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evelyn\Documents\Jupyter\infoCDMX\Nuevas cédulas de evaluación 2024\"/>
    </mc:Choice>
  </mc:AlternateContent>
  <xr:revisionPtr revIDLastSave="1712" documentId="8_{7906F304-23BC-4371-B700-AC8A2F7D5769}" xr6:coauthVersionLast="47" xr6:coauthVersionMax="47" xr10:uidLastSave="{CBC2AF48-62E7-4DAE-B8B8-A138E2B29B04}"/>
  <bookViews>
    <workbookView xWindow="2070" yWindow="3015" windowWidth="15375" windowHeight="7785" tabRatio="956" activeTab="28" xr2:uid="{C0FBAB64-27D3-4EDA-8A42-CFF6040B8760}"/>
  </bookViews>
  <sheets>
    <sheet name="IGOT" sheetId="1" r:id="rId1"/>
    <sheet name="IGOT (PI)" sheetId="2" r:id="rId2"/>
    <sheet name="IGOT (PNT)" sheetId="3" r:id="rId3"/>
    <sheet name="Art. 121" sheetId="69" r:id="rId4"/>
    <sheet name="Artículo 121 (cálculo PI)" sheetId="70" state="hidden" r:id="rId5"/>
    <sheet name="Artículo 121 (cálculo PNT)" sheetId="71" state="hidden" r:id="rId6"/>
    <sheet name="Artículo 121 (resumen PI)" sheetId="72" state="hidden" r:id="rId7"/>
    <sheet name="Artículo 121 (resumen PNT)" sheetId="73" state="hidden" r:id="rId8"/>
    <sheet name="Art. 135" sheetId="139" r:id="rId9"/>
    <sheet name="Artículo 135 (cálculo PI)" sheetId="140" state="hidden" r:id="rId10"/>
    <sheet name="Artículo 135 (cálculo PNT)" sheetId="141" state="hidden" r:id="rId11"/>
    <sheet name="Artículo 135 (resumen PI)" sheetId="142" state="hidden" r:id="rId12"/>
    <sheet name="Artículo 135 (resumen PNT)" sheetId="143" state="hidden" r:id="rId13"/>
    <sheet name="Art. 144" sheetId="74" r:id="rId14"/>
    <sheet name="Artículo 144 (cálculo PI)" sheetId="75" state="hidden" r:id="rId15"/>
    <sheet name="Artículo 144 (cálculo PNT)" sheetId="76" state="hidden" r:id="rId16"/>
    <sheet name="Artículo 144 (resumen PI)" sheetId="77" state="hidden" r:id="rId17"/>
    <sheet name="Artículo 144 (resumen PNT)" sheetId="78" state="hidden" r:id="rId18"/>
    <sheet name="Art. 145" sheetId="24" r:id="rId19"/>
    <sheet name="Artículo 145 (cálculo PI)" sheetId="25" state="hidden" r:id="rId20"/>
    <sheet name="Artículo 145 (cálculo PNT)" sheetId="26" state="hidden" r:id="rId21"/>
    <sheet name="Artículo 145 (resumen PI)" sheetId="27" state="hidden" r:id="rId22"/>
    <sheet name="Artículo 145 (resumen PNT)" sheetId="28" state="hidden" r:id="rId23"/>
    <sheet name="Art. 146" sheetId="29" r:id="rId24"/>
    <sheet name="Artículo 146 (cálculo PI)" sheetId="30" state="hidden" r:id="rId25"/>
    <sheet name="Artículo 146 (cálculo PNT)" sheetId="31" state="hidden" r:id="rId26"/>
    <sheet name="Artículo 146 (resumen PI)" sheetId="32" state="hidden" r:id="rId27"/>
    <sheet name="Artículo 146 (resumen PNT)" sheetId="33" state="hidden" r:id="rId28"/>
    <sheet name="Art. 172" sheetId="39" r:id="rId29"/>
    <sheet name="Artículo 172 (cálculo PI)" sheetId="40" state="hidden" r:id="rId30"/>
    <sheet name="Artículo 172 (cálculo PNT)" sheetId="41" state="hidden" r:id="rId31"/>
    <sheet name="Artículo 172 (resumen PI)" sheetId="42" state="hidden" r:id="rId32"/>
    <sheet name="Artículo 172 (resumen PNT)" sheetId="43" state="hidden" r:id="rId33"/>
  </sheets>
  <definedNames>
    <definedName name="__xlfn__FV">NA()</definedName>
    <definedName name="_ftn1" localSheetId="3">'Art. 121'!#REF!</definedName>
    <definedName name="_ftnref1" localSheetId="3">'Art. 121'!#REF!</definedName>
    <definedName name="_xlnm.Print_Area" localSheetId="0">IGOT!$A$1:$N$31</definedName>
    <definedName name="_xlnm.Print_Area" localSheetId="1">'IGOT (PI)'!$A$1:$M$23</definedName>
    <definedName name="_xlnm.Print_Area" localSheetId="2">'IGOT (PNT)'!$A$1:$M$23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I11" i="3"/>
  <c r="F13" i="2"/>
  <c r="F13" i="3"/>
  <c r="AD20" i="41"/>
  <c r="AD20" i="40"/>
  <c r="AD2050" i="71"/>
  <c r="AD2051" i="71"/>
  <c r="AD2052" i="71"/>
  <c r="AD2053" i="71"/>
  <c r="AD2054" i="71"/>
  <c r="AD2055" i="71"/>
  <c r="AD2056" i="71"/>
  <c r="AD2057" i="71"/>
  <c r="AD2058" i="71"/>
  <c r="AD2059" i="71"/>
  <c r="AD2060" i="71"/>
  <c r="AD2061" i="71"/>
  <c r="AD2062" i="71"/>
  <c r="AD2063" i="71"/>
  <c r="AD2064" i="71"/>
  <c r="AD2050" i="70"/>
  <c r="AD2051" i="70"/>
  <c r="AD2052" i="70"/>
  <c r="AD2053" i="70"/>
  <c r="AD2054" i="70"/>
  <c r="AD2055" i="70"/>
  <c r="AD2056" i="70"/>
  <c r="AD2057" i="70"/>
  <c r="AD2058" i="70"/>
  <c r="AD2059" i="70"/>
  <c r="AD2060" i="70"/>
  <c r="AD2061" i="70"/>
  <c r="AD2062" i="70"/>
  <c r="AD2063" i="70"/>
  <c r="AD2064" i="70"/>
  <c r="AD1960" i="71"/>
  <c r="AD1961" i="71"/>
  <c r="AD1962" i="71"/>
  <c r="AD1963" i="71"/>
  <c r="AD1964" i="71"/>
  <c r="AD1965" i="71"/>
  <c r="AD1966" i="71"/>
  <c r="AD1967" i="71"/>
  <c r="AD1968" i="71"/>
  <c r="AD1969" i="71"/>
  <c r="AD1970" i="71"/>
  <c r="AD1971" i="71"/>
  <c r="AD1972" i="71"/>
  <c r="AD1973" i="71"/>
  <c r="AD1974" i="71"/>
  <c r="AD1960" i="70"/>
  <c r="AD1961" i="70"/>
  <c r="AD1962" i="70"/>
  <c r="AD1963" i="70"/>
  <c r="AD1964" i="70"/>
  <c r="AD1965" i="70"/>
  <c r="AD1966" i="70"/>
  <c r="AD1967" i="70"/>
  <c r="AD1968" i="70"/>
  <c r="AD1969" i="70"/>
  <c r="AD1970" i="70"/>
  <c r="AD1971" i="70"/>
  <c r="AD1972" i="70"/>
  <c r="AD1973" i="70"/>
  <c r="AD1974" i="70"/>
  <c r="AD1898" i="71"/>
  <c r="AD1899" i="71"/>
  <c r="AD1900" i="71"/>
  <c r="AD1901" i="71"/>
  <c r="AD1902" i="71"/>
  <c r="AD1903" i="71"/>
  <c r="AD1904" i="71"/>
  <c r="AD1897" i="71"/>
  <c r="AD1898" i="70"/>
  <c r="AD1899" i="70"/>
  <c r="AD1900" i="70"/>
  <c r="AD1901" i="70"/>
  <c r="AD1902" i="70"/>
  <c r="AD1903" i="70"/>
  <c r="AD1904" i="70"/>
  <c r="AD1897" i="70"/>
  <c r="AD1839" i="71"/>
  <c r="AD1840" i="71"/>
  <c r="AD1841" i="71"/>
  <c r="AD1842" i="71"/>
  <c r="AD1843" i="71"/>
  <c r="AD1844" i="71"/>
  <c r="AD1845" i="71"/>
  <c r="AD1839" i="70"/>
  <c r="AD1840" i="70"/>
  <c r="AD1841" i="70"/>
  <c r="AD1842" i="70"/>
  <c r="AD1843" i="70"/>
  <c r="AD1844" i="70"/>
  <c r="AD1845" i="70"/>
  <c r="AD1794" i="71"/>
  <c r="AD1795" i="71"/>
  <c r="AD1796" i="71"/>
  <c r="AD1797" i="71"/>
  <c r="AD1798" i="71"/>
  <c r="AD1799" i="71"/>
  <c r="AD1800" i="71"/>
  <c r="AD1801" i="71"/>
  <c r="AD1802" i="71"/>
  <c r="AD1803" i="71"/>
  <c r="AD1804" i="71"/>
  <c r="AD1805" i="71"/>
  <c r="AD1806" i="71"/>
  <c r="AD1807" i="71"/>
  <c r="AD1808" i="71"/>
  <c r="AD1809" i="71"/>
  <c r="AD1810" i="71"/>
  <c r="AD1811" i="71"/>
  <c r="AD1812" i="71"/>
  <c r="AD1813" i="71"/>
  <c r="AD1814" i="71"/>
  <c r="AD1815" i="71"/>
  <c r="AD1816" i="71"/>
  <c r="AD1817" i="71"/>
  <c r="AD1818" i="71"/>
  <c r="AD1819" i="71"/>
  <c r="AD1820" i="71"/>
  <c r="AD1804" i="70"/>
  <c r="AD1805" i="70"/>
  <c r="AD1806" i="70"/>
  <c r="AD1807" i="70"/>
  <c r="AD1808" i="70"/>
  <c r="AD1809" i="70"/>
  <c r="AD1810" i="70"/>
  <c r="AD1811" i="70"/>
  <c r="AD1812" i="70"/>
  <c r="AD1813" i="70"/>
  <c r="AD1814" i="70"/>
  <c r="AD1815" i="70"/>
  <c r="AD1816" i="70"/>
  <c r="AD1817" i="70"/>
  <c r="AD1818" i="70"/>
  <c r="AD1819" i="70"/>
  <c r="AD1820" i="70"/>
  <c r="AD1184" i="71"/>
  <c r="AD1185" i="71"/>
  <c r="AD1186" i="71"/>
  <c r="AD1187" i="71"/>
  <c r="AD1188" i="71"/>
  <c r="AD1189" i="71"/>
  <c r="AD1190" i="71"/>
  <c r="AD1191" i="71"/>
  <c r="AD1192" i="71"/>
  <c r="AD1193" i="71"/>
  <c r="AD1194" i="71"/>
  <c r="AD1195" i="71"/>
  <c r="AD1196" i="71"/>
  <c r="AD1197" i="71"/>
  <c r="AD1198" i="71"/>
  <c r="AD1199" i="71"/>
  <c r="AD1200" i="71"/>
  <c r="AD1201" i="71"/>
  <c r="AD1202" i="71"/>
  <c r="AD1203" i="71"/>
  <c r="AD1204" i="71"/>
  <c r="AD1205" i="71"/>
  <c r="AD1206" i="71"/>
  <c r="AD1207" i="71"/>
  <c r="AD1208" i="71"/>
  <c r="AD1209" i="71"/>
  <c r="AD1210" i="71"/>
  <c r="AD1211" i="71"/>
  <c r="AD1212" i="71"/>
  <c r="AD1213" i="71"/>
  <c r="AD1214" i="71"/>
  <c r="AD1215" i="71"/>
  <c r="AD1216" i="71"/>
  <c r="AD1217" i="71"/>
  <c r="AD1218" i="71"/>
  <c r="AD1219" i="71"/>
  <c r="AD1220" i="71"/>
  <c r="AD1221" i="71"/>
  <c r="AD1222" i="71"/>
  <c r="AD1223" i="71"/>
  <c r="AD1224" i="71"/>
  <c r="AD1225" i="71"/>
  <c r="AD1226" i="71"/>
  <c r="AD1227" i="71"/>
  <c r="AD1228" i="71"/>
  <c r="AD1229" i="71"/>
  <c r="AD1230" i="71"/>
  <c r="AD1231" i="71"/>
  <c r="AD1232" i="71"/>
  <c r="AD1233" i="71"/>
  <c r="AD1234" i="71"/>
  <c r="AD1235" i="71"/>
  <c r="AD1236" i="71"/>
  <c r="AD1237" i="71"/>
  <c r="AD1238" i="71"/>
  <c r="AD1239" i="71"/>
  <c r="AD1240" i="71"/>
  <c r="AD1241" i="71"/>
  <c r="AD1242" i="71"/>
  <c r="AD1243" i="71"/>
  <c r="AD1244" i="71"/>
  <c r="AD1245" i="71"/>
  <c r="AD1246" i="71"/>
  <c r="AD1247" i="71"/>
  <c r="AD1248" i="71"/>
  <c r="AD1249" i="71"/>
  <c r="AD1250" i="71"/>
  <c r="AD1251" i="71"/>
  <c r="AD1252" i="71"/>
  <c r="AD1253" i="71"/>
  <c r="AD1254" i="71"/>
  <c r="AD1255" i="71"/>
  <c r="AD1256" i="71"/>
  <c r="AD1257" i="71"/>
  <c r="AD1258" i="71"/>
  <c r="AD1259" i="71"/>
  <c r="AD1260" i="71"/>
  <c r="AD1184" i="70"/>
  <c r="AD1185" i="70"/>
  <c r="AD1186" i="70"/>
  <c r="AD1187" i="70"/>
  <c r="AD1188" i="70"/>
  <c r="AD1189" i="70"/>
  <c r="AD1190" i="70"/>
  <c r="AD1191" i="70"/>
  <c r="AD1192" i="70"/>
  <c r="AD1193" i="70"/>
  <c r="AD1194" i="70"/>
  <c r="AD1195" i="70"/>
  <c r="AD1196" i="70"/>
  <c r="AD1197" i="70"/>
  <c r="AD1198" i="70"/>
  <c r="AD1199" i="70"/>
  <c r="AD1200" i="70"/>
  <c r="AD1201" i="70"/>
  <c r="AD1202" i="70"/>
  <c r="AD1203" i="70"/>
  <c r="AD1204" i="70"/>
  <c r="AD1205" i="70"/>
  <c r="AD1206" i="70"/>
  <c r="AD1207" i="70"/>
  <c r="AD1208" i="70"/>
  <c r="AD1209" i="70"/>
  <c r="AD1210" i="70"/>
  <c r="AD1211" i="70"/>
  <c r="AD1212" i="70"/>
  <c r="AD1213" i="70"/>
  <c r="AD1214" i="70"/>
  <c r="AD1215" i="70"/>
  <c r="AD1216" i="70"/>
  <c r="AD1217" i="70"/>
  <c r="AD1218" i="70"/>
  <c r="AD1219" i="70"/>
  <c r="AD1220" i="70"/>
  <c r="AD1221" i="70"/>
  <c r="AD1222" i="70"/>
  <c r="AD1223" i="70"/>
  <c r="AD1224" i="70"/>
  <c r="AD1225" i="70"/>
  <c r="AD1226" i="70"/>
  <c r="AD1227" i="70"/>
  <c r="AD1228" i="70"/>
  <c r="AD1229" i="70"/>
  <c r="AD1230" i="70"/>
  <c r="AD1231" i="70"/>
  <c r="AD1232" i="70"/>
  <c r="AD1233" i="70"/>
  <c r="AD1234" i="70"/>
  <c r="AD1235" i="70"/>
  <c r="AD1236" i="70"/>
  <c r="AD1237" i="70"/>
  <c r="AD1238" i="70"/>
  <c r="AD1239" i="70"/>
  <c r="AD1240" i="70"/>
  <c r="AD1241" i="70"/>
  <c r="AD1242" i="70"/>
  <c r="AD1243" i="70"/>
  <c r="AD1244" i="70"/>
  <c r="AD1245" i="70"/>
  <c r="AD1246" i="70"/>
  <c r="AD1247" i="70"/>
  <c r="AD1248" i="70"/>
  <c r="AD1249" i="70"/>
  <c r="AD1250" i="70"/>
  <c r="AD1251" i="70"/>
  <c r="AD1252" i="70"/>
  <c r="AD1253" i="70"/>
  <c r="AD1254" i="70"/>
  <c r="AD1255" i="70"/>
  <c r="AD1256" i="70"/>
  <c r="AD1257" i="70"/>
  <c r="AD1258" i="70"/>
  <c r="AD1259" i="70"/>
  <c r="AD1260" i="70"/>
  <c r="AD977" i="71"/>
  <c r="AD978" i="71"/>
  <c r="AD979" i="71"/>
  <c r="AD980" i="71"/>
  <c r="AD981" i="71"/>
  <c r="AD982" i="71"/>
  <c r="AD983" i="71"/>
  <c r="AD984" i="71"/>
  <c r="AD985" i="71"/>
  <c r="AD986" i="71"/>
  <c r="AD987" i="71"/>
  <c r="AD988" i="71"/>
  <c r="AD989" i="71"/>
  <c r="AD990" i="71"/>
  <c r="AD991" i="71"/>
  <c r="AD992" i="71"/>
  <c r="AD993" i="71"/>
  <c r="AD994" i="71"/>
  <c r="AD995" i="71"/>
  <c r="AD996" i="71"/>
  <c r="AD997" i="71"/>
  <c r="AD998" i="71"/>
  <c r="AD999" i="71"/>
  <c r="AD1000" i="71"/>
  <c r="AD1001" i="71"/>
  <c r="AD1002" i="71"/>
  <c r="AD1003" i="71"/>
  <c r="AD1004" i="71"/>
  <c r="AD1005" i="71"/>
  <c r="AD1006" i="71"/>
  <c r="AD1007" i="71"/>
  <c r="AD1008" i="71"/>
  <c r="AD1009" i="71"/>
  <c r="AD1010" i="71"/>
  <c r="AD1011" i="71"/>
  <c r="AD1012" i="71"/>
  <c r="AD1012" i="70"/>
  <c r="AD1011" i="70"/>
  <c r="AD1010" i="70"/>
  <c r="AD1009" i="70"/>
  <c r="AD1008" i="70"/>
  <c r="AD1007" i="70"/>
  <c r="AD1006" i="70"/>
  <c r="AD1005" i="70"/>
  <c r="AD1004" i="70"/>
  <c r="AD1003" i="70"/>
  <c r="AD1002" i="70"/>
  <c r="AD1001" i="70"/>
  <c r="AD1000" i="70"/>
  <c r="AD999" i="70"/>
  <c r="AD998" i="70"/>
  <c r="AD997" i="70"/>
  <c r="AD996" i="70"/>
  <c r="AD995" i="70"/>
  <c r="AD994" i="70"/>
  <c r="AD993" i="70"/>
  <c r="AD992" i="70"/>
  <c r="AD991" i="70"/>
  <c r="AD990" i="70"/>
  <c r="AD989" i="70"/>
  <c r="AD988" i="70"/>
  <c r="AD987" i="70"/>
  <c r="AD986" i="70"/>
  <c r="AD985" i="70"/>
  <c r="AD984" i="70"/>
  <c r="AD983" i="70"/>
  <c r="AD982" i="70"/>
  <c r="AD981" i="70"/>
  <c r="AD980" i="70"/>
  <c r="AD979" i="70"/>
  <c r="AD978" i="70"/>
  <c r="AD977" i="70"/>
  <c r="U15" i="71"/>
  <c r="U15" i="70"/>
  <c r="AD461" i="141" l="1"/>
  <c r="AF461" i="141" s="1"/>
  <c r="AD460" i="141"/>
  <c r="AF460" i="141" s="1"/>
  <c r="AD459" i="141"/>
  <c r="AF459" i="141" s="1"/>
  <c r="AG459" i="141" s="1"/>
  <c r="AD458" i="141"/>
  <c r="AF458" i="141" s="1"/>
  <c r="AG458" i="141" s="1"/>
  <c r="AD457" i="141"/>
  <c r="AF457" i="141" s="1"/>
  <c r="AD452" i="141"/>
  <c r="AF452" i="141" s="1"/>
  <c r="AD451" i="141"/>
  <c r="AF451" i="141" s="1"/>
  <c r="AD450" i="141"/>
  <c r="AF450" i="141" s="1"/>
  <c r="AD449" i="141"/>
  <c r="AF449" i="141" s="1"/>
  <c r="AD440" i="141"/>
  <c r="AF440" i="141" s="1"/>
  <c r="AD439" i="141"/>
  <c r="AF439" i="141" s="1"/>
  <c r="AG439" i="141" s="1"/>
  <c r="AD438" i="141"/>
  <c r="AF438" i="141" s="1"/>
  <c r="AD437" i="141"/>
  <c r="AF437" i="141" s="1"/>
  <c r="AG437" i="141" s="1"/>
  <c r="AD436" i="141"/>
  <c r="AD431" i="141"/>
  <c r="AD430" i="141"/>
  <c r="AD429" i="141"/>
  <c r="AD428" i="141"/>
  <c r="AD427" i="141"/>
  <c r="AD426" i="141"/>
  <c r="AD425" i="141"/>
  <c r="AD424" i="141"/>
  <c r="AD415" i="141"/>
  <c r="AF415" i="141" s="1"/>
  <c r="AD414" i="141"/>
  <c r="AF414" i="141" s="1"/>
  <c r="AD413" i="141"/>
  <c r="AF413" i="141" s="1"/>
  <c r="AD412" i="141"/>
  <c r="AF412" i="141" s="1"/>
  <c r="AD411" i="141"/>
  <c r="AF411" i="141" s="1"/>
  <c r="AD406" i="141"/>
  <c r="AD405" i="141"/>
  <c r="AF405" i="141" s="1"/>
  <c r="AG405" i="141" s="1"/>
  <c r="AD404" i="141"/>
  <c r="AF404" i="141" s="1"/>
  <c r="AG404" i="141" s="1"/>
  <c r="AD403" i="141"/>
  <c r="AF403" i="141" s="1"/>
  <c r="AG403" i="141" s="1"/>
  <c r="AD402" i="141"/>
  <c r="AD401" i="141"/>
  <c r="AF401" i="141" s="1"/>
  <c r="AG401" i="141" s="1"/>
  <c r="AD400" i="141"/>
  <c r="AF400" i="141" s="1"/>
  <c r="AG400" i="141" s="1"/>
  <c r="AD391" i="141"/>
  <c r="AD390" i="141"/>
  <c r="AD389" i="141"/>
  <c r="AD388" i="141"/>
  <c r="AD387" i="141"/>
  <c r="AD382" i="141"/>
  <c r="AD381" i="141"/>
  <c r="AD380" i="141"/>
  <c r="AD379" i="141"/>
  <c r="AD378" i="141"/>
  <c r="AD377" i="141"/>
  <c r="AD376" i="141"/>
  <c r="AD375" i="141"/>
  <c r="AD374" i="141"/>
  <c r="AD365" i="141"/>
  <c r="AD364" i="141"/>
  <c r="AD363" i="141"/>
  <c r="AD362" i="141"/>
  <c r="AD361" i="141"/>
  <c r="AD356" i="141"/>
  <c r="AF356" i="141" s="1"/>
  <c r="AG356" i="141" s="1"/>
  <c r="AD355" i="141"/>
  <c r="AF355" i="141" s="1"/>
  <c r="AG355" i="141" s="1"/>
  <c r="AD354" i="141"/>
  <c r="AF354" i="141" s="1"/>
  <c r="AD353" i="141"/>
  <c r="AF353" i="141" s="1"/>
  <c r="AD352" i="141"/>
  <c r="AF352" i="141" s="1"/>
  <c r="AG352" i="141" s="1"/>
  <c r="AD351" i="141"/>
  <c r="AF351" i="141" s="1"/>
  <c r="AG351" i="141" s="1"/>
  <c r="AD342" i="141"/>
  <c r="AD341" i="141"/>
  <c r="AD340" i="141"/>
  <c r="AD339" i="141"/>
  <c r="AD338" i="141"/>
  <c r="AD333" i="141"/>
  <c r="AD332" i="141"/>
  <c r="AD331" i="141"/>
  <c r="AD330" i="141"/>
  <c r="AD329" i="141"/>
  <c r="AD328" i="141"/>
  <c r="AD327" i="141"/>
  <c r="AD326" i="141"/>
  <c r="AD325" i="141"/>
  <c r="AD324" i="141"/>
  <c r="AD323" i="141"/>
  <c r="AD322" i="141"/>
  <c r="AF322" i="141" s="1"/>
  <c r="AG322" i="141" s="1"/>
  <c r="AD321" i="141"/>
  <c r="AD320" i="141"/>
  <c r="AF320" i="141" s="1"/>
  <c r="AG320" i="141" s="1"/>
  <c r="AD319" i="141"/>
  <c r="AD318" i="141"/>
  <c r="AF318" i="141" s="1"/>
  <c r="AG318" i="141" s="1"/>
  <c r="AD317" i="141"/>
  <c r="AF317" i="141" s="1"/>
  <c r="AD316" i="141"/>
  <c r="AF316" i="141" s="1"/>
  <c r="AG316" i="141" s="1"/>
  <c r="AD315" i="141"/>
  <c r="AF315" i="141" s="1"/>
  <c r="AG315" i="141" s="1"/>
  <c r="AD314" i="141"/>
  <c r="AF314" i="141" s="1"/>
  <c r="AG314" i="141" s="1"/>
  <c r="AD313" i="141"/>
  <c r="AF313" i="141" s="1"/>
  <c r="AD312" i="141"/>
  <c r="AF312" i="141" s="1"/>
  <c r="AD303" i="141"/>
  <c r="AF303" i="141" s="1"/>
  <c r="AG303" i="141" s="1"/>
  <c r="AD302" i="141"/>
  <c r="AF302" i="141" s="1"/>
  <c r="AG302" i="141" s="1"/>
  <c r="AD301" i="141"/>
  <c r="AF301" i="141" s="1"/>
  <c r="AD300" i="141"/>
  <c r="AF300" i="141" s="1"/>
  <c r="AG300" i="141" s="1"/>
  <c r="AD299" i="141"/>
  <c r="AF299" i="141" s="1"/>
  <c r="AG299" i="141" s="1"/>
  <c r="AD294" i="141"/>
  <c r="AF294" i="141" s="1"/>
  <c r="AD293" i="141"/>
  <c r="AF293" i="141" s="1"/>
  <c r="AD292" i="141"/>
  <c r="AF292" i="141" s="1"/>
  <c r="AD291" i="141"/>
  <c r="AF291" i="141" s="1"/>
  <c r="AD290" i="141"/>
  <c r="AF290" i="141" s="1"/>
  <c r="AD289" i="141"/>
  <c r="AF289" i="141" s="1"/>
  <c r="AD288" i="141"/>
  <c r="AF288" i="141" s="1"/>
  <c r="AD287" i="141"/>
  <c r="AF287" i="141" s="1"/>
  <c r="AD286" i="141"/>
  <c r="AF286" i="141" s="1"/>
  <c r="AD285" i="141"/>
  <c r="AF285" i="141" s="1"/>
  <c r="AD284" i="141"/>
  <c r="AF284" i="141" s="1"/>
  <c r="AD283" i="141"/>
  <c r="AF283" i="141" s="1"/>
  <c r="AD282" i="141"/>
  <c r="AF282" i="141" s="1"/>
  <c r="AD281" i="141"/>
  <c r="AF281" i="141" s="1"/>
  <c r="AD280" i="141"/>
  <c r="AF280" i="141" s="1"/>
  <c r="AD279" i="141"/>
  <c r="AF279" i="141" s="1"/>
  <c r="AD278" i="141"/>
  <c r="AF278" i="141" s="1"/>
  <c r="AD277" i="141"/>
  <c r="AF277" i="141" s="1"/>
  <c r="AD276" i="141"/>
  <c r="AF276" i="141" s="1"/>
  <c r="AD275" i="141"/>
  <c r="AF275" i="141" s="1"/>
  <c r="AD274" i="141"/>
  <c r="AF274" i="141" s="1"/>
  <c r="AD273" i="141"/>
  <c r="AF273" i="141" s="1"/>
  <c r="AD272" i="141"/>
  <c r="AF272" i="141" s="1"/>
  <c r="AD271" i="141"/>
  <c r="AF271" i="141" s="1"/>
  <c r="AD270" i="141"/>
  <c r="AF270" i="141" s="1"/>
  <c r="AD269" i="141"/>
  <c r="AF269" i="141" s="1"/>
  <c r="AD268" i="141"/>
  <c r="AF268" i="141" s="1"/>
  <c r="AD267" i="141"/>
  <c r="AF267" i="141" s="1"/>
  <c r="AD266" i="141"/>
  <c r="AF266" i="141" s="1"/>
  <c r="AD265" i="141"/>
  <c r="AF265" i="141" s="1"/>
  <c r="AD264" i="141"/>
  <c r="AF264" i="141" s="1"/>
  <c r="AD263" i="141"/>
  <c r="AF263" i="141" s="1"/>
  <c r="AD262" i="141"/>
  <c r="AF262" i="141" s="1"/>
  <c r="AD261" i="141"/>
  <c r="AF261" i="141" s="1"/>
  <c r="AD260" i="141"/>
  <c r="AF260" i="141" s="1"/>
  <c r="AD259" i="141"/>
  <c r="AD258" i="141"/>
  <c r="AF258" i="141" s="1"/>
  <c r="AG258" i="141" s="1"/>
  <c r="AD257" i="141"/>
  <c r="AF257" i="141" s="1"/>
  <c r="AG257" i="141" s="1"/>
  <c r="AD256" i="141"/>
  <c r="AF256" i="141" s="1"/>
  <c r="AD255" i="141"/>
  <c r="AF255" i="141" s="1"/>
  <c r="AD254" i="141"/>
  <c r="AF254" i="141" s="1"/>
  <c r="AG254" i="141" s="1"/>
  <c r="AD253" i="141"/>
  <c r="AF253" i="141" s="1"/>
  <c r="AG253" i="141" s="1"/>
  <c r="AD252" i="141"/>
  <c r="AF252" i="141" s="1"/>
  <c r="AD243" i="141"/>
  <c r="AF243" i="141" s="1"/>
  <c r="AG243" i="141" s="1"/>
  <c r="AD242" i="141"/>
  <c r="AD241" i="141"/>
  <c r="AF241" i="141" s="1"/>
  <c r="AG241" i="141" s="1"/>
  <c r="AD240" i="141"/>
  <c r="AF240" i="141" s="1"/>
  <c r="AD239" i="141"/>
  <c r="AF239" i="141" s="1"/>
  <c r="AG239" i="141" s="1"/>
  <c r="AD234" i="141"/>
  <c r="AF234" i="141" s="1"/>
  <c r="AG234" i="141" s="1"/>
  <c r="AD233" i="141"/>
  <c r="AF233" i="141" s="1"/>
  <c r="AG233" i="141" s="1"/>
  <c r="AD232" i="141"/>
  <c r="AF232" i="141" s="1"/>
  <c r="AG232" i="141" s="1"/>
  <c r="AD231" i="141"/>
  <c r="AF231" i="141" s="1"/>
  <c r="AG231" i="141" s="1"/>
  <c r="AD230" i="141"/>
  <c r="AF230" i="141" s="1"/>
  <c r="AG230" i="141" s="1"/>
  <c r="AD229" i="141"/>
  <c r="AF229" i="141" s="1"/>
  <c r="AG229" i="141" s="1"/>
  <c r="AD228" i="141"/>
  <c r="AF228" i="141" s="1"/>
  <c r="AG228" i="141" s="1"/>
  <c r="AD227" i="141"/>
  <c r="AF227" i="141" s="1"/>
  <c r="AG227" i="141" s="1"/>
  <c r="AD226" i="141"/>
  <c r="AF226" i="141" s="1"/>
  <c r="AG226" i="141" s="1"/>
  <c r="AD225" i="141"/>
  <c r="AF225" i="141" s="1"/>
  <c r="AG225" i="141" s="1"/>
  <c r="AD224" i="141"/>
  <c r="AF224" i="141" s="1"/>
  <c r="AG224" i="141" s="1"/>
  <c r="AD223" i="141"/>
  <c r="AF223" i="141" s="1"/>
  <c r="AG223" i="141" s="1"/>
  <c r="AD222" i="141"/>
  <c r="AF222" i="141" s="1"/>
  <c r="AG222" i="141" s="1"/>
  <c r="AD221" i="141"/>
  <c r="AF221" i="141" s="1"/>
  <c r="AG221" i="141" s="1"/>
  <c r="AD220" i="141"/>
  <c r="AF220" i="141" s="1"/>
  <c r="AG220" i="141" s="1"/>
  <c r="AD219" i="141"/>
  <c r="AF219" i="141" s="1"/>
  <c r="AG219" i="141" s="1"/>
  <c r="AD218" i="141"/>
  <c r="AF218" i="141" s="1"/>
  <c r="AG218" i="141" s="1"/>
  <c r="AD217" i="141"/>
  <c r="AF217" i="141" s="1"/>
  <c r="AG217" i="141" s="1"/>
  <c r="AD208" i="141"/>
  <c r="AD207" i="141"/>
  <c r="AF207" i="141" s="1"/>
  <c r="AD206" i="141"/>
  <c r="AD205" i="141"/>
  <c r="AF205" i="141" s="1"/>
  <c r="AD204" i="141"/>
  <c r="AD199" i="141"/>
  <c r="AF199" i="141" s="1"/>
  <c r="AD198" i="141"/>
  <c r="AF198" i="141" s="1"/>
  <c r="AD197" i="141"/>
  <c r="AF197" i="141" s="1"/>
  <c r="AD196" i="141"/>
  <c r="AF196" i="141" s="1"/>
  <c r="AD195" i="141"/>
  <c r="AF195" i="141" s="1"/>
  <c r="AD194" i="141"/>
  <c r="AF194" i="141" s="1"/>
  <c r="AD193" i="141"/>
  <c r="AF193" i="141" s="1"/>
  <c r="AD192" i="141"/>
  <c r="AF192" i="141" s="1"/>
  <c r="AD191" i="141"/>
  <c r="AF191" i="141" s="1"/>
  <c r="AD190" i="141"/>
  <c r="AF190" i="141" s="1"/>
  <c r="AD181" i="141"/>
  <c r="AF181" i="141" s="1"/>
  <c r="AD180" i="141"/>
  <c r="AF180" i="141" s="1"/>
  <c r="AG180" i="141" s="1"/>
  <c r="AD179" i="141"/>
  <c r="AF179" i="141" s="1"/>
  <c r="AG179" i="141" s="1"/>
  <c r="AD178" i="141"/>
  <c r="AF178" i="141" s="1"/>
  <c r="AD177" i="141"/>
  <c r="AF177" i="141" s="1"/>
  <c r="AD172" i="141"/>
  <c r="AF172" i="141" s="1"/>
  <c r="AG172" i="141" s="1"/>
  <c r="AD171" i="141"/>
  <c r="AF171" i="141" s="1"/>
  <c r="AG171" i="141" s="1"/>
  <c r="AD170" i="141"/>
  <c r="AF170" i="141" s="1"/>
  <c r="AD169" i="141"/>
  <c r="AF169" i="141" s="1"/>
  <c r="AG169" i="141" s="1"/>
  <c r="AD168" i="141"/>
  <c r="AF168" i="141" s="1"/>
  <c r="AG168" i="141" s="1"/>
  <c r="AD167" i="141"/>
  <c r="AF167" i="141" s="1"/>
  <c r="AG167" i="141" s="1"/>
  <c r="AD158" i="141"/>
  <c r="AF158" i="141" s="1"/>
  <c r="AD157" i="141"/>
  <c r="AF157" i="141" s="1"/>
  <c r="AD156" i="141"/>
  <c r="AF156" i="141" s="1"/>
  <c r="AD155" i="141"/>
  <c r="AF155" i="141" s="1"/>
  <c r="AD154" i="141"/>
  <c r="AD149" i="141"/>
  <c r="AD148" i="141"/>
  <c r="AF148" i="141" s="1"/>
  <c r="AG148" i="141" s="1"/>
  <c r="AD147" i="141"/>
  <c r="AF147" i="141" s="1"/>
  <c r="AD146" i="141"/>
  <c r="AF146" i="141" s="1"/>
  <c r="AG146" i="141" s="1"/>
  <c r="AD145" i="141"/>
  <c r="AD144" i="141"/>
  <c r="AF144" i="141" s="1"/>
  <c r="AG144" i="141" s="1"/>
  <c r="AD143" i="141"/>
  <c r="AF143" i="141" s="1"/>
  <c r="AD142" i="141"/>
  <c r="AF142" i="141" s="1"/>
  <c r="AG142" i="141" s="1"/>
  <c r="AD141" i="141"/>
  <c r="AD140" i="141"/>
  <c r="AF140" i="141" s="1"/>
  <c r="AG140" i="141" s="1"/>
  <c r="AD139" i="141"/>
  <c r="AF139" i="141" s="1"/>
  <c r="AD138" i="141"/>
  <c r="AF138" i="141" s="1"/>
  <c r="AG138" i="141" s="1"/>
  <c r="AD137" i="141"/>
  <c r="AD136" i="141"/>
  <c r="AF136" i="141" s="1"/>
  <c r="AG136" i="141" s="1"/>
  <c r="AD135" i="141"/>
  <c r="AF135" i="141" s="1"/>
  <c r="AD134" i="141"/>
  <c r="AF134" i="141" s="1"/>
  <c r="AG134" i="141" s="1"/>
  <c r="AD133" i="141"/>
  <c r="AD132" i="141"/>
  <c r="AF132" i="141" s="1"/>
  <c r="AG132" i="141" s="1"/>
  <c r="AD131" i="141"/>
  <c r="AF131" i="141" s="1"/>
  <c r="AD130" i="141"/>
  <c r="AF130" i="141" s="1"/>
  <c r="AG130" i="141" s="1"/>
  <c r="AD129" i="141"/>
  <c r="AD128" i="141"/>
  <c r="AF128" i="141" s="1"/>
  <c r="AG128" i="141" s="1"/>
  <c r="AD127" i="141"/>
  <c r="AF127" i="141" s="1"/>
  <c r="AD126" i="141"/>
  <c r="AF126" i="141" s="1"/>
  <c r="AG126" i="141" s="1"/>
  <c r="AD125" i="141"/>
  <c r="AD124" i="141"/>
  <c r="AF124" i="141" s="1"/>
  <c r="AG124" i="141" s="1"/>
  <c r="AD123" i="141"/>
  <c r="AF123" i="141" s="1"/>
  <c r="AD122" i="141"/>
  <c r="AF122" i="141" s="1"/>
  <c r="AG122" i="141" s="1"/>
  <c r="AD121" i="141"/>
  <c r="AD120" i="141"/>
  <c r="AF120" i="141" s="1"/>
  <c r="AG120" i="141" s="1"/>
  <c r="AD119" i="141"/>
  <c r="AF119" i="141" s="1"/>
  <c r="AD118" i="141"/>
  <c r="AF118" i="141" s="1"/>
  <c r="AG118" i="141" s="1"/>
  <c r="AD117" i="141"/>
  <c r="AD116" i="141"/>
  <c r="AF116" i="141" s="1"/>
  <c r="AG116" i="141" s="1"/>
  <c r="AD115" i="141"/>
  <c r="AF115" i="141" s="1"/>
  <c r="AD114" i="141"/>
  <c r="AF114" i="141" s="1"/>
  <c r="AG114" i="141" s="1"/>
  <c r="AD113" i="141"/>
  <c r="AD112" i="141"/>
  <c r="AF112" i="141" s="1"/>
  <c r="AG112" i="141" s="1"/>
  <c r="AD111" i="141"/>
  <c r="AF111" i="141" s="1"/>
  <c r="AD110" i="141"/>
  <c r="AF110" i="141" s="1"/>
  <c r="AG110" i="141" s="1"/>
  <c r="AD109" i="141"/>
  <c r="AD108" i="141"/>
  <c r="AF108" i="141" s="1"/>
  <c r="AG108" i="141" s="1"/>
  <c r="AD107" i="141"/>
  <c r="AF107" i="141" s="1"/>
  <c r="AD106" i="141"/>
  <c r="AF106" i="141" s="1"/>
  <c r="AG106" i="141" s="1"/>
  <c r="AD105" i="141"/>
  <c r="AD104" i="141"/>
  <c r="AF104" i="141" s="1"/>
  <c r="AG104" i="141" s="1"/>
  <c r="AD103" i="141"/>
  <c r="AF103" i="141" s="1"/>
  <c r="AD102" i="141"/>
  <c r="AF102" i="141" s="1"/>
  <c r="AG102" i="141" s="1"/>
  <c r="AD101" i="141"/>
  <c r="AD100" i="141"/>
  <c r="AF100" i="141" s="1"/>
  <c r="AG100" i="141" s="1"/>
  <c r="AD99" i="141"/>
  <c r="AF99" i="141" s="1"/>
  <c r="AD98" i="141"/>
  <c r="AF98" i="141" s="1"/>
  <c r="AG98" i="141" s="1"/>
  <c r="AD97" i="141"/>
  <c r="AD96" i="141"/>
  <c r="AF96" i="141" s="1"/>
  <c r="AG96" i="141" s="1"/>
  <c r="AD95" i="141"/>
  <c r="AF95" i="141" s="1"/>
  <c r="AD94" i="141"/>
  <c r="AF94" i="141" s="1"/>
  <c r="AG94" i="141" s="1"/>
  <c r="AD93" i="141"/>
  <c r="AD92" i="141"/>
  <c r="AF92" i="141" s="1"/>
  <c r="AG92" i="141" s="1"/>
  <c r="AD91" i="141"/>
  <c r="AF91" i="141" s="1"/>
  <c r="AD90" i="141"/>
  <c r="AF90" i="141" s="1"/>
  <c r="AG90" i="141" s="1"/>
  <c r="AD89" i="141"/>
  <c r="AD88" i="141"/>
  <c r="AF88" i="141" s="1"/>
  <c r="AG88" i="141" s="1"/>
  <c r="AD87" i="141"/>
  <c r="AF87" i="141" s="1"/>
  <c r="AD86" i="141"/>
  <c r="AF86" i="141" s="1"/>
  <c r="AG86" i="141" s="1"/>
  <c r="AD85" i="141"/>
  <c r="AD76" i="141"/>
  <c r="AF76" i="141" s="1"/>
  <c r="AG76" i="141" s="1"/>
  <c r="AD75" i="141"/>
  <c r="AF75" i="141" s="1"/>
  <c r="AG75" i="141" s="1"/>
  <c r="AD74" i="141"/>
  <c r="AD73" i="141"/>
  <c r="AF73" i="141" s="1"/>
  <c r="AG73" i="141" s="1"/>
  <c r="AD72" i="141"/>
  <c r="AF72" i="141" s="1"/>
  <c r="AG72" i="141" s="1"/>
  <c r="AD67" i="141"/>
  <c r="AF67" i="141" s="1"/>
  <c r="AD66" i="141"/>
  <c r="AF66" i="141" s="1"/>
  <c r="AD65" i="141"/>
  <c r="AF65" i="141" s="1"/>
  <c r="AD64" i="141"/>
  <c r="AD63" i="141"/>
  <c r="AF63" i="141" s="1"/>
  <c r="AD62" i="141"/>
  <c r="AF62" i="141" s="1"/>
  <c r="AD61" i="141"/>
  <c r="AF61" i="141" s="1"/>
  <c r="AD60" i="141"/>
  <c r="AF60" i="141" s="1"/>
  <c r="AD59" i="141"/>
  <c r="AF59" i="141" s="1"/>
  <c r="AD58" i="141"/>
  <c r="AF58" i="141" s="1"/>
  <c r="AD49" i="141"/>
  <c r="AF49" i="141" s="1"/>
  <c r="AD48" i="141"/>
  <c r="AF48" i="141" s="1"/>
  <c r="AD47" i="141"/>
  <c r="AF47" i="141" s="1"/>
  <c r="AG47" i="141" s="1"/>
  <c r="AD46" i="141"/>
  <c r="AF46" i="141" s="1"/>
  <c r="AG46" i="141" s="1"/>
  <c r="AD45" i="141"/>
  <c r="AF45" i="141" s="1"/>
  <c r="AD40" i="141"/>
  <c r="AD39" i="141"/>
  <c r="AF39" i="141" s="1"/>
  <c r="AG39" i="141" s="1"/>
  <c r="AD38" i="141"/>
  <c r="AF38" i="141" s="1"/>
  <c r="AG38" i="141" s="1"/>
  <c r="AD37" i="141"/>
  <c r="AF37" i="141" s="1"/>
  <c r="AD36" i="141"/>
  <c r="AD35" i="141"/>
  <c r="AF35" i="141" s="1"/>
  <c r="AG35" i="141" s="1"/>
  <c r="AD34" i="141"/>
  <c r="AF34" i="141" s="1"/>
  <c r="AD33" i="141"/>
  <c r="AF33" i="141" s="1"/>
  <c r="AD32" i="141"/>
  <c r="AD31" i="141"/>
  <c r="AF31" i="141" s="1"/>
  <c r="AG31" i="141" s="1"/>
  <c r="AD30" i="141"/>
  <c r="AF30" i="141" s="1"/>
  <c r="AG30" i="141" s="1"/>
  <c r="AD29" i="141"/>
  <c r="AF29" i="141" s="1"/>
  <c r="AD28" i="141"/>
  <c r="AD27" i="141"/>
  <c r="AF27" i="141" s="1"/>
  <c r="AG27" i="141" s="1"/>
  <c r="AD26" i="141"/>
  <c r="AF26" i="141" s="1"/>
  <c r="AD25" i="141"/>
  <c r="AF25" i="141" s="1"/>
  <c r="O11" i="141"/>
  <c r="N11" i="141"/>
  <c r="M11" i="141"/>
  <c r="L11" i="141"/>
  <c r="K11" i="141"/>
  <c r="J11" i="141"/>
  <c r="I11" i="141"/>
  <c r="H11" i="141"/>
  <c r="G11" i="141"/>
  <c r="F11" i="141"/>
  <c r="E11" i="141"/>
  <c r="D11" i="141"/>
  <c r="C11" i="141"/>
  <c r="AD461" i="140"/>
  <c r="AD460" i="140"/>
  <c r="AF460" i="140" s="1"/>
  <c r="AD459" i="140"/>
  <c r="AD458" i="140"/>
  <c r="AF458" i="140" s="1"/>
  <c r="AD457" i="140"/>
  <c r="AD452" i="140"/>
  <c r="AF452" i="140" s="1"/>
  <c r="AD451" i="140"/>
  <c r="AF451" i="140" s="1"/>
  <c r="AG451" i="140" s="1"/>
  <c r="AD450" i="140"/>
  <c r="AF450" i="140" s="1"/>
  <c r="AD449" i="140"/>
  <c r="AF449" i="140" s="1"/>
  <c r="AD440" i="140"/>
  <c r="AD439" i="140"/>
  <c r="AF439" i="140" s="1"/>
  <c r="AG439" i="140" s="1"/>
  <c r="AD438" i="140"/>
  <c r="AF438" i="140" s="1"/>
  <c r="AG438" i="140" s="1"/>
  <c r="AD437" i="140"/>
  <c r="AF437" i="140" s="1"/>
  <c r="AD436" i="140"/>
  <c r="AD431" i="140"/>
  <c r="AF431" i="140" s="1"/>
  <c r="AG431" i="140" s="1"/>
  <c r="AD430" i="140"/>
  <c r="AF430" i="140" s="1"/>
  <c r="AG430" i="140" s="1"/>
  <c r="AD429" i="140"/>
  <c r="AF429" i="140" s="1"/>
  <c r="AG429" i="140" s="1"/>
  <c r="AD428" i="140"/>
  <c r="AF428" i="140" s="1"/>
  <c r="AG428" i="140" s="1"/>
  <c r="AD427" i="140"/>
  <c r="AF427" i="140" s="1"/>
  <c r="AG427" i="140" s="1"/>
  <c r="AD426" i="140"/>
  <c r="AF426" i="140" s="1"/>
  <c r="AG426" i="140" s="1"/>
  <c r="AD425" i="140"/>
  <c r="AF425" i="140" s="1"/>
  <c r="AG425" i="140" s="1"/>
  <c r="AD424" i="140"/>
  <c r="AF424" i="140" s="1"/>
  <c r="AG424" i="140" s="1"/>
  <c r="AD415" i="140"/>
  <c r="AD414" i="140"/>
  <c r="AF414" i="140" s="1"/>
  <c r="AD413" i="140"/>
  <c r="AD412" i="140"/>
  <c r="AF412" i="140" s="1"/>
  <c r="AD411" i="140"/>
  <c r="AF411" i="140" s="1"/>
  <c r="AD406" i="140"/>
  <c r="AF406" i="140" s="1"/>
  <c r="AD405" i="140"/>
  <c r="AF405" i="140" s="1"/>
  <c r="AD404" i="140"/>
  <c r="AF404" i="140" s="1"/>
  <c r="AD403" i="140"/>
  <c r="AF403" i="140" s="1"/>
  <c r="AD402" i="140"/>
  <c r="AF402" i="140" s="1"/>
  <c r="AD401" i="140"/>
  <c r="AF401" i="140" s="1"/>
  <c r="AG401" i="140" s="1"/>
  <c r="AD400" i="140"/>
  <c r="AF400" i="140" s="1"/>
  <c r="AG400" i="140" s="1"/>
  <c r="AD391" i="140"/>
  <c r="AF391" i="140" s="1"/>
  <c r="AD390" i="140"/>
  <c r="AF390" i="140" s="1"/>
  <c r="AG390" i="140" s="1"/>
  <c r="AD389" i="140"/>
  <c r="AF389" i="140" s="1"/>
  <c r="AG389" i="140" s="1"/>
  <c r="AD388" i="140"/>
  <c r="AF388" i="140" s="1"/>
  <c r="AG388" i="140" s="1"/>
  <c r="AD387" i="140"/>
  <c r="AF387" i="140" s="1"/>
  <c r="AD382" i="140"/>
  <c r="AF382" i="140" s="1"/>
  <c r="AG382" i="140" s="1"/>
  <c r="AD381" i="140"/>
  <c r="AF381" i="140" s="1"/>
  <c r="AG381" i="140" s="1"/>
  <c r="AD380" i="140"/>
  <c r="AF380" i="140" s="1"/>
  <c r="AD379" i="140"/>
  <c r="AF379" i="140" s="1"/>
  <c r="AG379" i="140" s="1"/>
  <c r="AD378" i="140"/>
  <c r="AF378" i="140" s="1"/>
  <c r="AG378" i="140" s="1"/>
  <c r="AD377" i="140"/>
  <c r="AF377" i="140" s="1"/>
  <c r="AG377" i="140" s="1"/>
  <c r="AD376" i="140"/>
  <c r="AF376" i="140" s="1"/>
  <c r="AD375" i="140"/>
  <c r="AF375" i="140" s="1"/>
  <c r="AG375" i="140" s="1"/>
  <c r="AD374" i="140"/>
  <c r="AF374" i="140" s="1"/>
  <c r="AG374" i="140" s="1"/>
  <c r="AD365" i="140"/>
  <c r="AF365" i="140" s="1"/>
  <c r="AD364" i="140"/>
  <c r="AF364" i="140" s="1"/>
  <c r="AD363" i="140"/>
  <c r="AF363" i="140" s="1"/>
  <c r="AD362" i="140"/>
  <c r="AF362" i="140" s="1"/>
  <c r="AD361" i="140"/>
  <c r="AF361" i="140" s="1"/>
  <c r="AD356" i="140"/>
  <c r="AF356" i="140" s="1"/>
  <c r="AG356" i="140" s="1"/>
  <c r="AD355" i="140"/>
  <c r="AF355" i="140" s="1"/>
  <c r="AG355" i="140" s="1"/>
  <c r="AD354" i="140"/>
  <c r="AF354" i="140" s="1"/>
  <c r="AG354" i="140" s="1"/>
  <c r="AD353" i="140"/>
  <c r="AF353" i="140" s="1"/>
  <c r="AG353" i="140" s="1"/>
  <c r="AD352" i="140"/>
  <c r="AF352" i="140" s="1"/>
  <c r="AG352" i="140" s="1"/>
  <c r="AD351" i="140"/>
  <c r="AF351" i="140" s="1"/>
  <c r="AG351" i="140" s="1"/>
  <c r="AD342" i="140"/>
  <c r="AF342" i="140" s="1"/>
  <c r="AD341" i="140"/>
  <c r="AF341" i="140" s="1"/>
  <c r="AG341" i="140" s="1"/>
  <c r="AD340" i="140"/>
  <c r="AF340" i="140" s="1"/>
  <c r="AG340" i="140" s="1"/>
  <c r="AD339" i="140"/>
  <c r="AF339" i="140" s="1"/>
  <c r="AG339" i="140" s="1"/>
  <c r="AD338" i="140"/>
  <c r="AF338" i="140" s="1"/>
  <c r="AD333" i="140"/>
  <c r="AF333" i="140" s="1"/>
  <c r="AG333" i="140" s="1"/>
  <c r="AD332" i="140"/>
  <c r="AF332" i="140" s="1"/>
  <c r="AG332" i="140" s="1"/>
  <c r="AD331" i="140"/>
  <c r="AF331" i="140" s="1"/>
  <c r="AD330" i="140"/>
  <c r="AF330" i="140" s="1"/>
  <c r="AG330" i="140" s="1"/>
  <c r="AD329" i="140"/>
  <c r="AF329" i="140" s="1"/>
  <c r="AG329" i="140" s="1"/>
  <c r="AD328" i="140"/>
  <c r="AF328" i="140" s="1"/>
  <c r="AG328" i="140" s="1"/>
  <c r="AD327" i="140"/>
  <c r="AF327" i="140" s="1"/>
  <c r="AD326" i="140"/>
  <c r="AF326" i="140" s="1"/>
  <c r="AG326" i="140" s="1"/>
  <c r="AD325" i="140"/>
  <c r="AF325" i="140" s="1"/>
  <c r="AG325" i="140" s="1"/>
  <c r="AD324" i="140"/>
  <c r="AF324" i="140" s="1"/>
  <c r="AG324" i="140" s="1"/>
  <c r="AD323" i="140"/>
  <c r="AF323" i="140" s="1"/>
  <c r="AD322" i="140"/>
  <c r="AF322" i="140" s="1"/>
  <c r="AG322" i="140" s="1"/>
  <c r="AD321" i="140"/>
  <c r="AF321" i="140" s="1"/>
  <c r="AG321" i="140" s="1"/>
  <c r="AD320" i="140"/>
  <c r="AF320" i="140" s="1"/>
  <c r="AG320" i="140" s="1"/>
  <c r="AD319" i="140"/>
  <c r="AF319" i="140" s="1"/>
  <c r="AD318" i="140"/>
  <c r="AF318" i="140" s="1"/>
  <c r="AG318" i="140" s="1"/>
  <c r="AD317" i="140"/>
  <c r="AF317" i="140" s="1"/>
  <c r="AG317" i="140" s="1"/>
  <c r="AD316" i="140"/>
  <c r="AF316" i="140" s="1"/>
  <c r="AG316" i="140" s="1"/>
  <c r="AD315" i="140"/>
  <c r="AF315" i="140" s="1"/>
  <c r="AD314" i="140"/>
  <c r="AF314" i="140" s="1"/>
  <c r="AG314" i="140" s="1"/>
  <c r="AD313" i="140"/>
  <c r="AF313" i="140" s="1"/>
  <c r="AG313" i="140" s="1"/>
  <c r="AD312" i="140"/>
  <c r="AF312" i="140" s="1"/>
  <c r="AG312" i="140" s="1"/>
  <c r="AD303" i="140"/>
  <c r="AF303" i="140" s="1"/>
  <c r="AD302" i="140"/>
  <c r="AF302" i="140" s="1"/>
  <c r="AD301" i="140"/>
  <c r="AF301" i="140" s="1"/>
  <c r="AD300" i="140"/>
  <c r="AF300" i="140" s="1"/>
  <c r="AD299" i="140"/>
  <c r="AF299" i="140" s="1"/>
  <c r="AD294" i="140"/>
  <c r="AD293" i="140"/>
  <c r="AD292" i="140"/>
  <c r="AD291" i="140"/>
  <c r="AD290" i="140"/>
  <c r="AD289" i="140"/>
  <c r="AD288" i="140"/>
  <c r="AD287" i="140"/>
  <c r="AD286" i="140"/>
  <c r="AD285" i="140"/>
  <c r="AD284" i="140"/>
  <c r="AD283" i="140"/>
  <c r="AD282" i="140"/>
  <c r="AD281" i="140"/>
  <c r="AD280" i="140"/>
  <c r="AD279" i="140"/>
  <c r="AD278" i="140"/>
  <c r="AD277" i="140"/>
  <c r="AD276" i="140"/>
  <c r="AD275" i="140"/>
  <c r="AD274" i="140"/>
  <c r="AD273" i="140"/>
  <c r="AD272" i="140"/>
  <c r="AD271" i="140"/>
  <c r="AD270" i="140"/>
  <c r="AD269" i="140"/>
  <c r="AD268" i="140"/>
  <c r="AD267" i="140"/>
  <c r="AD266" i="140"/>
  <c r="AD265" i="140"/>
  <c r="AD264" i="140"/>
  <c r="AD263" i="140"/>
  <c r="AD262" i="140"/>
  <c r="AD261" i="140"/>
  <c r="AD260" i="140"/>
  <c r="AD259" i="140"/>
  <c r="AD258" i="140"/>
  <c r="AD257" i="140"/>
  <c r="AD256" i="140"/>
  <c r="AD255" i="140"/>
  <c r="AD254" i="140"/>
  <c r="AD253" i="140"/>
  <c r="AD252" i="140"/>
  <c r="AD243" i="140"/>
  <c r="AF243" i="140" s="1"/>
  <c r="AG243" i="140" s="1"/>
  <c r="AD242" i="140"/>
  <c r="AF242" i="140" s="1"/>
  <c r="AG242" i="140" s="1"/>
  <c r="AD241" i="140"/>
  <c r="AF241" i="140" s="1"/>
  <c r="AG241" i="140" s="1"/>
  <c r="AD240" i="140"/>
  <c r="AF240" i="140" s="1"/>
  <c r="AD239" i="140"/>
  <c r="AF239" i="140" s="1"/>
  <c r="AG239" i="140" s="1"/>
  <c r="AD234" i="140"/>
  <c r="AF234" i="140" s="1"/>
  <c r="AG234" i="140" s="1"/>
  <c r="AD233" i="140"/>
  <c r="AF233" i="140" s="1"/>
  <c r="AD232" i="140"/>
  <c r="AD231" i="140"/>
  <c r="AD230" i="140"/>
  <c r="AF230" i="140" s="1"/>
  <c r="AG230" i="140" s="1"/>
  <c r="AD229" i="140"/>
  <c r="AF229" i="140" s="1"/>
  <c r="AD228" i="140"/>
  <c r="AF228" i="140" s="1"/>
  <c r="AG228" i="140" s="1"/>
  <c r="AD227" i="140"/>
  <c r="AD226" i="140"/>
  <c r="AF226" i="140" s="1"/>
  <c r="AG226" i="140" s="1"/>
  <c r="AD225" i="140"/>
  <c r="AF225" i="140" s="1"/>
  <c r="AD224" i="140"/>
  <c r="AF224" i="140" s="1"/>
  <c r="AG224" i="140" s="1"/>
  <c r="AD223" i="140"/>
  <c r="AD222" i="140"/>
  <c r="AF222" i="140" s="1"/>
  <c r="AG222" i="140" s="1"/>
  <c r="AD221" i="140"/>
  <c r="AF221" i="140" s="1"/>
  <c r="AD220" i="140"/>
  <c r="AD219" i="140"/>
  <c r="AD218" i="140"/>
  <c r="AF218" i="140" s="1"/>
  <c r="AG218" i="140" s="1"/>
  <c r="AD217" i="140"/>
  <c r="AF217" i="140" s="1"/>
  <c r="AD208" i="140"/>
  <c r="AD207" i="140"/>
  <c r="AD206" i="140"/>
  <c r="AD205" i="140"/>
  <c r="AD204" i="140"/>
  <c r="AD199" i="140"/>
  <c r="AD198" i="140"/>
  <c r="AF198" i="140" s="1"/>
  <c r="AG198" i="140" s="1"/>
  <c r="AD197" i="140"/>
  <c r="AD196" i="140"/>
  <c r="AF196" i="140" s="1"/>
  <c r="AD195" i="140"/>
  <c r="AD194" i="140"/>
  <c r="AF194" i="140" s="1"/>
  <c r="AG194" i="140" s="1"/>
  <c r="AD193" i="140"/>
  <c r="AF193" i="140" s="1"/>
  <c r="AG193" i="140" s="1"/>
  <c r="AD192" i="140"/>
  <c r="AF192" i="140" s="1"/>
  <c r="AG192" i="140" s="1"/>
  <c r="AD191" i="140"/>
  <c r="AF191" i="140" s="1"/>
  <c r="AG191" i="140" s="1"/>
  <c r="AD190" i="140"/>
  <c r="AF190" i="140" s="1"/>
  <c r="AG190" i="140" s="1"/>
  <c r="AD181" i="140"/>
  <c r="AD180" i="140"/>
  <c r="AF180" i="140" s="1"/>
  <c r="AG180" i="140" s="1"/>
  <c r="AD179" i="140"/>
  <c r="AF179" i="140" s="1"/>
  <c r="AG179" i="140" s="1"/>
  <c r="AD178" i="140"/>
  <c r="AF178" i="140" s="1"/>
  <c r="AG178" i="140" s="1"/>
  <c r="AD177" i="140"/>
  <c r="AF177" i="140" s="1"/>
  <c r="AG177" i="140" s="1"/>
  <c r="AD172" i="140"/>
  <c r="AF172" i="140" s="1"/>
  <c r="AD171" i="140"/>
  <c r="AF171" i="140" s="1"/>
  <c r="AD170" i="140"/>
  <c r="AF170" i="140" s="1"/>
  <c r="AD169" i="140"/>
  <c r="AF169" i="140" s="1"/>
  <c r="AD168" i="140"/>
  <c r="AF168" i="140" s="1"/>
  <c r="AD167" i="140"/>
  <c r="AF167" i="140" s="1"/>
  <c r="AD158" i="140"/>
  <c r="AF158" i="140" s="1"/>
  <c r="AD157" i="140"/>
  <c r="AF157" i="140" s="1"/>
  <c r="AG157" i="140" s="1"/>
  <c r="AD156" i="140"/>
  <c r="AF156" i="140" s="1"/>
  <c r="AG156" i="140" s="1"/>
  <c r="AD155" i="140"/>
  <c r="AF155" i="140" s="1"/>
  <c r="AG155" i="140" s="1"/>
  <c r="AD154" i="140"/>
  <c r="AF154" i="140" s="1"/>
  <c r="AD149" i="140"/>
  <c r="AF149" i="140" s="1"/>
  <c r="AG149" i="140" s="1"/>
  <c r="AD148" i="140"/>
  <c r="AF148" i="140" s="1"/>
  <c r="AG148" i="140" s="1"/>
  <c r="AD147" i="140"/>
  <c r="AD146" i="140"/>
  <c r="AD145" i="140"/>
  <c r="AD144" i="140"/>
  <c r="AD143" i="140"/>
  <c r="AF143" i="140" s="1"/>
  <c r="AG143" i="140" s="1"/>
  <c r="AD142" i="140"/>
  <c r="AD141" i="140"/>
  <c r="AD140" i="140"/>
  <c r="AD139" i="140"/>
  <c r="AF139" i="140" s="1"/>
  <c r="AG139" i="140" s="1"/>
  <c r="AD138" i="140"/>
  <c r="AD137" i="140"/>
  <c r="AD136" i="140"/>
  <c r="AD135" i="140"/>
  <c r="AF135" i="140" s="1"/>
  <c r="AG135" i="140" s="1"/>
  <c r="AD134" i="140"/>
  <c r="AD133" i="140"/>
  <c r="AD132" i="140"/>
  <c r="AD131" i="140"/>
  <c r="AF131" i="140" s="1"/>
  <c r="AG131" i="140" s="1"/>
  <c r="AD130" i="140"/>
  <c r="AD129" i="140"/>
  <c r="AD128" i="140"/>
  <c r="AD127" i="140"/>
  <c r="AF127" i="140" s="1"/>
  <c r="AG127" i="140" s="1"/>
  <c r="AD126" i="140"/>
  <c r="AD125" i="140"/>
  <c r="AD124" i="140"/>
  <c r="AD123" i="140"/>
  <c r="AF123" i="140" s="1"/>
  <c r="AG123" i="140" s="1"/>
  <c r="AD122" i="140"/>
  <c r="AD121" i="140"/>
  <c r="AD120" i="140"/>
  <c r="AD119" i="140"/>
  <c r="AD118" i="140"/>
  <c r="AD117" i="140"/>
  <c r="AF117" i="140" s="1"/>
  <c r="AG117" i="140" s="1"/>
  <c r="AD116" i="140"/>
  <c r="AD115" i="140"/>
  <c r="AD114" i="140"/>
  <c r="AD113" i="140"/>
  <c r="AF113" i="140" s="1"/>
  <c r="AG113" i="140" s="1"/>
  <c r="AD112" i="140"/>
  <c r="AD111" i="140"/>
  <c r="AD110" i="140"/>
  <c r="AD109" i="140"/>
  <c r="AF109" i="140" s="1"/>
  <c r="AG109" i="140" s="1"/>
  <c r="AD108" i="140"/>
  <c r="AD107" i="140"/>
  <c r="AD106" i="140"/>
  <c r="AD105" i="140"/>
  <c r="AF105" i="140" s="1"/>
  <c r="AG105" i="140" s="1"/>
  <c r="AD104" i="140"/>
  <c r="AD103" i="140"/>
  <c r="AF103" i="140" s="1"/>
  <c r="AG103" i="140" s="1"/>
  <c r="AD102" i="140"/>
  <c r="AD101" i="140"/>
  <c r="AD100" i="140"/>
  <c r="AD99" i="140"/>
  <c r="AF99" i="140" s="1"/>
  <c r="AG99" i="140" s="1"/>
  <c r="AD98" i="140"/>
  <c r="AD97" i="140"/>
  <c r="AD96" i="140"/>
  <c r="AD95" i="140"/>
  <c r="AF95" i="140" s="1"/>
  <c r="AG95" i="140" s="1"/>
  <c r="AD94" i="140"/>
  <c r="AD93" i="140"/>
  <c r="AD92" i="140"/>
  <c r="AD91" i="140"/>
  <c r="AF91" i="140" s="1"/>
  <c r="AG91" i="140" s="1"/>
  <c r="AD90" i="140"/>
  <c r="AD89" i="140"/>
  <c r="AD88" i="140"/>
  <c r="AD87" i="140"/>
  <c r="AD86" i="140"/>
  <c r="AD85" i="140"/>
  <c r="AF85" i="140" s="1"/>
  <c r="AG85" i="140" s="1"/>
  <c r="AD76" i="140"/>
  <c r="AD75" i="140"/>
  <c r="AD74" i="140"/>
  <c r="AD73" i="140"/>
  <c r="AD72" i="140"/>
  <c r="AD67" i="140"/>
  <c r="AF67" i="140" s="1"/>
  <c r="AG67" i="140" s="1"/>
  <c r="AD66" i="140"/>
  <c r="AF66" i="140" s="1"/>
  <c r="AD65" i="140"/>
  <c r="AF65" i="140" s="1"/>
  <c r="AD64" i="140"/>
  <c r="AF64" i="140" s="1"/>
  <c r="AD63" i="140"/>
  <c r="AF63" i="140" s="1"/>
  <c r="AD62" i="140"/>
  <c r="AF62" i="140" s="1"/>
  <c r="AG62" i="140" s="1"/>
  <c r="AD61" i="140"/>
  <c r="AF61" i="140" s="1"/>
  <c r="AD60" i="140"/>
  <c r="AF60" i="140" s="1"/>
  <c r="AD59" i="140"/>
  <c r="AF59" i="140" s="1"/>
  <c r="AD58" i="140"/>
  <c r="AF58" i="140" s="1"/>
  <c r="AD49" i="140"/>
  <c r="AD48" i="140"/>
  <c r="AD47" i="140"/>
  <c r="AD46" i="140"/>
  <c r="AD45" i="140"/>
  <c r="AD40" i="140"/>
  <c r="AF40" i="140" s="1"/>
  <c r="AD39" i="140"/>
  <c r="AD38" i="140"/>
  <c r="AD37" i="140"/>
  <c r="AF37" i="140" s="1"/>
  <c r="AD36" i="140"/>
  <c r="AF36" i="140" s="1"/>
  <c r="AD35" i="140"/>
  <c r="AF35" i="140" s="1"/>
  <c r="AD34" i="140"/>
  <c r="AF34" i="140" s="1"/>
  <c r="AD33" i="140"/>
  <c r="AD32" i="140"/>
  <c r="AD31" i="140"/>
  <c r="AF31" i="140" s="1"/>
  <c r="AD30" i="140"/>
  <c r="AF30" i="140" s="1"/>
  <c r="AD29" i="140"/>
  <c r="AF29" i="140" s="1"/>
  <c r="AD28" i="140"/>
  <c r="AF28" i="140" s="1"/>
  <c r="AD27" i="140"/>
  <c r="AF27" i="140" s="1"/>
  <c r="AD26" i="140"/>
  <c r="AF26" i="140" s="1"/>
  <c r="AD25" i="140"/>
  <c r="AF25" i="140" s="1"/>
  <c r="O11" i="140"/>
  <c r="N11" i="140"/>
  <c r="M11" i="140"/>
  <c r="L11" i="140"/>
  <c r="K11" i="140"/>
  <c r="J11" i="140"/>
  <c r="I11" i="140"/>
  <c r="H11" i="140"/>
  <c r="G11" i="140"/>
  <c r="F11" i="140"/>
  <c r="E11" i="140"/>
  <c r="D11" i="140"/>
  <c r="C11" i="140"/>
  <c r="AG235" i="141" l="1"/>
  <c r="AI230" i="141" s="1"/>
  <c r="AJ230" i="141" s="1"/>
  <c r="AF87" i="140"/>
  <c r="AG87" i="140" s="1"/>
  <c r="AH87" i="140" s="1"/>
  <c r="AF89" i="140"/>
  <c r="AG89" i="140" s="1"/>
  <c r="AH89" i="140" s="1"/>
  <c r="AF93" i="140"/>
  <c r="AG93" i="140" s="1"/>
  <c r="AH93" i="140" s="1"/>
  <c r="AF97" i="140"/>
  <c r="AG97" i="140" s="1"/>
  <c r="AH97" i="140" s="1"/>
  <c r="AF101" i="140"/>
  <c r="AG101" i="140" s="1"/>
  <c r="AH101" i="140" s="1"/>
  <c r="AF107" i="140"/>
  <c r="AG107" i="140" s="1"/>
  <c r="AH107" i="140" s="1"/>
  <c r="AF111" i="140"/>
  <c r="AG111" i="140" s="1"/>
  <c r="AH111" i="140" s="1"/>
  <c r="AF115" i="140"/>
  <c r="AG115" i="140" s="1"/>
  <c r="AH115" i="140" s="1"/>
  <c r="AF119" i="140"/>
  <c r="AG119" i="140" s="1"/>
  <c r="AH119" i="140" s="1"/>
  <c r="AF121" i="140"/>
  <c r="AG121" i="140" s="1"/>
  <c r="AH121" i="140" s="1"/>
  <c r="AF125" i="140"/>
  <c r="AG125" i="140" s="1"/>
  <c r="AH125" i="140" s="1"/>
  <c r="AF129" i="140"/>
  <c r="AG129" i="140" s="1"/>
  <c r="AH129" i="140" s="1"/>
  <c r="AF133" i="140"/>
  <c r="AG133" i="140" s="1"/>
  <c r="AH133" i="140" s="1"/>
  <c r="AF137" i="140"/>
  <c r="AG137" i="140" s="1"/>
  <c r="AH137" i="140" s="1"/>
  <c r="AF141" i="140"/>
  <c r="AG141" i="140" s="1"/>
  <c r="AH141" i="140" s="1"/>
  <c r="AF145" i="140"/>
  <c r="AG145" i="140" s="1"/>
  <c r="AH145" i="140" s="1"/>
  <c r="AF147" i="140"/>
  <c r="AG147" i="140" s="1"/>
  <c r="AH147" i="140" s="1"/>
  <c r="AF220" i="140"/>
  <c r="AG220" i="140" s="1"/>
  <c r="AH220" i="140" s="1"/>
  <c r="AF232" i="140"/>
  <c r="AG232" i="140" s="1"/>
  <c r="AH232" i="140" s="1"/>
  <c r="AH313" i="140"/>
  <c r="AH317" i="140"/>
  <c r="AH321" i="140"/>
  <c r="AH325" i="140"/>
  <c r="AH329" i="140"/>
  <c r="AH333" i="140"/>
  <c r="AH339" i="140"/>
  <c r="AI218" i="141"/>
  <c r="AJ218" i="141" s="1"/>
  <c r="AI226" i="141"/>
  <c r="AI234" i="141"/>
  <c r="AG432" i="140"/>
  <c r="AI428" i="140" s="1"/>
  <c r="AJ428" i="140" s="1"/>
  <c r="AF86" i="140"/>
  <c r="AG86" i="140" s="1"/>
  <c r="AH86" i="140" s="1"/>
  <c r="AF88" i="140"/>
  <c r="AG88" i="140" s="1"/>
  <c r="AH88" i="140" s="1"/>
  <c r="AF90" i="140"/>
  <c r="AG90" i="140" s="1"/>
  <c r="AH90" i="140" s="1"/>
  <c r="AF92" i="140"/>
  <c r="AG92" i="140" s="1"/>
  <c r="AH92" i="140" s="1"/>
  <c r="AF94" i="140"/>
  <c r="AG94" i="140" s="1"/>
  <c r="AH94" i="140" s="1"/>
  <c r="AF96" i="140"/>
  <c r="AG96" i="140" s="1"/>
  <c r="AH96" i="140" s="1"/>
  <c r="AF98" i="140"/>
  <c r="AG98" i="140" s="1"/>
  <c r="AH98" i="140" s="1"/>
  <c r="AF100" i="140"/>
  <c r="AG100" i="140" s="1"/>
  <c r="AH100" i="140" s="1"/>
  <c r="AF102" i="140"/>
  <c r="AG102" i="140" s="1"/>
  <c r="AH102" i="140" s="1"/>
  <c r="AF104" i="140"/>
  <c r="AG104" i="140" s="1"/>
  <c r="AH104" i="140" s="1"/>
  <c r="AF106" i="140"/>
  <c r="AG106" i="140" s="1"/>
  <c r="AH106" i="140" s="1"/>
  <c r="AF108" i="140"/>
  <c r="AG108" i="140" s="1"/>
  <c r="AH108" i="140" s="1"/>
  <c r="AF110" i="140"/>
  <c r="AG110" i="140" s="1"/>
  <c r="AH110" i="140" s="1"/>
  <c r="AF112" i="140"/>
  <c r="AG112" i="140" s="1"/>
  <c r="AH112" i="140" s="1"/>
  <c r="AF114" i="140"/>
  <c r="AG114" i="140" s="1"/>
  <c r="AH114" i="140" s="1"/>
  <c r="AF116" i="140"/>
  <c r="AG116" i="140" s="1"/>
  <c r="AH116" i="140" s="1"/>
  <c r="AF118" i="140"/>
  <c r="AG118" i="140" s="1"/>
  <c r="AH118" i="140" s="1"/>
  <c r="AF120" i="140"/>
  <c r="AG120" i="140" s="1"/>
  <c r="AH120" i="140" s="1"/>
  <c r="AF122" i="140"/>
  <c r="AG122" i="140" s="1"/>
  <c r="AH122" i="140" s="1"/>
  <c r="AF124" i="140"/>
  <c r="AG124" i="140" s="1"/>
  <c r="AH124" i="140" s="1"/>
  <c r="AF126" i="140"/>
  <c r="AG126" i="140" s="1"/>
  <c r="AH126" i="140" s="1"/>
  <c r="AF128" i="140"/>
  <c r="AG128" i="140" s="1"/>
  <c r="AH128" i="140" s="1"/>
  <c r="AF130" i="140"/>
  <c r="AG130" i="140" s="1"/>
  <c r="AH130" i="140" s="1"/>
  <c r="AF132" i="140"/>
  <c r="AG132" i="140" s="1"/>
  <c r="AH132" i="140" s="1"/>
  <c r="AF134" i="140"/>
  <c r="AG134" i="140" s="1"/>
  <c r="AH134" i="140" s="1"/>
  <c r="AF136" i="140"/>
  <c r="AG136" i="140" s="1"/>
  <c r="AH136" i="140" s="1"/>
  <c r="AF138" i="140"/>
  <c r="AG138" i="140" s="1"/>
  <c r="AH138" i="140" s="1"/>
  <c r="AF140" i="140"/>
  <c r="AG140" i="140" s="1"/>
  <c r="AH140" i="140" s="1"/>
  <c r="AF142" i="140"/>
  <c r="AG142" i="140" s="1"/>
  <c r="AH142" i="140" s="1"/>
  <c r="AF144" i="140"/>
  <c r="AG144" i="140" s="1"/>
  <c r="AH144" i="140" s="1"/>
  <c r="AF146" i="140"/>
  <c r="AG146" i="140" s="1"/>
  <c r="AH146" i="140" s="1"/>
  <c r="AH177" i="140"/>
  <c r="AH178" i="140"/>
  <c r="AH179" i="140"/>
  <c r="AH180" i="140"/>
  <c r="AF181" i="140"/>
  <c r="AH190" i="140"/>
  <c r="AH192" i="140"/>
  <c r="AF219" i="140"/>
  <c r="AG219" i="140" s="1"/>
  <c r="AH219" i="140" s="1"/>
  <c r="AF223" i="140"/>
  <c r="AG223" i="140" s="1"/>
  <c r="AH223" i="140" s="1"/>
  <c r="AF227" i="140"/>
  <c r="AG227" i="140" s="1"/>
  <c r="AH227" i="140" s="1"/>
  <c r="AF231" i="140"/>
  <c r="AG231" i="140" s="1"/>
  <c r="AH231" i="140" s="1"/>
  <c r="AH241" i="140"/>
  <c r="AH314" i="140"/>
  <c r="AH318" i="140"/>
  <c r="AH322" i="140"/>
  <c r="AH326" i="140"/>
  <c r="AH330" i="140"/>
  <c r="AH85" i="140"/>
  <c r="AH91" i="140"/>
  <c r="AH95" i="140"/>
  <c r="AH99" i="140"/>
  <c r="AH103" i="140"/>
  <c r="AH105" i="140"/>
  <c r="AH109" i="140"/>
  <c r="AH113" i="140"/>
  <c r="AH117" i="140"/>
  <c r="AH123" i="140"/>
  <c r="AH127" i="140"/>
  <c r="AH131" i="140"/>
  <c r="AH135" i="140"/>
  <c r="AH139" i="140"/>
  <c r="AH143" i="140"/>
  <c r="AH149" i="140"/>
  <c r="AH224" i="140"/>
  <c r="AH228" i="140"/>
  <c r="AH374" i="140"/>
  <c r="AH378" i="140"/>
  <c r="AH382" i="140"/>
  <c r="AH388" i="140"/>
  <c r="AH424" i="140"/>
  <c r="AH426" i="140"/>
  <c r="AH428" i="140"/>
  <c r="AH430" i="140"/>
  <c r="AH72" i="141"/>
  <c r="AH169" i="141"/>
  <c r="AH179" i="141"/>
  <c r="AH299" i="141"/>
  <c r="AH303" i="141"/>
  <c r="AH315" i="141"/>
  <c r="AH403" i="141"/>
  <c r="AI430" i="140"/>
  <c r="AJ430" i="140" s="1"/>
  <c r="AH375" i="140"/>
  <c r="AH379" i="140"/>
  <c r="AH425" i="140"/>
  <c r="AH427" i="140"/>
  <c r="AH429" i="140"/>
  <c r="AH431" i="140"/>
  <c r="AF436" i="140"/>
  <c r="AG436" i="140" s="1"/>
  <c r="AH436" i="140" s="1"/>
  <c r="AF440" i="140"/>
  <c r="AG440" i="140" s="1"/>
  <c r="AH440" i="140" s="1"/>
  <c r="AF28" i="141"/>
  <c r="AG28" i="141" s="1"/>
  <c r="AH28" i="141" s="1"/>
  <c r="AF32" i="141"/>
  <c r="AG32" i="141" s="1"/>
  <c r="AH32" i="141" s="1"/>
  <c r="AF36" i="141"/>
  <c r="AG36" i="141" s="1"/>
  <c r="AH36" i="141" s="1"/>
  <c r="AF40" i="141"/>
  <c r="AG40" i="141" s="1"/>
  <c r="AH40" i="141" s="1"/>
  <c r="AH73" i="141"/>
  <c r="AF74" i="141"/>
  <c r="AG74" i="141" s="1"/>
  <c r="AH74" i="141" s="1"/>
  <c r="AH76" i="141"/>
  <c r="AF85" i="141"/>
  <c r="AG85" i="141" s="1"/>
  <c r="AH85" i="141" s="1"/>
  <c r="AF89" i="141"/>
  <c r="AG89" i="141" s="1"/>
  <c r="AH89" i="141" s="1"/>
  <c r="AF93" i="141"/>
  <c r="AG93" i="141" s="1"/>
  <c r="AH93" i="141" s="1"/>
  <c r="AF97" i="141"/>
  <c r="AG97" i="141" s="1"/>
  <c r="AH97" i="141" s="1"/>
  <c r="AF101" i="141"/>
  <c r="AG101" i="141" s="1"/>
  <c r="AH101" i="141" s="1"/>
  <c r="AF105" i="141"/>
  <c r="AG105" i="141" s="1"/>
  <c r="AH105" i="141" s="1"/>
  <c r="AF109" i="141"/>
  <c r="AG109" i="141" s="1"/>
  <c r="AH109" i="141" s="1"/>
  <c r="AF113" i="141"/>
  <c r="AG113" i="141" s="1"/>
  <c r="AH113" i="141" s="1"/>
  <c r="AF117" i="141"/>
  <c r="AG117" i="141" s="1"/>
  <c r="AH117" i="141" s="1"/>
  <c r="AF121" i="141"/>
  <c r="AG121" i="141" s="1"/>
  <c r="AH121" i="141" s="1"/>
  <c r="AF125" i="141"/>
  <c r="AG125" i="141" s="1"/>
  <c r="AH125" i="141" s="1"/>
  <c r="AF129" i="141"/>
  <c r="AG129" i="141" s="1"/>
  <c r="AH129" i="141" s="1"/>
  <c r="AF133" i="141"/>
  <c r="AG133" i="141" s="1"/>
  <c r="AH133" i="141" s="1"/>
  <c r="AF137" i="141"/>
  <c r="AG137" i="141" s="1"/>
  <c r="AH137" i="141" s="1"/>
  <c r="AF141" i="141"/>
  <c r="AG141" i="141" s="1"/>
  <c r="AH141" i="141" s="1"/>
  <c r="AF145" i="141"/>
  <c r="AG145" i="141" s="1"/>
  <c r="AH145" i="141" s="1"/>
  <c r="AF149" i="141"/>
  <c r="AG149" i="141" s="1"/>
  <c r="AH149" i="141" s="1"/>
  <c r="AH168" i="141"/>
  <c r="AH172" i="141"/>
  <c r="AF242" i="141"/>
  <c r="AG242" i="141" s="1"/>
  <c r="AH242" i="141" s="1"/>
  <c r="AH300" i="141"/>
  <c r="AH316" i="141"/>
  <c r="AH401" i="141"/>
  <c r="AF402" i="141"/>
  <c r="AG402" i="141" s="1"/>
  <c r="AH402" i="141" s="1"/>
  <c r="AH405" i="141"/>
  <c r="AF406" i="141"/>
  <c r="AG406" i="141" s="1"/>
  <c r="AH406" i="141" s="1"/>
  <c r="AF436" i="141"/>
  <c r="AG436" i="141" s="1"/>
  <c r="AH436" i="141" s="1"/>
  <c r="AH439" i="140"/>
  <c r="AH27" i="141"/>
  <c r="AH31" i="141"/>
  <c r="AH35" i="141"/>
  <c r="AH39" i="141"/>
  <c r="AH75" i="141"/>
  <c r="AH86" i="141"/>
  <c r="AH90" i="141"/>
  <c r="AH94" i="141"/>
  <c r="AH98" i="141"/>
  <c r="AH102" i="141"/>
  <c r="AH106" i="141"/>
  <c r="AH110" i="141"/>
  <c r="AH114" i="141"/>
  <c r="AH118" i="141"/>
  <c r="AH122" i="141"/>
  <c r="AH126" i="141"/>
  <c r="AH130" i="141"/>
  <c r="AH134" i="141"/>
  <c r="AH138" i="141"/>
  <c r="AH142" i="141"/>
  <c r="AH146" i="141"/>
  <c r="AH239" i="141"/>
  <c r="AH243" i="141"/>
  <c r="AH400" i="141"/>
  <c r="AH404" i="141"/>
  <c r="AH437" i="141"/>
  <c r="AH439" i="141"/>
  <c r="AG31" i="140"/>
  <c r="AH31" i="140" s="1"/>
  <c r="AG28" i="140"/>
  <c r="AG36" i="140"/>
  <c r="AH36" i="140" s="1"/>
  <c r="AG40" i="140"/>
  <c r="AH40" i="140" s="1"/>
  <c r="AG25" i="140"/>
  <c r="AH25" i="140" s="1"/>
  <c r="AG29" i="140"/>
  <c r="AH67" i="140"/>
  <c r="AG27" i="140"/>
  <c r="AG35" i="140"/>
  <c r="AH35" i="140" s="1"/>
  <c r="AG37" i="140"/>
  <c r="AG26" i="140"/>
  <c r="AH26" i="140" s="1"/>
  <c r="AG30" i="140"/>
  <c r="AH30" i="140" s="1"/>
  <c r="AG34" i="140"/>
  <c r="AH34" i="140" s="1"/>
  <c r="AH62" i="140"/>
  <c r="AF208" i="140"/>
  <c r="AG240" i="140"/>
  <c r="AF253" i="140"/>
  <c r="AF265" i="140"/>
  <c r="AF277" i="140"/>
  <c r="AF285" i="140"/>
  <c r="AG34" i="141"/>
  <c r="AF45" i="140"/>
  <c r="AF46" i="140"/>
  <c r="AF47" i="140"/>
  <c r="AF48" i="140"/>
  <c r="AF49" i="140"/>
  <c r="AG58" i="140"/>
  <c r="AG59" i="140"/>
  <c r="AG60" i="140"/>
  <c r="AG61" i="140"/>
  <c r="AG63" i="140"/>
  <c r="AH63" i="140" s="1"/>
  <c r="AG64" i="140"/>
  <c r="AH64" i="140" s="1"/>
  <c r="AG65" i="140"/>
  <c r="AG66" i="140"/>
  <c r="AF72" i="140"/>
  <c r="AG167" i="140"/>
  <c r="AG169" i="140"/>
  <c r="AG171" i="140"/>
  <c r="AH193" i="140"/>
  <c r="AG196" i="140"/>
  <c r="AF205" i="140"/>
  <c r="AG225" i="140"/>
  <c r="AH225" i="140" s="1"/>
  <c r="AF254" i="140"/>
  <c r="AF258" i="140"/>
  <c r="AF262" i="140"/>
  <c r="AF266" i="140"/>
  <c r="AF270" i="140"/>
  <c r="AF274" i="140"/>
  <c r="AF278" i="140"/>
  <c r="AF282" i="140"/>
  <c r="AF286" i="140"/>
  <c r="AF290" i="140"/>
  <c r="AF294" i="140"/>
  <c r="AG323" i="140"/>
  <c r="AG181" i="141"/>
  <c r="AG252" i="141"/>
  <c r="AH37" i="140"/>
  <c r="AG150" i="140"/>
  <c r="AI87" i="140" s="1"/>
  <c r="AJ87" i="140" s="1"/>
  <c r="AF257" i="140"/>
  <c r="AF269" i="140"/>
  <c r="AF281" i="140"/>
  <c r="AF289" i="140"/>
  <c r="AG327" i="140"/>
  <c r="O13" i="140"/>
  <c r="AF32" i="140"/>
  <c r="AF33" i="140"/>
  <c r="AF38" i="140"/>
  <c r="AF39" i="140"/>
  <c r="AF195" i="140"/>
  <c r="AF197" i="140"/>
  <c r="AF199" i="140"/>
  <c r="AF206" i="140"/>
  <c r="AG221" i="140"/>
  <c r="AH221" i="140" s="1"/>
  <c r="AG244" i="140"/>
  <c r="AI239" i="140" s="1"/>
  <c r="AJ239" i="140" s="1"/>
  <c r="AF255" i="140"/>
  <c r="AF259" i="140"/>
  <c r="AF263" i="140"/>
  <c r="AF267" i="140"/>
  <c r="AF271" i="140"/>
  <c r="AF275" i="140"/>
  <c r="AF279" i="140"/>
  <c r="AF283" i="140"/>
  <c r="AF287" i="140"/>
  <c r="AF291" i="140"/>
  <c r="AG319" i="140"/>
  <c r="AH319" i="140" s="1"/>
  <c r="AG29" i="141"/>
  <c r="AH29" i="141" s="1"/>
  <c r="AI116" i="140"/>
  <c r="AJ116" i="140" s="1"/>
  <c r="AF204" i="140"/>
  <c r="AG229" i="140"/>
  <c r="AF261" i="140"/>
  <c r="AF273" i="140"/>
  <c r="AF293" i="140"/>
  <c r="AG376" i="140"/>
  <c r="AH376" i="140" s="1"/>
  <c r="AF64" i="141"/>
  <c r="AH148" i="140"/>
  <c r="AG154" i="140"/>
  <c r="AG158" i="140"/>
  <c r="AH158" i="140" s="1"/>
  <c r="AG168" i="140"/>
  <c r="AG170" i="140"/>
  <c r="AG172" i="140"/>
  <c r="AH191" i="140"/>
  <c r="AF207" i="140"/>
  <c r="AG217" i="140"/>
  <c r="AH217" i="140" s="1"/>
  <c r="AG233" i="140"/>
  <c r="AH233" i="140" s="1"/>
  <c r="AF252" i="140"/>
  <c r="AF256" i="140"/>
  <c r="AF260" i="140"/>
  <c r="AF264" i="140"/>
  <c r="AF268" i="140"/>
  <c r="AF272" i="140"/>
  <c r="AF276" i="140"/>
  <c r="AF280" i="140"/>
  <c r="AF284" i="140"/>
  <c r="AF288" i="140"/>
  <c r="AF292" i="140"/>
  <c r="AG315" i="140"/>
  <c r="AH315" i="140" s="1"/>
  <c r="AG331" i="140"/>
  <c r="AH331" i="140" s="1"/>
  <c r="AG338" i="140"/>
  <c r="AH338" i="140" s="1"/>
  <c r="AG342" i="140"/>
  <c r="AH342" i="140" s="1"/>
  <c r="AG380" i="140"/>
  <c r="AG387" i="140"/>
  <c r="AH387" i="140" s="1"/>
  <c r="AG391" i="140"/>
  <c r="AH391" i="140" s="1"/>
  <c r="AF415" i="140"/>
  <c r="AG450" i="140"/>
  <c r="AH450" i="140" s="1"/>
  <c r="AG26" i="141"/>
  <c r="AH26" i="141" s="1"/>
  <c r="AG37" i="141"/>
  <c r="AH37" i="141" s="1"/>
  <c r="AG177" i="141"/>
  <c r="AF73" i="140"/>
  <c r="AF74" i="140"/>
  <c r="AF75" i="140"/>
  <c r="AF76" i="140"/>
  <c r="AH154" i="140"/>
  <c r="AH155" i="140"/>
  <c r="AH156" i="140"/>
  <c r="AH157" i="140"/>
  <c r="AH194" i="140"/>
  <c r="AH196" i="140"/>
  <c r="AH198" i="140"/>
  <c r="AH242" i="140"/>
  <c r="AG299" i="140"/>
  <c r="AG300" i="140"/>
  <c r="AH300" i="140" s="1"/>
  <c r="AG301" i="140"/>
  <c r="AG302" i="140"/>
  <c r="AH302" i="140" s="1"/>
  <c r="AG303" i="140"/>
  <c r="AH340" i="140"/>
  <c r="AH389" i="140"/>
  <c r="AG402" i="140"/>
  <c r="AF413" i="140"/>
  <c r="AG437" i="140"/>
  <c r="AF461" i="140"/>
  <c r="AG62" i="141"/>
  <c r="AG87" i="141"/>
  <c r="AG95" i="141"/>
  <c r="AH95" i="141" s="1"/>
  <c r="AG103" i="141"/>
  <c r="AG111" i="141"/>
  <c r="AH111" i="141" s="1"/>
  <c r="AG119" i="141"/>
  <c r="AG127" i="141"/>
  <c r="AH127" i="141" s="1"/>
  <c r="AG135" i="141"/>
  <c r="AH135" i="141" s="1"/>
  <c r="AG143" i="141"/>
  <c r="AG240" i="141"/>
  <c r="AG244" i="141" s="1"/>
  <c r="AI239" i="141" s="1"/>
  <c r="AJ239" i="141" s="1"/>
  <c r="AH229" i="140"/>
  <c r="AH239" i="140"/>
  <c r="AI241" i="140"/>
  <c r="AJ241" i="140" s="1"/>
  <c r="AH243" i="140"/>
  <c r="AH327" i="140"/>
  <c r="AH341" i="140"/>
  <c r="AG357" i="140"/>
  <c r="AI351" i="140" s="1"/>
  <c r="AJ351" i="140" s="1"/>
  <c r="AG361" i="140"/>
  <c r="AG362" i="140"/>
  <c r="AG363" i="140"/>
  <c r="AG364" i="140"/>
  <c r="AG365" i="140"/>
  <c r="AH390" i="140"/>
  <c r="AF459" i="140"/>
  <c r="AG25" i="141"/>
  <c r="AG33" i="141"/>
  <c r="AH33" i="141" s="1"/>
  <c r="AG45" i="141"/>
  <c r="AH45" i="141" s="1"/>
  <c r="AG49" i="141"/>
  <c r="AH49" i="141" s="1"/>
  <c r="AG60" i="141"/>
  <c r="AF154" i="141"/>
  <c r="AG170" i="141"/>
  <c r="AF206" i="141"/>
  <c r="AH218" i="140"/>
  <c r="AH222" i="140"/>
  <c r="AH226" i="140"/>
  <c r="AH230" i="140"/>
  <c r="AH234" i="140"/>
  <c r="AH240" i="140"/>
  <c r="AH312" i="140"/>
  <c r="AH316" i="140"/>
  <c r="AH320" i="140"/>
  <c r="AH324" i="140"/>
  <c r="AH328" i="140"/>
  <c r="AH332" i="140"/>
  <c r="AH351" i="140"/>
  <c r="AH352" i="140"/>
  <c r="AH353" i="140"/>
  <c r="AH354" i="140"/>
  <c r="AH355" i="140"/>
  <c r="AH356" i="140"/>
  <c r="AH377" i="140"/>
  <c r="AH381" i="140"/>
  <c r="AH400" i="140"/>
  <c r="AH401" i="140"/>
  <c r="AG449" i="140"/>
  <c r="AH449" i="140" s="1"/>
  <c r="AF457" i="140"/>
  <c r="AG58" i="141"/>
  <c r="AG66" i="141"/>
  <c r="AG91" i="141"/>
  <c r="AH91" i="141" s="1"/>
  <c r="AG99" i="141"/>
  <c r="AG107" i="141"/>
  <c r="AG115" i="141"/>
  <c r="AG123" i="141"/>
  <c r="AG131" i="141"/>
  <c r="AH131" i="141" s="1"/>
  <c r="AG139" i="141"/>
  <c r="AG147" i="141"/>
  <c r="AF259" i="141"/>
  <c r="AF321" i="141"/>
  <c r="AF340" i="141"/>
  <c r="AI221" i="141"/>
  <c r="AJ221" i="141" s="1"/>
  <c r="AI225" i="141"/>
  <c r="AJ225" i="141" s="1"/>
  <c r="AI229" i="141"/>
  <c r="AJ229" i="141" s="1"/>
  <c r="AI233" i="141"/>
  <c r="AJ233" i="141" s="1"/>
  <c r="AG59" i="141"/>
  <c r="AH59" i="141" s="1"/>
  <c r="AG61" i="141"/>
  <c r="AH61" i="141" s="1"/>
  <c r="AG63" i="141"/>
  <c r="AG65" i="141"/>
  <c r="AG67" i="141"/>
  <c r="AH67" i="141" s="1"/>
  <c r="AF204" i="141"/>
  <c r="AF208" i="141"/>
  <c r="AI220" i="141"/>
  <c r="AJ220" i="141" s="1"/>
  <c r="AI224" i="141"/>
  <c r="AJ224" i="141" s="1"/>
  <c r="AI228" i="141"/>
  <c r="AJ228" i="141" s="1"/>
  <c r="AI232" i="141"/>
  <c r="AJ232" i="141" s="1"/>
  <c r="AG403" i="140"/>
  <c r="AG404" i="140"/>
  <c r="AG405" i="140"/>
  <c r="AG406" i="140"/>
  <c r="AG411" i="140"/>
  <c r="AG412" i="140"/>
  <c r="AG414" i="140"/>
  <c r="AH438" i="140"/>
  <c r="AG452" i="140"/>
  <c r="AG458" i="140"/>
  <c r="AG460" i="140"/>
  <c r="O13" i="141"/>
  <c r="AH30" i="141"/>
  <c r="AH38" i="141"/>
  <c r="AG48" i="141"/>
  <c r="AH48" i="141" s="1"/>
  <c r="AH88" i="141"/>
  <c r="AH92" i="141"/>
  <c r="AH96" i="141"/>
  <c r="AH100" i="141"/>
  <c r="AH104" i="141"/>
  <c r="AH108" i="141"/>
  <c r="AH112" i="141"/>
  <c r="AH116" i="141"/>
  <c r="AH120" i="141"/>
  <c r="AH124" i="141"/>
  <c r="AH128" i="141"/>
  <c r="AH132" i="141"/>
  <c r="AH136" i="141"/>
  <c r="AH140" i="141"/>
  <c r="AH144" i="141"/>
  <c r="AH148" i="141"/>
  <c r="AI219" i="141"/>
  <c r="AJ219" i="141" s="1"/>
  <c r="AI223" i="141"/>
  <c r="AI227" i="141"/>
  <c r="AJ227" i="141" s="1"/>
  <c r="AI231" i="141"/>
  <c r="AJ231" i="141" s="1"/>
  <c r="AG256" i="141"/>
  <c r="AH256" i="141" s="1"/>
  <c r="AH451" i="140"/>
  <c r="AH452" i="140"/>
  <c r="AH46" i="141"/>
  <c r="AH47" i="141"/>
  <c r="AG155" i="141"/>
  <c r="AG156" i="141"/>
  <c r="AH156" i="141" s="1"/>
  <c r="AG157" i="141"/>
  <c r="AG158" i="141"/>
  <c r="AH158" i="141" s="1"/>
  <c r="AG313" i="141"/>
  <c r="AH313" i="141" s="1"/>
  <c r="AF319" i="141"/>
  <c r="AG178" i="141"/>
  <c r="AH180" i="141"/>
  <c r="AG190" i="141"/>
  <c r="AH190" i="141" s="1"/>
  <c r="AG191" i="141"/>
  <c r="AH191" i="141" s="1"/>
  <c r="AG192" i="141"/>
  <c r="AG193" i="141"/>
  <c r="AH193" i="141" s="1"/>
  <c r="AG194" i="141"/>
  <c r="AH194" i="141" s="1"/>
  <c r="AG195" i="141"/>
  <c r="AH195" i="141" s="1"/>
  <c r="AG196" i="141"/>
  <c r="AH196" i="141" s="1"/>
  <c r="AG197" i="141"/>
  <c r="AH197" i="141" s="1"/>
  <c r="AG198" i="141"/>
  <c r="AH198" i="141" s="1"/>
  <c r="AG199" i="141"/>
  <c r="AH199" i="141" s="1"/>
  <c r="AG205" i="141"/>
  <c r="AG207" i="141"/>
  <c r="AI217" i="141"/>
  <c r="AJ217" i="141" s="1"/>
  <c r="AH241" i="141"/>
  <c r="AG255" i="141"/>
  <c r="AH255" i="141" s="1"/>
  <c r="AG317" i="141"/>
  <c r="AH317" i="141" s="1"/>
  <c r="AH155" i="141"/>
  <c r="AH157" i="141"/>
  <c r="AH167" i="141"/>
  <c r="AH171" i="141"/>
  <c r="AH177" i="141"/>
  <c r="AH181" i="141"/>
  <c r="AH192" i="141"/>
  <c r="AH217" i="141"/>
  <c r="AH218" i="141"/>
  <c r="AH219" i="141"/>
  <c r="AH220" i="141"/>
  <c r="AH221" i="141"/>
  <c r="AH222" i="141"/>
  <c r="AH223" i="141"/>
  <c r="AH224" i="141"/>
  <c r="AH225" i="141"/>
  <c r="AH226" i="141"/>
  <c r="AH227" i="141"/>
  <c r="AH228" i="141"/>
  <c r="AH229" i="141"/>
  <c r="AH230" i="141"/>
  <c r="AH231" i="141"/>
  <c r="AH232" i="141"/>
  <c r="AH233" i="141"/>
  <c r="AH234" i="141"/>
  <c r="AG301" i="141"/>
  <c r="AH301" i="141" s="1"/>
  <c r="AG312" i="141"/>
  <c r="AH312" i="141" s="1"/>
  <c r="AJ223" i="141"/>
  <c r="AJ226" i="141"/>
  <c r="AJ234" i="141"/>
  <c r="AH253" i="141"/>
  <c r="AH254" i="141"/>
  <c r="AH257" i="141"/>
  <c r="AH258" i="141"/>
  <c r="AF341" i="141"/>
  <c r="AG353" i="141"/>
  <c r="AH353" i="141" s="1"/>
  <c r="AG260" i="141"/>
  <c r="AG261" i="141"/>
  <c r="AG262" i="141"/>
  <c r="AG263" i="141"/>
  <c r="AG264" i="141"/>
  <c r="AG265" i="141"/>
  <c r="AG266" i="141"/>
  <c r="AG267" i="141"/>
  <c r="AG268" i="141"/>
  <c r="AG269" i="141"/>
  <c r="AG270" i="141"/>
  <c r="AG271" i="141"/>
  <c r="AG272" i="141"/>
  <c r="AG273" i="141"/>
  <c r="AG274" i="141"/>
  <c r="AG275" i="141"/>
  <c r="AG276" i="141"/>
  <c r="AG277" i="141"/>
  <c r="AG278" i="141"/>
  <c r="AG279" i="141"/>
  <c r="AG280" i="141"/>
  <c r="AG281" i="141"/>
  <c r="AG282" i="141"/>
  <c r="AG283" i="141"/>
  <c r="AG284" i="141"/>
  <c r="AG285" i="141"/>
  <c r="AG286" i="141"/>
  <c r="AG287" i="141"/>
  <c r="AG288" i="141"/>
  <c r="AG289" i="141"/>
  <c r="AG290" i="141"/>
  <c r="AG291" i="141"/>
  <c r="AG292" i="141"/>
  <c r="AG293" i="141"/>
  <c r="AG294" i="141"/>
  <c r="AH314" i="141"/>
  <c r="AF338" i="141"/>
  <c r="AF342" i="141"/>
  <c r="AH302" i="141"/>
  <c r="AH318" i="141"/>
  <c r="AH320" i="141"/>
  <c r="AH322" i="141"/>
  <c r="AF339" i="141"/>
  <c r="AG438" i="141"/>
  <c r="AG460" i="141"/>
  <c r="AH460" i="141" s="1"/>
  <c r="AG411" i="141"/>
  <c r="AH411" i="141" s="1"/>
  <c r="AG413" i="141"/>
  <c r="AH413" i="141" s="1"/>
  <c r="AG415" i="141"/>
  <c r="AH415" i="141" s="1"/>
  <c r="AG449" i="141"/>
  <c r="AG451" i="141"/>
  <c r="AF361" i="141"/>
  <c r="AF362" i="141"/>
  <c r="AF363" i="141"/>
  <c r="AF364" i="141"/>
  <c r="AF365" i="141"/>
  <c r="AF387" i="141"/>
  <c r="AF388" i="141"/>
  <c r="AF389" i="141"/>
  <c r="AF390" i="141"/>
  <c r="AF391" i="141"/>
  <c r="AG440" i="141"/>
  <c r="AG354" i="141"/>
  <c r="AH354" i="141" s="1"/>
  <c r="AG407" i="141"/>
  <c r="AI401" i="141" s="1"/>
  <c r="AJ401" i="141" s="1"/>
  <c r="AG412" i="141"/>
  <c r="AG414" i="141"/>
  <c r="AG450" i="141"/>
  <c r="AG452" i="141"/>
  <c r="AF323" i="141"/>
  <c r="AF324" i="141"/>
  <c r="AF325" i="141"/>
  <c r="AF326" i="141"/>
  <c r="AF327" i="141"/>
  <c r="AF328" i="141"/>
  <c r="AF329" i="141"/>
  <c r="AF330" i="141"/>
  <c r="AF331" i="141"/>
  <c r="AF332" i="141"/>
  <c r="AF333" i="141"/>
  <c r="AH351" i="141"/>
  <c r="AH352" i="141"/>
  <c r="AH355" i="141"/>
  <c r="AH356" i="141"/>
  <c r="AF374" i="141"/>
  <c r="AF375" i="141"/>
  <c r="AF376" i="141"/>
  <c r="AF377" i="141"/>
  <c r="AF378" i="141"/>
  <c r="AF379" i="141"/>
  <c r="AF380" i="141"/>
  <c r="AF381" i="141"/>
  <c r="AF382" i="141"/>
  <c r="AF424" i="141"/>
  <c r="AF425" i="141"/>
  <c r="AF426" i="141"/>
  <c r="AF427" i="141"/>
  <c r="AF428" i="141"/>
  <c r="AF429" i="141"/>
  <c r="AF430" i="141"/>
  <c r="AF431" i="141"/>
  <c r="AG457" i="141"/>
  <c r="AH457" i="141" s="1"/>
  <c r="AG461" i="141"/>
  <c r="AH461" i="141" s="1"/>
  <c r="AH458" i="141"/>
  <c r="AH459" i="141"/>
  <c r="AI429" i="140" l="1"/>
  <c r="AJ429" i="140" s="1"/>
  <c r="AG383" i="140"/>
  <c r="AI377" i="140" s="1"/>
  <c r="AJ377" i="140" s="1"/>
  <c r="AI354" i="140"/>
  <c r="AJ354" i="140" s="1"/>
  <c r="AI352" i="140"/>
  <c r="AJ352" i="140" s="1"/>
  <c r="AI145" i="140"/>
  <c r="AJ145" i="140" s="1"/>
  <c r="AI96" i="140"/>
  <c r="AG150" i="141"/>
  <c r="AI140" i="140"/>
  <c r="AI89" i="140"/>
  <c r="AJ89" i="140" s="1"/>
  <c r="AI425" i="140"/>
  <c r="AJ425" i="140" s="1"/>
  <c r="AI403" i="141"/>
  <c r="AJ403" i="141" s="1"/>
  <c r="AH240" i="141"/>
  <c r="AG441" i="140"/>
  <c r="AI439" i="140" s="1"/>
  <c r="AJ439" i="140" s="1"/>
  <c r="AI121" i="140"/>
  <c r="AJ121" i="140" s="1"/>
  <c r="AI92" i="141"/>
  <c r="AJ92" i="141" s="1"/>
  <c r="AI114" i="141"/>
  <c r="AJ114" i="141" s="1"/>
  <c r="AI109" i="141"/>
  <c r="AJ109" i="141" s="1"/>
  <c r="AI145" i="141"/>
  <c r="AJ145" i="141" s="1"/>
  <c r="AI122" i="141"/>
  <c r="AJ122" i="141" s="1"/>
  <c r="AI146" i="141"/>
  <c r="AJ146" i="141" s="1"/>
  <c r="AI90" i="141"/>
  <c r="AJ90" i="141" s="1"/>
  <c r="AI93" i="141"/>
  <c r="AJ93" i="141" s="1"/>
  <c r="AI129" i="141"/>
  <c r="AJ129" i="141" s="1"/>
  <c r="AI400" i="141"/>
  <c r="AJ400" i="141" s="1"/>
  <c r="AI222" i="141"/>
  <c r="AJ222" i="141" s="1"/>
  <c r="AI404" i="141"/>
  <c r="AJ404" i="141" s="1"/>
  <c r="AI406" i="141"/>
  <c r="AJ406" i="141" s="1"/>
  <c r="AI402" i="141"/>
  <c r="AJ402" i="141" s="1"/>
  <c r="AI125" i="141"/>
  <c r="AJ125" i="141" s="1"/>
  <c r="AI97" i="141"/>
  <c r="AJ97" i="141" s="1"/>
  <c r="AI138" i="141"/>
  <c r="AJ138" i="141" s="1"/>
  <c r="AI106" i="141"/>
  <c r="AJ106" i="141" s="1"/>
  <c r="AI134" i="140"/>
  <c r="AJ134" i="140" s="1"/>
  <c r="AI109" i="140"/>
  <c r="AJ109" i="140" s="1"/>
  <c r="AI243" i="140"/>
  <c r="AJ243" i="140" s="1"/>
  <c r="AI405" i="141"/>
  <c r="AJ405" i="141" s="1"/>
  <c r="AI141" i="141"/>
  <c r="AJ141" i="141" s="1"/>
  <c r="AI113" i="141"/>
  <c r="AJ113" i="141" s="1"/>
  <c r="AI130" i="141"/>
  <c r="AJ130" i="141" s="1"/>
  <c r="AI98" i="141"/>
  <c r="AJ98" i="141" s="1"/>
  <c r="AI356" i="140"/>
  <c r="AJ356" i="140" s="1"/>
  <c r="AI149" i="140"/>
  <c r="AJ149" i="140" s="1"/>
  <c r="AI127" i="140"/>
  <c r="AJ127" i="140" s="1"/>
  <c r="AI103" i="140"/>
  <c r="AJ103" i="140" s="1"/>
  <c r="AI242" i="140"/>
  <c r="AJ242" i="140" s="1"/>
  <c r="AG441" i="141"/>
  <c r="AI437" i="141" s="1"/>
  <c r="AJ437" i="141" s="1"/>
  <c r="AI149" i="141"/>
  <c r="AJ149" i="141" s="1"/>
  <c r="AI137" i="141"/>
  <c r="AJ137" i="141" s="1"/>
  <c r="AI117" i="141"/>
  <c r="AJ117" i="141" s="1"/>
  <c r="AI105" i="141"/>
  <c r="AJ105" i="141" s="1"/>
  <c r="AI85" i="141"/>
  <c r="AJ85" i="141" s="1"/>
  <c r="AG407" i="140"/>
  <c r="AI405" i="140" s="1"/>
  <c r="AJ405" i="140" s="1"/>
  <c r="AI142" i="141"/>
  <c r="AJ142" i="141" s="1"/>
  <c r="AI126" i="141"/>
  <c r="AJ126" i="141" s="1"/>
  <c r="AI110" i="141"/>
  <c r="AJ110" i="141" s="1"/>
  <c r="AI94" i="141"/>
  <c r="AJ94" i="141" s="1"/>
  <c r="AI353" i="140"/>
  <c r="AJ353" i="140" s="1"/>
  <c r="AI147" i="140"/>
  <c r="AJ147" i="140" s="1"/>
  <c r="AI138" i="140"/>
  <c r="AJ138" i="140" s="1"/>
  <c r="AI125" i="140"/>
  <c r="AJ125" i="140" s="1"/>
  <c r="AI113" i="140"/>
  <c r="AJ113" i="140" s="1"/>
  <c r="AI99" i="140"/>
  <c r="AJ99" i="140" s="1"/>
  <c r="AI86" i="140"/>
  <c r="AJ86" i="140" s="1"/>
  <c r="AJ140" i="140"/>
  <c r="AJ96" i="140"/>
  <c r="AI144" i="140"/>
  <c r="AJ144" i="140" s="1"/>
  <c r="AI141" i="140"/>
  <c r="AJ141" i="140" s="1"/>
  <c r="AI111" i="140"/>
  <c r="AJ111" i="140" s="1"/>
  <c r="AI85" i="140"/>
  <c r="AJ85" i="140" s="1"/>
  <c r="AG77" i="141"/>
  <c r="AI426" i="140"/>
  <c r="AJ426" i="140" s="1"/>
  <c r="AI132" i="140"/>
  <c r="AJ132" i="140" s="1"/>
  <c r="AI105" i="140"/>
  <c r="AJ105" i="140" s="1"/>
  <c r="AG181" i="140"/>
  <c r="AI133" i="141"/>
  <c r="AJ133" i="141" s="1"/>
  <c r="AI121" i="141"/>
  <c r="AJ121" i="141" s="1"/>
  <c r="AI101" i="141"/>
  <c r="AJ101" i="141" s="1"/>
  <c r="AI89" i="141"/>
  <c r="AJ89" i="141" s="1"/>
  <c r="AI134" i="141"/>
  <c r="AJ134" i="141" s="1"/>
  <c r="AI118" i="141"/>
  <c r="AJ118" i="141" s="1"/>
  <c r="AI102" i="141"/>
  <c r="AJ102" i="141" s="1"/>
  <c r="AI86" i="141"/>
  <c r="AJ86" i="141" s="1"/>
  <c r="AI355" i="140"/>
  <c r="AJ355" i="140" s="1"/>
  <c r="AI143" i="140"/>
  <c r="AJ143" i="140" s="1"/>
  <c r="AI131" i="140"/>
  <c r="AJ131" i="140" s="1"/>
  <c r="AI119" i="140"/>
  <c r="AJ119" i="140" s="1"/>
  <c r="AI106" i="140"/>
  <c r="AJ106" i="140" s="1"/>
  <c r="AI93" i="140"/>
  <c r="AJ93" i="140" s="1"/>
  <c r="AI124" i="140"/>
  <c r="AJ124" i="140" s="1"/>
  <c r="AI98" i="140"/>
  <c r="AJ98" i="140" s="1"/>
  <c r="AI431" i="140"/>
  <c r="AJ431" i="140" s="1"/>
  <c r="AI427" i="140"/>
  <c r="AJ427" i="140" s="1"/>
  <c r="AI424" i="140"/>
  <c r="AJ424" i="140" s="1"/>
  <c r="AI148" i="140"/>
  <c r="AJ148" i="140" s="1"/>
  <c r="AI118" i="140"/>
  <c r="AJ118" i="140" s="1"/>
  <c r="AI92" i="140"/>
  <c r="AJ92" i="140" s="1"/>
  <c r="AI382" i="140"/>
  <c r="AJ382" i="140" s="1"/>
  <c r="AG391" i="141"/>
  <c r="AH290" i="141"/>
  <c r="AH284" i="141"/>
  <c r="AH278" i="141"/>
  <c r="AH272" i="141"/>
  <c r="AH268" i="141"/>
  <c r="AH262" i="141"/>
  <c r="C8" i="143"/>
  <c r="AE23" i="141"/>
  <c r="AK90" i="141" s="1"/>
  <c r="AE90" i="141" s="1"/>
  <c r="AH460" i="140"/>
  <c r="AI139" i="141"/>
  <c r="AJ139" i="141" s="1"/>
  <c r="AI123" i="141"/>
  <c r="AJ123" i="141" s="1"/>
  <c r="AI99" i="141"/>
  <c r="AJ99" i="141" s="1"/>
  <c r="AH66" i="141"/>
  <c r="AH363" i="140"/>
  <c r="AI143" i="141"/>
  <c r="AJ143" i="141" s="1"/>
  <c r="AI119" i="141"/>
  <c r="AJ119" i="141" s="1"/>
  <c r="AI103" i="141"/>
  <c r="AJ103" i="141" s="1"/>
  <c r="AH62" i="141"/>
  <c r="AG461" i="140"/>
  <c r="AG304" i="140"/>
  <c r="AI299" i="140" s="1"/>
  <c r="AJ299" i="140" s="1"/>
  <c r="AG292" i="140"/>
  <c r="AG276" i="140"/>
  <c r="AG260" i="140"/>
  <c r="AG283" i="140"/>
  <c r="AG267" i="140"/>
  <c r="AG259" i="140"/>
  <c r="AG199" i="140"/>
  <c r="AG195" i="140"/>
  <c r="AG205" i="140"/>
  <c r="AG45" i="140"/>
  <c r="AG431" i="141"/>
  <c r="AG427" i="141"/>
  <c r="AG382" i="141"/>
  <c r="AG378" i="141"/>
  <c r="AG374" i="141"/>
  <c r="AG332" i="141"/>
  <c r="AG328" i="141"/>
  <c r="AG324" i="141"/>
  <c r="AG390" i="141"/>
  <c r="AG363" i="141"/>
  <c r="AG453" i="141"/>
  <c r="AI449" i="141" s="1"/>
  <c r="AJ449" i="141" s="1"/>
  <c r="AH449" i="141"/>
  <c r="AG339" i="141"/>
  <c r="AH252" i="141"/>
  <c r="AH205" i="141"/>
  <c r="AI243" i="141"/>
  <c r="AJ243" i="141" s="1"/>
  <c r="AH412" i="140"/>
  <c r="AH405" i="140"/>
  <c r="AG204" i="141"/>
  <c r="AI144" i="141"/>
  <c r="AJ144" i="141" s="1"/>
  <c r="AH60" i="141"/>
  <c r="AG453" i="140"/>
  <c r="AI451" i="140" s="1"/>
  <c r="AJ451" i="140" s="1"/>
  <c r="AH303" i="140"/>
  <c r="AH299" i="140"/>
  <c r="AH99" i="141"/>
  <c r="AG50" i="141"/>
  <c r="AI45" i="141" s="1"/>
  <c r="AJ45" i="141" s="1"/>
  <c r="AH380" i="140"/>
  <c r="AI402" i="140"/>
  <c r="AJ402" i="140" s="1"/>
  <c r="AH402" i="140"/>
  <c r="AG73" i="140"/>
  <c r="AG392" i="140"/>
  <c r="AI387" i="140" s="1"/>
  <c r="AJ387" i="140" s="1"/>
  <c r="AG235" i="140"/>
  <c r="AI233" i="140" s="1"/>
  <c r="AJ233" i="140" s="1"/>
  <c r="AG159" i="140"/>
  <c r="AI158" i="140" s="1"/>
  <c r="AJ158" i="140" s="1"/>
  <c r="AG64" i="141"/>
  <c r="AG68" i="141" s="1"/>
  <c r="AI60" i="141" s="1"/>
  <c r="AJ60" i="141" s="1"/>
  <c r="AG293" i="140"/>
  <c r="AG261" i="140"/>
  <c r="AG204" i="140"/>
  <c r="AG39" i="140"/>
  <c r="C8" i="142"/>
  <c r="AE23" i="140"/>
  <c r="AK98" i="140" s="1"/>
  <c r="AE98" i="140" s="1"/>
  <c r="AG281" i="140"/>
  <c r="AG257" i="140"/>
  <c r="AI139" i="140"/>
  <c r="AJ139" i="140" s="1"/>
  <c r="AI135" i="140"/>
  <c r="AJ135" i="140" s="1"/>
  <c r="AI130" i="140"/>
  <c r="AJ130" i="140" s="1"/>
  <c r="AI126" i="140"/>
  <c r="AJ126" i="140" s="1"/>
  <c r="AI120" i="140"/>
  <c r="AJ120" i="140" s="1"/>
  <c r="AI114" i="140"/>
  <c r="AJ114" i="140" s="1"/>
  <c r="AI110" i="140"/>
  <c r="AJ110" i="140" s="1"/>
  <c r="AI104" i="140"/>
  <c r="AJ104" i="140" s="1"/>
  <c r="AI100" i="140"/>
  <c r="AJ100" i="140" s="1"/>
  <c r="AI94" i="140"/>
  <c r="AJ94" i="140" s="1"/>
  <c r="AI90" i="140"/>
  <c r="AJ90" i="140" s="1"/>
  <c r="AH29" i="140"/>
  <c r="AG290" i="140"/>
  <c r="AG282" i="140"/>
  <c r="AG274" i="140"/>
  <c r="AG266" i="140"/>
  <c r="AG258" i="140"/>
  <c r="AH171" i="140"/>
  <c r="AG173" i="140"/>
  <c r="AI167" i="140" s="1"/>
  <c r="AJ167" i="140" s="1"/>
  <c r="AH167" i="140"/>
  <c r="AG72" i="140"/>
  <c r="AG48" i="140"/>
  <c r="AG277" i="140"/>
  <c r="AG253" i="140"/>
  <c r="AG208" i="140"/>
  <c r="AG428" i="141"/>
  <c r="AH414" i="141"/>
  <c r="AH294" i="141"/>
  <c r="AH288" i="141"/>
  <c r="AH280" i="141"/>
  <c r="AH274" i="141"/>
  <c r="AH266" i="141"/>
  <c r="AG319" i="141"/>
  <c r="AH406" i="140"/>
  <c r="AI107" i="141"/>
  <c r="AJ107" i="141" s="1"/>
  <c r="AG459" i="140"/>
  <c r="AI127" i="141"/>
  <c r="AJ127" i="141" s="1"/>
  <c r="AG462" i="141"/>
  <c r="AI460" i="141" s="1"/>
  <c r="AJ460" i="141" s="1"/>
  <c r="AI457" i="141"/>
  <c r="AJ457" i="141" s="1"/>
  <c r="AG430" i="141"/>
  <c r="AG426" i="141"/>
  <c r="AG381" i="141"/>
  <c r="AG377" i="141"/>
  <c r="AG331" i="141"/>
  <c r="AG327" i="141"/>
  <c r="AG323" i="141"/>
  <c r="AH452" i="141"/>
  <c r="AH412" i="141"/>
  <c r="AI440" i="141"/>
  <c r="AJ440" i="141" s="1"/>
  <c r="AG389" i="141"/>
  <c r="AG362" i="141"/>
  <c r="AG342" i="141"/>
  <c r="AH293" i="141"/>
  <c r="AH291" i="141"/>
  <c r="AH289" i="141"/>
  <c r="AH287" i="141"/>
  <c r="AH285" i="141"/>
  <c r="AH283" i="141"/>
  <c r="AH281" i="141"/>
  <c r="AH279" i="141"/>
  <c r="AH277" i="141"/>
  <c r="AH275" i="141"/>
  <c r="AH273" i="141"/>
  <c r="AH271" i="141"/>
  <c r="AH269" i="141"/>
  <c r="AH267" i="141"/>
  <c r="AH265" i="141"/>
  <c r="AH263" i="141"/>
  <c r="AH261" i="141"/>
  <c r="AI242" i="141"/>
  <c r="AJ242" i="141" s="1"/>
  <c r="AH170" i="141"/>
  <c r="AH65" i="141"/>
  <c r="AH458" i="140"/>
  <c r="AH404" i="140"/>
  <c r="AH178" i="141"/>
  <c r="AG321" i="141"/>
  <c r="AI136" i="141"/>
  <c r="AJ136" i="141" s="1"/>
  <c r="AI128" i="141"/>
  <c r="AJ128" i="141" s="1"/>
  <c r="AI120" i="141"/>
  <c r="AJ120" i="141" s="1"/>
  <c r="AI112" i="141"/>
  <c r="AJ112" i="141" s="1"/>
  <c r="AI104" i="141"/>
  <c r="AJ104" i="141" s="1"/>
  <c r="AI96" i="141"/>
  <c r="AJ96" i="141" s="1"/>
  <c r="AI88" i="141"/>
  <c r="AJ88" i="141" s="1"/>
  <c r="AG457" i="140"/>
  <c r="AG206" i="141"/>
  <c r="AG154" i="141"/>
  <c r="AH123" i="141"/>
  <c r="AG41" i="141"/>
  <c r="AI34" i="141" s="1"/>
  <c r="AJ34" i="141" s="1"/>
  <c r="AH364" i="140"/>
  <c r="AH362" i="140"/>
  <c r="AI148" i="141"/>
  <c r="AJ148" i="141" s="1"/>
  <c r="AI140" i="141"/>
  <c r="AJ140" i="141" s="1"/>
  <c r="AI132" i="141"/>
  <c r="AJ132" i="141" s="1"/>
  <c r="AI124" i="141"/>
  <c r="AJ124" i="141" s="1"/>
  <c r="AI116" i="141"/>
  <c r="AJ116" i="141" s="1"/>
  <c r="AI108" i="141"/>
  <c r="AJ108" i="141" s="1"/>
  <c r="AI100" i="141"/>
  <c r="AJ100" i="141" s="1"/>
  <c r="AH25" i="141"/>
  <c r="AI437" i="140"/>
  <c r="AJ437" i="140" s="1"/>
  <c r="AG76" i="140"/>
  <c r="AG182" i="141"/>
  <c r="AI177" i="141" s="1"/>
  <c r="AJ177" i="141" s="1"/>
  <c r="AG415" i="140"/>
  <c r="AG334" i="140"/>
  <c r="AI315" i="140" s="1"/>
  <c r="AJ315" i="140" s="1"/>
  <c r="AG288" i="140"/>
  <c r="AG280" i="140"/>
  <c r="AG272" i="140"/>
  <c r="AG264" i="140"/>
  <c r="AG256" i="140"/>
  <c r="AH172" i="140"/>
  <c r="AH168" i="140"/>
  <c r="AG287" i="140"/>
  <c r="AG279" i="140"/>
  <c r="AG271" i="140"/>
  <c r="AG263" i="140"/>
  <c r="AG255" i="140"/>
  <c r="AG197" i="140"/>
  <c r="AG38" i="140"/>
  <c r="AI146" i="140"/>
  <c r="AJ146" i="140" s="1"/>
  <c r="AH28" i="140"/>
  <c r="AH437" i="140"/>
  <c r="AI225" i="140"/>
  <c r="AJ225" i="140" s="1"/>
  <c r="AG47" i="140"/>
  <c r="AH103" i="141"/>
  <c r="AI240" i="140"/>
  <c r="AJ240" i="140" s="1"/>
  <c r="AI136" i="140"/>
  <c r="AJ136" i="140" s="1"/>
  <c r="AI129" i="140"/>
  <c r="AJ129" i="140" s="1"/>
  <c r="AI122" i="140"/>
  <c r="AJ122" i="140" s="1"/>
  <c r="AI115" i="140"/>
  <c r="AJ115" i="140" s="1"/>
  <c r="AI108" i="140"/>
  <c r="AJ108" i="140" s="1"/>
  <c r="AI101" i="140"/>
  <c r="AJ101" i="140" s="1"/>
  <c r="AI95" i="140"/>
  <c r="AJ95" i="140" s="1"/>
  <c r="AI88" i="140"/>
  <c r="AJ88" i="140" s="1"/>
  <c r="AH60" i="140"/>
  <c r="AH65" i="140"/>
  <c r="AH59" i="140"/>
  <c r="AG424" i="141"/>
  <c r="AG379" i="141"/>
  <c r="AG375" i="141"/>
  <c r="AG333" i="141"/>
  <c r="AG329" i="141"/>
  <c r="AG325" i="141"/>
  <c r="AI450" i="141"/>
  <c r="AJ450" i="141" s="1"/>
  <c r="AH450" i="141"/>
  <c r="AG387" i="141"/>
  <c r="AG364" i="141"/>
  <c r="AG338" i="141"/>
  <c r="AH292" i="141"/>
  <c r="AH286" i="141"/>
  <c r="AH282" i="141"/>
  <c r="AH276" i="141"/>
  <c r="AH270" i="141"/>
  <c r="AH264" i="141"/>
  <c r="AH260" i="141"/>
  <c r="AI131" i="141"/>
  <c r="AJ131" i="141" s="1"/>
  <c r="AI115" i="141"/>
  <c r="AJ115" i="141" s="1"/>
  <c r="AI91" i="141"/>
  <c r="AJ91" i="141" s="1"/>
  <c r="AH139" i="141"/>
  <c r="AH107" i="141"/>
  <c r="AH365" i="140"/>
  <c r="AG366" i="140"/>
  <c r="AI364" i="140" s="1"/>
  <c r="AJ364" i="140" s="1"/>
  <c r="AH361" i="140"/>
  <c r="AI240" i="141"/>
  <c r="AJ240" i="141" s="1"/>
  <c r="AI135" i="141"/>
  <c r="AJ135" i="141" s="1"/>
  <c r="AI111" i="141"/>
  <c r="AJ111" i="141" s="1"/>
  <c r="AI95" i="141"/>
  <c r="AJ95" i="141" s="1"/>
  <c r="AI87" i="141"/>
  <c r="AJ87" i="141" s="1"/>
  <c r="AG413" i="140"/>
  <c r="AG74" i="140"/>
  <c r="AG284" i="140"/>
  <c r="AG268" i="140"/>
  <c r="AG252" i="140"/>
  <c r="AH170" i="140"/>
  <c r="AH87" i="141"/>
  <c r="AG291" i="140"/>
  <c r="AG275" i="140"/>
  <c r="AG32" i="140"/>
  <c r="AH143" i="141"/>
  <c r="AG49" i="140"/>
  <c r="AH440" i="141"/>
  <c r="AG429" i="141"/>
  <c r="AG425" i="141"/>
  <c r="AG380" i="141"/>
  <c r="AG376" i="141"/>
  <c r="AG330" i="141"/>
  <c r="AG326" i="141"/>
  <c r="AH438" i="141"/>
  <c r="AG388" i="141"/>
  <c r="AG365" i="141"/>
  <c r="AG361" i="141"/>
  <c r="AH451" i="141"/>
  <c r="AG416" i="141"/>
  <c r="AI411" i="141" s="1"/>
  <c r="AJ411" i="141" s="1"/>
  <c r="AG357" i="141"/>
  <c r="AI354" i="141" s="1"/>
  <c r="AJ354" i="141" s="1"/>
  <c r="AG341" i="141"/>
  <c r="AG304" i="141"/>
  <c r="AI301" i="141" s="1"/>
  <c r="AJ301" i="141" s="1"/>
  <c r="AI241" i="141"/>
  <c r="AJ241" i="141" s="1"/>
  <c r="AH207" i="141"/>
  <c r="AG200" i="141"/>
  <c r="AI193" i="141" s="1"/>
  <c r="AJ193" i="141" s="1"/>
  <c r="AG173" i="141"/>
  <c r="AI170" i="141" s="1"/>
  <c r="AJ170" i="141" s="1"/>
  <c r="AH63" i="141"/>
  <c r="AH34" i="141"/>
  <c r="AI452" i="140"/>
  <c r="AJ452" i="140" s="1"/>
  <c r="AH414" i="140"/>
  <c r="AH411" i="140"/>
  <c r="AI403" i="140"/>
  <c r="AJ403" i="140" s="1"/>
  <c r="AH403" i="140"/>
  <c r="AG208" i="141"/>
  <c r="AG340" i="141"/>
  <c r="AG259" i="141"/>
  <c r="AI147" i="141"/>
  <c r="AJ147" i="141" s="1"/>
  <c r="AH58" i="141"/>
  <c r="AH301" i="140"/>
  <c r="AH147" i="141"/>
  <c r="AH115" i="141"/>
  <c r="AH323" i="140"/>
  <c r="AG75" i="140"/>
  <c r="AI391" i="140"/>
  <c r="AJ391" i="140" s="1"/>
  <c r="AG343" i="140"/>
  <c r="AI338" i="140" s="1"/>
  <c r="AJ338" i="140" s="1"/>
  <c r="AG207" i="140"/>
  <c r="AG273" i="140"/>
  <c r="AH119" i="141"/>
  <c r="AG206" i="140"/>
  <c r="AG33" i="140"/>
  <c r="AG289" i="140"/>
  <c r="AG269" i="140"/>
  <c r="AI142" i="140"/>
  <c r="AJ142" i="140" s="1"/>
  <c r="AI137" i="140"/>
  <c r="AJ137" i="140" s="1"/>
  <c r="AI133" i="140"/>
  <c r="AJ133" i="140" s="1"/>
  <c r="AI128" i="140"/>
  <c r="AJ128" i="140" s="1"/>
  <c r="AI123" i="140"/>
  <c r="AJ123" i="140" s="1"/>
  <c r="AI117" i="140"/>
  <c r="AJ117" i="140" s="1"/>
  <c r="AI112" i="140"/>
  <c r="AJ112" i="140" s="1"/>
  <c r="AI107" i="140"/>
  <c r="AJ107" i="140" s="1"/>
  <c r="AI102" i="140"/>
  <c r="AJ102" i="140" s="1"/>
  <c r="AI97" i="140"/>
  <c r="AJ97" i="140" s="1"/>
  <c r="AI91" i="140"/>
  <c r="AJ91" i="140" s="1"/>
  <c r="AH27" i="140"/>
  <c r="AG294" i="140"/>
  <c r="AG286" i="140"/>
  <c r="AG278" i="140"/>
  <c r="AG270" i="140"/>
  <c r="AG262" i="140"/>
  <c r="AG254" i="140"/>
  <c r="AH169" i="140"/>
  <c r="AG68" i="140"/>
  <c r="AI60" i="140" s="1"/>
  <c r="AJ60" i="140" s="1"/>
  <c r="AG46" i="140"/>
  <c r="AG285" i="140"/>
  <c r="AG265" i="140"/>
  <c r="AH66" i="140"/>
  <c r="AH58" i="140"/>
  <c r="AH61" i="140"/>
  <c r="AI438" i="140" l="1"/>
  <c r="AJ438" i="140" s="1"/>
  <c r="AK438" i="140" s="1"/>
  <c r="AE438" i="140" s="1"/>
  <c r="AI436" i="140"/>
  <c r="AJ436" i="140" s="1"/>
  <c r="AG416" i="140"/>
  <c r="AI414" i="140" s="1"/>
  <c r="AJ414" i="140" s="1"/>
  <c r="AI461" i="141"/>
  <c r="AJ461" i="141" s="1"/>
  <c r="AK106" i="141"/>
  <c r="AE106" i="141" s="1"/>
  <c r="AK149" i="141"/>
  <c r="AE149" i="141" s="1"/>
  <c r="AK218" i="141"/>
  <c r="AE218" i="141" s="1"/>
  <c r="AK301" i="141"/>
  <c r="AE301" i="141" s="1"/>
  <c r="AK107" i="141"/>
  <c r="AE107" i="141" s="1"/>
  <c r="AI378" i="140"/>
  <c r="AJ378" i="140" s="1"/>
  <c r="AI376" i="140"/>
  <c r="AJ376" i="140" s="1"/>
  <c r="AI374" i="140"/>
  <c r="AJ374" i="140" s="1"/>
  <c r="AI381" i="140"/>
  <c r="AJ381" i="140" s="1"/>
  <c r="AI379" i="140"/>
  <c r="AJ379" i="140" s="1"/>
  <c r="AI380" i="140"/>
  <c r="AJ380" i="140" s="1"/>
  <c r="AI375" i="140"/>
  <c r="AJ375" i="140" s="1"/>
  <c r="AK135" i="141"/>
  <c r="AE135" i="141" s="1"/>
  <c r="AI301" i="140"/>
  <c r="AJ301" i="140" s="1"/>
  <c r="AK301" i="140" s="1"/>
  <c r="AE301" i="140" s="1"/>
  <c r="AI300" i="140"/>
  <c r="AJ300" i="140" s="1"/>
  <c r="AK300" i="140" s="1"/>
  <c r="AE300" i="140" s="1"/>
  <c r="AI302" i="140"/>
  <c r="AJ302" i="140" s="1"/>
  <c r="AK302" i="140" s="1"/>
  <c r="AE302" i="140" s="1"/>
  <c r="AK34" i="141"/>
  <c r="AE34" i="141" s="1"/>
  <c r="AK96" i="141"/>
  <c r="AE96" i="141" s="1"/>
  <c r="AK144" i="141"/>
  <c r="AE144" i="141" s="1"/>
  <c r="AK219" i="141"/>
  <c r="AE219" i="141" s="1"/>
  <c r="AK124" i="141"/>
  <c r="AE124" i="141" s="1"/>
  <c r="AK354" i="141"/>
  <c r="AE354" i="141" s="1"/>
  <c r="AK391" i="140"/>
  <c r="AE391" i="140" s="1"/>
  <c r="AK94" i="140"/>
  <c r="AE94" i="140" s="1"/>
  <c r="AI169" i="140"/>
  <c r="AJ169" i="140" s="1"/>
  <c r="AI170" i="140"/>
  <c r="AJ170" i="140" s="1"/>
  <c r="AI168" i="140"/>
  <c r="AJ168" i="140" s="1"/>
  <c r="AK60" i="141"/>
  <c r="AE60" i="141" s="1"/>
  <c r="AK91" i="141"/>
  <c r="AE91" i="141" s="1"/>
  <c r="AK411" i="141"/>
  <c r="AE411" i="141" s="1"/>
  <c r="AK228" i="141"/>
  <c r="AE228" i="141" s="1"/>
  <c r="AK450" i="141"/>
  <c r="AE450" i="141" s="1"/>
  <c r="AK140" i="141"/>
  <c r="AE140" i="141" s="1"/>
  <c r="AK112" i="141"/>
  <c r="AE112" i="141" s="1"/>
  <c r="AK130" i="141"/>
  <c r="AE130" i="141" s="1"/>
  <c r="AK226" i="141"/>
  <c r="AE226" i="141" s="1"/>
  <c r="AK89" i="141"/>
  <c r="AE89" i="141" s="1"/>
  <c r="AK99" i="141"/>
  <c r="AE99" i="141" s="1"/>
  <c r="AK193" i="141"/>
  <c r="AE193" i="141" s="1"/>
  <c r="AK225" i="141"/>
  <c r="AE225" i="141" s="1"/>
  <c r="AK87" i="141"/>
  <c r="AE87" i="141" s="1"/>
  <c r="AK131" i="141"/>
  <c r="AE131" i="141" s="1"/>
  <c r="AK461" i="141"/>
  <c r="AE461" i="141" s="1"/>
  <c r="AK177" i="141"/>
  <c r="AE177" i="141" s="1"/>
  <c r="AK100" i="141"/>
  <c r="AE100" i="141" s="1"/>
  <c r="AK148" i="141"/>
  <c r="AE148" i="141" s="1"/>
  <c r="AK120" i="141"/>
  <c r="AE120" i="141" s="1"/>
  <c r="AK138" i="141"/>
  <c r="AE138" i="141" s="1"/>
  <c r="AK230" i="141"/>
  <c r="AE230" i="141" s="1"/>
  <c r="AK127" i="141"/>
  <c r="AE127" i="141" s="1"/>
  <c r="AK133" i="141"/>
  <c r="AE133" i="141" s="1"/>
  <c r="AK93" i="141"/>
  <c r="AE93" i="141" s="1"/>
  <c r="AK217" i="141"/>
  <c r="AE217" i="141" s="1"/>
  <c r="AK240" i="141"/>
  <c r="AE240" i="141" s="1"/>
  <c r="AK132" i="141"/>
  <c r="AE132" i="141" s="1"/>
  <c r="AK122" i="141"/>
  <c r="AE122" i="141" s="1"/>
  <c r="AK440" i="141"/>
  <c r="AE440" i="141" s="1"/>
  <c r="AK231" i="141"/>
  <c r="AE231" i="141" s="1"/>
  <c r="AK147" i="141"/>
  <c r="AE147" i="141" s="1"/>
  <c r="AK221" i="141"/>
  <c r="AE221" i="141" s="1"/>
  <c r="AK115" i="141"/>
  <c r="AE115" i="141" s="1"/>
  <c r="AK108" i="141"/>
  <c r="AE108" i="141" s="1"/>
  <c r="AK128" i="141"/>
  <c r="AE128" i="141" s="1"/>
  <c r="AK234" i="141"/>
  <c r="AE234" i="141" s="1"/>
  <c r="AK403" i="141"/>
  <c r="AE403" i="141" s="1"/>
  <c r="AK460" i="141"/>
  <c r="AE460" i="141" s="1"/>
  <c r="AK220" i="141"/>
  <c r="AE220" i="141" s="1"/>
  <c r="AK104" i="141"/>
  <c r="AE104" i="141" s="1"/>
  <c r="AK222" i="141"/>
  <c r="AE222" i="141" s="1"/>
  <c r="AK457" i="141"/>
  <c r="AE457" i="141" s="1"/>
  <c r="AK145" i="141"/>
  <c r="AE145" i="141" s="1"/>
  <c r="AK170" i="141"/>
  <c r="AE170" i="141" s="1"/>
  <c r="AK233" i="141"/>
  <c r="AE233" i="141" s="1"/>
  <c r="AK95" i="141"/>
  <c r="AE95" i="141" s="1"/>
  <c r="AK101" i="141"/>
  <c r="AE101" i="141" s="1"/>
  <c r="AK241" i="141"/>
  <c r="AE241" i="141" s="1"/>
  <c r="AI37" i="141"/>
  <c r="AJ37" i="141" s="1"/>
  <c r="AK37" i="141" s="1"/>
  <c r="AE37" i="141" s="1"/>
  <c r="AK111" i="141"/>
  <c r="AE111" i="141" s="1"/>
  <c r="AK125" i="141"/>
  <c r="AE125" i="141" s="1"/>
  <c r="AK116" i="141"/>
  <c r="AE116" i="141" s="1"/>
  <c r="AK88" i="141"/>
  <c r="AE88" i="141" s="1"/>
  <c r="AK136" i="141"/>
  <c r="AE136" i="141" s="1"/>
  <c r="AK242" i="141"/>
  <c r="AE242" i="141" s="1"/>
  <c r="AK98" i="141"/>
  <c r="AE98" i="141" s="1"/>
  <c r="AK137" i="141"/>
  <c r="AE137" i="141" s="1"/>
  <c r="AK132" i="140"/>
  <c r="AE132" i="140" s="1"/>
  <c r="AK146" i="141"/>
  <c r="AE146" i="141" s="1"/>
  <c r="AK114" i="141"/>
  <c r="AE114" i="141" s="1"/>
  <c r="AK414" i="140"/>
  <c r="AE414" i="140" s="1"/>
  <c r="AK105" i="141"/>
  <c r="AE105" i="141" s="1"/>
  <c r="AK113" i="141"/>
  <c r="AE113" i="141" s="1"/>
  <c r="AI63" i="140"/>
  <c r="AJ63" i="140" s="1"/>
  <c r="AK63" i="140" s="1"/>
  <c r="AE63" i="140" s="1"/>
  <c r="AK102" i="140"/>
  <c r="AE102" i="140" s="1"/>
  <c r="AK123" i="140"/>
  <c r="AE123" i="140" s="1"/>
  <c r="AK142" i="140"/>
  <c r="AE142" i="140" s="1"/>
  <c r="AK376" i="140"/>
  <c r="AE376" i="140" s="1"/>
  <c r="AI450" i="140"/>
  <c r="AJ450" i="140" s="1"/>
  <c r="AK88" i="140"/>
  <c r="AE88" i="140" s="1"/>
  <c r="AK115" i="140"/>
  <c r="AE115" i="140" s="1"/>
  <c r="AK240" i="140"/>
  <c r="AE240" i="140" s="1"/>
  <c r="AI404" i="140"/>
  <c r="AJ404" i="140" s="1"/>
  <c r="AI438" i="141"/>
  <c r="AJ438" i="141" s="1"/>
  <c r="AK438" i="141" s="1"/>
  <c r="AE438" i="141" s="1"/>
  <c r="AI401" i="140"/>
  <c r="AJ401" i="140" s="1"/>
  <c r="AI400" i="140"/>
  <c r="AJ400" i="140" s="1"/>
  <c r="AI58" i="140"/>
  <c r="AJ58" i="140" s="1"/>
  <c r="AK58" i="140" s="1"/>
  <c r="AE58" i="140" s="1"/>
  <c r="AI229" i="140"/>
  <c r="AJ229" i="140" s="1"/>
  <c r="AI451" i="141"/>
  <c r="AJ451" i="141" s="1"/>
  <c r="AK451" i="141" s="1"/>
  <c r="AE451" i="141" s="1"/>
  <c r="AI29" i="141"/>
  <c r="AJ29" i="141" s="1"/>
  <c r="AK29" i="141" s="1"/>
  <c r="AE29" i="141" s="1"/>
  <c r="AI406" i="140"/>
  <c r="AJ406" i="140" s="1"/>
  <c r="AK402" i="141"/>
  <c r="AE402" i="141" s="1"/>
  <c r="AI440" i="140"/>
  <c r="AJ440" i="140" s="1"/>
  <c r="AK440" i="140" s="1"/>
  <c r="AE440" i="140" s="1"/>
  <c r="AK149" i="140"/>
  <c r="AE149" i="140" s="1"/>
  <c r="AK424" i="140"/>
  <c r="AE424" i="140" s="1"/>
  <c r="AK144" i="140"/>
  <c r="AE144" i="140" s="1"/>
  <c r="AK95" i="140"/>
  <c r="AE95" i="140" s="1"/>
  <c r="AK122" i="140"/>
  <c r="AE122" i="140" s="1"/>
  <c r="AK242" i="140"/>
  <c r="AE242" i="140" s="1"/>
  <c r="AK168" i="140"/>
  <c r="AE168" i="140" s="1"/>
  <c r="AK315" i="140"/>
  <c r="AE315" i="140" s="1"/>
  <c r="AK135" i="140"/>
  <c r="AE135" i="140" s="1"/>
  <c r="AK107" i="140"/>
  <c r="AE107" i="140" s="1"/>
  <c r="AK128" i="140"/>
  <c r="AE128" i="140" s="1"/>
  <c r="AK450" i="140"/>
  <c r="AE450" i="140" s="1"/>
  <c r="AK169" i="140"/>
  <c r="AE169" i="140" s="1"/>
  <c r="AK91" i="140"/>
  <c r="AE91" i="140" s="1"/>
  <c r="AK112" i="140"/>
  <c r="AE112" i="140" s="1"/>
  <c r="AK133" i="140"/>
  <c r="AE133" i="140" s="1"/>
  <c r="AK229" i="140"/>
  <c r="AE229" i="140" s="1"/>
  <c r="AK403" i="140"/>
  <c r="AE403" i="140" s="1"/>
  <c r="AK452" i="140"/>
  <c r="AE452" i="140" s="1"/>
  <c r="AK428" i="140"/>
  <c r="AE428" i="140" s="1"/>
  <c r="AK96" i="140"/>
  <c r="AE96" i="140" s="1"/>
  <c r="AK243" i="140"/>
  <c r="AE243" i="140" s="1"/>
  <c r="AK101" i="140"/>
  <c r="AE101" i="140" s="1"/>
  <c r="AK129" i="140"/>
  <c r="AE129" i="140" s="1"/>
  <c r="AK146" i="140"/>
  <c r="AE146" i="140" s="1"/>
  <c r="AK114" i="140"/>
  <c r="AE114" i="140" s="1"/>
  <c r="AK60" i="140"/>
  <c r="AE60" i="140" s="1"/>
  <c r="AK97" i="140"/>
  <c r="AE97" i="140" s="1"/>
  <c r="AK117" i="140"/>
  <c r="AE117" i="140" s="1"/>
  <c r="AK137" i="140"/>
  <c r="AE137" i="140" s="1"/>
  <c r="AK338" i="140"/>
  <c r="AE338" i="140" s="1"/>
  <c r="AK116" i="140"/>
  <c r="AE116" i="140" s="1"/>
  <c r="AK170" i="140"/>
  <c r="AE170" i="140" s="1"/>
  <c r="AK380" i="140"/>
  <c r="AE380" i="140" s="1"/>
  <c r="AK354" i="140"/>
  <c r="AE354" i="140" s="1"/>
  <c r="AK364" i="140"/>
  <c r="AE364" i="140" s="1"/>
  <c r="AK108" i="140"/>
  <c r="AE108" i="140" s="1"/>
  <c r="AK136" i="140"/>
  <c r="AE136" i="140" s="1"/>
  <c r="AK225" i="140"/>
  <c r="AE225" i="140" s="1"/>
  <c r="AK233" i="140"/>
  <c r="AE233" i="140" s="1"/>
  <c r="AK437" i="140"/>
  <c r="AE437" i="140" s="1"/>
  <c r="AI181" i="141"/>
  <c r="AJ181" i="141" s="1"/>
  <c r="AK181" i="141" s="1"/>
  <c r="AE181" i="141" s="1"/>
  <c r="AK425" i="140"/>
  <c r="AE425" i="140" s="1"/>
  <c r="AI452" i="141"/>
  <c r="AJ452" i="141" s="1"/>
  <c r="AK452" i="141" s="1"/>
  <c r="AE452" i="141" s="1"/>
  <c r="AI439" i="141"/>
  <c r="AJ439" i="141" s="1"/>
  <c r="AK404" i="140"/>
  <c r="AE404" i="140" s="1"/>
  <c r="AK429" i="140"/>
  <c r="AE429" i="140" s="1"/>
  <c r="AK104" i="140"/>
  <c r="AE104" i="140" s="1"/>
  <c r="AK406" i="140"/>
  <c r="AE406" i="140" s="1"/>
  <c r="AK100" i="140"/>
  <c r="AE100" i="140" s="1"/>
  <c r="AK120" i="140"/>
  <c r="AE120" i="140" s="1"/>
  <c r="AK139" i="140"/>
  <c r="AE139" i="140" s="1"/>
  <c r="AK243" i="141"/>
  <c r="AE243" i="141" s="1"/>
  <c r="AK427" i="140"/>
  <c r="AE427" i="140" s="1"/>
  <c r="AK167" i="140"/>
  <c r="AE167" i="140" s="1"/>
  <c r="AK90" i="140"/>
  <c r="AE90" i="140" s="1"/>
  <c r="AK110" i="140"/>
  <c r="AE110" i="140" s="1"/>
  <c r="AK239" i="140"/>
  <c r="AE239" i="140" s="1"/>
  <c r="AK45" i="141"/>
  <c r="AE45" i="141" s="1"/>
  <c r="AK449" i="141"/>
  <c r="AE449" i="141" s="1"/>
  <c r="AK126" i="140"/>
  <c r="AE126" i="140" s="1"/>
  <c r="AK139" i="141"/>
  <c r="AE139" i="141" s="1"/>
  <c r="AI365" i="140"/>
  <c r="AJ365" i="140" s="1"/>
  <c r="AK365" i="140" s="1"/>
  <c r="AE365" i="140" s="1"/>
  <c r="AI66" i="140"/>
  <c r="AJ66" i="140" s="1"/>
  <c r="AK66" i="140" s="1"/>
  <c r="AE66" i="140" s="1"/>
  <c r="AK387" i="140"/>
  <c r="AE387" i="140" s="1"/>
  <c r="AK426" i="140"/>
  <c r="AE426" i="140" s="1"/>
  <c r="AK124" i="140"/>
  <c r="AE124" i="140" s="1"/>
  <c r="AK103" i="141"/>
  <c r="AE103" i="141" s="1"/>
  <c r="AK134" i="140"/>
  <c r="AE134" i="140" s="1"/>
  <c r="AK99" i="140"/>
  <c r="AE99" i="140" s="1"/>
  <c r="AK117" i="141"/>
  <c r="AE117" i="141" s="1"/>
  <c r="AK119" i="141"/>
  <c r="AE119" i="141" s="1"/>
  <c r="AK97" i="141"/>
  <c r="AE97" i="141" s="1"/>
  <c r="AK147" i="140"/>
  <c r="AE147" i="140" s="1"/>
  <c r="AK119" i="140"/>
  <c r="AE119" i="140" s="1"/>
  <c r="AK141" i="141"/>
  <c r="AE141" i="141" s="1"/>
  <c r="AK227" i="141"/>
  <c r="AE227" i="141" s="1"/>
  <c r="AK118" i="141"/>
  <c r="AE118" i="141" s="1"/>
  <c r="AK92" i="140"/>
  <c r="AE92" i="140" s="1"/>
  <c r="AK223" i="141"/>
  <c r="AE223" i="141" s="1"/>
  <c r="AK143" i="141"/>
  <c r="AE143" i="141" s="1"/>
  <c r="AK123" i="141"/>
  <c r="AE123" i="141" s="1"/>
  <c r="AK224" i="141"/>
  <c r="AE224" i="141" s="1"/>
  <c r="AK400" i="140"/>
  <c r="AE400" i="140" s="1"/>
  <c r="AK105" i="140"/>
  <c r="AE105" i="140" s="1"/>
  <c r="AK85" i="140"/>
  <c r="AE85" i="140" s="1"/>
  <c r="AK110" i="141"/>
  <c r="AE110" i="141" s="1"/>
  <c r="AK85" i="141"/>
  <c r="AE85" i="141" s="1"/>
  <c r="AK232" i="141"/>
  <c r="AE232" i="141" s="1"/>
  <c r="AK437" i="141"/>
  <c r="AE437" i="141" s="1"/>
  <c r="AI361" i="140"/>
  <c r="AJ361" i="140" s="1"/>
  <c r="AK361" i="140" s="1"/>
  <c r="AE361" i="140" s="1"/>
  <c r="AI197" i="141"/>
  <c r="AJ197" i="141" s="1"/>
  <c r="AK197" i="141" s="1"/>
  <c r="AE197" i="141" s="1"/>
  <c r="AI172" i="140"/>
  <c r="AJ172" i="140" s="1"/>
  <c r="AK172" i="140" s="1"/>
  <c r="AE172" i="140" s="1"/>
  <c r="AI362" i="140"/>
  <c r="AJ362" i="140" s="1"/>
  <c r="AK362" i="140" s="1"/>
  <c r="AE362" i="140" s="1"/>
  <c r="AI33" i="141"/>
  <c r="AJ33" i="141" s="1"/>
  <c r="AK33" i="141" s="1"/>
  <c r="AE33" i="141" s="1"/>
  <c r="AI171" i="140"/>
  <c r="AJ171" i="140" s="1"/>
  <c r="AK171" i="140" s="1"/>
  <c r="AE171" i="140" s="1"/>
  <c r="AK148" i="140"/>
  <c r="AE148" i="140" s="1"/>
  <c r="AK158" i="140"/>
  <c r="AE158" i="140" s="1"/>
  <c r="AI49" i="141"/>
  <c r="AJ49" i="141" s="1"/>
  <c r="AK49" i="141" s="1"/>
  <c r="AE49" i="141" s="1"/>
  <c r="AK299" i="140"/>
  <c r="AE299" i="140" s="1"/>
  <c r="AK129" i="141"/>
  <c r="AE129" i="141" s="1"/>
  <c r="AK351" i="140"/>
  <c r="AE351" i="140" s="1"/>
  <c r="AI436" i="141"/>
  <c r="AJ436" i="141" s="1"/>
  <c r="AK436" i="141" s="1"/>
  <c r="AE436" i="141" s="1"/>
  <c r="AK103" i="140"/>
  <c r="AE103" i="140" s="1"/>
  <c r="AH181" i="140"/>
  <c r="AG182" i="140"/>
  <c r="AI181" i="140" s="1"/>
  <c r="AJ181" i="140" s="1"/>
  <c r="AK181" i="140" s="1"/>
  <c r="AE181" i="140" s="1"/>
  <c r="AI58" i="141"/>
  <c r="AJ58" i="141" s="1"/>
  <c r="AK58" i="141" s="1"/>
  <c r="AE58" i="141" s="1"/>
  <c r="AI190" i="141"/>
  <c r="AJ190" i="141" s="1"/>
  <c r="AK190" i="141" s="1"/>
  <c r="AE190" i="141" s="1"/>
  <c r="AI415" i="141"/>
  <c r="AJ415" i="141" s="1"/>
  <c r="AK415" i="141" s="1"/>
  <c r="AE415" i="141" s="1"/>
  <c r="AI26" i="141"/>
  <c r="AJ26" i="141" s="1"/>
  <c r="AK26" i="141" s="1"/>
  <c r="AE26" i="141" s="1"/>
  <c r="AI48" i="141"/>
  <c r="AJ48" i="141" s="1"/>
  <c r="AK48" i="141" s="1"/>
  <c r="AE48" i="141" s="1"/>
  <c r="AI66" i="141"/>
  <c r="AJ66" i="141" s="1"/>
  <c r="AK66" i="141" s="1"/>
  <c r="AE66" i="141" s="1"/>
  <c r="AK374" i="140"/>
  <c r="AE374" i="140" s="1"/>
  <c r="AK381" i="140"/>
  <c r="AE381" i="140" s="1"/>
  <c r="AI74" i="141"/>
  <c r="AJ74" i="141" s="1"/>
  <c r="AK74" i="141" s="1"/>
  <c r="AE74" i="141" s="1"/>
  <c r="AI75" i="141"/>
  <c r="AJ75" i="141" s="1"/>
  <c r="AK75" i="141" s="1"/>
  <c r="AE75" i="141" s="1"/>
  <c r="AI72" i="141"/>
  <c r="AJ72" i="141" s="1"/>
  <c r="AI73" i="141"/>
  <c r="AJ73" i="141" s="1"/>
  <c r="AK73" i="141" s="1"/>
  <c r="AE73" i="141" s="1"/>
  <c r="AI76" i="141"/>
  <c r="AJ76" i="141" s="1"/>
  <c r="AK76" i="141" s="1"/>
  <c r="AE76" i="141" s="1"/>
  <c r="AG334" i="141"/>
  <c r="AI320" i="141" s="1"/>
  <c r="AJ320" i="141" s="1"/>
  <c r="AK320" i="141" s="1"/>
  <c r="AE320" i="141" s="1"/>
  <c r="AI192" i="141"/>
  <c r="AJ192" i="141" s="1"/>
  <c r="AK192" i="141" s="1"/>
  <c r="AE192" i="141" s="1"/>
  <c r="AI363" i="140"/>
  <c r="AJ363" i="140" s="1"/>
  <c r="AK363" i="140" s="1"/>
  <c r="AE363" i="140" s="1"/>
  <c r="AI194" i="141"/>
  <c r="AJ194" i="141" s="1"/>
  <c r="AK194" i="141" s="1"/>
  <c r="AE194" i="141" s="1"/>
  <c r="AI61" i="141"/>
  <c r="AJ61" i="141" s="1"/>
  <c r="AK61" i="141" s="1"/>
  <c r="AE61" i="141" s="1"/>
  <c r="AI64" i="140"/>
  <c r="AJ64" i="140" s="1"/>
  <c r="AK64" i="140" s="1"/>
  <c r="AE64" i="140" s="1"/>
  <c r="AI62" i="141"/>
  <c r="AJ62" i="141" s="1"/>
  <c r="AK62" i="141" s="1"/>
  <c r="AE62" i="141" s="1"/>
  <c r="AH285" i="140"/>
  <c r="AH206" i="140"/>
  <c r="AH326" i="141"/>
  <c r="AH375" i="141"/>
  <c r="AG462" i="140"/>
  <c r="AI457" i="140" s="1"/>
  <c r="AJ457" i="140" s="1"/>
  <c r="AK457" i="140" s="1"/>
  <c r="AE457" i="140" s="1"/>
  <c r="AH457" i="140"/>
  <c r="AH270" i="140"/>
  <c r="AH259" i="141"/>
  <c r="AH341" i="141"/>
  <c r="AH425" i="141"/>
  <c r="AG295" i="140"/>
  <c r="AI285" i="140" s="1"/>
  <c r="AJ285" i="140" s="1"/>
  <c r="AK285" i="140" s="1"/>
  <c r="AE285" i="140" s="1"/>
  <c r="AH252" i="140"/>
  <c r="AG432" i="141"/>
  <c r="AI431" i="141" s="1"/>
  <c r="AJ431" i="141" s="1"/>
  <c r="AK431" i="141" s="1"/>
  <c r="AE431" i="141" s="1"/>
  <c r="AH424" i="141"/>
  <c r="AH38" i="140"/>
  <c r="AH255" i="140"/>
  <c r="AH271" i="140"/>
  <c r="AH287" i="140"/>
  <c r="AH264" i="140"/>
  <c r="AH280" i="140"/>
  <c r="AI332" i="140"/>
  <c r="AJ332" i="140" s="1"/>
  <c r="AK332" i="140" s="1"/>
  <c r="AE332" i="140" s="1"/>
  <c r="AI328" i="140"/>
  <c r="AJ328" i="140" s="1"/>
  <c r="AK328" i="140" s="1"/>
  <c r="AE328" i="140" s="1"/>
  <c r="AI324" i="140"/>
  <c r="AJ324" i="140" s="1"/>
  <c r="AK324" i="140" s="1"/>
  <c r="AE324" i="140" s="1"/>
  <c r="AI320" i="140"/>
  <c r="AJ320" i="140" s="1"/>
  <c r="AK320" i="140" s="1"/>
  <c r="AE320" i="140" s="1"/>
  <c r="AI316" i="140"/>
  <c r="AJ316" i="140" s="1"/>
  <c r="AK316" i="140" s="1"/>
  <c r="AE316" i="140" s="1"/>
  <c r="AI312" i="140"/>
  <c r="AJ312" i="140" s="1"/>
  <c r="AK312" i="140" s="1"/>
  <c r="AE312" i="140" s="1"/>
  <c r="AI322" i="140"/>
  <c r="AJ322" i="140" s="1"/>
  <c r="AK322" i="140" s="1"/>
  <c r="AE322" i="140" s="1"/>
  <c r="AI326" i="140"/>
  <c r="AJ326" i="140" s="1"/>
  <c r="AK326" i="140" s="1"/>
  <c r="AE326" i="140" s="1"/>
  <c r="AI318" i="140"/>
  <c r="AJ318" i="140" s="1"/>
  <c r="AK318" i="140" s="1"/>
  <c r="AE318" i="140" s="1"/>
  <c r="AI330" i="140"/>
  <c r="AJ330" i="140" s="1"/>
  <c r="AK330" i="140" s="1"/>
  <c r="AE330" i="140" s="1"/>
  <c r="AI314" i="140"/>
  <c r="AJ314" i="140" s="1"/>
  <c r="AK314" i="140" s="1"/>
  <c r="AE314" i="140" s="1"/>
  <c r="AI333" i="140"/>
  <c r="AJ333" i="140" s="1"/>
  <c r="AK333" i="140" s="1"/>
  <c r="AE333" i="140" s="1"/>
  <c r="AI321" i="140"/>
  <c r="AJ321" i="140" s="1"/>
  <c r="AK321" i="140" s="1"/>
  <c r="AE321" i="140" s="1"/>
  <c r="AI329" i="140"/>
  <c r="AJ329" i="140" s="1"/>
  <c r="AK329" i="140" s="1"/>
  <c r="AE329" i="140" s="1"/>
  <c r="AI317" i="140"/>
  <c r="AJ317" i="140" s="1"/>
  <c r="AK317" i="140" s="1"/>
  <c r="AE317" i="140" s="1"/>
  <c r="AI313" i="140"/>
  <c r="AJ313" i="140" s="1"/>
  <c r="AK313" i="140" s="1"/>
  <c r="AE313" i="140" s="1"/>
  <c r="AI325" i="140"/>
  <c r="AJ325" i="140" s="1"/>
  <c r="AK325" i="140" s="1"/>
  <c r="AE325" i="140" s="1"/>
  <c r="AI415" i="140"/>
  <c r="AJ415" i="140" s="1"/>
  <c r="AK415" i="140" s="1"/>
  <c r="AE415" i="140" s="1"/>
  <c r="AH415" i="140"/>
  <c r="AI63" i="141"/>
  <c r="AJ63" i="141" s="1"/>
  <c r="AK63" i="141" s="1"/>
  <c r="AE63" i="141" s="1"/>
  <c r="AI191" i="141"/>
  <c r="AJ191" i="141" s="1"/>
  <c r="AK191" i="141" s="1"/>
  <c r="AE191" i="141" s="1"/>
  <c r="AI199" i="141"/>
  <c r="AJ199" i="141" s="1"/>
  <c r="AK199" i="141" s="1"/>
  <c r="AE199" i="141" s="1"/>
  <c r="AI412" i="141"/>
  <c r="AJ412" i="141" s="1"/>
  <c r="AK412" i="141" s="1"/>
  <c r="AE412" i="141" s="1"/>
  <c r="AH323" i="141"/>
  <c r="AH331" i="141"/>
  <c r="AH381" i="141"/>
  <c r="AI459" i="140"/>
  <c r="AJ459" i="140" s="1"/>
  <c r="AK459" i="140" s="1"/>
  <c r="AE459" i="140" s="1"/>
  <c r="AH459" i="140"/>
  <c r="AI414" i="141"/>
  <c r="AJ414" i="141" s="1"/>
  <c r="AK414" i="141" s="1"/>
  <c r="AE414" i="141" s="1"/>
  <c r="AH208" i="140"/>
  <c r="AH266" i="140"/>
  <c r="AI282" i="140"/>
  <c r="AJ282" i="140" s="1"/>
  <c r="AK282" i="140" s="1"/>
  <c r="AE282" i="140" s="1"/>
  <c r="AH282" i="140"/>
  <c r="AI257" i="140"/>
  <c r="AJ257" i="140" s="1"/>
  <c r="AK257" i="140" s="1"/>
  <c r="AE257" i="140" s="1"/>
  <c r="AH257" i="140"/>
  <c r="AI327" i="140"/>
  <c r="AJ327" i="140" s="1"/>
  <c r="AK327" i="140" s="1"/>
  <c r="AE327" i="140" s="1"/>
  <c r="AI64" i="141"/>
  <c r="AJ64" i="141" s="1"/>
  <c r="AK64" i="141" s="1"/>
  <c r="AE64" i="141" s="1"/>
  <c r="AH64" i="141"/>
  <c r="AI234" i="140"/>
  <c r="AJ234" i="140" s="1"/>
  <c r="AK234" i="140" s="1"/>
  <c r="AE234" i="140" s="1"/>
  <c r="AI230" i="140"/>
  <c r="AJ230" i="140" s="1"/>
  <c r="AK230" i="140" s="1"/>
  <c r="AE230" i="140" s="1"/>
  <c r="AI226" i="140"/>
  <c r="AJ226" i="140" s="1"/>
  <c r="AK226" i="140" s="1"/>
  <c r="AE226" i="140" s="1"/>
  <c r="AI222" i="140"/>
  <c r="AJ222" i="140" s="1"/>
  <c r="AK222" i="140" s="1"/>
  <c r="AE222" i="140" s="1"/>
  <c r="AI218" i="140"/>
  <c r="AJ218" i="140" s="1"/>
  <c r="AK218" i="140" s="1"/>
  <c r="AE218" i="140" s="1"/>
  <c r="AI224" i="140"/>
  <c r="AJ224" i="140" s="1"/>
  <c r="AK224" i="140" s="1"/>
  <c r="AE224" i="140" s="1"/>
  <c r="AI228" i="140"/>
  <c r="AJ228" i="140" s="1"/>
  <c r="AK228" i="140" s="1"/>
  <c r="AE228" i="140" s="1"/>
  <c r="AI232" i="140"/>
  <c r="AJ232" i="140" s="1"/>
  <c r="AK232" i="140" s="1"/>
  <c r="AE232" i="140" s="1"/>
  <c r="AI220" i="140"/>
  <c r="AJ220" i="140" s="1"/>
  <c r="AK220" i="140" s="1"/>
  <c r="AE220" i="140" s="1"/>
  <c r="AI227" i="140"/>
  <c r="AJ227" i="140" s="1"/>
  <c r="AK227" i="140" s="1"/>
  <c r="AE227" i="140" s="1"/>
  <c r="AI223" i="140"/>
  <c r="AJ223" i="140" s="1"/>
  <c r="AK223" i="140" s="1"/>
  <c r="AE223" i="140" s="1"/>
  <c r="AI219" i="140"/>
  <c r="AJ219" i="140" s="1"/>
  <c r="AK219" i="140" s="1"/>
  <c r="AE219" i="140" s="1"/>
  <c r="AI231" i="140"/>
  <c r="AJ231" i="140" s="1"/>
  <c r="AK231" i="140" s="1"/>
  <c r="AE231" i="140" s="1"/>
  <c r="AI412" i="140"/>
  <c r="AJ412" i="140" s="1"/>
  <c r="AK412" i="140" s="1"/>
  <c r="AE412" i="140" s="1"/>
  <c r="AI413" i="141"/>
  <c r="AJ413" i="141" s="1"/>
  <c r="AK413" i="141" s="1"/>
  <c r="AE413" i="141" s="1"/>
  <c r="AH390" i="141"/>
  <c r="AH431" i="141"/>
  <c r="AK140" i="140"/>
  <c r="AE140" i="140" s="1"/>
  <c r="AH199" i="140"/>
  <c r="AH260" i="140"/>
  <c r="AI292" i="140"/>
  <c r="AJ292" i="140" s="1"/>
  <c r="AK292" i="140" s="1"/>
  <c r="AE292" i="140" s="1"/>
  <c r="AH292" i="140"/>
  <c r="AH461" i="140"/>
  <c r="AK87" i="140"/>
  <c r="AE87" i="140" s="1"/>
  <c r="AK145" i="140"/>
  <c r="AE145" i="140" s="1"/>
  <c r="AK379" i="140"/>
  <c r="AE379" i="140" s="1"/>
  <c r="AK352" i="140"/>
  <c r="AE352" i="140" s="1"/>
  <c r="AK400" i="141"/>
  <c r="AE400" i="141" s="1"/>
  <c r="AK106" i="140"/>
  <c r="AE106" i="140" s="1"/>
  <c r="AK86" i="141"/>
  <c r="AE86" i="141" s="1"/>
  <c r="AK111" i="140"/>
  <c r="AE111" i="140" s="1"/>
  <c r="AK113" i="140"/>
  <c r="AE113" i="140" s="1"/>
  <c r="AK353" i="140"/>
  <c r="AE353" i="140" s="1"/>
  <c r="AK126" i="141"/>
  <c r="AE126" i="141" s="1"/>
  <c r="AK239" i="141"/>
  <c r="AE239" i="141" s="1"/>
  <c r="AK401" i="141"/>
  <c r="AE401" i="141" s="1"/>
  <c r="AK143" i="140"/>
  <c r="AE143" i="140" s="1"/>
  <c r="AK118" i="140"/>
  <c r="AE118" i="140" s="1"/>
  <c r="AK127" i="140"/>
  <c r="AE127" i="140" s="1"/>
  <c r="AI273" i="140"/>
  <c r="AJ273" i="140" s="1"/>
  <c r="AK273" i="140" s="1"/>
  <c r="AE273" i="140" s="1"/>
  <c r="AH273" i="140"/>
  <c r="AH207" i="140"/>
  <c r="AI355" i="141"/>
  <c r="AJ355" i="141" s="1"/>
  <c r="AK355" i="141" s="1"/>
  <c r="AE355" i="141" s="1"/>
  <c r="AI356" i="141"/>
  <c r="AJ356" i="141" s="1"/>
  <c r="AK356" i="141" s="1"/>
  <c r="AE356" i="141" s="1"/>
  <c r="AI352" i="141"/>
  <c r="AJ352" i="141" s="1"/>
  <c r="AK352" i="141" s="1"/>
  <c r="AE352" i="141" s="1"/>
  <c r="AI351" i="141"/>
  <c r="AJ351" i="141" s="1"/>
  <c r="AK351" i="141" s="1"/>
  <c r="AE351" i="141" s="1"/>
  <c r="AH376" i="141"/>
  <c r="AH47" i="140"/>
  <c r="AH426" i="141"/>
  <c r="AI277" i="140"/>
  <c r="AJ277" i="140" s="1"/>
  <c r="AK277" i="140" s="1"/>
  <c r="AE277" i="140" s="1"/>
  <c r="AH277" i="140"/>
  <c r="AG77" i="140"/>
  <c r="AI74" i="140" s="1"/>
  <c r="AJ74" i="140" s="1"/>
  <c r="AK74" i="140" s="1"/>
  <c r="AE74" i="140" s="1"/>
  <c r="AH72" i="140"/>
  <c r="AI261" i="140"/>
  <c r="AJ261" i="140" s="1"/>
  <c r="AK261" i="140" s="1"/>
  <c r="AE261" i="140" s="1"/>
  <c r="AH261" i="140"/>
  <c r="AH382" i="141"/>
  <c r="AG50" i="140"/>
  <c r="AI45" i="140" s="1"/>
  <c r="AJ45" i="140" s="1"/>
  <c r="AK45" i="140" s="1"/>
  <c r="AE45" i="140" s="1"/>
  <c r="AH45" i="140"/>
  <c r="AI254" i="140"/>
  <c r="AJ254" i="140" s="1"/>
  <c r="AK254" i="140" s="1"/>
  <c r="AE254" i="140" s="1"/>
  <c r="AH254" i="140"/>
  <c r="AI286" i="140"/>
  <c r="AJ286" i="140" s="1"/>
  <c r="AK286" i="140" s="1"/>
  <c r="AE286" i="140" s="1"/>
  <c r="AH286" i="140"/>
  <c r="AI269" i="140"/>
  <c r="AJ269" i="140" s="1"/>
  <c r="AK269" i="140" s="1"/>
  <c r="AE269" i="140" s="1"/>
  <c r="AH269" i="140"/>
  <c r="AH208" i="141"/>
  <c r="AI275" i="140"/>
  <c r="AJ275" i="140" s="1"/>
  <c r="AK275" i="140" s="1"/>
  <c r="AE275" i="140" s="1"/>
  <c r="AH275" i="140"/>
  <c r="AI284" i="140"/>
  <c r="AJ284" i="140" s="1"/>
  <c r="AK284" i="140" s="1"/>
  <c r="AE284" i="140" s="1"/>
  <c r="AH284" i="140"/>
  <c r="AI265" i="140"/>
  <c r="AJ265" i="140" s="1"/>
  <c r="AK265" i="140" s="1"/>
  <c r="AE265" i="140" s="1"/>
  <c r="AH265" i="140"/>
  <c r="AI67" i="140"/>
  <c r="AJ67" i="140" s="1"/>
  <c r="AK67" i="140" s="1"/>
  <c r="AE67" i="140" s="1"/>
  <c r="AI62" i="140"/>
  <c r="AJ62" i="140" s="1"/>
  <c r="AK62" i="140" s="1"/>
  <c r="AE62" i="140" s="1"/>
  <c r="AH33" i="140"/>
  <c r="AI198" i="141"/>
  <c r="AJ198" i="141" s="1"/>
  <c r="AK198" i="141" s="1"/>
  <c r="AE198" i="141" s="1"/>
  <c r="AI303" i="141"/>
  <c r="AJ303" i="141" s="1"/>
  <c r="AK303" i="141" s="1"/>
  <c r="AE303" i="141" s="1"/>
  <c r="AI299" i="141"/>
  <c r="AJ299" i="141" s="1"/>
  <c r="AK299" i="141" s="1"/>
  <c r="AE299" i="141" s="1"/>
  <c r="AI300" i="141"/>
  <c r="AJ300" i="141" s="1"/>
  <c r="AK300" i="141" s="1"/>
  <c r="AE300" i="141" s="1"/>
  <c r="AI302" i="141"/>
  <c r="AJ302" i="141" s="1"/>
  <c r="AK302" i="141" s="1"/>
  <c r="AE302" i="141" s="1"/>
  <c r="AG366" i="141"/>
  <c r="AI361" i="141" s="1"/>
  <c r="AJ361" i="141" s="1"/>
  <c r="AK361" i="141" s="1"/>
  <c r="AE361" i="141" s="1"/>
  <c r="AH361" i="141"/>
  <c r="AH388" i="141"/>
  <c r="AH330" i="141"/>
  <c r="AH380" i="141"/>
  <c r="AI323" i="140"/>
  <c r="AJ323" i="140" s="1"/>
  <c r="AK323" i="140" s="1"/>
  <c r="AE323" i="140" s="1"/>
  <c r="AH32" i="140"/>
  <c r="AG343" i="141"/>
  <c r="AI342" i="141" s="1"/>
  <c r="AJ342" i="141" s="1"/>
  <c r="AK342" i="141" s="1"/>
  <c r="AE342" i="141" s="1"/>
  <c r="AH338" i="141"/>
  <c r="AG392" i="141"/>
  <c r="AI388" i="141" s="1"/>
  <c r="AJ388" i="141" s="1"/>
  <c r="AK388" i="141" s="1"/>
  <c r="AE388" i="141" s="1"/>
  <c r="AH387" i="141"/>
  <c r="AH325" i="141"/>
  <c r="AI333" i="141"/>
  <c r="AJ333" i="141" s="1"/>
  <c r="AK333" i="141" s="1"/>
  <c r="AE333" i="141" s="1"/>
  <c r="AH333" i="141"/>
  <c r="AH379" i="141"/>
  <c r="AI59" i="140"/>
  <c r="AJ59" i="140" s="1"/>
  <c r="AK59" i="140" s="1"/>
  <c r="AE59" i="140" s="1"/>
  <c r="AI331" i="140"/>
  <c r="AJ331" i="140" s="1"/>
  <c r="AK331" i="140" s="1"/>
  <c r="AE331" i="140" s="1"/>
  <c r="AI179" i="141"/>
  <c r="AJ179" i="141" s="1"/>
  <c r="AK179" i="141" s="1"/>
  <c r="AE179" i="141" s="1"/>
  <c r="AI180" i="141"/>
  <c r="AJ180" i="141" s="1"/>
  <c r="AK180" i="141" s="1"/>
  <c r="AE180" i="141" s="1"/>
  <c r="AI25" i="141"/>
  <c r="AJ25" i="141" s="1"/>
  <c r="AK25" i="141" s="1"/>
  <c r="AE25" i="141" s="1"/>
  <c r="AH206" i="141"/>
  <c r="AH342" i="141"/>
  <c r="AI362" i="141"/>
  <c r="AJ362" i="141" s="1"/>
  <c r="AK362" i="141" s="1"/>
  <c r="AE362" i="141" s="1"/>
  <c r="AH362" i="141"/>
  <c r="AH430" i="141"/>
  <c r="AI65" i="141"/>
  <c r="AJ65" i="141" s="1"/>
  <c r="AK65" i="141" s="1"/>
  <c r="AE65" i="141" s="1"/>
  <c r="AI253" i="140"/>
  <c r="AJ253" i="140" s="1"/>
  <c r="AK253" i="140" s="1"/>
  <c r="AE253" i="140" s="1"/>
  <c r="AH253" i="140"/>
  <c r="AK130" i="140"/>
  <c r="AE130" i="140" s="1"/>
  <c r="AH39" i="140"/>
  <c r="AI293" i="140"/>
  <c r="AJ293" i="140" s="1"/>
  <c r="AK293" i="140" s="1"/>
  <c r="AE293" i="140" s="1"/>
  <c r="AH293" i="140"/>
  <c r="AI217" i="140"/>
  <c r="AJ217" i="140" s="1"/>
  <c r="AK217" i="140" s="1"/>
  <c r="AE217" i="140" s="1"/>
  <c r="AI389" i="140"/>
  <c r="AJ389" i="140" s="1"/>
  <c r="AK389" i="140" s="1"/>
  <c r="AE389" i="140" s="1"/>
  <c r="AI390" i="140"/>
  <c r="AJ390" i="140" s="1"/>
  <c r="AK390" i="140" s="1"/>
  <c r="AE390" i="140" s="1"/>
  <c r="AI388" i="140"/>
  <c r="AJ388" i="140" s="1"/>
  <c r="AK388" i="140" s="1"/>
  <c r="AE388" i="140" s="1"/>
  <c r="AI449" i="140"/>
  <c r="AJ449" i="140" s="1"/>
  <c r="AK449" i="140" s="1"/>
  <c r="AE449" i="140" s="1"/>
  <c r="AK405" i="140"/>
  <c r="AE405" i="140" s="1"/>
  <c r="AK430" i="140"/>
  <c r="AE430" i="140" s="1"/>
  <c r="AI178" i="141"/>
  <c r="AJ178" i="141" s="1"/>
  <c r="AK178" i="141" s="1"/>
  <c r="AE178" i="141" s="1"/>
  <c r="AI196" i="141"/>
  <c r="AJ196" i="141" s="1"/>
  <c r="AK196" i="141" s="1"/>
  <c r="AE196" i="141" s="1"/>
  <c r="AH324" i="141"/>
  <c r="AI332" i="141"/>
  <c r="AJ332" i="141" s="1"/>
  <c r="AK332" i="141" s="1"/>
  <c r="AE332" i="141" s="1"/>
  <c r="AH332" i="141"/>
  <c r="AH378" i="141"/>
  <c r="AI61" i="140"/>
  <c r="AJ61" i="140" s="1"/>
  <c r="AK61" i="140" s="1"/>
  <c r="AE61" i="140" s="1"/>
  <c r="AI259" i="140"/>
  <c r="AJ259" i="140" s="1"/>
  <c r="AK259" i="140" s="1"/>
  <c r="AE259" i="140" s="1"/>
  <c r="AH259" i="140"/>
  <c r="AI283" i="140"/>
  <c r="AJ283" i="140" s="1"/>
  <c r="AK283" i="140" s="1"/>
  <c r="AE283" i="140" s="1"/>
  <c r="AH283" i="140"/>
  <c r="AI303" i="140"/>
  <c r="AJ303" i="140" s="1"/>
  <c r="AK303" i="140" s="1"/>
  <c r="AE303" i="140" s="1"/>
  <c r="AK109" i="141"/>
  <c r="AE109" i="141" s="1"/>
  <c r="AK431" i="140"/>
  <c r="AE431" i="140" s="1"/>
  <c r="AK109" i="140"/>
  <c r="AE109" i="140" s="1"/>
  <c r="AK382" i="140"/>
  <c r="AE382" i="140" s="1"/>
  <c r="AK375" i="140"/>
  <c r="AE375" i="140" s="1"/>
  <c r="AK356" i="140"/>
  <c r="AE356" i="140" s="1"/>
  <c r="AK404" i="141"/>
  <c r="AE404" i="141" s="1"/>
  <c r="AK131" i="140"/>
  <c r="AE131" i="140" s="1"/>
  <c r="AK102" i="141"/>
  <c r="AE102" i="141" s="1"/>
  <c r="AK141" i="140"/>
  <c r="AE141" i="140" s="1"/>
  <c r="AK125" i="140"/>
  <c r="AE125" i="140" s="1"/>
  <c r="AK229" i="141"/>
  <c r="AE229" i="141" s="1"/>
  <c r="AK142" i="141"/>
  <c r="AE142" i="141" s="1"/>
  <c r="AK439" i="141"/>
  <c r="AE439" i="141" s="1"/>
  <c r="AK405" i="141"/>
  <c r="AE405" i="141" s="1"/>
  <c r="AK355" i="140"/>
  <c r="AE355" i="140" s="1"/>
  <c r="AK92" i="141"/>
  <c r="AE92" i="141" s="1"/>
  <c r="AH75" i="140"/>
  <c r="AI365" i="141"/>
  <c r="AJ365" i="141" s="1"/>
  <c r="AK365" i="141" s="1"/>
  <c r="AE365" i="141" s="1"/>
  <c r="AH365" i="141"/>
  <c r="AH364" i="141"/>
  <c r="AI329" i="141"/>
  <c r="AJ329" i="141" s="1"/>
  <c r="AK329" i="141" s="1"/>
  <c r="AE329" i="141" s="1"/>
  <c r="AH329" i="141"/>
  <c r="AH321" i="141"/>
  <c r="AI389" i="141"/>
  <c r="AJ389" i="141" s="1"/>
  <c r="AK389" i="141" s="1"/>
  <c r="AE389" i="141" s="1"/>
  <c r="AH389" i="141"/>
  <c r="AH319" i="141"/>
  <c r="AI155" i="140"/>
  <c r="AJ155" i="140" s="1"/>
  <c r="AK155" i="140" s="1"/>
  <c r="AE155" i="140" s="1"/>
  <c r="AI157" i="140"/>
  <c r="AJ157" i="140" s="1"/>
  <c r="AK157" i="140" s="1"/>
  <c r="AE157" i="140" s="1"/>
  <c r="AI156" i="140"/>
  <c r="AJ156" i="140" s="1"/>
  <c r="AK156" i="140" s="1"/>
  <c r="AE156" i="140" s="1"/>
  <c r="AH328" i="141"/>
  <c r="AG383" i="141"/>
  <c r="AI376" i="141" s="1"/>
  <c r="AJ376" i="141" s="1"/>
  <c r="AK376" i="141" s="1"/>
  <c r="AE376" i="141" s="1"/>
  <c r="AH374" i="141"/>
  <c r="AH205" i="140"/>
  <c r="AI267" i="140"/>
  <c r="AJ267" i="140" s="1"/>
  <c r="AK267" i="140" s="1"/>
  <c r="AE267" i="140" s="1"/>
  <c r="AH267" i="140"/>
  <c r="AI413" i="140"/>
  <c r="AJ413" i="140" s="1"/>
  <c r="AK413" i="140" s="1"/>
  <c r="AE413" i="140" s="1"/>
  <c r="AH413" i="140"/>
  <c r="AI46" i="140"/>
  <c r="AJ46" i="140" s="1"/>
  <c r="AK46" i="140" s="1"/>
  <c r="AE46" i="140" s="1"/>
  <c r="AH46" i="140"/>
  <c r="AI262" i="140"/>
  <c r="AJ262" i="140" s="1"/>
  <c r="AK262" i="140" s="1"/>
  <c r="AE262" i="140" s="1"/>
  <c r="AH262" i="140"/>
  <c r="AI278" i="140"/>
  <c r="AJ278" i="140" s="1"/>
  <c r="AK278" i="140" s="1"/>
  <c r="AE278" i="140" s="1"/>
  <c r="AH278" i="140"/>
  <c r="AI294" i="140"/>
  <c r="AJ294" i="140" s="1"/>
  <c r="AK294" i="140" s="1"/>
  <c r="AE294" i="140" s="1"/>
  <c r="AH294" i="140"/>
  <c r="AI289" i="140"/>
  <c r="AJ289" i="140" s="1"/>
  <c r="AK289" i="140" s="1"/>
  <c r="AE289" i="140" s="1"/>
  <c r="AH289" i="140"/>
  <c r="AI341" i="140"/>
  <c r="AJ341" i="140" s="1"/>
  <c r="AK341" i="140" s="1"/>
  <c r="AE341" i="140" s="1"/>
  <c r="AI340" i="140"/>
  <c r="AJ340" i="140" s="1"/>
  <c r="AK340" i="140" s="1"/>
  <c r="AE340" i="140" s="1"/>
  <c r="AI339" i="140"/>
  <c r="AJ339" i="140" s="1"/>
  <c r="AK339" i="140" s="1"/>
  <c r="AE339" i="140" s="1"/>
  <c r="AH340" i="141"/>
  <c r="AI411" i="140"/>
  <c r="AJ411" i="140" s="1"/>
  <c r="AK411" i="140" s="1"/>
  <c r="AE411" i="140" s="1"/>
  <c r="AI169" i="141"/>
  <c r="AJ169" i="141" s="1"/>
  <c r="AK169" i="141" s="1"/>
  <c r="AE169" i="141" s="1"/>
  <c r="AI172" i="141"/>
  <c r="AJ172" i="141" s="1"/>
  <c r="AK172" i="141" s="1"/>
  <c r="AE172" i="141" s="1"/>
  <c r="AI168" i="141"/>
  <c r="AJ168" i="141" s="1"/>
  <c r="AK168" i="141" s="1"/>
  <c r="AE168" i="141" s="1"/>
  <c r="AI167" i="141"/>
  <c r="AJ167" i="141" s="1"/>
  <c r="AK167" i="141" s="1"/>
  <c r="AE167" i="141" s="1"/>
  <c r="AI171" i="141"/>
  <c r="AJ171" i="141" s="1"/>
  <c r="AK171" i="141" s="1"/>
  <c r="AE171" i="141" s="1"/>
  <c r="AI353" i="141"/>
  <c r="AJ353" i="141" s="1"/>
  <c r="AK353" i="141" s="1"/>
  <c r="AE353" i="141" s="1"/>
  <c r="AH429" i="141"/>
  <c r="AI49" i="140"/>
  <c r="AJ49" i="140" s="1"/>
  <c r="AK49" i="140" s="1"/>
  <c r="AE49" i="140" s="1"/>
  <c r="AH49" i="140"/>
  <c r="AI291" i="140"/>
  <c r="AJ291" i="140" s="1"/>
  <c r="AK291" i="140" s="1"/>
  <c r="AE291" i="140" s="1"/>
  <c r="AH291" i="140"/>
  <c r="AI268" i="140"/>
  <c r="AJ268" i="140" s="1"/>
  <c r="AK268" i="140" s="1"/>
  <c r="AE268" i="140" s="1"/>
  <c r="AH268" i="140"/>
  <c r="AH74" i="140"/>
  <c r="AG41" i="140"/>
  <c r="AI38" i="140" s="1"/>
  <c r="AJ38" i="140" s="1"/>
  <c r="AK38" i="140" s="1"/>
  <c r="AE38" i="140" s="1"/>
  <c r="AH197" i="140"/>
  <c r="AI263" i="140"/>
  <c r="AJ263" i="140" s="1"/>
  <c r="AK263" i="140" s="1"/>
  <c r="AE263" i="140" s="1"/>
  <c r="AH263" i="140"/>
  <c r="AI279" i="140"/>
  <c r="AJ279" i="140" s="1"/>
  <c r="AK279" i="140" s="1"/>
  <c r="AE279" i="140" s="1"/>
  <c r="AH279" i="140"/>
  <c r="AI319" i="140"/>
  <c r="AJ319" i="140" s="1"/>
  <c r="AK319" i="140" s="1"/>
  <c r="AE319" i="140" s="1"/>
  <c r="AI256" i="140"/>
  <c r="AJ256" i="140" s="1"/>
  <c r="AK256" i="140" s="1"/>
  <c r="AE256" i="140" s="1"/>
  <c r="AH256" i="140"/>
  <c r="AI272" i="140"/>
  <c r="AJ272" i="140" s="1"/>
  <c r="AK272" i="140" s="1"/>
  <c r="AE272" i="140" s="1"/>
  <c r="AH272" i="140"/>
  <c r="AI288" i="140"/>
  <c r="AJ288" i="140" s="1"/>
  <c r="AK288" i="140" s="1"/>
  <c r="AE288" i="140" s="1"/>
  <c r="AH288" i="140"/>
  <c r="AH76" i="140"/>
  <c r="AI28" i="141"/>
  <c r="AJ28" i="141" s="1"/>
  <c r="AK28" i="141" s="1"/>
  <c r="AE28" i="141" s="1"/>
  <c r="AI36" i="141"/>
  <c r="AJ36" i="141" s="1"/>
  <c r="AK36" i="141" s="1"/>
  <c r="AE36" i="141" s="1"/>
  <c r="AI38" i="141"/>
  <c r="AJ38" i="141" s="1"/>
  <c r="AK38" i="141" s="1"/>
  <c r="AE38" i="141" s="1"/>
  <c r="AI27" i="141"/>
  <c r="AJ27" i="141" s="1"/>
  <c r="AK27" i="141" s="1"/>
  <c r="AE27" i="141" s="1"/>
  <c r="AI31" i="141"/>
  <c r="AJ31" i="141" s="1"/>
  <c r="AK31" i="141" s="1"/>
  <c r="AE31" i="141" s="1"/>
  <c r="AI35" i="141"/>
  <c r="AJ35" i="141" s="1"/>
  <c r="AK35" i="141" s="1"/>
  <c r="AE35" i="141" s="1"/>
  <c r="AI39" i="141"/>
  <c r="AJ39" i="141" s="1"/>
  <c r="AK39" i="141" s="1"/>
  <c r="AE39" i="141" s="1"/>
  <c r="AI32" i="141"/>
  <c r="AJ32" i="141" s="1"/>
  <c r="AK32" i="141" s="1"/>
  <c r="AE32" i="141" s="1"/>
  <c r="AI40" i="141"/>
  <c r="AJ40" i="141" s="1"/>
  <c r="AK40" i="141" s="1"/>
  <c r="AE40" i="141" s="1"/>
  <c r="AI30" i="141"/>
  <c r="AJ30" i="141" s="1"/>
  <c r="AK30" i="141" s="1"/>
  <c r="AE30" i="141" s="1"/>
  <c r="AG159" i="141"/>
  <c r="AI154" i="141" s="1"/>
  <c r="AJ154" i="141" s="1"/>
  <c r="AK154" i="141" s="1"/>
  <c r="AE154" i="141" s="1"/>
  <c r="AH154" i="141"/>
  <c r="AI59" i="141"/>
  <c r="AJ59" i="141" s="1"/>
  <c r="AK59" i="141" s="1"/>
  <c r="AE59" i="141" s="1"/>
  <c r="AI67" i="141"/>
  <c r="AJ67" i="141" s="1"/>
  <c r="AK67" i="141" s="1"/>
  <c r="AE67" i="141" s="1"/>
  <c r="AI195" i="141"/>
  <c r="AJ195" i="141" s="1"/>
  <c r="AK195" i="141" s="1"/>
  <c r="AE195" i="141" s="1"/>
  <c r="AH327" i="141"/>
  <c r="AH377" i="141"/>
  <c r="AI459" i="141"/>
  <c r="AJ459" i="141" s="1"/>
  <c r="AK459" i="141" s="1"/>
  <c r="AE459" i="141" s="1"/>
  <c r="AI458" i="141"/>
  <c r="AJ458" i="141" s="1"/>
  <c r="AK458" i="141" s="1"/>
  <c r="AE458" i="141" s="1"/>
  <c r="AI428" i="141"/>
  <c r="AJ428" i="141" s="1"/>
  <c r="AK428" i="141" s="1"/>
  <c r="AE428" i="141" s="1"/>
  <c r="AH428" i="141"/>
  <c r="AI48" i="140"/>
  <c r="AJ48" i="140" s="1"/>
  <c r="AK48" i="140" s="1"/>
  <c r="AE48" i="140" s="1"/>
  <c r="AH48" i="140"/>
  <c r="AI65" i="140"/>
  <c r="AJ65" i="140" s="1"/>
  <c r="AK65" i="140" s="1"/>
  <c r="AE65" i="140" s="1"/>
  <c r="AI258" i="140"/>
  <c r="AJ258" i="140" s="1"/>
  <c r="AK258" i="140" s="1"/>
  <c r="AE258" i="140" s="1"/>
  <c r="AH258" i="140"/>
  <c r="AI274" i="140"/>
  <c r="AJ274" i="140" s="1"/>
  <c r="AK274" i="140" s="1"/>
  <c r="AE274" i="140" s="1"/>
  <c r="AH274" i="140"/>
  <c r="AI290" i="140"/>
  <c r="AJ290" i="140" s="1"/>
  <c r="AK290" i="140" s="1"/>
  <c r="AE290" i="140" s="1"/>
  <c r="AH290" i="140"/>
  <c r="AI281" i="140"/>
  <c r="AJ281" i="140" s="1"/>
  <c r="AK281" i="140" s="1"/>
  <c r="AE281" i="140" s="1"/>
  <c r="AH281" i="140"/>
  <c r="AI221" i="140"/>
  <c r="AJ221" i="140" s="1"/>
  <c r="AK221" i="140" s="1"/>
  <c r="AE221" i="140" s="1"/>
  <c r="AG209" i="140"/>
  <c r="AI208" i="140" s="1"/>
  <c r="AJ208" i="140" s="1"/>
  <c r="AK208" i="140" s="1"/>
  <c r="AE208" i="140" s="1"/>
  <c r="AH204" i="140"/>
  <c r="AI154" i="140"/>
  <c r="AJ154" i="140" s="1"/>
  <c r="AK154" i="140" s="1"/>
  <c r="AE154" i="140" s="1"/>
  <c r="AI342" i="140"/>
  <c r="AJ342" i="140" s="1"/>
  <c r="AK342" i="140" s="1"/>
  <c r="AE342" i="140" s="1"/>
  <c r="AH73" i="140"/>
  <c r="AK402" i="140"/>
  <c r="AE402" i="140" s="1"/>
  <c r="AI46" i="141"/>
  <c r="AJ46" i="141" s="1"/>
  <c r="AK46" i="141" s="1"/>
  <c r="AE46" i="141" s="1"/>
  <c r="AI47" i="141"/>
  <c r="AJ47" i="141" s="1"/>
  <c r="AK47" i="141" s="1"/>
  <c r="AE47" i="141" s="1"/>
  <c r="AK451" i="140"/>
  <c r="AE451" i="140" s="1"/>
  <c r="AG209" i="141"/>
  <c r="AI206" i="141" s="1"/>
  <c r="AJ206" i="141" s="1"/>
  <c r="AK206" i="141" s="1"/>
  <c r="AE206" i="141" s="1"/>
  <c r="AH204" i="141"/>
  <c r="AH339" i="141"/>
  <c r="AH363" i="141"/>
  <c r="AH427" i="141"/>
  <c r="AG295" i="141"/>
  <c r="AG200" i="140"/>
  <c r="AH195" i="140"/>
  <c r="AI276" i="140"/>
  <c r="AJ276" i="140" s="1"/>
  <c r="AK276" i="140" s="1"/>
  <c r="AE276" i="140" s="1"/>
  <c r="AH276" i="140"/>
  <c r="AK121" i="141"/>
  <c r="AE121" i="141" s="1"/>
  <c r="AK72" i="141"/>
  <c r="AE72" i="141" s="1"/>
  <c r="AH391" i="141"/>
  <c r="AK121" i="140"/>
  <c r="AE121" i="140" s="1"/>
  <c r="AK378" i="140"/>
  <c r="AE378" i="140" s="1"/>
  <c r="AK377" i="140"/>
  <c r="AE377" i="140" s="1"/>
  <c r="AK436" i="140"/>
  <c r="AE436" i="140" s="1"/>
  <c r="AK406" i="141"/>
  <c r="AE406" i="141" s="1"/>
  <c r="AK241" i="140"/>
  <c r="AE241" i="140" s="1"/>
  <c r="AK134" i="141"/>
  <c r="AE134" i="141" s="1"/>
  <c r="AK86" i="140"/>
  <c r="AE86" i="140" s="1"/>
  <c r="AK138" i="140"/>
  <c r="AE138" i="140" s="1"/>
  <c r="AK94" i="141"/>
  <c r="AE94" i="141" s="1"/>
  <c r="AK401" i="140"/>
  <c r="AE401" i="140" s="1"/>
  <c r="AK93" i="140"/>
  <c r="AE93" i="140" s="1"/>
  <c r="AK439" i="140"/>
  <c r="AE439" i="140" s="1"/>
  <c r="AK89" i="140"/>
  <c r="AE89" i="140" s="1"/>
  <c r="AI391" i="141" l="1"/>
  <c r="AJ391" i="141" s="1"/>
  <c r="AK391" i="141" s="1"/>
  <c r="AE391" i="141" s="1"/>
  <c r="AI363" i="141"/>
  <c r="AJ363" i="141" s="1"/>
  <c r="AK363" i="141" s="1"/>
  <c r="AE363" i="141" s="1"/>
  <c r="AI260" i="140"/>
  <c r="AJ260" i="140" s="1"/>
  <c r="AK260" i="140" s="1"/>
  <c r="AE260" i="140" s="1"/>
  <c r="AI461" i="140"/>
  <c r="AJ461" i="140" s="1"/>
  <c r="AK461" i="140" s="1"/>
  <c r="AE461" i="140" s="1"/>
  <c r="AI364" i="141"/>
  <c r="AJ364" i="141" s="1"/>
  <c r="AK364" i="141" s="1"/>
  <c r="AE364" i="141" s="1"/>
  <c r="AE150" i="141"/>
  <c r="B14" i="143" s="1"/>
  <c r="C14" i="143" s="1"/>
  <c r="AI340" i="141"/>
  <c r="AJ340" i="141" s="1"/>
  <c r="AK340" i="141" s="1"/>
  <c r="AE340" i="141" s="1"/>
  <c r="AI339" i="141"/>
  <c r="AJ339" i="141" s="1"/>
  <c r="AK339" i="141" s="1"/>
  <c r="AE339" i="141" s="1"/>
  <c r="AI314" i="141"/>
  <c r="AJ314" i="141" s="1"/>
  <c r="AK314" i="141" s="1"/>
  <c r="AE314" i="141" s="1"/>
  <c r="AI331" i="141"/>
  <c r="AJ331" i="141" s="1"/>
  <c r="AK331" i="141" s="1"/>
  <c r="AE331" i="141" s="1"/>
  <c r="AI266" i="140"/>
  <c r="AJ266" i="140" s="1"/>
  <c r="AK266" i="140" s="1"/>
  <c r="AE266" i="140" s="1"/>
  <c r="AE453" i="141"/>
  <c r="AE454" i="141" s="1"/>
  <c r="AE235" i="141"/>
  <c r="B17" i="143" s="1"/>
  <c r="C17" i="143" s="1"/>
  <c r="AE304" i="140"/>
  <c r="E18" i="142" s="1"/>
  <c r="F18" i="142" s="1"/>
  <c r="AE407" i="140"/>
  <c r="AE408" i="140" s="1"/>
  <c r="AE244" i="141"/>
  <c r="E17" i="143" s="1"/>
  <c r="F17" i="143" s="1"/>
  <c r="AE441" i="141"/>
  <c r="AE442" i="141" s="1"/>
  <c r="AI327" i="141"/>
  <c r="AJ327" i="141" s="1"/>
  <c r="AK327" i="141" s="1"/>
  <c r="AE327" i="141" s="1"/>
  <c r="AI328" i="141"/>
  <c r="AJ328" i="141" s="1"/>
  <c r="AK328" i="141" s="1"/>
  <c r="AE328" i="141" s="1"/>
  <c r="AI319" i="141"/>
  <c r="AJ319" i="141" s="1"/>
  <c r="AK319" i="141" s="1"/>
  <c r="AE319" i="141" s="1"/>
  <c r="AI321" i="141"/>
  <c r="AJ321" i="141" s="1"/>
  <c r="AK321" i="141" s="1"/>
  <c r="AE321" i="141" s="1"/>
  <c r="AI324" i="141"/>
  <c r="AJ324" i="141" s="1"/>
  <c r="AK324" i="141" s="1"/>
  <c r="AE324" i="141" s="1"/>
  <c r="AI325" i="141"/>
  <c r="AJ325" i="141" s="1"/>
  <c r="AK325" i="141" s="1"/>
  <c r="AE325" i="141" s="1"/>
  <c r="AI323" i="141"/>
  <c r="AJ323" i="141" s="1"/>
  <c r="AK323" i="141" s="1"/>
  <c r="AE323" i="141" s="1"/>
  <c r="AI313" i="141"/>
  <c r="AJ313" i="141" s="1"/>
  <c r="AK313" i="141" s="1"/>
  <c r="AE313" i="141" s="1"/>
  <c r="AI322" i="141"/>
  <c r="AJ322" i="141" s="1"/>
  <c r="AK322" i="141" s="1"/>
  <c r="AE322" i="141" s="1"/>
  <c r="AI330" i="141"/>
  <c r="AJ330" i="141" s="1"/>
  <c r="AK330" i="141" s="1"/>
  <c r="AE330" i="141" s="1"/>
  <c r="AI315" i="141"/>
  <c r="AJ315" i="141" s="1"/>
  <c r="AK315" i="141" s="1"/>
  <c r="AE315" i="141" s="1"/>
  <c r="AI264" i="140"/>
  <c r="AJ264" i="140" s="1"/>
  <c r="AK264" i="140" s="1"/>
  <c r="AE264" i="140" s="1"/>
  <c r="AI271" i="140"/>
  <c r="AJ271" i="140" s="1"/>
  <c r="AK271" i="140" s="1"/>
  <c r="AE271" i="140" s="1"/>
  <c r="AI252" i="140"/>
  <c r="AJ252" i="140" s="1"/>
  <c r="AK252" i="140" s="1"/>
  <c r="AE252" i="140" s="1"/>
  <c r="AI317" i="141"/>
  <c r="AJ317" i="141" s="1"/>
  <c r="AK317" i="141" s="1"/>
  <c r="AE317" i="141" s="1"/>
  <c r="AI316" i="141"/>
  <c r="AJ316" i="141" s="1"/>
  <c r="AK316" i="141" s="1"/>
  <c r="AE316" i="141" s="1"/>
  <c r="AI280" i="140"/>
  <c r="AJ280" i="140" s="1"/>
  <c r="AK280" i="140" s="1"/>
  <c r="AE280" i="140" s="1"/>
  <c r="AI287" i="140"/>
  <c r="AJ287" i="140" s="1"/>
  <c r="AK287" i="140" s="1"/>
  <c r="AE287" i="140" s="1"/>
  <c r="AI255" i="140"/>
  <c r="AJ255" i="140" s="1"/>
  <c r="AK255" i="140" s="1"/>
  <c r="AE255" i="140" s="1"/>
  <c r="AI326" i="141"/>
  <c r="AJ326" i="141" s="1"/>
  <c r="AK326" i="141" s="1"/>
  <c r="AE326" i="141" s="1"/>
  <c r="AI312" i="141"/>
  <c r="AJ312" i="141" s="1"/>
  <c r="AK312" i="141" s="1"/>
  <c r="AE312" i="141" s="1"/>
  <c r="AI318" i="141"/>
  <c r="AJ318" i="141" s="1"/>
  <c r="AK318" i="141" s="1"/>
  <c r="AE318" i="141" s="1"/>
  <c r="AE173" i="140"/>
  <c r="B15" i="142" s="1"/>
  <c r="C15" i="142" s="1"/>
  <c r="AE244" i="140"/>
  <c r="E17" i="142" s="1"/>
  <c r="F17" i="142" s="1"/>
  <c r="AE77" i="141"/>
  <c r="E13" i="143" s="1"/>
  <c r="F13" i="143" s="1"/>
  <c r="AE150" i="140"/>
  <c r="B14" i="142" s="1"/>
  <c r="C14" i="142" s="1"/>
  <c r="AE357" i="140"/>
  <c r="AE358" i="140" s="1"/>
  <c r="AE432" i="140"/>
  <c r="B23" i="142" s="1"/>
  <c r="C23" i="142" s="1"/>
  <c r="AE392" i="140"/>
  <c r="AE393" i="140" s="1"/>
  <c r="AI387" i="141"/>
  <c r="AJ387" i="141" s="1"/>
  <c r="AK387" i="141" s="1"/>
  <c r="AE387" i="141" s="1"/>
  <c r="AI204" i="141"/>
  <c r="AJ204" i="141" s="1"/>
  <c r="AK204" i="141" s="1"/>
  <c r="AE204" i="141" s="1"/>
  <c r="AE50" i="141"/>
  <c r="E12" i="143" s="1"/>
  <c r="AI338" i="141"/>
  <c r="AJ338" i="141" s="1"/>
  <c r="AK338" i="141" s="1"/>
  <c r="AE338" i="141" s="1"/>
  <c r="AE68" i="141"/>
  <c r="B13" i="143" s="1"/>
  <c r="C13" i="143" s="1"/>
  <c r="AE366" i="140"/>
  <c r="E20" i="142" s="1"/>
  <c r="F20" i="142" s="1"/>
  <c r="AE441" i="140"/>
  <c r="AE442" i="140" s="1"/>
  <c r="AI377" i="141"/>
  <c r="AJ377" i="141" s="1"/>
  <c r="AK377" i="141" s="1"/>
  <c r="AE377" i="141" s="1"/>
  <c r="AE173" i="141"/>
  <c r="B15" i="143" s="1"/>
  <c r="C15" i="143" s="1"/>
  <c r="AE343" i="140"/>
  <c r="AE344" i="140" s="1"/>
  <c r="AI205" i="140"/>
  <c r="AJ205" i="140" s="1"/>
  <c r="AK205" i="140" s="1"/>
  <c r="AE205" i="140" s="1"/>
  <c r="AI380" i="141"/>
  <c r="AJ380" i="141" s="1"/>
  <c r="AK380" i="141" s="1"/>
  <c r="AE380" i="141" s="1"/>
  <c r="AE68" i="140"/>
  <c r="B13" i="142" s="1"/>
  <c r="C13" i="142" s="1"/>
  <c r="AI207" i="140"/>
  <c r="AJ207" i="140" s="1"/>
  <c r="AK207" i="140" s="1"/>
  <c r="AE207" i="140" s="1"/>
  <c r="AE407" i="141"/>
  <c r="B22" i="143" s="1"/>
  <c r="C22" i="143" s="1"/>
  <c r="AI341" i="141"/>
  <c r="AJ341" i="141" s="1"/>
  <c r="AK341" i="141" s="1"/>
  <c r="AE341" i="141" s="1"/>
  <c r="AE462" i="141"/>
  <c r="AE463" i="141" s="1"/>
  <c r="AE182" i="141"/>
  <c r="E15" i="143" s="1"/>
  <c r="F15" i="143" s="1"/>
  <c r="AE366" i="141"/>
  <c r="E20" i="143" s="1"/>
  <c r="F20" i="143" s="1"/>
  <c r="AI47" i="140"/>
  <c r="AJ47" i="140" s="1"/>
  <c r="AK47" i="140" s="1"/>
  <c r="AE47" i="140" s="1"/>
  <c r="AE50" i="140" s="1"/>
  <c r="AE416" i="141"/>
  <c r="AE417" i="141" s="1"/>
  <c r="AE383" i="140"/>
  <c r="AE384" i="140" s="1"/>
  <c r="AI379" i="141"/>
  <c r="AJ379" i="141" s="1"/>
  <c r="AK379" i="141" s="1"/>
  <c r="AE379" i="141" s="1"/>
  <c r="AI180" i="140"/>
  <c r="AJ180" i="140" s="1"/>
  <c r="AK180" i="140" s="1"/>
  <c r="AE180" i="140" s="1"/>
  <c r="AI178" i="140"/>
  <c r="AJ178" i="140" s="1"/>
  <c r="AK178" i="140" s="1"/>
  <c r="AE178" i="140" s="1"/>
  <c r="AI177" i="140"/>
  <c r="AJ177" i="140" s="1"/>
  <c r="AK177" i="140" s="1"/>
  <c r="AE177" i="140" s="1"/>
  <c r="AI179" i="140"/>
  <c r="AJ179" i="140" s="1"/>
  <c r="AK179" i="140" s="1"/>
  <c r="AE179" i="140" s="1"/>
  <c r="AI374" i="141"/>
  <c r="AJ374" i="141" s="1"/>
  <c r="AK374" i="141" s="1"/>
  <c r="AE374" i="141" s="1"/>
  <c r="AI382" i="141"/>
  <c r="AJ382" i="141" s="1"/>
  <c r="AK382" i="141" s="1"/>
  <c r="AE382" i="141" s="1"/>
  <c r="AE200" i="141"/>
  <c r="AE201" i="141" s="1"/>
  <c r="AI206" i="140"/>
  <c r="AJ206" i="140" s="1"/>
  <c r="AK206" i="140" s="1"/>
  <c r="AE206" i="140" s="1"/>
  <c r="AE305" i="140"/>
  <c r="AI257" i="141"/>
  <c r="AJ257" i="141" s="1"/>
  <c r="AK257" i="141" s="1"/>
  <c r="AE257" i="141" s="1"/>
  <c r="AI253" i="141"/>
  <c r="AJ253" i="141" s="1"/>
  <c r="AK253" i="141" s="1"/>
  <c r="AE253" i="141" s="1"/>
  <c r="AI258" i="141"/>
  <c r="AJ258" i="141" s="1"/>
  <c r="AK258" i="141" s="1"/>
  <c r="AE258" i="141" s="1"/>
  <c r="AI254" i="141"/>
  <c r="AJ254" i="141" s="1"/>
  <c r="AK254" i="141" s="1"/>
  <c r="AE254" i="141" s="1"/>
  <c r="AI284" i="141"/>
  <c r="AJ284" i="141" s="1"/>
  <c r="AK284" i="141" s="1"/>
  <c r="AE284" i="141" s="1"/>
  <c r="AI262" i="141"/>
  <c r="AJ262" i="141" s="1"/>
  <c r="AK262" i="141" s="1"/>
  <c r="AE262" i="141" s="1"/>
  <c r="AI274" i="141"/>
  <c r="AJ274" i="141" s="1"/>
  <c r="AK274" i="141" s="1"/>
  <c r="AE274" i="141" s="1"/>
  <c r="AI293" i="141"/>
  <c r="AJ293" i="141" s="1"/>
  <c r="AK293" i="141" s="1"/>
  <c r="AE293" i="141" s="1"/>
  <c r="AI285" i="141"/>
  <c r="AJ285" i="141" s="1"/>
  <c r="AK285" i="141" s="1"/>
  <c r="AE285" i="141" s="1"/>
  <c r="AI277" i="141"/>
  <c r="AJ277" i="141" s="1"/>
  <c r="AK277" i="141" s="1"/>
  <c r="AE277" i="141" s="1"/>
  <c r="AI269" i="141"/>
  <c r="AJ269" i="141" s="1"/>
  <c r="AK269" i="141" s="1"/>
  <c r="AE269" i="141" s="1"/>
  <c r="AI261" i="141"/>
  <c r="AJ261" i="141" s="1"/>
  <c r="AK261" i="141" s="1"/>
  <c r="AE261" i="141" s="1"/>
  <c r="AI292" i="141"/>
  <c r="AJ292" i="141" s="1"/>
  <c r="AK292" i="141" s="1"/>
  <c r="AE292" i="141" s="1"/>
  <c r="AI270" i="141"/>
  <c r="AJ270" i="141" s="1"/>
  <c r="AK270" i="141" s="1"/>
  <c r="AE270" i="141" s="1"/>
  <c r="AI282" i="141"/>
  <c r="AJ282" i="141" s="1"/>
  <c r="AK282" i="141" s="1"/>
  <c r="AE282" i="141" s="1"/>
  <c r="AI294" i="141"/>
  <c r="AJ294" i="141" s="1"/>
  <c r="AK294" i="141" s="1"/>
  <c r="AE294" i="141" s="1"/>
  <c r="AI266" i="141"/>
  <c r="AJ266" i="141" s="1"/>
  <c r="AK266" i="141" s="1"/>
  <c r="AE266" i="141" s="1"/>
  <c r="AI291" i="141"/>
  <c r="AJ291" i="141" s="1"/>
  <c r="AK291" i="141" s="1"/>
  <c r="AE291" i="141" s="1"/>
  <c r="AI283" i="141"/>
  <c r="AJ283" i="141" s="1"/>
  <c r="AK283" i="141" s="1"/>
  <c r="AE283" i="141" s="1"/>
  <c r="AI286" i="141"/>
  <c r="AJ286" i="141" s="1"/>
  <c r="AK286" i="141" s="1"/>
  <c r="AE286" i="141" s="1"/>
  <c r="AI290" i="141"/>
  <c r="AJ290" i="141" s="1"/>
  <c r="AK290" i="141" s="1"/>
  <c r="AE290" i="141" s="1"/>
  <c r="AI268" i="141"/>
  <c r="AJ268" i="141" s="1"/>
  <c r="AK268" i="141" s="1"/>
  <c r="AE268" i="141" s="1"/>
  <c r="AI252" i="141"/>
  <c r="AJ252" i="141" s="1"/>
  <c r="AK252" i="141" s="1"/>
  <c r="AE252" i="141" s="1"/>
  <c r="AI280" i="141"/>
  <c r="AJ280" i="141" s="1"/>
  <c r="AK280" i="141" s="1"/>
  <c r="AE280" i="141" s="1"/>
  <c r="AI287" i="141"/>
  <c r="AJ287" i="141" s="1"/>
  <c r="AK287" i="141" s="1"/>
  <c r="AE287" i="141" s="1"/>
  <c r="AI279" i="141"/>
  <c r="AJ279" i="141" s="1"/>
  <c r="AK279" i="141" s="1"/>
  <c r="AE279" i="141" s="1"/>
  <c r="AI271" i="141"/>
  <c r="AJ271" i="141" s="1"/>
  <c r="AK271" i="141" s="1"/>
  <c r="AE271" i="141" s="1"/>
  <c r="AI263" i="141"/>
  <c r="AJ263" i="141" s="1"/>
  <c r="AK263" i="141" s="1"/>
  <c r="AE263" i="141" s="1"/>
  <c r="AI276" i="141"/>
  <c r="AJ276" i="141" s="1"/>
  <c r="AK276" i="141" s="1"/>
  <c r="AE276" i="141" s="1"/>
  <c r="AI260" i="141"/>
  <c r="AJ260" i="141" s="1"/>
  <c r="AK260" i="141" s="1"/>
  <c r="AE260" i="141" s="1"/>
  <c r="AI278" i="141"/>
  <c r="AJ278" i="141" s="1"/>
  <c r="AK278" i="141" s="1"/>
  <c r="AE278" i="141" s="1"/>
  <c r="AI256" i="141"/>
  <c r="AJ256" i="141" s="1"/>
  <c r="AK256" i="141" s="1"/>
  <c r="AE256" i="141" s="1"/>
  <c r="AI275" i="141"/>
  <c r="AJ275" i="141" s="1"/>
  <c r="AK275" i="141" s="1"/>
  <c r="AE275" i="141" s="1"/>
  <c r="AI267" i="141"/>
  <c r="AJ267" i="141" s="1"/>
  <c r="AK267" i="141" s="1"/>
  <c r="AE267" i="141" s="1"/>
  <c r="AI255" i="141"/>
  <c r="AJ255" i="141" s="1"/>
  <c r="AK255" i="141" s="1"/>
  <c r="AE255" i="141" s="1"/>
  <c r="AI264" i="141"/>
  <c r="AJ264" i="141" s="1"/>
  <c r="AK264" i="141" s="1"/>
  <c r="AE264" i="141" s="1"/>
  <c r="AI272" i="141"/>
  <c r="AJ272" i="141" s="1"/>
  <c r="AK272" i="141" s="1"/>
  <c r="AE272" i="141" s="1"/>
  <c r="AI288" i="141"/>
  <c r="AJ288" i="141" s="1"/>
  <c r="AK288" i="141" s="1"/>
  <c r="AE288" i="141" s="1"/>
  <c r="AI289" i="141"/>
  <c r="AJ289" i="141" s="1"/>
  <c r="AK289" i="141" s="1"/>
  <c r="AE289" i="141" s="1"/>
  <c r="AI281" i="141"/>
  <c r="AJ281" i="141" s="1"/>
  <c r="AK281" i="141" s="1"/>
  <c r="AE281" i="141" s="1"/>
  <c r="AI273" i="141"/>
  <c r="AJ273" i="141" s="1"/>
  <c r="AK273" i="141" s="1"/>
  <c r="AE273" i="141" s="1"/>
  <c r="AI265" i="141"/>
  <c r="AJ265" i="141" s="1"/>
  <c r="AK265" i="141" s="1"/>
  <c r="AE265" i="141" s="1"/>
  <c r="AI193" i="140"/>
  <c r="AJ193" i="140" s="1"/>
  <c r="AK193" i="140" s="1"/>
  <c r="AE193" i="140" s="1"/>
  <c r="AI191" i="140"/>
  <c r="AJ191" i="140" s="1"/>
  <c r="AK191" i="140" s="1"/>
  <c r="AE191" i="140" s="1"/>
  <c r="AI194" i="140"/>
  <c r="AJ194" i="140" s="1"/>
  <c r="AK194" i="140" s="1"/>
  <c r="AE194" i="140" s="1"/>
  <c r="AI192" i="140"/>
  <c r="AJ192" i="140" s="1"/>
  <c r="AK192" i="140" s="1"/>
  <c r="AE192" i="140" s="1"/>
  <c r="AI190" i="140"/>
  <c r="AJ190" i="140" s="1"/>
  <c r="AK190" i="140" s="1"/>
  <c r="AE190" i="140" s="1"/>
  <c r="AI198" i="140"/>
  <c r="AJ198" i="140" s="1"/>
  <c r="AK198" i="140" s="1"/>
  <c r="AE198" i="140" s="1"/>
  <c r="AI196" i="140"/>
  <c r="AJ196" i="140" s="1"/>
  <c r="AK196" i="140" s="1"/>
  <c r="AE196" i="140" s="1"/>
  <c r="AI426" i="141"/>
  <c r="AJ426" i="141" s="1"/>
  <c r="AK426" i="141" s="1"/>
  <c r="AE426" i="141" s="1"/>
  <c r="AE357" i="141"/>
  <c r="AI381" i="141"/>
  <c r="AJ381" i="141" s="1"/>
  <c r="AK381" i="141" s="1"/>
  <c r="AE381" i="141" s="1"/>
  <c r="AI425" i="141"/>
  <c r="AJ425" i="141" s="1"/>
  <c r="AK425" i="141" s="1"/>
  <c r="AE425" i="141" s="1"/>
  <c r="AI375" i="141"/>
  <c r="AJ375" i="141" s="1"/>
  <c r="AK375" i="141" s="1"/>
  <c r="AE375" i="141" s="1"/>
  <c r="B24" i="143"/>
  <c r="C24" i="143" s="1"/>
  <c r="AI207" i="141"/>
  <c r="AJ207" i="141" s="1"/>
  <c r="AK207" i="141" s="1"/>
  <c r="AE207" i="141" s="1"/>
  <c r="AI205" i="141"/>
  <c r="AJ205" i="141" s="1"/>
  <c r="AK205" i="141" s="1"/>
  <c r="AE205" i="141" s="1"/>
  <c r="AI429" i="141"/>
  <c r="AJ429" i="141" s="1"/>
  <c r="AK429" i="141" s="1"/>
  <c r="AE429" i="141" s="1"/>
  <c r="AI75" i="140"/>
  <c r="AJ75" i="140" s="1"/>
  <c r="AK75" i="140" s="1"/>
  <c r="AE75" i="140" s="1"/>
  <c r="AE159" i="140"/>
  <c r="AI204" i="140"/>
  <c r="AJ204" i="140" s="1"/>
  <c r="AK204" i="140" s="1"/>
  <c r="AE204" i="140" s="1"/>
  <c r="AI378" i="141"/>
  <c r="AJ378" i="141" s="1"/>
  <c r="AK378" i="141" s="1"/>
  <c r="AE378" i="141" s="1"/>
  <c r="AE453" i="140"/>
  <c r="AE235" i="140"/>
  <c r="AE41" i="141"/>
  <c r="AE304" i="141"/>
  <c r="AI208" i="141"/>
  <c r="AJ208" i="141" s="1"/>
  <c r="AK208" i="141" s="1"/>
  <c r="AE208" i="141" s="1"/>
  <c r="AI72" i="140"/>
  <c r="AJ72" i="140" s="1"/>
  <c r="AK72" i="140" s="1"/>
  <c r="AE72" i="140" s="1"/>
  <c r="AI199" i="140"/>
  <c r="AJ199" i="140" s="1"/>
  <c r="AK199" i="140" s="1"/>
  <c r="AE199" i="140" s="1"/>
  <c r="AI390" i="141"/>
  <c r="AJ390" i="141" s="1"/>
  <c r="AK390" i="141" s="1"/>
  <c r="AE390" i="141" s="1"/>
  <c r="AI424" i="141"/>
  <c r="AJ424" i="141" s="1"/>
  <c r="AK424" i="141" s="1"/>
  <c r="AE424" i="141" s="1"/>
  <c r="AI259" i="141"/>
  <c r="AJ259" i="141" s="1"/>
  <c r="AK259" i="141" s="1"/>
  <c r="AE259" i="141" s="1"/>
  <c r="AI270" i="140"/>
  <c r="AJ270" i="140" s="1"/>
  <c r="AK270" i="140" s="1"/>
  <c r="AE270" i="140" s="1"/>
  <c r="AI458" i="140"/>
  <c r="AJ458" i="140" s="1"/>
  <c r="AK458" i="140" s="1"/>
  <c r="AE458" i="140" s="1"/>
  <c r="AI460" i="140"/>
  <c r="AJ460" i="140" s="1"/>
  <c r="AK460" i="140" s="1"/>
  <c r="AE460" i="140" s="1"/>
  <c r="AI30" i="140"/>
  <c r="AJ30" i="140" s="1"/>
  <c r="AK30" i="140" s="1"/>
  <c r="AE30" i="140" s="1"/>
  <c r="AI36" i="140"/>
  <c r="AJ36" i="140" s="1"/>
  <c r="AK36" i="140" s="1"/>
  <c r="AE36" i="140" s="1"/>
  <c r="AI34" i="140"/>
  <c r="AJ34" i="140" s="1"/>
  <c r="AK34" i="140" s="1"/>
  <c r="AE34" i="140" s="1"/>
  <c r="AI29" i="140"/>
  <c r="AJ29" i="140" s="1"/>
  <c r="AK29" i="140" s="1"/>
  <c r="AE29" i="140" s="1"/>
  <c r="AI28" i="140"/>
  <c r="AJ28" i="140" s="1"/>
  <c r="AK28" i="140" s="1"/>
  <c r="AE28" i="140" s="1"/>
  <c r="AI40" i="140"/>
  <c r="AJ40" i="140" s="1"/>
  <c r="AK40" i="140" s="1"/>
  <c r="AE40" i="140" s="1"/>
  <c r="AI25" i="140"/>
  <c r="AJ25" i="140" s="1"/>
  <c r="AK25" i="140" s="1"/>
  <c r="AE25" i="140" s="1"/>
  <c r="AI31" i="140"/>
  <c r="AJ31" i="140" s="1"/>
  <c r="AK31" i="140" s="1"/>
  <c r="AE31" i="140" s="1"/>
  <c r="AI37" i="140"/>
  <c r="AJ37" i="140" s="1"/>
  <c r="AK37" i="140" s="1"/>
  <c r="AE37" i="140" s="1"/>
  <c r="AI35" i="140"/>
  <c r="AJ35" i="140" s="1"/>
  <c r="AK35" i="140" s="1"/>
  <c r="AE35" i="140" s="1"/>
  <c r="AI27" i="140"/>
  <c r="AJ27" i="140" s="1"/>
  <c r="AK27" i="140" s="1"/>
  <c r="AE27" i="140" s="1"/>
  <c r="AI26" i="140"/>
  <c r="AJ26" i="140" s="1"/>
  <c r="AK26" i="140" s="1"/>
  <c r="AE26" i="140" s="1"/>
  <c r="AE416" i="140"/>
  <c r="AI39" i="140"/>
  <c r="AJ39" i="140" s="1"/>
  <c r="AK39" i="140" s="1"/>
  <c r="AE39" i="140" s="1"/>
  <c r="AI195" i="140"/>
  <c r="AJ195" i="140" s="1"/>
  <c r="AK195" i="140" s="1"/>
  <c r="AE195" i="140" s="1"/>
  <c r="AI427" i="141"/>
  <c r="AJ427" i="141" s="1"/>
  <c r="AK427" i="141" s="1"/>
  <c r="AE427" i="141" s="1"/>
  <c r="AI73" i="140"/>
  <c r="AJ73" i="140" s="1"/>
  <c r="AK73" i="140" s="1"/>
  <c r="AE73" i="140" s="1"/>
  <c r="AI155" i="141"/>
  <c r="AJ155" i="141" s="1"/>
  <c r="AK155" i="141" s="1"/>
  <c r="AE155" i="141" s="1"/>
  <c r="AI158" i="141"/>
  <c r="AJ158" i="141" s="1"/>
  <c r="AK158" i="141" s="1"/>
  <c r="AE158" i="141" s="1"/>
  <c r="AI156" i="141"/>
  <c r="AJ156" i="141" s="1"/>
  <c r="AK156" i="141" s="1"/>
  <c r="AE156" i="141" s="1"/>
  <c r="AI157" i="141"/>
  <c r="AJ157" i="141" s="1"/>
  <c r="AK157" i="141" s="1"/>
  <c r="AE157" i="141" s="1"/>
  <c r="AI76" i="140"/>
  <c r="AJ76" i="140" s="1"/>
  <c r="AK76" i="140" s="1"/>
  <c r="AE76" i="140" s="1"/>
  <c r="AI197" i="140"/>
  <c r="AJ197" i="140" s="1"/>
  <c r="AK197" i="140" s="1"/>
  <c r="AE197" i="140" s="1"/>
  <c r="AI430" i="141"/>
  <c r="AJ430" i="141" s="1"/>
  <c r="AK430" i="141" s="1"/>
  <c r="AE430" i="141" s="1"/>
  <c r="AI32" i="140"/>
  <c r="AJ32" i="140" s="1"/>
  <c r="AK32" i="140" s="1"/>
  <c r="AE32" i="140" s="1"/>
  <c r="AI33" i="140"/>
  <c r="AJ33" i="140" s="1"/>
  <c r="AK33" i="140" s="1"/>
  <c r="AE33" i="140" s="1"/>
  <c r="AE334" i="140"/>
  <c r="AE433" i="140" l="1"/>
  <c r="AE236" i="141"/>
  <c r="AE343" i="141"/>
  <c r="AE78" i="141"/>
  <c r="AE151" i="141"/>
  <c r="AE51" i="141"/>
  <c r="AE174" i="141"/>
  <c r="B22" i="142"/>
  <c r="C22" i="142" s="1"/>
  <c r="E21" i="142"/>
  <c r="F21" i="142" s="1"/>
  <c r="B21" i="142"/>
  <c r="C21" i="142" s="1"/>
  <c r="E22" i="143"/>
  <c r="F22" i="143" s="1"/>
  <c r="AE245" i="140"/>
  <c r="E23" i="143"/>
  <c r="F23" i="143" s="1"/>
  <c r="AE69" i="140"/>
  <c r="AE245" i="141"/>
  <c r="AE183" i="141"/>
  <c r="B16" i="143"/>
  <c r="C16" i="143" s="1"/>
  <c r="AE295" i="140"/>
  <c r="B18" i="142" s="1"/>
  <c r="C18" i="142" s="1"/>
  <c r="E19" i="142"/>
  <c r="F19" i="142" s="1"/>
  <c r="B20" i="142"/>
  <c r="C20" i="142" s="1"/>
  <c r="E24" i="143"/>
  <c r="F24" i="143" s="1"/>
  <c r="AE334" i="141"/>
  <c r="AE335" i="141" s="1"/>
  <c r="AE174" i="140"/>
  <c r="AE151" i="140"/>
  <c r="AE462" i="140"/>
  <c r="AE463" i="140" s="1"/>
  <c r="AE392" i="141"/>
  <c r="AE393" i="141" s="1"/>
  <c r="AE69" i="141"/>
  <c r="E23" i="142"/>
  <c r="F23" i="142" s="1"/>
  <c r="AE367" i="141"/>
  <c r="AE408" i="141"/>
  <c r="AE209" i="140"/>
  <c r="E16" i="142" s="1"/>
  <c r="F16" i="142" s="1"/>
  <c r="AE367" i="140"/>
  <c r="AE182" i="140"/>
  <c r="AE209" i="141"/>
  <c r="E16" i="143" s="1"/>
  <c r="F16" i="143" s="1"/>
  <c r="AE159" i="141"/>
  <c r="AE160" i="141" s="1"/>
  <c r="AE383" i="141"/>
  <c r="B21" i="143" s="1"/>
  <c r="C21" i="143" s="1"/>
  <c r="B20" i="143"/>
  <c r="C20" i="143" s="1"/>
  <c r="AE358" i="141"/>
  <c r="B19" i="142"/>
  <c r="C19" i="142" s="1"/>
  <c r="AE335" i="140"/>
  <c r="E22" i="142"/>
  <c r="F22" i="142" s="1"/>
  <c r="AE417" i="140"/>
  <c r="AE432" i="141"/>
  <c r="B12" i="143"/>
  <c r="AE42" i="141"/>
  <c r="E18" i="143"/>
  <c r="F18" i="143" s="1"/>
  <c r="AE305" i="141"/>
  <c r="E12" i="142"/>
  <c r="AE51" i="140"/>
  <c r="AE77" i="140"/>
  <c r="B17" i="142"/>
  <c r="C17" i="142" s="1"/>
  <c r="AK210" i="139" s="1"/>
  <c r="AE236" i="140"/>
  <c r="E14" i="142"/>
  <c r="F14" i="142" s="1"/>
  <c r="AE160" i="140"/>
  <c r="E19" i="143"/>
  <c r="F19" i="143" s="1"/>
  <c r="AE344" i="141"/>
  <c r="AE200" i="140"/>
  <c r="AE295" i="141"/>
  <c r="AE41" i="140"/>
  <c r="B24" i="142"/>
  <c r="C24" i="142" s="1"/>
  <c r="AE454" i="140"/>
  <c r="F12" i="143"/>
  <c r="AE384" i="141" l="1"/>
  <c r="E21" i="143"/>
  <c r="F21" i="143" s="1"/>
  <c r="AK335" i="139"/>
  <c r="AE296" i="140"/>
  <c r="E24" i="142"/>
  <c r="F24" i="142" s="1"/>
  <c r="AK421" i="139" s="1"/>
  <c r="AK378" i="139"/>
  <c r="B19" i="143"/>
  <c r="C19" i="143" s="1"/>
  <c r="AK299" i="139" s="1"/>
  <c r="AE210" i="140"/>
  <c r="E14" i="143"/>
  <c r="F14" i="143" s="1"/>
  <c r="AK84" i="139" s="1"/>
  <c r="AK355" i="139"/>
  <c r="AE210" i="141"/>
  <c r="AE467" i="141"/>
  <c r="E15" i="142"/>
  <c r="F15" i="142" s="1"/>
  <c r="AK165" i="139" s="1"/>
  <c r="AE183" i="140"/>
  <c r="B23" i="143"/>
  <c r="C23" i="143" s="1"/>
  <c r="AK399" i="139" s="1"/>
  <c r="AE433" i="141"/>
  <c r="B16" i="142"/>
  <c r="C16" i="142" s="1"/>
  <c r="AK186" i="139" s="1"/>
  <c r="AE201" i="140"/>
  <c r="E13" i="142"/>
  <c r="F13" i="142" s="1"/>
  <c r="AK60" i="139" s="1"/>
  <c r="AE78" i="140"/>
  <c r="B12" i="142"/>
  <c r="AE465" i="140"/>
  <c r="G13" i="2" s="1"/>
  <c r="AE42" i="140"/>
  <c r="F12" i="142"/>
  <c r="C12" i="143"/>
  <c r="B18" i="143"/>
  <c r="C18" i="143" s="1"/>
  <c r="AK242" i="139" s="1"/>
  <c r="AE296" i="141"/>
  <c r="AE467" i="140"/>
  <c r="AE465" i="141"/>
  <c r="G13" i="3" s="1"/>
  <c r="R22" i="139" l="1"/>
  <c r="I13" i="3"/>
  <c r="K13" i="3" s="1"/>
  <c r="R17" i="139"/>
  <c r="I13" i="2"/>
  <c r="K13" i="2" s="1"/>
  <c r="E26" i="143"/>
  <c r="E26" i="142"/>
  <c r="B26" i="142"/>
  <c r="C12" i="142"/>
  <c r="AK27" i="139" s="1"/>
  <c r="AE469" i="141"/>
  <c r="H22" i="139"/>
  <c r="B26" i="143"/>
  <c r="AE469" i="140"/>
  <c r="H17" i="139"/>
  <c r="B28" i="143" l="1"/>
  <c r="M13" i="2"/>
  <c r="H11" i="1"/>
  <c r="J11" i="1"/>
  <c r="M13" i="3"/>
  <c r="B28" i="142"/>
  <c r="L11" i="1" l="1"/>
  <c r="AD1756" i="71" l="1"/>
  <c r="AD1757" i="71"/>
  <c r="AD1758" i="71"/>
  <c r="AF1758" i="71" s="1"/>
  <c r="AD1759" i="71"/>
  <c r="AF1759" i="71" s="1"/>
  <c r="AG1759" i="71" s="1"/>
  <c r="AD1755" i="71"/>
  <c r="AF1755" i="71" s="1"/>
  <c r="AD26" i="71"/>
  <c r="AF26" i="71" s="1"/>
  <c r="AD2190" i="71"/>
  <c r="AF2190" i="71" s="1"/>
  <c r="AD2189" i="71"/>
  <c r="AF2189" i="71" s="1"/>
  <c r="AD2188" i="71"/>
  <c r="AH2188" i="71" s="1"/>
  <c r="AD2187" i="71"/>
  <c r="AH2187" i="71" s="1"/>
  <c r="AD2186" i="71"/>
  <c r="AH2186" i="71" s="1"/>
  <c r="AD2181" i="71"/>
  <c r="AD2180" i="71"/>
  <c r="AH2180" i="71" s="1"/>
  <c r="AD2179" i="71"/>
  <c r="AD2178" i="71"/>
  <c r="AD2169" i="71"/>
  <c r="AF2169" i="71" s="1"/>
  <c r="AG2169" i="71" s="1"/>
  <c r="AH2169" i="71" s="1"/>
  <c r="AD2168" i="71"/>
  <c r="AD2167" i="71"/>
  <c r="AD2166" i="71"/>
  <c r="AF2166" i="71" s="1"/>
  <c r="AG2166" i="71" s="1"/>
  <c r="AH2166" i="71" s="1"/>
  <c r="AD2165" i="71"/>
  <c r="AD2160" i="71"/>
  <c r="AD2159" i="71"/>
  <c r="AF2159" i="71" s="1"/>
  <c r="AD2158" i="71"/>
  <c r="AF2158" i="71" s="1"/>
  <c r="AD2157" i="71"/>
  <c r="AD2156" i="71"/>
  <c r="AF2156" i="71" s="1"/>
  <c r="AD2155" i="71"/>
  <c r="AF2155" i="71" s="1"/>
  <c r="AD2154" i="71"/>
  <c r="AD2153" i="71"/>
  <c r="AF2153" i="71" s="1"/>
  <c r="AD2152" i="71"/>
  <c r="AF2152" i="71" s="1"/>
  <c r="AD2151" i="71"/>
  <c r="AD2150" i="71"/>
  <c r="AF2150" i="71" s="1"/>
  <c r="AD2149" i="71"/>
  <c r="AF2149" i="71" s="1"/>
  <c r="AD2148" i="71"/>
  <c r="AD2147" i="71"/>
  <c r="AF2147" i="71" s="1"/>
  <c r="AD2146" i="71"/>
  <c r="AF2146" i="71" s="1"/>
  <c r="AD2145" i="71"/>
  <c r="AD2136" i="71"/>
  <c r="AD2135" i="71"/>
  <c r="AF2135" i="71" s="1"/>
  <c r="AG2135" i="71" s="1"/>
  <c r="AD2134" i="71"/>
  <c r="AF2134" i="71" s="1"/>
  <c r="AD2133" i="71"/>
  <c r="AD2132" i="71"/>
  <c r="AF2132" i="71" s="1"/>
  <c r="AG2132" i="71" s="1"/>
  <c r="AD2127" i="71"/>
  <c r="AD2126" i="71"/>
  <c r="AF2126" i="71" s="1"/>
  <c r="AD2125" i="71"/>
  <c r="AD2124" i="71"/>
  <c r="AD2123" i="71"/>
  <c r="AF2123" i="71" s="1"/>
  <c r="AD2122" i="71"/>
  <c r="AD2121" i="71"/>
  <c r="AD2120" i="71"/>
  <c r="AF2120" i="71" s="1"/>
  <c r="AD2119" i="71"/>
  <c r="AD2118" i="71"/>
  <c r="AD2117" i="71"/>
  <c r="AF2117" i="71" s="1"/>
  <c r="AD2116" i="71"/>
  <c r="AD2115" i="71"/>
  <c r="AD2114" i="71"/>
  <c r="AF2114" i="71" s="1"/>
  <c r="AD2105" i="71"/>
  <c r="AD2104" i="71"/>
  <c r="AF2104" i="71" s="1"/>
  <c r="AD2103" i="71"/>
  <c r="AD2102" i="71"/>
  <c r="AD2101" i="71"/>
  <c r="AF2101" i="71" s="1"/>
  <c r="AG2101" i="71" s="1"/>
  <c r="AD2096" i="71"/>
  <c r="AF2096" i="71" s="1"/>
  <c r="AD2095" i="71"/>
  <c r="AD2094" i="71"/>
  <c r="AD2093" i="71"/>
  <c r="AF2093" i="71" s="1"/>
  <c r="AD2092" i="71"/>
  <c r="AD2091" i="71"/>
  <c r="AD2090" i="71"/>
  <c r="AF2090" i="71" s="1"/>
  <c r="AD2089" i="71"/>
  <c r="AD2088" i="71"/>
  <c r="AF2088" i="71" s="1"/>
  <c r="AD2087" i="71"/>
  <c r="AF2087" i="71" s="1"/>
  <c r="AD2086" i="71"/>
  <c r="AD2085" i="71"/>
  <c r="AF2085" i="71" s="1"/>
  <c r="AD2084" i="71"/>
  <c r="AF2084" i="71" s="1"/>
  <c r="AD2083" i="71"/>
  <c r="AD2082" i="71"/>
  <c r="AF2082" i="71" s="1"/>
  <c r="AD2073" i="71"/>
  <c r="AF2073" i="71" s="1"/>
  <c r="AD2072" i="71"/>
  <c r="AF2072" i="71" s="1"/>
  <c r="AD2071" i="71"/>
  <c r="AD2070" i="71"/>
  <c r="AF2070" i="71" s="1"/>
  <c r="AD2069" i="71"/>
  <c r="AF2069" i="71" s="1"/>
  <c r="AF2063" i="71"/>
  <c r="AF2062" i="71"/>
  <c r="AF2060" i="71"/>
  <c r="AF2059" i="71"/>
  <c r="AF2057" i="71"/>
  <c r="AF2056" i="71"/>
  <c r="AF2054" i="71"/>
  <c r="AF2053" i="71"/>
  <c r="AF2051" i="71"/>
  <c r="AF2050" i="71"/>
  <c r="AD2049" i="71"/>
  <c r="AD2040" i="71"/>
  <c r="AF2040" i="71" s="1"/>
  <c r="AD2039" i="71"/>
  <c r="AF2039" i="71" s="1"/>
  <c r="AD2038" i="71"/>
  <c r="AD2037" i="71"/>
  <c r="AD2036" i="71"/>
  <c r="AF2036" i="71" s="1"/>
  <c r="AD2031" i="71"/>
  <c r="AD2030" i="71"/>
  <c r="AF2030" i="71" s="1"/>
  <c r="AG2030" i="71" s="1"/>
  <c r="AD2029" i="71"/>
  <c r="AF2029" i="71" s="1"/>
  <c r="AD2028" i="71"/>
  <c r="AD2027" i="71"/>
  <c r="AF2027" i="71" s="1"/>
  <c r="AG2027" i="71" s="1"/>
  <c r="AD2026" i="71"/>
  <c r="AF2026" i="71" s="1"/>
  <c r="AD2025" i="71"/>
  <c r="AD2024" i="71"/>
  <c r="AF2024" i="71" s="1"/>
  <c r="AD2023" i="71"/>
  <c r="AD2022" i="71"/>
  <c r="AD2021" i="71"/>
  <c r="AF2021" i="71" s="1"/>
  <c r="AG2021" i="71" s="1"/>
  <c r="AD2020" i="71"/>
  <c r="AF2020" i="71" s="1"/>
  <c r="AG2020" i="71" s="1"/>
  <c r="AH2020" i="71" s="1"/>
  <c r="AD2019" i="71"/>
  <c r="AF2019" i="71" s="1"/>
  <c r="AD2018" i="71"/>
  <c r="AF2018" i="71" s="1"/>
  <c r="AD2017" i="71"/>
  <c r="AF2017" i="71" s="1"/>
  <c r="AD2016" i="71"/>
  <c r="AD2007" i="71"/>
  <c r="AF2007" i="71" s="1"/>
  <c r="AG2007" i="71" s="1"/>
  <c r="AH2007" i="71" s="1"/>
  <c r="AD2006" i="71"/>
  <c r="AD2005" i="71"/>
  <c r="AF2005" i="71" s="1"/>
  <c r="AD2004" i="71"/>
  <c r="AF2004" i="71" s="1"/>
  <c r="AD2003" i="71"/>
  <c r="AD1998" i="71"/>
  <c r="AF1998" i="71" s="1"/>
  <c r="AD1997" i="71"/>
  <c r="AF1997" i="71" s="1"/>
  <c r="AD1996" i="71"/>
  <c r="AD1995" i="71"/>
  <c r="AF1995" i="71" s="1"/>
  <c r="AD1994" i="71"/>
  <c r="AF1994" i="71" s="1"/>
  <c r="AD1993" i="71"/>
  <c r="AD1992" i="71"/>
  <c r="AF1992" i="71" s="1"/>
  <c r="AD1983" i="71"/>
  <c r="AF1983" i="71" s="1"/>
  <c r="AD1982" i="71"/>
  <c r="AD1981" i="71"/>
  <c r="AF1981" i="71" s="1"/>
  <c r="AD1980" i="71"/>
  <c r="AF1980" i="71" s="1"/>
  <c r="AD1979" i="71"/>
  <c r="AF1974" i="71"/>
  <c r="AF1973" i="71"/>
  <c r="AF1971" i="71"/>
  <c r="AF1970" i="71"/>
  <c r="AF1968" i="71"/>
  <c r="AF1967" i="71"/>
  <c r="AF1965" i="71"/>
  <c r="AF1964" i="71"/>
  <c r="AF1962" i="71"/>
  <c r="AF1961" i="71"/>
  <c r="AD1959" i="71"/>
  <c r="AF1959" i="71" s="1"/>
  <c r="AD1950" i="71"/>
  <c r="AF1950" i="71" s="1"/>
  <c r="AG1950" i="71" s="1"/>
  <c r="AH1950" i="71" s="1"/>
  <c r="AD1949" i="71"/>
  <c r="AD1948" i="71"/>
  <c r="AF1948" i="71" s="1"/>
  <c r="AD1947" i="71"/>
  <c r="AF1947" i="71" s="1"/>
  <c r="AG1947" i="71" s="1"/>
  <c r="AD1946" i="71"/>
  <c r="AF1946" i="71" s="1"/>
  <c r="AD1941" i="71"/>
  <c r="AF1941" i="71" s="1"/>
  <c r="AD1940" i="71"/>
  <c r="AD1939" i="71"/>
  <c r="AF1939" i="71" s="1"/>
  <c r="AD1938" i="71"/>
  <c r="AF1938" i="71" s="1"/>
  <c r="AD1937" i="71"/>
  <c r="AD1936" i="71"/>
  <c r="AF1936" i="71" s="1"/>
  <c r="AD1935" i="71"/>
  <c r="AF1935" i="71" s="1"/>
  <c r="AD1934" i="71"/>
  <c r="AD1933" i="71"/>
  <c r="AF1933" i="71" s="1"/>
  <c r="AD1932" i="71"/>
  <c r="AF1932" i="71" s="1"/>
  <c r="AD1931" i="71"/>
  <c r="AD1930" i="71"/>
  <c r="AF1930" i="71" s="1"/>
  <c r="AD1929" i="71"/>
  <c r="AF1929" i="71" s="1"/>
  <c r="AD1928" i="71"/>
  <c r="AD1927" i="71"/>
  <c r="AF1927" i="71" s="1"/>
  <c r="AD1926" i="71"/>
  <c r="AF1926" i="71" s="1"/>
  <c r="AD1925" i="71"/>
  <c r="AD1924" i="71"/>
  <c r="AF1924" i="71" s="1"/>
  <c r="AD1923" i="71"/>
  <c r="AF1923" i="71" s="1"/>
  <c r="AD1922" i="71"/>
  <c r="AD1913" i="71"/>
  <c r="AF1913" i="71" s="1"/>
  <c r="AD1912" i="71"/>
  <c r="AF1912" i="71" s="1"/>
  <c r="AD1911" i="71"/>
  <c r="AD1910" i="71"/>
  <c r="AF1910" i="71" s="1"/>
  <c r="AD1909" i="71"/>
  <c r="AF1909" i="71" s="1"/>
  <c r="AF1904" i="71"/>
  <c r="AF1903" i="71"/>
  <c r="AF1901" i="71"/>
  <c r="AF1900" i="71"/>
  <c r="AF1898" i="71"/>
  <c r="AF1897" i="71"/>
  <c r="AD1888" i="71"/>
  <c r="AD1887" i="71"/>
  <c r="AF1887" i="71" s="1"/>
  <c r="AD1886" i="71"/>
  <c r="AF1886" i="71" s="1"/>
  <c r="AD1885" i="71"/>
  <c r="AD1884" i="71"/>
  <c r="AF1884" i="71" s="1"/>
  <c r="AD1879" i="71"/>
  <c r="AF1879" i="71" s="1"/>
  <c r="AD1878" i="71"/>
  <c r="AD1877" i="71"/>
  <c r="AF1877" i="71" s="1"/>
  <c r="AD1876" i="71"/>
  <c r="AF1876" i="71" s="1"/>
  <c r="AD1875" i="71"/>
  <c r="AD1874" i="71"/>
  <c r="AF1874" i="71" s="1"/>
  <c r="AD1873" i="71"/>
  <c r="AF1873" i="71" s="1"/>
  <c r="AD1872" i="71"/>
  <c r="AD1871" i="71"/>
  <c r="AF1871" i="71" s="1"/>
  <c r="AD1870" i="71"/>
  <c r="AF1870" i="71" s="1"/>
  <c r="AD1869" i="71"/>
  <c r="AD1868" i="71"/>
  <c r="AF1868" i="71" s="1"/>
  <c r="AD1867" i="71"/>
  <c r="AF1867" i="71" s="1"/>
  <c r="AD1866" i="71"/>
  <c r="AD1865" i="71"/>
  <c r="AF1865" i="71" s="1"/>
  <c r="AD1864" i="71"/>
  <c r="AF1864" i="71" s="1"/>
  <c r="AD1863" i="71"/>
  <c r="AD1854" i="71"/>
  <c r="AF1854" i="71" s="1"/>
  <c r="AD1853" i="71"/>
  <c r="AF1853" i="71" s="1"/>
  <c r="AD1852" i="71"/>
  <c r="AD1851" i="71"/>
  <c r="AF1851" i="71" s="1"/>
  <c r="AD1850" i="71"/>
  <c r="AF1850" i="71" s="1"/>
  <c r="AF1845" i="71"/>
  <c r="AG1845" i="71" s="1"/>
  <c r="AF1844" i="71"/>
  <c r="AF1843" i="71"/>
  <c r="AG1843" i="71" s="1"/>
  <c r="AF1841" i="71"/>
  <c r="AF1840" i="71"/>
  <c r="AD1838" i="71"/>
  <c r="AF1838" i="71" s="1"/>
  <c r="AD1829" i="71"/>
  <c r="AD1828" i="71"/>
  <c r="AD1827" i="71"/>
  <c r="AF1827" i="71" s="1"/>
  <c r="AD1826" i="71"/>
  <c r="AF1826" i="71" s="1"/>
  <c r="AG1826" i="71" s="1"/>
  <c r="AD1825" i="71"/>
  <c r="AF1820" i="71"/>
  <c r="AF1817" i="71"/>
  <c r="AF1816" i="71"/>
  <c r="AG1816" i="71" s="1"/>
  <c r="AH1816" i="71" s="1"/>
  <c r="AF1814" i="71"/>
  <c r="AF1812" i="71"/>
  <c r="AF1811" i="71"/>
  <c r="AF1810" i="71"/>
  <c r="AG1810" i="71" s="1"/>
  <c r="AF1808" i="71"/>
  <c r="AF1806" i="71"/>
  <c r="AG1806" i="71" s="1"/>
  <c r="AF1805" i="71"/>
  <c r="AF1803" i="71"/>
  <c r="AF1802" i="71"/>
  <c r="AF1800" i="71"/>
  <c r="AF1799" i="71"/>
  <c r="AF1797" i="71"/>
  <c r="AG1797" i="71" s="1"/>
  <c r="AF1796" i="71"/>
  <c r="AF1794" i="71"/>
  <c r="AD1793" i="71"/>
  <c r="AF1793" i="71" s="1"/>
  <c r="AD1784" i="71"/>
  <c r="AF1784" i="71" s="1"/>
  <c r="AD1783" i="71"/>
  <c r="AF1783" i="71" s="1"/>
  <c r="AG1783" i="71" s="1"/>
  <c r="AD1782" i="71"/>
  <c r="AF1782" i="71" s="1"/>
  <c r="AD1781" i="71"/>
  <c r="AF1781" i="71" s="1"/>
  <c r="AG1781" i="71" s="1"/>
  <c r="AD1780" i="71"/>
  <c r="AD1775" i="71"/>
  <c r="AF1775" i="71" s="1"/>
  <c r="AD1774" i="71"/>
  <c r="AD1773" i="71"/>
  <c r="AF1773" i="71" s="1"/>
  <c r="AG1773" i="71" s="1"/>
  <c r="AD1772" i="71"/>
  <c r="AF1772" i="71" s="1"/>
  <c r="AD1771" i="71"/>
  <c r="AD1770" i="71"/>
  <c r="AF1770" i="71" s="1"/>
  <c r="AG1770" i="71" s="1"/>
  <c r="AD1769" i="71"/>
  <c r="AF1769" i="71" s="1"/>
  <c r="AD1768" i="71"/>
  <c r="AD1750" i="71"/>
  <c r="AD1749" i="71"/>
  <c r="AF1749" i="71" s="1"/>
  <c r="AG1749" i="71" s="1"/>
  <c r="AD1748" i="71"/>
  <c r="AF1748" i="71" s="1"/>
  <c r="AD1747" i="71"/>
  <c r="AD1746" i="71"/>
  <c r="AF1746" i="71" s="1"/>
  <c r="AD1745" i="71"/>
  <c r="AF1745" i="71" s="1"/>
  <c r="AD1744" i="71"/>
  <c r="AD1743" i="71"/>
  <c r="AF1743" i="71" s="1"/>
  <c r="AD1742" i="71"/>
  <c r="AF1742" i="71" s="1"/>
  <c r="AD1741" i="71"/>
  <c r="AD1740" i="71"/>
  <c r="AF1740" i="71" s="1"/>
  <c r="AG1740" i="71" s="1"/>
  <c r="AD1739" i="71"/>
  <c r="AF1739" i="71" s="1"/>
  <c r="AD1738" i="71"/>
  <c r="AD1737" i="71"/>
  <c r="AF1737" i="71" s="1"/>
  <c r="AD1736" i="71"/>
  <c r="AF1736" i="71" s="1"/>
  <c r="AD1735" i="71"/>
  <c r="AD1734" i="71"/>
  <c r="AF1734" i="71" s="1"/>
  <c r="AD1733" i="71"/>
  <c r="AF1733" i="71" s="1"/>
  <c r="AD1732" i="71"/>
  <c r="AD1731" i="71"/>
  <c r="AF1731" i="71" s="1"/>
  <c r="AG1731" i="71" s="1"/>
  <c r="AD1730" i="71"/>
  <c r="AF1730" i="71" s="1"/>
  <c r="AD1729" i="71"/>
  <c r="AD1728" i="71"/>
  <c r="AF1728" i="71" s="1"/>
  <c r="AD1727" i="71"/>
  <c r="AF1727" i="71" s="1"/>
  <c r="AD1726" i="71"/>
  <c r="AD1725" i="71"/>
  <c r="AF1725" i="71" s="1"/>
  <c r="AD1724" i="71"/>
  <c r="AF1724" i="71" s="1"/>
  <c r="AD1723" i="71"/>
  <c r="AD1722" i="71"/>
  <c r="AF1722" i="71" s="1"/>
  <c r="AG1722" i="71" s="1"/>
  <c r="AD1721" i="71"/>
  <c r="AF1721" i="71" s="1"/>
  <c r="AD1720" i="71"/>
  <c r="AD1719" i="71"/>
  <c r="AF1719" i="71" s="1"/>
  <c r="AD1718" i="71"/>
  <c r="AF1718" i="71" s="1"/>
  <c r="AD1717" i="71"/>
  <c r="AD1716" i="71"/>
  <c r="AF1716" i="71" s="1"/>
  <c r="AD1715" i="71"/>
  <c r="AF1715" i="71" s="1"/>
  <c r="AD1714" i="71"/>
  <c r="AD1713" i="71"/>
  <c r="AF1713" i="71" s="1"/>
  <c r="AG1713" i="71" s="1"/>
  <c r="AD1712" i="71"/>
  <c r="AF1712" i="71" s="1"/>
  <c r="AD1711" i="71"/>
  <c r="AD1710" i="71"/>
  <c r="AF1710" i="71" s="1"/>
  <c r="AD1709" i="71"/>
  <c r="AF1709" i="71" s="1"/>
  <c r="AG1709" i="71" s="1"/>
  <c r="AH1709" i="71" s="1"/>
  <c r="AD1708" i="71"/>
  <c r="AF1708" i="71" s="1"/>
  <c r="AD1707" i="71"/>
  <c r="AF1707" i="71" s="1"/>
  <c r="AD1706" i="71"/>
  <c r="AF1706" i="71" s="1"/>
  <c r="AG1706" i="71" s="1"/>
  <c r="AD1705" i="71"/>
  <c r="AD1704" i="71"/>
  <c r="AF1704" i="71" s="1"/>
  <c r="AD1703" i="71"/>
  <c r="AF1703" i="71" s="1"/>
  <c r="AG1703" i="71" s="1"/>
  <c r="AD1702" i="71"/>
  <c r="AF1702" i="71" s="1"/>
  <c r="AG1702" i="71" s="1"/>
  <c r="AD1701" i="71"/>
  <c r="AF1701" i="71" s="1"/>
  <c r="AG1701" i="71" s="1"/>
  <c r="AH1701" i="71" s="1"/>
  <c r="AD1700" i="71"/>
  <c r="AF1700" i="71" s="1"/>
  <c r="AG1700" i="71" s="1"/>
  <c r="AD1691" i="71"/>
  <c r="AD1690" i="71"/>
  <c r="AF1690" i="71" s="1"/>
  <c r="AD1689" i="71"/>
  <c r="AF1689" i="71" s="1"/>
  <c r="AD1688" i="71"/>
  <c r="AD1687" i="71"/>
  <c r="AF1687" i="71" s="1"/>
  <c r="AD1682" i="71"/>
  <c r="AF1682" i="71" s="1"/>
  <c r="AG1682" i="71" s="1"/>
  <c r="AD1681" i="71"/>
  <c r="AF1681" i="71" s="1"/>
  <c r="AD1680" i="71"/>
  <c r="AF1680" i="71" s="1"/>
  <c r="AG1680" i="71" s="1"/>
  <c r="AD1679" i="71"/>
  <c r="AF1679" i="71" s="1"/>
  <c r="AG1679" i="71" s="1"/>
  <c r="AD1678" i="71"/>
  <c r="AF1678" i="71" s="1"/>
  <c r="AD1677" i="71"/>
  <c r="AF1677" i="71" s="1"/>
  <c r="AG1677" i="71" s="1"/>
  <c r="AH1677" i="71" s="1"/>
  <c r="AD1676" i="71"/>
  <c r="AF1676" i="71" s="1"/>
  <c r="AG1676" i="71" s="1"/>
  <c r="AD1675" i="71"/>
  <c r="AF1675" i="71" s="1"/>
  <c r="AG1675" i="71" s="1"/>
  <c r="AD1674" i="71"/>
  <c r="AF1674" i="71" s="1"/>
  <c r="AG1674" i="71" s="1"/>
  <c r="AH1674" i="71" s="1"/>
  <c r="AD1673" i="71"/>
  <c r="AF1673" i="71" s="1"/>
  <c r="AG1673" i="71" s="1"/>
  <c r="AD1672" i="71"/>
  <c r="AF1672" i="71" s="1"/>
  <c r="AD1671" i="71"/>
  <c r="AF1671" i="71" s="1"/>
  <c r="AG1671" i="71" s="1"/>
  <c r="AD1670" i="71"/>
  <c r="AF1670" i="71" s="1"/>
  <c r="AG1670" i="71" s="1"/>
  <c r="AD1669" i="71"/>
  <c r="AF1669" i="71" s="1"/>
  <c r="AG1669" i="71" s="1"/>
  <c r="AD1668" i="71"/>
  <c r="AF1668" i="71" s="1"/>
  <c r="AG1668" i="71" s="1"/>
  <c r="AH1668" i="71" s="1"/>
  <c r="AD1667" i="71"/>
  <c r="AF1667" i="71" s="1"/>
  <c r="AD1666" i="71"/>
  <c r="AF1666" i="71" s="1"/>
  <c r="AG1666" i="71" s="1"/>
  <c r="AD1665" i="71"/>
  <c r="AF1665" i="71" s="1"/>
  <c r="AG1665" i="71" s="1"/>
  <c r="AH1665" i="71" s="1"/>
  <c r="AD1664" i="71"/>
  <c r="AF1664" i="71" s="1"/>
  <c r="AD1663" i="71"/>
  <c r="AF1663" i="71" s="1"/>
  <c r="AG1663" i="71" s="1"/>
  <c r="AD1662" i="71"/>
  <c r="AF1662" i="71" s="1"/>
  <c r="AG1662" i="71" s="1"/>
  <c r="AD1661" i="71"/>
  <c r="AF1661" i="71" s="1"/>
  <c r="AD1660" i="71"/>
  <c r="AF1660" i="71" s="1"/>
  <c r="AG1660" i="71" s="1"/>
  <c r="AD1659" i="71"/>
  <c r="AF1659" i="71" s="1"/>
  <c r="AG1659" i="71" s="1"/>
  <c r="AH1659" i="71" s="1"/>
  <c r="AD1658" i="71"/>
  <c r="AF1658" i="71" s="1"/>
  <c r="AD1657" i="71"/>
  <c r="AF1657" i="71" s="1"/>
  <c r="AG1657" i="71" s="1"/>
  <c r="AD1656" i="71"/>
  <c r="AF1656" i="71" s="1"/>
  <c r="AG1656" i="71" s="1"/>
  <c r="AH1656" i="71" s="1"/>
  <c r="AD1655" i="71"/>
  <c r="AF1655" i="71" s="1"/>
  <c r="AD1654" i="71"/>
  <c r="AF1654" i="71" s="1"/>
  <c r="AG1654" i="71" s="1"/>
  <c r="AD1645" i="71"/>
  <c r="AF1645" i="71" s="1"/>
  <c r="AD1644" i="71"/>
  <c r="AF1644" i="71" s="1"/>
  <c r="AG1644" i="71" s="1"/>
  <c r="AD1643" i="71"/>
  <c r="AD1642" i="71"/>
  <c r="AF1642" i="71" s="1"/>
  <c r="AD1641" i="71"/>
  <c r="AD1636" i="71"/>
  <c r="AF1636" i="71" s="1"/>
  <c r="AD1635" i="71"/>
  <c r="AF1635" i="71" s="1"/>
  <c r="AG1635" i="71" s="1"/>
  <c r="AH1635" i="71" s="1"/>
  <c r="AD1634" i="71"/>
  <c r="AF1634" i="71" s="1"/>
  <c r="AG1634" i="71" s="1"/>
  <c r="AD1633" i="71"/>
  <c r="AF1633" i="71" s="1"/>
  <c r="AD1632" i="71"/>
  <c r="AF1632" i="71" s="1"/>
  <c r="AG1632" i="71" s="1"/>
  <c r="AH1632" i="71" s="1"/>
  <c r="AD1631" i="71"/>
  <c r="AF1631" i="71" s="1"/>
  <c r="AG1631" i="71" s="1"/>
  <c r="AD1630" i="71"/>
  <c r="AF1630" i="71" s="1"/>
  <c r="AD1629" i="71"/>
  <c r="AF1629" i="71" s="1"/>
  <c r="AG1629" i="71" s="1"/>
  <c r="AH1629" i="71" s="1"/>
  <c r="AD1628" i="71"/>
  <c r="AF1628" i="71" s="1"/>
  <c r="AG1628" i="71" s="1"/>
  <c r="AD1627" i="71"/>
  <c r="AF1627" i="71" s="1"/>
  <c r="AD1618" i="71"/>
  <c r="AF1618" i="71" s="1"/>
  <c r="AD1617" i="71"/>
  <c r="AF1617" i="71" s="1"/>
  <c r="AG1617" i="71" s="1"/>
  <c r="AH1617" i="71" s="1"/>
  <c r="AD1616" i="71"/>
  <c r="AF1616" i="71" s="1"/>
  <c r="AD1615" i="71"/>
  <c r="AF1615" i="71" s="1"/>
  <c r="AD1614" i="71"/>
  <c r="AF1614" i="71" s="1"/>
  <c r="AG1614" i="71" s="1"/>
  <c r="AH1614" i="71" s="1"/>
  <c r="AD1609" i="71"/>
  <c r="AD1608" i="71"/>
  <c r="AF1608" i="71" s="1"/>
  <c r="AD1607" i="71"/>
  <c r="AF1607" i="71" s="1"/>
  <c r="AG1607" i="71" s="1"/>
  <c r="AD1606" i="71"/>
  <c r="AD1605" i="71"/>
  <c r="AF1605" i="71" s="1"/>
  <c r="AD1604" i="71"/>
  <c r="AF1604" i="71" s="1"/>
  <c r="AG1604" i="71" s="1"/>
  <c r="AH1604" i="71" s="1"/>
  <c r="AD1603" i="71"/>
  <c r="AD1602" i="71"/>
  <c r="AF1602" i="71" s="1"/>
  <c r="AD1601" i="71"/>
  <c r="AF1601" i="71" s="1"/>
  <c r="AD1600" i="71"/>
  <c r="AD1599" i="71"/>
  <c r="AF1599" i="71" s="1"/>
  <c r="AD1598" i="71"/>
  <c r="AF1598" i="71" s="1"/>
  <c r="AG1598" i="71" s="1"/>
  <c r="AD1589" i="71"/>
  <c r="AF1589" i="71" s="1"/>
  <c r="AD1588" i="71"/>
  <c r="AF1588" i="71" s="1"/>
  <c r="AD1587" i="71"/>
  <c r="AF1587" i="71" s="1"/>
  <c r="AG1587" i="71" s="1"/>
  <c r="AH1587" i="71" s="1"/>
  <c r="AD1586" i="71"/>
  <c r="AD1585" i="71"/>
  <c r="AF1585" i="71" s="1"/>
  <c r="AD1580" i="71"/>
  <c r="AF1580" i="71" s="1"/>
  <c r="AG1580" i="71" s="1"/>
  <c r="AD1579" i="71"/>
  <c r="AD1578" i="71"/>
  <c r="AF1578" i="71" s="1"/>
  <c r="AD1577" i="71"/>
  <c r="AF1577" i="71" s="1"/>
  <c r="AG1577" i="71" s="1"/>
  <c r="AH1577" i="71" s="1"/>
  <c r="AD1576" i="71"/>
  <c r="AD1575" i="71"/>
  <c r="AF1575" i="71" s="1"/>
  <c r="AD1574" i="71"/>
  <c r="AF1574" i="71" s="1"/>
  <c r="AD1573" i="71"/>
  <c r="AD1572" i="71"/>
  <c r="AF1572" i="71" s="1"/>
  <c r="AD1571" i="71"/>
  <c r="AF1571" i="71" s="1"/>
  <c r="AG1571" i="71" s="1"/>
  <c r="AD1570" i="71"/>
  <c r="AD1569" i="71"/>
  <c r="AF1569" i="71" s="1"/>
  <c r="AD1568" i="71"/>
  <c r="AF1568" i="71" s="1"/>
  <c r="AG1568" i="71" s="1"/>
  <c r="AH1568" i="71" s="1"/>
  <c r="AD1567" i="71"/>
  <c r="AD1566" i="71"/>
  <c r="AF1566" i="71" s="1"/>
  <c r="AD1565" i="71"/>
  <c r="AF1565" i="71" s="1"/>
  <c r="AD1564" i="71"/>
  <c r="AD1563" i="71"/>
  <c r="AF1563" i="71" s="1"/>
  <c r="AG1563" i="71" s="1"/>
  <c r="AH1563" i="71" s="1"/>
  <c r="AD1562" i="71"/>
  <c r="AD1561" i="71"/>
  <c r="AD1560" i="71"/>
  <c r="AF1560" i="71" s="1"/>
  <c r="AG1560" i="71" s="1"/>
  <c r="AH1560" i="71" s="1"/>
  <c r="AD1559" i="71"/>
  <c r="AF1559" i="71" s="1"/>
  <c r="AD1558" i="71"/>
  <c r="AF1558" i="71" s="1"/>
  <c r="AG1558" i="71" s="1"/>
  <c r="AD1557" i="71"/>
  <c r="AF1557" i="71" s="1"/>
  <c r="AD1556" i="71"/>
  <c r="AF1556" i="71" s="1"/>
  <c r="AD1555" i="71"/>
  <c r="AD1554" i="71"/>
  <c r="AF1554" i="71" s="1"/>
  <c r="AG1554" i="71" s="1"/>
  <c r="AH1554" i="71" s="1"/>
  <c r="AD1553" i="71"/>
  <c r="AD1552" i="71"/>
  <c r="AD1551" i="71"/>
  <c r="AF1551" i="71" s="1"/>
  <c r="AG1551" i="71" s="1"/>
  <c r="AH1551" i="71" s="1"/>
  <c r="AD1550" i="71"/>
  <c r="AF1550" i="71" s="1"/>
  <c r="AD1549" i="71"/>
  <c r="AF1549" i="71" s="1"/>
  <c r="AG1549" i="71" s="1"/>
  <c r="AD1548" i="71"/>
  <c r="AF1548" i="71" s="1"/>
  <c r="AG1548" i="71" s="1"/>
  <c r="AH1548" i="71" s="1"/>
  <c r="AD1547" i="71"/>
  <c r="AF1547" i="71" s="1"/>
  <c r="AG1547" i="71" s="1"/>
  <c r="AD1546" i="71"/>
  <c r="AF1546" i="71" s="1"/>
  <c r="AG1546" i="71" s="1"/>
  <c r="AD1545" i="71"/>
  <c r="AF1545" i="71" s="1"/>
  <c r="AG1545" i="71" s="1"/>
  <c r="AD1544" i="71"/>
  <c r="AF1544" i="71" s="1"/>
  <c r="AG1544" i="71" s="1"/>
  <c r="AD1543" i="71"/>
  <c r="AF1543" i="71" s="1"/>
  <c r="AD1542" i="71"/>
  <c r="AF1542" i="71" s="1"/>
  <c r="AG1542" i="71" s="1"/>
  <c r="AH1542" i="71" s="1"/>
  <c r="AD1541" i="71"/>
  <c r="AF1541" i="71" s="1"/>
  <c r="AG1541" i="71" s="1"/>
  <c r="AD1540" i="71"/>
  <c r="AF1540" i="71" s="1"/>
  <c r="AG1540" i="71" s="1"/>
  <c r="AD1539" i="71"/>
  <c r="AF1539" i="71" s="1"/>
  <c r="AG1539" i="71" s="1"/>
  <c r="AH1539" i="71" s="1"/>
  <c r="AD1538" i="71"/>
  <c r="AF1538" i="71" s="1"/>
  <c r="AG1538" i="71" s="1"/>
  <c r="AD1537" i="71"/>
  <c r="AF1537" i="71" s="1"/>
  <c r="AG1537" i="71" s="1"/>
  <c r="AD1536" i="71"/>
  <c r="AF1536" i="71" s="1"/>
  <c r="AG1536" i="71" s="1"/>
  <c r="AD1535" i="71"/>
  <c r="AF1535" i="71" s="1"/>
  <c r="AG1535" i="71" s="1"/>
  <c r="AD1534" i="71"/>
  <c r="AF1534" i="71" s="1"/>
  <c r="AD1533" i="71"/>
  <c r="AF1533" i="71" s="1"/>
  <c r="AG1533" i="71" s="1"/>
  <c r="AH1533" i="71" s="1"/>
  <c r="AD1532" i="71"/>
  <c r="AF1532" i="71" s="1"/>
  <c r="AG1532" i="71" s="1"/>
  <c r="AD1531" i="71"/>
  <c r="AF1531" i="71" s="1"/>
  <c r="AG1531" i="71" s="1"/>
  <c r="AD1530" i="71"/>
  <c r="AF1530" i="71" s="1"/>
  <c r="AG1530" i="71" s="1"/>
  <c r="AH1530" i="71" s="1"/>
  <c r="AD1529" i="71"/>
  <c r="AF1529" i="71" s="1"/>
  <c r="AG1529" i="71" s="1"/>
  <c r="AD1528" i="71"/>
  <c r="AF1528" i="71" s="1"/>
  <c r="AG1528" i="71" s="1"/>
  <c r="AD1527" i="71"/>
  <c r="AF1527" i="71" s="1"/>
  <c r="AG1527" i="71" s="1"/>
  <c r="AD1526" i="71"/>
  <c r="AF1526" i="71" s="1"/>
  <c r="AG1526" i="71" s="1"/>
  <c r="AD1525" i="71"/>
  <c r="AF1525" i="71" s="1"/>
  <c r="AD1524" i="71"/>
  <c r="AF1524" i="71" s="1"/>
  <c r="AG1524" i="71" s="1"/>
  <c r="AH1524" i="71" s="1"/>
  <c r="AD1523" i="71"/>
  <c r="AF1523" i="71" s="1"/>
  <c r="AG1523" i="71" s="1"/>
  <c r="AD1522" i="71"/>
  <c r="AF1522" i="71" s="1"/>
  <c r="AG1522" i="71" s="1"/>
  <c r="AD1521" i="71"/>
  <c r="AF1521" i="71" s="1"/>
  <c r="AG1521" i="71" s="1"/>
  <c r="AH1521" i="71" s="1"/>
  <c r="AD1520" i="71"/>
  <c r="AF1520" i="71" s="1"/>
  <c r="AG1520" i="71" s="1"/>
  <c r="AD1519" i="71"/>
  <c r="AF1519" i="71" s="1"/>
  <c r="AG1519" i="71" s="1"/>
  <c r="AD1518" i="71"/>
  <c r="AF1518" i="71" s="1"/>
  <c r="AG1518" i="71" s="1"/>
  <c r="AD1517" i="71"/>
  <c r="AF1517" i="71" s="1"/>
  <c r="AG1517" i="71" s="1"/>
  <c r="AD1516" i="71"/>
  <c r="AF1516" i="71" s="1"/>
  <c r="AD1507" i="71"/>
  <c r="AF1507" i="71" s="1"/>
  <c r="AD1506" i="71"/>
  <c r="AF1506" i="71" s="1"/>
  <c r="AD1505" i="71"/>
  <c r="AD1504" i="71"/>
  <c r="AF1504" i="71" s="1"/>
  <c r="AD1503" i="71"/>
  <c r="AF1503" i="71" s="1"/>
  <c r="AD1498" i="71"/>
  <c r="AF1498" i="71" s="1"/>
  <c r="AG1498" i="71" s="1"/>
  <c r="AD1497" i="71"/>
  <c r="AF1497" i="71" s="1"/>
  <c r="AG1497" i="71" s="1"/>
  <c r="AD1496" i="71"/>
  <c r="AF1496" i="71" s="1"/>
  <c r="AG1496" i="71" s="1"/>
  <c r="AD1495" i="71"/>
  <c r="AF1495" i="71" s="1"/>
  <c r="AD1494" i="71"/>
  <c r="AF1494" i="71" s="1"/>
  <c r="AG1494" i="71" s="1"/>
  <c r="AD1493" i="71"/>
  <c r="AF1493" i="71" s="1"/>
  <c r="AG1493" i="71" s="1"/>
  <c r="AD1492" i="71"/>
  <c r="AF1492" i="71" s="1"/>
  <c r="AD1491" i="71"/>
  <c r="AF1491" i="71" s="1"/>
  <c r="AG1491" i="71" s="1"/>
  <c r="AH1491" i="71" s="1"/>
  <c r="AD1490" i="71"/>
  <c r="AF1490" i="71" s="1"/>
  <c r="AG1490" i="71" s="1"/>
  <c r="AD1489" i="71"/>
  <c r="AF1489" i="71" s="1"/>
  <c r="AG1489" i="71" s="1"/>
  <c r="AD1488" i="71"/>
  <c r="AF1488" i="71" s="1"/>
  <c r="AG1488" i="71" s="1"/>
  <c r="AH1488" i="71" s="1"/>
  <c r="AD1487" i="71"/>
  <c r="AF1487" i="71" s="1"/>
  <c r="AG1487" i="71" s="1"/>
  <c r="AD1486" i="71"/>
  <c r="AF1486" i="71" s="1"/>
  <c r="AD1485" i="71"/>
  <c r="AF1485" i="71" s="1"/>
  <c r="AG1485" i="71" s="1"/>
  <c r="AD1484" i="71"/>
  <c r="AF1484" i="71" s="1"/>
  <c r="AG1484" i="71" s="1"/>
  <c r="AD1483" i="71"/>
  <c r="AF1483" i="71" s="1"/>
  <c r="AG1483" i="71" s="1"/>
  <c r="AD1482" i="71"/>
  <c r="AF1482" i="71" s="1"/>
  <c r="AG1482" i="71" s="1"/>
  <c r="AH1482" i="71" s="1"/>
  <c r="AD1481" i="71"/>
  <c r="AF1481" i="71" s="1"/>
  <c r="AG1481" i="71" s="1"/>
  <c r="AD1480" i="71"/>
  <c r="AF1480" i="71" s="1"/>
  <c r="AG1480" i="71" s="1"/>
  <c r="AD1479" i="71"/>
  <c r="AF1479" i="71" s="1"/>
  <c r="AG1479" i="71" s="1"/>
  <c r="AD1478" i="71"/>
  <c r="AF1478" i="71" s="1"/>
  <c r="AG1478" i="71" s="1"/>
  <c r="AD1477" i="71"/>
  <c r="AF1477" i="71" s="1"/>
  <c r="AD1476" i="71"/>
  <c r="AF1476" i="71" s="1"/>
  <c r="AG1476" i="71" s="1"/>
  <c r="AD1475" i="71"/>
  <c r="AF1475" i="71" s="1"/>
  <c r="AG1475" i="71" s="1"/>
  <c r="AD1474" i="71"/>
  <c r="AF1474" i="71" s="1"/>
  <c r="AD1473" i="71"/>
  <c r="AF1473" i="71" s="1"/>
  <c r="AG1473" i="71" s="1"/>
  <c r="AH1473" i="71" s="1"/>
  <c r="AD1472" i="71"/>
  <c r="AF1472" i="71" s="1"/>
  <c r="AG1472" i="71" s="1"/>
  <c r="AD1471" i="71"/>
  <c r="AF1471" i="71" s="1"/>
  <c r="AG1471" i="71" s="1"/>
  <c r="AD1470" i="71"/>
  <c r="AF1470" i="71" s="1"/>
  <c r="AG1470" i="71" s="1"/>
  <c r="AH1470" i="71" s="1"/>
  <c r="AD1469" i="71"/>
  <c r="AF1469" i="71" s="1"/>
  <c r="AG1469" i="71" s="1"/>
  <c r="AD1468" i="71"/>
  <c r="AF1468" i="71" s="1"/>
  <c r="AD1467" i="71"/>
  <c r="AF1467" i="71" s="1"/>
  <c r="AG1467" i="71" s="1"/>
  <c r="AD1466" i="71"/>
  <c r="AF1466" i="71" s="1"/>
  <c r="AG1466" i="71" s="1"/>
  <c r="AD1465" i="71"/>
  <c r="AF1465" i="71" s="1"/>
  <c r="AG1465" i="71" s="1"/>
  <c r="AD1464" i="71"/>
  <c r="AF1464" i="71" s="1"/>
  <c r="AG1464" i="71" s="1"/>
  <c r="AH1464" i="71" s="1"/>
  <c r="AD1463" i="71"/>
  <c r="AF1463" i="71" s="1"/>
  <c r="AG1463" i="71" s="1"/>
  <c r="AD1462" i="71"/>
  <c r="AF1462" i="71" s="1"/>
  <c r="AG1462" i="71" s="1"/>
  <c r="AD1461" i="71"/>
  <c r="AF1461" i="71" s="1"/>
  <c r="AG1461" i="71" s="1"/>
  <c r="AD1460" i="71"/>
  <c r="AF1460" i="71" s="1"/>
  <c r="AG1460" i="71" s="1"/>
  <c r="AD1459" i="71"/>
  <c r="AF1459" i="71" s="1"/>
  <c r="AD1458" i="71"/>
  <c r="AF1458" i="71" s="1"/>
  <c r="AG1458" i="71" s="1"/>
  <c r="AD1457" i="71"/>
  <c r="AF1457" i="71" s="1"/>
  <c r="AG1457" i="71" s="1"/>
  <c r="AD1456" i="71"/>
  <c r="AF1456" i="71" s="1"/>
  <c r="AD1455" i="71"/>
  <c r="AF1455" i="71" s="1"/>
  <c r="AG1455" i="71" s="1"/>
  <c r="AH1455" i="71" s="1"/>
  <c r="AD1454" i="71"/>
  <c r="AF1454" i="71" s="1"/>
  <c r="AG1454" i="71" s="1"/>
  <c r="AD1453" i="71"/>
  <c r="AF1453" i="71" s="1"/>
  <c r="AG1453" i="71" s="1"/>
  <c r="AD1452" i="71"/>
  <c r="AF1452" i="71" s="1"/>
  <c r="AG1452" i="71" s="1"/>
  <c r="AH1452" i="71" s="1"/>
  <c r="AD1451" i="71"/>
  <c r="AF1451" i="71" s="1"/>
  <c r="AG1451" i="71" s="1"/>
  <c r="AD1450" i="71"/>
  <c r="AF1450" i="71" s="1"/>
  <c r="AG1450" i="71" s="1"/>
  <c r="AD1449" i="71"/>
  <c r="AF1449" i="71" s="1"/>
  <c r="AG1449" i="71" s="1"/>
  <c r="AH1449" i="71" s="1"/>
  <c r="AD1448" i="71"/>
  <c r="AF1448" i="71" s="1"/>
  <c r="AG1448" i="71" s="1"/>
  <c r="AD1447" i="71"/>
  <c r="AF1447" i="71" s="1"/>
  <c r="AG1447" i="71" s="1"/>
  <c r="AD1446" i="71"/>
  <c r="AF1446" i="71" s="1"/>
  <c r="AG1446" i="71" s="1"/>
  <c r="AH1446" i="71" s="1"/>
  <c r="AD1445" i="71"/>
  <c r="AF1445" i="71" s="1"/>
  <c r="AG1445" i="71" s="1"/>
  <c r="AD1444" i="71"/>
  <c r="AF1444" i="71" s="1"/>
  <c r="AG1444" i="71" s="1"/>
  <c r="AD1443" i="71"/>
  <c r="AF1443" i="71" s="1"/>
  <c r="AG1443" i="71" s="1"/>
  <c r="AH1443" i="71" s="1"/>
  <c r="AD1442" i="71"/>
  <c r="AF1442" i="71" s="1"/>
  <c r="AG1442" i="71" s="1"/>
  <c r="AD1441" i="71"/>
  <c r="AF1441" i="71" s="1"/>
  <c r="AG1441" i="71" s="1"/>
  <c r="AD1440" i="71"/>
  <c r="AF1440" i="71" s="1"/>
  <c r="AG1440" i="71" s="1"/>
  <c r="AH1440" i="71" s="1"/>
  <c r="AD1439" i="71"/>
  <c r="AF1439" i="71" s="1"/>
  <c r="AG1439" i="71" s="1"/>
  <c r="AD1430" i="71"/>
  <c r="AD1429" i="71"/>
  <c r="AF1429" i="71" s="1"/>
  <c r="AD1428" i="71"/>
  <c r="AD1427" i="71"/>
  <c r="AD1426" i="71"/>
  <c r="AF1426" i="71" s="1"/>
  <c r="AD1421" i="71"/>
  <c r="AF1421" i="71" s="1"/>
  <c r="AG1421" i="71" s="1"/>
  <c r="AD1420" i="71"/>
  <c r="AF1420" i="71" s="1"/>
  <c r="AG1420" i="71" s="1"/>
  <c r="AD1419" i="71"/>
  <c r="AF1419" i="71" s="1"/>
  <c r="AG1419" i="71" s="1"/>
  <c r="AD1418" i="71"/>
  <c r="AF1418" i="71" s="1"/>
  <c r="AG1418" i="71" s="1"/>
  <c r="AD1417" i="71"/>
  <c r="AF1417" i="71" s="1"/>
  <c r="AG1417" i="71" s="1"/>
  <c r="AD1416" i="71"/>
  <c r="AF1416" i="71" s="1"/>
  <c r="AG1416" i="71" s="1"/>
  <c r="AD1415" i="71"/>
  <c r="AF1415" i="71" s="1"/>
  <c r="AG1415" i="71" s="1"/>
  <c r="AD1414" i="71"/>
  <c r="AF1414" i="71" s="1"/>
  <c r="AG1414" i="71" s="1"/>
  <c r="AD1413" i="71"/>
  <c r="AF1413" i="71" s="1"/>
  <c r="AG1413" i="71" s="1"/>
  <c r="AD1412" i="71"/>
  <c r="AF1412" i="71" s="1"/>
  <c r="AG1412" i="71" s="1"/>
  <c r="AD1411" i="71"/>
  <c r="AF1411" i="71" s="1"/>
  <c r="AG1411" i="71" s="1"/>
  <c r="AD1410" i="71"/>
  <c r="AF1410" i="71" s="1"/>
  <c r="AG1410" i="71" s="1"/>
  <c r="AD1409" i="71"/>
  <c r="AF1409" i="71" s="1"/>
  <c r="AG1409" i="71" s="1"/>
  <c r="AD1408" i="71"/>
  <c r="AF1408" i="71" s="1"/>
  <c r="AG1408" i="71" s="1"/>
  <c r="AD1399" i="71"/>
  <c r="AF1399" i="71" s="1"/>
  <c r="AD1398" i="71"/>
  <c r="AF1398" i="71" s="1"/>
  <c r="AG1398" i="71" s="1"/>
  <c r="AD1397" i="71"/>
  <c r="AF1397" i="71" s="1"/>
  <c r="AD1396" i="71"/>
  <c r="AF1396" i="71" s="1"/>
  <c r="AD1395" i="71"/>
  <c r="AF1395" i="71" s="1"/>
  <c r="AG1395" i="71" s="1"/>
  <c r="AD1390" i="71"/>
  <c r="AD1389" i="71"/>
  <c r="AF1389" i="71" s="1"/>
  <c r="AG1389" i="71" s="1"/>
  <c r="AD1388" i="71"/>
  <c r="AF1388" i="71" s="1"/>
  <c r="AG1388" i="71" s="1"/>
  <c r="AD1387" i="71"/>
  <c r="AF1387" i="71" s="1"/>
  <c r="AG1387" i="71" s="1"/>
  <c r="AD1386" i="71"/>
  <c r="AF1386" i="71" s="1"/>
  <c r="AD1385" i="71"/>
  <c r="AF1385" i="71" s="1"/>
  <c r="AG1385" i="71" s="1"/>
  <c r="AH1385" i="71" s="1"/>
  <c r="AD1384" i="71"/>
  <c r="AF1384" i="71" s="1"/>
  <c r="AG1384" i="71" s="1"/>
  <c r="AD1383" i="71"/>
  <c r="AF1383" i="71" s="1"/>
  <c r="AD1382" i="71"/>
  <c r="AF1382" i="71" s="1"/>
  <c r="AG1382" i="71" s="1"/>
  <c r="AH1382" i="71" s="1"/>
  <c r="AD1381" i="71"/>
  <c r="AF1381" i="71" s="1"/>
  <c r="AG1381" i="71" s="1"/>
  <c r="AD1380" i="71"/>
  <c r="AF1380" i="71" s="1"/>
  <c r="AG1380" i="71" s="1"/>
  <c r="AD1379" i="71"/>
  <c r="AF1379" i="71" s="1"/>
  <c r="AG1379" i="71" s="1"/>
  <c r="AD1378" i="71"/>
  <c r="AF1378" i="71" s="1"/>
  <c r="AG1378" i="71" s="1"/>
  <c r="AD1377" i="71"/>
  <c r="AF1377" i="71" s="1"/>
  <c r="AD1376" i="71"/>
  <c r="AF1376" i="71" s="1"/>
  <c r="AG1376" i="71" s="1"/>
  <c r="AH1376" i="71" s="1"/>
  <c r="AD1375" i="71"/>
  <c r="AF1375" i="71" s="1"/>
  <c r="AG1375" i="71" s="1"/>
  <c r="AD1374" i="71"/>
  <c r="AF1374" i="71" s="1"/>
  <c r="AD1373" i="71"/>
  <c r="AF1373" i="71" s="1"/>
  <c r="AG1373" i="71" s="1"/>
  <c r="AH1373" i="71" s="1"/>
  <c r="AD1372" i="71"/>
  <c r="AF1372" i="71" s="1"/>
  <c r="AG1372" i="71" s="1"/>
  <c r="AD1371" i="71"/>
  <c r="AF1371" i="71" s="1"/>
  <c r="AG1371" i="71" s="1"/>
  <c r="AD1370" i="71"/>
  <c r="AF1370" i="71" s="1"/>
  <c r="AG1370" i="71" s="1"/>
  <c r="AD1369" i="71"/>
  <c r="AF1369" i="71" s="1"/>
  <c r="AG1369" i="71" s="1"/>
  <c r="AD1368" i="71"/>
  <c r="AF1368" i="71" s="1"/>
  <c r="AD1359" i="71"/>
  <c r="AF1359" i="71" s="1"/>
  <c r="AD1358" i="71"/>
  <c r="AF1358" i="71" s="1"/>
  <c r="AD1357" i="71"/>
  <c r="AD1356" i="71"/>
  <c r="AF1356" i="71" s="1"/>
  <c r="AD1355" i="71"/>
  <c r="AF1355" i="71" s="1"/>
  <c r="AD1350" i="71"/>
  <c r="AF1350" i="71" s="1"/>
  <c r="AG1350" i="71" s="1"/>
  <c r="AD1349" i="71"/>
  <c r="AF1349" i="71" s="1"/>
  <c r="AG1349" i="71" s="1"/>
  <c r="AD1348" i="71"/>
  <c r="AF1348" i="71" s="1"/>
  <c r="AG1348" i="71" s="1"/>
  <c r="AD1347" i="71"/>
  <c r="AF1347" i="71" s="1"/>
  <c r="AD1346" i="71"/>
  <c r="AF1346" i="71" s="1"/>
  <c r="AG1346" i="71" s="1"/>
  <c r="AH1346" i="71" s="1"/>
  <c r="AD1345" i="71"/>
  <c r="AF1345" i="71" s="1"/>
  <c r="AD1344" i="71"/>
  <c r="AF1344" i="71" s="1"/>
  <c r="AG1344" i="71" s="1"/>
  <c r="AD1343" i="71"/>
  <c r="AF1343" i="71" s="1"/>
  <c r="AG1343" i="71" s="1"/>
  <c r="AD1342" i="71"/>
  <c r="AF1342" i="71" s="1"/>
  <c r="AD1341" i="71"/>
  <c r="AF1341" i="71" s="1"/>
  <c r="AD1340" i="71"/>
  <c r="AF1340" i="71" s="1"/>
  <c r="AG1340" i="71" s="1"/>
  <c r="AH1340" i="71" s="1"/>
  <c r="AD1339" i="71"/>
  <c r="AF1339" i="71" s="1"/>
  <c r="AD1338" i="71"/>
  <c r="AF1338" i="71" s="1"/>
  <c r="AD1337" i="71"/>
  <c r="AF1337" i="71" s="1"/>
  <c r="AG1337" i="71" s="1"/>
  <c r="AH1337" i="71" s="1"/>
  <c r="AD1336" i="71"/>
  <c r="AF1336" i="71" s="1"/>
  <c r="AD1335" i="71"/>
  <c r="AF1335" i="71" s="1"/>
  <c r="AG1335" i="71" s="1"/>
  <c r="AD1334" i="71"/>
  <c r="AF1334" i="71" s="1"/>
  <c r="AG1334" i="71" s="1"/>
  <c r="AD1333" i="71"/>
  <c r="AF1333" i="71" s="1"/>
  <c r="AD1332" i="71"/>
  <c r="AF1332" i="71" s="1"/>
  <c r="AD1331" i="71"/>
  <c r="AF1331" i="71" s="1"/>
  <c r="AG1331" i="71" s="1"/>
  <c r="AH1331" i="71" s="1"/>
  <c r="AD1322" i="71"/>
  <c r="AF1322" i="71" s="1"/>
  <c r="AD1321" i="71"/>
  <c r="AD1320" i="71"/>
  <c r="AF1320" i="71" s="1"/>
  <c r="AD1319" i="71"/>
  <c r="AF1319" i="71" s="1"/>
  <c r="AD1318" i="71"/>
  <c r="AD1313" i="71"/>
  <c r="AF1313" i="71" s="1"/>
  <c r="AG1313" i="71" s="1"/>
  <c r="AH1313" i="71" s="1"/>
  <c r="AD1312" i="71"/>
  <c r="AF1312" i="71" s="1"/>
  <c r="AD1311" i="71"/>
  <c r="AF1311" i="71" s="1"/>
  <c r="AG1311" i="71" s="1"/>
  <c r="AD1310" i="71"/>
  <c r="AF1310" i="71" s="1"/>
  <c r="AG1310" i="71" s="1"/>
  <c r="AD1309" i="71"/>
  <c r="AF1309" i="71" s="1"/>
  <c r="AD1308" i="71"/>
  <c r="AF1308" i="71" s="1"/>
  <c r="AD1307" i="71"/>
  <c r="AF1307" i="71" s="1"/>
  <c r="AG1307" i="71" s="1"/>
  <c r="AD1306" i="71"/>
  <c r="AF1306" i="71" s="1"/>
  <c r="AD1305" i="71"/>
  <c r="AF1305" i="71" s="1"/>
  <c r="AD1304" i="71"/>
  <c r="AF1304" i="71" s="1"/>
  <c r="AG1304" i="71" s="1"/>
  <c r="AH1304" i="71" s="1"/>
  <c r="AD1295" i="71"/>
  <c r="AF1295" i="71" s="1"/>
  <c r="AD1294" i="71"/>
  <c r="AD1293" i="71"/>
  <c r="AF1293" i="71" s="1"/>
  <c r="AD1292" i="71"/>
  <c r="AF1292" i="71" s="1"/>
  <c r="AD1291" i="71"/>
  <c r="AD1286" i="71"/>
  <c r="AF1286" i="71" s="1"/>
  <c r="AG1286" i="71" s="1"/>
  <c r="AD1285" i="71"/>
  <c r="AF1285" i="71" s="1"/>
  <c r="AG1285" i="71" s="1"/>
  <c r="AD1284" i="71"/>
  <c r="AF1284" i="71" s="1"/>
  <c r="AD1283" i="71"/>
  <c r="AF1283" i="71" s="1"/>
  <c r="AG1283" i="71" s="1"/>
  <c r="AH1283" i="71" s="1"/>
  <c r="AD1282" i="71"/>
  <c r="AF1282" i="71" s="1"/>
  <c r="AD1281" i="71"/>
  <c r="AF1281" i="71" s="1"/>
  <c r="AG1281" i="71" s="1"/>
  <c r="AD1280" i="71"/>
  <c r="AF1280" i="71" s="1"/>
  <c r="AG1280" i="71" s="1"/>
  <c r="AD1279" i="71"/>
  <c r="AF1279" i="71" s="1"/>
  <c r="AG1279" i="71" s="1"/>
  <c r="AD1278" i="71"/>
  <c r="AF1278" i="71" s="1"/>
  <c r="AD1269" i="71"/>
  <c r="AF1269" i="71" s="1"/>
  <c r="AD1268" i="71"/>
  <c r="AF1268" i="71" s="1"/>
  <c r="AD1267" i="71"/>
  <c r="AD1266" i="71"/>
  <c r="AF1266" i="71" s="1"/>
  <c r="AD1265" i="71"/>
  <c r="AF1265" i="71" s="1"/>
  <c r="AF1260" i="71"/>
  <c r="AG1260" i="71" s="1"/>
  <c r="AF1259" i="71"/>
  <c r="AG1259" i="71" s="1"/>
  <c r="AF1257" i="71"/>
  <c r="AG1257" i="71" s="1"/>
  <c r="AF1256" i="71"/>
  <c r="AG1256" i="71" s="1"/>
  <c r="AF1254" i="71"/>
  <c r="AG1254" i="71" s="1"/>
  <c r="AF1253" i="71"/>
  <c r="AF1251" i="71"/>
  <c r="AF1250" i="71"/>
  <c r="AF1248" i="71"/>
  <c r="AF1247" i="71"/>
  <c r="AG1247" i="71" s="1"/>
  <c r="AH1247" i="71" s="1"/>
  <c r="AF1245" i="71"/>
  <c r="AF1244" i="71"/>
  <c r="AF1242" i="71"/>
  <c r="AG1242" i="71" s="1"/>
  <c r="AF1241" i="71"/>
  <c r="AF1239" i="71"/>
  <c r="AF1238" i="71"/>
  <c r="AG1238" i="71" s="1"/>
  <c r="AH1238" i="71" s="1"/>
  <c r="AF1236" i="71"/>
  <c r="AF1235" i="71"/>
  <c r="AG1235" i="71" s="1"/>
  <c r="AH1235" i="71" s="1"/>
  <c r="AF1233" i="71"/>
  <c r="AF1232" i="71"/>
  <c r="AF1230" i="71"/>
  <c r="AF1229" i="71"/>
  <c r="AF1227" i="71"/>
  <c r="AG1227" i="71" s="1"/>
  <c r="AF1226" i="71"/>
  <c r="AF1224" i="71"/>
  <c r="AF1223" i="71"/>
  <c r="AF1221" i="71"/>
  <c r="AF1220" i="71"/>
  <c r="AF1218" i="71"/>
  <c r="AG1218" i="71" s="1"/>
  <c r="AF1217" i="71"/>
  <c r="AF1215" i="71"/>
  <c r="AF1214" i="71"/>
  <c r="AG1214" i="71" s="1"/>
  <c r="AH1214" i="71" s="1"/>
  <c r="AF1212" i="71"/>
  <c r="AF1211" i="71"/>
  <c r="AG1211" i="71" s="1"/>
  <c r="AH1211" i="71" s="1"/>
  <c r="AF1209" i="71"/>
  <c r="AF1208" i="71"/>
  <c r="AG1208" i="71" s="1"/>
  <c r="AH1208" i="71" s="1"/>
  <c r="AF1206" i="71"/>
  <c r="AF1205" i="71"/>
  <c r="AG1205" i="71" s="1"/>
  <c r="AH1205" i="71" s="1"/>
  <c r="AF1203" i="71"/>
  <c r="AF1202" i="71"/>
  <c r="AG1202" i="71" s="1"/>
  <c r="AH1202" i="71" s="1"/>
  <c r="AF1200" i="71"/>
  <c r="AF1199" i="71"/>
  <c r="AG1199" i="71" s="1"/>
  <c r="AH1199" i="71" s="1"/>
  <c r="AF1195" i="71"/>
  <c r="AG1195" i="71" s="1"/>
  <c r="AF1194" i="71"/>
  <c r="AG1194" i="71" s="1"/>
  <c r="AF1193" i="71"/>
  <c r="AF1192" i="71"/>
  <c r="AG1192" i="71" s="1"/>
  <c r="AF1191" i="71"/>
  <c r="AF1190" i="71"/>
  <c r="AG1190" i="71" s="1"/>
  <c r="AF1188" i="71"/>
  <c r="AF1187" i="71"/>
  <c r="AG1187" i="71" s="1"/>
  <c r="AH1187" i="71" s="1"/>
  <c r="AF1184" i="71"/>
  <c r="AD1183" i="71"/>
  <c r="AF1183" i="71" s="1"/>
  <c r="AG1183" i="71" s="1"/>
  <c r="AH1183" i="71" s="1"/>
  <c r="AD1174" i="71"/>
  <c r="AD1173" i="71"/>
  <c r="AF1173" i="71" s="1"/>
  <c r="AD1172" i="71"/>
  <c r="AF1172" i="71" s="1"/>
  <c r="AD1171" i="71"/>
  <c r="AD1170" i="71"/>
  <c r="AF1170" i="71" s="1"/>
  <c r="AD1165" i="71"/>
  <c r="AF1165" i="71" s="1"/>
  <c r="AG1165" i="71" s="1"/>
  <c r="AH1165" i="71" s="1"/>
  <c r="AD1164" i="71"/>
  <c r="AD1163" i="71"/>
  <c r="AF1163" i="71" s="1"/>
  <c r="AD1162" i="71"/>
  <c r="AF1162" i="71" s="1"/>
  <c r="AG1162" i="71" s="1"/>
  <c r="AD1161" i="71"/>
  <c r="AD1160" i="71"/>
  <c r="AF1160" i="71" s="1"/>
  <c r="AD1159" i="71"/>
  <c r="AF1159" i="71" s="1"/>
  <c r="AG1159" i="71" s="1"/>
  <c r="AH1159" i="71" s="1"/>
  <c r="AD1158" i="71"/>
  <c r="AD1157" i="71"/>
  <c r="AF1157" i="71" s="1"/>
  <c r="AD1156" i="71"/>
  <c r="AF1156" i="71" s="1"/>
  <c r="AG1156" i="71" s="1"/>
  <c r="AD1155" i="71"/>
  <c r="AD1154" i="71"/>
  <c r="AF1154" i="71" s="1"/>
  <c r="AD1153" i="71"/>
  <c r="AF1153" i="71" s="1"/>
  <c r="AD1152" i="71"/>
  <c r="AD1151" i="71"/>
  <c r="AF1151" i="71" s="1"/>
  <c r="AD1150" i="71"/>
  <c r="AF1150" i="71" s="1"/>
  <c r="AG1150" i="71" s="1"/>
  <c r="AD1149" i="71"/>
  <c r="AD1148" i="71"/>
  <c r="AF1148" i="71" s="1"/>
  <c r="AD1147" i="71"/>
  <c r="AF1147" i="71" s="1"/>
  <c r="AG1147" i="71" s="1"/>
  <c r="AD1146" i="71"/>
  <c r="AD1145" i="71"/>
  <c r="AF1145" i="71" s="1"/>
  <c r="AD1136" i="71"/>
  <c r="AF1136" i="71" s="1"/>
  <c r="AD1135" i="71"/>
  <c r="AD1134" i="71"/>
  <c r="AF1134" i="71" s="1"/>
  <c r="AD1133" i="71"/>
  <c r="AF1133" i="71" s="1"/>
  <c r="AD1132" i="71"/>
  <c r="AD1127" i="71"/>
  <c r="AF1127" i="71" s="1"/>
  <c r="AD1126" i="71"/>
  <c r="AD1125" i="71"/>
  <c r="AD1124" i="71"/>
  <c r="AF1124" i="71" s="1"/>
  <c r="AD1123" i="71"/>
  <c r="AF1123" i="71" s="1"/>
  <c r="AG1123" i="71" s="1"/>
  <c r="AD1122" i="71"/>
  <c r="AD1121" i="71"/>
  <c r="AF1121" i="71" s="1"/>
  <c r="AD1120" i="71"/>
  <c r="AF1120" i="71" s="1"/>
  <c r="AD1119" i="71"/>
  <c r="AD1118" i="71"/>
  <c r="AF1118" i="71" s="1"/>
  <c r="AD1117" i="71"/>
  <c r="AF1117" i="71" s="1"/>
  <c r="AD1116" i="71"/>
  <c r="AD1115" i="71"/>
  <c r="AF1115" i="71" s="1"/>
  <c r="AD1114" i="71"/>
  <c r="AF1114" i="71" s="1"/>
  <c r="AD1113" i="71"/>
  <c r="AD1112" i="71"/>
  <c r="AF1112" i="71" s="1"/>
  <c r="AD1111" i="71"/>
  <c r="AF1111" i="71" s="1"/>
  <c r="AD1110" i="71"/>
  <c r="AD1109" i="71"/>
  <c r="AF1109" i="71" s="1"/>
  <c r="AD1108" i="71"/>
  <c r="AD1107" i="71"/>
  <c r="AD1106" i="71"/>
  <c r="AF1106" i="71" s="1"/>
  <c r="AD1097" i="71"/>
  <c r="AF1097" i="71" s="1"/>
  <c r="AD1096" i="71"/>
  <c r="AD1095" i="71"/>
  <c r="AF1095" i="71" s="1"/>
  <c r="AD1094" i="71"/>
  <c r="AF1094" i="71" s="1"/>
  <c r="AD1093" i="71"/>
  <c r="AD1088" i="71"/>
  <c r="AF1088" i="71" s="1"/>
  <c r="AD1087" i="71"/>
  <c r="AF1087" i="71" s="1"/>
  <c r="AG1087" i="71" s="1"/>
  <c r="AD1086" i="71"/>
  <c r="AD1085" i="71"/>
  <c r="AF1085" i="71" s="1"/>
  <c r="AD1084" i="71"/>
  <c r="AF1084" i="71" s="1"/>
  <c r="AD1083" i="71"/>
  <c r="AD1082" i="71"/>
  <c r="AF1082" i="71" s="1"/>
  <c r="AD1081" i="71"/>
  <c r="AF1081" i="71" s="1"/>
  <c r="AD1080" i="71"/>
  <c r="AD1079" i="71"/>
  <c r="AF1079" i="71" s="1"/>
  <c r="AD1078" i="71"/>
  <c r="AF1078" i="71" s="1"/>
  <c r="AD1077" i="71"/>
  <c r="AD1076" i="71"/>
  <c r="AF1076" i="71" s="1"/>
  <c r="AD1075" i="71"/>
  <c r="AF1075" i="71" s="1"/>
  <c r="AD1074" i="71"/>
  <c r="AD1073" i="71"/>
  <c r="AF1073" i="71" s="1"/>
  <c r="AD1064" i="71"/>
  <c r="AF1064" i="71" s="1"/>
  <c r="AD1063" i="71"/>
  <c r="AD1062" i="71"/>
  <c r="AF1062" i="71" s="1"/>
  <c r="AD1061" i="71"/>
  <c r="AF1061" i="71" s="1"/>
  <c r="AD1060" i="71"/>
  <c r="AD1055" i="71"/>
  <c r="AF1055" i="71" s="1"/>
  <c r="AD1054" i="71"/>
  <c r="AF1054" i="71" s="1"/>
  <c r="AD1053" i="71"/>
  <c r="AD1052" i="71"/>
  <c r="AF1052" i="71" s="1"/>
  <c r="AD1051" i="71"/>
  <c r="AF1051" i="71" s="1"/>
  <c r="AD1050" i="71"/>
  <c r="AD1049" i="71"/>
  <c r="AF1049" i="71" s="1"/>
  <c r="AD1048" i="71"/>
  <c r="AF1048" i="71" s="1"/>
  <c r="AD1047" i="71"/>
  <c r="AD1046" i="71"/>
  <c r="AF1046" i="71" s="1"/>
  <c r="AD1045" i="71"/>
  <c r="AF1045" i="71" s="1"/>
  <c r="AD1044" i="71"/>
  <c r="AD1043" i="71"/>
  <c r="AF1043" i="71" s="1"/>
  <c r="AD1042" i="71"/>
  <c r="AF1042" i="71" s="1"/>
  <c r="AD1041" i="71"/>
  <c r="AD1040" i="71"/>
  <c r="AF1040" i="71" s="1"/>
  <c r="AD1039" i="71"/>
  <c r="AF1039" i="71" s="1"/>
  <c r="AD1038" i="71"/>
  <c r="AD1037" i="71"/>
  <c r="AF1037" i="71" s="1"/>
  <c r="AD1036" i="71"/>
  <c r="AF1036" i="71" s="1"/>
  <c r="AD1035" i="71"/>
  <c r="AD1034" i="71"/>
  <c r="AF1034" i="71" s="1"/>
  <c r="AD1033" i="71"/>
  <c r="AF1033" i="71" s="1"/>
  <c r="AD1032" i="71"/>
  <c r="AD1031" i="71"/>
  <c r="AF1031" i="71" s="1"/>
  <c r="AD1030" i="71"/>
  <c r="AF1030" i="71" s="1"/>
  <c r="AD1021" i="71"/>
  <c r="AD1020" i="71"/>
  <c r="AF1020" i="71" s="1"/>
  <c r="AD1019" i="71"/>
  <c r="AF1019" i="71" s="1"/>
  <c r="AD1018" i="71"/>
  <c r="AD1017" i="71"/>
  <c r="AF1017" i="71" s="1"/>
  <c r="AF1011" i="71"/>
  <c r="AF1010" i="71"/>
  <c r="AF1008" i="71"/>
  <c r="AF1007" i="71"/>
  <c r="AF1005" i="71"/>
  <c r="AF1004" i="71"/>
  <c r="AF1002" i="71"/>
  <c r="AF1001" i="71"/>
  <c r="AF999" i="71"/>
  <c r="AF998" i="71"/>
  <c r="AF996" i="71"/>
  <c r="AF995" i="71"/>
  <c r="AF993" i="71"/>
  <c r="AF992" i="71"/>
  <c r="AF990" i="71"/>
  <c r="AF989" i="71"/>
  <c r="AF987" i="71"/>
  <c r="AF986" i="71"/>
  <c r="AF984" i="71"/>
  <c r="AF983" i="71"/>
  <c r="AF981" i="71"/>
  <c r="AF980" i="71"/>
  <c r="AF978" i="71"/>
  <c r="AF977" i="71"/>
  <c r="AD976" i="71"/>
  <c r="AD975" i="71"/>
  <c r="AF975" i="71" s="1"/>
  <c r="AD974" i="71"/>
  <c r="AF974" i="71" s="1"/>
  <c r="AD973" i="71"/>
  <c r="AD972" i="71"/>
  <c r="AF972" i="71" s="1"/>
  <c r="AD971" i="71"/>
  <c r="AF971" i="71" s="1"/>
  <c r="AD970" i="71"/>
  <c r="AD969" i="71"/>
  <c r="AF969" i="71" s="1"/>
  <c r="AD968" i="71"/>
  <c r="AF968" i="71" s="1"/>
  <c r="AD967" i="71"/>
  <c r="AD966" i="71"/>
  <c r="AF966" i="71" s="1"/>
  <c r="AD965" i="71"/>
  <c r="AF965" i="71" s="1"/>
  <c r="AD964" i="71"/>
  <c r="AD963" i="71"/>
  <c r="AF963" i="71" s="1"/>
  <c r="AD962" i="71"/>
  <c r="AF962" i="71" s="1"/>
  <c r="AD961" i="71"/>
  <c r="AD960" i="71"/>
  <c r="AF960" i="71" s="1"/>
  <c r="AD959" i="71"/>
  <c r="AF959" i="71" s="1"/>
  <c r="AD958" i="71"/>
  <c r="AF958" i="71" s="1"/>
  <c r="AG958" i="71" s="1"/>
  <c r="AH958" i="71" s="1"/>
  <c r="AD957" i="71"/>
  <c r="AF957" i="71" s="1"/>
  <c r="AG957" i="71" s="1"/>
  <c r="AD956" i="71"/>
  <c r="AF956" i="71" s="1"/>
  <c r="AG956" i="71" s="1"/>
  <c r="AD955" i="71"/>
  <c r="AF955" i="71" s="1"/>
  <c r="AG955" i="71" s="1"/>
  <c r="AD946" i="71"/>
  <c r="AF946" i="71" s="1"/>
  <c r="AD945" i="71"/>
  <c r="AD944" i="71"/>
  <c r="AF944" i="71" s="1"/>
  <c r="AD943" i="71"/>
  <c r="AF943" i="71" s="1"/>
  <c r="AD942" i="71"/>
  <c r="AD937" i="71"/>
  <c r="AF937" i="71" s="1"/>
  <c r="AG937" i="71" s="1"/>
  <c r="AH937" i="71" s="1"/>
  <c r="AD936" i="71"/>
  <c r="AF936" i="71" s="1"/>
  <c r="AG936" i="71" s="1"/>
  <c r="AD935" i="71"/>
  <c r="AF935" i="71" s="1"/>
  <c r="AG935" i="71" s="1"/>
  <c r="AD934" i="71"/>
  <c r="AF934" i="71" s="1"/>
  <c r="AG934" i="71" s="1"/>
  <c r="AD933" i="71"/>
  <c r="AF933" i="71" s="1"/>
  <c r="AG933" i="71" s="1"/>
  <c r="AD932" i="71"/>
  <c r="AF932" i="71" s="1"/>
  <c r="AG932" i="71" s="1"/>
  <c r="AD931" i="71"/>
  <c r="AF931" i="71" s="1"/>
  <c r="AG931" i="71" s="1"/>
  <c r="AD930" i="71"/>
  <c r="AF930" i="71" s="1"/>
  <c r="AG930" i="71" s="1"/>
  <c r="AD929" i="71"/>
  <c r="AF929" i="71" s="1"/>
  <c r="AD928" i="71"/>
  <c r="AF928" i="71" s="1"/>
  <c r="AG928" i="71" s="1"/>
  <c r="AH928" i="71" s="1"/>
  <c r="AD927" i="71"/>
  <c r="AF927" i="71" s="1"/>
  <c r="AG927" i="71" s="1"/>
  <c r="AD926" i="71"/>
  <c r="AF926" i="71" s="1"/>
  <c r="AG926" i="71" s="1"/>
  <c r="AD925" i="71"/>
  <c r="AF925" i="71" s="1"/>
  <c r="AG925" i="71" s="1"/>
  <c r="AD924" i="71"/>
  <c r="AF924" i="71" s="1"/>
  <c r="AG924" i="71" s="1"/>
  <c r="AD923" i="71"/>
  <c r="AF923" i="71" s="1"/>
  <c r="AG923" i="71" s="1"/>
  <c r="AD922" i="71"/>
  <c r="AF922" i="71" s="1"/>
  <c r="AG922" i="71" s="1"/>
  <c r="AD921" i="71"/>
  <c r="AF921" i="71" s="1"/>
  <c r="AG921" i="71" s="1"/>
  <c r="AD920" i="71"/>
  <c r="AF920" i="71" s="1"/>
  <c r="AD919" i="71"/>
  <c r="AF919" i="71" s="1"/>
  <c r="AG919" i="71" s="1"/>
  <c r="AH919" i="71" s="1"/>
  <c r="AD918" i="71"/>
  <c r="AF918" i="71" s="1"/>
  <c r="AG918" i="71" s="1"/>
  <c r="AD917" i="71"/>
  <c r="AF917" i="71" s="1"/>
  <c r="AG917" i="71" s="1"/>
  <c r="AD916" i="71"/>
  <c r="AF916" i="71" s="1"/>
  <c r="AG916" i="71" s="1"/>
  <c r="AD915" i="71"/>
  <c r="AF915" i="71" s="1"/>
  <c r="AG915" i="71" s="1"/>
  <c r="AD914" i="71"/>
  <c r="AF914" i="71" s="1"/>
  <c r="AG914" i="71" s="1"/>
  <c r="AD913" i="71"/>
  <c r="AF913" i="71" s="1"/>
  <c r="AG913" i="71" s="1"/>
  <c r="AD912" i="71"/>
  <c r="AF912" i="71" s="1"/>
  <c r="AG912" i="71" s="1"/>
  <c r="AD903" i="71"/>
  <c r="AD902" i="71"/>
  <c r="AF902" i="71" s="1"/>
  <c r="AD901" i="71"/>
  <c r="AF901" i="71" s="1"/>
  <c r="AD900" i="71"/>
  <c r="AD899" i="71"/>
  <c r="AF899" i="71" s="1"/>
  <c r="AD894" i="71"/>
  <c r="AF894" i="71" s="1"/>
  <c r="AG894" i="71" s="1"/>
  <c r="AD885" i="71"/>
  <c r="AD884" i="71"/>
  <c r="AF884" i="71" s="1"/>
  <c r="AD883" i="71"/>
  <c r="AF883" i="71" s="1"/>
  <c r="AD882" i="71"/>
  <c r="AD881" i="71"/>
  <c r="AF881" i="71" s="1"/>
  <c r="AD876" i="71"/>
  <c r="AF876" i="71" s="1"/>
  <c r="AG876" i="71" s="1"/>
  <c r="AD875" i="71"/>
  <c r="AF875" i="71" s="1"/>
  <c r="AD874" i="71"/>
  <c r="AF874" i="71" s="1"/>
  <c r="AG874" i="71" s="1"/>
  <c r="AH874" i="71" s="1"/>
  <c r="AD873" i="71"/>
  <c r="AF873" i="71" s="1"/>
  <c r="AD872" i="71"/>
  <c r="AF872" i="71" s="1"/>
  <c r="AG872" i="71" s="1"/>
  <c r="AD871" i="71"/>
  <c r="AF871" i="71" s="1"/>
  <c r="AG871" i="71" s="1"/>
  <c r="AD870" i="71"/>
  <c r="AF870" i="71" s="1"/>
  <c r="AD869" i="71"/>
  <c r="AF869" i="71" s="1"/>
  <c r="AG869" i="71" s="1"/>
  <c r="AD868" i="71"/>
  <c r="AF868" i="71" s="1"/>
  <c r="AG868" i="71" s="1"/>
  <c r="AD867" i="71"/>
  <c r="AF867" i="71" s="1"/>
  <c r="AD858" i="71"/>
  <c r="AD857" i="71"/>
  <c r="AF857" i="71" s="1"/>
  <c r="AD856" i="71"/>
  <c r="AF856" i="71" s="1"/>
  <c r="AD855" i="71"/>
  <c r="AD854" i="71"/>
  <c r="AF854" i="71" s="1"/>
  <c r="AD849" i="71"/>
  <c r="AF849" i="71" s="1"/>
  <c r="AG849" i="71" s="1"/>
  <c r="AD848" i="71"/>
  <c r="AF848" i="71" s="1"/>
  <c r="AD847" i="71"/>
  <c r="AF847" i="71" s="1"/>
  <c r="AG847" i="71" s="1"/>
  <c r="AH847" i="71" s="1"/>
  <c r="AD846" i="71"/>
  <c r="AF846" i="71" s="1"/>
  <c r="AD845" i="71"/>
  <c r="AF845" i="71" s="1"/>
  <c r="AG845" i="71" s="1"/>
  <c r="AD844" i="71"/>
  <c r="AF844" i="71" s="1"/>
  <c r="AG844" i="71" s="1"/>
  <c r="AD843" i="71"/>
  <c r="AF843" i="71" s="1"/>
  <c r="AD842" i="71"/>
  <c r="AF842" i="71" s="1"/>
  <c r="AG842" i="71" s="1"/>
  <c r="AD841" i="71"/>
  <c r="AF841" i="71" s="1"/>
  <c r="AG841" i="71" s="1"/>
  <c r="AD840" i="71"/>
  <c r="AD839" i="71"/>
  <c r="AF839" i="71" s="1"/>
  <c r="AD838" i="71"/>
  <c r="AD837" i="71"/>
  <c r="AD836" i="71"/>
  <c r="AF836" i="71" s="1"/>
  <c r="AG836" i="71" s="1"/>
  <c r="AD835" i="71"/>
  <c r="AD834" i="71"/>
  <c r="AF834" i="71" s="1"/>
  <c r="AG834" i="71" s="1"/>
  <c r="AH834" i="71" s="1"/>
  <c r="AD833" i="71"/>
  <c r="AF833" i="71" s="1"/>
  <c r="AG833" i="71" s="1"/>
  <c r="AD832" i="71"/>
  <c r="AD831" i="71"/>
  <c r="AD830" i="71"/>
  <c r="AF830" i="71" s="1"/>
  <c r="AG830" i="71" s="1"/>
  <c r="AD829" i="71"/>
  <c r="AD828" i="71"/>
  <c r="AD827" i="71"/>
  <c r="AF827" i="71" s="1"/>
  <c r="AD826" i="71"/>
  <c r="AD825" i="71"/>
  <c r="AD824" i="71"/>
  <c r="AF824" i="71" s="1"/>
  <c r="AG824" i="71" s="1"/>
  <c r="AD823" i="71"/>
  <c r="AD822" i="71"/>
  <c r="AD821" i="71"/>
  <c r="AF821" i="71" s="1"/>
  <c r="AG821" i="71" s="1"/>
  <c r="AD820" i="71"/>
  <c r="AD819" i="71"/>
  <c r="AD818" i="71"/>
  <c r="AF818" i="71" s="1"/>
  <c r="AD817" i="71"/>
  <c r="AD816" i="71"/>
  <c r="AD815" i="71"/>
  <c r="AF815" i="71" s="1"/>
  <c r="AG815" i="71" s="1"/>
  <c r="AD814" i="71"/>
  <c r="AD813" i="71"/>
  <c r="AD812" i="71"/>
  <c r="AF812" i="71" s="1"/>
  <c r="AG812" i="71" s="1"/>
  <c r="AD811" i="71"/>
  <c r="AD810" i="71"/>
  <c r="AD809" i="71"/>
  <c r="AF809" i="71" s="1"/>
  <c r="AD808" i="71"/>
  <c r="AD807" i="71"/>
  <c r="AD806" i="71"/>
  <c r="AF806" i="71" s="1"/>
  <c r="AG806" i="71" s="1"/>
  <c r="AD805" i="71"/>
  <c r="AD804" i="71"/>
  <c r="AD803" i="71"/>
  <c r="AF803" i="71" s="1"/>
  <c r="AG803" i="71" s="1"/>
  <c r="AD802" i="71"/>
  <c r="AD801" i="71"/>
  <c r="AD800" i="71"/>
  <c r="AF800" i="71" s="1"/>
  <c r="AD799" i="71"/>
  <c r="AF799" i="71" s="1"/>
  <c r="AG799" i="71" s="1"/>
  <c r="AH799" i="71" s="1"/>
  <c r="AD798" i="71"/>
  <c r="AD797" i="71"/>
  <c r="AF797" i="71" s="1"/>
  <c r="AG797" i="71" s="1"/>
  <c r="AH797" i="71" s="1"/>
  <c r="AD796" i="71"/>
  <c r="AF796" i="71" s="1"/>
  <c r="AD795" i="71"/>
  <c r="AD794" i="71"/>
  <c r="AF794" i="71" s="1"/>
  <c r="AG794" i="71" s="1"/>
  <c r="AD785" i="71"/>
  <c r="AF785" i="71" s="1"/>
  <c r="AD784" i="71"/>
  <c r="AF784" i="71" s="1"/>
  <c r="AD783" i="71"/>
  <c r="AD782" i="71"/>
  <c r="AF782" i="71" s="1"/>
  <c r="AD781" i="71"/>
  <c r="AF781" i="71" s="1"/>
  <c r="AD776" i="71"/>
  <c r="AF776" i="71" s="1"/>
  <c r="AD775" i="71"/>
  <c r="AD774" i="71"/>
  <c r="AF774" i="71" s="1"/>
  <c r="AD773" i="71"/>
  <c r="AF773" i="71" s="1"/>
  <c r="AD772" i="71"/>
  <c r="AD771" i="71"/>
  <c r="AF771" i="71" s="1"/>
  <c r="AD770" i="71"/>
  <c r="AF770" i="71" s="1"/>
  <c r="AD769" i="71"/>
  <c r="AD768" i="71"/>
  <c r="AF768" i="71" s="1"/>
  <c r="AD767" i="71"/>
  <c r="AF767" i="71" s="1"/>
  <c r="AD766" i="71"/>
  <c r="AD765" i="71"/>
  <c r="AF765" i="71" s="1"/>
  <c r="AD764" i="71"/>
  <c r="AF764" i="71" s="1"/>
  <c r="AD763" i="71"/>
  <c r="AD762" i="71"/>
  <c r="AF762" i="71" s="1"/>
  <c r="AD761" i="71"/>
  <c r="AF761" i="71" s="1"/>
  <c r="AD760" i="71"/>
  <c r="AD759" i="71"/>
  <c r="AF759" i="71" s="1"/>
  <c r="AD758" i="71"/>
  <c r="AF758" i="71" s="1"/>
  <c r="AD757" i="71"/>
  <c r="AD756" i="71"/>
  <c r="AF756" i="71" s="1"/>
  <c r="AD755" i="71"/>
  <c r="AF755" i="71" s="1"/>
  <c r="AD754" i="71"/>
  <c r="AD753" i="71"/>
  <c r="AF753" i="71" s="1"/>
  <c r="AD752" i="71"/>
  <c r="AF752" i="71" s="1"/>
  <c r="AD751" i="71"/>
  <c r="AD750" i="71"/>
  <c r="AF750" i="71" s="1"/>
  <c r="AD749" i="71"/>
  <c r="AF749" i="71" s="1"/>
  <c r="AD748" i="71"/>
  <c r="AD747" i="71"/>
  <c r="AF747" i="71" s="1"/>
  <c r="AD746" i="71"/>
  <c r="AF746" i="71" s="1"/>
  <c r="AD745" i="71"/>
  <c r="AD744" i="71"/>
  <c r="AF744" i="71" s="1"/>
  <c r="AD743" i="71"/>
  <c r="AF743" i="71" s="1"/>
  <c r="AD734" i="71"/>
  <c r="AF734" i="71" s="1"/>
  <c r="AG734" i="71" s="1"/>
  <c r="AD733" i="71"/>
  <c r="AD732" i="71"/>
  <c r="AD731" i="71"/>
  <c r="AF731" i="71" s="1"/>
  <c r="AG731" i="71" s="1"/>
  <c r="AD730" i="71"/>
  <c r="AD725" i="71"/>
  <c r="AF725" i="71" s="1"/>
  <c r="AD724" i="71"/>
  <c r="AD723" i="71"/>
  <c r="AF723" i="71" s="1"/>
  <c r="AD722" i="71"/>
  <c r="AF722" i="71" s="1"/>
  <c r="AD721" i="71"/>
  <c r="AD720" i="71"/>
  <c r="AF720" i="71" s="1"/>
  <c r="AD719" i="71"/>
  <c r="AF719" i="71" s="1"/>
  <c r="AD718" i="71"/>
  <c r="AD717" i="71"/>
  <c r="AF717" i="71" s="1"/>
  <c r="AD716" i="71"/>
  <c r="AF716" i="71" s="1"/>
  <c r="AD715" i="71"/>
  <c r="AD714" i="71"/>
  <c r="AF714" i="71" s="1"/>
  <c r="AD713" i="71"/>
  <c r="AF713" i="71" s="1"/>
  <c r="AD712" i="71"/>
  <c r="AD711" i="71"/>
  <c r="AF711" i="71" s="1"/>
  <c r="AD710" i="71"/>
  <c r="AF710" i="71" s="1"/>
  <c r="AD709" i="71"/>
  <c r="AD708" i="71"/>
  <c r="AF708" i="71" s="1"/>
  <c r="AD707" i="71"/>
  <c r="AF707" i="71" s="1"/>
  <c r="AD706" i="71"/>
  <c r="AD705" i="71"/>
  <c r="AF705" i="71" s="1"/>
  <c r="AD704" i="71"/>
  <c r="AF704" i="71" s="1"/>
  <c r="AD703" i="71"/>
  <c r="AD702" i="71"/>
  <c r="AF702" i="71" s="1"/>
  <c r="AD701" i="71"/>
  <c r="AF701" i="71" s="1"/>
  <c r="AD700" i="71"/>
  <c r="AD699" i="71"/>
  <c r="AF699" i="71" s="1"/>
  <c r="AD698" i="71"/>
  <c r="AD697" i="71"/>
  <c r="AD696" i="71"/>
  <c r="AF696" i="71" s="1"/>
  <c r="AD695" i="71"/>
  <c r="AD694" i="71"/>
  <c r="AD693" i="71"/>
  <c r="AF693" i="71" s="1"/>
  <c r="AD692" i="71"/>
  <c r="AD691" i="71"/>
  <c r="AD690" i="71"/>
  <c r="AF690" i="71" s="1"/>
  <c r="AD689" i="71"/>
  <c r="AD680" i="71"/>
  <c r="AF680" i="71" s="1"/>
  <c r="AG680" i="71" s="1"/>
  <c r="AD679" i="71"/>
  <c r="AD678" i="71"/>
  <c r="AD677" i="71"/>
  <c r="AF677" i="71" s="1"/>
  <c r="AG677" i="71" s="1"/>
  <c r="AH677" i="71" s="1"/>
  <c r="AD676" i="71"/>
  <c r="AD671" i="71"/>
  <c r="AD670" i="71"/>
  <c r="AF670" i="71" s="1"/>
  <c r="AD669" i="71"/>
  <c r="AF669" i="71" s="1"/>
  <c r="AD668" i="71"/>
  <c r="AF668" i="71" s="1"/>
  <c r="AD667" i="71"/>
  <c r="AF667" i="71" s="1"/>
  <c r="AD666" i="71"/>
  <c r="AD665" i="71"/>
  <c r="AF665" i="71" s="1"/>
  <c r="AD664" i="71"/>
  <c r="AF664" i="71" s="1"/>
  <c r="AD663" i="71"/>
  <c r="AD662" i="71"/>
  <c r="AF662" i="71" s="1"/>
  <c r="AD661" i="71"/>
  <c r="AF661" i="71" s="1"/>
  <c r="AD660" i="71"/>
  <c r="AD659" i="71"/>
  <c r="AF659" i="71" s="1"/>
  <c r="AD658" i="71"/>
  <c r="AF658" i="71" s="1"/>
  <c r="AD657" i="71"/>
  <c r="AD656" i="71"/>
  <c r="AF656" i="71" s="1"/>
  <c r="AD655" i="71"/>
  <c r="AF655" i="71" s="1"/>
  <c r="AD654" i="71"/>
  <c r="AD653" i="71"/>
  <c r="AF653" i="71" s="1"/>
  <c r="AD652" i="71"/>
  <c r="AF652" i="71" s="1"/>
  <c r="AD651" i="71"/>
  <c r="AD650" i="71"/>
  <c r="AF650" i="71" s="1"/>
  <c r="AD649" i="71"/>
  <c r="AF649" i="71" s="1"/>
  <c r="AD640" i="71"/>
  <c r="AD639" i="71"/>
  <c r="AF639" i="71" s="1"/>
  <c r="AD638" i="71"/>
  <c r="AF638" i="71" s="1"/>
  <c r="AD637" i="71"/>
  <c r="AD636" i="71"/>
  <c r="AF636" i="71" s="1"/>
  <c r="AD631" i="71"/>
  <c r="AF631" i="71" s="1"/>
  <c r="AD630" i="71"/>
  <c r="AD629" i="71"/>
  <c r="AF629" i="71" s="1"/>
  <c r="AD628" i="71"/>
  <c r="AF628" i="71" s="1"/>
  <c r="AD627" i="71"/>
  <c r="AD626" i="71"/>
  <c r="AF626" i="71" s="1"/>
  <c r="AD625" i="71"/>
  <c r="AF625" i="71" s="1"/>
  <c r="AD624" i="71"/>
  <c r="AD623" i="71"/>
  <c r="AF623" i="71" s="1"/>
  <c r="AD622" i="71"/>
  <c r="AF622" i="71" s="1"/>
  <c r="AD621" i="71"/>
  <c r="AD620" i="71"/>
  <c r="AF620" i="71" s="1"/>
  <c r="AD619" i="71"/>
  <c r="AF619" i="71" s="1"/>
  <c r="AD618" i="71"/>
  <c r="AD617" i="71"/>
  <c r="AF617" i="71" s="1"/>
  <c r="AD616" i="71"/>
  <c r="AF616" i="71" s="1"/>
  <c r="AD615" i="71"/>
  <c r="AD614" i="71"/>
  <c r="AF614" i="71" s="1"/>
  <c r="AD613" i="71"/>
  <c r="AF613" i="71" s="1"/>
  <c r="AD612" i="71"/>
  <c r="AD611" i="71"/>
  <c r="AF611" i="71" s="1"/>
  <c r="AD610" i="71"/>
  <c r="AF610" i="71" s="1"/>
  <c r="AD609" i="71"/>
  <c r="AD608" i="71"/>
  <c r="AF608" i="71" s="1"/>
  <c r="AD607" i="71"/>
  <c r="AF607" i="71" s="1"/>
  <c r="AD606" i="71"/>
  <c r="AD605" i="71"/>
  <c r="AF605" i="71" s="1"/>
  <c r="AD596" i="71"/>
  <c r="AF596" i="71" s="1"/>
  <c r="AD595" i="71"/>
  <c r="AD594" i="71"/>
  <c r="AF594" i="71" s="1"/>
  <c r="AD593" i="71"/>
  <c r="AF593" i="71" s="1"/>
  <c r="AD592" i="71"/>
  <c r="AD587" i="71"/>
  <c r="AF587" i="71" s="1"/>
  <c r="AD586" i="71"/>
  <c r="AF586" i="71" s="1"/>
  <c r="AD585" i="71"/>
  <c r="AD584" i="71"/>
  <c r="AF584" i="71" s="1"/>
  <c r="AD583" i="71"/>
  <c r="AF583" i="71" s="1"/>
  <c r="AD582" i="71"/>
  <c r="AD581" i="71"/>
  <c r="AF581" i="71" s="1"/>
  <c r="AD580" i="71"/>
  <c r="AF580" i="71" s="1"/>
  <c r="AD579" i="71"/>
  <c r="AD578" i="71"/>
  <c r="AF578" i="71" s="1"/>
  <c r="AD577" i="71"/>
  <c r="AF577" i="71" s="1"/>
  <c r="AD576" i="71"/>
  <c r="AD575" i="71"/>
  <c r="AF575" i="71" s="1"/>
  <c r="AD574" i="71"/>
  <c r="AF574" i="71" s="1"/>
  <c r="AD573" i="71"/>
  <c r="AD572" i="71"/>
  <c r="AF572" i="71" s="1"/>
  <c r="AD571" i="71"/>
  <c r="AF571" i="71" s="1"/>
  <c r="AD570" i="71"/>
  <c r="AD569" i="71"/>
  <c r="AF569" i="71" s="1"/>
  <c r="AD560" i="71"/>
  <c r="AF560" i="71" s="1"/>
  <c r="AD559" i="71"/>
  <c r="AD558" i="71"/>
  <c r="AF558" i="71" s="1"/>
  <c r="AD557" i="71"/>
  <c r="AF557" i="71" s="1"/>
  <c r="AD556" i="71"/>
  <c r="AD551" i="71"/>
  <c r="AF551" i="71" s="1"/>
  <c r="AD550" i="71"/>
  <c r="AF550" i="71" s="1"/>
  <c r="AD549" i="71"/>
  <c r="AD548" i="71"/>
  <c r="AF548" i="71" s="1"/>
  <c r="AD547" i="71"/>
  <c r="AF547" i="71" s="1"/>
  <c r="AD546" i="71"/>
  <c r="AD545" i="71"/>
  <c r="AF545" i="71" s="1"/>
  <c r="AD544" i="71"/>
  <c r="AF544" i="71" s="1"/>
  <c r="AD543" i="71"/>
  <c r="AD542" i="71"/>
  <c r="AF542" i="71" s="1"/>
  <c r="AD541" i="71"/>
  <c r="AF541" i="71" s="1"/>
  <c r="AD540" i="71"/>
  <c r="AD539" i="71"/>
  <c r="AF539" i="71" s="1"/>
  <c r="AD538" i="71"/>
  <c r="AF538" i="71" s="1"/>
  <c r="AD537" i="71"/>
  <c r="AD536" i="71"/>
  <c r="AF536" i="71" s="1"/>
  <c r="AD535" i="71"/>
  <c r="AF535" i="71" s="1"/>
  <c r="AD534" i="71"/>
  <c r="AD533" i="71"/>
  <c r="AF533" i="71" s="1"/>
  <c r="AD532" i="71"/>
  <c r="AF532" i="71" s="1"/>
  <c r="AD531" i="71"/>
  <c r="AD530" i="71"/>
  <c r="AF530" i="71" s="1"/>
  <c r="AD521" i="71"/>
  <c r="AF521" i="71" s="1"/>
  <c r="AD520" i="71"/>
  <c r="AD519" i="71"/>
  <c r="AF519" i="71" s="1"/>
  <c r="AD518" i="71"/>
  <c r="AF518" i="71" s="1"/>
  <c r="AD517" i="71"/>
  <c r="AD512" i="71"/>
  <c r="AF512" i="71" s="1"/>
  <c r="AD511" i="71"/>
  <c r="AF511" i="71" s="1"/>
  <c r="AD510" i="71"/>
  <c r="AD509" i="71"/>
  <c r="AF509" i="71" s="1"/>
  <c r="AD508" i="71"/>
  <c r="AF508" i="71" s="1"/>
  <c r="AD507" i="71"/>
  <c r="AD506" i="71"/>
  <c r="AF506" i="71" s="1"/>
  <c r="AD505" i="71"/>
  <c r="AF505" i="71" s="1"/>
  <c r="AD504" i="71"/>
  <c r="AD503" i="71"/>
  <c r="AF503" i="71" s="1"/>
  <c r="AD502" i="71"/>
  <c r="AF502" i="71" s="1"/>
  <c r="AD501" i="71"/>
  <c r="AD492" i="71"/>
  <c r="AF492" i="71" s="1"/>
  <c r="AD491" i="71"/>
  <c r="AF491" i="71" s="1"/>
  <c r="AD490" i="71"/>
  <c r="AD489" i="71"/>
  <c r="AF489" i="71" s="1"/>
  <c r="AD488" i="71"/>
  <c r="AF488" i="71" s="1"/>
  <c r="AD483" i="71"/>
  <c r="AD482" i="71"/>
  <c r="AF482" i="71" s="1"/>
  <c r="AD481" i="71"/>
  <c r="AF481" i="71" s="1"/>
  <c r="AD480" i="71"/>
  <c r="AD479" i="71"/>
  <c r="AF479" i="71" s="1"/>
  <c r="AD478" i="71"/>
  <c r="AF478" i="71" s="1"/>
  <c r="AD477" i="71"/>
  <c r="AD476" i="71"/>
  <c r="AF476" i="71" s="1"/>
  <c r="AD475" i="71"/>
  <c r="AF475" i="71" s="1"/>
  <c r="AD474" i="71"/>
  <c r="AD473" i="71"/>
  <c r="AF473" i="71" s="1"/>
  <c r="AD472" i="71"/>
  <c r="AF472" i="71" s="1"/>
  <c r="AG472" i="71" s="1"/>
  <c r="AH472" i="71" s="1"/>
  <c r="AD471" i="71"/>
  <c r="AD462" i="71"/>
  <c r="AF462" i="71" s="1"/>
  <c r="AD461" i="71"/>
  <c r="AF461" i="71" s="1"/>
  <c r="AG461" i="71" s="1"/>
  <c r="AD460" i="71"/>
  <c r="AD459" i="71"/>
  <c r="AF459" i="71" s="1"/>
  <c r="AD458" i="71"/>
  <c r="AF458" i="71" s="1"/>
  <c r="AG458" i="71" s="1"/>
  <c r="AH458" i="71" s="1"/>
  <c r="AD453" i="71"/>
  <c r="AD452" i="71"/>
  <c r="AF452" i="71" s="1"/>
  <c r="AD451" i="71"/>
  <c r="AF451" i="71" s="1"/>
  <c r="AG451" i="71" s="1"/>
  <c r="AD450" i="71"/>
  <c r="AD449" i="71"/>
  <c r="AF449" i="71" s="1"/>
  <c r="AD448" i="71"/>
  <c r="AF448" i="71" s="1"/>
  <c r="AD447" i="71"/>
  <c r="AD446" i="71"/>
  <c r="AF446" i="71" s="1"/>
  <c r="AD445" i="71"/>
  <c r="AF445" i="71" s="1"/>
  <c r="AD444" i="71"/>
  <c r="AD443" i="71"/>
  <c r="AF443" i="71" s="1"/>
  <c r="AD442" i="71"/>
  <c r="AF442" i="71" s="1"/>
  <c r="AG442" i="71" s="1"/>
  <c r="AD441" i="71"/>
  <c r="AD440" i="71"/>
  <c r="AF440" i="71" s="1"/>
  <c r="AD439" i="71"/>
  <c r="AF439" i="71" s="1"/>
  <c r="AD430" i="71"/>
  <c r="AD429" i="71"/>
  <c r="AF429" i="71" s="1"/>
  <c r="AD428" i="71"/>
  <c r="AF428" i="71" s="1"/>
  <c r="AG428" i="71" s="1"/>
  <c r="AH428" i="71" s="1"/>
  <c r="AD427" i="71"/>
  <c r="AF427" i="71" s="1"/>
  <c r="AD426" i="71"/>
  <c r="AF426" i="71" s="1"/>
  <c r="AD421" i="71"/>
  <c r="AF421" i="71" s="1"/>
  <c r="AD420" i="71"/>
  <c r="AD419" i="71"/>
  <c r="AF419" i="71" s="1"/>
  <c r="AD418" i="71"/>
  <c r="AF418" i="71" s="1"/>
  <c r="AD417" i="71"/>
  <c r="AD416" i="71"/>
  <c r="AF416" i="71" s="1"/>
  <c r="AD415" i="71"/>
  <c r="AF415" i="71" s="1"/>
  <c r="AG415" i="71" s="1"/>
  <c r="AD414" i="71"/>
  <c r="AD413" i="71"/>
  <c r="AF413" i="71" s="1"/>
  <c r="AD412" i="71"/>
  <c r="AF412" i="71" s="1"/>
  <c r="AD411" i="71"/>
  <c r="AD410" i="71"/>
  <c r="AF410" i="71" s="1"/>
  <c r="AD409" i="71"/>
  <c r="AF409" i="71" s="1"/>
  <c r="AD408" i="71"/>
  <c r="AD407" i="71"/>
  <c r="AF407" i="71" s="1"/>
  <c r="AD406" i="71"/>
  <c r="AF406" i="71" s="1"/>
  <c r="AG406" i="71" s="1"/>
  <c r="AD405" i="71"/>
  <c r="AD404" i="71"/>
  <c r="AF404" i="71" s="1"/>
  <c r="AD403" i="71"/>
  <c r="AF403" i="71" s="1"/>
  <c r="AD402" i="71"/>
  <c r="AD401" i="71"/>
  <c r="AF401" i="71" s="1"/>
  <c r="AD400" i="71"/>
  <c r="AF400" i="71" s="1"/>
  <c r="AD391" i="71"/>
  <c r="AD390" i="71"/>
  <c r="AF390" i="71" s="1"/>
  <c r="AD389" i="71"/>
  <c r="AF389" i="71" s="1"/>
  <c r="AG389" i="71" s="1"/>
  <c r="AD388" i="71"/>
  <c r="AF388" i="71" s="1"/>
  <c r="AD387" i="71"/>
  <c r="AF387" i="71" s="1"/>
  <c r="AD382" i="71"/>
  <c r="AF382" i="71" s="1"/>
  <c r="AD381" i="71"/>
  <c r="AD380" i="71"/>
  <c r="AF380" i="71" s="1"/>
  <c r="AD379" i="71"/>
  <c r="AF379" i="71" s="1"/>
  <c r="AG379" i="71" s="1"/>
  <c r="AD378" i="71"/>
  <c r="AD377" i="71"/>
  <c r="AF377" i="71" s="1"/>
  <c r="AD376" i="71"/>
  <c r="AF376" i="71" s="1"/>
  <c r="AD375" i="71"/>
  <c r="AD374" i="71"/>
  <c r="AF374" i="71" s="1"/>
  <c r="AD373" i="71"/>
  <c r="AF373" i="71" s="1"/>
  <c r="AD372" i="71"/>
  <c r="AD371" i="71"/>
  <c r="AF371" i="71" s="1"/>
  <c r="AD370" i="71"/>
  <c r="AF370" i="71" s="1"/>
  <c r="AG370" i="71" s="1"/>
  <c r="AD369" i="71"/>
  <c r="AD368" i="71"/>
  <c r="AF368" i="71" s="1"/>
  <c r="AD367" i="71"/>
  <c r="AF367" i="71" s="1"/>
  <c r="AD366" i="71"/>
  <c r="AD365" i="71"/>
  <c r="AF365" i="71" s="1"/>
  <c r="AD364" i="71"/>
  <c r="AD363" i="71"/>
  <c r="AD362" i="71"/>
  <c r="AF362" i="71" s="1"/>
  <c r="AD361" i="71"/>
  <c r="AD360" i="71"/>
  <c r="AF360" i="71" s="1"/>
  <c r="AD359" i="71"/>
  <c r="AF359" i="71" s="1"/>
  <c r="AD358" i="71"/>
  <c r="AF358" i="71" s="1"/>
  <c r="AG358" i="71" s="1"/>
  <c r="AD357" i="71"/>
  <c r="AD356" i="71"/>
  <c r="AF356" i="71" s="1"/>
  <c r="AD355" i="71"/>
  <c r="AF355" i="71" s="1"/>
  <c r="AG355" i="71" s="1"/>
  <c r="AD346" i="71"/>
  <c r="AF346" i="71" s="1"/>
  <c r="AD345" i="71"/>
  <c r="AF345" i="71" s="1"/>
  <c r="AD344" i="71"/>
  <c r="AF344" i="71" s="1"/>
  <c r="AG344" i="71" s="1"/>
  <c r="AD343" i="71"/>
  <c r="AD342" i="71"/>
  <c r="AF342" i="71" s="1"/>
  <c r="AD337" i="71"/>
  <c r="AD336" i="71"/>
  <c r="AF336" i="71" s="1"/>
  <c r="AD335" i="71"/>
  <c r="AF335" i="71" s="1"/>
  <c r="AD334" i="71"/>
  <c r="AF334" i="71" s="1"/>
  <c r="AG334" i="71" s="1"/>
  <c r="AD333" i="71"/>
  <c r="AD332" i="71"/>
  <c r="AF332" i="71" s="1"/>
  <c r="AD331" i="71"/>
  <c r="AF331" i="71" s="1"/>
  <c r="AG331" i="71" s="1"/>
  <c r="AD330" i="71"/>
  <c r="AD329" i="71"/>
  <c r="AF329" i="71" s="1"/>
  <c r="AD328" i="71"/>
  <c r="AF328" i="71" s="1"/>
  <c r="AD327" i="71"/>
  <c r="AD326" i="71"/>
  <c r="AF326" i="71" s="1"/>
  <c r="AD325" i="71"/>
  <c r="AF325" i="71" s="1"/>
  <c r="AD324" i="71"/>
  <c r="AD323" i="71"/>
  <c r="AF323" i="71" s="1"/>
  <c r="AD322" i="71"/>
  <c r="AF322" i="71" s="1"/>
  <c r="AD321" i="71"/>
  <c r="AD320" i="71"/>
  <c r="AF320" i="71" s="1"/>
  <c r="AD319" i="71"/>
  <c r="AF319" i="71" s="1"/>
  <c r="AD318" i="71"/>
  <c r="AD317" i="71"/>
  <c r="AF317" i="71" s="1"/>
  <c r="AD316" i="71"/>
  <c r="AF316" i="71" s="1"/>
  <c r="AD315" i="71"/>
  <c r="AD314" i="71"/>
  <c r="AF314" i="71" s="1"/>
  <c r="AD313" i="71"/>
  <c r="AF313" i="71" s="1"/>
  <c r="AD312" i="71"/>
  <c r="AD311" i="71"/>
  <c r="AF311" i="71" s="1"/>
  <c r="AD310" i="71"/>
  <c r="AF310" i="71" s="1"/>
  <c r="AD309" i="71"/>
  <c r="AD308" i="71"/>
  <c r="AF308" i="71" s="1"/>
  <c r="AD307" i="71"/>
  <c r="AF307" i="71" s="1"/>
  <c r="AD306" i="71"/>
  <c r="AD305" i="71"/>
  <c r="AF305" i="71" s="1"/>
  <c r="AD304" i="71"/>
  <c r="AF304" i="71" s="1"/>
  <c r="AD303" i="71"/>
  <c r="AD302" i="71"/>
  <c r="AF302" i="71" s="1"/>
  <c r="AD301" i="71"/>
  <c r="AF301" i="71" s="1"/>
  <c r="AD300" i="71"/>
  <c r="AD299" i="71"/>
  <c r="AF299" i="71" s="1"/>
  <c r="AD298" i="71"/>
  <c r="AF298" i="71" s="1"/>
  <c r="AD297" i="71"/>
  <c r="AD296" i="71"/>
  <c r="AF296" i="71" s="1"/>
  <c r="AD295" i="71"/>
  <c r="AF295" i="71" s="1"/>
  <c r="AD294" i="71"/>
  <c r="AD293" i="71"/>
  <c r="AF293" i="71" s="1"/>
  <c r="AD292" i="71"/>
  <c r="AF292" i="71" s="1"/>
  <c r="AD291" i="71"/>
  <c r="AD290" i="71"/>
  <c r="AF290" i="71" s="1"/>
  <c r="AD289" i="71"/>
  <c r="AF289" i="71" s="1"/>
  <c r="AD288" i="71"/>
  <c r="AD287" i="71"/>
  <c r="AF287" i="71" s="1"/>
  <c r="AD286" i="71"/>
  <c r="AF286" i="71" s="1"/>
  <c r="AD285" i="71"/>
  <c r="AD284" i="71"/>
  <c r="AF284" i="71" s="1"/>
  <c r="AD283" i="71"/>
  <c r="AF283" i="71" s="1"/>
  <c r="AD282" i="71"/>
  <c r="AD281" i="71"/>
  <c r="AF281" i="71" s="1"/>
  <c r="AD280" i="71"/>
  <c r="AF280" i="71" s="1"/>
  <c r="AD279" i="71"/>
  <c r="AD278" i="71"/>
  <c r="AF278" i="71" s="1"/>
  <c r="AD277" i="71"/>
  <c r="AF277" i="71" s="1"/>
  <c r="AD276" i="71"/>
  <c r="AD275" i="71"/>
  <c r="AF275" i="71" s="1"/>
  <c r="AD274" i="71"/>
  <c r="AF274" i="71" s="1"/>
  <c r="AD273" i="71"/>
  <c r="AD272" i="71"/>
  <c r="AF272" i="71" s="1"/>
  <c r="AD271" i="71"/>
  <c r="AF271" i="71" s="1"/>
  <c r="AD270" i="71"/>
  <c r="AD269" i="71"/>
  <c r="AF269" i="71" s="1"/>
  <c r="AD268" i="71"/>
  <c r="AF268" i="71" s="1"/>
  <c r="AD267" i="71"/>
  <c r="AD266" i="71"/>
  <c r="AF266" i="71" s="1"/>
  <c r="AD265" i="71"/>
  <c r="AF265" i="71" s="1"/>
  <c r="AD256" i="71"/>
  <c r="AF256" i="71" s="1"/>
  <c r="AD255" i="71"/>
  <c r="AF255" i="71" s="1"/>
  <c r="AG255" i="71" s="1"/>
  <c r="AH255" i="71" s="1"/>
  <c r="AD254" i="71"/>
  <c r="AF254" i="71" s="1"/>
  <c r="AD253" i="71"/>
  <c r="AF253" i="71" s="1"/>
  <c r="AG253" i="71" s="1"/>
  <c r="AD252" i="71"/>
  <c r="AF252" i="71" s="1"/>
  <c r="AG252" i="71" s="1"/>
  <c r="AD247" i="71"/>
  <c r="AF247" i="71" s="1"/>
  <c r="AD246" i="71"/>
  <c r="AD245" i="71"/>
  <c r="AF245" i="71" s="1"/>
  <c r="AD244" i="71"/>
  <c r="AF244" i="71" s="1"/>
  <c r="AD243" i="71"/>
  <c r="AD242" i="71"/>
  <c r="AF242" i="71" s="1"/>
  <c r="AD241" i="71"/>
  <c r="AF241" i="71" s="1"/>
  <c r="AD240" i="71"/>
  <c r="AD239" i="71"/>
  <c r="AF239" i="71" s="1"/>
  <c r="AD238" i="71"/>
  <c r="AF238" i="71" s="1"/>
  <c r="AD237" i="71"/>
  <c r="AD236" i="71"/>
  <c r="AF236" i="71" s="1"/>
  <c r="AD227" i="71"/>
  <c r="AF227" i="71" s="1"/>
  <c r="AD226" i="71"/>
  <c r="AF226" i="71" s="1"/>
  <c r="AG226" i="71" s="1"/>
  <c r="AD225" i="71"/>
  <c r="AF225" i="71" s="1"/>
  <c r="AG225" i="71" s="1"/>
  <c r="AD224" i="71"/>
  <c r="AF224" i="71" s="1"/>
  <c r="AD223" i="71"/>
  <c r="AF223" i="71" s="1"/>
  <c r="AG223" i="71" s="1"/>
  <c r="AD218" i="71"/>
  <c r="AF218" i="71" s="1"/>
  <c r="AD217" i="71"/>
  <c r="AF217" i="71" s="1"/>
  <c r="AD216" i="71"/>
  <c r="AD215" i="71"/>
  <c r="AF215" i="71" s="1"/>
  <c r="AD214" i="71"/>
  <c r="AF214" i="71" s="1"/>
  <c r="AD213" i="71"/>
  <c r="AD212" i="71"/>
  <c r="AF212" i="71" s="1"/>
  <c r="AD211" i="71"/>
  <c r="AF211" i="71" s="1"/>
  <c r="AD210" i="71"/>
  <c r="AD209" i="71"/>
  <c r="AF209" i="71" s="1"/>
  <c r="AD208" i="71"/>
  <c r="AF208" i="71" s="1"/>
  <c r="AD207" i="71"/>
  <c r="AD206" i="71"/>
  <c r="AF206" i="71" s="1"/>
  <c r="AD205" i="71"/>
  <c r="AF205" i="71" s="1"/>
  <c r="AD204" i="71"/>
  <c r="AD203" i="71"/>
  <c r="AF203" i="71" s="1"/>
  <c r="AD202" i="71"/>
  <c r="AF202" i="71" s="1"/>
  <c r="AD201" i="71"/>
  <c r="AD200" i="71"/>
  <c r="AF200" i="71" s="1"/>
  <c r="AD199" i="71"/>
  <c r="AF199" i="71" s="1"/>
  <c r="AD198" i="71"/>
  <c r="AD197" i="71"/>
  <c r="AF197" i="71" s="1"/>
  <c r="AD188" i="71"/>
  <c r="AD187" i="71"/>
  <c r="AF187" i="71" s="1"/>
  <c r="AD186" i="71"/>
  <c r="AD185" i="71"/>
  <c r="AD184" i="71"/>
  <c r="AF184" i="71" s="1"/>
  <c r="AD179" i="71"/>
  <c r="AF179" i="71" s="1"/>
  <c r="AD178" i="71"/>
  <c r="AF178" i="71" s="1"/>
  <c r="AD177" i="71"/>
  <c r="AD176" i="71"/>
  <c r="AF176" i="71" s="1"/>
  <c r="AD175" i="71"/>
  <c r="AF175" i="71" s="1"/>
  <c r="AD174" i="71"/>
  <c r="AD173" i="71"/>
  <c r="AF173" i="71" s="1"/>
  <c r="AD172" i="71"/>
  <c r="AF172" i="71" s="1"/>
  <c r="AD171" i="71"/>
  <c r="AD170" i="71"/>
  <c r="AF170" i="71" s="1"/>
  <c r="AD169" i="71"/>
  <c r="AF169" i="71" s="1"/>
  <c r="AD168" i="71"/>
  <c r="AD167" i="71"/>
  <c r="AF167" i="71" s="1"/>
  <c r="AD166" i="71"/>
  <c r="AF166" i="71" s="1"/>
  <c r="AD165" i="71"/>
  <c r="AD164" i="71"/>
  <c r="AF164" i="71" s="1"/>
  <c r="AD155" i="71"/>
  <c r="AD154" i="71"/>
  <c r="AF154" i="71" s="1"/>
  <c r="AG154" i="71" s="1"/>
  <c r="AD153" i="71"/>
  <c r="AD152" i="71"/>
  <c r="AD151" i="71"/>
  <c r="AF151" i="71" s="1"/>
  <c r="AG151" i="71" s="1"/>
  <c r="AD146" i="71"/>
  <c r="AF146" i="71" s="1"/>
  <c r="AD145" i="71"/>
  <c r="AF145" i="71" s="1"/>
  <c r="AD144" i="71"/>
  <c r="AD143" i="71"/>
  <c r="AF143" i="71" s="1"/>
  <c r="AD142" i="71"/>
  <c r="AF142" i="71" s="1"/>
  <c r="AD141" i="71"/>
  <c r="AD140" i="71"/>
  <c r="AF140" i="71" s="1"/>
  <c r="AD139" i="71"/>
  <c r="AF139" i="71" s="1"/>
  <c r="AD138" i="71"/>
  <c r="AD137" i="71"/>
  <c r="AF137" i="71" s="1"/>
  <c r="AD136" i="71"/>
  <c r="AF136" i="71" s="1"/>
  <c r="AD135" i="71"/>
  <c r="AD134" i="71"/>
  <c r="AF134" i="71" s="1"/>
  <c r="AD133" i="71"/>
  <c r="AF133" i="71" s="1"/>
  <c r="AD132" i="71"/>
  <c r="AD123" i="71"/>
  <c r="AD122" i="71"/>
  <c r="AD121" i="71"/>
  <c r="AF121" i="71" s="1"/>
  <c r="AD120" i="71"/>
  <c r="AD119" i="71"/>
  <c r="AD114" i="71"/>
  <c r="AD113" i="71"/>
  <c r="AF113" i="71" s="1"/>
  <c r="AD112" i="71"/>
  <c r="AD111" i="71"/>
  <c r="AF111" i="71" s="1"/>
  <c r="AD110" i="71"/>
  <c r="AF110" i="71" s="1"/>
  <c r="AD109" i="71"/>
  <c r="AD108" i="71"/>
  <c r="AF108" i="71" s="1"/>
  <c r="AD107" i="71"/>
  <c r="AF107" i="71" s="1"/>
  <c r="AD98" i="71"/>
  <c r="AF98" i="71" s="1"/>
  <c r="AD97" i="71"/>
  <c r="AF97" i="71" s="1"/>
  <c r="AG97" i="71" s="1"/>
  <c r="AD96" i="71"/>
  <c r="AF96" i="71" s="1"/>
  <c r="AD95" i="71"/>
  <c r="AF95" i="71" s="1"/>
  <c r="AD94" i="71"/>
  <c r="AF94" i="71" s="1"/>
  <c r="AG94" i="71" s="1"/>
  <c r="AD89" i="71"/>
  <c r="AF89" i="71" s="1"/>
  <c r="AD88" i="71"/>
  <c r="AD87" i="71"/>
  <c r="AF87" i="71" s="1"/>
  <c r="AD86" i="71"/>
  <c r="AF86" i="71" s="1"/>
  <c r="AD85" i="71"/>
  <c r="AD76" i="71"/>
  <c r="AF76" i="71" s="1"/>
  <c r="AG76" i="71" s="1"/>
  <c r="AD75" i="71"/>
  <c r="AF75" i="71" s="1"/>
  <c r="AD74" i="71"/>
  <c r="AF74" i="71" s="1"/>
  <c r="AD73" i="71"/>
  <c r="AF73" i="71" s="1"/>
  <c r="AG73" i="71" s="1"/>
  <c r="AD72" i="71"/>
  <c r="AF72" i="71" s="1"/>
  <c r="AD67" i="71"/>
  <c r="AD66" i="71"/>
  <c r="AF66" i="71" s="1"/>
  <c r="AD65" i="71"/>
  <c r="AF65" i="71" s="1"/>
  <c r="AD64" i="71"/>
  <c r="AD63" i="71"/>
  <c r="AF63" i="71" s="1"/>
  <c r="AD62" i="71"/>
  <c r="AF62" i="71" s="1"/>
  <c r="AD61" i="71"/>
  <c r="AD60" i="71"/>
  <c r="AF60" i="71" s="1"/>
  <c r="AD59" i="71"/>
  <c r="AF59" i="71" s="1"/>
  <c r="AD58" i="71"/>
  <c r="AD57" i="71"/>
  <c r="AF57" i="71" s="1"/>
  <c r="AD56" i="71"/>
  <c r="AF56" i="71" s="1"/>
  <c r="AD55" i="71"/>
  <c r="AD54" i="71"/>
  <c r="AF54" i="71" s="1"/>
  <c r="AD53" i="71"/>
  <c r="AF53" i="71" s="1"/>
  <c r="AD52" i="71"/>
  <c r="AD43" i="71"/>
  <c r="AF43" i="71" s="1"/>
  <c r="AG43" i="71" s="1"/>
  <c r="AD42" i="71"/>
  <c r="AF42" i="71" s="1"/>
  <c r="AD41" i="71"/>
  <c r="AF41" i="71" s="1"/>
  <c r="AD40" i="71"/>
  <c r="AF40" i="71" s="1"/>
  <c r="AG40" i="71" s="1"/>
  <c r="AD39" i="71"/>
  <c r="AF39" i="71" s="1"/>
  <c r="AD34" i="71"/>
  <c r="AF34" i="71" s="1"/>
  <c r="AD33" i="71"/>
  <c r="AF33" i="71" s="1"/>
  <c r="AD32" i="71"/>
  <c r="AF32" i="71" s="1"/>
  <c r="AD31" i="71"/>
  <c r="AD30" i="71"/>
  <c r="AF30" i="71" s="1"/>
  <c r="AD29" i="71"/>
  <c r="AF29" i="71" s="1"/>
  <c r="AD28" i="71"/>
  <c r="AD27" i="71"/>
  <c r="AF27" i="71" s="1"/>
  <c r="AD25" i="71"/>
  <c r="AC15" i="71"/>
  <c r="AB15" i="71"/>
  <c r="AA15" i="71"/>
  <c r="Z15" i="71"/>
  <c r="Y15" i="71"/>
  <c r="X15" i="71"/>
  <c r="W15" i="71"/>
  <c r="V15" i="71"/>
  <c r="T15" i="71"/>
  <c r="S15" i="71"/>
  <c r="R15" i="71"/>
  <c r="Q15" i="71"/>
  <c r="P15" i="71"/>
  <c r="O15" i="71"/>
  <c r="N15" i="71"/>
  <c r="M15" i="71"/>
  <c r="L15" i="71"/>
  <c r="K15" i="71"/>
  <c r="J15" i="71"/>
  <c r="I15" i="71"/>
  <c r="H15" i="71"/>
  <c r="G15" i="71"/>
  <c r="F15" i="71"/>
  <c r="E15" i="71"/>
  <c r="D15" i="71"/>
  <c r="C15" i="71"/>
  <c r="AC11" i="71"/>
  <c r="AB11" i="71"/>
  <c r="AA11" i="71"/>
  <c r="Z11" i="71"/>
  <c r="Y11" i="71"/>
  <c r="X11" i="71"/>
  <c r="W11" i="71"/>
  <c r="V11" i="71"/>
  <c r="U11" i="71"/>
  <c r="T11" i="71"/>
  <c r="S11" i="71"/>
  <c r="R11" i="71"/>
  <c r="Q11" i="71"/>
  <c r="P11" i="71"/>
  <c r="O11" i="71"/>
  <c r="N11" i="71"/>
  <c r="M11" i="71"/>
  <c r="L11" i="71"/>
  <c r="K11" i="71"/>
  <c r="J11" i="71"/>
  <c r="I11" i="71"/>
  <c r="H11" i="71"/>
  <c r="G11" i="71"/>
  <c r="F11" i="71"/>
  <c r="E11" i="71"/>
  <c r="D11" i="71"/>
  <c r="C11" i="71"/>
  <c r="AG2191" i="71"/>
  <c r="AI2190" i="71" s="1"/>
  <c r="AG2182" i="71"/>
  <c r="AI2181" i="71" s="1"/>
  <c r="AF1196" i="71"/>
  <c r="AF364" i="71"/>
  <c r="AG364" i="71" s="1"/>
  <c r="AH364" i="71" s="1"/>
  <c r="B5" i="71"/>
  <c r="AD1923" i="70"/>
  <c r="AF1923" i="70" s="1"/>
  <c r="AD1701" i="70"/>
  <c r="AF1701" i="70" s="1"/>
  <c r="A5" i="73"/>
  <c r="AD956" i="70"/>
  <c r="AD957" i="70"/>
  <c r="AD958" i="70"/>
  <c r="AD959" i="70"/>
  <c r="AD960" i="70"/>
  <c r="AD961" i="70"/>
  <c r="AD962" i="70"/>
  <c r="AD963" i="70"/>
  <c r="AD964" i="70"/>
  <c r="AD965" i="70"/>
  <c r="AD966" i="70"/>
  <c r="AD967" i="70"/>
  <c r="AD968" i="70"/>
  <c r="AD969" i="70"/>
  <c r="AD970" i="70"/>
  <c r="AD971" i="70"/>
  <c r="AD972" i="70"/>
  <c r="AD973" i="70"/>
  <c r="AD974" i="70"/>
  <c r="AD975" i="70"/>
  <c r="AD976" i="70"/>
  <c r="AD2166" i="70"/>
  <c r="AD2167" i="70"/>
  <c r="AD2168" i="70"/>
  <c r="AD2169" i="70"/>
  <c r="AD2146" i="70"/>
  <c r="AD2147" i="70"/>
  <c r="AD2148" i="70"/>
  <c r="AD2149" i="70"/>
  <c r="AD2150" i="70"/>
  <c r="AD2151" i="70"/>
  <c r="AD2152" i="70"/>
  <c r="AD2153" i="70"/>
  <c r="AD2154" i="70"/>
  <c r="AD2155" i="70"/>
  <c r="AD2156" i="70"/>
  <c r="AD2157" i="70"/>
  <c r="AD2158" i="70"/>
  <c r="AD2159" i="70"/>
  <c r="AD2160" i="70"/>
  <c r="AD2133" i="70"/>
  <c r="AD2134" i="70"/>
  <c r="AD2135" i="70"/>
  <c r="AD2136" i="70"/>
  <c r="AD2115" i="70"/>
  <c r="AD2116" i="70"/>
  <c r="AD2117" i="70"/>
  <c r="AD2118" i="70"/>
  <c r="AD2119" i="70"/>
  <c r="AD2120" i="70"/>
  <c r="AD2121" i="70"/>
  <c r="AD2122" i="70"/>
  <c r="AD2123" i="70"/>
  <c r="AD2124" i="70"/>
  <c r="AD2125" i="70"/>
  <c r="AD2126" i="70"/>
  <c r="AD2127" i="70"/>
  <c r="AD1980" i="70"/>
  <c r="AD1981" i="70"/>
  <c r="AD1982" i="70"/>
  <c r="AD1983" i="70"/>
  <c r="AD1924" i="70"/>
  <c r="AD1925" i="70"/>
  <c r="AD1926" i="70"/>
  <c r="AD1927" i="70"/>
  <c r="AD1928" i="70"/>
  <c r="AD1929" i="70"/>
  <c r="AD1930" i="70"/>
  <c r="AD1931" i="70"/>
  <c r="AD1932" i="70"/>
  <c r="AD1933" i="70"/>
  <c r="AD1934" i="70"/>
  <c r="AD1935" i="70"/>
  <c r="AD1936" i="70"/>
  <c r="AD1937" i="70"/>
  <c r="AD1938" i="70"/>
  <c r="AF1938" i="70" s="1"/>
  <c r="AG1938" i="70" s="1"/>
  <c r="AD1939" i="70"/>
  <c r="AF1939" i="70" s="1"/>
  <c r="AD1940" i="70"/>
  <c r="AD1941" i="70"/>
  <c r="AD1910" i="70"/>
  <c r="AD1911" i="70"/>
  <c r="AD1912" i="70"/>
  <c r="AD1913" i="70"/>
  <c r="AD1864" i="70"/>
  <c r="AD1865" i="70"/>
  <c r="AD1866" i="70"/>
  <c r="AD1867" i="70"/>
  <c r="AD1868" i="70"/>
  <c r="AD1869" i="70"/>
  <c r="AD1870" i="70"/>
  <c r="AD1871" i="70"/>
  <c r="AD1872" i="70"/>
  <c r="AD1873" i="70"/>
  <c r="AD1874" i="70"/>
  <c r="AD1875" i="70"/>
  <c r="AD1876" i="70"/>
  <c r="AD1877" i="70"/>
  <c r="AD1878" i="70"/>
  <c r="AF1878" i="70" s="1"/>
  <c r="AD1879" i="70"/>
  <c r="AD1885" i="70"/>
  <c r="AD1886" i="70"/>
  <c r="AD1887" i="70"/>
  <c r="AD1888" i="70"/>
  <c r="AD1793" i="70"/>
  <c r="AD1794" i="70"/>
  <c r="AD1795" i="70"/>
  <c r="AD1796" i="70"/>
  <c r="AD1797" i="70"/>
  <c r="AD1798" i="70"/>
  <c r="AD1799" i="70"/>
  <c r="AD1800" i="70"/>
  <c r="AD1801" i="70"/>
  <c r="AD1802" i="70"/>
  <c r="AD1803" i="70"/>
  <c r="AD1746" i="70"/>
  <c r="AD1679" i="70"/>
  <c r="AD1678" i="70"/>
  <c r="AD1677" i="70"/>
  <c r="AD1520" i="70"/>
  <c r="AD1519" i="70"/>
  <c r="AD1496" i="70"/>
  <c r="AD1389" i="70"/>
  <c r="AD1279" i="70"/>
  <c r="AD1151" i="70"/>
  <c r="AD1114" i="70"/>
  <c r="AD1051" i="70"/>
  <c r="AD1050" i="70"/>
  <c r="AD707" i="70"/>
  <c r="AF707" i="70" s="1"/>
  <c r="AD659" i="70"/>
  <c r="AD628" i="70"/>
  <c r="AD627" i="70"/>
  <c r="AD543" i="70"/>
  <c r="AD542" i="70"/>
  <c r="AD541" i="70"/>
  <c r="AD508" i="70"/>
  <c r="AD480" i="70"/>
  <c r="AD451" i="70"/>
  <c r="AD401" i="70"/>
  <c r="AD402" i="70"/>
  <c r="AD403" i="70"/>
  <c r="AD404" i="70"/>
  <c r="AD405" i="70"/>
  <c r="AD406" i="70"/>
  <c r="AD407" i="70"/>
  <c r="AD408" i="70"/>
  <c r="AD409" i="70"/>
  <c r="AD410" i="70"/>
  <c r="AD411" i="70"/>
  <c r="AD412" i="70"/>
  <c r="AD413" i="70"/>
  <c r="AD414" i="70"/>
  <c r="AD415" i="70"/>
  <c r="AD416" i="70"/>
  <c r="AD417" i="70"/>
  <c r="AD418" i="70"/>
  <c r="AD419" i="70"/>
  <c r="AD420" i="70"/>
  <c r="AD421" i="70"/>
  <c r="AD380" i="70"/>
  <c r="AD246" i="70"/>
  <c r="AF246" i="70" s="1"/>
  <c r="AD64" i="70"/>
  <c r="AD63" i="70"/>
  <c r="AD62" i="70"/>
  <c r="AD900" i="70"/>
  <c r="AD901" i="70"/>
  <c r="AD902" i="70"/>
  <c r="AD903" i="70"/>
  <c r="AD26" i="70"/>
  <c r="AD27" i="70"/>
  <c r="AD28" i="70"/>
  <c r="AD29" i="70"/>
  <c r="AD30" i="70"/>
  <c r="AD31" i="70"/>
  <c r="AD32" i="70"/>
  <c r="AD33" i="70"/>
  <c r="AD34" i="70"/>
  <c r="AF34" i="70" s="1"/>
  <c r="A5" i="78"/>
  <c r="A5" i="77"/>
  <c r="B5" i="76"/>
  <c r="B5" i="75"/>
  <c r="Q12" i="76"/>
  <c r="Q11" i="76"/>
  <c r="S11" i="76" s="1"/>
  <c r="Q12" i="75"/>
  <c r="S12" i="75" s="1"/>
  <c r="Q11" i="75"/>
  <c r="AI2186" i="71" l="1"/>
  <c r="AI2178" i="71"/>
  <c r="AI2187" i="71"/>
  <c r="AI2188" i="71"/>
  <c r="AI2189" i="71"/>
  <c r="AJ2189" i="71" s="1"/>
  <c r="AI2179" i="71"/>
  <c r="AI2180" i="71"/>
  <c r="AJ2190" i="71"/>
  <c r="AF2188" i="71"/>
  <c r="AF2186" i="71"/>
  <c r="AF2179" i="71"/>
  <c r="AH2179" i="71"/>
  <c r="AH2189" i="71"/>
  <c r="AH2190" i="71"/>
  <c r="AH1662" i="71"/>
  <c r="AC17" i="71"/>
  <c r="AE23" i="71" s="1"/>
  <c r="AF1126" i="71"/>
  <c r="AG1126" i="71" s="1"/>
  <c r="AH1126" i="71" s="1"/>
  <c r="AH2181" i="71"/>
  <c r="AF2181" i="71"/>
  <c r="AJ2181" i="71" s="1"/>
  <c r="AH1150" i="71"/>
  <c r="AF1108" i="71"/>
  <c r="AG1108" i="71" s="1"/>
  <c r="AH1108" i="71" s="1"/>
  <c r="AF1186" i="71"/>
  <c r="AG1186" i="71" s="1"/>
  <c r="AH1186" i="71" s="1"/>
  <c r="AF1829" i="71"/>
  <c r="AG1829" i="71" s="1"/>
  <c r="AH1829" i="71" s="1"/>
  <c r="AF2167" i="71"/>
  <c r="AG2167" i="71" s="1"/>
  <c r="AH2167" i="71" s="1"/>
  <c r="AF1757" i="71"/>
  <c r="AG1757" i="71" s="1"/>
  <c r="AH1757" i="71" s="1"/>
  <c r="AF1819" i="71"/>
  <c r="AG1819" i="71" s="1"/>
  <c r="AH1819" i="71" s="1"/>
  <c r="AG26" i="71"/>
  <c r="AG39" i="71"/>
  <c r="AH43" i="71"/>
  <c r="AG56" i="71"/>
  <c r="AG65" i="71"/>
  <c r="AH73" i="71"/>
  <c r="AH94" i="71"/>
  <c r="AG107" i="71"/>
  <c r="AG74" i="71"/>
  <c r="AH74" i="71" s="1"/>
  <c r="AG95" i="71"/>
  <c r="AG53" i="71"/>
  <c r="AG41" i="71"/>
  <c r="AH41" i="71" s="1"/>
  <c r="AG32" i="71"/>
  <c r="AG62" i="71"/>
  <c r="AG96" i="71"/>
  <c r="AG29" i="71"/>
  <c r="AG42" i="71"/>
  <c r="AG59" i="71"/>
  <c r="AG72" i="71"/>
  <c r="AH76" i="71"/>
  <c r="AG89" i="71"/>
  <c r="AH97" i="71"/>
  <c r="AG110" i="71"/>
  <c r="AG86" i="71"/>
  <c r="AH40" i="71"/>
  <c r="AG75" i="71"/>
  <c r="AG34" i="71"/>
  <c r="AH34" i="71" s="1"/>
  <c r="AG98" i="71"/>
  <c r="AG145" i="71"/>
  <c r="AG173" i="71"/>
  <c r="AG202" i="71"/>
  <c r="AG205" i="71"/>
  <c r="AG211" i="71"/>
  <c r="AG217" i="71"/>
  <c r="AG254" i="71"/>
  <c r="AG266" i="71"/>
  <c r="AG269" i="71"/>
  <c r="AG272" i="71"/>
  <c r="AG275" i="71"/>
  <c r="AG278" i="71"/>
  <c r="AG281" i="71"/>
  <c r="AG284" i="71"/>
  <c r="AG287" i="71"/>
  <c r="AG290" i="71"/>
  <c r="AG293" i="71"/>
  <c r="AG296" i="71"/>
  <c r="AG299" i="71"/>
  <c r="AG302" i="71"/>
  <c r="AG305" i="71"/>
  <c r="AG308" i="71"/>
  <c r="AG311" i="71"/>
  <c r="AG314" i="71"/>
  <c r="AG317" i="71"/>
  <c r="AG320" i="71"/>
  <c r="AG323" i="71"/>
  <c r="AG326" i="71"/>
  <c r="AF337" i="71"/>
  <c r="AF369" i="71"/>
  <c r="AG382" i="71"/>
  <c r="AH442" i="71"/>
  <c r="AG533" i="71"/>
  <c r="AF537" i="71"/>
  <c r="AG551" i="71"/>
  <c r="AG617" i="71"/>
  <c r="AF621" i="71"/>
  <c r="AF903" i="71"/>
  <c r="AG27" i="71"/>
  <c r="AG30" i="71"/>
  <c r="AG33" i="71"/>
  <c r="AG54" i="71"/>
  <c r="AG57" i="71"/>
  <c r="AG60" i="71"/>
  <c r="AG63" i="71"/>
  <c r="AG66" i="71"/>
  <c r="AG87" i="71"/>
  <c r="AG108" i="71"/>
  <c r="AG111" i="71"/>
  <c r="AG113" i="71"/>
  <c r="AH113" i="71" s="1"/>
  <c r="AF165" i="71"/>
  <c r="AF168" i="71"/>
  <c r="AF171" i="71"/>
  <c r="AF174" i="71"/>
  <c r="AF177" i="71"/>
  <c r="AG224" i="71"/>
  <c r="AG236" i="71"/>
  <c r="AG239" i="71"/>
  <c r="AG242" i="71"/>
  <c r="AG245" i="71"/>
  <c r="AH252" i="71"/>
  <c r="AG256" i="71"/>
  <c r="AF267" i="71"/>
  <c r="AF270" i="71"/>
  <c r="AF273" i="71"/>
  <c r="AF276" i="71"/>
  <c r="AF279" i="71"/>
  <c r="AF282" i="71"/>
  <c r="AF285" i="71"/>
  <c r="AF288" i="71"/>
  <c r="AF291" i="71"/>
  <c r="AF294" i="71"/>
  <c r="AF297" i="71"/>
  <c r="AF300" i="71"/>
  <c r="AF303" i="71"/>
  <c r="AF306" i="71"/>
  <c r="AF309" i="71"/>
  <c r="AF312" i="71"/>
  <c r="AF315" i="71"/>
  <c r="AF318" i="71"/>
  <c r="AF321" i="71"/>
  <c r="AF324" i="71"/>
  <c r="AF327" i="71"/>
  <c r="AF361" i="71"/>
  <c r="AG373" i="71"/>
  <c r="AH379" i="71"/>
  <c r="AF745" i="71"/>
  <c r="AG133" i="71"/>
  <c r="AG142" i="71"/>
  <c r="AG167" i="71"/>
  <c r="AG214" i="71"/>
  <c r="AF55" i="71"/>
  <c r="AF64" i="71"/>
  <c r="AF237" i="71"/>
  <c r="AF240" i="71"/>
  <c r="AH370" i="71"/>
  <c r="AF414" i="71"/>
  <c r="AG491" i="71"/>
  <c r="AG509" i="71"/>
  <c r="AG557" i="71"/>
  <c r="AG575" i="71"/>
  <c r="AF579" i="71"/>
  <c r="AG659" i="71"/>
  <c r="AF663" i="71"/>
  <c r="AF763" i="71"/>
  <c r="AF31" i="71"/>
  <c r="AF52" i="71"/>
  <c r="AF61" i="71"/>
  <c r="AF85" i="71"/>
  <c r="AF88" i="71"/>
  <c r="AF109" i="71"/>
  <c r="AF114" i="71"/>
  <c r="AF243" i="71"/>
  <c r="AG134" i="71"/>
  <c r="AG137" i="71"/>
  <c r="AG140" i="71"/>
  <c r="AG143" i="71"/>
  <c r="AG146" i="71"/>
  <c r="AG166" i="71"/>
  <c r="AG169" i="71"/>
  <c r="AG172" i="71"/>
  <c r="AG175" i="71"/>
  <c r="AG178" i="71"/>
  <c r="AG184" i="71"/>
  <c r="AH184" i="71" s="1"/>
  <c r="AG197" i="71"/>
  <c r="AG200" i="71"/>
  <c r="AG203" i="71"/>
  <c r="AG206" i="71"/>
  <c r="AG209" i="71"/>
  <c r="AG212" i="71"/>
  <c r="AG215" i="71"/>
  <c r="AG218" i="71"/>
  <c r="AG227" i="71"/>
  <c r="AG265" i="71"/>
  <c r="AG268" i="71"/>
  <c r="AG271" i="71"/>
  <c r="AG274" i="71"/>
  <c r="AG277" i="71"/>
  <c r="AG280" i="71"/>
  <c r="AG283" i="71"/>
  <c r="AG286" i="71"/>
  <c r="AG289" i="71"/>
  <c r="AG292" i="71"/>
  <c r="AG295" i="71"/>
  <c r="AG298" i="71"/>
  <c r="AG301" i="71"/>
  <c r="AG304" i="71"/>
  <c r="AG307" i="71"/>
  <c r="AG310" i="71"/>
  <c r="AG313" i="71"/>
  <c r="AG316" i="71"/>
  <c r="AG319" i="71"/>
  <c r="AG322" i="71"/>
  <c r="AG325" i="71"/>
  <c r="AG328" i="71"/>
  <c r="AF405" i="71"/>
  <c r="AG418" i="71"/>
  <c r="AF450" i="71"/>
  <c r="AG476" i="71"/>
  <c r="AF480" i="71"/>
  <c r="AG542" i="71"/>
  <c r="AF546" i="71"/>
  <c r="AG608" i="71"/>
  <c r="AF612" i="71"/>
  <c r="AG626" i="71"/>
  <c r="AF630" i="71"/>
  <c r="AF671" i="71"/>
  <c r="AF855" i="71"/>
  <c r="AG962" i="71"/>
  <c r="AG1157" i="71"/>
  <c r="AH1157" i="71" s="1"/>
  <c r="AG176" i="71"/>
  <c r="AF25" i="71"/>
  <c r="AF28" i="71"/>
  <c r="AF58" i="71"/>
  <c r="AF67" i="71"/>
  <c r="AF112" i="71"/>
  <c r="AF246" i="71"/>
  <c r="AG121" i="71"/>
  <c r="AH121" i="71" s="1"/>
  <c r="AF132" i="71"/>
  <c r="AF135" i="71"/>
  <c r="AF138" i="71"/>
  <c r="AF141" i="71"/>
  <c r="AF144" i="71"/>
  <c r="AG187" i="71"/>
  <c r="AH187" i="71" s="1"/>
  <c r="AF198" i="71"/>
  <c r="AF201" i="71"/>
  <c r="AF204" i="71"/>
  <c r="AF207" i="71"/>
  <c r="AF210" i="71"/>
  <c r="AF213" i="71"/>
  <c r="AF216" i="71"/>
  <c r="AH225" i="71"/>
  <c r="AG238" i="71"/>
  <c r="AG241" i="71"/>
  <c r="AG244" i="71"/>
  <c r="AG247" i="71"/>
  <c r="AF363" i="71"/>
  <c r="AF391" i="71"/>
  <c r="AG409" i="71"/>
  <c r="AH415" i="71"/>
  <c r="AF441" i="71"/>
  <c r="AG473" i="71"/>
  <c r="AF882" i="71"/>
  <c r="AG136" i="71"/>
  <c r="AG139" i="71"/>
  <c r="AG164" i="71"/>
  <c r="AG170" i="71"/>
  <c r="AG179" i="71"/>
  <c r="AG199" i="71"/>
  <c r="AG208" i="71"/>
  <c r="AG329" i="71"/>
  <c r="AF378" i="71"/>
  <c r="AG388" i="71"/>
  <c r="AH388" i="71" s="1"/>
  <c r="AG400" i="71"/>
  <c r="AH406" i="71"/>
  <c r="AG445" i="71"/>
  <c r="AH451" i="71"/>
  <c r="AF504" i="71"/>
  <c r="AF570" i="71"/>
  <c r="AG584" i="71"/>
  <c r="AG650" i="71"/>
  <c r="AF654" i="71"/>
  <c r="AG668" i="71"/>
  <c r="AF697" i="71"/>
  <c r="AG1075" i="71"/>
  <c r="AF119" i="71"/>
  <c r="AF122" i="71"/>
  <c r="AH151" i="71"/>
  <c r="AF152" i="71"/>
  <c r="AH154" i="71"/>
  <c r="AF155" i="71"/>
  <c r="AF185" i="71"/>
  <c r="AF188" i="71"/>
  <c r="AH223" i="71"/>
  <c r="AH226" i="71"/>
  <c r="AH253" i="71"/>
  <c r="AG365" i="71"/>
  <c r="AG374" i="71"/>
  <c r="AG401" i="71"/>
  <c r="AG410" i="71"/>
  <c r="AG419" i="71"/>
  <c r="AG446" i="71"/>
  <c r="AG459" i="71"/>
  <c r="AF471" i="71"/>
  <c r="AG475" i="71"/>
  <c r="AG489" i="71"/>
  <c r="AG508" i="71"/>
  <c r="AF517" i="71"/>
  <c r="AG532" i="71"/>
  <c r="AG541" i="71"/>
  <c r="AG550" i="71"/>
  <c r="AF559" i="71"/>
  <c r="AG574" i="71"/>
  <c r="AG583" i="71"/>
  <c r="AF592" i="71"/>
  <c r="AG607" i="71"/>
  <c r="AG616" i="71"/>
  <c r="AG625" i="71"/>
  <c r="AG639" i="71"/>
  <c r="AG649" i="71"/>
  <c r="AG658" i="71"/>
  <c r="AG667" i="71"/>
  <c r="AF689" i="71"/>
  <c r="AF698" i="71"/>
  <c r="AF760" i="71"/>
  <c r="AG818" i="71"/>
  <c r="AH818" i="71" s="1"/>
  <c r="AG846" i="71"/>
  <c r="AG873" i="71"/>
  <c r="AF900" i="71"/>
  <c r="AH1147" i="71"/>
  <c r="AG362" i="71"/>
  <c r="AF372" i="71"/>
  <c r="AF381" i="71"/>
  <c r="AG387" i="71"/>
  <c r="AF408" i="71"/>
  <c r="AF417" i="71"/>
  <c r="AF444" i="71"/>
  <c r="AF453" i="71"/>
  <c r="AG462" i="71"/>
  <c r="AF477" i="71"/>
  <c r="AG482" i="71"/>
  <c r="AG488" i="71"/>
  <c r="AF501" i="71"/>
  <c r="AG506" i="71"/>
  <c r="AF510" i="71"/>
  <c r="AG521" i="71"/>
  <c r="AG530" i="71"/>
  <c r="AF534" i="71"/>
  <c r="AG539" i="71"/>
  <c r="AF543" i="71"/>
  <c r="AG548" i="71"/>
  <c r="AG572" i="71"/>
  <c r="AF576" i="71"/>
  <c r="AG581" i="71"/>
  <c r="AF585" i="71"/>
  <c r="AG596" i="71"/>
  <c r="AG605" i="71"/>
  <c r="AF609" i="71"/>
  <c r="AG614" i="71"/>
  <c r="AF618" i="71"/>
  <c r="AG623" i="71"/>
  <c r="AF627" i="71"/>
  <c r="AG638" i="71"/>
  <c r="AF651" i="71"/>
  <c r="AG656" i="71"/>
  <c r="AF660" i="71"/>
  <c r="AG665" i="71"/>
  <c r="AG669" i="71"/>
  <c r="AF694" i="71"/>
  <c r="AF757" i="71"/>
  <c r="AF775" i="71"/>
  <c r="AF945" i="71"/>
  <c r="AG959" i="71"/>
  <c r="AG1084" i="71"/>
  <c r="AH1087" i="71"/>
  <c r="AG1224" i="71"/>
  <c r="AH1224" i="71" s="1"/>
  <c r="AF120" i="71"/>
  <c r="AF123" i="71"/>
  <c r="AF153" i="71"/>
  <c r="AF186" i="71"/>
  <c r="AF333" i="71"/>
  <c r="AG335" i="71"/>
  <c r="AG336" i="71"/>
  <c r="AF343" i="71"/>
  <c r="AG345" i="71"/>
  <c r="AG346" i="71"/>
  <c r="AH346" i="71" s="1"/>
  <c r="AF357" i="71"/>
  <c r="AG359" i="71"/>
  <c r="AG360" i="71"/>
  <c r="AH360" i="71" s="1"/>
  <c r="AG368" i="71"/>
  <c r="AG377" i="71"/>
  <c r="AG390" i="71"/>
  <c r="AG404" i="71"/>
  <c r="AG413" i="71"/>
  <c r="AG427" i="71"/>
  <c r="AH427" i="71" s="1"/>
  <c r="AF430" i="71"/>
  <c r="AG440" i="71"/>
  <c r="AG449" i="71"/>
  <c r="AF474" i="71"/>
  <c r="AG481" i="71"/>
  <c r="AF490" i="71"/>
  <c r="AG505" i="71"/>
  <c r="AG519" i="71"/>
  <c r="AG538" i="71"/>
  <c r="AG547" i="71"/>
  <c r="AF556" i="71"/>
  <c r="AG571" i="71"/>
  <c r="AG580" i="71"/>
  <c r="AG594" i="71"/>
  <c r="AG613" i="71"/>
  <c r="AG622" i="71"/>
  <c r="AG631" i="71"/>
  <c r="AG636" i="71"/>
  <c r="AF640" i="71"/>
  <c r="AG655" i="71"/>
  <c r="AG664" i="71"/>
  <c r="AF695" i="71"/>
  <c r="AF754" i="71"/>
  <c r="AF772" i="71"/>
  <c r="AF783" i="71"/>
  <c r="AG800" i="71"/>
  <c r="AH800" i="71" s="1"/>
  <c r="AG827" i="71"/>
  <c r="AH827" i="71" s="1"/>
  <c r="AF942" i="71"/>
  <c r="AG1124" i="71"/>
  <c r="AH1124" i="71" s="1"/>
  <c r="AF330" i="71"/>
  <c r="AG332" i="71"/>
  <c r="AH334" i="71"/>
  <c r="AG342" i="71"/>
  <c r="AH344" i="71"/>
  <c r="AG356" i="71"/>
  <c r="AH358" i="71"/>
  <c r="AF366" i="71"/>
  <c r="AG367" i="71"/>
  <c r="AF375" i="71"/>
  <c r="AG376" i="71"/>
  <c r="AF402" i="71"/>
  <c r="AG403" i="71"/>
  <c r="AF411" i="71"/>
  <c r="AG412" i="71"/>
  <c r="AF420" i="71"/>
  <c r="AG421" i="71"/>
  <c r="AG426" i="71"/>
  <c r="AG439" i="71"/>
  <c r="AF447" i="71"/>
  <c r="AG448" i="71"/>
  <c r="AH461" i="71"/>
  <c r="AG479" i="71"/>
  <c r="AF483" i="71"/>
  <c r="AG503" i="71"/>
  <c r="AF507" i="71"/>
  <c r="AG512" i="71"/>
  <c r="AG518" i="71"/>
  <c r="AF531" i="71"/>
  <c r="AG536" i="71"/>
  <c r="AF540" i="71"/>
  <c r="AG545" i="71"/>
  <c r="AF549" i="71"/>
  <c r="AG560" i="71"/>
  <c r="AG569" i="71"/>
  <c r="AF573" i="71"/>
  <c r="AG578" i="71"/>
  <c r="AF582" i="71"/>
  <c r="AG587" i="71"/>
  <c r="AG593" i="71"/>
  <c r="AF606" i="71"/>
  <c r="AG611" i="71"/>
  <c r="AF615" i="71"/>
  <c r="AG620" i="71"/>
  <c r="AF624" i="71"/>
  <c r="AG629" i="71"/>
  <c r="AG653" i="71"/>
  <c r="AF657" i="71"/>
  <c r="AG662" i="71"/>
  <c r="AF666" i="71"/>
  <c r="AF691" i="71"/>
  <c r="AF751" i="71"/>
  <c r="AF769" i="71"/>
  <c r="AG848" i="71"/>
  <c r="AH848" i="71" s="1"/>
  <c r="AG875" i="71"/>
  <c r="AH875" i="71" s="1"/>
  <c r="AG929" i="71"/>
  <c r="AH929" i="71" s="1"/>
  <c r="AG1114" i="71"/>
  <c r="AF1149" i="71"/>
  <c r="AH331" i="71"/>
  <c r="AH355" i="71"/>
  <c r="AG371" i="71"/>
  <c r="AG380" i="71"/>
  <c r="AH389" i="71"/>
  <c r="AG407" i="71"/>
  <c r="AG416" i="71"/>
  <c r="AG429" i="71"/>
  <c r="AG443" i="71"/>
  <c r="AG452" i="71"/>
  <c r="AF460" i="71"/>
  <c r="AG478" i="71"/>
  <c r="AG492" i="71"/>
  <c r="AG502" i="71"/>
  <c r="AG511" i="71"/>
  <c r="AF520" i="71"/>
  <c r="AG535" i="71"/>
  <c r="AG544" i="71"/>
  <c r="AG558" i="71"/>
  <c r="AG577" i="71"/>
  <c r="AG586" i="71"/>
  <c r="AF595" i="71"/>
  <c r="AG610" i="71"/>
  <c r="AG619" i="71"/>
  <c r="AG628" i="71"/>
  <c r="AF637" i="71"/>
  <c r="AG652" i="71"/>
  <c r="AG661" i="71"/>
  <c r="AG670" i="71"/>
  <c r="AF692" i="71"/>
  <c r="AF748" i="71"/>
  <c r="AF766" i="71"/>
  <c r="AG809" i="71"/>
  <c r="AH809" i="71" s="1"/>
  <c r="AG839" i="71"/>
  <c r="AF858" i="71"/>
  <c r="AF885" i="71"/>
  <c r="AG920" i="71"/>
  <c r="AF1096" i="71"/>
  <c r="AF1107" i="71"/>
  <c r="AG693" i="71"/>
  <c r="AG699" i="71"/>
  <c r="AG702" i="71"/>
  <c r="AG705" i="71"/>
  <c r="AG708" i="71"/>
  <c r="AG711" i="71"/>
  <c r="AG714" i="71"/>
  <c r="AG717" i="71"/>
  <c r="AG720" i="71"/>
  <c r="AG723" i="71"/>
  <c r="AH844" i="71"/>
  <c r="AG870" i="71"/>
  <c r="AG1039" i="71"/>
  <c r="AF700" i="71"/>
  <c r="AF703" i="71"/>
  <c r="AF706" i="71"/>
  <c r="AF709" i="71"/>
  <c r="AF712" i="71"/>
  <c r="AF715" i="71"/>
  <c r="AF718" i="71"/>
  <c r="AF721" i="71"/>
  <c r="AF724" i="71"/>
  <c r="AG743" i="71"/>
  <c r="AG746" i="71"/>
  <c r="AG749" i="71"/>
  <c r="AG752" i="71"/>
  <c r="AG755" i="71"/>
  <c r="AG758" i="71"/>
  <c r="AG761" i="71"/>
  <c r="AG764" i="71"/>
  <c r="AG767" i="71"/>
  <c r="AG770" i="71"/>
  <c r="AG773" i="71"/>
  <c r="AG776" i="71"/>
  <c r="AG782" i="71"/>
  <c r="AG785" i="71"/>
  <c r="AG854" i="71"/>
  <c r="AG857" i="71"/>
  <c r="AH868" i="71"/>
  <c r="AG883" i="71"/>
  <c r="AG899" i="71"/>
  <c r="AG902" i="71"/>
  <c r="AH916" i="71"/>
  <c r="AH925" i="71"/>
  <c r="AH934" i="71"/>
  <c r="AG944" i="71"/>
  <c r="AH955" i="71"/>
  <c r="AG971" i="71"/>
  <c r="AG984" i="71"/>
  <c r="AF988" i="71"/>
  <c r="AG1002" i="71"/>
  <c r="AH1002" i="71" s="1"/>
  <c r="AF1006" i="71"/>
  <c r="AG1020" i="71"/>
  <c r="AH1020" i="71" s="1"/>
  <c r="AF1164" i="71"/>
  <c r="AF1171" i="71"/>
  <c r="AG690" i="71"/>
  <c r="AG696" i="71"/>
  <c r="AG701" i="71"/>
  <c r="AG704" i="71"/>
  <c r="AG707" i="71"/>
  <c r="AG710" i="71"/>
  <c r="AG713" i="71"/>
  <c r="AG716" i="71"/>
  <c r="AG719" i="71"/>
  <c r="AG722" i="71"/>
  <c r="AG725" i="71"/>
  <c r="AH794" i="71"/>
  <c r="AG796" i="71"/>
  <c r="AG843" i="71"/>
  <c r="AH871" i="71"/>
  <c r="AH913" i="71"/>
  <c r="AH922" i="71"/>
  <c r="AH931" i="71"/>
  <c r="AG972" i="71"/>
  <c r="AH972" i="71" s="1"/>
  <c r="AG1030" i="71"/>
  <c r="AG1048" i="71"/>
  <c r="AG1191" i="71"/>
  <c r="AH731" i="71"/>
  <c r="AG744" i="71"/>
  <c r="AG747" i="71"/>
  <c r="AG750" i="71"/>
  <c r="AG753" i="71"/>
  <c r="AG756" i="71"/>
  <c r="AG759" i="71"/>
  <c r="AG762" i="71"/>
  <c r="AG765" i="71"/>
  <c r="AG768" i="71"/>
  <c r="AG771" i="71"/>
  <c r="AG774" i="71"/>
  <c r="AG781" i="71"/>
  <c r="AG784" i="71"/>
  <c r="AH841" i="71"/>
  <c r="AG856" i="71"/>
  <c r="AG867" i="71"/>
  <c r="AG881" i="71"/>
  <c r="AG884" i="71"/>
  <c r="AG901" i="71"/>
  <c r="AG943" i="71"/>
  <c r="AG946" i="71"/>
  <c r="AG963" i="71"/>
  <c r="AH963" i="71" s="1"/>
  <c r="AF979" i="71"/>
  <c r="AG993" i="71"/>
  <c r="AH993" i="71" s="1"/>
  <c r="AF997" i="71"/>
  <c r="AG1011" i="71"/>
  <c r="AH1011" i="71" s="1"/>
  <c r="AH1162" i="71"/>
  <c r="AG1203" i="71"/>
  <c r="AG1212" i="71"/>
  <c r="AH1212" i="71" s="1"/>
  <c r="AF1240" i="71"/>
  <c r="AF678" i="71"/>
  <c r="AH680" i="71"/>
  <c r="AF732" i="71"/>
  <c r="AH734" i="71"/>
  <c r="AF795" i="71"/>
  <c r="AF798" i="71"/>
  <c r="AF801" i="71"/>
  <c r="AH803" i="71"/>
  <c r="AF804" i="71"/>
  <c r="AH806" i="71"/>
  <c r="AF807" i="71"/>
  <c r="AF810" i="71"/>
  <c r="AH812" i="71"/>
  <c r="AF813" i="71"/>
  <c r="AH815" i="71"/>
  <c r="AF816" i="71"/>
  <c r="AF819" i="71"/>
  <c r="AH821" i="71"/>
  <c r="AF822" i="71"/>
  <c r="AH824" i="71"/>
  <c r="AF825" i="71"/>
  <c r="AF828" i="71"/>
  <c r="AH830" i="71"/>
  <c r="AF831" i="71"/>
  <c r="AH833" i="71"/>
  <c r="AH836" i="71"/>
  <c r="AF837" i="71"/>
  <c r="AF840" i="71"/>
  <c r="AH842" i="71"/>
  <c r="AH845" i="71"/>
  <c r="AH869" i="71"/>
  <c r="AH872" i="71"/>
  <c r="AH914" i="71"/>
  <c r="AH917" i="71"/>
  <c r="AH923" i="71"/>
  <c r="AH926" i="71"/>
  <c r="AH932" i="71"/>
  <c r="AH935" i="71"/>
  <c r="AH956" i="71"/>
  <c r="AF961" i="71"/>
  <c r="AF970" i="71"/>
  <c r="AG983" i="71"/>
  <c r="AG992" i="71"/>
  <c r="AG1001" i="71"/>
  <c r="AG1010" i="71"/>
  <c r="AG1017" i="71"/>
  <c r="AF1032" i="71"/>
  <c r="AG1037" i="71"/>
  <c r="AF1041" i="71"/>
  <c r="AG1046" i="71"/>
  <c r="AF1050" i="71"/>
  <c r="AG1055" i="71"/>
  <c r="AH1055" i="71" s="1"/>
  <c r="AG1062" i="71"/>
  <c r="AH1062" i="71" s="1"/>
  <c r="AG1073" i="71"/>
  <c r="AF1077" i="71"/>
  <c r="AG1082" i="71"/>
  <c r="AH1082" i="71" s="1"/>
  <c r="AF1086" i="71"/>
  <c r="AF1093" i="71"/>
  <c r="AG1112" i="71"/>
  <c r="AH1112" i="71" s="1"/>
  <c r="AF1116" i="71"/>
  <c r="AG1121" i="71"/>
  <c r="AH1121" i="71" s="1"/>
  <c r="AF1135" i="71"/>
  <c r="AF1146" i="71"/>
  <c r="AG1154" i="71"/>
  <c r="AF1161" i="71"/>
  <c r="AF1204" i="71"/>
  <c r="AF1213" i="71"/>
  <c r="AF1225" i="71"/>
  <c r="AG1319" i="71"/>
  <c r="AG1339" i="71"/>
  <c r="AG895" i="71"/>
  <c r="AI894" i="71" s="1"/>
  <c r="AJ894" i="71" s="1"/>
  <c r="AG965" i="71"/>
  <c r="AG974" i="71"/>
  <c r="AG981" i="71"/>
  <c r="AH981" i="71" s="1"/>
  <c r="AF985" i="71"/>
  <c r="AG990" i="71"/>
  <c r="AF994" i="71"/>
  <c r="AG999" i="71"/>
  <c r="AH999" i="71" s="1"/>
  <c r="AF1003" i="71"/>
  <c r="AG1008" i="71"/>
  <c r="AF1012" i="71"/>
  <c r="AF1021" i="71"/>
  <c r="AG1036" i="71"/>
  <c r="AG1045" i="71"/>
  <c r="AG1054" i="71"/>
  <c r="AG1081" i="71"/>
  <c r="AG1111" i="71"/>
  <c r="AG1120" i="71"/>
  <c r="AF1125" i="71"/>
  <c r="AF1132" i="71"/>
  <c r="AG1153" i="71"/>
  <c r="AF1158" i="71"/>
  <c r="AH1195" i="71"/>
  <c r="AG1206" i="71"/>
  <c r="AH1206" i="71" s="1"/>
  <c r="AG1215" i="71"/>
  <c r="AH1215" i="71" s="1"/>
  <c r="AG1250" i="71"/>
  <c r="AG1308" i="71"/>
  <c r="AH1308" i="71" s="1"/>
  <c r="AG1332" i="71"/>
  <c r="AH1332" i="71" s="1"/>
  <c r="AG1374" i="71"/>
  <c r="AH1374" i="71" s="1"/>
  <c r="AF676" i="71"/>
  <c r="AF679" i="71"/>
  <c r="AF730" i="71"/>
  <c r="AF733" i="71"/>
  <c r="AF802" i="71"/>
  <c r="AF805" i="71"/>
  <c r="AF808" i="71"/>
  <c r="AF811" i="71"/>
  <c r="AF814" i="71"/>
  <c r="AF817" i="71"/>
  <c r="AF820" i="71"/>
  <c r="AF823" i="71"/>
  <c r="AF826" i="71"/>
  <c r="AF829" i="71"/>
  <c r="AF832" i="71"/>
  <c r="AF835" i="71"/>
  <c r="AF838" i="71"/>
  <c r="AH849" i="71"/>
  <c r="AH876" i="71"/>
  <c r="AH894" i="71"/>
  <c r="AH912" i="71"/>
  <c r="AH915" i="71"/>
  <c r="AH918" i="71"/>
  <c r="AH921" i="71"/>
  <c r="AH924" i="71"/>
  <c r="AH927" i="71"/>
  <c r="AH930" i="71"/>
  <c r="AH933" i="71"/>
  <c r="AH936" i="71"/>
  <c r="AH957" i="71"/>
  <c r="AF964" i="71"/>
  <c r="AG966" i="71"/>
  <c r="AF973" i="71"/>
  <c r="AG975" i="71"/>
  <c r="AG980" i="71"/>
  <c r="AG989" i="71"/>
  <c r="AG998" i="71"/>
  <c r="AG1007" i="71"/>
  <c r="AF1018" i="71"/>
  <c r="AG1034" i="71"/>
  <c r="AF1038" i="71"/>
  <c r="AG1043" i="71"/>
  <c r="AF1047" i="71"/>
  <c r="AG1052" i="71"/>
  <c r="AF1063" i="71"/>
  <c r="AF1074" i="71"/>
  <c r="AG1079" i="71"/>
  <c r="AH1079" i="71" s="1"/>
  <c r="AF1083" i="71"/>
  <c r="AG1109" i="71"/>
  <c r="AF1113" i="71"/>
  <c r="AG1118" i="71"/>
  <c r="AH1118" i="71" s="1"/>
  <c r="AF1122" i="71"/>
  <c r="AH1123" i="71"/>
  <c r="AG1151" i="71"/>
  <c r="AF1155" i="71"/>
  <c r="AH1156" i="71"/>
  <c r="AG1173" i="71"/>
  <c r="AG1184" i="71"/>
  <c r="AG1188" i="71"/>
  <c r="AH1190" i="71"/>
  <c r="AF1198" i="71"/>
  <c r="AF1207" i="71"/>
  <c r="AF1216" i="71"/>
  <c r="AG1223" i="71"/>
  <c r="AH1256" i="71"/>
  <c r="AG968" i="71"/>
  <c r="AG977" i="71"/>
  <c r="AG978" i="71"/>
  <c r="AH978" i="71" s="1"/>
  <c r="AF982" i="71"/>
  <c r="AG987" i="71"/>
  <c r="AF991" i="71"/>
  <c r="AG996" i="71"/>
  <c r="AF1000" i="71"/>
  <c r="AG1005" i="71"/>
  <c r="AF1009" i="71"/>
  <c r="AG1033" i="71"/>
  <c r="AG1042" i="71"/>
  <c r="AG1051" i="71"/>
  <c r="AF1060" i="71"/>
  <c r="AG1078" i="71"/>
  <c r="AG1088" i="71"/>
  <c r="AG1095" i="71"/>
  <c r="AG1106" i="71"/>
  <c r="AG1117" i="71"/>
  <c r="AG1148" i="71"/>
  <c r="AG1163" i="71"/>
  <c r="AG1170" i="71"/>
  <c r="AG1200" i="71"/>
  <c r="AG1209" i="71"/>
  <c r="AH1209" i="71" s="1"/>
  <c r="AG1236" i="71"/>
  <c r="AH1236" i="71" s="1"/>
  <c r="AG1251" i="71"/>
  <c r="AG1341" i="71"/>
  <c r="AG1383" i="71"/>
  <c r="AH1383" i="71" s="1"/>
  <c r="AH1439" i="71"/>
  <c r="AG960" i="71"/>
  <c r="AF967" i="71"/>
  <c r="AG969" i="71"/>
  <c r="AH969" i="71" s="1"/>
  <c r="AF976" i="71"/>
  <c r="AG986" i="71"/>
  <c r="AG995" i="71"/>
  <c r="AG1004" i="71"/>
  <c r="AG1031" i="71"/>
  <c r="AF1035" i="71"/>
  <c r="AG1040" i="71"/>
  <c r="AF1044" i="71"/>
  <c r="AG1049" i="71"/>
  <c r="AF1053" i="71"/>
  <c r="AG1076" i="71"/>
  <c r="AF1080" i="71"/>
  <c r="AG1085" i="71"/>
  <c r="AH1085" i="71" s="1"/>
  <c r="AF1110" i="71"/>
  <c r="AG1115" i="71"/>
  <c r="AF1119" i="71"/>
  <c r="AG1127" i="71"/>
  <c r="AG1134" i="71"/>
  <c r="AH1134" i="71" s="1"/>
  <c r="AG1145" i="71"/>
  <c r="AH1145" i="71" s="1"/>
  <c r="AF1152" i="71"/>
  <c r="AG1160" i="71"/>
  <c r="AH1160" i="71" s="1"/>
  <c r="AF1174" i="71"/>
  <c r="AF1185" i="71"/>
  <c r="AF1189" i="71"/>
  <c r="AG1196" i="71"/>
  <c r="AF1201" i="71"/>
  <c r="AF1210" i="71"/>
  <c r="AF1234" i="71"/>
  <c r="AG1306" i="71"/>
  <c r="AG1322" i="71"/>
  <c r="AG1232" i="71"/>
  <c r="AF1237" i="71"/>
  <c r="AF1252" i="71"/>
  <c r="AF1267" i="71"/>
  <c r="AG1320" i="71"/>
  <c r="AF1357" i="71"/>
  <c r="AH1448" i="71"/>
  <c r="AH1673" i="71"/>
  <c r="AG1193" i="71"/>
  <c r="AH1218" i="71"/>
  <c r="AF1222" i="71"/>
  <c r="AH1227" i="71"/>
  <c r="AF1231" i="71"/>
  <c r="AG1233" i="71"/>
  <c r="AH1233" i="71" s="1"/>
  <c r="AG1239" i="71"/>
  <c r="AH1239" i="71" s="1"/>
  <c r="AH1242" i="71"/>
  <c r="AF1246" i="71"/>
  <c r="AH1257" i="71"/>
  <c r="AH1259" i="71"/>
  <c r="AG1282" i="71"/>
  <c r="AG1292" i="71"/>
  <c r="AG1295" i="71"/>
  <c r="AH1307" i="71"/>
  <c r="AG1312" i="71"/>
  <c r="AF1318" i="71"/>
  <c r="AF1321" i="71"/>
  <c r="AG1336" i="71"/>
  <c r="AG1345" i="71"/>
  <c r="AF1430" i="71"/>
  <c r="AH1451" i="71"/>
  <c r="AG1468" i="71"/>
  <c r="AH1468" i="71" s="1"/>
  <c r="AH1487" i="71"/>
  <c r="AG1019" i="71"/>
  <c r="AG1061" i="71"/>
  <c r="AG1064" i="71"/>
  <c r="AG1094" i="71"/>
  <c r="AG1097" i="71"/>
  <c r="AG1133" i="71"/>
  <c r="AG1136" i="71"/>
  <c r="AG1172" i="71"/>
  <c r="AH1192" i="71"/>
  <c r="AG1217" i="71"/>
  <c r="AG1226" i="71"/>
  <c r="AG1241" i="71"/>
  <c r="AG1248" i="71"/>
  <c r="AF1255" i="71"/>
  <c r="AG1265" i="71"/>
  <c r="AG1268" i="71"/>
  <c r="AG1278" i="71"/>
  <c r="AH1278" i="71" s="1"/>
  <c r="AH1280" i="71"/>
  <c r="AG1284" i="71"/>
  <c r="AH1284" i="71" s="1"/>
  <c r="AH1286" i="71"/>
  <c r="AG1305" i="71"/>
  <c r="AH1305" i="71" s="1"/>
  <c r="AH1310" i="71"/>
  <c r="AH1334" i="71"/>
  <c r="AG1338" i="71"/>
  <c r="AH1343" i="71"/>
  <c r="AG1347" i="71"/>
  <c r="AH1347" i="71" s="1"/>
  <c r="AH1349" i="71"/>
  <c r="AG1355" i="71"/>
  <c r="AG1358" i="71"/>
  <c r="AG1368" i="71"/>
  <c r="AH1368" i="71" s="1"/>
  <c r="AH1370" i="71"/>
  <c r="AG1377" i="71"/>
  <c r="AH1379" i="71"/>
  <c r="AG1386" i="71"/>
  <c r="AH1386" i="71" s="1"/>
  <c r="AH1388" i="71"/>
  <c r="AG1397" i="71"/>
  <c r="AG1220" i="71"/>
  <c r="AG1229" i="71"/>
  <c r="AG1244" i="71"/>
  <c r="AF1249" i="71"/>
  <c r="AH1254" i="71"/>
  <c r="AH1260" i="71"/>
  <c r="AG1293" i="71"/>
  <c r="AF1428" i="71"/>
  <c r="AH1442" i="71"/>
  <c r="AH1469" i="71"/>
  <c r="AG1486" i="71"/>
  <c r="AH1486" i="71" s="1"/>
  <c r="AH1194" i="71"/>
  <c r="AF1197" i="71"/>
  <c r="AF1219" i="71"/>
  <c r="AG1221" i="71"/>
  <c r="AH1221" i="71" s="1"/>
  <c r="AF1228" i="71"/>
  <c r="AG1230" i="71"/>
  <c r="AH1230" i="71" s="1"/>
  <c r="AF1243" i="71"/>
  <c r="AG1245" i="71"/>
  <c r="AG1253" i="71"/>
  <c r="AF1258" i="71"/>
  <c r="AG1266" i="71"/>
  <c r="AG1269" i="71"/>
  <c r="AF1291" i="71"/>
  <c r="AF1294" i="71"/>
  <c r="AG1309" i="71"/>
  <c r="AG1333" i="71"/>
  <c r="AG1342" i="71"/>
  <c r="AG1356" i="71"/>
  <c r="AG1359" i="71"/>
  <c r="AG1399" i="71"/>
  <c r="AH1445" i="71"/>
  <c r="AH1281" i="71"/>
  <c r="AH1311" i="71"/>
  <c r="AH1335" i="71"/>
  <c r="AH1344" i="71"/>
  <c r="AH1350" i="71"/>
  <c r="AH1371" i="71"/>
  <c r="AH1380" i="71"/>
  <c r="AH1389" i="71"/>
  <c r="AG1426" i="71"/>
  <c r="AH1454" i="71"/>
  <c r="AH1467" i="71"/>
  <c r="AH1472" i="71"/>
  <c r="AH1485" i="71"/>
  <c r="AH1490" i="71"/>
  <c r="AG1504" i="71"/>
  <c r="AG1507" i="71"/>
  <c r="AF1552" i="71"/>
  <c r="AF1586" i="71"/>
  <c r="AH1457" i="71"/>
  <c r="AH1475" i="71"/>
  <c r="AH1493" i="71"/>
  <c r="AF1505" i="71"/>
  <c r="AG1550" i="71"/>
  <c r="AF1553" i="71"/>
  <c r="AH1558" i="71"/>
  <c r="AF1643" i="71"/>
  <c r="AH1279" i="71"/>
  <c r="AH1285" i="71"/>
  <c r="AH1348" i="71"/>
  <c r="AH1369" i="71"/>
  <c r="AH1372" i="71"/>
  <c r="AH1375" i="71"/>
  <c r="AH1378" i="71"/>
  <c r="AH1381" i="71"/>
  <c r="AH1384" i="71"/>
  <c r="AH1387" i="71"/>
  <c r="AG1396" i="71"/>
  <c r="AH1398" i="71"/>
  <c r="AH1409" i="71"/>
  <c r="AH1412" i="71"/>
  <c r="AH1415" i="71"/>
  <c r="AH1418" i="71"/>
  <c r="AH1421" i="71"/>
  <c r="AG1456" i="71"/>
  <c r="AH1456" i="71" s="1"/>
  <c r="AH1460" i="71"/>
  <c r="AG1474" i="71"/>
  <c r="AH1474" i="71" s="1"/>
  <c r="AH1478" i="71"/>
  <c r="AG1492" i="71"/>
  <c r="AH1492" i="71" s="1"/>
  <c r="AG1556" i="71"/>
  <c r="AF1561" i="71"/>
  <c r="AF1567" i="71"/>
  <c r="AG1569" i="71"/>
  <c r="AH1569" i="71" s="1"/>
  <c r="AG1605" i="71"/>
  <c r="AH1605" i="71" s="1"/>
  <c r="AG1672" i="71"/>
  <c r="AG1690" i="71"/>
  <c r="AF1390" i="71"/>
  <c r="AF1427" i="71"/>
  <c r="AG1429" i="71"/>
  <c r="AH1458" i="71"/>
  <c r="AG1459" i="71"/>
  <c r="AH1459" i="71" s="1"/>
  <c r="AH1463" i="71"/>
  <c r="AH1476" i="71"/>
  <c r="AG1477" i="71"/>
  <c r="AH1477" i="71" s="1"/>
  <c r="AH1481" i="71"/>
  <c r="AH1494" i="71"/>
  <c r="AG1495" i="71"/>
  <c r="AH1495" i="71" s="1"/>
  <c r="AH1497" i="71"/>
  <c r="AG1503" i="71"/>
  <c r="AG1506" i="71"/>
  <c r="AG1516" i="71"/>
  <c r="AH1516" i="71" s="1"/>
  <c r="AH1518" i="71"/>
  <c r="AG1525" i="71"/>
  <c r="AH1525" i="71" s="1"/>
  <c r="AH1527" i="71"/>
  <c r="AG1534" i="71"/>
  <c r="AH1536" i="71"/>
  <c r="AG1543" i="71"/>
  <c r="AH1543" i="71" s="1"/>
  <c r="AH1545" i="71"/>
  <c r="AG1559" i="71"/>
  <c r="AF1562" i="71"/>
  <c r="AH1395" i="71"/>
  <c r="AH1410" i="71"/>
  <c r="AH1413" i="71"/>
  <c r="AH1416" i="71"/>
  <c r="AH1419" i="71"/>
  <c r="AG1422" i="71"/>
  <c r="AI1415" i="71" s="1"/>
  <c r="AJ1415" i="71" s="1"/>
  <c r="AH1461" i="71"/>
  <c r="AH1466" i="71"/>
  <c r="AH1479" i="71"/>
  <c r="AH1484" i="71"/>
  <c r="AG1557" i="71"/>
  <c r="AG1578" i="71"/>
  <c r="AH1578" i="71" s="1"/>
  <c r="AF1641" i="71"/>
  <c r="AG1678" i="71"/>
  <c r="AH1678" i="71" s="1"/>
  <c r="AG1687" i="71"/>
  <c r="AF1756" i="71"/>
  <c r="AH1408" i="71"/>
  <c r="AH1411" i="71"/>
  <c r="AH1414" i="71"/>
  <c r="AH1417" i="71"/>
  <c r="AH1420" i="71"/>
  <c r="AH1441" i="71"/>
  <c r="AH1444" i="71"/>
  <c r="AH1447" i="71"/>
  <c r="AH1450" i="71"/>
  <c r="AH1453" i="71"/>
  <c r="AH1462" i="71"/>
  <c r="AH1465" i="71"/>
  <c r="AH1471" i="71"/>
  <c r="AH1480" i="71"/>
  <c r="AH1483" i="71"/>
  <c r="AH1489" i="71"/>
  <c r="AH1498" i="71"/>
  <c r="AH1519" i="71"/>
  <c r="AH1522" i="71"/>
  <c r="AH1528" i="71"/>
  <c r="AH1531" i="71"/>
  <c r="AH1537" i="71"/>
  <c r="AH1540" i="71"/>
  <c r="AH1546" i="71"/>
  <c r="AH1549" i="71"/>
  <c r="AF1576" i="71"/>
  <c r="AF1603" i="71"/>
  <c r="AH1628" i="71"/>
  <c r="AH1631" i="71"/>
  <c r="AH1634" i="71"/>
  <c r="AG1645" i="71"/>
  <c r="AH1671" i="71"/>
  <c r="AH1680" i="71"/>
  <c r="AF1688" i="71"/>
  <c r="AF1691" i="71"/>
  <c r="AG1572" i="71"/>
  <c r="AH1572" i="71" s="1"/>
  <c r="AG1599" i="71"/>
  <c r="AH1599" i="71" s="1"/>
  <c r="AG1608" i="71"/>
  <c r="AH1608" i="71" s="1"/>
  <c r="AH1770" i="71"/>
  <c r="AG1799" i="71"/>
  <c r="AG1808" i="71"/>
  <c r="AF1818" i="71"/>
  <c r="AH1496" i="71"/>
  <c r="AH1517" i="71"/>
  <c r="AH1520" i="71"/>
  <c r="AH1523" i="71"/>
  <c r="AH1526" i="71"/>
  <c r="AH1529" i="71"/>
  <c r="AH1532" i="71"/>
  <c r="AH1535" i="71"/>
  <c r="AH1538" i="71"/>
  <c r="AH1541" i="71"/>
  <c r="AH1544" i="71"/>
  <c r="AH1547" i="71"/>
  <c r="AF1555" i="71"/>
  <c r="AF1564" i="71"/>
  <c r="AG1566" i="71"/>
  <c r="AF1570" i="71"/>
  <c r="AF1579" i="71"/>
  <c r="AG1585" i="71"/>
  <c r="AG1589" i="71"/>
  <c r="AF1606" i="71"/>
  <c r="AG1616" i="71"/>
  <c r="AG1627" i="71"/>
  <c r="AH1627" i="71" s="1"/>
  <c r="AG1630" i="71"/>
  <c r="AH1630" i="71" s="1"/>
  <c r="AG1633" i="71"/>
  <c r="AG1636" i="71"/>
  <c r="AH1636" i="71" s="1"/>
  <c r="AG1689" i="71"/>
  <c r="AG1715" i="71"/>
  <c r="AG1724" i="71"/>
  <c r="AG1733" i="71"/>
  <c r="AG1742" i="71"/>
  <c r="AF1768" i="71"/>
  <c r="AG1565" i="71"/>
  <c r="AH1571" i="71"/>
  <c r="AG1575" i="71"/>
  <c r="AH1580" i="71"/>
  <c r="AG1588" i="71"/>
  <c r="AH1598" i="71"/>
  <c r="AG1602" i="71"/>
  <c r="AH1607" i="71"/>
  <c r="AG1615" i="71"/>
  <c r="AG1618" i="71"/>
  <c r="AG1642" i="71"/>
  <c r="AH1644" i="71"/>
  <c r="AG1655" i="71"/>
  <c r="AG1658" i="71"/>
  <c r="AG1661" i="71"/>
  <c r="AG1664" i="71"/>
  <c r="AG1667" i="71"/>
  <c r="AG1800" i="71"/>
  <c r="AG1865" i="71"/>
  <c r="AF1885" i="71"/>
  <c r="AG1936" i="71"/>
  <c r="AF1573" i="71"/>
  <c r="AG1574" i="71"/>
  <c r="AF1600" i="71"/>
  <c r="AG1601" i="71"/>
  <c r="AF1609" i="71"/>
  <c r="AH1670" i="71"/>
  <c r="AG1681" i="71"/>
  <c r="AG1716" i="71"/>
  <c r="AG1725" i="71"/>
  <c r="AG1734" i="71"/>
  <c r="AG1743" i="71"/>
  <c r="AH1654" i="71"/>
  <c r="AH1657" i="71"/>
  <c r="AH1660" i="71"/>
  <c r="AH1663" i="71"/>
  <c r="AH1666" i="71"/>
  <c r="AH1669" i="71"/>
  <c r="AH1675" i="71"/>
  <c r="AH1702" i="71"/>
  <c r="AF1714" i="71"/>
  <c r="AF1723" i="71"/>
  <c r="AF1732" i="71"/>
  <c r="AF1741" i="71"/>
  <c r="AF1750" i="71"/>
  <c r="AH1759" i="71"/>
  <c r="AG1772" i="71"/>
  <c r="AG1782" i="71"/>
  <c r="AF1798" i="71"/>
  <c r="AF1807" i="71"/>
  <c r="AH1826" i="71"/>
  <c r="AG1840" i="71"/>
  <c r="AG1851" i="71"/>
  <c r="AH1851" i="71" s="1"/>
  <c r="AF1866" i="71"/>
  <c r="AG1898" i="71"/>
  <c r="AG1909" i="71"/>
  <c r="AF1937" i="71"/>
  <c r="AF2037" i="71"/>
  <c r="AG1718" i="71"/>
  <c r="AG1727" i="71"/>
  <c r="AG1736" i="71"/>
  <c r="AG1745" i="71"/>
  <c r="AF1771" i="71"/>
  <c r="AH1773" i="71"/>
  <c r="AG1793" i="71"/>
  <c r="AG1802" i="71"/>
  <c r="AG1814" i="71"/>
  <c r="AG1850" i="71"/>
  <c r="AG1867" i="71"/>
  <c r="AF1869" i="71"/>
  <c r="AG1871" i="71"/>
  <c r="AG1886" i="71"/>
  <c r="AF1899" i="71"/>
  <c r="AF1922" i="71"/>
  <c r="AG1924" i="71"/>
  <c r="AG1938" i="71"/>
  <c r="AF1940" i="71"/>
  <c r="AG1965" i="71"/>
  <c r="AG2017" i="71"/>
  <c r="AG2054" i="71"/>
  <c r="AH1676" i="71"/>
  <c r="AH1679" i="71"/>
  <c r="AH1682" i="71"/>
  <c r="AH1700" i="71"/>
  <c r="AH1703" i="71"/>
  <c r="AG1710" i="71"/>
  <c r="AF1717" i="71"/>
  <c r="AG1719" i="71"/>
  <c r="AF1726" i="71"/>
  <c r="AG1728" i="71"/>
  <c r="AF1735" i="71"/>
  <c r="AG1737" i="71"/>
  <c r="AF1744" i="71"/>
  <c r="AG1746" i="71"/>
  <c r="AG1755" i="71"/>
  <c r="AG1775" i="71"/>
  <c r="AH1781" i="71"/>
  <c r="AG1784" i="71"/>
  <c r="AH1784" i="71" s="1"/>
  <c r="AG1794" i="71"/>
  <c r="AF1801" i="71"/>
  <c r="AG1803" i="71"/>
  <c r="AG1812" i="71"/>
  <c r="AG1838" i="71"/>
  <c r="AG1874" i="71"/>
  <c r="AG1900" i="71"/>
  <c r="AF1902" i="71"/>
  <c r="AG1904" i="71"/>
  <c r="AG1927" i="71"/>
  <c r="AH2027" i="71"/>
  <c r="AG1704" i="71"/>
  <c r="AH1704" i="71" s="1"/>
  <c r="AF1705" i="71"/>
  <c r="AH1706" i="71"/>
  <c r="AG1707" i="71"/>
  <c r="AG1708" i="71"/>
  <c r="AH1708" i="71" s="1"/>
  <c r="AG1712" i="71"/>
  <c r="AG1721" i="71"/>
  <c r="AG1730" i="71"/>
  <c r="AG1739" i="71"/>
  <c r="AG1748" i="71"/>
  <c r="AG1758" i="71"/>
  <c r="AF1774" i="71"/>
  <c r="AF1780" i="71"/>
  <c r="AH1783" i="71"/>
  <c r="AG1796" i="71"/>
  <c r="AG1805" i="71"/>
  <c r="AF1809" i="71"/>
  <c r="AF1813" i="71"/>
  <c r="AF1815" i="71"/>
  <c r="AG1841" i="71"/>
  <c r="AF1875" i="71"/>
  <c r="AG1910" i="71"/>
  <c r="AF1928" i="71"/>
  <c r="AG1974" i="71"/>
  <c r="AF1711" i="71"/>
  <c r="AH1713" i="71"/>
  <c r="AF1720" i="71"/>
  <c r="AH1722" i="71"/>
  <c r="AF1729" i="71"/>
  <c r="AH1731" i="71"/>
  <c r="AF1738" i="71"/>
  <c r="AH1740" i="71"/>
  <c r="AF1747" i="71"/>
  <c r="AH1749" i="71"/>
  <c r="AG1769" i="71"/>
  <c r="AF1795" i="71"/>
  <c r="AH1797" i="71"/>
  <c r="AF1804" i="71"/>
  <c r="AH1806" i="71"/>
  <c r="AF1839" i="71"/>
  <c r="AG1876" i="71"/>
  <c r="AF1878" i="71"/>
  <c r="AG1929" i="71"/>
  <c r="AF1931" i="71"/>
  <c r="AG1933" i="71"/>
  <c r="AH1947" i="71"/>
  <c r="AF1960" i="71"/>
  <c r="AG1994" i="71"/>
  <c r="AF1969" i="71"/>
  <c r="AG1998" i="71"/>
  <c r="AG2005" i="71"/>
  <c r="AH2005" i="71" s="1"/>
  <c r="AG1811" i="71"/>
  <c r="AF1825" i="71"/>
  <c r="AG1827" i="71"/>
  <c r="AH1827" i="71" s="1"/>
  <c r="AG1844" i="71"/>
  <c r="AG1854" i="71"/>
  <c r="AH1854" i="71" s="1"/>
  <c r="AG1864" i="71"/>
  <c r="AG1873" i="71"/>
  <c r="AG1887" i="71"/>
  <c r="AG1897" i="71"/>
  <c r="AF1911" i="71"/>
  <c r="AG1926" i="71"/>
  <c r="AG1935" i="71"/>
  <c r="AG1946" i="71"/>
  <c r="AG1961" i="71"/>
  <c r="AG1970" i="71"/>
  <c r="AF1982" i="71"/>
  <c r="AF1993" i="71"/>
  <c r="AF2003" i="71"/>
  <c r="AG2018" i="71"/>
  <c r="AG2040" i="71"/>
  <c r="AH2040" i="71" s="1"/>
  <c r="AG2063" i="71"/>
  <c r="AH1810" i="71"/>
  <c r="AG1817" i="71"/>
  <c r="AH1843" i="71"/>
  <c r="AF1852" i="71"/>
  <c r="AG1853" i="71"/>
  <c r="AG1870" i="71"/>
  <c r="AG1879" i="71"/>
  <c r="AG1884" i="71"/>
  <c r="AF1888" i="71"/>
  <c r="AG1903" i="71"/>
  <c r="AG1913" i="71"/>
  <c r="AG1923" i="71"/>
  <c r="AG1932" i="71"/>
  <c r="AG1941" i="71"/>
  <c r="AG2019" i="71"/>
  <c r="AH2019" i="71" s="1"/>
  <c r="AG2073" i="71"/>
  <c r="AH2073" i="71" s="1"/>
  <c r="AG2085" i="71"/>
  <c r="AH2085" i="71" s="1"/>
  <c r="AG1820" i="71"/>
  <c r="AF1828" i="71"/>
  <c r="AF1842" i="71"/>
  <c r="AH1845" i="71"/>
  <c r="AF1863" i="71"/>
  <c r="AG1868" i="71"/>
  <c r="AF1872" i="71"/>
  <c r="AG1877" i="71"/>
  <c r="AG1901" i="71"/>
  <c r="AG1912" i="71"/>
  <c r="AF1925" i="71"/>
  <c r="AG1930" i="71"/>
  <c r="AF1934" i="71"/>
  <c r="AG1939" i="71"/>
  <c r="AG1959" i="71"/>
  <c r="AF1963" i="71"/>
  <c r="AG1968" i="71"/>
  <c r="AF1972" i="71"/>
  <c r="AG1981" i="71"/>
  <c r="AG1992" i="71"/>
  <c r="AF1996" i="71"/>
  <c r="AH2021" i="71"/>
  <c r="AG2024" i="71"/>
  <c r="AF2038" i="71"/>
  <c r="AF2049" i="71"/>
  <c r="AF2058" i="71"/>
  <c r="AF2071" i="71"/>
  <c r="AF2095" i="71"/>
  <c r="AF2119" i="71"/>
  <c r="AF1949" i="71"/>
  <c r="AG1967" i="71"/>
  <c r="AF2016" i="71"/>
  <c r="AF2022" i="71"/>
  <c r="AF2025" i="71"/>
  <c r="AG2050" i="71"/>
  <c r="AG2059" i="71"/>
  <c r="AG2082" i="71"/>
  <c r="AH2082" i="71" s="1"/>
  <c r="AG2087" i="71"/>
  <c r="AG1964" i="71"/>
  <c r="AG1973" i="71"/>
  <c r="AF1979" i="71"/>
  <c r="AG1997" i="71"/>
  <c r="AF2023" i="71"/>
  <c r="AG2084" i="71"/>
  <c r="AG2088" i="71"/>
  <c r="AF2121" i="71"/>
  <c r="AG1948" i="71"/>
  <c r="AH1948" i="71" s="1"/>
  <c r="AG1962" i="71"/>
  <c r="AF1966" i="71"/>
  <c r="AG1971" i="71"/>
  <c r="AG1995" i="71"/>
  <c r="AF2006" i="71"/>
  <c r="AG2036" i="71"/>
  <c r="AG2029" i="71"/>
  <c r="AG2053" i="71"/>
  <c r="AG2062" i="71"/>
  <c r="AF2083" i="71"/>
  <c r="AF2086" i="71"/>
  <c r="AF2089" i="71"/>
  <c r="AF2115" i="71"/>
  <c r="AF2124" i="71"/>
  <c r="AG1980" i="71"/>
  <c r="AG1983" i="71"/>
  <c r="AG2004" i="71"/>
  <c r="AF2028" i="71"/>
  <c r="AH2030" i="71"/>
  <c r="AG2051" i="71"/>
  <c r="AF2055" i="71"/>
  <c r="AG2060" i="71"/>
  <c r="AF2064" i="71"/>
  <c r="AF2094" i="71"/>
  <c r="AF2116" i="71"/>
  <c r="AF2125" i="71"/>
  <c r="AF2031" i="71"/>
  <c r="AF2052" i="71"/>
  <c r="AG2057" i="71"/>
  <c r="AF2061" i="71"/>
  <c r="AG2070" i="71"/>
  <c r="AF2091" i="71"/>
  <c r="AF2122" i="71"/>
  <c r="AH2178" i="71"/>
  <c r="AF2178" i="71"/>
  <c r="AJ2178" i="71" s="1"/>
  <c r="AG2026" i="71"/>
  <c r="AG2056" i="71"/>
  <c r="AF2092" i="71"/>
  <c r="AF2118" i="71"/>
  <c r="AF2127" i="71"/>
  <c r="AG2093" i="71"/>
  <c r="AG2117" i="71"/>
  <c r="AG2123" i="71"/>
  <c r="AH2132" i="71"/>
  <c r="AG2146" i="71"/>
  <c r="AG2149" i="71"/>
  <c r="AG2152" i="71"/>
  <c r="AG2155" i="71"/>
  <c r="AG2158" i="71"/>
  <c r="AG2039" i="71"/>
  <c r="AG2069" i="71"/>
  <c r="AG2072" i="71"/>
  <c r="AG2104" i="71"/>
  <c r="AH2104" i="71" s="1"/>
  <c r="AG2134" i="71"/>
  <c r="AH2134" i="71" s="1"/>
  <c r="AG2090" i="71"/>
  <c r="AG2096" i="71"/>
  <c r="AG2114" i="71"/>
  <c r="AG2120" i="71"/>
  <c r="AG2126" i="71"/>
  <c r="AG2147" i="71"/>
  <c r="AG2150" i="71"/>
  <c r="AG2153" i="71"/>
  <c r="AG2156" i="71"/>
  <c r="AG2159" i="71"/>
  <c r="AF2145" i="71"/>
  <c r="AF2148" i="71"/>
  <c r="AF2151" i="71"/>
  <c r="AF2154" i="71"/>
  <c r="AF2157" i="71"/>
  <c r="AF2160" i="71"/>
  <c r="AH2101" i="71"/>
  <c r="AF2102" i="71"/>
  <c r="AF2105" i="71"/>
  <c r="AF2165" i="71"/>
  <c r="AF2168" i="71"/>
  <c r="AF2103" i="71"/>
  <c r="AF2133" i="71"/>
  <c r="AH2135" i="71"/>
  <c r="AF2136" i="71"/>
  <c r="AF2180" i="71"/>
  <c r="AJ2180" i="71" s="1"/>
  <c r="AF2187" i="71"/>
  <c r="AJ2187" i="71" s="1"/>
  <c r="AG1923" i="70"/>
  <c r="AH1923" i="70" s="1"/>
  <c r="AG1701" i="70"/>
  <c r="AH1938" i="70"/>
  <c r="AG1939" i="70"/>
  <c r="AG1878" i="70"/>
  <c r="S11" i="75"/>
  <c r="T11" i="75" s="1"/>
  <c r="U11" i="75" s="1"/>
  <c r="AF1806" i="70"/>
  <c r="AF1746" i="70"/>
  <c r="AF1677" i="70"/>
  <c r="AF1678" i="70"/>
  <c r="AF1679" i="70"/>
  <c r="AF1519" i="70"/>
  <c r="AF1520" i="70"/>
  <c r="AF1496" i="70"/>
  <c r="AF1389" i="70"/>
  <c r="AF1279" i="70"/>
  <c r="AF1151" i="70"/>
  <c r="AF1114" i="70"/>
  <c r="AF1050" i="70"/>
  <c r="AF1051" i="70"/>
  <c r="AG707" i="70"/>
  <c r="AF659" i="70"/>
  <c r="AF627" i="70"/>
  <c r="AF628" i="70"/>
  <c r="AF541" i="70"/>
  <c r="AF542" i="70"/>
  <c r="AF543" i="70"/>
  <c r="AF508" i="70"/>
  <c r="AF480" i="70"/>
  <c r="AF451" i="70"/>
  <c r="AF415" i="70"/>
  <c r="AF411" i="70"/>
  <c r="AF412" i="70"/>
  <c r="AF413" i="70"/>
  <c r="AF414" i="70"/>
  <c r="AF416" i="70"/>
  <c r="AF380" i="70"/>
  <c r="AG246" i="70"/>
  <c r="AH246" i="70" s="1"/>
  <c r="AF62" i="70"/>
  <c r="AF63" i="70"/>
  <c r="AF64" i="70"/>
  <c r="AG34" i="70"/>
  <c r="AF33" i="70"/>
  <c r="AF32" i="70"/>
  <c r="T11" i="76"/>
  <c r="U11" i="76" s="1"/>
  <c r="T12" i="75"/>
  <c r="U12" i="75" s="1"/>
  <c r="S12" i="76"/>
  <c r="AJ2186" i="71" l="1"/>
  <c r="AJ2188" i="71"/>
  <c r="AK2188" i="71" s="1"/>
  <c r="AE2188" i="71" s="1"/>
  <c r="AJ2179" i="71"/>
  <c r="AK2179" i="71" s="1"/>
  <c r="AE2179" i="71" s="1"/>
  <c r="AG938" i="71"/>
  <c r="AI912" i="71" s="1"/>
  <c r="AJ912" i="71" s="1"/>
  <c r="AK912" i="71" s="1"/>
  <c r="AE912" i="71" s="1"/>
  <c r="AG1619" i="71"/>
  <c r="AI1614" i="71" s="1"/>
  <c r="AJ1614" i="71" s="1"/>
  <c r="AK1614" i="71" s="1"/>
  <c r="AE1614" i="71" s="1"/>
  <c r="AG1400" i="71"/>
  <c r="AI1397" i="71" s="1"/>
  <c r="AJ1397" i="71" s="1"/>
  <c r="AK1397" i="71" s="1"/>
  <c r="AE1397" i="71" s="1"/>
  <c r="AG257" i="71"/>
  <c r="AI252" i="71" s="1"/>
  <c r="AJ252" i="71" s="1"/>
  <c r="AK252" i="71" s="1"/>
  <c r="AE252" i="71" s="1"/>
  <c r="AG228" i="71"/>
  <c r="AI225" i="71" s="1"/>
  <c r="AJ225" i="71" s="1"/>
  <c r="AK225" i="71" s="1"/>
  <c r="AE225" i="71" s="1"/>
  <c r="AK2180" i="71"/>
  <c r="AE2180" i="71" s="1"/>
  <c r="AK2181" i="71"/>
  <c r="AE2181" i="71" s="1"/>
  <c r="C8" i="73"/>
  <c r="AK2187" i="71"/>
  <c r="AE2187" i="71" s="1"/>
  <c r="AK2190" i="71"/>
  <c r="AE2190" i="71" s="1"/>
  <c r="AK2186" i="71"/>
  <c r="AE2186" i="71" s="1"/>
  <c r="AK2189" i="71"/>
  <c r="AE2189" i="71" s="1"/>
  <c r="AK2178" i="71"/>
  <c r="AE2178" i="71" s="1"/>
  <c r="AK894" i="71"/>
  <c r="AE894" i="71" s="1"/>
  <c r="AE895" i="71" s="1"/>
  <c r="AK1415" i="71"/>
  <c r="AE1415" i="71" s="1"/>
  <c r="AG1499" i="71"/>
  <c r="AI1449" i="71" s="1"/>
  <c r="AJ1449" i="71" s="1"/>
  <c r="AK1449" i="71" s="1"/>
  <c r="AE1449" i="71" s="1"/>
  <c r="AH2153" i="71"/>
  <c r="AH2126" i="71"/>
  <c r="AG2118" i="71"/>
  <c r="AH2056" i="71"/>
  <c r="AH2036" i="71"/>
  <c r="AH1962" i="71"/>
  <c r="AG1979" i="71"/>
  <c r="AG2022" i="71"/>
  <c r="AH1877" i="71"/>
  <c r="AH1820" i="71"/>
  <c r="AG1993" i="71"/>
  <c r="AH1873" i="71"/>
  <c r="AG1804" i="71"/>
  <c r="AG1738" i="71"/>
  <c r="AH1910" i="71"/>
  <c r="AH1841" i="71"/>
  <c r="AH1730" i="71"/>
  <c r="AH1924" i="71"/>
  <c r="AH1745" i="71"/>
  <c r="AG2037" i="71"/>
  <c r="AG1807" i="71"/>
  <c r="AG1714" i="71"/>
  <c r="AG1573" i="71"/>
  <c r="AG1818" i="71"/>
  <c r="AG1567" i="71"/>
  <c r="AG1231" i="71"/>
  <c r="AG1185" i="71"/>
  <c r="AG1044" i="71"/>
  <c r="AH1163" i="71"/>
  <c r="AH1109" i="71"/>
  <c r="AH966" i="71"/>
  <c r="AH1073" i="71"/>
  <c r="AH983" i="71"/>
  <c r="AH1203" i="71"/>
  <c r="AG979" i="71"/>
  <c r="AH750" i="71"/>
  <c r="AH1030" i="71"/>
  <c r="AH796" i="71"/>
  <c r="AH785" i="71"/>
  <c r="AH407" i="71"/>
  <c r="AH584" i="71"/>
  <c r="AG201" i="71"/>
  <c r="AG88" i="71"/>
  <c r="AG903" i="71"/>
  <c r="AH323" i="71"/>
  <c r="AH305" i="71"/>
  <c r="AH287" i="71"/>
  <c r="AH269" i="71"/>
  <c r="AH205" i="71"/>
  <c r="AG2165" i="71"/>
  <c r="AG2154" i="71"/>
  <c r="AG2145" i="71"/>
  <c r="AH2096" i="71"/>
  <c r="AH2155" i="71"/>
  <c r="AH2146" i="71"/>
  <c r="AH2123" i="71"/>
  <c r="AH2057" i="71"/>
  <c r="AG2028" i="71"/>
  <c r="AH2053" i="71"/>
  <c r="AG2023" i="71"/>
  <c r="AH2059" i="71"/>
  <c r="AG2095" i="71"/>
  <c r="AH1992" i="71"/>
  <c r="AH1968" i="71"/>
  <c r="AH1932" i="71"/>
  <c r="AH1903" i="71"/>
  <c r="AH1879" i="71"/>
  <c r="AH1817" i="71"/>
  <c r="AH1970" i="71"/>
  <c r="AG1825" i="71"/>
  <c r="AH1994" i="71"/>
  <c r="AG1875" i="71"/>
  <c r="AH1796" i="71"/>
  <c r="AH1737" i="71"/>
  <c r="AH1719" i="71"/>
  <c r="AH2054" i="71"/>
  <c r="AH1850" i="71"/>
  <c r="AH1814" i="71"/>
  <c r="AG1771" i="71"/>
  <c r="AH1898" i="71"/>
  <c r="AH1840" i="71"/>
  <c r="AG1600" i="71"/>
  <c r="AH1667" i="71"/>
  <c r="AH1642" i="71"/>
  <c r="AG1768" i="71"/>
  <c r="AH1733" i="71"/>
  <c r="AG1606" i="71"/>
  <c r="AG1570" i="71"/>
  <c r="AG1691" i="71"/>
  <c r="AH1687" i="71"/>
  <c r="AG1641" i="71"/>
  <c r="AH1559" i="71"/>
  <c r="AG1586" i="71"/>
  <c r="AG1590" i="71" s="1"/>
  <c r="AI1587" i="71" s="1"/>
  <c r="AJ1587" i="71" s="1"/>
  <c r="AK1587" i="71" s="1"/>
  <c r="AE1587" i="71" s="1"/>
  <c r="AH1309" i="71"/>
  <c r="AG1258" i="71"/>
  <c r="AG1219" i="71"/>
  <c r="AG1428" i="71"/>
  <c r="AG1314" i="71"/>
  <c r="AH1094" i="71"/>
  <c r="AH1292" i="71"/>
  <c r="AG1357" i="71"/>
  <c r="AG1360" i="71" s="1"/>
  <c r="AI1358" i="71" s="1"/>
  <c r="AJ1358" i="71" s="1"/>
  <c r="AK1358" i="71" s="1"/>
  <c r="AE1358" i="71" s="1"/>
  <c r="AG1080" i="71"/>
  <c r="AH960" i="71"/>
  <c r="AG1000" i="71"/>
  <c r="AG1207" i="71"/>
  <c r="AH1184" i="71"/>
  <c r="AH1106" i="71"/>
  <c r="AG1038" i="71"/>
  <c r="AH980" i="71"/>
  <c r="AG829" i="71"/>
  <c r="AG811" i="71"/>
  <c r="AG679" i="71"/>
  <c r="AG1158" i="71"/>
  <c r="AH1120" i="71"/>
  <c r="AG994" i="71"/>
  <c r="AG837" i="71"/>
  <c r="AH713" i="71"/>
  <c r="AG721" i="71"/>
  <c r="AG703" i="71"/>
  <c r="AH670" i="71"/>
  <c r="AG420" i="71"/>
  <c r="AH1075" i="71"/>
  <c r="AG546" i="71"/>
  <c r="AH65" i="71"/>
  <c r="AG1249" i="71"/>
  <c r="AG982" i="71"/>
  <c r="AH1043" i="71"/>
  <c r="AG2136" i="71"/>
  <c r="AH2159" i="71"/>
  <c r="AG2064" i="71"/>
  <c r="AG2049" i="71"/>
  <c r="AH1930" i="71"/>
  <c r="AH2018" i="71"/>
  <c r="AH1926" i="71"/>
  <c r="AH1897" i="71"/>
  <c r="AH1864" i="71"/>
  <c r="AH1844" i="71"/>
  <c r="AH1811" i="71"/>
  <c r="AG1960" i="71"/>
  <c r="AH1933" i="71"/>
  <c r="AG1747" i="71"/>
  <c r="AG1720" i="71"/>
  <c r="AH1974" i="71"/>
  <c r="AH1758" i="71"/>
  <c r="AH1707" i="71"/>
  <c r="AH1904" i="71"/>
  <c r="AH1874" i="71"/>
  <c r="AH1755" i="71"/>
  <c r="AG1735" i="71"/>
  <c r="AG1717" i="71"/>
  <c r="AG1940" i="71"/>
  <c r="AG1922" i="71"/>
  <c r="AH1871" i="71"/>
  <c r="AH1793" i="71"/>
  <c r="AG1798" i="71"/>
  <c r="AH1772" i="71"/>
  <c r="AG1732" i="71"/>
  <c r="AH1633" i="71"/>
  <c r="AH1743" i="71"/>
  <c r="AH1716" i="71"/>
  <c r="AH1865" i="71"/>
  <c r="AH1664" i="71"/>
  <c r="AH1588" i="71"/>
  <c r="AG1637" i="71"/>
  <c r="AI1630" i="71" s="1"/>
  <c r="AJ1630" i="71" s="1"/>
  <c r="AK1630" i="71" s="1"/>
  <c r="AE1630" i="71" s="1"/>
  <c r="AH1575" i="71"/>
  <c r="AH1645" i="71"/>
  <c r="AI1419" i="71"/>
  <c r="AJ1419" i="71" s="1"/>
  <c r="AK1419" i="71" s="1"/>
  <c r="AE1419" i="71" s="1"/>
  <c r="AI1416" i="71"/>
  <c r="AJ1416" i="71" s="1"/>
  <c r="AK1416" i="71" s="1"/>
  <c r="AE1416" i="71" s="1"/>
  <c r="AI1413" i="71"/>
  <c r="AJ1413" i="71" s="1"/>
  <c r="AK1413" i="71" s="1"/>
  <c r="AE1413" i="71" s="1"/>
  <c r="AI1410" i="71"/>
  <c r="AJ1410" i="71" s="1"/>
  <c r="AK1410" i="71" s="1"/>
  <c r="AE1410" i="71" s="1"/>
  <c r="AI1420" i="71"/>
  <c r="AJ1420" i="71" s="1"/>
  <c r="AK1420" i="71" s="1"/>
  <c r="AE1420" i="71" s="1"/>
  <c r="AI1411" i="71"/>
  <c r="AJ1411" i="71" s="1"/>
  <c r="AK1411" i="71" s="1"/>
  <c r="AE1411" i="71" s="1"/>
  <c r="AI1417" i="71"/>
  <c r="AJ1417" i="71" s="1"/>
  <c r="AK1417" i="71" s="1"/>
  <c r="AE1417" i="71" s="1"/>
  <c r="AI1408" i="71"/>
  <c r="AJ1408" i="71" s="1"/>
  <c r="AK1408" i="71" s="1"/>
  <c r="AE1408" i="71" s="1"/>
  <c r="AI1414" i="71"/>
  <c r="AJ1414" i="71" s="1"/>
  <c r="AK1414" i="71" s="1"/>
  <c r="AE1414" i="71" s="1"/>
  <c r="AI1409" i="71"/>
  <c r="AJ1409" i="71" s="1"/>
  <c r="AK1409" i="71" s="1"/>
  <c r="AE1409" i="71" s="1"/>
  <c r="AI1418" i="71"/>
  <c r="AJ1418" i="71" s="1"/>
  <c r="AK1418" i="71" s="1"/>
  <c r="AE1418" i="71" s="1"/>
  <c r="AI1412" i="71"/>
  <c r="AJ1412" i="71" s="1"/>
  <c r="AK1412" i="71" s="1"/>
  <c r="AE1412" i="71" s="1"/>
  <c r="AI1421" i="71"/>
  <c r="AJ1421" i="71" s="1"/>
  <c r="AK1421" i="71" s="1"/>
  <c r="AE1421" i="71" s="1"/>
  <c r="AH1429" i="71"/>
  <c r="AH1269" i="71"/>
  <c r="AH1358" i="71"/>
  <c r="AH1282" i="71"/>
  <c r="AH1004" i="71"/>
  <c r="AH1200" i="71"/>
  <c r="AH1076" i="71"/>
  <c r="AH996" i="71"/>
  <c r="AG1198" i="71"/>
  <c r="AG1122" i="71"/>
  <c r="AG1083" i="71"/>
  <c r="AG1063" i="71"/>
  <c r="AH1045" i="71"/>
  <c r="AH1319" i="71"/>
  <c r="AG1135" i="71"/>
  <c r="AG1086" i="71"/>
  <c r="AH1037" i="71"/>
  <c r="AG825" i="71"/>
  <c r="AG816" i="71"/>
  <c r="AG807" i="71"/>
  <c r="AG678" i="71"/>
  <c r="AH759" i="71"/>
  <c r="AG1171" i="71"/>
  <c r="AH714" i="71"/>
  <c r="AH693" i="71"/>
  <c r="AH662" i="71"/>
  <c r="AG615" i="71"/>
  <c r="AH578" i="71"/>
  <c r="AG540" i="71"/>
  <c r="AH503" i="71"/>
  <c r="AH365" i="71"/>
  <c r="AG188" i="71"/>
  <c r="AG152" i="71"/>
  <c r="AH247" i="71"/>
  <c r="AH166" i="71"/>
  <c r="AH142" i="71"/>
  <c r="AH89" i="71"/>
  <c r="AH95" i="71"/>
  <c r="AG99" i="71"/>
  <c r="AG2116" i="71"/>
  <c r="AG2083" i="71"/>
  <c r="AG1872" i="71"/>
  <c r="AG2105" i="71"/>
  <c r="AG2160" i="71"/>
  <c r="AG2151" i="71"/>
  <c r="AH2090" i="71"/>
  <c r="AH2072" i="71"/>
  <c r="AH2152" i="71"/>
  <c r="AH2117" i="71"/>
  <c r="AG2052" i="71"/>
  <c r="AH2004" i="71"/>
  <c r="AH2087" i="71"/>
  <c r="AH2050" i="71"/>
  <c r="AG1949" i="71"/>
  <c r="AG1951" i="71" s="1"/>
  <c r="AI1946" i="71" s="1"/>
  <c r="AJ1946" i="71" s="1"/>
  <c r="AK1946" i="71" s="1"/>
  <c r="AE1946" i="71" s="1"/>
  <c r="AG2071" i="71"/>
  <c r="AG1963" i="71"/>
  <c r="AH1812" i="71"/>
  <c r="AH1923" i="71"/>
  <c r="AG1888" i="71"/>
  <c r="AH1870" i="71"/>
  <c r="AG1982" i="71"/>
  <c r="AH1961" i="71"/>
  <c r="AH1769" i="71"/>
  <c r="AG1815" i="71"/>
  <c r="AH1739" i="71"/>
  <c r="AH1721" i="71"/>
  <c r="AH1803" i="71"/>
  <c r="AH1938" i="71"/>
  <c r="AH1736" i="71"/>
  <c r="AH1718" i="71"/>
  <c r="AG1937" i="71"/>
  <c r="AG1866" i="71"/>
  <c r="AG1609" i="71"/>
  <c r="AH1661" i="71"/>
  <c r="AH1618" i="71"/>
  <c r="AH1724" i="71"/>
  <c r="AH1689" i="71"/>
  <c r="AG1579" i="71"/>
  <c r="AH1808" i="71"/>
  <c r="AG1688" i="71"/>
  <c r="AH1506" i="71"/>
  <c r="AH1359" i="71"/>
  <c r="AH1266" i="71"/>
  <c r="AH1253" i="71"/>
  <c r="AH1338" i="71"/>
  <c r="AH1136" i="71"/>
  <c r="AG1252" i="71"/>
  <c r="AG1234" i="71"/>
  <c r="AH1196" i="71"/>
  <c r="AH1127" i="71"/>
  <c r="AG1110" i="71"/>
  <c r="AG1035" i="71"/>
  <c r="AH1095" i="71"/>
  <c r="AH1033" i="71"/>
  <c r="AH1173" i="71"/>
  <c r="AH1052" i="71"/>
  <c r="AH998" i="71"/>
  <c r="AH975" i="71"/>
  <c r="AH1008" i="71"/>
  <c r="AH1001" i="71"/>
  <c r="AG961" i="71"/>
  <c r="AH946" i="71"/>
  <c r="AH901" i="71"/>
  <c r="AH856" i="71"/>
  <c r="AH722" i="71"/>
  <c r="AG1164" i="71"/>
  <c r="AH984" i="71"/>
  <c r="AH371" i="71"/>
  <c r="AH377" i="71"/>
  <c r="AH668" i="71"/>
  <c r="AG210" i="71"/>
  <c r="AG67" i="71"/>
  <c r="AG243" i="71"/>
  <c r="AG237" i="71"/>
  <c r="AH63" i="71"/>
  <c r="AG369" i="71"/>
  <c r="AH314" i="71"/>
  <c r="AH296" i="71"/>
  <c r="AH278" i="71"/>
  <c r="AH145" i="71"/>
  <c r="AG2168" i="71"/>
  <c r="AG2094" i="71"/>
  <c r="AG2124" i="71"/>
  <c r="AH1964" i="71"/>
  <c r="AH1967" i="71"/>
  <c r="AH2024" i="71"/>
  <c r="AG1934" i="71"/>
  <c r="AG1863" i="71"/>
  <c r="AG1852" i="71"/>
  <c r="AH1935" i="71"/>
  <c r="AG1711" i="71"/>
  <c r="AG1809" i="71"/>
  <c r="AH1748" i="71"/>
  <c r="AH1712" i="71"/>
  <c r="AH1927" i="71"/>
  <c r="AH1794" i="71"/>
  <c r="AH1886" i="71"/>
  <c r="AH1727" i="71"/>
  <c r="AG1741" i="71"/>
  <c r="AH1725" i="71"/>
  <c r="AH1550" i="71"/>
  <c r="AH1268" i="71"/>
  <c r="AG1430" i="71"/>
  <c r="AG1119" i="71"/>
  <c r="AH986" i="71"/>
  <c r="AH1151" i="71"/>
  <c r="AH2150" i="71"/>
  <c r="AH2120" i="71"/>
  <c r="AH2051" i="71"/>
  <c r="AG2115" i="71"/>
  <c r="AH1971" i="71"/>
  <c r="AG2133" i="71"/>
  <c r="AH2156" i="71"/>
  <c r="AH2147" i="71"/>
  <c r="AH2114" i="71"/>
  <c r="AH2069" i="71"/>
  <c r="AG2127" i="71"/>
  <c r="AG2092" i="71"/>
  <c r="AH2026" i="71"/>
  <c r="AG2122" i="71"/>
  <c r="AH2060" i="71"/>
  <c r="AH1983" i="71"/>
  <c r="AH2029" i="71"/>
  <c r="AG2006" i="71"/>
  <c r="AG1966" i="71"/>
  <c r="AH2084" i="71"/>
  <c r="AH1997" i="71"/>
  <c r="AH1973" i="71"/>
  <c r="AG2025" i="71"/>
  <c r="AG2016" i="71"/>
  <c r="AH1939" i="71"/>
  <c r="AG1925" i="71"/>
  <c r="AH1901" i="71"/>
  <c r="AH1868" i="71"/>
  <c r="AG1842" i="71"/>
  <c r="AH2063" i="71"/>
  <c r="AG1911" i="71"/>
  <c r="AG1914" i="71" s="1"/>
  <c r="AI1912" i="71" s="1"/>
  <c r="AJ1912" i="71" s="1"/>
  <c r="AK1912" i="71" s="1"/>
  <c r="AE1912" i="71" s="1"/>
  <c r="AG1969" i="71"/>
  <c r="AG1931" i="71"/>
  <c r="AG1878" i="71"/>
  <c r="AG1839" i="71"/>
  <c r="AG1795" i="71"/>
  <c r="AG1729" i="71"/>
  <c r="AH1887" i="71"/>
  <c r="AH1805" i="71"/>
  <c r="AG1780" i="71"/>
  <c r="AG1705" i="71"/>
  <c r="AH1981" i="71"/>
  <c r="AG1902" i="71"/>
  <c r="AG1801" i="71"/>
  <c r="AH1746" i="71"/>
  <c r="AH1728" i="71"/>
  <c r="AH1710" i="71"/>
  <c r="AH2017" i="71"/>
  <c r="AG1899" i="71"/>
  <c r="AG1869" i="71"/>
  <c r="AH1782" i="71"/>
  <c r="AG1750" i="71"/>
  <c r="AG1723" i="71"/>
  <c r="AH1734" i="71"/>
  <c r="AH1574" i="71"/>
  <c r="AH1936" i="71"/>
  <c r="AH1658" i="71"/>
  <c r="AG1564" i="71"/>
  <c r="AH1616" i="71"/>
  <c r="AH1589" i="71"/>
  <c r="AH1534" i="71"/>
  <c r="AG1756" i="71"/>
  <c r="AH1503" i="71"/>
  <c r="AH1396" i="71"/>
  <c r="AH1341" i="71"/>
  <c r="AH1377" i="71"/>
  <c r="AH1251" i="71"/>
  <c r="AH1133" i="71"/>
  <c r="AH1061" i="71"/>
  <c r="AG1321" i="71"/>
  <c r="AG1267" i="71"/>
  <c r="AG1270" i="71" s="1"/>
  <c r="AI1269" i="71" s="1"/>
  <c r="AJ1269" i="71" s="1"/>
  <c r="AK1269" i="71" s="1"/>
  <c r="AE1269" i="71" s="1"/>
  <c r="AH1322" i="71"/>
  <c r="AH1031" i="71"/>
  <c r="AH995" i="71"/>
  <c r="AH1188" i="71"/>
  <c r="AG1009" i="71"/>
  <c r="AG838" i="71"/>
  <c r="AG820" i="71"/>
  <c r="AG802" i="71"/>
  <c r="AH1081" i="71"/>
  <c r="AG1116" i="71"/>
  <c r="AG1050" i="71"/>
  <c r="AH784" i="71"/>
  <c r="AH768" i="71"/>
  <c r="AG712" i="71"/>
  <c r="AH1039" i="71"/>
  <c r="AH429" i="71"/>
  <c r="AH403" i="71"/>
  <c r="AG757" i="71"/>
  <c r="AG453" i="71"/>
  <c r="AG378" i="71"/>
  <c r="AH626" i="71"/>
  <c r="AH476" i="71"/>
  <c r="AH2093" i="71"/>
  <c r="AG2125" i="71"/>
  <c r="AG2055" i="71"/>
  <c r="AG2086" i="71"/>
  <c r="AH1995" i="71"/>
  <c r="AG2058" i="71"/>
  <c r="AH1912" i="71"/>
  <c r="AG1828" i="71"/>
  <c r="AH1998" i="71"/>
  <c r="AG2103" i="71"/>
  <c r="AG2102" i="71"/>
  <c r="AG2157" i="71"/>
  <c r="AG2148" i="71"/>
  <c r="AH2039" i="71"/>
  <c r="AH2158" i="71"/>
  <c r="AH2149" i="71"/>
  <c r="AH2088" i="71"/>
  <c r="AG2091" i="71"/>
  <c r="AG2061" i="71"/>
  <c r="AG2031" i="71"/>
  <c r="AH1980" i="71"/>
  <c r="AG2089" i="71"/>
  <c r="AH2062" i="71"/>
  <c r="AH2070" i="71"/>
  <c r="AG2121" i="71"/>
  <c r="AG2119" i="71"/>
  <c r="AG2038" i="71"/>
  <c r="AG1996" i="71"/>
  <c r="AG1972" i="71"/>
  <c r="AH1959" i="71"/>
  <c r="AH1941" i="71"/>
  <c r="AH1913" i="71"/>
  <c r="AH1853" i="71"/>
  <c r="AG2003" i="71"/>
  <c r="AH1946" i="71"/>
  <c r="AH1929" i="71"/>
  <c r="AH1876" i="71"/>
  <c r="AG1928" i="71"/>
  <c r="AH1884" i="71"/>
  <c r="AG1813" i="71"/>
  <c r="AG1774" i="71"/>
  <c r="AH1900" i="71"/>
  <c r="AH1838" i="71"/>
  <c r="AH1775" i="71"/>
  <c r="AG1744" i="71"/>
  <c r="AG1726" i="71"/>
  <c r="AH1965" i="71"/>
  <c r="AH1867" i="71"/>
  <c r="AH1802" i="71"/>
  <c r="AH1909" i="71"/>
  <c r="AH1681" i="71"/>
  <c r="AH1672" i="71"/>
  <c r="AH1601" i="71"/>
  <c r="AG1885" i="71"/>
  <c r="AH1800" i="71"/>
  <c r="AH1655" i="71"/>
  <c r="AG1683" i="71"/>
  <c r="AI1664" i="71" s="1"/>
  <c r="AJ1664" i="71" s="1"/>
  <c r="AK1664" i="71" s="1"/>
  <c r="AE1664" i="71" s="1"/>
  <c r="AH1615" i="71"/>
  <c r="AH1565" i="71"/>
  <c r="AH1742" i="71"/>
  <c r="AH1715" i="71"/>
  <c r="AH1585" i="71"/>
  <c r="AG1555" i="71"/>
  <c r="AH1799" i="71"/>
  <c r="AH1602" i="71"/>
  <c r="AH1566" i="71"/>
  <c r="AH1557" i="71"/>
  <c r="AH1690" i="71"/>
  <c r="AG1553" i="71"/>
  <c r="AH1507" i="71"/>
  <c r="AH1333" i="71"/>
  <c r="AG1291" i="71"/>
  <c r="AG1243" i="71"/>
  <c r="AH1229" i="71"/>
  <c r="AH1397" i="71"/>
  <c r="AH1248" i="71"/>
  <c r="AH1345" i="71"/>
  <c r="AG1318" i="71"/>
  <c r="AG1237" i="71"/>
  <c r="AH1306" i="71"/>
  <c r="AH1049" i="71"/>
  <c r="AG967" i="71"/>
  <c r="AH1170" i="71"/>
  <c r="AH1051" i="71"/>
  <c r="AH987" i="71"/>
  <c r="AG1155" i="71"/>
  <c r="AG835" i="71"/>
  <c r="AG817" i="71"/>
  <c r="AG733" i="71"/>
  <c r="AG1351" i="71"/>
  <c r="AG1132" i="71"/>
  <c r="AG1021" i="71"/>
  <c r="AG1213" i="71"/>
  <c r="AH704" i="71"/>
  <c r="AG1006" i="71"/>
  <c r="AH883" i="71"/>
  <c r="AH723" i="71"/>
  <c r="AH705" i="71"/>
  <c r="AH629" i="71"/>
  <c r="AH593" i="71"/>
  <c r="AH560" i="71"/>
  <c r="AH518" i="71"/>
  <c r="AG343" i="71"/>
  <c r="AG347" i="71" s="1"/>
  <c r="AI344" i="71" s="1"/>
  <c r="AJ344" i="71" s="1"/>
  <c r="AK344" i="71" s="1"/>
  <c r="AE344" i="71" s="1"/>
  <c r="AH1084" i="71"/>
  <c r="AH410" i="71"/>
  <c r="AH170" i="71"/>
  <c r="AH238" i="71"/>
  <c r="AH175" i="71"/>
  <c r="AG55" i="71"/>
  <c r="AH902" i="71"/>
  <c r="AH854" i="71"/>
  <c r="AH773" i="71"/>
  <c r="AH764" i="71"/>
  <c r="AH755" i="71"/>
  <c r="AH746" i="71"/>
  <c r="AG885" i="71"/>
  <c r="AH661" i="71"/>
  <c r="AH628" i="71"/>
  <c r="AG595" i="71"/>
  <c r="AH558" i="71"/>
  <c r="AG520" i="71"/>
  <c r="AH492" i="71"/>
  <c r="AG460" i="71"/>
  <c r="AG463" i="71" s="1"/>
  <c r="AI462" i="71" s="1"/>
  <c r="AJ462" i="71" s="1"/>
  <c r="AK462" i="71" s="1"/>
  <c r="AE462" i="71" s="1"/>
  <c r="AG691" i="71"/>
  <c r="AH439" i="71"/>
  <c r="AG375" i="71"/>
  <c r="AG942" i="71"/>
  <c r="AG783" i="71"/>
  <c r="AG786" i="71" s="1"/>
  <c r="AG640" i="71"/>
  <c r="AH622" i="71"/>
  <c r="AH580" i="71"/>
  <c r="AH547" i="71"/>
  <c r="AH505" i="71"/>
  <c r="AH440" i="71"/>
  <c r="AH404" i="71"/>
  <c r="AG357" i="71"/>
  <c r="AG186" i="71"/>
  <c r="AH665" i="71"/>
  <c r="AG651" i="71"/>
  <c r="AH623" i="71"/>
  <c r="AG609" i="71"/>
  <c r="AG585" i="71"/>
  <c r="AH572" i="71"/>
  <c r="AH539" i="71"/>
  <c r="AH521" i="71"/>
  <c r="AG501" i="71"/>
  <c r="AG477" i="71"/>
  <c r="AH387" i="71"/>
  <c r="AG372" i="71"/>
  <c r="AH873" i="71"/>
  <c r="AG698" i="71"/>
  <c r="AH658" i="71"/>
  <c r="AH625" i="71"/>
  <c r="AG592" i="71"/>
  <c r="AG559" i="71"/>
  <c r="AH532" i="71"/>
  <c r="AH489" i="71"/>
  <c r="AG471" i="71"/>
  <c r="AH446" i="71"/>
  <c r="AG697" i="71"/>
  <c r="AH400" i="71"/>
  <c r="AH208" i="71"/>
  <c r="AH136" i="71"/>
  <c r="AG441" i="71"/>
  <c r="AG391" i="71"/>
  <c r="AG392" i="71" s="1"/>
  <c r="AG144" i="71"/>
  <c r="AG135" i="71"/>
  <c r="AG58" i="71"/>
  <c r="AH962" i="71"/>
  <c r="AG405" i="71"/>
  <c r="AH325" i="71"/>
  <c r="AH316" i="71"/>
  <c r="AH307" i="71"/>
  <c r="AH298" i="71"/>
  <c r="AH289" i="71"/>
  <c r="AH280" i="71"/>
  <c r="AH271" i="71"/>
  <c r="AH227" i="71"/>
  <c r="AH212" i="71"/>
  <c r="AH203" i="71"/>
  <c r="AH146" i="71"/>
  <c r="AH137" i="71"/>
  <c r="AG85" i="71"/>
  <c r="AG663" i="71"/>
  <c r="AH575" i="71"/>
  <c r="AH491" i="71"/>
  <c r="AG361" i="71"/>
  <c r="AG321" i="71"/>
  <c r="AG312" i="71"/>
  <c r="AG303" i="71"/>
  <c r="AG294" i="71"/>
  <c r="AG285" i="71"/>
  <c r="AG276" i="71"/>
  <c r="AG267" i="71"/>
  <c r="AH242" i="71"/>
  <c r="AG174" i="71"/>
  <c r="AG165" i="71"/>
  <c r="AH111" i="71"/>
  <c r="AH87" i="71"/>
  <c r="AH60" i="71"/>
  <c r="AH33" i="71"/>
  <c r="AH551" i="71"/>
  <c r="AH110" i="71"/>
  <c r="AH62" i="71"/>
  <c r="AG44" i="71"/>
  <c r="AI39" i="71" s="1"/>
  <c r="AJ39" i="71" s="1"/>
  <c r="AK39" i="71" s="1"/>
  <c r="AE39" i="71" s="1"/>
  <c r="AH39" i="71"/>
  <c r="AG1427" i="71"/>
  <c r="AG1561" i="71"/>
  <c r="AH1504" i="71"/>
  <c r="AH1426" i="71"/>
  <c r="AG1228" i="71"/>
  <c r="AH1355" i="71"/>
  <c r="AH1265" i="71"/>
  <c r="AH1226" i="71"/>
  <c r="AH1064" i="71"/>
  <c r="AG1246" i="71"/>
  <c r="AH1193" i="71"/>
  <c r="AG1210" i="71"/>
  <c r="AH1078" i="71"/>
  <c r="AH977" i="71"/>
  <c r="AH1245" i="71"/>
  <c r="AG1018" i="71"/>
  <c r="AG964" i="71"/>
  <c r="AG832" i="71"/>
  <c r="AG814" i="71"/>
  <c r="AG730" i="71"/>
  <c r="AG1125" i="71"/>
  <c r="AH965" i="71"/>
  <c r="AG1204" i="71"/>
  <c r="AG1032" i="71"/>
  <c r="AG798" i="71"/>
  <c r="AG997" i="71"/>
  <c r="AH943" i="71"/>
  <c r="AH781" i="71"/>
  <c r="AH1191" i="71"/>
  <c r="AH719" i="71"/>
  <c r="AH710" i="71"/>
  <c r="AH701" i="71"/>
  <c r="AH782" i="71"/>
  <c r="AG718" i="71"/>
  <c r="AG709" i="71"/>
  <c r="AG700" i="71"/>
  <c r="AH720" i="71"/>
  <c r="AH711" i="71"/>
  <c r="AH702" i="71"/>
  <c r="AG1107" i="71"/>
  <c r="AH1114" i="71"/>
  <c r="AG769" i="71"/>
  <c r="AG657" i="71"/>
  <c r="AG624" i="71"/>
  <c r="AH611" i="71"/>
  <c r="AH587" i="71"/>
  <c r="AG573" i="71"/>
  <c r="AG549" i="71"/>
  <c r="AH536" i="71"/>
  <c r="AH512" i="71"/>
  <c r="AG483" i="71"/>
  <c r="AH426" i="71"/>
  <c r="AH412" i="71"/>
  <c r="AG402" i="71"/>
  <c r="AH356" i="71"/>
  <c r="AH332" i="71"/>
  <c r="AG695" i="71"/>
  <c r="AG474" i="71"/>
  <c r="AG430" i="71"/>
  <c r="AH390" i="71"/>
  <c r="AH368" i="71"/>
  <c r="AG153" i="71"/>
  <c r="AH959" i="71"/>
  <c r="AG694" i="71"/>
  <c r="AH462" i="71"/>
  <c r="AG417" i="71"/>
  <c r="AG760" i="71"/>
  <c r="AH459" i="71"/>
  <c r="AH401" i="71"/>
  <c r="AG185" i="71"/>
  <c r="AG122" i="71"/>
  <c r="AG654" i="71"/>
  <c r="AG570" i="71"/>
  <c r="AH445" i="71"/>
  <c r="AH164" i="71"/>
  <c r="AG882" i="71"/>
  <c r="AH244" i="71"/>
  <c r="AG216" i="71"/>
  <c r="AG207" i="71"/>
  <c r="AG198" i="71"/>
  <c r="AG246" i="71"/>
  <c r="AG28" i="71"/>
  <c r="AG671" i="71"/>
  <c r="AG612" i="71"/>
  <c r="AH542" i="71"/>
  <c r="AG450" i="71"/>
  <c r="AH172" i="71"/>
  <c r="AG61" i="71"/>
  <c r="AH214" i="71"/>
  <c r="AH133" i="71"/>
  <c r="AH224" i="71"/>
  <c r="AH108" i="71"/>
  <c r="AH57" i="71"/>
  <c r="AH30" i="71"/>
  <c r="AH320" i="71"/>
  <c r="AH311" i="71"/>
  <c r="AH302" i="71"/>
  <c r="AH293" i="71"/>
  <c r="AH284" i="71"/>
  <c r="AH275" i="71"/>
  <c r="AH266" i="71"/>
  <c r="AH217" i="71"/>
  <c r="AH202" i="71"/>
  <c r="AH59" i="71"/>
  <c r="AH29" i="71"/>
  <c r="AH53" i="71"/>
  <c r="AH1111" i="71"/>
  <c r="AG1003" i="71"/>
  <c r="AH1339" i="71"/>
  <c r="AH1010" i="71"/>
  <c r="AH992" i="71"/>
  <c r="AG970" i="71"/>
  <c r="AG831" i="71"/>
  <c r="AG822" i="71"/>
  <c r="AG813" i="71"/>
  <c r="AG804" i="71"/>
  <c r="AG795" i="71"/>
  <c r="AG1240" i="71"/>
  <c r="AH884" i="71"/>
  <c r="AH867" i="71"/>
  <c r="AG877" i="71"/>
  <c r="AI875" i="71" s="1"/>
  <c r="AJ875" i="71" s="1"/>
  <c r="AK875" i="71" s="1"/>
  <c r="AE875" i="71" s="1"/>
  <c r="AH774" i="71"/>
  <c r="AH765" i="71"/>
  <c r="AH756" i="71"/>
  <c r="AH747" i="71"/>
  <c r="AH1048" i="71"/>
  <c r="AH843" i="71"/>
  <c r="AH696" i="71"/>
  <c r="AH971" i="71"/>
  <c r="AH899" i="71"/>
  <c r="AH770" i="71"/>
  <c r="AH761" i="71"/>
  <c r="AH752" i="71"/>
  <c r="AH743" i="71"/>
  <c r="AG766" i="71"/>
  <c r="AG692" i="71"/>
  <c r="AH652" i="71"/>
  <c r="AH619" i="71"/>
  <c r="AH586" i="71"/>
  <c r="AH544" i="71"/>
  <c r="AH511" i="71"/>
  <c r="AH478" i="71"/>
  <c r="AH452" i="71"/>
  <c r="AH448" i="71"/>
  <c r="AH367" i="71"/>
  <c r="AG330" i="71"/>
  <c r="AG772" i="71"/>
  <c r="AH664" i="71"/>
  <c r="AH636" i="71"/>
  <c r="AH613" i="71"/>
  <c r="AH571" i="71"/>
  <c r="AH538" i="71"/>
  <c r="AG490" i="71"/>
  <c r="AH345" i="71"/>
  <c r="AH335" i="71"/>
  <c r="AG123" i="71"/>
  <c r="AG660" i="71"/>
  <c r="AH638" i="71"/>
  <c r="AG618" i="71"/>
  <c r="AH605" i="71"/>
  <c r="AH581" i="71"/>
  <c r="AH548" i="71"/>
  <c r="AG534" i="71"/>
  <c r="AG510" i="71"/>
  <c r="AH488" i="71"/>
  <c r="AG444" i="71"/>
  <c r="AH846" i="71"/>
  <c r="AG689" i="71"/>
  <c r="AH649" i="71"/>
  <c r="AH616" i="71"/>
  <c r="AH583" i="71"/>
  <c r="AH550" i="71"/>
  <c r="AG517" i="71"/>
  <c r="AH475" i="71"/>
  <c r="AH199" i="71"/>
  <c r="AG363" i="71"/>
  <c r="AG141" i="71"/>
  <c r="AG132" i="71"/>
  <c r="AG25" i="71"/>
  <c r="AH322" i="71"/>
  <c r="AH313" i="71"/>
  <c r="AH304" i="71"/>
  <c r="AH295" i="71"/>
  <c r="AH286" i="71"/>
  <c r="AH277" i="71"/>
  <c r="AH268" i="71"/>
  <c r="AH218" i="71"/>
  <c r="AH209" i="71"/>
  <c r="AH200" i="71"/>
  <c r="AH143" i="71"/>
  <c r="AH134" i="71"/>
  <c r="AG114" i="71"/>
  <c r="AG52" i="71"/>
  <c r="AH659" i="71"/>
  <c r="AH557" i="71"/>
  <c r="AG414" i="71"/>
  <c r="AH167" i="71"/>
  <c r="AG327" i="71"/>
  <c r="AG318" i="71"/>
  <c r="AG309" i="71"/>
  <c r="AG300" i="71"/>
  <c r="AG291" i="71"/>
  <c r="AG282" i="71"/>
  <c r="AG273" i="71"/>
  <c r="AH239" i="71"/>
  <c r="AG171" i="71"/>
  <c r="AH98" i="71"/>
  <c r="AH54" i="71"/>
  <c r="AH27" i="71"/>
  <c r="AG621" i="71"/>
  <c r="AG537" i="71"/>
  <c r="AH382" i="71"/>
  <c r="AG337" i="71"/>
  <c r="AH173" i="71"/>
  <c r="AH75" i="71"/>
  <c r="AH86" i="71"/>
  <c r="AH96" i="71"/>
  <c r="AH32" i="71"/>
  <c r="AH107" i="71"/>
  <c r="AH56" i="71"/>
  <c r="AH1293" i="71"/>
  <c r="AH1244" i="71"/>
  <c r="AH1220" i="71"/>
  <c r="AG1287" i="71"/>
  <c r="AI1282" i="71" s="1"/>
  <c r="AJ1282" i="71" s="1"/>
  <c r="AK1282" i="71" s="1"/>
  <c r="AE1282" i="71" s="1"/>
  <c r="AG1255" i="71"/>
  <c r="AH1241" i="71"/>
  <c r="AH1019" i="71"/>
  <c r="AH1336" i="71"/>
  <c r="AG1222" i="71"/>
  <c r="AH1320" i="71"/>
  <c r="AG1201" i="71"/>
  <c r="AH1117" i="71"/>
  <c r="AH1042" i="71"/>
  <c r="AH1223" i="71"/>
  <c r="AG1074" i="71"/>
  <c r="AH1007" i="71"/>
  <c r="AH989" i="71"/>
  <c r="AG973" i="71"/>
  <c r="AG826" i="71"/>
  <c r="AG808" i="71"/>
  <c r="AG676" i="71"/>
  <c r="AH1250" i="71"/>
  <c r="AH1153" i="71"/>
  <c r="AH1054" i="71"/>
  <c r="AH1036" i="71"/>
  <c r="AG1225" i="71"/>
  <c r="AG1146" i="71"/>
  <c r="AG1077" i="71"/>
  <c r="AG1041" i="71"/>
  <c r="AH990" i="71"/>
  <c r="AH920" i="71"/>
  <c r="AG840" i="71"/>
  <c r="AH725" i="71"/>
  <c r="AH716" i="71"/>
  <c r="AH707" i="71"/>
  <c r="AG988" i="71"/>
  <c r="AG724" i="71"/>
  <c r="AG715" i="71"/>
  <c r="AG706" i="71"/>
  <c r="AH1046" i="71"/>
  <c r="AH870" i="71"/>
  <c r="AH717" i="71"/>
  <c r="AH708" i="71"/>
  <c r="AH699" i="71"/>
  <c r="AH416" i="71"/>
  <c r="AH380" i="71"/>
  <c r="AG751" i="71"/>
  <c r="AG666" i="71"/>
  <c r="AH653" i="71"/>
  <c r="AH620" i="71"/>
  <c r="AG606" i="71"/>
  <c r="AG582" i="71"/>
  <c r="AH569" i="71"/>
  <c r="AH545" i="71"/>
  <c r="AG531" i="71"/>
  <c r="AG507" i="71"/>
  <c r="AH479" i="71"/>
  <c r="AH421" i="71"/>
  <c r="AG411" i="71"/>
  <c r="AH342" i="71"/>
  <c r="AG120" i="71"/>
  <c r="AG775" i="71"/>
  <c r="AH669" i="71"/>
  <c r="AG381" i="71"/>
  <c r="AH362" i="71"/>
  <c r="AH419" i="71"/>
  <c r="AH374" i="71"/>
  <c r="AH336" i="71"/>
  <c r="AG155" i="71"/>
  <c r="AG119" i="71"/>
  <c r="AH650" i="71"/>
  <c r="AG504" i="71"/>
  <c r="AH329" i="71"/>
  <c r="AH179" i="71"/>
  <c r="AH241" i="71"/>
  <c r="AG213" i="71"/>
  <c r="AG204" i="71"/>
  <c r="AH176" i="71"/>
  <c r="AG630" i="71"/>
  <c r="AH608" i="71"/>
  <c r="AG480" i="71"/>
  <c r="AH418" i="71"/>
  <c r="AH178" i="71"/>
  <c r="AH169" i="71"/>
  <c r="AG31" i="71"/>
  <c r="AG763" i="71"/>
  <c r="AG240" i="71"/>
  <c r="AH373" i="71"/>
  <c r="AH326" i="71"/>
  <c r="AH317" i="71"/>
  <c r="AH308" i="71"/>
  <c r="AH299" i="71"/>
  <c r="AH290" i="71"/>
  <c r="AH281" i="71"/>
  <c r="AH272" i="71"/>
  <c r="AH211" i="71"/>
  <c r="AG77" i="71"/>
  <c r="AI74" i="71" s="1"/>
  <c r="AJ74" i="71" s="1"/>
  <c r="AK74" i="71" s="1"/>
  <c r="AE74" i="71" s="1"/>
  <c r="AH72" i="71"/>
  <c r="AH42" i="71"/>
  <c r="AG1603" i="71"/>
  <c r="AG1576" i="71"/>
  <c r="AG1562" i="71"/>
  <c r="AG1390" i="71"/>
  <c r="AG1391" i="71" s="1"/>
  <c r="AH1556" i="71"/>
  <c r="AG1643" i="71"/>
  <c r="AG1505" i="71"/>
  <c r="AG1508" i="71" s="1"/>
  <c r="AG1552" i="71"/>
  <c r="AH1399" i="71"/>
  <c r="AH1356" i="71"/>
  <c r="AH1342" i="71"/>
  <c r="AG1294" i="71"/>
  <c r="AG1197" i="71"/>
  <c r="AH1217" i="71"/>
  <c r="AH1172" i="71"/>
  <c r="AH1097" i="71"/>
  <c r="AH1312" i="71"/>
  <c r="AH1295" i="71"/>
  <c r="AH1232" i="71"/>
  <c r="AG1189" i="71"/>
  <c r="AG1174" i="71"/>
  <c r="AG1152" i="71"/>
  <c r="AG1053" i="71"/>
  <c r="AG976" i="71"/>
  <c r="AH1115" i="71"/>
  <c r="AG1060" i="71"/>
  <c r="AH1040" i="71"/>
  <c r="AG991" i="71"/>
  <c r="AH968" i="71"/>
  <c r="AG1216" i="71"/>
  <c r="AH1148" i="71"/>
  <c r="AG1113" i="71"/>
  <c r="AH1088" i="71"/>
  <c r="AG1047" i="71"/>
  <c r="AH1005" i="71"/>
  <c r="AG823" i="71"/>
  <c r="AG805" i="71"/>
  <c r="AH1034" i="71"/>
  <c r="AG1012" i="71"/>
  <c r="AG985" i="71"/>
  <c r="AH974" i="71"/>
  <c r="AG1161" i="71"/>
  <c r="AG1093" i="71"/>
  <c r="AH839" i="71"/>
  <c r="AG828" i="71"/>
  <c r="AG819" i="71"/>
  <c r="AG810" i="71"/>
  <c r="AG801" i="71"/>
  <c r="AG732" i="71"/>
  <c r="AH881" i="71"/>
  <c r="AH771" i="71"/>
  <c r="AH762" i="71"/>
  <c r="AH753" i="71"/>
  <c r="AH744" i="71"/>
  <c r="AH690" i="71"/>
  <c r="AH1017" i="71"/>
  <c r="AH944" i="71"/>
  <c r="AH857" i="71"/>
  <c r="AH776" i="71"/>
  <c r="AH767" i="71"/>
  <c r="AH758" i="71"/>
  <c r="AH749" i="71"/>
  <c r="AG1096" i="71"/>
  <c r="AG858" i="71"/>
  <c r="AG748" i="71"/>
  <c r="AG637" i="71"/>
  <c r="AH610" i="71"/>
  <c r="AH577" i="71"/>
  <c r="AH535" i="71"/>
  <c r="AH502" i="71"/>
  <c r="AH443" i="71"/>
  <c r="AG1149" i="71"/>
  <c r="AG447" i="71"/>
  <c r="AH376" i="71"/>
  <c r="AG366" i="71"/>
  <c r="AG754" i="71"/>
  <c r="AH655" i="71"/>
  <c r="AH631" i="71"/>
  <c r="AH594" i="71"/>
  <c r="AG556" i="71"/>
  <c r="AH519" i="71"/>
  <c r="AH481" i="71"/>
  <c r="AH449" i="71"/>
  <c r="AH413" i="71"/>
  <c r="AH359" i="71"/>
  <c r="AG333" i="71"/>
  <c r="AG945" i="71"/>
  <c r="AH656" i="71"/>
  <c r="AG627" i="71"/>
  <c r="AH614" i="71"/>
  <c r="AH596" i="71"/>
  <c r="AG576" i="71"/>
  <c r="AG543" i="71"/>
  <c r="AH530" i="71"/>
  <c r="AH506" i="71"/>
  <c r="AH482" i="71"/>
  <c r="AG408" i="71"/>
  <c r="AG900" i="71"/>
  <c r="AH667" i="71"/>
  <c r="AH639" i="71"/>
  <c r="AH607" i="71"/>
  <c r="AH574" i="71"/>
  <c r="AH541" i="71"/>
  <c r="AH508" i="71"/>
  <c r="AH256" i="71"/>
  <c r="AH139" i="71"/>
  <c r="AH473" i="71"/>
  <c r="AH409" i="71"/>
  <c r="AG138" i="71"/>
  <c r="AG112" i="71"/>
  <c r="AH1154" i="71"/>
  <c r="AG855" i="71"/>
  <c r="AG859" i="71" s="1"/>
  <c r="AH328" i="71"/>
  <c r="AH319" i="71"/>
  <c r="AH310" i="71"/>
  <c r="AH301" i="71"/>
  <c r="AH292" i="71"/>
  <c r="AH283" i="71"/>
  <c r="AH274" i="71"/>
  <c r="AH265" i="71"/>
  <c r="AH215" i="71"/>
  <c r="AH206" i="71"/>
  <c r="AH197" i="71"/>
  <c r="AH140" i="71"/>
  <c r="AG109" i="71"/>
  <c r="AG579" i="71"/>
  <c r="AH509" i="71"/>
  <c r="AG64" i="71"/>
  <c r="AG745" i="71"/>
  <c r="AG324" i="71"/>
  <c r="AG315" i="71"/>
  <c r="AG306" i="71"/>
  <c r="AG297" i="71"/>
  <c r="AG288" i="71"/>
  <c r="AG279" i="71"/>
  <c r="AG270" i="71"/>
  <c r="AH245" i="71"/>
  <c r="AH236" i="71"/>
  <c r="AG177" i="71"/>
  <c r="AG168" i="71"/>
  <c r="AH66" i="71"/>
  <c r="AH617" i="71"/>
  <c r="AH533" i="71"/>
  <c r="AH254" i="71"/>
  <c r="AH26" i="71"/>
  <c r="AH1701" i="70"/>
  <c r="AH1939" i="70"/>
  <c r="AH1878" i="70"/>
  <c r="AG1806" i="70"/>
  <c r="AG1746" i="70"/>
  <c r="AG1679" i="70"/>
  <c r="AG1678" i="70"/>
  <c r="AG1677" i="70"/>
  <c r="AG1520" i="70"/>
  <c r="AG1519" i="70"/>
  <c r="AG1496" i="70"/>
  <c r="AG1389" i="70"/>
  <c r="AG1279" i="70"/>
  <c r="AG1151" i="70"/>
  <c r="AG1114" i="70"/>
  <c r="AG1051" i="70"/>
  <c r="AG1050" i="70"/>
  <c r="AH707" i="70"/>
  <c r="AG659" i="70"/>
  <c r="AG628" i="70"/>
  <c r="AG627" i="70"/>
  <c r="AG543" i="70"/>
  <c r="AG542" i="70"/>
  <c r="AG541" i="70"/>
  <c r="AG508" i="70"/>
  <c r="AG480" i="70"/>
  <c r="AG451" i="70"/>
  <c r="AG415" i="70"/>
  <c r="AG411" i="70"/>
  <c r="AG413" i="70"/>
  <c r="AG416" i="70"/>
  <c r="AG412" i="70"/>
  <c r="AG414" i="70"/>
  <c r="AG380" i="70"/>
  <c r="AG64" i="70"/>
  <c r="AG63" i="70"/>
  <c r="AG62" i="70"/>
  <c r="AH34" i="70"/>
  <c r="AG33" i="70"/>
  <c r="AG32" i="70"/>
  <c r="T12" i="76"/>
  <c r="T13" i="76" s="1"/>
  <c r="T13" i="75"/>
  <c r="AC15" i="70"/>
  <c r="AB15" i="70"/>
  <c r="AA15" i="70"/>
  <c r="Z15" i="70"/>
  <c r="Y15" i="70"/>
  <c r="X15" i="70"/>
  <c r="W15" i="70"/>
  <c r="V15" i="70"/>
  <c r="T15" i="70"/>
  <c r="S15" i="70"/>
  <c r="R15" i="70"/>
  <c r="Q15" i="70"/>
  <c r="P15" i="70"/>
  <c r="O15" i="70"/>
  <c r="N15" i="70"/>
  <c r="M15" i="70"/>
  <c r="L15" i="70"/>
  <c r="K15" i="70"/>
  <c r="J15" i="70"/>
  <c r="I15" i="70"/>
  <c r="H15" i="70"/>
  <c r="G15" i="70"/>
  <c r="F15" i="70"/>
  <c r="E15" i="70"/>
  <c r="D15" i="70"/>
  <c r="C15" i="70"/>
  <c r="AC11" i="70"/>
  <c r="AB11" i="70"/>
  <c r="AA11" i="70"/>
  <c r="Z11" i="70"/>
  <c r="Y11" i="70"/>
  <c r="X11" i="70"/>
  <c r="W11" i="70"/>
  <c r="V11" i="70"/>
  <c r="U11" i="70"/>
  <c r="T11" i="70"/>
  <c r="S11" i="70"/>
  <c r="R11" i="70"/>
  <c r="Q11" i="70"/>
  <c r="P11" i="70"/>
  <c r="O11" i="70"/>
  <c r="N11" i="70"/>
  <c r="M11" i="70"/>
  <c r="L11" i="70"/>
  <c r="K11" i="70"/>
  <c r="J11" i="70"/>
  <c r="I11" i="70"/>
  <c r="H11" i="70"/>
  <c r="G11" i="70"/>
  <c r="F11" i="70"/>
  <c r="E11" i="70"/>
  <c r="D11" i="70"/>
  <c r="C11" i="70"/>
  <c r="AI1615" i="71" l="1"/>
  <c r="AJ1615" i="71" s="1"/>
  <c r="AK1615" i="71" s="1"/>
  <c r="AE1615" i="71" s="1"/>
  <c r="AI920" i="71"/>
  <c r="AJ920" i="71" s="1"/>
  <c r="AK920" i="71" s="1"/>
  <c r="AE920" i="71" s="1"/>
  <c r="AI933" i="71"/>
  <c r="AJ933" i="71" s="1"/>
  <c r="AK933" i="71" s="1"/>
  <c r="AE933" i="71" s="1"/>
  <c r="AI1616" i="71"/>
  <c r="AJ1616" i="71" s="1"/>
  <c r="AK1616" i="71" s="1"/>
  <c r="AE1616" i="71" s="1"/>
  <c r="AI1618" i="71"/>
  <c r="AJ1618" i="71" s="1"/>
  <c r="AK1618" i="71" s="1"/>
  <c r="AE1618" i="71" s="1"/>
  <c r="AI1396" i="71"/>
  <c r="AJ1396" i="71" s="1"/>
  <c r="AK1396" i="71" s="1"/>
  <c r="AE1396" i="71" s="1"/>
  <c r="AI42" i="71"/>
  <c r="AJ42" i="71" s="1"/>
  <c r="AK42" i="71" s="1"/>
  <c r="AE42" i="71" s="1"/>
  <c r="AI1477" i="71"/>
  <c r="AJ1477" i="71" s="1"/>
  <c r="AK1477" i="71" s="1"/>
  <c r="AE1477" i="71" s="1"/>
  <c r="AG904" i="71"/>
  <c r="AI899" i="71" s="1"/>
  <c r="AJ899" i="71" s="1"/>
  <c r="AK899" i="71" s="1"/>
  <c r="AE899" i="71" s="1"/>
  <c r="AI1617" i="71"/>
  <c r="AJ1617" i="71" s="1"/>
  <c r="AK1617" i="71" s="1"/>
  <c r="AE1617" i="71" s="1"/>
  <c r="AI924" i="71"/>
  <c r="AJ924" i="71" s="1"/>
  <c r="AK924" i="71" s="1"/>
  <c r="AE924" i="71" s="1"/>
  <c r="AI932" i="71"/>
  <c r="AJ932" i="71" s="1"/>
  <c r="AK932" i="71" s="1"/>
  <c r="AE932" i="71" s="1"/>
  <c r="AI937" i="71"/>
  <c r="AJ937" i="71" s="1"/>
  <c r="AK937" i="71" s="1"/>
  <c r="AE937" i="71" s="1"/>
  <c r="AI1398" i="71"/>
  <c r="AJ1398" i="71" s="1"/>
  <c r="AK1398" i="71" s="1"/>
  <c r="AE1398" i="71" s="1"/>
  <c r="AI917" i="71"/>
  <c r="AJ917" i="71" s="1"/>
  <c r="AK917" i="71" s="1"/>
  <c r="AE917" i="71" s="1"/>
  <c r="AI934" i="71"/>
  <c r="AJ934" i="71" s="1"/>
  <c r="AK934" i="71" s="1"/>
  <c r="AE934" i="71" s="1"/>
  <c r="AI914" i="71"/>
  <c r="AJ914" i="71" s="1"/>
  <c r="AK914" i="71" s="1"/>
  <c r="AE914" i="71" s="1"/>
  <c r="AI919" i="71"/>
  <c r="AJ919" i="71" s="1"/>
  <c r="AK919" i="71" s="1"/>
  <c r="AE919" i="71" s="1"/>
  <c r="AI927" i="71"/>
  <c r="AJ927" i="71" s="1"/>
  <c r="AK927" i="71" s="1"/>
  <c r="AE927" i="71" s="1"/>
  <c r="AI936" i="71"/>
  <c r="AJ936" i="71" s="1"/>
  <c r="AK936" i="71" s="1"/>
  <c r="AE936" i="71" s="1"/>
  <c r="AI922" i="71"/>
  <c r="AJ922" i="71" s="1"/>
  <c r="AK922" i="71" s="1"/>
  <c r="AE922" i="71" s="1"/>
  <c r="AG886" i="71"/>
  <c r="AI884" i="71" s="1"/>
  <c r="AJ884" i="71" s="1"/>
  <c r="AK884" i="71" s="1"/>
  <c r="AE884" i="71" s="1"/>
  <c r="AI1399" i="71"/>
  <c r="AJ1399" i="71" s="1"/>
  <c r="AK1399" i="71" s="1"/>
  <c r="AE1399" i="71" s="1"/>
  <c r="AI1459" i="71"/>
  <c r="AJ1459" i="71" s="1"/>
  <c r="AK1459" i="71" s="1"/>
  <c r="AE1459" i="71" s="1"/>
  <c r="AI929" i="71"/>
  <c r="AJ929" i="71" s="1"/>
  <c r="AK929" i="71" s="1"/>
  <c r="AE929" i="71" s="1"/>
  <c r="AI926" i="71"/>
  <c r="AJ926" i="71" s="1"/>
  <c r="AK926" i="71" s="1"/>
  <c r="AE926" i="71" s="1"/>
  <c r="AI923" i="71"/>
  <c r="AJ923" i="71" s="1"/>
  <c r="AK923" i="71" s="1"/>
  <c r="AE923" i="71" s="1"/>
  <c r="AI1395" i="71"/>
  <c r="AJ1395" i="71" s="1"/>
  <c r="AK1395" i="71" s="1"/>
  <c r="AE1395" i="71" s="1"/>
  <c r="AI925" i="71"/>
  <c r="AJ925" i="71" s="1"/>
  <c r="AK925" i="71" s="1"/>
  <c r="AE925" i="71" s="1"/>
  <c r="AI921" i="71"/>
  <c r="AJ921" i="71" s="1"/>
  <c r="AK921" i="71" s="1"/>
  <c r="AE921" i="71" s="1"/>
  <c r="AI930" i="71"/>
  <c r="AJ930" i="71" s="1"/>
  <c r="AK930" i="71" s="1"/>
  <c r="AE930" i="71" s="1"/>
  <c r="AI916" i="71"/>
  <c r="AJ916" i="71" s="1"/>
  <c r="AK916" i="71" s="1"/>
  <c r="AE916" i="71" s="1"/>
  <c r="AI913" i="71"/>
  <c r="AJ913" i="71" s="1"/>
  <c r="AK913" i="71" s="1"/>
  <c r="AE913" i="71" s="1"/>
  <c r="AI1495" i="71"/>
  <c r="AJ1495" i="71" s="1"/>
  <c r="AK1495" i="71" s="1"/>
  <c r="AE1495" i="71" s="1"/>
  <c r="AI918" i="71"/>
  <c r="AJ918" i="71" s="1"/>
  <c r="AK918" i="71" s="1"/>
  <c r="AE918" i="71" s="1"/>
  <c r="AI935" i="71"/>
  <c r="AJ935" i="71" s="1"/>
  <c r="AK935" i="71" s="1"/>
  <c r="AE935" i="71" s="1"/>
  <c r="AI915" i="71"/>
  <c r="AJ915" i="71" s="1"/>
  <c r="AK915" i="71" s="1"/>
  <c r="AE915" i="71" s="1"/>
  <c r="AI931" i="71"/>
  <c r="AJ931" i="71" s="1"/>
  <c r="AK931" i="71" s="1"/>
  <c r="AE931" i="71" s="1"/>
  <c r="AI928" i="71"/>
  <c r="AJ928" i="71" s="1"/>
  <c r="AK928" i="71" s="1"/>
  <c r="AE928" i="71" s="1"/>
  <c r="AI226" i="71"/>
  <c r="AJ226" i="71" s="1"/>
  <c r="AK226" i="71" s="1"/>
  <c r="AE226" i="71" s="1"/>
  <c r="AI224" i="71"/>
  <c r="AJ224" i="71" s="1"/>
  <c r="AK224" i="71" s="1"/>
  <c r="AE224" i="71" s="1"/>
  <c r="AI1456" i="71"/>
  <c r="AJ1456" i="71" s="1"/>
  <c r="AK1456" i="71" s="1"/>
  <c r="AE1456" i="71" s="1"/>
  <c r="AI1636" i="71"/>
  <c r="AJ1636" i="71" s="1"/>
  <c r="AK1636" i="71" s="1"/>
  <c r="AE1636" i="71" s="1"/>
  <c r="AI1468" i="71"/>
  <c r="AJ1468" i="71" s="1"/>
  <c r="AK1468" i="71" s="1"/>
  <c r="AE1468" i="71" s="1"/>
  <c r="AI227" i="71"/>
  <c r="AJ227" i="71" s="1"/>
  <c r="AK227" i="71" s="1"/>
  <c r="AE227" i="71" s="1"/>
  <c r="AI255" i="71"/>
  <c r="AJ255" i="71" s="1"/>
  <c r="AK255" i="71" s="1"/>
  <c r="AE255" i="71" s="1"/>
  <c r="AG552" i="71"/>
  <c r="AI550" i="71" s="1"/>
  <c r="AJ550" i="71" s="1"/>
  <c r="AK550" i="71" s="1"/>
  <c r="AE550" i="71" s="1"/>
  <c r="AG189" i="71"/>
  <c r="AI184" i="71" s="1"/>
  <c r="AJ184" i="71" s="1"/>
  <c r="AK184" i="71" s="1"/>
  <c r="AE184" i="71" s="1"/>
  <c r="AI1627" i="71"/>
  <c r="AJ1627" i="71" s="1"/>
  <c r="AK1627" i="71" s="1"/>
  <c r="AE1627" i="71" s="1"/>
  <c r="AI1451" i="71"/>
  <c r="AJ1451" i="71" s="1"/>
  <c r="AK1451" i="71" s="1"/>
  <c r="AE1451" i="71" s="1"/>
  <c r="AG1175" i="71"/>
  <c r="AI1173" i="71" s="1"/>
  <c r="AJ1173" i="71" s="1"/>
  <c r="AK1173" i="71" s="1"/>
  <c r="AE1173" i="71" s="1"/>
  <c r="AI1454" i="71"/>
  <c r="AJ1454" i="71" s="1"/>
  <c r="AK1454" i="71" s="1"/>
  <c r="AE1454" i="71" s="1"/>
  <c r="AI256" i="71"/>
  <c r="AJ256" i="71" s="1"/>
  <c r="AK256" i="71" s="1"/>
  <c r="AE256" i="71" s="1"/>
  <c r="AI254" i="71"/>
  <c r="AJ254" i="71" s="1"/>
  <c r="AK254" i="71" s="1"/>
  <c r="AE254" i="71" s="1"/>
  <c r="AI253" i="71"/>
  <c r="AJ253" i="71" s="1"/>
  <c r="AK253" i="71" s="1"/>
  <c r="AE253" i="71" s="1"/>
  <c r="AI1483" i="71"/>
  <c r="AJ1483" i="71" s="1"/>
  <c r="AK1483" i="71" s="1"/>
  <c r="AE1483" i="71" s="1"/>
  <c r="AE896" i="71"/>
  <c r="B34" i="73"/>
  <c r="C34" i="73" s="1"/>
  <c r="AI223" i="71"/>
  <c r="AJ223" i="71" s="1"/>
  <c r="AK223" i="71" s="1"/>
  <c r="AE223" i="71" s="1"/>
  <c r="AI1448" i="71"/>
  <c r="AJ1448" i="71" s="1"/>
  <c r="AK1448" i="71" s="1"/>
  <c r="AE1448" i="71" s="1"/>
  <c r="AI1442" i="71"/>
  <c r="AJ1442" i="71" s="1"/>
  <c r="AK1442" i="71" s="1"/>
  <c r="AE1442" i="71" s="1"/>
  <c r="AG1431" i="71"/>
  <c r="AI1426" i="71" s="1"/>
  <c r="AJ1426" i="71" s="1"/>
  <c r="AK1426" i="71" s="1"/>
  <c r="AE1426" i="71" s="1"/>
  <c r="AI1439" i="71"/>
  <c r="AJ1439" i="71" s="1"/>
  <c r="AK1439" i="71" s="1"/>
  <c r="AE1439" i="71" s="1"/>
  <c r="AI1490" i="71"/>
  <c r="AJ1490" i="71" s="1"/>
  <c r="AK1490" i="71" s="1"/>
  <c r="AE1490" i="71" s="1"/>
  <c r="AG2097" i="71"/>
  <c r="AI2093" i="71" s="1"/>
  <c r="AJ2093" i="71" s="1"/>
  <c r="AK2093" i="71" s="1"/>
  <c r="AE2093" i="71" s="1"/>
  <c r="AG454" i="71"/>
  <c r="AI451" i="71" s="1"/>
  <c r="AJ451" i="71" s="1"/>
  <c r="AK451" i="71" s="1"/>
  <c r="AE451" i="71" s="1"/>
  <c r="AI41" i="71"/>
  <c r="AJ41" i="71" s="1"/>
  <c r="AK41" i="71" s="1"/>
  <c r="AE41" i="71" s="1"/>
  <c r="AI1486" i="71"/>
  <c r="AJ1486" i="71" s="1"/>
  <c r="AK1486" i="71" s="1"/>
  <c r="AE1486" i="71" s="1"/>
  <c r="AI1498" i="71"/>
  <c r="AJ1498" i="71" s="1"/>
  <c r="AK1498" i="71" s="1"/>
  <c r="AE1498" i="71" s="1"/>
  <c r="AI1475" i="71"/>
  <c r="AJ1475" i="71" s="1"/>
  <c r="AK1475" i="71" s="1"/>
  <c r="AE1475" i="71" s="1"/>
  <c r="AG641" i="71"/>
  <c r="AI638" i="71" s="1"/>
  <c r="AJ638" i="71" s="1"/>
  <c r="AK638" i="71" s="1"/>
  <c r="AE638" i="71" s="1"/>
  <c r="AG2041" i="71"/>
  <c r="AI2036" i="71" s="1"/>
  <c r="AJ2036" i="71" s="1"/>
  <c r="AK2036" i="71" s="1"/>
  <c r="AE2036" i="71" s="1"/>
  <c r="AI1474" i="71"/>
  <c r="AJ1474" i="71" s="1"/>
  <c r="AK1474" i="71" s="1"/>
  <c r="AE1474" i="71" s="1"/>
  <c r="AI1489" i="71"/>
  <c r="AJ1489" i="71" s="1"/>
  <c r="AK1489" i="71" s="1"/>
  <c r="AE1489" i="71" s="1"/>
  <c r="AI1485" i="71"/>
  <c r="AJ1485" i="71" s="1"/>
  <c r="AK1485" i="71" s="1"/>
  <c r="AE1485" i="71" s="1"/>
  <c r="AG1581" i="71"/>
  <c r="AI1559" i="71" s="1"/>
  <c r="AJ1559" i="71" s="1"/>
  <c r="AK1559" i="71" s="1"/>
  <c r="AE1559" i="71" s="1"/>
  <c r="AG1022" i="71"/>
  <c r="AI1019" i="71" s="1"/>
  <c r="AJ1019" i="71" s="1"/>
  <c r="AK1019" i="71" s="1"/>
  <c r="AE1019" i="71" s="1"/>
  <c r="AG2128" i="71"/>
  <c r="AI2114" i="71" s="1"/>
  <c r="AJ2114" i="71" s="1"/>
  <c r="AK2114" i="71" s="1"/>
  <c r="AE2114" i="71" s="1"/>
  <c r="AI1491" i="71"/>
  <c r="AJ1491" i="71" s="1"/>
  <c r="AK1491" i="71" s="1"/>
  <c r="AE1491" i="71" s="1"/>
  <c r="AG1975" i="71"/>
  <c r="AI1965" i="71" s="1"/>
  <c r="AJ1965" i="71" s="1"/>
  <c r="AK1965" i="71" s="1"/>
  <c r="AE1965" i="71" s="1"/>
  <c r="AI1457" i="71"/>
  <c r="AJ1457" i="71" s="1"/>
  <c r="AK1457" i="71" s="1"/>
  <c r="AE1457" i="71" s="1"/>
  <c r="AI1445" i="71"/>
  <c r="AJ1445" i="71" s="1"/>
  <c r="AK1445" i="71" s="1"/>
  <c r="AE1445" i="71" s="1"/>
  <c r="AI1492" i="71"/>
  <c r="AJ1492" i="71" s="1"/>
  <c r="AK1492" i="71" s="1"/>
  <c r="AE1492" i="71" s="1"/>
  <c r="AI1447" i="71"/>
  <c r="AJ1447" i="71" s="1"/>
  <c r="AK1447" i="71" s="1"/>
  <c r="AE1447" i="71" s="1"/>
  <c r="AI1494" i="71"/>
  <c r="AJ1494" i="71" s="1"/>
  <c r="AK1494" i="71" s="1"/>
  <c r="AE1494" i="71" s="1"/>
  <c r="AI1460" i="71"/>
  <c r="AJ1460" i="71" s="1"/>
  <c r="AK1460" i="71" s="1"/>
  <c r="AE1460" i="71" s="1"/>
  <c r="AI1497" i="71"/>
  <c r="AJ1497" i="71" s="1"/>
  <c r="AK1497" i="71" s="1"/>
  <c r="AE1497" i="71" s="1"/>
  <c r="AI1452" i="71"/>
  <c r="AJ1452" i="71" s="1"/>
  <c r="AK1452" i="71" s="1"/>
  <c r="AE1452" i="71" s="1"/>
  <c r="AI1455" i="71"/>
  <c r="AJ1455" i="71" s="1"/>
  <c r="AK1455" i="71" s="1"/>
  <c r="AE1455" i="71" s="1"/>
  <c r="AI1488" i="71"/>
  <c r="AJ1488" i="71" s="1"/>
  <c r="AK1488" i="71" s="1"/>
  <c r="AE1488" i="71" s="1"/>
  <c r="AI1461" i="71"/>
  <c r="AJ1461" i="71" s="1"/>
  <c r="AK1461" i="71" s="1"/>
  <c r="AE1461" i="71" s="1"/>
  <c r="AI1493" i="71"/>
  <c r="AJ1493" i="71" s="1"/>
  <c r="AK1493" i="71" s="1"/>
  <c r="AE1493" i="71" s="1"/>
  <c r="AI1440" i="71"/>
  <c r="AJ1440" i="71" s="1"/>
  <c r="AK1440" i="71" s="1"/>
  <c r="AE1440" i="71" s="1"/>
  <c r="AI1464" i="71"/>
  <c r="AJ1464" i="71" s="1"/>
  <c r="AK1464" i="71" s="1"/>
  <c r="AE1464" i="71" s="1"/>
  <c r="AI1443" i="71"/>
  <c r="AJ1443" i="71" s="1"/>
  <c r="AK1443" i="71" s="1"/>
  <c r="AE1443" i="71" s="1"/>
  <c r="AI1356" i="71"/>
  <c r="AJ1356" i="71" s="1"/>
  <c r="AK1356" i="71" s="1"/>
  <c r="AE1356" i="71" s="1"/>
  <c r="AI1355" i="71"/>
  <c r="AJ1355" i="71" s="1"/>
  <c r="AK1355" i="71" s="1"/>
  <c r="AE1355" i="71" s="1"/>
  <c r="AI1265" i="71"/>
  <c r="AJ1265" i="71" s="1"/>
  <c r="AK1265" i="71" s="1"/>
  <c r="AE1265" i="71" s="1"/>
  <c r="AI870" i="71"/>
  <c r="AJ870" i="71" s="1"/>
  <c r="AK870" i="71" s="1"/>
  <c r="AE870" i="71" s="1"/>
  <c r="AI785" i="71"/>
  <c r="AJ785" i="71" s="1"/>
  <c r="AK785" i="71" s="1"/>
  <c r="AE785" i="71" s="1"/>
  <c r="AI781" i="71"/>
  <c r="AJ781" i="71" s="1"/>
  <c r="AK781" i="71" s="1"/>
  <c r="AE781" i="71" s="1"/>
  <c r="AI782" i="71"/>
  <c r="AJ782" i="71" s="1"/>
  <c r="AK782" i="71" s="1"/>
  <c r="AE782" i="71" s="1"/>
  <c r="AE2182" i="71"/>
  <c r="AE2191" i="71"/>
  <c r="AE1422" i="71"/>
  <c r="AG115" i="71"/>
  <c r="AI108" i="71" s="1"/>
  <c r="AJ108" i="71" s="1"/>
  <c r="AK108" i="71" s="1"/>
  <c r="AE108" i="71" s="1"/>
  <c r="AI1476" i="71"/>
  <c r="AJ1476" i="71" s="1"/>
  <c r="AK1476" i="71" s="1"/>
  <c r="AE1476" i="71" s="1"/>
  <c r="AI1469" i="71"/>
  <c r="AJ1469" i="71" s="1"/>
  <c r="AK1469" i="71" s="1"/>
  <c r="AE1469" i="71" s="1"/>
  <c r="AI1484" i="71"/>
  <c r="AJ1484" i="71" s="1"/>
  <c r="AK1484" i="71" s="1"/>
  <c r="AE1484" i="71" s="1"/>
  <c r="AI1472" i="71"/>
  <c r="AJ1472" i="71" s="1"/>
  <c r="AK1472" i="71" s="1"/>
  <c r="AE1472" i="71" s="1"/>
  <c r="AI1444" i="71"/>
  <c r="AJ1444" i="71" s="1"/>
  <c r="AK1444" i="71" s="1"/>
  <c r="AE1444" i="71" s="1"/>
  <c r="AI1441" i="71"/>
  <c r="AJ1441" i="71" s="1"/>
  <c r="AK1441" i="71" s="1"/>
  <c r="AE1441" i="71" s="1"/>
  <c r="AI1473" i="71"/>
  <c r="AJ1473" i="71" s="1"/>
  <c r="AK1473" i="71" s="1"/>
  <c r="AE1473" i="71" s="1"/>
  <c r="AI1479" i="71"/>
  <c r="AJ1479" i="71" s="1"/>
  <c r="AK1479" i="71" s="1"/>
  <c r="AE1479" i="71" s="1"/>
  <c r="AI1470" i="71"/>
  <c r="AJ1470" i="71" s="1"/>
  <c r="AK1470" i="71" s="1"/>
  <c r="AE1470" i="71" s="1"/>
  <c r="AI1266" i="71"/>
  <c r="AJ1266" i="71" s="1"/>
  <c r="AK1266" i="71" s="1"/>
  <c r="AE1266" i="71" s="1"/>
  <c r="AG1013" i="71"/>
  <c r="AI955" i="71" s="1"/>
  <c r="AJ955" i="71" s="1"/>
  <c r="AK955" i="71" s="1"/>
  <c r="AE955" i="71" s="1"/>
  <c r="AI1655" i="71"/>
  <c r="AJ1655" i="71" s="1"/>
  <c r="AK1655" i="71" s="1"/>
  <c r="AE1655" i="71" s="1"/>
  <c r="AI1667" i="71"/>
  <c r="AJ1667" i="71" s="1"/>
  <c r="AK1667" i="71" s="1"/>
  <c r="AE1667" i="71" s="1"/>
  <c r="AI1463" i="71"/>
  <c r="AJ1463" i="71" s="1"/>
  <c r="AK1463" i="71" s="1"/>
  <c r="AE1463" i="71" s="1"/>
  <c r="AI1481" i="71"/>
  <c r="AJ1481" i="71" s="1"/>
  <c r="AK1481" i="71" s="1"/>
  <c r="AE1481" i="71" s="1"/>
  <c r="AI1466" i="71"/>
  <c r="AJ1466" i="71" s="1"/>
  <c r="AK1466" i="71" s="1"/>
  <c r="AE1466" i="71" s="1"/>
  <c r="AI1458" i="71"/>
  <c r="AJ1458" i="71" s="1"/>
  <c r="AK1458" i="71" s="1"/>
  <c r="AE1458" i="71" s="1"/>
  <c r="AI1487" i="71"/>
  <c r="AJ1487" i="71" s="1"/>
  <c r="AK1487" i="71" s="1"/>
  <c r="AE1487" i="71" s="1"/>
  <c r="AI1482" i="71"/>
  <c r="AJ1482" i="71" s="1"/>
  <c r="AK1482" i="71" s="1"/>
  <c r="AE1482" i="71" s="1"/>
  <c r="AI1480" i="71"/>
  <c r="AJ1480" i="71" s="1"/>
  <c r="AK1480" i="71" s="1"/>
  <c r="AE1480" i="71" s="1"/>
  <c r="AI1446" i="71"/>
  <c r="AJ1446" i="71" s="1"/>
  <c r="AK1446" i="71" s="1"/>
  <c r="AE1446" i="71" s="1"/>
  <c r="AG777" i="71"/>
  <c r="AI777" i="71" s="1"/>
  <c r="AG180" i="71"/>
  <c r="AI172" i="71" s="1"/>
  <c r="AJ172" i="71" s="1"/>
  <c r="AK172" i="71" s="1"/>
  <c r="AE172" i="71" s="1"/>
  <c r="AG1821" i="71"/>
  <c r="AI1806" i="71" s="1"/>
  <c r="AJ1806" i="71" s="1"/>
  <c r="AK1806" i="71" s="1"/>
  <c r="AE1806" i="71" s="1"/>
  <c r="AG1692" i="71"/>
  <c r="AI1690" i="71" s="1"/>
  <c r="AJ1690" i="71" s="1"/>
  <c r="AK1690" i="71" s="1"/>
  <c r="AE1690" i="71" s="1"/>
  <c r="AI1453" i="71"/>
  <c r="AJ1453" i="71" s="1"/>
  <c r="AK1453" i="71" s="1"/>
  <c r="AE1453" i="71" s="1"/>
  <c r="AI1471" i="71"/>
  <c r="AJ1471" i="71" s="1"/>
  <c r="AK1471" i="71" s="1"/>
  <c r="AE1471" i="71" s="1"/>
  <c r="AI1496" i="71"/>
  <c r="AJ1496" i="71" s="1"/>
  <c r="AK1496" i="71" s="1"/>
  <c r="AE1496" i="71" s="1"/>
  <c r="AI1450" i="71"/>
  <c r="AJ1450" i="71" s="1"/>
  <c r="AK1450" i="71" s="1"/>
  <c r="AE1450" i="71" s="1"/>
  <c r="AI1478" i="71"/>
  <c r="AJ1478" i="71" s="1"/>
  <c r="AK1478" i="71" s="1"/>
  <c r="AE1478" i="71" s="1"/>
  <c r="AI1467" i="71"/>
  <c r="AJ1467" i="71" s="1"/>
  <c r="AK1467" i="71" s="1"/>
  <c r="AE1467" i="71" s="1"/>
  <c r="AI1465" i="71"/>
  <c r="AJ1465" i="71" s="1"/>
  <c r="AK1465" i="71" s="1"/>
  <c r="AE1465" i="71" s="1"/>
  <c r="AI1462" i="71"/>
  <c r="AJ1462" i="71" s="1"/>
  <c r="AK1462" i="71" s="1"/>
  <c r="AE1462" i="71" s="1"/>
  <c r="AI1385" i="71"/>
  <c r="AJ1385" i="71" s="1"/>
  <c r="AK1385" i="71" s="1"/>
  <c r="AE1385" i="71" s="1"/>
  <c r="AI1376" i="71"/>
  <c r="AJ1376" i="71" s="1"/>
  <c r="AK1376" i="71" s="1"/>
  <c r="AE1376" i="71" s="1"/>
  <c r="AI1379" i="71"/>
  <c r="AJ1379" i="71" s="1"/>
  <c r="AK1379" i="71" s="1"/>
  <c r="AE1379" i="71" s="1"/>
  <c r="AI1371" i="71"/>
  <c r="AJ1371" i="71" s="1"/>
  <c r="AK1371" i="71" s="1"/>
  <c r="AE1371" i="71" s="1"/>
  <c r="AI1389" i="71"/>
  <c r="AJ1389" i="71" s="1"/>
  <c r="AK1389" i="71" s="1"/>
  <c r="AE1389" i="71" s="1"/>
  <c r="AI1382" i="71"/>
  <c r="AJ1382" i="71" s="1"/>
  <c r="AK1382" i="71" s="1"/>
  <c r="AE1382" i="71" s="1"/>
  <c r="AI1373" i="71"/>
  <c r="AJ1373" i="71" s="1"/>
  <c r="AK1373" i="71" s="1"/>
  <c r="AE1373" i="71" s="1"/>
  <c r="AI1381" i="71"/>
  <c r="AJ1381" i="71" s="1"/>
  <c r="AK1381" i="71" s="1"/>
  <c r="AE1381" i="71" s="1"/>
  <c r="AI1378" i="71"/>
  <c r="AJ1378" i="71" s="1"/>
  <c r="AK1378" i="71" s="1"/>
  <c r="AE1378" i="71" s="1"/>
  <c r="AI1375" i="71"/>
  <c r="AJ1375" i="71" s="1"/>
  <c r="AK1375" i="71" s="1"/>
  <c r="AE1375" i="71" s="1"/>
  <c r="AI1380" i="71"/>
  <c r="AJ1380" i="71" s="1"/>
  <c r="AK1380" i="71" s="1"/>
  <c r="AE1380" i="71" s="1"/>
  <c r="AI1387" i="71"/>
  <c r="AJ1387" i="71" s="1"/>
  <c r="AK1387" i="71" s="1"/>
  <c r="AE1387" i="71" s="1"/>
  <c r="AI1384" i="71"/>
  <c r="AJ1384" i="71" s="1"/>
  <c r="AK1384" i="71" s="1"/>
  <c r="AE1384" i="71" s="1"/>
  <c r="AI1372" i="71"/>
  <c r="AJ1372" i="71" s="1"/>
  <c r="AK1372" i="71" s="1"/>
  <c r="AE1372" i="71" s="1"/>
  <c r="AI1369" i="71"/>
  <c r="AJ1369" i="71" s="1"/>
  <c r="AK1369" i="71" s="1"/>
  <c r="AE1369" i="71" s="1"/>
  <c r="AI1370" i="71"/>
  <c r="AJ1370" i="71" s="1"/>
  <c r="AK1370" i="71" s="1"/>
  <c r="AE1370" i="71" s="1"/>
  <c r="AI1388" i="71"/>
  <c r="AJ1388" i="71" s="1"/>
  <c r="AK1388" i="71" s="1"/>
  <c r="AE1388" i="71" s="1"/>
  <c r="AI1374" i="71"/>
  <c r="AJ1374" i="71" s="1"/>
  <c r="AK1374" i="71" s="1"/>
  <c r="AE1374" i="71" s="1"/>
  <c r="AI1368" i="71"/>
  <c r="AJ1368" i="71" s="1"/>
  <c r="AK1368" i="71" s="1"/>
  <c r="AE1368" i="71" s="1"/>
  <c r="AI1386" i="71"/>
  <c r="AJ1386" i="71" s="1"/>
  <c r="AK1386" i="71" s="1"/>
  <c r="AE1386" i="71" s="1"/>
  <c r="AI1377" i="71"/>
  <c r="AJ1377" i="71" s="1"/>
  <c r="AK1377" i="71" s="1"/>
  <c r="AE1377" i="71" s="1"/>
  <c r="AI1383" i="71"/>
  <c r="AJ1383" i="71" s="1"/>
  <c r="AK1383" i="71" s="1"/>
  <c r="AE1383" i="71" s="1"/>
  <c r="AI1503" i="71"/>
  <c r="AJ1503" i="71" s="1"/>
  <c r="AK1503" i="71" s="1"/>
  <c r="AE1503" i="71" s="1"/>
  <c r="AI1507" i="71"/>
  <c r="AJ1507" i="71" s="1"/>
  <c r="AK1507" i="71" s="1"/>
  <c r="AE1507" i="71" s="1"/>
  <c r="AI1504" i="71"/>
  <c r="AJ1504" i="71" s="1"/>
  <c r="AK1504" i="71" s="1"/>
  <c r="AE1504" i="71" s="1"/>
  <c r="AI1506" i="71"/>
  <c r="AJ1506" i="71" s="1"/>
  <c r="AK1506" i="71" s="1"/>
  <c r="AE1506" i="71" s="1"/>
  <c r="AI854" i="71"/>
  <c r="AJ854" i="71" s="1"/>
  <c r="AK854" i="71" s="1"/>
  <c r="AE854" i="71" s="1"/>
  <c r="AI857" i="71"/>
  <c r="AJ857" i="71" s="1"/>
  <c r="AK857" i="71" s="1"/>
  <c r="AE857" i="71" s="1"/>
  <c r="AI856" i="71"/>
  <c r="AJ856" i="71" s="1"/>
  <c r="AK856" i="71" s="1"/>
  <c r="AE856" i="71" s="1"/>
  <c r="AI389" i="71"/>
  <c r="AJ389" i="71" s="1"/>
  <c r="AK389" i="71" s="1"/>
  <c r="AE389" i="71" s="1"/>
  <c r="AI387" i="71"/>
  <c r="AJ387" i="71" s="1"/>
  <c r="AK387" i="71" s="1"/>
  <c r="AE387" i="71" s="1"/>
  <c r="AI390" i="71"/>
  <c r="AJ390" i="71" s="1"/>
  <c r="AK390" i="71" s="1"/>
  <c r="AE390" i="71" s="1"/>
  <c r="AI388" i="71"/>
  <c r="AJ388" i="71" s="1"/>
  <c r="AK388" i="71" s="1"/>
  <c r="AE388" i="71" s="1"/>
  <c r="AH315" i="71"/>
  <c r="AH138" i="71"/>
  <c r="AH1149" i="71"/>
  <c r="AH480" i="71"/>
  <c r="AH666" i="71"/>
  <c r="AH1032" i="71"/>
  <c r="AI1284" i="71"/>
  <c r="AJ1284" i="71" s="1"/>
  <c r="AK1284" i="71" s="1"/>
  <c r="AE1284" i="71" s="1"/>
  <c r="AH58" i="71"/>
  <c r="AI1346" i="71"/>
  <c r="AJ1346" i="71" s="1"/>
  <c r="AK1346" i="71" s="1"/>
  <c r="AE1346" i="71" s="1"/>
  <c r="AI1337" i="71"/>
  <c r="AJ1337" i="71" s="1"/>
  <c r="AK1337" i="71" s="1"/>
  <c r="AE1337" i="71" s="1"/>
  <c r="AI1349" i="71"/>
  <c r="AJ1349" i="71" s="1"/>
  <c r="AK1349" i="71" s="1"/>
  <c r="AE1349" i="71" s="1"/>
  <c r="AI1348" i="71"/>
  <c r="AJ1348" i="71" s="1"/>
  <c r="AK1348" i="71" s="1"/>
  <c r="AE1348" i="71" s="1"/>
  <c r="AI1335" i="71"/>
  <c r="AJ1335" i="71" s="1"/>
  <c r="AK1335" i="71" s="1"/>
  <c r="AE1335" i="71" s="1"/>
  <c r="AI1331" i="71"/>
  <c r="AJ1331" i="71" s="1"/>
  <c r="AK1331" i="71" s="1"/>
  <c r="AE1331" i="71" s="1"/>
  <c r="AI1344" i="71"/>
  <c r="AJ1344" i="71" s="1"/>
  <c r="AK1344" i="71" s="1"/>
  <c r="AE1344" i="71" s="1"/>
  <c r="AI1334" i="71"/>
  <c r="AJ1334" i="71" s="1"/>
  <c r="AK1334" i="71" s="1"/>
  <c r="AE1334" i="71" s="1"/>
  <c r="AI1350" i="71"/>
  <c r="AJ1350" i="71" s="1"/>
  <c r="AK1350" i="71" s="1"/>
  <c r="AE1350" i="71" s="1"/>
  <c r="AI1340" i="71"/>
  <c r="AJ1340" i="71" s="1"/>
  <c r="AK1340" i="71" s="1"/>
  <c r="AE1340" i="71" s="1"/>
  <c r="AI1343" i="71"/>
  <c r="AJ1343" i="71" s="1"/>
  <c r="AK1343" i="71" s="1"/>
  <c r="AE1343" i="71" s="1"/>
  <c r="AH1237" i="71"/>
  <c r="AH1744" i="71"/>
  <c r="AH2031" i="71"/>
  <c r="AH2055" i="71"/>
  <c r="AH1902" i="71"/>
  <c r="AH1430" i="71"/>
  <c r="AH1852" i="71"/>
  <c r="AH243" i="71"/>
  <c r="AH1866" i="71"/>
  <c r="AH1982" i="71"/>
  <c r="AH2071" i="71"/>
  <c r="AI94" i="71"/>
  <c r="AJ94" i="71" s="1"/>
  <c r="AK94" i="71" s="1"/>
  <c r="AE94" i="71" s="1"/>
  <c r="AI97" i="71"/>
  <c r="AJ97" i="71" s="1"/>
  <c r="AK97" i="71" s="1"/>
  <c r="AE97" i="71" s="1"/>
  <c r="AH807" i="71"/>
  <c r="AI1341" i="71"/>
  <c r="AJ1341" i="71" s="1"/>
  <c r="AK1341" i="71" s="1"/>
  <c r="AE1341" i="71" s="1"/>
  <c r="AH1720" i="71"/>
  <c r="AG1905" i="71"/>
  <c r="AI1899" i="71" s="1"/>
  <c r="AJ1899" i="71" s="1"/>
  <c r="AK1899" i="71" s="1"/>
  <c r="AE1899" i="71" s="1"/>
  <c r="AH721" i="71"/>
  <c r="AH837" i="71"/>
  <c r="AH811" i="71"/>
  <c r="AH1038" i="71"/>
  <c r="AH1080" i="71"/>
  <c r="AI1313" i="71"/>
  <c r="AJ1313" i="71" s="1"/>
  <c r="AK1313" i="71" s="1"/>
  <c r="AE1313" i="71" s="1"/>
  <c r="AI1304" i="71"/>
  <c r="AJ1304" i="71" s="1"/>
  <c r="AK1304" i="71" s="1"/>
  <c r="AE1304" i="71" s="1"/>
  <c r="AI1307" i="71"/>
  <c r="AJ1307" i="71" s="1"/>
  <c r="AK1307" i="71" s="1"/>
  <c r="AE1307" i="71" s="1"/>
  <c r="AI1310" i="71"/>
  <c r="AJ1310" i="71" s="1"/>
  <c r="AK1310" i="71" s="1"/>
  <c r="AE1310" i="71" s="1"/>
  <c r="AI1311" i="71"/>
  <c r="AJ1311" i="71" s="1"/>
  <c r="AK1311" i="71" s="1"/>
  <c r="AE1311" i="71" s="1"/>
  <c r="AG1830" i="71"/>
  <c r="AI1828" i="71" s="1"/>
  <c r="AJ1828" i="71" s="1"/>
  <c r="AK1828" i="71" s="1"/>
  <c r="AE1828" i="71" s="1"/>
  <c r="AH1825" i="71"/>
  <c r="AH2023" i="71"/>
  <c r="AG2161" i="71"/>
  <c r="AI2151" i="71" s="1"/>
  <c r="AJ2151" i="71" s="1"/>
  <c r="AK2151" i="71" s="1"/>
  <c r="AE2151" i="71" s="1"/>
  <c r="AH2145" i="71"/>
  <c r="AG1089" i="71"/>
  <c r="AI1086" i="71" s="1"/>
  <c r="AJ1086" i="71" s="1"/>
  <c r="AK1086" i="71" s="1"/>
  <c r="AE1086" i="71" s="1"/>
  <c r="AH1231" i="71"/>
  <c r="AH1573" i="71"/>
  <c r="AH1993" i="71"/>
  <c r="AH109" i="71"/>
  <c r="AH112" i="71"/>
  <c r="AH900" i="71"/>
  <c r="AH801" i="71"/>
  <c r="AH828" i="71"/>
  <c r="AG1098" i="71"/>
  <c r="AI1093" i="71" s="1"/>
  <c r="AJ1093" i="71" s="1"/>
  <c r="AK1093" i="71" s="1"/>
  <c r="AE1093" i="71" s="1"/>
  <c r="AH1093" i="71"/>
  <c r="AH976" i="71"/>
  <c r="AH1152" i="71"/>
  <c r="AH1576" i="71"/>
  <c r="AG124" i="71"/>
  <c r="AI121" i="71" s="1"/>
  <c r="AJ121" i="71" s="1"/>
  <c r="AK121" i="71" s="1"/>
  <c r="AE121" i="71" s="1"/>
  <c r="AH119" i="71"/>
  <c r="AH411" i="71"/>
  <c r="AH724" i="71"/>
  <c r="AH1077" i="71"/>
  <c r="AI1336" i="71"/>
  <c r="AJ1336" i="71" s="1"/>
  <c r="AK1336" i="71" s="1"/>
  <c r="AE1336" i="71" s="1"/>
  <c r="AI1347" i="71"/>
  <c r="AJ1347" i="71" s="1"/>
  <c r="AK1347" i="71" s="1"/>
  <c r="AE1347" i="71" s="1"/>
  <c r="AH291" i="71"/>
  <c r="AH318" i="71"/>
  <c r="AH414" i="71"/>
  <c r="AG522" i="71"/>
  <c r="AI517" i="71" s="1"/>
  <c r="AJ517" i="71" s="1"/>
  <c r="AK517" i="71" s="1"/>
  <c r="AE517" i="71" s="1"/>
  <c r="AH517" i="71"/>
  <c r="AH534" i="71"/>
  <c r="AH618" i="71"/>
  <c r="AH804" i="71"/>
  <c r="AH831" i="71"/>
  <c r="AH654" i="71"/>
  <c r="AH573" i="71"/>
  <c r="AH769" i="71"/>
  <c r="AH1107" i="71"/>
  <c r="AH700" i="71"/>
  <c r="AH1018" i="71"/>
  <c r="AH174" i="71"/>
  <c r="AH361" i="71"/>
  <c r="AH405" i="71"/>
  <c r="AG484" i="71"/>
  <c r="AI474" i="71" s="1"/>
  <c r="AJ474" i="71" s="1"/>
  <c r="AK474" i="71" s="1"/>
  <c r="AE474" i="71" s="1"/>
  <c r="AH471" i="71"/>
  <c r="AH585" i="71"/>
  <c r="AH640" i="71"/>
  <c r="AH595" i="71"/>
  <c r="AI1332" i="71"/>
  <c r="AJ1332" i="71" s="1"/>
  <c r="AK1332" i="71" s="1"/>
  <c r="AE1332" i="71" s="1"/>
  <c r="AI1345" i="71"/>
  <c r="AJ1345" i="71" s="1"/>
  <c r="AK1345" i="71" s="1"/>
  <c r="AE1345" i="71" s="1"/>
  <c r="AI1333" i="71"/>
  <c r="AJ1333" i="71" s="1"/>
  <c r="AK1333" i="71" s="1"/>
  <c r="AE1333" i="71" s="1"/>
  <c r="AH1774" i="71"/>
  <c r="AI1950" i="71"/>
  <c r="AJ1950" i="71" s="1"/>
  <c r="AK1950" i="71" s="1"/>
  <c r="AE1950" i="71" s="1"/>
  <c r="AI1947" i="71"/>
  <c r="AJ1947" i="71" s="1"/>
  <c r="AK1947" i="71" s="1"/>
  <c r="AE1947" i="71" s="1"/>
  <c r="AI1913" i="71"/>
  <c r="AJ1913" i="71" s="1"/>
  <c r="AK1913" i="71" s="1"/>
  <c r="AE1913" i="71" s="1"/>
  <c r="AH2157" i="71"/>
  <c r="AH757" i="71"/>
  <c r="AI784" i="71"/>
  <c r="AJ784" i="71" s="1"/>
  <c r="AK784" i="71" s="1"/>
  <c r="AE784" i="71" s="1"/>
  <c r="AH802" i="71"/>
  <c r="AH1009" i="71"/>
  <c r="AI1267" i="71"/>
  <c r="AJ1267" i="71" s="1"/>
  <c r="AK1267" i="71" s="1"/>
  <c r="AE1267" i="71" s="1"/>
  <c r="AH1267" i="71"/>
  <c r="AH1899" i="71"/>
  <c r="AH1925" i="71"/>
  <c r="AG2032" i="71"/>
  <c r="AI2025" i="71" s="1"/>
  <c r="AJ2025" i="71" s="1"/>
  <c r="AK2025" i="71" s="1"/>
  <c r="AE2025" i="71" s="1"/>
  <c r="AH2016" i="71"/>
  <c r="AH2006" i="71"/>
  <c r="AH2122" i="71"/>
  <c r="AH2124" i="71"/>
  <c r="AH67" i="71"/>
  <c r="AH1252" i="71"/>
  <c r="AH2083" i="71"/>
  <c r="AH188" i="71"/>
  <c r="AH1063" i="71"/>
  <c r="AI1635" i="71"/>
  <c r="AJ1635" i="71" s="1"/>
  <c r="AK1635" i="71" s="1"/>
  <c r="AE1635" i="71" s="1"/>
  <c r="AI1632" i="71"/>
  <c r="AJ1632" i="71" s="1"/>
  <c r="AK1632" i="71" s="1"/>
  <c r="AE1632" i="71" s="1"/>
  <c r="AI1629" i="71"/>
  <c r="AJ1629" i="71" s="1"/>
  <c r="AK1629" i="71" s="1"/>
  <c r="AE1629" i="71" s="1"/>
  <c r="AI1634" i="71"/>
  <c r="AJ1634" i="71" s="1"/>
  <c r="AK1634" i="71" s="1"/>
  <c r="AE1634" i="71" s="1"/>
  <c r="AI1628" i="71"/>
  <c r="AJ1628" i="71" s="1"/>
  <c r="AK1628" i="71" s="1"/>
  <c r="AE1628" i="71" s="1"/>
  <c r="AI1631" i="71"/>
  <c r="AJ1631" i="71" s="1"/>
  <c r="AK1631" i="71" s="1"/>
  <c r="AE1631" i="71" s="1"/>
  <c r="AH1798" i="71"/>
  <c r="AH1940" i="71"/>
  <c r="AH1249" i="71"/>
  <c r="AH1158" i="71"/>
  <c r="AH1207" i="71"/>
  <c r="AI1305" i="71"/>
  <c r="AJ1305" i="71" s="1"/>
  <c r="AK1305" i="71" s="1"/>
  <c r="AE1305" i="71" s="1"/>
  <c r="AH1258" i="71"/>
  <c r="AG1610" i="71"/>
  <c r="AI1603" i="71" s="1"/>
  <c r="AJ1603" i="71" s="1"/>
  <c r="AK1603" i="71" s="1"/>
  <c r="AE1603" i="71" s="1"/>
  <c r="AH1600" i="71"/>
  <c r="AH2095" i="71"/>
  <c r="AH201" i="71"/>
  <c r="AH2037" i="71"/>
  <c r="AH1804" i="71"/>
  <c r="AH671" i="71"/>
  <c r="AH964" i="71"/>
  <c r="AH1839" i="71"/>
  <c r="AH1711" i="71"/>
  <c r="AH2168" i="71"/>
  <c r="AH1035" i="71"/>
  <c r="AI1338" i="71"/>
  <c r="AJ1338" i="71" s="1"/>
  <c r="AK1338" i="71" s="1"/>
  <c r="AE1338" i="71" s="1"/>
  <c r="AH1579" i="71"/>
  <c r="AH1888" i="71"/>
  <c r="AH2105" i="71"/>
  <c r="AH270" i="71"/>
  <c r="AH297" i="71"/>
  <c r="AH324" i="71"/>
  <c r="AH408" i="71"/>
  <c r="AH543" i="71"/>
  <c r="AG561" i="71"/>
  <c r="AI556" i="71" s="1"/>
  <c r="AJ556" i="71" s="1"/>
  <c r="AK556" i="71" s="1"/>
  <c r="AE556" i="71" s="1"/>
  <c r="AH556" i="71"/>
  <c r="AH754" i="71"/>
  <c r="AH748" i="71"/>
  <c r="AH985" i="71"/>
  <c r="AH805" i="71"/>
  <c r="AH1047" i="71"/>
  <c r="AI1505" i="71"/>
  <c r="AJ1505" i="71" s="1"/>
  <c r="AK1505" i="71" s="1"/>
  <c r="AE1505" i="71" s="1"/>
  <c r="AH1505" i="71"/>
  <c r="AH31" i="71"/>
  <c r="AH204" i="71"/>
  <c r="AH504" i="71"/>
  <c r="AI342" i="71"/>
  <c r="AJ342" i="71" s="1"/>
  <c r="AK342" i="71" s="1"/>
  <c r="AE342" i="71" s="1"/>
  <c r="AH582" i="71"/>
  <c r="AH751" i="71"/>
  <c r="AH988" i="71"/>
  <c r="AH1225" i="71"/>
  <c r="AH826" i="71"/>
  <c r="AH1255" i="71"/>
  <c r="AH537" i="71"/>
  <c r="AH171" i="71"/>
  <c r="AH141" i="71"/>
  <c r="AH490" i="71"/>
  <c r="AH766" i="71"/>
  <c r="AH61" i="71"/>
  <c r="AH28" i="71"/>
  <c r="AH207" i="71"/>
  <c r="AH760" i="71"/>
  <c r="AH153" i="71"/>
  <c r="AH474" i="71"/>
  <c r="AH997" i="71"/>
  <c r="AH814" i="71"/>
  <c r="AH1228" i="71"/>
  <c r="AI40" i="71"/>
  <c r="AJ40" i="71" s="1"/>
  <c r="AK40" i="71" s="1"/>
  <c r="AE40" i="71" s="1"/>
  <c r="AI43" i="71"/>
  <c r="AJ43" i="71" s="1"/>
  <c r="AK43" i="71" s="1"/>
  <c r="AE43" i="71" s="1"/>
  <c r="AH276" i="71"/>
  <c r="AH303" i="71"/>
  <c r="AH441" i="71"/>
  <c r="AH698" i="71"/>
  <c r="AG513" i="71"/>
  <c r="AI504" i="71" s="1"/>
  <c r="AJ504" i="71" s="1"/>
  <c r="AK504" i="71" s="1"/>
  <c r="AE504" i="71" s="1"/>
  <c r="AH501" i="71"/>
  <c r="AH651" i="71"/>
  <c r="AH186" i="71"/>
  <c r="AH375" i="71"/>
  <c r="AH691" i="71"/>
  <c r="AH520" i="71"/>
  <c r="AH1021" i="71"/>
  <c r="AH835" i="71"/>
  <c r="AI1585" i="71"/>
  <c r="AJ1585" i="71" s="1"/>
  <c r="AK1585" i="71" s="1"/>
  <c r="AE1585" i="71" s="1"/>
  <c r="AI1666" i="71"/>
  <c r="AJ1666" i="71" s="1"/>
  <c r="AK1666" i="71" s="1"/>
  <c r="AE1666" i="71" s="1"/>
  <c r="AI1660" i="71"/>
  <c r="AJ1660" i="71" s="1"/>
  <c r="AK1660" i="71" s="1"/>
  <c r="AE1660" i="71" s="1"/>
  <c r="AI1662" i="71"/>
  <c r="AJ1662" i="71" s="1"/>
  <c r="AK1662" i="71" s="1"/>
  <c r="AE1662" i="71" s="1"/>
  <c r="AI1657" i="71"/>
  <c r="AJ1657" i="71" s="1"/>
  <c r="AK1657" i="71" s="1"/>
  <c r="AE1657" i="71" s="1"/>
  <c r="AI1665" i="71"/>
  <c r="AJ1665" i="71" s="1"/>
  <c r="AK1665" i="71" s="1"/>
  <c r="AE1665" i="71" s="1"/>
  <c r="AI1669" i="71"/>
  <c r="AJ1669" i="71" s="1"/>
  <c r="AK1669" i="71" s="1"/>
  <c r="AE1669" i="71" s="1"/>
  <c r="AI1680" i="71"/>
  <c r="AJ1680" i="71" s="1"/>
  <c r="AK1680" i="71" s="1"/>
  <c r="AE1680" i="71" s="1"/>
  <c r="AI1663" i="71"/>
  <c r="AJ1663" i="71" s="1"/>
  <c r="AK1663" i="71" s="1"/>
  <c r="AE1663" i="71" s="1"/>
  <c r="AI1682" i="71"/>
  <c r="AJ1682" i="71" s="1"/>
  <c r="AK1682" i="71" s="1"/>
  <c r="AE1682" i="71" s="1"/>
  <c r="AI1677" i="71"/>
  <c r="AJ1677" i="71" s="1"/>
  <c r="AK1677" i="71" s="1"/>
  <c r="AE1677" i="71" s="1"/>
  <c r="AI1675" i="71"/>
  <c r="AJ1675" i="71" s="1"/>
  <c r="AK1675" i="71" s="1"/>
  <c r="AE1675" i="71" s="1"/>
  <c r="AI1668" i="71"/>
  <c r="AJ1668" i="71" s="1"/>
  <c r="AK1668" i="71" s="1"/>
  <c r="AE1668" i="71" s="1"/>
  <c r="AI1671" i="71"/>
  <c r="AJ1671" i="71" s="1"/>
  <c r="AK1671" i="71" s="1"/>
  <c r="AE1671" i="71" s="1"/>
  <c r="AI1679" i="71"/>
  <c r="AJ1679" i="71" s="1"/>
  <c r="AK1679" i="71" s="1"/>
  <c r="AE1679" i="71" s="1"/>
  <c r="AI1673" i="71"/>
  <c r="AJ1673" i="71" s="1"/>
  <c r="AK1673" i="71" s="1"/>
  <c r="AE1673" i="71" s="1"/>
  <c r="AI1674" i="71"/>
  <c r="AJ1674" i="71" s="1"/>
  <c r="AK1674" i="71" s="1"/>
  <c r="AE1674" i="71" s="1"/>
  <c r="AI1656" i="71"/>
  <c r="AJ1656" i="71" s="1"/>
  <c r="AK1656" i="71" s="1"/>
  <c r="AE1656" i="71" s="1"/>
  <c r="AI1659" i="71"/>
  <c r="AJ1659" i="71" s="1"/>
  <c r="AK1659" i="71" s="1"/>
  <c r="AE1659" i="71" s="1"/>
  <c r="AI1670" i="71"/>
  <c r="AJ1670" i="71" s="1"/>
  <c r="AK1670" i="71" s="1"/>
  <c r="AE1670" i="71" s="1"/>
  <c r="AI1654" i="71"/>
  <c r="AJ1654" i="71" s="1"/>
  <c r="AK1654" i="71" s="1"/>
  <c r="AE1654" i="71" s="1"/>
  <c r="AI1676" i="71"/>
  <c r="AJ1676" i="71" s="1"/>
  <c r="AK1676" i="71" s="1"/>
  <c r="AE1676" i="71" s="1"/>
  <c r="AI1909" i="71"/>
  <c r="AJ1909" i="71" s="1"/>
  <c r="AK1909" i="71" s="1"/>
  <c r="AE1909" i="71" s="1"/>
  <c r="AH2121" i="71"/>
  <c r="AH2089" i="71"/>
  <c r="AH2102" i="71"/>
  <c r="AG2106" i="71"/>
  <c r="AI2105" i="71" s="1"/>
  <c r="AJ2105" i="71" s="1"/>
  <c r="AK2105" i="71" s="1"/>
  <c r="AE2105" i="71" s="1"/>
  <c r="AH378" i="71"/>
  <c r="AH712" i="71"/>
  <c r="AI1658" i="71"/>
  <c r="AJ1658" i="71" s="1"/>
  <c r="AK1658" i="71" s="1"/>
  <c r="AE1658" i="71" s="1"/>
  <c r="AH1723" i="71"/>
  <c r="AH1878" i="71"/>
  <c r="AH1966" i="71"/>
  <c r="AG2074" i="71"/>
  <c r="AH1741" i="71"/>
  <c r="AH369" i="71"/>
  <c r="AH961" i="71"/>
  <c r="AH1110" i="71"/>
  <c r="AI1678" i="71"/>
  <c r="AJ1678" i="71" s="1"/>
  <c r="AK1678" i="71" s="1"/>
  <c r="AE1678" i="71" s="1"/>
  <c r="AH1937" i="71"/>
  <c r="AH1963" i="71"/>
  <c r="AI1949" i="71"/>
  <c r="AJ1949" i="71" s="1"/>
  <c r="AK1949" i="71" s="1"/>
  <c r="AE1949" i="71" s="1"/>
  <c r="AH1949" i="71"/>
  <c r="AH1872" i="71"/>
  <c r="AI95" i="71"/>
  <c r="AJ95" i="71" s="1"/>
  <c r="AK95" i="71" s="1"/>
  <c r="AE95" i="71" s="1"/>
  <c r="AH816" i="71"/>
  <c r="AH1198" i="71"/>
  <c r="AI1588" i="71"/>
  <c r="AJ1588" i="71" s="1"/>
  <c r="AK1588" i="71" s="1"/>
  <c r="AE1588" i="71" s="1"/>
  <c r="AH1732" i="71"/>
  <c r="AH1747" i="71"/>
  <c r="AI1672" i="71"/>
  <c r="AJ1672" i="71" s="1"/>
  <c r="AK1672" i="71" s="1"/>
  <c r="AE1672" i="71" s="1"/>
  <c r="AH994" i="71"/>
  <c r="AH829" i="71"/>
  <c r="AH2154" i="71"/>
  <c r="AH1044" i="71"/>
  <c r="AH1567" i="71"/>
  <c r="AH1714" i="71"/>
  <c r="AI1910" i="71"/>
  <c r="AJ1910" i="71" s="1"/>
  <c r="AK1910" i="71" s="1"/>
  <c r="AE1910" i="71" s="1"/>
  <c r="AH2022" i="71"/>
  <c r="AH288" i="71"/>
  <c r="AH1294" i="71"/>
  <c r="AG735" i="71"/>
  <c r="AI730" i="71" s="1"/>
  <c r="AJ730" i="71" s="1"/>
  <c r="AK730" i="71" s="1"/>
  <c r="AE730" i="71" s="1"/>
  <c r="AH730" i="71"/>
  <c r="AH294" i="71"/>
  <c r="AH477" i="71"/>
  <c r="AH357" i="71"/>
  <c r="AG383" i="71"/>
  <c r="AI375" i="71" s="1"/>
  <c r="AJ375" i="71" s="1"/>
  <c r="AK375" i="71" s="1"/>
  <c r="AE375" i="71" s="1"/>
  <c r="AG947" i="71"/>
  <c r="AI945" i="71" s="1"/>
  <c r="AJ945" i="71" s="1"/>
  <c r="AK945" i="71" s="1"/>
  <c r="AE945" i="71" s="1"/>
  <c r="AH942" i="71"/>
  <c r="AH817" i="71"/>
  <c r="AH1972" i="71"/>
  <c r="AH1756" i="71"/>
  <c r="AH168" i="71"/>
  <c r="AH1161" i="71"/>
  <c r="AH381" i="71"/>
  <c r="AH327" i="71"/>
  <c r="AH123" i="71"/>
  <c r="AH813" i="71"/>
  <c r="AH417" i="71"/>
  <c r="AH1125" i="71"/>
  <c r="AH663" i="71"/>
  <c r="AH135" i="71"/>
  <c r="AH697" i="71"/>
  <c r="AH559" i="71"/>
  <c r="AH609" i="71"/>
  <c r="AI460" i="71"/>
  <c r="AJ460" i="71" s="1"/>
  <c r="AK460" i="71" s="1"/>
  <c r="AE460" i="71" s="1"/>
  <c r="AH460" i="71"/>
  <c r="AH55" i="71"/>
  <c r="AH1155" i="71"/>
  <c r="AH967" i="71"/>
  <c r="AH1885" i="71"/>
  <c r="AH2119" i="71"/>
  <c r="AH2061" i="71"/>
  <c r="AH2125" i="71"/>
  <c r="AH1050" i="71"/>
  <c r="AH820" i="71"/>
  <c r="AH1321" i="71"/>
  <c r="AH1564" i="71"/>
  <c r="AH1705" i="71"/>
  <c r="AH2092" i="71"/>
  <c r="AH2133" i="71"/>
  <c r="AG2137" i="71"/>
  <c r="AI2136" i="71" s="1"/>
  <c r="AJ2136" i="71" s="1"/>
  <c r="AK2136" i="71" s="1"/>
  <c r="AE2136" i="71" s="1"/>
  <c r="AH1119" i="71"/>
  <c r="AG1880" i="71"/>
  <c r="AI1872" i="71" s="1"/>
  <c r="AJ1872" i="71" s="1"/>
  <c r="AK1872" i="71" s="1"/>
  <c r="AE1872" i="71" s="1"/>
  <c r="AH1863" i="71"/>
  <c r="AH2094" i="71"/>
  <c r="AI1359" i="71"/>
  <c r="AJ1359" i="71" s="1"/>
  <c r="AK1359" i="71" s="1"/>
  <c r="AE1359" i="71" s="1"/>
  <c r="AG1751" i="71"/>
  <c r="AI1714" i="71" s="1"/>
  <c r="AJ1714" i="71" s="1"/>
  <c r="AK1714" i="71" s="1"/>
  <c r="AE1714" i="71" s="1"/>
  <c r="AI1661" i="71"/>
  <c r="AJ1661" i="71" s="1"/>
  <c r="AK1661" i="71" s="1"/>
  <c r="AE1661" i="71" s="1"/>
  <c r="AI2117" i="71"/>
  <c r="AJ2117" i="71" s="1"/>
  <c r="AK2117" i="71" s="1"/>
  <c r="AE2117" i="71" s="1"/>
  <c r="AH2151" i="71"/>
  <c r="AH2116" i="71"/>
  <c r="AH615" i="71"/>
  <c r="AH1171" i="71"/>
  <c r="AH1086" i="71"/>
  <c r="AH1083" i="71"/>
  <c r="AH1717" i="71"/>
  <c r="AG1760" i="71"/>
  <c r="AI1756" i="71" s="1"/>
  <c r="AJ1756" i="71" s="1"/>
  <c r="AK1756" i="71" s="1"/>
  <c r="AE1756" i="71" s="1"/>
  <c r="AG2065" i="71"/>
  <c r="AI2049" i="71" s="1"/>
  <c r="AJ2049" i="71" s="1"/>
  <c r="AK2049" i="71" s="1"/>
  <c r="AE2049" i="71" s="1"/>
  <c r="AH2049" i="71"/>
  <c r="AH982" i="71"/>
  <c r="AH1000" i="71"/>
  <c r="AI1357" i="71"/>
  <c r="AJ1357" i="71" s="1"/>
  <c r="AK1357" i="71" s="1"/>
  <c r="AE1357" i="71" s="1"/>
  <c r="AH1357" i="71"/>
  <c r="AH1570" i="71"/>
  <c r="AH1771" i="71"/>
  <c r="AG1999" i="71"/>
  <c r="AI1996" i="71" s="1"/>
  <c r="AJ1996" i="71" s="1"/>
  <c r="AK1996" i="71" s="1"/>
  <c r="AE1996" i="71" s="1"/>
  <c r="AG2170" i="71"/>
  <c r="AI2165" i="71" s="1"/>
  <c r="AJ2165" i="71" s="1"/>
  <c r="AK2165" i="71" s="1"/>
  <c r="AE2165" i="71" s="1"/>
  <c r="AH2165" i="71"/>
  <c r="AH903" i="71"/>
  <c r="AH979" i="71"/>
  <c r="AH945" i="71"/>
  <c r="AH366" i="71"/>
  <c r="AH1012" i="71"/>
  <c r="AH763" i="71"/>
  <c r="AI1283" i="71"/>
  <c r="AJ1283" i="71" s="1"/>
  <c r="AK1283" i="71" s="1"/>
  <c r="AE1283" i="71" s="1"/>
  <c r="AI1279" i="71"/>
  <c r="AJ1279" i="71" s="1"/>
  <c r="AK1279" i="71" s="1"/>
  <c r="AE1279" i="71" s="1"/>
  <c r="AI1280" i="71"/>
  <c r="AJ1280" i="71" s="1"/>
  <c r="AK1280" i="71" s="1"/>
  <c r="AE1280" i="71" s="1"/>
  <c r="AI1286" i="71"/>
  <c r="AJ1286" i="71" s="1"/>
  <c r="AK1286" i="71" s="1"/>
  <c r="AE1286" i="71" s="1"/>
  <c r="AI1285" i="71"/>
  <c r="AJ1285" i="71" s="1"/>
  <c r="AK1285" i="71" s="1"/>
  <c r="AE1285" i="71" s="1"/>
  <c r="AI1281" i="71"/>
  <c r="AJ1281" i="71" s="1"/>
  <c r="AK1281" i="71" s="1"/>
  <c r="AE1281" i="71" s="1"/>
  <c r="AG147" i="71"/>
  <c r="AI138" i="71" s="1"/>
  <c r="AJ138" i="71" s="1"/>
  <c r="AK138" i="71" s="1"/>
  <c r="AE138" i="71" s="1"/>
  <c r="AH132" i="71"/>
  <c r="AH660" i="71"/>
  <c r="AH267" i="71"/>
  <c r="AH372" i="71"/>
  <c r="AG1846" i="71"/>
  <c r="AI1839" i="71" s="1"/>
  <c r="AJ1839" i="71" s="1"/>
  <c r="AK1839" i="71" s="1"/>
  <c r="AE1839" i="71" s="1"/>
  <c r="AH2038" i="71"/>
  <c r="AH1869" i="71"/>
  <c r="AH1795" i="71"/>
  <c r="AG338" i="71"/>
  <c r="AI315" i="71" s="1"/>
  <c r="AJ315" i="71" s="1"/>
  <c r="AK315" i="71" s="1"/>
  <c r="AE315" i="71" s="1"/>
  <c r="AH810" i="71"/>
  <c r="AG1065" i="71"/>
  <c r="AI1063" i="71" s="1"/>
  <c r="AJ1063" i="71" s="1"/>
  <c r="AK1063" i="71" s="1"/>
  <c r="AE1063" i="71" s="1"/>
  <c r="AH1060" i="71"/>
  <c r="AH1174" i="71"/>
  <c r="AI1342" i="71"/>
  <c r="AJ1342" i="71" s="1"/>
  <c r="AK1342" i="71" s="1"/>
  <c r="AE1342" i="71" s="1"/>
  <c r="AH155" i="71"/>
  <c r="AH775" i="71"/>
  <c r="AH1041" i="71"/>
  <c r="AH1222" i="71"/>
  <c r="AH337" i="71"/>
  <c r="AH273" i="71"/>
  <c r="AH300" i="71"/>
  <c r="AH363" i="71"/>
  <c r="AG672" i="71"/>
  <c r="AI666" i="71" s="1"/>
  <c r="AJ666" i="71" s="1"/>
  <c r="AK666" i="71" s="1"/>
  <c r="AE666" i="71" s="1"/>
  <c r="AI345" i="71"/>
  <c r="AJ345" i="71" s="1"/>
  <c r="AK345" i="71" s="1"/>
  <c r="AE345" i="71" s="1"/>
  <c r="AH772" i="71"/>
  <c r="AI874" i="71"/>
  <c r="AJ874" i="71" s="1"/>
  <c r="AK874" i="71" s="1"/>
  <c r="AE874" i="71" s="1"/>
  <c r="AI871" i="71"/>
  <c r="AJ871" i="71" s="1"/>
  <c r="AK871" i="71" s="1"/>
  <c r="AE871" i="71" s="1"/>
  <c r="AI869" i="71"/>
  <c r="AJ869" i="71" s="1"/>
  <c r="AK869" i="71" s="1"/>
  <c r="AE869" i="71" s="1"/>
  <c r="AI872" i="71"/>
  <c r="AJ872" i="71" s="1"/>
  <c r="AK872" i="71" s="1"/>
  <c r="AE872" i="71" s="1"/>
  <c r="AI868" i="71"/>
  <c r="AJ868" i="71" s="1"/>
  <c r="AK868" i="71" s="1"/>
  <c r="AE868" i="71" s="1"/>
  <c r="AI876" i="71"/>
  <c r="AJ876" i="71" s="1"/>
  <c r="AK876" i="71" s="1"/>
  <c r="AE876" i="71" s="1"/>
  <c r="AH970" i="71"/>
  <c r="AI1339" i="71"/>
  <c r="AJ1339" i="71" s="1"/>
  <c r="AK1339" i="71" s="1"/>
  <c r="AE1339" i="71" s="1"/>
  <c r="AH612" i="71"/>
  <c r="AH882" i="71"/>
  <c r="AH122" i="71"/>
  <c r="AH694" i="71"/>
  <c r="AI346" i="71"/>
  <c r="AJ346" i="71" s="1"/>
  <c r="AK346" i="71" s="1"/>
  <c r="AE346" i="71" s="1"/>
  <c r="AH483" i="71"/>
  <c r="AH624" i="71"/>
  <c r="AH709" i="71"/>
  <c r="AH279" i="71"/>
  <c r="AH306" i="71"/>
  <c r="AH745" i="71"/>
  <c r="AH579" i="71"/>
  <c r="AH576" i="71"/>
  <c r="AH333" i="71"/>
  <c r="AI858" i="71"/>
  <c r="AJ858" i="71" s="1"/>
  <c r="AK858" i="71" s="1"/>
  <c r="AE858" i="71" s="1"/>
  <c r="AH858" i="71"/>
  <c r="AH823" i="71"/>
  <c r="AH991" i="71"/>
  <c r="AH1643" i="71"/>
  <c r="AI72" i="71"/>
  <c r="AJ72" i="71" s="1"/>
  <c r="AK72" i="71" s="1"/>
  <c r="AE72" i="71" s="1"/>
  <c r="AH240" i="71"/>
  <c r="AH213" i="71"/>
  <c r="AH606" i="71"/>
  <c r="AG681" i="71"/>
  <c r="AI676" i="71" s="1"/>
  <c r="AJ676" i="71" s="1"/>
  <c r="AK676" i="71" s="1"/>
  <c r="AE676" i="71" s="1"/>
  <c r="AH676" i="71"/>
  <c r="AH973" i="71"/>
  <c r="AI1278" i="71"/>
  <c r="AJ1278" i="71" s="1"/>
  <c r="AK1278" i="71" s="1"/>
  <c r="AE1278" i="71" s="1"/>
  <c r="AH621" i="71"/>
  <c r="AG68" i="71"/>
  <c r="AI67" i="71" s="1"/>
  <c r="AJ67" i="71" s="1"/>
  <c r="AK67" i="71" s="1"/>
  <c r="AE67" i="71" s="1"/>
  <c r="AH52" i="71"/>
  <c r="AG35" i="71"/>
  <c r="AI25" i="71" s="1"/>
  <c r="AJ25" i="71" s="1"/>
  <c r="AK25" i="71" s="1"/>
  <c r="AE25" i="71" s="1"/>
  <c r="AH25" i="71"/>
  <c r="AG493" i="71"/>
  <c r="AI490" i="71" s="1"/>
  <c r="AJ490" i="71" s="1"/>
  <c r="AK490" i="71" s="1"/>
  <c r="AE490" i="71" s="1"/>
  <c r="AH1240" i="71"/>
  <c r="AH450" i="71"/>
  <c r="AH246" i="71"/>
  <c r="AH216" i="71"/>
  <c r="AH695" i="71"/>
  <c r="AH798" i="71"/>
  <c r="AH832" i="71"/>
  <c r="AH1210" i="71"/>
  <c r="AH1246" i="71"/>
  <c r="AH1427" i="71"/>
  <c r="AH285" i="71"/>
  <c r="AH312" i="71"/>
  <c r="AI783" i="71"/>
  <c r="AJ783" i="71" s="1"/>
  <c r="AK783" i="71" s="1"/>
  <c r="AE783" i="71" s="1"/>
  <c r="AH783" i="71"/>
  <c r="AH885" i="71"/>
  <c r="AG1137" i="71"/>
  <c r="AI1132" i="71" s="1"/>
  <c r="AJ1132" i="71" s="1"/>
  <c r="AK1132" i="71" s="1"/>
  <c r="AE1132" i="71" s="1"/>
  <c r="AH1132" i="71"/>
  <c r="AH733" i="71"/>
  <c r="AI1306" i="71"/>
  <c r="AJ1306" i="71" s="1"/>
  <c r="AK1306" i="71" s="1"/>
  <c r="AE1306" i="71" s="1"/>
  <c r="AG1323" i="71"/>
  <c r="AI1318" i="71" s="1"/>
  <c r="AJ1318" i="71" s="1"/>
  <c r="AK1318" i="71" s="1"/>
  <c r="AE1318" i="71" s="1"/>
  <c r="AH1318" i="71"/>
  <c r="AG1296" i="71"/>
  <c r="AI1291" i="71" s="1"/>
  <c r="AJ1291" i="71" s="1"/>
  <c r="AK1291" i="71" s="1"/>
  <c r="AE1291" i="71" s="1"/>
  <c r="AH1291" i="71"/>
  <c r="AH1726" i="71"/>
  <c r="AH1813" i="71"/>
  <c r="AG1889" i="71"/>
  <c r="AI1885" i="71" s="1"/>
  <c r="AJ1885" i="71" s="1"/>
  <c r="AK1885" i="71" s="1"/>
  <c r="AE1885" i="71" s="1"/>
  <c r="AH453" i="71"/>
  <c r="AH1750" i="71"/>
  <c r="AH1801" i="71"/>
  <c r="AH1729" i="71"/>
  <c r="AH1931" i="71"/>
  <c r="AI1911" i="71"/>
  <c r="AJ1911" i="71" s="1"/>
  <c r="AK1911" i="71" s="1"/>
  <c r="AE1911" i="71" s="1"/>
  <c r="AH1911" i="71"/>
  <c r="AH2025" i="71"/>
  <c r="AI1268" i="71"/>
  <c r="AJ1268" i="71" s="1"/>
  <c r="AK1268" i="71" s="1"/>
  <c r="AE1268" i="71" s="1"/>
  <c r="AH237" i="71"/>
  <c r="AH210" i="71"/>
  <c r="AH1609" i="71"/>
  <c r="AI1948" i="71"/>
  <c r="AJ1948" i="71" s="1"/>
  <c r="AK1948" i="71" s="1"/>
  <c r="AE1948" i="71" s="1"/>
  <c r="AH2052" i="71"/>
  <c r="AH540" i="71"/>
  <c r="AH678" i="71"/>
  <c r="AH825" i="71"/>
  <c r="AH2064" i="71"/>
  <c r="AH2136" i="71"/>
  <c r="AI1633" i="71"/>
  <c r="AJ1633" i="71" s="1"/>
  <c r="AK1633" i="71" s="1"/>
  <c r="AE1633" i="71" s="1"/>
  <c r="AH703" i="71"/>
  <c r="AH679" i="71"/>
  <c r="AH1428" i="71"/>
  <c r="AI1309" i="71"/>
  <c r="AJ1309" i="71" s="1"/>
  <c r="AK1309" i="71" s="1"/>
  <c r="AE1309" i="71" s="1"/>
  <c r="AH1875" i="71"/>
  <c r="AH2028" i="71"/>
  <c r="AH88" i="71"/>
  <c r="AG1261" i="71"/>
  <c r="AI1258" i="71" s="1"/>
  <c r="AJ1258" i="71" s="1"/>
  <c r="AK1258" i="71" s="1"/>
  <c r="AE1258" i="71" s="1"/>
  <c r="AH1185" i="71"/>
  <c r="AH1818" i="71"/>
  <c r="AH1807" i="71"/>
  <c r="AH627" i="71"/>
  <c r="AH808" i="71"/>
  <c r="AH114" i="71"/>
  <c r="AH692" i="71"/>
  <c r="AH1003" i="71"/>
  <c r="AH198" i="71"/>
  <c r="AH402" i="71"/>
  <c r="AG1166" i="71"/>
  <c r="AI1149" i="71" s="1"/>
  <c r="AJ1149" i="71" s="1"/>
  <c r="AK1149" i="71" s="1"/>
  <c r="AE1149" i="71" s="1"/>
  <c r="AH321" i="71"/>
  <c r="AI391" i="71"/>
  <c r="AJ391" i="71" s="1"/>
  <c r="AK391" i="71" s="1"/>
  <c r="AE391" i="71" s="1"/>
  <c r="AH391" i="71"/>
  <c r="AH1928" i="71"/>
  <c r="AH1828" i="71"/>
  <c r="AG248" i="71"/>
  <c r="AI243" i="71" s="1"/>
  <c r="AJ243" i="71" s="1"/>
  <c r="AK243" i="71" s="1"/>
  <c r="AE243" i="71" s="1"/>
  <c r="AH1216" i="71"/>
  <c r="AH1603" i="71"/>
  <c r="AH507" i="71"/>
  <c r="AH706" i="71"/>
  <c r="AH177" i="71"/>
  <c r="AH64" i="71"/>
  <c r="AG219" i="71"/>
  <c r="AI216" i="71" s="1"/>
  <c r="AJ216" i="71" s="1"/>
  <c r="AK216" i="71" s="1"/>
  <c r="AE216" i="71" s="1"/>
  <c r="AI855" i="71"/>
  <c r="AJ855" i="71" s="1"/>
  <c r="AK855" i="71" s="1"/>
  <c r="AE855" i="71" s="1"/>
  <c r="AH855" i="71"/>
  <c r="AI458" i="71"/>
  <c r="AJ458" i="71" s="1"/>
  <c r="AK458" i="71" s="1"/>
  <c r="AE458" i="71" s="1"/>
  <c r="AI461" i="71"/>
  <c r="AJ461" i="71" s="1"/>
  <c r="AK461" i="71" s="1"/>
  <c r="AE461" i="71" s="1"/>
  <c r="AH447" i="71"/>
  <c r="AH637" i="71"/>
  <c r="AH1096" i="71"/>
  <c r="AH732" i="71"/>
  <c r="AH819" i="71"/>
  <c r="AI1308" i="71"/>
  <c r="AJ1308" i="71" s="1"/>
  <c r="AK1308" i="71" s="1"/>
  <c r="AE1308" i="71" s="1"/>
  <c r="AH1113" i="71"/>
  <c r="AH1053" i="71"/>
  <c r="AH1189" i="71"/>
  <c r="AI1312" i="71"/>
  <c r="AJ1312" i="71" s="1"/>
  <c r="AK1312" i="71" s="1"/>
  <c r="AE1312" i="71" s="1"/>
  <c r="AH1197" i="71"/>
  <c r="AH1552" i="71"/>
  <c r="AI1390" i="71"/>
  <c r="AJ1390" i="71" s="1"/>
  <c r="AK1390" i="71" s="1"/>
  <c r="AE1390" i="71" s="1"/>
  <c r="AH1390" i="71"/>
  <c r="AH1562" i="71"/>
  <c r="AI73" i="71"/>
  <c r="AJ73" i="71" s="1"/>
  <c r="AK73" i="71" s="1"/>
  <c r="AE73" i="71" s="1"/>
  <c r="AI76" i="71"/>
  <c r="AJ76" i="71" s="1"/>
  <c r="AK76" i="71" s="1"/>
  <c r="AE76" i="71" s="1"/>
  <c r="AH630" i="71"/>
  <c r="AH120" i="71"/>
  <c r="AH531" i="71"/>
  <c r="AG588" i="71"/>
  <c r="AI582" i="71" s="1"/>
  <c r="AJ582" i="71" s="1"/>
  <c r="AK582" i="71" s="1"/>
  <c r="AE582" i="71" s="1"/>
  <c r="AH715" i="71"/>
  <c r="AH840" i="71"/>
  <c r="AH1146" i="71"/>
  <c r="AH1074" i="71"/>
  <c r="AH1201" i="71"/>
  <c r="AI96" i="71"/>
  <c r="AJ96" i="71" s="1"/>
  <c r="AK96" i="71" s="1"/>
  <c r="AE96" i="71" s="1"/>
  <c r="AI75" i="71"/>
  <c r="AJ75" i="71" s="1"/>
  <c r="AK75" i="71" s="1"/>
  <c r="AE75" i="71" s="1"/>
  <c r="AH282" i="71"/>
  <c r="AH309" i="71"/>
  <c r="AG726" i="71"/>
  <c r="AI724" i="71" s="1"/>
  <c r="AJ724" i="71" s="1"/>
  <c r="AK724" i="71" s="1"/>
  <c r="AE724" i="71" s="1"/>
  <c r="AH689" i="71"/>
  <c r="AH444" i="71"/>
  <c r="AH510" i="71"/>
  <c r="AG632" i="71"/>
  <c r="AI606" i="71" s="1"/>
  <c r="AJ606" i="71" s="1"/>
  <c r="AK606" i="71" s="1"/>
  <c r="AE606" i="71" s="1"/>
  <c r="AH330" i="71"/>
  <c r="AI867" i="71"/>
  <c r="AJ867" i="71" s="1"/>
  <c r="AK867" i="71" s="1"/>
  <c r="AE867" i="71" s="1"/>
  <c r="AH795" i="71"/>
  <c r="AG850" i="71"/>
  <c r="AI802" i="71" s="1"/>
  <c r="AJ802" i="71" s="1"/>
  <c r="AK802" i="71" s="1"/>
  <c r="AE802" i="71" s="1"/>
  <c r="AH822" i="71"/>
  <c r="AH570" i="71"/>
  <c r="AH185" i="71"/>
  <c r="AI459" i="71"/>
  <c r="AJ459" i="71" s="1"/>
  <c r="AK459" i="71" s="1"/>
  <c r="AE459" i="71" s="1"/>
  <c r="AH430" i="71"/>
  <c r="AG431" i="71"/>
  <c r="AH549" i="71"/>
  <c r="AH657" i="71"/>
  <c r="AH718" i="71"/>
  <c r="AH1204" i="71"/>
  <c r="AH1561" i="71"/>
  <c r="AI98" i="71"/>
  <c r="AJ98" i="71" s="1"/>
  <c r="AK98" i="71" s="1"/>
  <c r="AE98" i="71" s="1"/>
  <c r="AH165" i="71"/>
  <c r="AG90" i="71"/>
  <c r="AH85" i="71"/>
  <c r="AH144" i="71"/>
  <c r="AG422" i="71"/>
  <c r="AI405" i="71" s="1"/>
  <c r="AJ405" i="71" s="1"/>
  <c r="AK405" i="71" s="1"/>
  <c r="AE405" i="71" s="1"/>
  <c r="AG597" i="71"/>
  <c r="AI595" i="71" s="1"/>
  <c r="AJ595" i="71" s="1"/>
  <c r="AK595" i="71" s="1"/>
  <c r="AE595" i="71" s="1"/>
  <c r="AH592" i="71"/>
  <c r="AI873" i="71"/>
  <c r="AJ873" i="71" s="1"/>
  <c r="AK873" i="71" s="1"/>
  <c r="AE873" i="71" s="1"/>
  <c r="AI343" i="71"/>
  <c r="AJ343" i="71" s="1"/>
  <c r="AK343" i="71" s="1"/>
  <c r="AE343" i="71" s="1"/>
  <c r="AH343" i="71"/>
  <c r="AH1006" i="71"/>
  <c r="AH1213" i="71"/>
  <c r="AH1243" i="71"/>
  <c r="AH1553" i="71"/>
  <c r="AH1555" i="71"/>
  <c r="AG2008" i="71"/>
  <c r="AH2003" i="71"/>
  <c r="AH1996" i="71"/>
  <c r="AH2091" i="71"/>
  <c r="AH2148" i="71"/>
  <c r="AH2103" i="71"/>
  <c r="AH2058" i="71"/>
  <c r="AH2086" i="71"/>
  <c r="AH1116" i="71"/>
  <c r="AH838" i="71"/>
  <c r="AI1589" i="71"/>
  <c r="AJ1589" i="71" s="1"/>
  <c r="AK1589" i="71" s="1"/>
  <c r="AE1589" i="71" s="1"/>
  <c r="AG1785" i="71"/>
  <c r="AI1780" i="71" s="1"/>
  <c r="AJ1780" i="71" s="1"/>
  <c r="AK1780" i="71" s="1"/>
  <c r="AE1780" i="71" s="1"/>
  <c r="AH1780" i="71"/>
  <c r="AH1969" i="71"/>
  <c r="AH1842" i="71"/>
  <c r="AH2127" i="71"/>
  <c r="AH2115" i="71"/>
  <c r="AH1809" i="71"/>
  <c r="AH1934" i="71"/>
  <c r="AH1164" i="71"/>
  <c r="AH1234" i="71"/>
  <c r="AH1688" i="71"/>
  <c r="AH1815" i="71"/>
  <c r="AH2160" i="71"/>
  <c r="AH152" i="71"/>
  <c r="AG156" i="71"/>
  <c r="AI152" i="71" s="1"/>
  <c r="AJ152" i="71" s="1"/>
  <c r="AK152" i="71" s="1"/>
  <c r="AE152" i="71" s="1"/>
  <c r="AH1135" i="71"/>
  <c r="AH1122" i="71"/>
  <c r="AI1681" i="71"/>
  <c r="AJ1681" i="71" s="1"/>
  <c r="AK1681" i="71" s="1"/>
  <c r="AE1681" i="71" s="1"/>
  <c r="AG1942" i="71"/>
  <c r="AI1925" i="71" s="1"/>
  <c r="AJ1925" i="71" s="1"/>
  <c r="AK1925" i="71" s="1"/>
  <c r="AE1925" i="71" s="1"/>
  <c r="AH1922" i="71"/>
  <c r="AH1735" i="71"/>
  <c r="AH1960" i="71"/>
  <c r="AH546" i="71"/>
  <c r="AH420" i="71"/>
  <c r="AG1128" i="71"/>
  <c r="AI1110" i="71" s="1"/>
  <c r="AJ1110" i="71" s="1"/>
  <c r="AK1110" i="71" s="1"/>
  <c r="AE1110" i="71" s="1"/>
  <c r="AH1219" i="71"/>
  <c r="AI1586" i="71"/>
  <c r="AJ1586" i="71" s="1"/>
  <c r="AK1586" i="71" s="1"/>
  <c r="AE1586" i="71" s="1"/>
  <c r="AH1586" i="71"/>
  <c r="AG1646" i="71"/>
  <c r="AI1641" i="71" s="1"/>
  <c r="AJ1641" i="71" s="1"/>
  <c r="AK1641" i="71" s="1"/>
  <c r="AE1641" i="71" s="1"/>
  <c r="AH1641" i="71"/>
  <c r="AH1691" i="71"/>
  <c r="AH1606" i="71"/>
  <c r="AG1776" i="71"/>
  <c r="AH1768" i="71"/>
  <c r="AG1855" i="71"/>
  <c r="AG1056" i="71"/>
  <c r="AH1738" i="71"/>
  <c r="AG1984" i="71"/>
  <c r="AI1982" i="71" s="1"/>
  <c r="AJ1982" i="71" s="1"/>
  <c r="AK1982" i="71" s="1"/>
  <c r="AE1982" i="71" s="1"/>
  <c r="AH1979" i="71"/>
  <c r="AH2118" i="71"/>
  <c r="AH1806" i="70"/>
  <c r="AH1746" i="70"/>
  <c r="AH1677" i="70"/>
  <c r="AH1678" i="70"/>
  <c r="AH1679" i="70"/>
  <c r="AH1519" i="70"/>
  <c r="AH1520" i="70"/>
  <c r="AH1496" i="70"/>
  <c r="AH1389" i="70"/>
  <c r="AH1279" i="70"/>
  <c r="AH1151" i="70"/>
  <c r="AH1114" i="70"/>
  <c r="AH1050" i="70"/>
  <c r="AH1051" i="70"/>
  <c r="AH659" i="70"/>
  <c r="AH627" i="70"/>
  <c r="AH628" i="70"/>
  <c r="AH541" i="70"/>
  <c r="AH542" i="70"/>
  <c r="AH543" i="70"/>
  <c r="AH508" i="70"/>
  <c r="AH480" i="70"/>
  <c r="AH451" i="70"/>
  <c r="AH415" i="70"/>
  <c r="AH412" i="70"/>
  <c r="AH416" i="70"/>
  <c r="AH413" i="70"/>
  <c r="AH414" i="70"/>
  <c r="AH411" i="70"/>
  <c r="AH380" i="70"/>
  <c r="AH62" i="70"/>
  <c r="AH63" i="70"/>
  <c r="AH64" i="70"/>
  <c r="AH33" i="70"/>
  <c r="AH32" i="70"/>
  <c r="B8" i="77"/>
  <c r="R9" i="75"/>
  <c r="V11" i="75"/>
  <c r="W11" i="75" s="1"/>
  <c r="R11" i="75" s="1"/>
  <c r="R9" i="76"/>
  <c r="B8" i="78"/>
  <c r="V12" i="76"/>
  <c r="W12" i="76" s="1"/>
  <c r="R12" i="76" s="1"/>
  <c r="B13" i="78" s="1"/>
  <c r="U12" i="76"/>
  <c r="V11" i="76"/>
  <c r="W11" i="76" s="1"/>
  <c r="R11" i="76" s="1"/>
  <c r="V12" i="75"/>
  <c r="W12" i="75" s="1"/>
  <c r="R12" i="75" s="1"/>
  <c r="B13" i="77" s="1"/>
  <c r="A5" i="72"/>
  <c r="B5" i="70"/>
  <c r="AG2191" i="70"/>
  <c r="AI2188" i="70" s="1"/>
  <c r="AD2190" i="70"/>
  <c r="AF2190" i="70" s="1"/>
  <c r="AD2189" i="70"/>
  <c r="AD2188" i="70"/>
  <c r="AF2188" i="70" s="1"/>
  <c r="AD2187" i="70"/>
  <c r="AH2187" i="70" s="1"/>
  <c r="AD2186" i="70"/>
  <c r="AG2182" i="70"/>
  <c r="AI2178" i="70" s="1"/>
  <c r="AD2181" i="70"/>
  <c r="AD2180" i="70"/>
  <c r="AF2180" i="70" s="1"/>
  <c r="AD2179" i="70"/>
  <c r="AF2179" i="70" s="1"/>
  <c r="AD2178" i="70"/>
  <c r="AF2169" i="70"/>
  <c r="AG2169" i="70" s="1"/>
  <c r="AF2168" i="70"/>
  <c r="AG2168" i="70" s="1"/>
  <c r="AF2167" i="70"/>
  <c r="AG2167" i="70" s="1"/>
  <c r="AH2167" i="70" s="1"/>
  <c r="AF2166" i="70"/>
  <c r="AG2166" i="70" s="1"/>
  <c r="AH2166" i="70" s="1"/>
  <c r="AD2165" i="70"/>
  <c r="AF2165" i="70" s="1"/>
  <c r="AG2165" i="70" s="1"/>
  <c r="AF2160" i="70"/>
  <c r="AF2159" i="70"/>
  <c r="AF2158" i="70"/>
  <c r="AG2158" i="70" s="1"/>
  <c r="AF2156" i="70"/>
  <c r="AF2155" i="70"/>
  <c r="AG2155" i="70" s="1"/>
  <c r="AF2154" i="70"/>
  <c r="AG2154" i="70" s="1"/>
  <c r="AF2153" i="70"/>
  <c r="AG2153" i="70" s="1"/>
  <c r="AF2152" i="70"/>
  <c r="AF2151" i="70"/>
  <c r="AG2151" i="70" s="1"/>
  <c r="AF2150" i="70"/>
  <c r="AG2150" i="70" s="1"/>
  <c r="AF2148" i="70"/>
  <c r="AF2147" i="70"/>
  <c r="AF2146" i="70"/>
  <c r="AG2146" i="70" s="1"/>
  <c r="AD2145" i="70"/>
  <c r="AF2136" i="70"/>
  <c r="AF2135" i="70"/>
  <c r="AG2135" i="70" s="1"/>
  <c r="AF2133" i="70"/>
  <c r="AD2132" i="70"/>
  <c r="AF2132" i="70" s="1"/>
  <c r="AD2114" i="70"/>
  <c r="AD2105" i="70"/>
  <c r="AF2105" i="70" s="1"/>
  <c r="AG2105" i="70" s="1"/>
  <c r="AD2104" i="70"/>
  <c r="AF2104" i="70" s="1"/>
  <c r="AG2104" i="70" s="1"/>
  <c r="AD2103" i="70"/>
  <c r="AF2103" i="70" s="1"/>
  <c r="AG2103" i="70" s="1"/>
  <c r="AD2102" i="70"/>
  <c r="AF2102" i="70" s="1"/>
  <c r="AG2102" i="70" s="1"/>
  <c r="AD2101" i="70"/>
  <c r="AF2101" i="70" s="1"/>
  <c r="AG2101" i="70" s="1"/>
  <c r="AD2096" i="70"/>
  <c r="AF2096" i="70" s="1"/>
  <c r="AG2096" i="70" s="1"/>
  <c r="AD2095" i="70"/>
  <c r="AF2095" i="70" s="1"/>
  <c r="AD2094" i="70"/>
  <c r="AF2094" i="70" s="1"/>
  <c r="AD2093" i="70"/>
  <c r="AF2093" i="70" s="1"/>
  <c r="AG2093" i="70" s="1"/>
  <c r="AD2092" i="70"/>
  <c r="AF2092" i="70" s="1"/>
  <c r="AG2092" i="70" s="1"/>
  <c r="AD2091" i="70"/>
  <c r="AF2091" i="70" s="1"/>
  <c r="AD2090" i="70"/>
  <c r="AF2090" i="70" s="1"/>
  <c r="AD2089" i="70"/>
  <c r="AF2089" i="70" s="1"/>
  <c r="AG2089" i="70" s="1"/>
  <c r="AD2088" i="70"/>
  <c r="AF2088" i="70" s="1"/>
  <c r="AG2088" i="70" s="1"/>
  <c r="AD2087" i="70"/>
  <c r="AF2087" i="70" s="1"/>
  <c r="AD2086" i="70"/>
  <c r="AF2086" i="70" s="1"/>
  <c r="AG2086" i="70" s="1"/>
  <c r="AD2085" i="70"/>
  <c r="AF2085" i="70" s="1"/>
  <c r="AG2085" i="70" s="1"/>
  <c r="AD2084" i="70"/>
  <c r="AF2084" i="70" s="1"/>
  <c r="AG2084" i="70" s="1"/>
  <c r="AD2083" i="70"/>
  <c r="AF2083" i="70" s="1"/>
  <c r="AD2082" i="70"/>
  <c r="AF2082" i="70" s="1"/>
  <c r="AG2082" i="70" s="1"/>
  <c r="AD2073" i="70"/>
  <c r="AF2073" i="70" s="1"/>
  <c r="AG2073" i="70" s="1"/>
  <c r="AD2072" i="70"/>
  <c r="AF2072" i="70" s="1"/>
  <c r="AD2071" i="70"/>
  <c r="AF2071" i="70" s="1"/>
  <c r="AD2070" i="70"/>
  <c r="AF2070" i="70" s="1"/>
  <c r="AG2070" i="70" s="1"/>
  <c r="AD2069" i="70"/>
  <c r="AF2069" i="70" s="1"/>
  <c r="AG2069" i="70" s="1"/>
  <c r="AF2064" i="70"/>
  <c r="AF2063" i="70"/>
  <c r="AF2062" i="70"/>
  <c r="AF2061" i="70"/>
  <c r="AF2060" i="70"/>
  <c r="AF2059" i="70"/>
  <c r="AF2058" i="70"/>
  <c r="AF2057" i="70"/>
  <c r="AF2056" i="70"/>
  <c r="AF2055" i="70"/>
  <c r="AF2054" i="70"/>
  <c r="AF2053" i="70"/>
  <c r="AF2052" i="70"/>
  <c r="AF2051" i="70"/>
  <c r="AF2050" i="70"/>
  <c r="AD2049" i="70"/>
  <c r="AF2049" i="70" s="1"/>
  <c r="AD2040" i="70"/>
  <c r="AD2039" i="70"/>
  <c r="AD2038" i="70"/>
  <c r="AD2037" i="70"/>
  <c r="AD2036" i="70"/>
  <c r="AD2031" i="70"/>
  <c r="AF2031" i="70" s="1"/>
  <c r="AG2031" i="70" s="1"/>
  <c r="AD2030" i="70"/>
  <c r="AF2030" i="70" s="1"/>
  <c r="AG2030" i="70" s="1"/>
  <c r="AD2029" i="70"/>
  <c r="AD2028" i="70"/>
  <c r="AF2028" i="70" s="1"/>
  <c r="AD2027" i="70"/>
  <c r="AF2027" i="70" s="1"/>
  <c r="AD2026" i="70"/>
  <c r="AF2026" i="70" s="1"/>
  <c r="AG2026" i="70" s="1"/>
  <c r="AD2025" i="70"/>
  <c r="AF2025" i="70" s="1"/>
  <c r="AG2025" i="70" s="1"/>
  <c r="AD2024" i="70"/>
  <c r="AF2024" i="70" s="1"/>
  <c r="AD2023" i="70"/>
  <c r="AF2023" i="70" s="1"/>
  <c r="AD2022" i="70"/>
  <c r="AF2022" i="70" s="1"/>
  <c r="AG2022" i="70" s="1"/>
  <c r="AD2021" i="70"/>
  <c r="AD2020" i="70"/>
  <c r="AF2020" i="70" s="1"/>
  <c r="AD2019" i="70"/>
  <c r="AF2019" i="70" s="1"/>
  <c r="AD2018" i="70"/>
  <c r="AF2018" i="70" s="1"/>
  <c r="AG2018" i="70" s="1"/>
  <c r="AD2017" i="70"/>
  <c r="AF2017" i="70" s="1"/>
  <c r="AG2017" i="70" s="1"/>
  <c r="AD2016" i="70"/>
  <c r="AF2016" i="70" s="1"/>
  <c r="AD2007" i="70"/>
  <c r="AF2007" i="70" s="1"/>
  <c r="AG2007" i="70" s="1"/>
  <c r="AD2006" i="70"/>
  <c r="AD2005" i="70"/>
  <c r="AF2005" i="70" s="1"/>
  <c r="AD2004" i="70"/>
  <c r="AF2004" i="70" s="1"/>
  <c r="AD2003" i="70"/>
  <c r="AF2003" i="70" s="1"/>
  <c r="AG2003" i="70" s="1"/>
  <c r="AD1998" i="70"/>
  <c r="AF1998" i="70" s="1"/>
  <c r="AD1997" i="70"/>
  <c r="AF1997" i="70" s="1"/>
  <c r="AD1996" i="70"/>
  <c r="AF1996" i="70" s="1"/>
  <c r="AD1995" i="70"/>
  <c r="AF1995" i="70" s="1"/>
  <c r="AD1994" i="70"/>
  <c r="AF1994" i="70" s="1"/>
  <c r="AD1993" i="70"/>
  <c r="AF1993" i="70" s="1"/>
  <c r="AD1992" i="70"/>
  <c r="AF1992" i="70" s="1"/>
  <c r="AF1983" i="70"/>
  <c r="AG1983" i="70" s="1"/>
  <c r="AH1983" i="70" s="1"/>
  <c r="AF1982" i="70"/>
  <c r="AG1982" i="70" s="1"/>
  <c r="AF1980" i="70"/>
  <c r="AG1980" i="70" s="1"/>
  <c r="AD1979" i="70"/>
  <c r="AF1979" i="70" s="1"/>
  <c r="AG1979" i="70" s="1"/>
  <c r="AH1979" i="70" s="1"/>
  <c r="AF1974" i="70"/>
  <c r="AG1974" i="70" s="1"/>
  <c r="AF1973" i="70"/>
  <c r="AF1972" i="70"/>
  <c r="AF1971" i="70"/>
  <c r="AG1971" i="70" s="1"/>
  <c r="AF1970" i="70"/>
  <c r="AG1970" i="70" s="1"/>
  <c r="AF1969" i="70"/>
  <c r="AF1968" i="70"/>
  <c r="AF1967" i="70"/>
  <c r="AG1967" i="70" s="1"/>
  <c r="AF1966" i="70"/>
  <c r="AG1966" i="70" s="1"/>
  <c r="AF1965" i="70"/>
  <c r="AF1964" i="70"/>
  <c r="AG1964" i="70" s="1"/>
  <c r="AF1963" i="70"/>
  <c r="AG1963" i="70" s="1"/>
  <c r="AF1961" i="70"/>
  <c r="AF1960" i="70"/>
  <c r="AD1959" i="70"/>
  <c r="AF1959" i="70" s="1"/>
  <c r="AG1959" i="70" s="1"/>
  <c r="AD1950" i="70"/>
  <c r="AF1950" i="70" s="1"/>
  <c r="AD1949" i="70"/>
  <c r="AF1949" i="70" s="1"/>
  <c r="AD1948" i="70"/>
  <c r="AF1948" i="70" s="1"/>
  <c r="AG1948" i="70" s="1"/>
  <c r="AD1947" i="70"/>
  <c r="AF1947" i="70" s="1"/>
  <c r="AG1947" i="70" s="1"/>
  <c r="AD1946" i="70"/>
  <c r="AF1946" i="70" s="1"/>
  <c r="AF1932" i="70"/>
  <c r="AF1930" i="70"/>
  <c r="AF1928" i="70"/>
  <c r="AF1926" i="70"/>
  <c r="AF1924" i="70"/>
  <c r="AD1922" i="70"/>
  <c r="AF1912" i="70"/>
  <c r="AG1912" i="70" s="1"/>
  <c r="AF1910" i="70"/>
  <c r="AG1910" i="70" s="1"/>
  <c r="AD1909" i="70"/>
  <c r="AF1904" i="70"/>
  <c r="AG1904" i="70" s="1"/>
  <c r="AF1903" i="70"/>
  <c r="AG1903" i="70" s="1"/>
  <c r="AF1902" i="70"/>
  <c r="AG1902" i="70" s="1"/>
  <c r="AF1901" i="70"/>
  <c r="AG1901" i="70" s="1"/>
  <c r="AF1900" i="70"/>
  <c r="AG1900" i="70" s="1"/>
  <c r="AF1899" i="70"/>
  <c r="AG1899" i="70" s="1"/>
  <c r="AF1898" i="70"/>
  <c r="AG1898" i="70" s="1"/>
  <c r="AF1897" i="70"/>
  <c r="AG1897" i="70" s="1"/>
  <c r="AF1888" i="70"/>
  <c r="AG1888" i="70" s="1"/>
  <c r="AF1887" i="70"/>
  <c r="AG1887" i="70" s="1"/>
  <c r="AF1886" i="70"/>
  <c r="AG1886" i="70" s="1"/>
  <c r="AF1885" i="70"/>
  <c r="AD1884" i="70"/>
  <c r="AF1884" i="70" s="1"/>
  <c r="AF1879" i="70"/>
  <c r="AF1876" i="70"/>
  <c r="AF1874" i="70"/>
  <c r="AF1872" i="70"/>
  <c r="AF1870" i="70"/>
  <c r="AF1868" i="70"/>
  <c r="AF1866" i="70"/>
  <c r="AF1864" i="70"/>
  <c r="AD1863" i="70"/>
  <c r="AD1854" i="70"/>
  <c r="AD1853" i="70"/>
  <c r="AF1853" i="70" s="1"/>
  <c r="AG1853" i="70" s="1"/>
  <c r="AD1852" i="70"/>
  <c r="AD1851" i="70"/>
  <c r="AF1851" i="70" s="1"/>
  <c r="AG1851" i="70" s="1"/>
  <c r="AD1850" i="70"/>
  <c r="AF1845" i="70"/>
  <c r="AG1845" i="70" s="1"/>
  <c r="AF1844" i="70"/>
  <c r="AG1844" i="70" s="1"/>
  <c r="AF1843" i="70"/>
  <c r="AG1843" i="70" s="1"/>
  <c r="AF1842" i="70"/>
  <c r="AG1842" i="70" s="1"/>
  <c r="AF1841" i="70"/>
  <c r="AG1841" i="70" s="1"/>
  <c r="AF1840" i="70"/>
  <c r="AG1840" i="70" s="1"/>
  <c r="AF1839" i="70"/>
  <c r="AG1839" i="70" s="1"/>
  <c r="AD1838" i="70"/>
  <c r="AF1838" i="70" s="1"/>
  <c r="AG1838" i="70" s="1"/>
  <c r="AD1829" i="70"/>
  <c r="AF1829" i="70" s="1"/>
  <c r="AG1829" i="70" s="1"/>
  <c r="AD1828" i="70"/>
  <c r="AF1828" i="70" s="1"/>
  <c r="AG1828" i="70" s="1"/>
  <c r="AD1827" i="70"/>
  <c r="AD1826" i="70"/>
  <c r="AF1826" i="70" s="1"/>
  <c r="AD1825" i="70"/>
  <c r="AF1825" i="70" s="1"/>
  <c r="AF1820" i="70"/>
  <c r="AF1818" i="70"/>
  <c r="AF1816" i="70"/>
  <c r="AF1814" i="70"/>
  <c r="AF1812" i="70"/>
  <c r="AF1810" i="70"/>
  <c r="AF1808" i="70"/>
  <c r="AF1805" i="70"/>
  <c r="AF1803" i="70"/>
  <c r="AF1801" i="70"/>
  <c r="AF1799" i="70"/>
  <c r="AF1797" i="70"/>
  <c r="AF1795" i="70"/>
  <c r="AF1793" i="70"/>
  <c r="AD1784" i="70"/>
  <c r="AF1784" i="70" s="1"/>
  <c r="AG1784" i="70" s="1"/>
  <c r="AD1783" i="70"/>
  <c r="AD1782" i="70"/>
  <c r="AF1782" i="70" s="1"/>
  <c r="AG1782" i="70" s="1"/>
  <c r="AD1781" i="70"/>
  <c r="AD1780" i="70"/>
  <c r="AF1780" i="70" s="1"/>
  <c r="AG1780" i="70" s="1"/>
  <c r="AD1775" i="70"/>
  <c r="AF1775" i="70" s="1"/>
  <c r="AG1775" i="70" s="1"/>
  <c r="AD1774" i="70"/>
  <c r="AD1773" i="70"/>
  <c r="AF1773" i="70" s="1"/>
  <c r="AG1773" i="70" s="1"/>
  <c r="AD1772" i="70"/>
  <c r="AD1771" i="70"/>
  <c r="AF1771" i="70" s="1"/>
  <c r="AG1771" i="70" s="1"/>
  <c r="AD1770" i="70"/>
  <c r="AF1770" i="70" s="1"/>
  <c r="AD1769" i="70"/>
  <c r="AF1769" i="70" s="1"/>
  <c r="AG1769" i="70" s="1"/>
  <c r="AD1768" i="70"/>
  <c r="AD1759" i="70"/>
  <c r="AF1759" i="70" s="1"/>
  <c r="AD1758" i="70"/>
  <c r="AF1758" i="70" s="1"/>
  <c r="AG1758" i="70" s="1"/>
  <c r="AD1757" i="70"/>
  <c r="AF1757" i="70" s="1"/>
  <c r="AG1757" i="70" s="1"/>
  <c r="AD1756" i="70"/>
  <c r="AF1756" i="70" s="1"/>
  <c r="AD1755" i="70"/>
  <c r="AF1755" i="70" s="1"/>
  <c r="AG1755" i="70" s="1"/>
  <c r="AD1750" i="70"/>
  <c r="AF1750" i="70" s="1"/>
  <c r="AD1749" i="70"/>
  <c r="AD1748" i="70"/>
  <c r="AF1748" i="70" s="1"/>
  <c r="AD1747" i="70"/>
  <c r="AD1745" i="70"/>
  <c r="AF1745" i="70" s="1"/>
  <c r="AD1744" i="70"/>
  <c r="AD1743" i="70"/>
  <c r="AF1743" i="70" s="1"/>
  <c r="AD1742" i="70"/>
  <c r="AD1741" i="70"/>
  <c r="AF1741" i="70" s="1"/>
  <c r="AD1740" i="70"/>
  <c r="AD1739" i="70"/>
  <c r="AF1739" i="70" s="1"/>
  <c r="AD1738" i="70"/>
  <c r="AD1737" i="70"/>
  <c r="AF1737" i="70" s="1"/>
  <c r="AD1736" i="70"/>
  <c r="AD1735" i="70"/>
  <c r="AF1735" i="70" s="1"/>
  <c r="AD1734" i="70"/>
  <c r="AD1733" i="70"/>
  <c r="AF1733" i="70" s="1"/>
  <c r="AD1732" i="70"/>
  <c r="AD1731" i="70"/>
  <c r="AF1731" i="70" s="1"/>
  <c r="AD1730" i="70"/>
  <c r="AD1729" i="70"/>
  <c r="AF1729" i="70" s="1"/>
  <c r="AD1728" i="70"/>
  <c r="AD1727" i="70"/>
  <c r="AF1727" i="70" s="1"/>
  <c r="AD1726" i="70"/>
  <c r="AD1725" i="70"/>
  <c r="AF1725" i="70" s="1"/>
  <c r="AD1724" i="70"/>
  <c r="AD1723" i="70"/>
  <c r="AF1723" i="70" s="1"/>
  <c r="AD1722" i="70"/>
  <c r="AD1721" i="70"/>
  <c r="AF1721" i="70" s="1"/>
  <c r="AD1720" i="70"/>
  <c r="AD1719" i="70"/>
  <c r="AF1719" i="70" s="1"/>
  <c r="AD1718" i="70"/>
  <c r="AD1717" i="70"/>
  <c r="AF1717" i="70" s="1"/>
  <c r="AD1716" i="70"/>
  <c r="AD1715" i="70"/>
  <c r="AF1715" i="70" s="1"/>
  <c r="AD1714" i="70"/>
  <c r="AD1713" i="70"/>
  <c r="AF1713" i="70" s="1"/>
  <c r="AD1712" i="70"/>
  <c r="AD1711" i="70"/>
  <c r="AF1711" i="70" s="1"/>
  <c r="AD1710" i="70"/>
  <c r="AD1709" i="70"/>
  <c r="AF1709" i="70" s="1"/>
  <c r="AD1708" i="70"/>
  <c r="AD1707" i="70"/>
  <c r="AF1707" i="70" s="1"/>
  <c r="AD1706" i="70"/>
  <c r="AD1705" i="70"/>
  <c r="AF1705" i="70" s="1"/>
  <c r="AD1704" i="70"/>
  <c r="AD1703" i="70"/>
  <c r="AF1703" i="70" s="1"/>
  <c r="AD1702" i="70"/>
  <c r="AD1700" i="70"/>
  <c r="AF1700" i="70" s="1"/>
  <c r="AD1691" i="70"/>
  <c r="AF1691" i="70" s="1"/>
  <c r="AG1691" i="70" s="1"/>
  <c r="AD1690" i="70"/>
  <c r="AD1689" i="70"/>
  <c r="AF1689" i="70" s="1"/>
  <c r="AG1689" i="70" s="1"/>
  <c r="AH1689" i="70" s="1"/>
  <c r="AD1688" i="70"/>
  <c r="AD1687" i="70"/>
  <c r="AF1687" i="70" s="1"/>
  <c r="AG1687" i="70" s="1"/>
  <c r="AD1682" i="70"/>
  <c r="AF1682" i="70" s="1"/>
  <c r="AG1682" i="70" s="1"/>
  <c r="AD1681" i="70"/>
  <c r="AD1680" i="70"/>
  <c r="AF1680" i="70" s="1"/>
  <c r="AG1680" i="70" s="1"/>
  <c r="AD1676" i="70"/>
  <c r="AD1675" i="70"/>
  <c r="AF1675" i="70" s="1"/>
  <c r="AG1675" i="70" s="1"/>
  <c r="AD1674" i="70"/>
  <c r="AD1673" i="70"/>
  <c r="AF1673" i="70" s="1"/>
  <c r="AG1673" i="70" s="1"/>
  <c r="AD1672" i="70"/>
  <c r="AD1671" i="70"/>
  <c r="AF1671" i="70" s="1"/>
  <c r="AG1671" i="70" s="1"/>
  <c r="AH1671" i="70" s="1"/>
  <c r="AD1670" i="70"/>
  <c r="AD1669" i="70"/>
  <c r="AF1669" i="70" s="1"/>
  <c r="AG1669" i="70" s="1"/>
  <c r="AD1668" i="70"/>
  <c r="AD1667" i="70"/>
  <c r="AF1667" i="70" s="1"/>
  <c r="AG1667" i="70" s="1"/>
  <c r="AD1666" i="70"/>
  <c r="AD1665" i="70"/>
  <c r="AF1665" i="70" s="1"/>
  <c r="AG1665" i="70" s="1"/>
  <c r="AH1665" i="70" s="1"/>
  <c r="AD1664" i="70"/>
  <c r="AD1663" i="70"/>
  <c r="AF1663" i="70" s="1"/>
  <c r="AG1663" i="70" s="1"/>
  <c r="AD1662" i="70"/>
  <c r="AD1661" i="70"/>
  <c r="AF1661" i="70" s="1"/>
  <c r="AG1661" i="70" s="1"/>
  <c r="AD1660" i="70"/>
  <c r="AD1659" i="70"/>
  <c r="AF1659" i="70" s="1"/>
  <c r="AG1659" i="70" s="1"/>
  <c r="AD1658" i="70"/>
  <c r="AD1657" i="70"/>
  <c r="AD1656" i="70"/>
  <c r="AD1655" i="70"/>
  <c r="AF1655" i="70" s="1"/>
  <c r="AG1655" i="70" s="1"/>
  <c r="AD1654" i="70"/>
  <c r="AD1645" i="70"/>
  <c r="AF1645" i="70" s="1"/>
  <c r="AG1645" i="70" s="1"/>
  <c r="AD1644" i="70"/>
  <c r="AD1643" i="70"/>
  <c r="AF1643" i="70" s="1"/>
  <c r="AG1643" i="70" s="1"/>
  <c r="AD1642" i="70"/>
  <c r="AF1642" i="70" s="1"/>
  <c r="AD1641" i="70"/>
  <c r="AF1641" i="70" s="1"/>
  <c r="AG1641" i="70" s="1"/>
  <c r="AD1636" i="70"/>
  <c r="AF1636" i="70" s="1"/>
  <c r="AD1635" i="70"/>
  <c r="AD1634" i="70"/>
  <c r="AF1634" i="70" s="1"/>
  <c r="AD1633" i="70"/>
  <c r="AD1632" i="70"/>
  <c r="AF1632" i="70" s="1"/>
  <c r="AD1631" i="70"/>
  <c r="AD1630" i="70"/>
  <c r="AF1630" i="70" s="1"/>
  <c r="AD1629" i="70"/>
  <c r="AD1628" i="70"/>
  <c r="AF1628" i="70" s="1"/>
  <c r="AD1627" i="70"/>
  <c r="AD1618" i="70"/>
  <c r="AD1617" i="70"/>
  <c r="AF1617" i="70" s="1"/>
  <c r="AG1617" i="70" s="1"/>
  <c r="AD1616" i="70"/>
  <c r="AD1615" i="70"/>
  <c r="AF1615" i="70" s="1"/>
  <c r="AG1615" i="70" s="1"/>
  <c r="AD1614" i="70"/>
  <c r="AD1609" i="70"/>
  <c r="AF1609" i="70" s="1"/>
  <c r="AG1609" i="70" s="1"/>
  <c r="AD1608" i="70"/>
  <c r="AF1608" i="70" s="1"/>
  <c r="AG1608" i="70" s="1"/>
  <c r="AD1607" i="70"/>
  <c r="AF1607" i="70" s="1"/>
  <c r="AG1607" i="70" s="1"/>
  <c r="AD1606" i="70"/>
  <c r="AF1606" i="70" s="1"/>
  <c r="AG1606" i="70" s="1"/>
  <c r="AD1605" i="70"/>
  <c r="AF1605" i="70" s="1"/>
  <c r="AG1605" i="70" s="1"/>
  <c r="AD1604" i="70"/>
  <c r="AF1604" i="70" s="1"/>
  <c r="AG1604" i="70" s="1"/>
  <c r="AD1603" i="70"/>
  <c r="AF1603" i="70" s="1"/>
  <c r="AG1603" i="70" s="1"/>
  <c r="AD1602" i="70"/>
  <c r="AF1602" i="70" s="1"/>
  <c r="AG1602" i="70" s="1"/>
  <c r="AD1601" i="70"/>
  <c r="AF1601" i="70" s="1"/>
  <c r="AG1601" i="70" s="1"/>
  <c r="AD1600" i="70"/>
  <c r="AF1600" i="70" s="1"/>
  <c r="AD1599" i="70"/>
  <c r="AF1599" i="70" s="1"/>
  <c r="AD1598" i="70"/>
  <c r="AF1598" i="70" s="1"/>
  <c r="AD1589" i="70"/>
  <c r="AF1589" i="70" s="1"/>
  <c r="AD1588" i="70"/>
  <c r="AF1588" i="70" s="1"/>
  <c r="AD1587" i="70"/>
  <c r="AF1587" i="70" s="1"/>
  <c r="AD1586" i="70"/>
  <c r="AF1586" i="70" s="1"/>
  <c r="AD1585" i="70"/>
  <c r="AF1585" i="70" s="1"/>
  <c r="AD1580" i="70"/>
  <c r="AF1580" i="70" s="1"/>
  <c r="AD1579" i="70"/>
  <c r="AF1579" i="70" s="1"/>
  <c r="AG1579" i="70" s="1"/>
  <c r="AD1578" i="70"/>
  <c r="AF1578" i="70" s="1"/>
  <c r="AG1578" i="70" s="1"/>
  <c r="AD1577" i="70"/>
  <c r="AF1577" i="70" s="1"/>
  <c r="AG1577" i="70" s="1"/>
  <c r="AD1576" i="70"/>
  <c r="AF1576" i="70" s="1"/>
  <c r="AD1575" i="70"/>
  <c r="AF1575" i="70" s="1"/>
  <c r="AD1574" i="70"/>
  <c r="AF1574" i="70" s="1"/>
  <c r="AG1574" i="70" s="1"/>
  <c r="AD1573" i="70"/>
  <c r="AF1573" i="70" s="1"/>
  <c r="AG1573" i="70" s="1"/>
  <c r="AD1572" i="70"/>
  <c r="AF1572" i="70" s="1"/>
  <c r="AD1571" i="70"/>
  <c r="AF1571" i="70" s="1"/>
  <c r="AG1571" i="70" s="1"/>
  <c r="AD1570" i="70"/>
  <c r="AF1570" i="70" s="1"/>
  <c r="AG1570" i="70" s="1"/>
  <c r="AD1569" i="70"/>
  <c r="AF1569" i="70" s="1"/>
  <c r="AG1569" i="70" s="1"/>
  <c r="AD1568" i="70"/>
  <c r="AF1568" i="70" s="1"/>
  <c r="AD1567" i="70"/>
  <c r="AF1567" i="70" s="1"/>
  <c r="AD1566" i="70"/>
  <c r="AF1566" i="70" s="1"/>
  <c r="AG1566" i="70" s="1"/>
  <c r="AD1565" i="70"/>
  <c r="AD1564" i="70"/>
  <c r="AF1564" i="70" s="1"/>
  <c r="AD1563" i="70"/>
  <c r="AF1563" i="70" s="1"/>
  <c r="AG1563" i="70" s="1"/>
  <c r="AD1562" i="70"/>
  <c r="AF1562" i="70" s="1"/>
  <c r="AG1562" i="70" s="1"/>
  <c r="AD1561" i="70"/>
  <c r="AF1561" i="70" s="1"/>
  <c r="AG1561" i="70" s="1"/>
  <c r="AD1560" i="70"/>
  <c r="AF1560" i="70" s="1"/>
  <c r="AD1559" i="70"/>
  <c r="AF1559" i="70" s="1"/>
  <c r="AD1558" i="70"/>
  <c r="AF1558" i="70" s="1"/>
  <c r="AG1558" i="70" s="1"/>
  <c r="AD1557" i="70"/>
  <c r="AF1557" i="70" s="1"/>
  <c r="AG1557" i="70" s="1"/>
  <c r="AD1556" i="70"/>
  <c r="AF1556" i="70" s="1"/>
  <c r="AD1555" i="70"/>
  <c r="AF1555" i="70" s="1"/>
  <c r="AD1554" i="70"/>
  <c r="AF1554" i="70" s="1"/>
  <c r="AG1554" i="70" s="1"/>
  <c r="AD1553" i="70"/>
  <c r="AF1553" i="70" s="1"/>
  <c r="AG1553" i="70" s="1"/>
  <c r="AD1552" i="70"/>
  <c r="AF1552" i="70" s="1"/>
  <c r="AD1551" i="70"/>
  <c r="AF1551" i="70" s="1"/>
  <c r="AD1550" i="70"/>
  <c r="AF1550" i="70" s="1"/>
  <c r="AG1550" i="70" s="1"/>
  <c r="AD1549" i="70"/>
  <c r="AD1548" i="70"/>
  <c r="AF1548" i="70" s="1"/>
  <c r="AD1547" i="70"/>
  <c r="AF1547" i="70" s="1"/>
  <c r="AD1546" i="70"/>
  <c r="AF1546" i="70" s="1"/>
  <c r="AG1546" i="70" s="1"/>
  <c r="AD1545" i="70"/>
  <c r="AF1545" i="70" s="1"/>
  <c r="AG1545" i="70" s="1"/>
  <c r="AD1544" i="70"/>
  <c r="AF1544" i="70" s="1"/>
  <c r="AD1543" i="70"/>
  <c r="AF1543" i="70" s="1"/>
  <c r="AD1542" i="70"/>
  <c r="AF1542" i="70" s="1"/>
  <c r="AG1542" i="70" s="1"/>
  <c r="AD1541" i="70"/>
  <c r="AF1541" i="70" s="1"/>
  <c r="AG1541" i="70" s="1"/>
  <c r="AD1540" i="70"/>
  <c r="AF1540" i="70" s="1"/>
  <c r="AD1539" i="70"/>
  <c r="AF1539" i="70" s="1"/>
  <c r="AD1538" i="70"/>
  <c r="AF1538" i="70" s="1"/>
  <c r="AG1538" i="70" s="1"/>
  <c r="AD1537" i="70"/>
  <c r="AF1537" i="70" s="1"/>
  <c r="AG1537" i="70" s="1"/>
  <c r="AD1536" i="70"/>
  <c r="AF1536" i="70" s="1"/>
  <c r="AD1535" i="70"/>
  <c r="AF1535" i="70" s="1"/>
  <c r="AD1534" i="70"/>
  <c r="AF1534" i="70" s="1"/>
  <c r="AG1534" i="70" s="1"/>
  <c r="AD1533" i="70"/>
  <c r="AD1532" i="70"/>
  <c r="AF1532" i="70" s="1"/>
  <c r="AD1531" i="70"/>
  <c r="AF1531" i="70" s="1"/>
  <c r="AD1530" i="70"/>
  <c r="AF1530" i="70" s="1"/>
  <c r="AG1530" i="70" s="1"/>
  <c r="AD1529" i="70"/>
  <c r="AF1529" i="70" s="1"/>
  <c r="AG1529" i="70" s="1"/>
  <c r="AD1528" i="70"/>
  <c r="AF1528" i="70" s="1"/>
  <c r="AD1527" i="70"/>
  <c r="AF1527" i="70" s="1"/>
  <c r="AD1526" i="70"/>
  <c r="AF1526" i="70" s="1"/>
  <c r="AG1526" i="70" s="1"/>
  <c r="AD1525" i="70"/>
  <c r="AF1525" i="70" s="1"/>
  <c r="AG1525" i="70" s="1"/>
  <c r="AD1524" i="70"/>
  <c r="AF1524" i="70" s="1"/>
  <c r="AD1523" i="70"/>
  <c r="AF1523" i="70" s="1"/>
  <c r="AD1522" i="70"/>
  <c r="AF1522" i="70" s="1"/>
  <c r="AG1522" i="70" s="1"/>
  <c r="AD1521" i="70"/>
  <c r="AF1521" i="70" s="1"/>
  <c r="AG1521" i="70" s="1"/>
  <c r="AD1518" i="70"/>
  <c r="AF1518" i="70" s="1"/>
  <c r="AD1517" i="70"/>
  <c r="AF1517" i="70" s="1"/>
  <c r="AD1516" i="70"/>
  <c r="AF1516" i="70" s="1"/>
  <c r="AG1516" i="70" s="1"/>
  <c r="AD1507" i="70"/>
  <c r="AF1507" i="70" s="1"/>
  <c r="AD1506" i="70"/>
  <c r="AF1506" i="70" s="1"/>
  <c r="AD1505" i="70"/>
  <c r="AD1504" i="70"/>
  <c r="AF1504" i="70" s="1"/>
  <c r="AG1504" i="70" s="1"/>
  <c r="AD1503" i="70"/>
  <c r="AF1503" i="70" s="1"/>
  <c r="AD1498" i="70"/>
  <c r="AD1497" i="70"/>
  <c r="AD1495" i="70"/>
  <c r="AD1494" i="70"/>
  <c r="AD1493" i="70"/>
  <c r="AD1492" i="70"/>
  <c r="AD1491" i="70"/>
  <c r="AD1490" i="70"/>
  <c r="AD1489" i="70"/>
  <c r="AD1488" i="70"/>
  <c r="AD1487" i="70"/>
  <c r="AD1486" i="70"/>
  <c r="AD1485" i="70"/>
  <c r="AD1484" i="70"/>
  <c r="AD1483" i="70"/>
  <c r="AD1482" i="70"/>
  <c r="AD1481" i="70"/>
  <c r="AD1480" i="70"/>
  <c r="AD1479" i="70"/>
  <c r="AD1478" i="70"/>
  <c r="AD1477" i="70"/>
  <c r="AD1476" i="70"/>
  <c r="AD1475" i="70"/>
  <c r="AD1474" i="70"/>
  <c r="AD1473" i="70"/>
  <c r="AD1472" i="70"/>
  <c r="AD1471" i="70"/>
  <c r="AD1470" i="70"/>
  <c r="AD1469" i="70"/>
  <c r="AD1468" i="70"/>
  <c r="AD1467" i="70"/>
  <c r="AD1466" i="70"/>
  <c r="AD1465" i="70"/>
  <c r="AD1464" i="70"/>
  <c r="AD1463" i="70"/>
  <c r="AD1462" i="70"/>
  <c r="AD1461" i="70"/>
  <c r="AD1460" i="70"/>
  <c r="AD1459" i="70"/>
  <c r="AD1458" i="70"/>
  <c r="AD1457" i="70"/>
  <c r="AD1456" i="70"/>
  <c r="AD1455" i="70"/>
  <c r="AD1454" i="70"/>
  <c r="AD1453" i="70"/>
  <c r="AD1452" i="70"/>
  <c r="AD1451" i="70"/>
  <c r="AD1450" i="70"/>
  <c r="AD1449" i="70"/>
  <c r="AD1448" i="70"/>
  <c r="AD1447" i="70"/>
  <c r="AD1446" i="70"/>
  <c r="AD1445" i="70"/>
  <c r="AD1444" i="70"/>
  <c r="AD1443" i="70"/>
  <c r="AD1442" i="70"/>
  <c r="AD1441" i="70"/>
  <c r="AD1440" i="70"/>
  <c r="AD1439" i="70"/>
  <c r="AD1430" i="70"/>
  <c r="AD1429" i="70"/>
  <c r="AD1428" i="70"/>
  <c r="AD1427" i="70"/>
  <c r="AD1426" i="70"/>
  <c r="AD1421" i="70"/>
  <c r="AF1421" i="70" s="1"/>
  <c r="AG1421" i="70" s="1"/>
  <c r="AD1420" i="70"/>
  <c r="AF1420" i="70" s="1"/>
  <c r="AG1420" i="70" s="1"/>
  <c r="AD1419" i="70"/>
  <c r="AF1419" i="70" s="1"/>
  <c r="AG1419" i="70" s="1"/>
  <c r="AD1418" i="70"/>
  <c r="AF1418" i="70" s="1"/>
  <c r="AG1418" i="70" s="1"/>
  <c r="AD1417" i="70"/>
  <c r="AF1417" i="70" s="1"/>
  <c r="AG1417" i="70" s="1"/>
  <c r="AD1416" i="70"/>
  <c r="AF1416" i="70" s="1"/>
  <c r="AG1416" i="70" s="1"/>
  <c r="AD1415" i="70"/>
  <c r="AF1415" i="70" s="1"/>
  <c r="AG1415" i="70" s="1"/>
  <c r="AD1414" i="70"/>
  <c r="AF1414" i="70" s="1"/>
  <c r="AD1413" i="70"/>
  <c r="AF1413" i="70" s="1"/>
  <c r="AG1413" i="70" s="1"/>
  <c r="AD1412" i="70"/>
  <c r="AF1412" i="70" s="1"/>
  <c r="AG1412" i="70" s="1"/>
  <c r="AD1411" i="70"/>
  <c r="AF1411" i="70" s="1"/>
  <c r="AG1411" i="70" s="1"/>
  <c r="AD1410" i="70"/>
  <c r="AF1410" i="70" s="1"/>
  <c r="AG1410" i="70" s="1"/>
  <c r="AD1409" i="70"/>
  <c r="AF1409" i="70" s="1"/>
  <c r="AG1409" i="70" s="1"/>
  <c r="AD1408" i="70"/>
  <c r="AF1408" i="70" s="1"/>
  <c r="AG1408" i="70" s="1"/>
  <c r="AD1399" i="70"/>
  <c r="AF1399" i="70" s="1"/>
  <c r="AG1399" i="70" s="1"/>
  <c r="AD1398" i="70"/>
  <c r="AF1398" i="70" s="1"/>
  <c r="AD1397" i="70"/>
  <c r="AF1397" i="70" s="1"/>
  <c r="AG1397" i="70" s="1"/>
  <c r="AD1396" i="70"/>
  <c r="AF1396" i="70" s="1"/>
  <c r="AD1395" i="70"/>
  <c r="AF1395" i="70" s="1"/>
  <c r="AG1395" i="70" s="1"/>
  <c r="AD1390" i="70"/>
  <c r="AF1390" i="70" s="1"/>
  <c r="AG1390" i="70" s="1"/>
  <c r="AD1388" i="70"/>
  <c r="AF1388" i="70" s="1"/>
  <c r="AD1387" i="70"/>
  <c r="AF1387" i="70" s="1"/>
  <c r="AG1387" i="70" s="1"/>
  <c r="AD1386" i="70"/>
  <c r="AF1386" i="70" s="1"/>
  <c r="AD1385" i="70"/>
  <c r="AF1385" i="70" s="1"/>
  <c r="AG1385" i="70" s="1"/>
  <c r="AD1384" i="70"/>
  <c r="AF1384" i="70" s="1"/>
  <c r="AD1383" i="70"/>
  <c r="AF1383" i="70" s="1"/>
  <c r="AG1383" i="70" s="1"/>
  <c r="AD1382" i="70"/>
  <c r="AF1382" i="70" s="1"/>
  <c r="AD1381" i="70"/>
  <c r="AF1381" i="70" s="1"/>
  <c r="AG1381" i="70" s="1"/>
  <c r="AD1380" i="70"/>
  <c r="AF1380" i="70" s="1"/>
  <c r="AD1379" i="70"/>
  <c r="AF1379" i="70" s="1"/>
  <c r="AG1379" i="70" s="1"/>
  <c r="AD1378" i="70"/>
  <c r="AF1378" i="70" s="1"/>
  <c r="AD1377" i="70"/>
  <c r="AF1377" i="70" s="1"/>
  <c r="AG1377" i="70" s="1"/>
  <c r="AD1376" i="70"/>
  <c r="AF1376" i="70" s="1"/>
  <c r="AD1375" i="70"/>
  <c r="AF1375" i="70" s="1"/>
  <c r="AG1375" i="70" s="1"/>
  <c r="AD1374" i="70"/>
  <c r="AF1374" i="70" s="1"/>
  <c r="AD1373" i="70"/>
  <c r="AF1373" i="70" s="1"/>
  <c r="AG1373" i="70" s="1"/>
  <c r="AD1372" i="70"/>
  <c r="AF1372" i="70" s="1"/>
  <c r="AD1371" i="70"/>
  <c r="AF1371" i="70" s="1"/>
  <c r="AG1371" i="70" s="1"/>
  <c r="AD1370" i="70"/>
  <c r="AF1370" i="70" s="1"/>
  <c r="AD1369" i="70"/>
  <c r="AF1369" i="70" s="1"/>
  <c r="AG1369" i="70" s="1"/>
  <c r="AD1368" i="70"/>
  <c r="AF1368" i="70" s="1"/>
  <c r="AD1359" i="70"/>
  <c r="AF1359" i="70" s="1"/>
  <c r="AG1359" i="70" s="1"/>
  <c r="AD1358" i="70"/>
  <c r="AF1358" i="70" s="1"/>
  <c r="AG1358" i="70" s="1"/>
  <c r="AD1357" i="70"/>
  <c r="AF1357" i="70" s="1"/>
  <c r="AG1357" i="70" s="1"/>
  <c r="AD1356" i="70"/>
  <c r="AF1356" i="70" s="1"/>
  <c r="AD1355" i="70"/>
  <c r="AF1355" i="70" s="1"/>
  <c r="AG1355" i="70" s="1"/>
  <c r="AD1350" i="70"/>
  <c r="AF1350" i="70" s="1"/>
  <c r="AG1350" i="70" s="1"/>
  <c r="AD1349" i="70"/>
  <c r="AF1349" i="70" s="1"/>
  <c r="AG1349" i="70" s="1"/>
  <c r="AD1348" i="70"/>
  <c r="AF1348" i="70" s="1"/>
  <c r="AD1347" i="70"/>
  <c r="AF1347" i="70" s="1"/>
  <c r="AG1347" i="70" s="1"/>
  <c r="AD1346" i="70"/>
  <c r="AF1346" i="70" s="1"/>
  <c r="AG1346" i="70" s="1"/>
  <c r="AD1345" i="70"/>
  <c r="AD1344" i="70"/>
  <c r="AF1344" i="70" s="1"/>
  <c r="AD1343" i="70"/>
  <c r="AF1343" i="70" s="1"/>
  <c r="AG1343" i="70" s="1"/>
  <c r="AD1342" i="70"/>
  <c r="AF1342" i="70" s="1"/>
  <c r="AG1342" i="70" s="1"/>
  <c r="AD1341" i="70"/>
  <c r="AF1341" i="70" s="1"/>
  <c r="AG1341" i="70" s="1"/>
  <c r="AD1340" i="70"/>
  <c r="AF1340" i="70" s="1"/>
  <c r="AG1340" i="70" s="1"/>
  <c r="AD1339" i="70"/>
  <c r="AF1339" i="70" s="1"/>
  <c r="AG1339" i="70" s="1"/>
  <c r="AD1338" i="70"/>
  <c r="AF1338" i="70" s="1"/>
  <c r="AG1338" i="70" s="1"/>
  <c r="AD1337" i="70"/>
  <c r="AF1337" i="70" s="1"/>
  <c r="AG1337" i="70" s="1"/>
  <c r="AD1336" i="70"/>
  <c r="AF1336" i="70" s="1"/>
  <c r="AD1335" i="70"/>
  <c r="AF1335" i="70" s="1"/>
  <c r="AG1335" i="70" s="1"/>
  <c r="AD1334" i="70"/>
  <c r="AF1334" i="70" s="1"/>
  <c r="AG1334" i="70" s="1"/>
  <c r="AD1333" i="70"/>
  <c r="AF1333" i="70" s="1"/>
  <c r="AG1333" i="70" s="1"/>
  <c r="AD1332" i="70"/>
  <c r="AF1332" i="70" s="1"/>
  <c r="AG1332" i="70" s="1"/>
  <c r="AD1331" i="70"/>
  <c r="AF1331" i="70" s="1"/>
  <c r="AG1331" i="70" s="1"/>
  <c r="AD1322" i="70"/>
  <c r="AF1322" i="70" s="1"/>
  <c r="AD1321" i="70"/>
  <c r="AD1320" i="70"/>
  <c r="AF1320" i="70" s="1"/>
  <c r="AD1319" i="70"/>
  <c r="AD1318" i="70"/>
  <c r="AF1318" i="70" s="1"/>
  <c r="AD1313" i="70"/>
  <c r="AF1313" i="70" s="1"/>
  <c r="AG1313" i="70" s="1"/>
  <c r="AD1312" i="70"/>
  <c r="AD1311" i="70"/>
  <c r="AF1311" i="70" s="1"/>
  <c r="AG1311" i="70" s="1"/>
  <c r="AD1310" i="70"/>
  <c r="AD1309" i="70"/>
  <c r="AF1309" i="70" s="1"/>
  <c r="AG1309" i="70" s="1"/>
  <c r="AD1308" i="70"/>
  <c r="AD1307" i="70"/>
  <c r="AF1307" i="70" s="1"/>
  <c r="AG1307" i="70" s="1"/>
  <c r="AD1306" i="70"/>
  <c r="AD1305" i="70"/>
  <c r="AF1305" i="70" s="1"/>
  <c r="AG1305" i="70" s="1"/>
  <c r="AD1304" i="70"/>
  <c r="AD1295" i="70"/>
  <c r="AD1294" i="70"/>
  <c r="AF1294" i="70" s="1"/>
  <c r="AG1294" i="70" s="1"/>
  <c r="AH1294" i="70" s="1"/>
  <c r="AD1293" i="70"/>
  <c r="AF1293" i="70" s="1"/>
  <c r="AG1293" i="70" s="1"/>
  <c r="AD1292" i="70"/>
  <c r="AF1292" i="70" s="1"/>
  <c r="AG1292" i="70" s="1"/>
  <c r="AD1291" i="70"/>
  <c r="AD1286" i="70"/>
  <c r="AF1286" i="70" s="1"/>
  <c r="AG1286" i="70" s="1"/>
  <c r="AD1285" i="70"/>
  <c r="AF1285" i="70" s="1"/>
  <c r="AG1285" i="70" s="1"/>
  <c r="AD1284" i="70"/>
  <c r="AF1284" i="70" s="1"/>
  <c r="AG1284" i="70" s="1"/>
  <c r="AD1283" i="70"/>
  <c r="AF1283" i="70" s="1"/>
  <c r="AG1283" i="70" s="1"/>
  <c r="AD1282" i="70"/>
  <c r="AF1282" i="70" s="1"/>
  <c r="AG1282" i="70" s="1"/>
  <c r="AD1281" i="70"/>
  <c r="AF1281" i="70" s="1"/>
  <c r="AG1281" i="70" s="1"/>
  <c r="AD1280" i="70"/>
  <c r="AD1278" i="70"/>
  <c r="AF1278" i="70" s="1"/>
  <c r="AD1269" i="70"/>
  <c r="AF1269" i="70" s="1"/>
  <c r="AD1268" i="70"/>
  <c r="AF1268" i="70" s="1"/>
  <c r="AG1268" i="70" s="1"/>
  <c r="AD1267" i="70"/>
  <c r="AF1267" i="70" s="1"/>
  <c r="AD1266" i="70"/>
  <c r="AF1266" i="70" s="1"/>
  <c r="AG1266" i="70" s="1"/>
  <c r="AD1265" i="70"/>
  <c r="AF1265" i="70" s="1"/>
  <c r="AF1260" i="70"/>
  <c r="AF1259" i="70"/>
  <c r="AG1259" i="70" s="1"/>
  <c r="AF1258" i="70"/>
  <c r="AF1257" i="70"/>
  <c r="AG1257" i="70" s="1"/>
  <c r="AF1256" i="70"/>
  <c r="AF1255" i="70"/>
  <c r="AG1255" i="70" s="1"/>
  <c r="AF1254" i="70"/>
  <c r="AF1253" i="70"/>
  <c r="AG1253" i="70" s="1"/>
  <c r="AF1252" i="70"/>
  <c r="AF1251" i="70"/>
  <c r="AG1251" i="70" s="1"/>
  <c r="AF1250" i="70"/>
  <c r="AF1249" i="70"/>
  <c r="AG1249" i="70" s="1"/>
  <c r="AF1248" i="70"/>
  <c r="AF1247" i="70"/>
  <c r="AG1247" i="70" s="1"/>
  <c r="AF1246" i="70"/>
  <c r="AF1245" i="70"/>
  <c r="AG1245" i="70" s="1"/>
  <c r="AF1244" i="70"/>
  <c r="AF1243" i="70"/>
  <c r="AG1243" i="70" s="1"/>
  <c r="AF1242" i="70"/>
  <c r="AF1241" i="70"/>
  <c r="AG1241" i="70" s="1"/>
  <c r="AF1240" i="70"/>
  <c r="AF1239" i="70"/>
  <c r="AG1239" i="70" s="1"/>
  <c r="AF1238" i="70"/>
  <c r="AF1237" i="70"/>
  <c r="AG1237" i="70" s="1"/>
  <c r="AF1236" i="70"/>
  <c r="AF1235" i="70"/>
  <c r="AG1235" i="70" s="1"/>
  <c r="AF1234" i="70"/>
  <c r="AF1233" i="70"/>
  <c r="AG1233" i="70" s="1"/>
  <c r="AF1232" i="70"/>
  <c r="AF1231" i="70"/>
  <c r="AG1231" i="70" s="1"/>
  <c r="AF1230" i="70"/>
  <c r="AF1229" i="70"/>
  <c r="AG1229" i="70" s="1"/>
  <c r="AF1228" i="70"/>
  <c r="AF1227" i="70"/>
  <c r="AG1227" i="70" s="1"/>
  <c r="AF1226" i="70"/>
  <c r="AF1225" i="70"/>
  <c r="AG1225" i="70" s="1"/>
  <c r="AF1224" i="70"/>
  <c r="AF1223" i="70"/>
  <c r="AG1223" i="70" s="1"/>
  <c r="AF1222" i="70"/>
  <c r="AF1221" i="70"/>
  <c r="AG1221" i="70" s="1"/>
  <c r="AF1220" i="70"/>
  <c r="AF1219" i="70"/>
  <c r="AG1219" i="70" s="1"/>
  <c r="AF1218" i="70"/>
  <c r="AF1217" i="70"/>
  <c r="AG1217" i="70" s="1"/>
  <c r="AF1216" i="70"/>
  <c r="AF1215" i="70"/>
  <c r="AG1215" i="70" s="1"/>
  <c r="AF1214" i="70"/>
  <c r="AF1213" i="70"/>
  <c r="AG1213" i="70" s="1"/>
  <c r="AF1212" i="70"/>
  <c r="AF1211" i="70"/>
  <c r="AG1211" i="70" s="1"/>
  <c r="AF1210" i="70"/>
  <c r="AF1209" i="70"/>
  <c r="AG1209" i="70" s="1"/>
  <c r="AF1208" i="70"/>
  <c r="AF1207" i="70"/>
  <c r="AG1207" i="70" s="1"/>
  <c r="AF1206" i="70"/>
  <c r="AF1205" i="70"/>
  <c r="AG1205" i="70" s="1"/>
  <c r="AF1204" i="70"/>
  <c r="AF1203" i="70"/>
  <c r="AG1203" i="70" s="1"/>
  <c r="AF1202" i="70"/>
  <c r="AF1201" i="70"/>
  <c r="AG1201" i="70" s="1"/>
  <c r="AF1200" i="70"/>
  <c r="AF1199" i="70"/>
  <c r="AG1199" i="70" s="1"/>
  <c r="AF1198" i="70"/>
  <c r="AF1197" i="70"/>
  <c r="AG1197" i="70" s="1"/>
  <c r="AF1196" i="70"/>
  <c r="AF1195" i="70"/>
  <c r="AG1195" i="70" s="1"/>
  <c r="AF1194" i="70"/>
  <c r="AF1193" i="70"/>
  <c r="AG1193" i="70" s="1"/>
  <c r="AF1192" i="70"/>
  <c r="AF1191" i="70"/>
  <c r="AG1191" i="70" s="1"/>
  <c r="AF1190" i="70"/>
  <c r="AF1189" i="70"/>
  <c r="AG1189" i="70" s="1"/>
  <c r="AF1188" i="70"/>
  <c r="AF1187" i="70"/>
  <c r="AG1187" i="70" s="1"/>
  <c r="AF1186" i="70"/>
  <c r="AG1186" i="70" s="1"/>
  <c r="AF1185" i="70"/>
  <c r="AG1185" i="70" s="1"/>
  <c r="AF1184" i="70"/>
  <c r="AG1184" i="70" s="1"/>
  <c r="AD1183" i="70"/>
  <c r="AF1183" i="70" s="1"/>
  <c r="AG1183" i="70" s="1"/>
  <c r="AD1174" i="70"/>
  <c r="AF1174" i="70" s="1"/>
  <c r="AD1173" i="70"/>
  <c r="AF1173" i="70" s="1"/>
  <c r="AD1172" i="70"/>
  <c r="AF1172" i="70" s="1"/>
  <c r="AD1171" i="70"/>
  <c r="AF1171" i="70" s="1"/>
  <c r="AD1170" i="70"/>
  <c r="AF1170" i="70" s="1"/>
  <c r="AD1165" i="70"/>
  <c r="AF1165" i="70" s="1"/>
  <c r="AD1164" i="70"/>
  <c r="AF1164" i="70" s="1"/>
  <c r="AD1163" i="70"/>
  <c r="AF1163" i="70" s="1"/>
  <c r="AD1162" i="70"/>
  <c r="AF1162" i="70" s="1"/>
  <c r="AD1161" i="70"/>
  <c r="AF1161" i="70" s="1"/>
  <c r="AD1160" i="70"/>
  <c r="AF1160" i="70" s="1"/>
  <c r="AD1159" i="70"/>
  <c r="AF1159" i="70" s="1"/>
  <c r="AD1158" i="70"/>
  <c r="AF1158" i="70" s="1"/>
  <c r="AD1157" i="70"/>
  <c r="AF1157" i="70" s="1"/>
  <c r="AD1156" i="70"/>
  <c r="AF1156" i="70" s="1"/>
  <c r="AD1155" i="70"/>
  <c r="AF1155" i="70" s="1"/>
  <c r="AD1154" i="70"/>
  <c r="AF1154" i="70" s="1"/>
  <c r="AD1153" i="70"/>
  <c r="AF1153" i="70" s="1"/>
  <c r="AD1152" i="70"/>
  <c r="AF1152" i="70" s="1"/>
  <c r="AD1150" i="70"/>
  <c r="AF1150" i="70" s="1"/>
  <c r="AD1149" i="70"/>
  <c r="AF1149" i="70" s="1"/>
  <c r="AD1148" i="70"/>
  <c r="AF1148" i="70" s="1"/>
  <c r="AD1147" i="70"/>
  <c r="AF1147" i="70" s="1"/>
  <c r="AD1146" i="70"/>
  <c r="AF1146" i="70" s="1"/>
  <c r="AD1145" i="70"/>
  <c r="AF1145" i="70" s="1"/>
  <c r="AD1136" i="70"/>
  <c r="AF1136" i="70" s="1"/>
  <c r="AD1135" i="70"/>
  <c r="AF1135" i="70" s="1"/>
  <c r="AG1135" i="70" s="1"/>
  <c r="AD1134" i="70"/>
  <c r="AF1134" i="70" s="1"/>
  <c r="AG1134" i="70" s="1"/>
  <c r="AD1133" i="70"/>
  <c r="AF1133" i="70" s="1"/>
  <c r="AD1132" i="70"/>
  <c r="AF1132" i="70" s="1"/>
  <c r="AD1127" i="70"/>
  <c r="AF1127" i="70" s="1"/>
  <c r="AG1127" i="70" s="1"/>
  <c r="AD1126" i="70"/>
  <c r="AF1126" i="70" s="1"/>
  <c r="AG1126" i="70" s="1"/>
  <c r="AD1125" i="70"/>
  <c r="AF1125" i="70" s="1"/>
  <c r="AG1125" i="70" s="1"/>
  <c r="AD1124" i="70"/>
  <c r="AF1124" i="70" s="1"/>
  <c r="AG1124" i="70" s="1"/>
  <c r="AD1123" i="70"/>
  <c r="AF1123" i="70" s="1"/>
  <c r="AG1123" i="70" s="1"/>
  <c r="AD1122" i="70"/>
  <c r="AF1122" i="70" s="1"/>
  <c r="AG1122" i="70" s="1"/>
  <c r="AD1121" i="70"/>
  <c r="AF1121" i="70" s="1"/>
  <c r="AG1121" i="70" s="1"/>
  <c r="AD1120" i="70"/>
  <c r="AF1120" i="70" s="1"/>
  <c r="AG1120" i="70" s="1"/>
  <c r="AD1119" i="70"/>
  <c r="AF1119" i="70" s="1"/>
  <c r="AG1119" i="70" s="1"/>
  <c r="AD1118" i="70"/>
  <c r="AF1118" i="70" s="1"/>
  <c r="AG1118" i="70" s="1"/>
  <c r="AD1117" i="70"/>
  <c r="AF1117" i="70" s="1"/>
  <c r="AG1117" i="70" s="1"/>
  <c r="AD1116" i="70"/>
  <c r="AF1116" i="70" s="1"/>
  <c r="AG1116" i="70" s="1"/>
  <c r="AD1115" i="70"/>
  <c r="AF1115" i="70" s="1"/>
  <c r="AG1115" i="70" s="1"/>
  <c r="AD1113" i="70"/>
  <c r="AF1113" i="70" s="1"/>
  <c r="AG1113" i="70" s="1"/>
  <c r="AD1112" i="70"/>
  <c r="AF1112" i="70" s="1"/>
  <c r="AG1112" i="70" s="1"/>
  <c r="AD1111" i="70"/>
  <c r="AF1111" i="70" s="1"/>
  <c r="AG1111" i="70" s="1"/>
  <c r="AD1110" i="70"/>
  <c r="AF1110" i="70" s="1"/>
  <c r="AG1110" i="70" s="1"/>
  <c r="AD1109" i="70"/>
  <c r="AF1109" i="70" s="1"/>
  <c r="AG1109" i="70" s="1"/>
  <c r="AD1108" i="70"/>
  <c r="AF1108" i="70" s="1"/>
  <c r="AG1108" i="70" s="1"/>
  <c r="AD1107" i="70"/>
  <c r="AF1107" i="70" s="1"/>
  <c r="AG1107" i="70" s="1"/>
  <c r="AD1106" i="70"/>
  <c r="AF1106" i="70" s="1"/>
  <c r="AG1106" i="70" s="1"/>
  <c r="AD1097" i="70"/>
  <c r="AF1097" i="70" s="1"/>
  <c r="AD1096" i="70"/>
  <c r="AF1096" i="70" s="1"/>
  <c r="AD1095" i="70"/>
  <c r="AF1095" i="70" s="1"/>
  <c r="AD1094" i="70"/>
  <c r="AF1094" i="70" s="1"/>
  <c r="AD1093" i="70"/>
  <c r="AF1093" i="70" s="1"/>
  <c r="AD1088" i="70"/>
  <c r="AF1088" i="70" s="1"/>
  <c r="AD1087" i="70"/>
  <c r="AF1087" i="70" s="1"/>
  <c r="AD1086" i="70"/>
  <c r="AF1086" i="70" s="1"/>
  <c r="AD1085" i="70"/>
  <c r="AF1085" i="70" s="1"/>
  <c r="AD1084" i="70"/>
  <c r="AF1084" i="70" s="1"/>
  <c r="AD1083" i="70"/>
  <c r="AF1083" i="70" s="1"/>
  <c r="AD1082" i="70"/>
  <c r="AF1082" i="70" s="1"/>
  <c r="AD1081" i="70"/>
  <c r="AF1081" i="70" s="1"/>
  <c r="AD1080" i="70"/>
  <c r="AF1080" i="70" s="1"/>
  <c r="AD1079" i="70"/>
  <c r="AF1079" i="70" s="1"/>
  <c r="AD1078" i="70"/>
  <c r="AF1078" i="70" s="1"/>
  <c r="AD1077" i="70"/>
  <c r="AF1077" i="70" s="1"/>
  <c r="AD1076" i="70"/>
  <c r="AF1076" i="70" s="1"/>
  <c r="AD1075" i="70"/>
  <c r="AF1075" i="70" s="1"/>
  <c r="AD1074" i="70"/>
  <c r="AF1074" i="70" s="1"/>
  <c r="AD1073" i="70"/>
  <c r="AF1073" i="70" s="1"/>
  <c r="AD1064" i="70"/>
  <c r="AF1064" i="70" s="1"/>
  <c r="AD1063" i="70"/>
  <c r="AF1063" i="70" s="1"/>
  <c r="AG1063" i="70" s="1"/>
  <c r="AD1062" i="70"/>
  <c r="AF1062" i="70" s="1"/>
  <c r="AG1062" i="70" s="1"/>
  <c r="AD1061" i="70"/>
  <c r="AF1061" i="70" s="1"/>
  <c r="AD1060" i="70"/>
  <c r="AF1060" i="70" s="1"/>
  <c r="AD1055" i="70"/>
  <c r="AF1055" i="70" s="1"/>
  <c r="AG1055" i="70" s="1"/>
  <c r="AD1054" i="70"/>
  <c r="AF1054" i="70" s="1"/>
  <c r="AG1054" i="70" s="1"/>
  <c r="AD1053" i="70"/>
  <c r="AF1053" i="70" s="1"/>
  <c r="AG1053" i="70" s="1"/>
  <c r="AD1052" i="70"/>
  <c r="AF1052" i="70" s="1"/>
  <c r="AG1052" i="70" s="1"/>
  <c r="AD1049" i="70"/>
  <c r="AF1049" i="70" s="1"/>
  <c r="AG1049" i="70" s="1"/>
  <c r="AD1048" i="70"/>
  <c r="AF1048" i="70" s="1"/>
  <c r="AG1048" i="70" s="1"/>
  <c r="AD1047" i="70"/>
  <c r="AF1047" i="70" s="1"/>
  <c r="AG1047" i="70" s="1"/>
  <c r="AD1046" i="70"/>
  <c r="AF1046" i="70" s="1"/>
  <c r="AG1046" i="70" s="1"/>
  <c r="AD1045" i="70"/>
  <c r="AF1045" i="70" s="1"/>
  <c r="AG1045" i="70" s="1"/>
  <c r="AD1044" i="70"/>
  <c r="AF1044" i="70" s="1"/>
  <c r="AG1044" i="70" s="1"/>
  <c r="AD1043" i="70"/>
  <c r="AF1043" i="70" s="1"/>
  <c r="AG1043" i="70" s="1"/>
  <c r="AD1042" i="70"/>
  <c r="AF1042" i="70" s="1"/>
  <c r="AG1042" i="70" s="1"/>
  <c r="AD1041" i="70"/>
  <c r="AF1041" i="70" s="1"/>
  <c r="AG1041" i="70" s="1"/>
  <c r="AD1040" i="70"/>
  <c r="AF1040" i="70" s="1"/>
  <c r="AG1040" i="70" s="1"/>
  <c r="AD1039" i="70"/>
  <c r="AF1039" i="70" s="1"/>
  <c r="AG1039" i="70" s="1"/>
  <c r="AD1038" i="70"/>
  <c r="AF1038" i="70" s="1"/>
  <c r="AG1038" i="70" s="1"/>
  <c r="AD1037" i="70"/>
  <c r="AF1037" i="70" s="1"/>
  <c r="AG1037" i="70" s="1"/>
  <c r="AD1036" i="70"/>
  <c r="AF1036" i="70" s="1"/>
  <c r="AG1036" i="70" s="1"/>
  <c r="AD1035" i="70"/>
  <c r="AF1035" i="70" s="1"/>
  <c r="AG1035" i="70" s="1"/>
  <c r="AD1034" i="70"/>
  <c r="AF1034" i="70" s="1"/>
  <c r="AG1034" i="70" s="1"/>
  <c r="AD1033" i="70"/>
  <c r="AF1033" i="70" s="1"/>
  <c r="AG1033" i="70" s="1"/>
  <c r="AD1032" i="70"/>
  <c r="AF1032" i="70" s="1"/>
  <c r="AG1032" i="70" s="1"/>
  <c r="AD1031" i="70"/>
  <c r="AF1031" i="70" s="1"/>
  <c r="AG1031" i="70" s="1"/>
  <c r="AD1030" i="70"/>
  <c r="AF1030" i="70" s="1"/>
  <c r="AG1030" i="70" s="1"/>
  <c r="AD1021" i="70"/>
  <c r="AF1021" i="70" s="1"/>
  <c r="AD1020" i="70"/>
  <c r="AF1020" i="70" s="1"/>
  <c r="AD1019" i="70"/>
  <c r="AF1019" i="70" s="1"/>
  <c r="AD1018" i="70"/>
  <c r="AF1018" i="70" s="1"/>
  <c r="AD1017" i="70"/>
  <c r="AF1017" i="70" s="1"/>
  <c r="AF1012" i="70"/>
  <c r="AF1011" i="70"/>
  <c r="AF1010" i="70"/>
  <c r="AF1009" i="70"/>
  <c r="AF1008" i="70"/>
  <c r="AF1007" i="70"/>
  <c r="AF1006" i="70"/>
  <c r="AF1005" i="70"/>
  <c r="AF1004" i="70"/>
  <c r="AF1003" i="70"/>
  <c r="AF1002" i="70"/>
  <c r="AF1001" i="70"/>
  <c r="AF1000" i="70"/>
  <c r="AF999" i="70"/>
  <c r="AF998" i="70"/>
  <c r="AF997" i="70"/>
  <c r="AF996" i="70"/>
  <c r="AF995" i="70"/>
  <c r="AF994" i="70"/>
  <c r="AF993" i="70"/>
  <c r="AF992" i="70"/>
  <c r="AF991" i="70"/>
  <c r="AF990" i="70"/>
  <c r="AF989" i="70"/>
  <c r="AF988" i="70"/>
  <c r="AF987" i="70"/>
  <c r="AF986" i="70"/>
  <c r="AF985" i="70"/>
  <c r="AF984" i="70"/>
  <c r="AF983" i="70"/>
  <c r="AF982" i="70"/>
  <c r="AF981" i="70"/>
  <c r="AF980" i="70"/>
  <c r="AF979" i="70"/>
  <c r="AF978" i="70"/>
  <c r="AF977" i="70"/>
  <c r="AF976" i="70"/>
  <c r="AF975" i="70"/>
  <c r="AF974" i="70"/>
  <c r="AF973" i="70"/>
  <c r="AF972" i="70"/>
  <c r="AF971" i="70"/>
  <c r="AF970" i="70"/>
  <c r="AF969" i="70"/>
  <c r="AF968" i="70"/>
  <c r="AF967" i="70"/>
  <c r="AF966" i="70"/>
  <c r="AF965" i="70"/>
  <c r="AF964" i="70"/>
  <c r="AF963" i="70"/>
  <c r="AF962" i="70"/>
  <c r="AF961" i="70"/>
  <c r="AF960" i="70"/>
  <c r="AF959" i="70"/>
  <c r="AF958" i="70"/>
  <c r="AF957" i="70"/>
  <c r="AF956" i="70"/>
  <c r="AD955" i="70"/>
  <c r="AF955" i="70" s="1"/>
  <c r="AD946" i="70"/>
  <c r="AD945" i="70"/>
  <c r="AF945" i="70" s="1"/>
  <c r="AD944" i="70"/>
  <c r="AF944" i="70" s="1"/>
  <c r="AG944" i="70" s="1"/>
  <c r="AD943" i="70"/>
  <c r="AF943" i="70" s="1"/>
  <c r="AG943" i="70" s="1"/>
  <c r="AD942" i="70"/>
  <c r="AD937" i="70"/>
  <c r="AD936" i="70"/>
  <c r="AD935" i="70"/>
  <c r="AF935" i="70" s="1"/>
  <c r="AG935" i="70" s="1"/>
  <c r="AD934" i="70"/>
  <c r="AF934" i="70" s="1"/>
  <c r="AG934" i="70" s="1"/>
  <c r="AD933" i="70"/>
  <c r="AD932" i="70"/>
  <c r="AD931" i="70"/>
  <c r="AF931" i="70" s="1"/>
  <c r="AG931" i="70" s="1"/>
  <c r="AD930" i="70"/>
  <c r="AF930" i="70" s="1"/>
  <c r="AG930" i="70" s="1"/>
  <c r="AD929" i="70"/>
  <c r="AD928" i="70"/>
  <c r="AD927" i="70"/>
  <c r="AF927" i="70" s="1"/>
  <c r="AG927" i="70" s="1"/>
  <c r="AD926" i="70"/>
  <c r="AF926" i="70" s="1"/>
  <c r="AG926" i="70" s="1"/>
  <c r="AD925" i="70"/>
  <c r="AD924" i="70"/>
  <c r="AD923" i="70"/>
  <c r="AF923" i="70" s="1"/>
  <c r="AG923" i="70" s="1"/>
  <c r="AD922" i="70"/>
  <c r="AF922" i="70" s="1"/>
  <c r="AG922" i="70" s="1"/>
  <c r="AD921" i="70"/>
  <c r="AD920" i="70"/>
  <c r="AD919" i="70"/>
  <c r="AF919" i="70" s="1"/>
  <c r="AG919" i="70" s="1"/>
  <c r="AD918" i="70"/>
  <c r="AF918" i="70" s="1"/>
  <c r="AG918" i="70" s="1"/>
  <c r="AD917" i="70"/>
  <c r="AD916" i="70"/>
  <c r="AD915" i="70"/>
  <c r="AF915" i="70" s="1"/>
  <c r="AG915" i="70" s="1"/>
  <c r="AD914" i="70"/>
  <c r="AF914" i="70" s="1"/>
  <c r="AG914" i="70" s="1"/>
  <c r="AD913" i="70"/>
  <c r="AD912" i="70"/>
  <c r="AF903" i="70"/>
  <c r="AF902" i="70"/>
  <c r="AF901" i="70"/>
  <c r="AF900" i="70"/>
  <c r="AD899" i="70"/>
  <c r="AF899" i="70" s="1"/>
  <c r="AD894" i="70"/>
  <c r="AF894" i="70" s="1"/>
  <c r="AG894" i="70" s="1"/>
  <c r="AD885" i="70"/>
  <c r="AF885" i="70" s="1"/>
  <c r="AD884" i="70"/>
  <c r="AF884" i="70" s="1"/>
  <c r="AG884" i="70" s="1"/>
  <c r="AD883" i="70"/>
  <c r="AF883" i="70" s="1"/>
  <c r="AG883" i="70" s="1"/>
  <c r="AD882" i="70"/>
  <c r="AF882" i="70" s="1"/>
  <c r="AG882" i="70" s="1"/>
  <c r="AD881" i="70"/>
  <c r="AF881" i="70" s="1"/>
  <c r="AD876" i="70"/>
  <c r="AF876" i="70" s="1"/>
  <c r="AG876" i="70" s="1"/>
  <c r="AD875" i="70"/>
  <c r="AF875" i="70" s="1"/>
  <c r="AG875" i="70" s="1"/>
  <c r="AD874" i="70"/>
  <c r="AF874" i="70" s="1"/>
  <c r="AG874" i="70" s="1"/>
  <c r="AD873" i="70"/>
  <c r="AF873" i="70" s="1"/>
  <c r="AG873" i="70" s="1"/>
  <c r="AD872" i="70"/>
  <c r="AF872" i="70" s="1"/>
  <c r="AG872" i="70" s="1"/>
  <c r="AD871" i="70"/>
  <c r="AF871" i="70" s="1"/>
  <c r="AG871" i="70" s="1"/>
  <c r="AD870" i="70"/>
  <c r="AF870" i="70" s="1"/>
  <c r="AG870" i="70" s="1"/>
  <c r="AD869" i="70"/>
  <c r="AF869" i="70" s="1"/>
  <c r="AG869" i="70" s="1"/>
  <c r="AD868" i="70"/>
  <c r="AF868" i="70" s="1"/>
  <c r="AG868" i="70" s="1"/>
  <c r="AD867" i="70"/>
  <c r="AF867" i="70" s="1"/>
  <c r="AG867" i="70" s="1"/>
  <c r="AD858" i="70"/>
  <c r="AF858" i="70" s="1"/>
  <c r="AD857" i="70"/>
  <c r="AF857" i="70" s="1"/>
  <c r="AD856" i="70"/>
  <c r="AF856" i="70" s="1"/>
  <c r="AD855" i="70"/>
  <c r="AF855" i="70" s="1"/>
  <c r="AD854" i="70"/>
  <c r="AF854" i="70" s="1"/>
  <c r="AD849" i="70"/>
  <c r="AF849" i="70" s="1"/>
  <c r="AG849" i="70" s="1"/>
  <c r="AD848" i="70"/>
  <c r="AF848" i="70" s="1"/>
  <c r="AG848" i="70" s="1"/>
  <c r="AD847" i="70"/>
  <c r="AF847" i="70" s="1"/>
  <c r="AD846" i="70"/>
  <c r="AF846" i="70" s="1"/>
  <c r="AG846" i="70" s="1"/>
  <c r="AD845" i="70"/>
  <c r="AF845" i="70" s="1"/>
  <c r="AD844" i="70"/>
  <c r="AF844" i="70" s="1"/>
  <c r="AG844" i="70" s="1"/>
  <c r="AD843" i="70"/>
  <c r="AF843" i="70" s="1"/>
  <c r="AD842" i="70"/>
  <c r="AF842" i="70" s="1"/>
  <c r="AG842" i="70" s="1"/>
  <c r="AD841" i="70"/>
  <c r="AF841" i="70" s="1"/>
  <c r="AG841" i="70" s="1"/>
  <c r="AD840" i="70"/>
  <c r="AF840" i="70" s="1"/>
  <c r="AD839" i="70"/>
  <c r="AF839" i="70" s="1"/>
  <c r="AG839" i="70" s="1"/>
  <c r="AD838" i="70"/>
  <c r="AF838" i="70" s="1"/>
  <c r="AD837" i="70"/>
  <c r="AF837" i="70" s="1"/>
  <c r="AG837" i="70" s="1"/>
  <c r="AD836" i="70"/>
  <c r="AF836" i="70" s="1"/>
  <c r="AG836" i="70" s="1"/>
  <c r="AD835" i="70"/>
  <c r="AF835" i="70" s="1"/>
  <c r="AD834" i="70"/>
  <c r="AF834" i="70" s="1"/>
  <c r="AG834" i="70" s="1"/>
  <c r="AD833" i="70"/>
  <c r="AF833" i="70" s="1"/>
  <c r="AD832" i="70"/>
  <c r="AF832" i="70" s="1"/>
  <c r="AG832" i="70" s="1"/>
  <c r="AD831" i="70"/>
  <c r="AF831" i="70" s="1"/>
  <c r="AG831" i="70" s="1"/>
  <c r="AD830" i="70"/>
  <c r="AF830" i="70" s="1"/>
  <c r="AD829" i="70"/>
  <c r="AF829" i="70" s="1"/>
  <c r="AG829" i="70" s="1"/>
  <c r="AD828" i="70"/>
  <c r="AF828" i="70" s="1"/>
  <c r="AG828" i="70" s="1"/>
  <c r="AD827" i="70"/>
  <c r="AF827" i="70" s="1"/>
  <c r="AG827" i="70" s="1"/>
  <c r="AD826" i="70"/>
  <c r="AF826" i="70" s="1"/>
  <c r="AD825" i="70"/>
  <c r="AF825" i="70" s="1"/>
  <c r="AG825" i="70" s="1"/>
  <c r="AD824" i="70"/>
  <c r="AF824" i="70" s="1"/>
  <c r="AD823" i="70"/>
  <c r="AF823" i="70" s="1"/>
  <c r="AG823" i="70" s="1"/>
  <c r="AD822" i="70"/>
  <c r="AF822" i="70" s="1"/>
  <c r="AG822" i="70" s="1"/>
  <c r="AD821" i="70"/>
  <c r="AF821" i="70" s="1"/>
  <c r="AD820" i="70"/>
  <c r="AF820" i="70" s="1"/>
  <c r="AG820" i="70" s="1"/>
  <c r="AD819" i="70"/>
  <c r="AF819" i="70" s="1"/>
  <c r="AD818" i="70"/>
  <c r="AF818" i="70" s="1"/>
  <c r="AG818" i="70" s="1"/>
  <c r="AD817" i="70"/>
  <c r="AF817" i="70" s="1"/>
  <c r="AG817" i="70" s="1"/>
  <c r="AD816" i="70"/>
  <c r="AF816" i="70" s="1"/>
  <c r="AD815" i="70"/>
  <c r="AF815" i="70" s="1"/>
  <c r="AD814" i="70"/>
  <c r="AF814" i="70" s="1"/>
  <c r="AG814" i="70" s="1"/>
  <c r="AD813" i="70"/>
  <c r="AF813" i="70" s="1"/>
  <c r="AG813" i="70" s="1"/>
  <c r="AD812" i="70"/>
  <c r="AF812" i="70" s="1"/>
  <c r="AD811" i="70"/>
  <c r="AF811" i="70" s="1"/>
  <c r="AG811" i="70" s="1"/>
  <c r="AD810" i="70"/>
  <c r="AF810" i="70" s="1"/>
  <c r="AD809" i="70"/>
  <c r="AF809" i="70" s="1"/>
  <c r="AG809" i="70" s="1"/>
  <c r="AD808" i="70"/>
  <c r="AF808" i="70" s="1"/>
  <c r="AG808" i="70" s="1"/>
  <c r="AD807" i="70"/>
  <c r="AF807" i="70" s="1"/>
  <c r="AD806" i="70"/>
  <c r="AF806" i="70" s="1"/>
  <c r="AG806" i="70" s="1"/>
  <c r="AD805" i="70"/>
  <c r="AF805" i="70" s="1"/>
  <c r="AG805" i="70" s="1"/>
  <c r="AD804" i="70"/>
  <c r="AF804" i="70" s="1"/>
  <c r="AG804" i="70" s="1"/>
  <c r="AD803" i="70"/>
  <c r="AF803" i="70" s="1"/>
  <c r="AD802" i="70"/>
  <c r="AF802" i="70" s="1"/>
  <c r="AG802" i="70" s="1"/>
  <c r="AD801" i="70"/>
  <c r="AF801" i="70" s="1"/>
  <c r="AG801" i="70" s="1"/>
  <c r="AD800" i="70"/>
  <c r="AF800" i="70" s="1"/>
  <c r="AD799" i="70"/>
  <c r="AF799" i="70" s="1"/>
  <c r="AG799" i="70" s="1"/>
  <c r="AD798" i="70"/>
  <c r="AF798" i="70" s="1"/>
  <c r="AD797" i="70"/>
  <c r="AF797" i="70" s="1"/>
  <c r="AG797" i="70" s="1"/>
  <c r="AD796" i="70"/>
  <c r="AF796" i="70" s="1"/>
  <c r="AG796" i="70" s="1"/>
  <c r="AD795" i="70"/>
  <c r="AF795" i="70" s="1"/>
  <c r="AD794" i="70"/>
  <c r="AF794" i="70" s="1"/>
  <c r="AG794" i="70" s="1"/>
  <c r="AD785" i="70"/>
  <c r="AF785" i="70" s="1"/>
  <c r="AG785" i="70" s="1"/>
  <c r="AD784" i="70"/>
  <c r="AF784" i="70" s="1"/>
  <c r="AG784" i="70" s="1"/>
  <c r="AD783" i="70"/>
  <c r="AD782" i="70"/>
  <c r="AF782" i="70" s="1"/>
  <c r="AD781" i="70"/>
  <c r="AF781" i="70" s="1"/>
  <c r="AG781" i="70" s="1"/>
  <c r="AD776" i="70"/>
  <c r="AF776" i="70" s="1"/>
  <c r="AD775" i="70"/>
  <c r="AF775" i="70" s="1"/>
  <c r="AG775" i="70" s="1"/>
  <c r="AD774" i="70"/>
  <c r="AF774" i="70" s="1"/>
  <c r="AG774" i="70" s="1"/>
  <c r="AD773" i="70"/>
  <c r="AF773" i="70" s="1"/>
  <c r="AG773" i="70" s="1"/>
  <c r="AD772" i="70"/>
  <c r="AF772" i="70" s="1"/>
  <c r="AD771" i="70"/>
  <c r="AF771" i="70" s="1"/>
  <c r="AG771" i="70" s="1"/>
  <c r="AD770" i="70"/>
  <c r="AF770" i="70" s="1"/>
  <c r="AG770" i="70" s="1"/>
  <c r="AD769" i="70"/>
  <c r="AF769" i="70" s="1"/>
  <c r="AG769" i="70" s="1"/>
  <c r="AD768" i="70"/>
  <c r="AF768" i="70" s="1"/>
  <c r="AD767" i="70"/>
  <c r="AF767" i="70" s="1"/>
  <c r="AG767" i="70" s="1"/>
  <c r="AD766" i="70"/>
  <c r="AF766" i="70" s="1"/>
  <c r="AG766" i="70" s="1"/>
  <c r="AD765" i="70"/>
  <c r="AF765" i="70" s="1"/>
  <c r="AG765" i="70" s="1"/>
  <c r="AD764" i="70"/>
  <c r="AF764" i="70" s="1"/>
  <c r="AD763" i="70"/>
  <c r="AF763" i="70" s="1"/>
  <c r="AG763" i="70" s="1"/>
  <c r="AD762" i="70"/>
  <c r="AF762" i="70" s="1"/>
  <c r="AG762" i="70" s="1"/>
  <c r="AD761" i="70"/>
  <c r="AF761" i="70" s="1"/>
  <c r="AG761" i="70" s="1"/>
  <c r="AD760" i="70"/>
  <c r="AF760" i="70" s="1"/>
  <c r="AD759" i="70"/>
  <c r="AF759" i="70" s="1"/>
  <c r="AG759" i="70" s="1"/>
  <c r="AD758" i="70"/>
  <c r="AF758" i="70" s="1"/>
  <c r="AG758" i="70" s="1"/>
  <c r="AD757" i="70"/>
  <c r="AF757" i="70" s="1"/>
  <c r="AG757" i="70" s="1"/>
  <c r="AD756" i="70"/>
  <c r="AF756" i="70" s="1"/>
  <c r="AD755" i="70"/>
  <c r="AF755" i="70" s="1"/>
  <c r="AG755" i="70" s="1"/>
  <c r="AD754" i="70"/>
  <c r="AF754" i="70" s="1"/>
  <c r="AG754" i="70" s="1"/>
  <c r="AD753" i="70"/>
  <c r="AF753" i="70" s="1"/>
  <c r="AG753" i="70" s="1"/>
  <c r="AD752" i="70"/>
  <c r="AF752" i="70" s="1"/>
  <c r="AD751" i="70"/>
  <c r="AF751" i="70" s="1"/>
  <c r="AG751" i="70" s="1"/>
  <c r="AD750" i="70"/>
  <c r="AF750" i="70" s="1"/>
  <c r="AG750" i="70" s="1"/>
  <c r="AD749" i="70"/>
  <c r="AF749" i="70" s="1"/>
  <c r="AG749" i="70" s="1"/>
  <c r="AD748" i="70"/>
  <c r="AF748" i="70" s="1"/>
  <c r="AD747" i="70"/>
  <c r="AF747" i="70" s="1"/>
  <c r="AG747" i="70" s="1"/>
  <c r="AD746" i="70"/>
  <c r="AF746" i="70" s="1"/>
  <c r="AG746" i="70" s="1"/>
  <c r="AD745" i="70"/>
  <c r="AF745" i="70" s="1"/>
  <c r="AG745" i="70" s="1"/>
  <c r="AD744" i="70"/>
  <c r="AF744" i="70" s="1"/>
  <c r="AD743" i="70"/>
  <c r="AF743" i="70" s="1"/>
  <c r="AG743" i="70" s="1"/>
  <c r="AD734" i="70"/>
  <c r="AF734" i="70" s="1"/>
  <c r="AG734" i="70" s="1"/>
  <c r="AD733" i="70"/>
  <c r="AF733" i="70" s="1"/>
  <c r="AG733" i="70" s="1"/>
  <c r="AD732" i="70"/>
  <c r="AD731" i="70"/>
  <c r="AD730" i="70"/>
  <c r="AF730" i="70" s="1"/>
  <c r="AG730" i="70" s="1"/>
  <c r="AD725" i="70"/>
  <c r="AF725" i="70" s="1"/>
  <c r="AD724" i="70"/>
  <c r="AF724" i="70" s="1"/>
  <c r="AD723" i="70"/>
  <c r="AF723" i="70" s="1"/>
  <c r="AD722" i="70"/>
  <c r="AF722" i="70" s="1"/>
  <c r="AD721" i="70"/>
  <c r="AF721" i="70" s="1"/>
  <c r="AD720" i="70"/>
  <c r="AF720" i="70" s="1"/>
  <c r="AD719" i="70"/>
  <c r="AF719" i="70" s="1"/>
  <c r="AD718" i="70"/>
  <c r="AF718" i="70" s="1"/>
  <c r="AD717" i="70"/>
  <c r="AF717" i="70" s="1"/>
  <c r="AD716" i="70"/>
  <c r="AF716" i="70" s="1"/>
  <c r="AD715" i="70"/>
  <c r="AF715" i="70" s="1"/>
  <c r="AD714" i="70"/>
  <c r="AF714" i="70" s="1"/>
  <c r="AD713" i="70"/>
  <c r="AF713" i="70" s="1"/>
  <c r="AD712" i="70"/>
  <c r="AF712" i="70" s="1"/>
  <c r="AD711" i="70"/>
  <c r="AF711" i="70" s="1"/>
  <c r="AD710" i="70"/>
  <c r="AF710" i="70" s="1"/>
  <c r="AD709" i="70"/>
  <c r="AF709" i="70" s="1"/>
  <c r="AD708" i="70"/>
  <c r="AF708" i="70" s="1"/>
  <c r="AD706" i="70"/>
  <c r="AF706" i="70" s="1"/>
  <c r="AD705" i="70"/>
  <c r="AF705" i="70" s="1"/>
  <c r="AD704" i="70"/>
  <c r="AF704" i="70" s="1"/>
  <c r="AD703" i="70"/>
  <c r="AF703" i="70" s="1"/>
  <c r="AD702" i="70"/>
  <c r="AF702" i="70" s="1"/>
  <c r="AD701" i="70"/>
  <c r="AF701" i="70" s="1"/>
  <c r="AD700" i="70"/>
  <c r="AF700" i="70" s="1"/>
  <c r="AD699" i="70"/>
  <c r="AF699" i="70" s="1"/>
  <c r="AD698" i="70"/>
  <c r="AF698" i="70" s="1"/>
  <c r="AD697" i="70"/>
  <c r="AF697" i="70" s="1"/>
  <c r="AD696" i="70"/>
  <c r="AF696" i="70" s="1"/>
  <c r="AD695" i="70"/>
  <c r="AF695" i="70" s="1"/>
  <c r="AD694" i="70"/>
  <c r="AF694" i="70" s="1"/>
  <c r="AD693" i="70"/>
  <c r="AF693" i="70" s="1"/>
  <c r="AD692" i="70"/>
  <c r="AF692" i="70" s="1"/>
  <c r="AD691" i="70"/>
  <c r="AF691" i="70" s="1"/>
  <c r="AD690" i="70"/>
  <c r="AF690" i="70" s="1"/>
  <c r="AD689" i="70"/>
  <c r="AF689" i="70" s="1"/>
  <c r="AD680" i="70"/>
  <c r="AF680" i="70" s="1"/>
  <c r="AD679" i="70"/>
  <c r="AF679" i="70" s="1"/>
  <c r="AG679" i="70" s="1"/>
  <c r="AD678" i="70"/>
  <c r="AF678" i="70" s="1"/>
  <c r="AG678" i="70" s="1"/>
  <c r="AD677" i="70"/>
  <c r="AF677" i="70" s="1"/>
  <c r="AD676" i="70"/>
  <c r="AF676" i="70" s="1"/>
  <c r="AG676" i="70" s="1"/>
  <c r="AD671" i="70"/>
  <c r="AF671" i="70" s="1"/>
  <c r="AG671" i="70" s="1"/>
  <c r="AD670" i="70"/>
  <c r="AF670" i="70" s="1"/>
  <c r="AG670" i="70" s="1"/>
  <c r="AD669" i="70"/>
  <c r="AF669" i="70" s="1"/>
  <c r="AD668" i="70"/>
  <c r="AF668" i="70" s="1"/>
  <c r="AD667" i="70"/>
  <c r="AF667" i="70" s="1"/>
  <c r="AG667" i="70" s="1"/>
  <c r="AD666" i="70"/>
  <c r="AF666" i="70" s="1"/>
  <c r="AG666" i="70" s="1"/>
  <c r="AD665" i="70"/>
  <c r="AF665" i="70" s="1"/>
  <c r="AD664" i="70"/>
  <c r="AF664" i="70" s="1"/>
  <c r="AD663" i="70"/>
  <c r="AF663" i="70" s="1"/>
  <c r="AG663" i="70" s="1"/>
  <c r="AD662" i="70"/>
  <c r="AF662" i="70" s="1"/>
  <c r="AG662" i="70" s="1"/>
  <c r="AD661" i="70"/>
  <c r="AF661" i="70" s="1"/>
  <c r="AD660" i="70"/>
  <c r="AF660" i="70" s="1"/>
  <c r="AD658" i="70"/>
  <c r="AF658" i="70" s="1"/>
  <c r="AG658" i="70" s="1"/>
  <c r="AD657" i="70"/>
  <c r="AF657" i="70" s="1"/>
  <c r="AG657" i="70" s="1"/>
  <c r="AD656" i="70"/>
  <c r="AF656" i="70" s="1"/>
  <c r="AD655" i="70"/>
  <c r="AF655" i="70" s="1"/>
  <c r="AD654" i="70"/>
  <c r="AF654" i="70" s="1"/>
  <c r="AG654" i="70" s="1"/>
  <c r="AD653" i="70"/>
  <c r="AF653" i="70" s="1"/>
  <c r="AG653" i="70" s="1"/>
  <c r="AD652" i="70"/>
  <c r="AF652" i="70" s="1"/>
  <c r="AD651" i="70"/>
  <c r="AF651" i="70" s="1"/>
  <c r="AD650" i="70"/>
  <c r="AF650" i="70" s="1"/>
  <c r="AG650" i="70" s="1"/>
  <c r="AD649" i="70"/>
  <c r="AF649" i="70" s="1"/>
  <c r="AG649" i="70" s="1"/>
  <c r="AD640" i="70"/>
  <c r="AF640" i="70" s="1"/>
  <c r="AG640" i="70" s="1"/>
  <c r="AD639" i="70"/>
  <c r="AD638" i="70"/>
  <c r="AD637" i="70"/>
  <c r="AF637" i="70" s="1"/>
  <c r="AG637" i="70" s="1"/>
  <c r="AD636" i="70"/>
  <c r="AF636" i="70" s="1"/>
  <c r="AG636" i="70" s="1"/>
  <c r="AD631" i="70"/>
  <c r="AF631" i="70" s="1"/>
  <c r="AD630" i="70"/>
  <c r="AF630" i="70" s="1"/>
  <c r="AD629" i="70"/>
  <c r="AF629" i="70" s="1"/>
  <c r="AD626" i="70"/>
  <c r="AF626" i="70" s="1"/>
  <c r="AD625" i="70"/>
  <c r="AF625" i="70" s="1"/>
  <c r="AD624" i="70"/>
  <c r="AF624" i="70" s="1"/>
  <c r="AD623" i="70"/>
  <c r="AF623" i="70" s="1"/>
  <c r="AD622" i="70"/>
  <c r="AF622" i="70" s="1"/>
  <c r="AD621" i="70"/>
  <c r="AF621" i="70" s="1"/>
  <c r="AD620" i="70"/>
  <c r="AF620" i="70" s="1"/>
  <c r="AD619" i="70"/>
  <c r="AF619" i="70" s="1"/>
  <c r="AD618" i="70"/>
  <c r="AF618" i="70" s="1"/>
  <c r="AD617" i="70"/>
  <c r="AF617" i="70" s="1"/>
  <c r="AD616" i="70"/>
  <c r="AF616" i="70" s="1"/>
  <c r="AD615" i="70"/>
  <c r="AF615" i="70" s="1"/>
  <c r="AD614" i="70"/>
  <c r="AF614" i="70" s="1"/>
  <c r="AD613" i="70"/>
  <c r="AF613" i="70" s="1"/>
  <c r="AD612" i="70"/>
  <c r="AF612" i="70" s="1"/>
  <c r="AD611" i="70"/>
  <c r="AF611" i="70" s="1"/>
  <c r="AD610" i="70"/>
  <c r="AF610" i="70" s="1"/>
  <c r="AD609" i="70"/>
  <c r="AF609" i="70" s="1"/>
  <c r="AD608" i="70"/>
  <c r="AF608" i="70" s="1"/>
  <c r="AD607" i="70"/>
  <c r="AF607" i="70" s="1"/>
  <c r="AD606" i="70"/>
  <c r="AF606" i="70" s="1"/>
  <c r="AD605" i="70"/>
  <c r="AF605" i="70" s="1"/>
  <c r="AD596" i="70"/>
  <c r="AF596" i="70" s="1"/>
  <c r="AG596" i="70" s="1"/>
  <c r="AD595" i="70"/>
  <c r="AF595" i="70" s="1"/>
  <c r="AG595" i="70" s="1"/>
  <c r="AH595" i="70" s="1"/>
  <c r="AD594" i="70"/>
  <c r="AF594" i="70" s="1"/>
  <c r="AG594" i="70" s="1"/>
  <c r="AH594" i="70" s="1"/>
  <c r="AD593" i="70"/>
  <c r="AF593" i="70" s="1"/>
  <c r="AG593" i="70" s="1"/>
  <c r="AD592" i="70"/>
  <c r="AF592" i="70" s="1"/>
  <c r="AG592" i="70" s="1"/>
  <c r="AH592" i="70" s="1"/>
  <c r="AD587" i="70"/>
  <c r="AF587" i="70" s="1"/>
  <c r="AG587" i="70" s="1"/>
  <c r="AD586" i="70"/>
  <c r="AF586" i="70" s="1"/>
  <c r="AD585" i="70"/>
  <c r="AF585" i="70" s="1"/>
  <c r="AD584" i="70"/>
  <c r="AF584" i="70" s="1"/>
  <c r="AG584" i="70" s="1"/>
  <c r="AD583" i="70"/>
  <c r="AF583" i="70" s="1"/>
  <c r="AG583" i="70" s="1"/>
  <c r="AD582" i="70"/>
  <c r="AF582" i="70" s="1"/>
  <c r="AD581" i="70"/>
  <c r="AF581" i="70" s="1"/>
  <c r="AD580" i="70"/>
  <c r="AF580" i="70" s="1"/>
  <c r="AG580" i="70" s="1"/>
  <c r="AD579" i="70"/>
  <c r="AF579" i="70" s="1"/>
  <c r="AG579" i="70" s="1"/>
  <c r="AD578" i="70"/>
  <c r="AF578" i="70" s="1"/>
  <c r="AD577" i="70"/>
  <c r="AF577" i="70" s="1"/>
  <c r="AD576" i="70"/>
  <c r="AF576" i="70" s="1"/>
  <c r="AG576" i="70" s="1"/>
  <c r="AD575" i="70"/>
  <c r="AF575" i="70" s="1"/>
  <c r="AG575" i="70" s="1"/>
  <c r="AD574" i="70"/>
  <c r="AF574" i="70" s="1"/>
  <c r="AD573" i="70"/>
  <c r="AF573" i="70" s="1"/>
  <c r="AD572" i="70"/>
  <c r="AF572" i="70" s="1"/>
  <c r="AG572" i="70" s="1"/>
  <c r="AD571" i="70"/>
  <c r="AF571" i="70" s="1"/>
  <c r="AG571" i="70" s="1"/>
  <c r="AD570" i="70"/>
  <c r="AF570" i="70" s="1"/>
  <c r="AD569" i="70"/>
  <c r="AF569" i="70" s="1"/>
  <c r="AD560" i="70"/>
  <c r="AD559" i="70"/>
  <c r="AF559" i="70" s="1"/>
  <c r="AG559" i="70" s="1"/>
  <c r="AD558" i="70"/>
  <c r="AF558" i="70" s="1"/>
  <c r="AG558" i="70" s="1"/>
  <c r="AD557" i="70"/>
  <c r="AD556" i="70"/>
  <c r="AD551" i="70"/>
  <c r="AF551" i="70" s="1"/>
  <c r="AD550" i="70"/>
  <c r="AF550" i="70" s="1"/>
  <c r="AD549" i="70"/>
  <c r="AF549" i="70" s="1"/>
  <c r="AD548" i="70"/>
  <c r="AF548" i="70" s="1"/>
  <c r="AD547" i="70"/>
  <c r="AF547" i="70" s="1"/>
  <c r="AD546" i="70"/>
  <c r="AF546" i="70" s="1"/>
  <c r="AD545" i="70"/>
  <c r="AF545" i="70" s="1"/>
  <c r="AD544" i="70"/>
  <c r="AF544" i="70" s="1"/>
  <c r="AD540" i="70"/>
  <c r="AF540" i="70" s="1"/>
  <c r="AD539" i="70"/>
  <c r="AF539" i="70" s="1"/>
  <c r="AD538" i="70"/>
  <c r="AF538" i="70" s="1"/>
  <c r="AD537" i="70"/>
  <c r="AF537" i="70" s="1"/>
  <c r="AD536" i="70"/>
  <c r="AF536" i="70" s="1"/>
  <c r="AD535" i="70"/>
  <c r="AF535" i="70" s="1"/>
  <c r="AD534" i="70"/>
  <c r="AF534" i="70" s="1"/>
  <c r="AD533" i="70"/>
  <c r="AF533" i="70" s="1"/>
  <c r="AD532" i="70"/>
  <c r="AF532" i="70" s="1"/>
  <c r="AD531" i="70"/>
  <c r="AF531" i="70" s="1"/>
  <c r="AD530" i="70"/>
  <c r="AF530" i="70" s="1"/>
  <c r="AD521" i="70"/>
  <c r="AF521" i="70" s="1"/>
  <c r="AG521" i="70" s="1"/>
  <c r="AD520" i="70"/>
  <c r="AF520" i="70" s="1"/>
  <c r="AD519" i="70"/>
  <c r="AF519" i="70" s="1"/>
  <c r="AD518" i="70"/>
  <c r="AF518" i="70" s="1"/>
  <c r="AD517" i="70"/>
  <c r="AF517" i="70" s="1"/>
  <c r="AD512" i="70"/>
  <c r="AF512" i="70" s="1"/>
  <c r="AD511" i="70"/>
  <c r="AF511" i="70" s="1"/>
  <c r="AG511" i="70" s="1"/>
  <c r="AD510" i="70"/>
  <c r="AF510" i="70" s="1"/>
  <c r="AG510" i="70" s="1"/>
  <c r="AD509" i="70"/>
  <c r="AF509" i="70" s="1"/>
  <c r="AD507" i="70"/>
  <c r="AF507" i="70" s="1"/>
  <c r="AD506" i="70"/>
  <c r="AF506" i="70" s="1"/>
  <c r="AG506" i="70" s="1"/>
  <c r="AD505" i="70"/>
  <c r="AF505" i="70" s="1"/>
  <c r="AG505" i="70" s="1"/>
  <c r="AD504" i="70"/>
  <c r="AF504" i="70" s="1"/>
  <c r="AD503" i="70"/>
  <c r="AF503" i="70" s="1"/>
  <c r="AD502" i="70"/>
  <c r="AF502" i="70" s="1"/>
  <c r="AG502" i="70" s="1"/>
  <c r="AD501" i="70"/>
  <c r="AF501" i="70" s="1"/>
  <c r="AG501" i="70" s="1"/>
  <c r="AD492" i="70"/>
  <c r="AF492" i="70" s="1"/>
  <c r="AD491" i="70"/>
  <c r="AD490" i="70"/>
  <c r="AD489" i="70"/>
  <c r="AF489" i="70" s="1"/>
  <c r="AG489" i="70" s="1"/>
  <c r="AD488" i="70"/>
  <c r="AF488" i="70" s="1"/>
  <c r="AD483" i="70"/>
  <c r="AD482" i="70"/>
  <c r="AD481" i="70"/>
  <c r="AD479" i="70"/>
  <c r="AD478" i="70"/>
  <c r="AD477" i="70"/>
  <c r="AD476" i="70"/>
  <c r="AD475" i="70"/>
  <c r="AD474" i="70"/>
  <c r="AD473" i="70"/>
  <c r="AD472" i="70"/>
  <c r="AD471" i="70"/>
  <c r="AD462" i="70"/>
  <c r="AF462" i="70" s="1"/>
  <c r="AG462" i="70" s="1"/>
  <c r="AD461" i="70"/>
  <c r="AF461" i="70" s="1"/>
  <c r="AG461" i="70" s="1"/>
  <c r="AD460" i="70"/>
  <c r="AF460" i="70" s="1"/>
  <c r="AG460" i="70" s="1"/>
  <c r="AD459" i="70"/>
  <c r="AF459" i="70" s="1"/>
  <c r="AG459" i="70" s="1"/>
  <c r="AD458" i="70"/>
  <c r="AF458" i="70" s="1"/>
  <c r="AG458" i="70" s="1"/>
  <c r="AD453" i="70"/>
  <c r="AF453" i="70" s="1"/>
  <c r="AG453" i="70" s="1"/>
  <c r="AD452" i="70"/>
  <c r="AF452" i="70" s="1"/>
  <c r="AD450" i="70"/>
  <c r="AF450" i="70" s="1"/>
  <c r="AD449" i="70"/>
  <c r="AF449" i="70" s="1"/>
  <c r="AG449" i="70" s="1"/>
  <c r="AD448" i="70"/>
  <c r="AF448" i="70" s="1"/>
  <c r="AG448" i="70" s="1"/>
  <c r="AD447" i="70"/>
  <c r="AF447" i="70" s="1"/>
  <c r="AD446" i="70"/>
  <c r="AF446" i="70" s="1"/>
  <c r="AD445" i="70"/>
  <c r="AF445" i="70" s="1"/>
  <c r="AG445" i="70" s="1"/>
  <c r="AD444" i="70"/>
  <c r="AF444" i="70" s="1"/>
  <c r="AG444" i="70" s="1"/>
  <c r="AD443" i="70"/>
  <c r="AF443" i="70" s="1"/>
  <c r="AD442" i="70"/>
  <c r="AF442" i="70" s="1"/>
  <c r="AD441" i="70"/>
  <c r="AF441" i="70" s="1"/>
  <c r="AG441" i="70" s="1"/>
  <c r="AD440" i="70"/>
  <c r="AF440" i="70" s="1"/>
  <c r="AG440" i="70" s="1"/>
  <c r="AD439" i="70"/>
  <c r="AF439" i="70" s="1"/>
  <c r="AD430" i="70"/>
  <c r="AF430" i="70" s="1"/>
  <c r="AG430" i="70" s="1"/>
  <c r="AD429" i="70"/>
  <c r="AF429" i="70" s="1"/>
  <c r="AG429" i="70" s="1"/>
  <c r="AD428" i="70"/>
  <c r="AF428" i="70" s="1"/>
  <c r="AG428" i="70" s="1"/>
  <c r="AD427" i="70"/>
  <c r="AF427" i="70" s="1"/>
  <c r="AD426" i="70"/>
  <c r="AF426" i="70" s="1"/>
  <c r="AG426" i="70" s="1"/>
  <c r="AF421" i="70"/>
  <c r="AF420" i="70"/>
  <c r="AF419" i="70"/>
  <c r="AF418" i="70"/>
  <c r="AF417" i="70"/>
  <c r="AF410" i="70"/>
  <c r="AF409" i="70"/>
  <c r="AF408" i="70"/>
  <c r="AF407" i="70"/>
  <c r="AF406" i="70"/>
  <c r="AF405" i="70"/>
  <c r="AF404" i="70"/>
  <c r="AF403" i="70"/>
  <c r="AF402" i="70"/>
  <c r="AF401" i="70"/>
  <c r="AD400" i="70"/>
  <c r="AF400" i="70" s="1"/>
  <c r="AD391" i="70"/>
  <c r="AF391" i="70" s="1"/>
  <c r="AD390" i="70"/>
  <c r="AF390" i="70" s="1"/>
  <c r="AD389" i="70"/>
  <c r="AF389" i="70" s="1"/>
  <c r="AD388" i="70"/>
  <c r="AF388" i="70" s="1"/>
  <c r="AD387" i="70"/>
  <c r="AF387" i="70" s="1"/>
  <c r="AD382" i="70"/>
  <c r="AD381" i="70"/>
  <c r="AF381" i="70" s="1"/>
  <c r="AD379" i="70"/>
  <c r="AF379" i="70" s="1"/>
  <c r="AG379" i="70" s="1"/>
  <c r="AD378" i="70"/>
  <c r="AF378" i="70" s="1"/>
  <c r="AG378" i="70" s="1"/>
  <c r="AD377" i="70"/>
  <c r="AD376" i="70"/>
  <c r="AF376" i="70" s="1"/>
  <c r="AD375" i="70"/>
  <c r="AF375" i="70" s="1"/>
  <c r="AG375" i="70" s="1"/>
  <c r="AD374" i="70"/>
  <c r="AF374" i="70" s="1"/>
  <c r="AG374" i="70" s="1"/>
  <c r="AD373" i="70"/>
  <c r="AD372" i="70"/>
  <c r="AF372" i="70" s="1"/>
  <c r="AD371" i="70"/>
  <c r="AF371" i="70" s="1"/>
  <c r="AG371" i="70" s="1"/>
  <c r="AD370" i="70"/>
  <c r="AF370" i="70" s="1"/>
  <c r="AG370" i="70" s="1"/>
  <c r="AD369" i="70"/>
  <c r="AD368" i="70"/>
  <c r="AF368" i="70" s="1"/>
  <c r="AD367" i="70"/>
  <c r="AF367" i="70" s="1"/>
  <c r="AG367" i="70" s="1"/>
  <c r="AD366" i="70"/>
  <c r="AF366" i="70" s="1"/>
  <c r="AG366" i="70" s="1"/>
  <c r="AD365" i="70"/>
  <c r="AD364" i="70"/>
  <c r="AF364" i="70" s="1"/>
  <c r="AD363" i="70"/>
  <c r="AF363" i="70" s="1"/>
  <c r="AG363" i="70" s="1"/>
  <c r="AD362" i="70"/>
  <c r="AF362" i="70" s="1"/>
  <c r="AG362" i="70" s="1"/>
  <c r="AD361" i="70"/>
  <c r="AD360" i="70"/>
  <c r="AF360" i="70" s="1"/>
  <c r="AD359" i="70"/>
  <c r="AF359" i="70" s="1"/>
  <c r="AG359" i="70" s="1"/>
  <c r="AD358" i="70"/>
  <c r="AF358" i="70" s="1"/>
  <c r="AG358" i="70" s="1"/>
  <c r="AD357" i="70"/>
  <c r="AD356" i="70"/>
  <c r="AF356" i="70" s="1"/>
  <c r="AD355" i="70"/>
  <c r="AF355" i="70" s="1"/>
  <c r="AG355" i="70" s="1"/>
  <c r="AD346" i="70"/>
  <c r="AF346" i="70" s="1"/>
  <c r="AG346" i="70" s="1"/>
  <c r="AD345" i="70"/>
  <c r="AF345" i="70" s="1"/>
  <c r="AD344" i="70"/>
  <c r="AF344" i="70" s="1"/>
  <c r="AG344" i="70" s="1"/>
  <c r="AD343" i="70"/>
  <c r="AF343" i="70" s="1"/>
  <c r="AG343" i="70" s="1"/>
  <c r="AD342" i="70"/>
  <c r="AF342" i="70" s="1"/>
  <c r="AG342" i="70" s="1"/>
  <c r="AD337" i="70"/>
  <c r="AF337" i="70" s="1"/>
  <c r="AD336" i="70"/>
  <c r="AF336" i="70" s="1"/>
  <c r="AD335" i="70"/>
  <c r="AF335" i="70" s="1"/>
  <c r="AD334" i="70"/>
  <c r="AF334" i="70" s="1"/>
  <c r="AD333" i="70"/>
  <c r="AF333" i="70" s="1"/>
  <c r="AD332" i="70"/>
  <c r="AF332" i="70" s="1"/>
  <c r="AD331" i="70"/>
  <c r="AF331" i="70" s="1"/>
  <c r="AD330" i="70"/>
  <c r="AF330" i="70" s="1"/>
  <c r="AD329" i="70"/>
  <c r="AF329" i="70" s="1"/>
  <c r="AD328" i="70"/>
  <c r="AF328" i="70" s="1"/>
  <c r="AD327" i="70"/>
  <c r="AF327" i="70" s="1"/>
  <c r="AD326" i="70"/>
  <c r="AF326" i="70" s="1"/>
  <c r="AD325" i="70"/>
  <c r="AF325" i="70" s="1"/>
  <c r="AD324" i="70"/>
  <c r="AF324" i="70" s="1"/>
  <c r="AD323" i="70"/>
  <c r="AF323" i="70" s="1"/>
  <c r="AD322" i="70"/>
  <c r="AF322" i="70" s="1"/>
  <c r="AD321" i="70"/>
  <c r="AF321" i="70" s="1"/>
  <c r="AD320" i="70"/>
  <c r="AF320" i="70" s="1"/>
  <c r="AD319" i="70"/>
  <c r="AF319" i="70" s="1"/>
  <c r="AD318" i="70"/>
  <c r="AF318" i="70" s="1"/>
  <c r="AD317" i="70"/>
  <c r="AF317" i="70" s="1"/>
  <c r="AD316" i="70"/>
  <c r="AF316" i="70" s="1"/>
  <c r="AD315" i="70"/>
  <c r="AF315" i="70" s="1"/>
  <c r="AD314" i="70"/>
  <c r="AF314" i="70" s="1"/>
  <c r="AD313" i="70"/>
  <c r="AF313" i="70" s="1"/>
  <c r="AD312" i="70"/>
  <c r="AF312" i="70" s="1"/>
  <c r="AD311" i="70"/>
  <c r="AF311" i="70" s="1"/>
  <c r="AD310" i="70"/>
  <c r="AF310" i="70" s="1"/>
  <c r="AD309" i="70"/>
  <c r="AF309" i="70" s="1"/>
  <c r="AD308" i="70"/>
  <c r="AF308" i="70" s="1"/>
  <c r="AD307" i="70"/>
  <c r="AF307" i="70" s="1"/>
  <c r="AD306" i="70"/>
  <c r="AF306" i="70" s="1"/>
  <c r="AD305" i="70"/>
  <c r="AF305" i="70" s="1"/>
  <c r="AD304" i="70"/>
  <c r="AF304" i="70" s="1"/>
  <c r="AD303" i="70"/>
  <c r="AF303" i="70" s="1"/>
  <c r="AD302" i="70"/>
  <c r="AF302" i="70" s="1"/>
  <c r="AD301" i="70"/>
  <c r="AF301" i="70" s="1"/>
  <c r="AD300" i="70"/>
  <c r="AF300" i="70" s="1"/>
  <c r="AD299" i="70"/>
  <c r="AF299" i="70" s="1"/>
  <c r="AD298" i="70"/>
  <c r="AF298" i="70" s="1"/>
  <c r="AD297" i="70"/>
  <c r="AF297" i="70" s="1"/>
  <c r="AD296" i="70"/>
  <c r="AF296" i="70" s="1"/>
  <c r="AD295" i="70"/>
  <c r="AF295" i="70" s="1"/>
  <c r="AD294" i="70"/>
  <c r="AF294" i="70" s="1"/>
  <c r="AD293" i="70"/>
  <c r="AF293" i="70" s="1"/>
  <c r="AD292" i="70"/>
  <c r="AF292" i="70" s="1"/>
  <c r="AD291" i="70"/>
  <c r="AF291" i="70" s="1"/>
  <c r="AD290" i="70"/>
  <c r="AF290" i="70" s="1"/>
  <c r="AD289" i="70"/>
  <c r="AF289" i="70" s="1"/>
  <c r="AD288" i="70"/>
  <c r="AF288" i="70" s="1"/>
  <c r="AD287" i="70"/>
  <c r="AF287" i="70" s="1"/>
  <c r="AD286" i="70"/>
  <c r="AF286" i="70" s="1"/>
  <c r="AD285" i="70"/>
  <c r="AF285" i="70" s="1"/>
  <c r="AD284" i="70"/>
  <c r="AF284" i="70" s="1"/>
  <c r="AD283" i="70"/>
  <c r="AF283" i="70" s="1"/>
  <c r="AD282" i="70"/>
  <c r="AF282" i="70" s="1"/>
  <c r="AD281" i="70"/>
  <c r="AF281" i="70" s="1"/>
  <c r="AD280" i="70"/>
  <c r="AF280" i="70" s="1"/>
  <c r="AD279" i="70"/>
  <c r="AF279" i="70" s="1"/>
  <c r="AD278" i="70"/>
  <c r="AF278" i="70" s="1"/>
  <c r="AD277" i="70"/>
  <c r="AF277" i="70" s="1"/>
  <c r="AD276" i="70"/>
  <c r="AF276" i="70" s="1"/>
  <c r="AD275" i="70"/>
  <c r="AF275" i="70" s="1"/>
  <c r="AD274" i="70"/>
  <c r="AF274" i="70" s="1"/>
  <c r="AD273" i="70"/>
  <c r="AF273" i="70" s="1"/>
  <c r="AD272" i="70"/>
  <c r="AF272" i="70" s="1"/>
  <c r="AD271" i="70"/>
  <c r="AF271" i="70" s="1"/>
  <c r="AD270" i="70"/>
  <c r="AF270" i="70" s="1"/>
  <c r="AD269" i="70"/>
  <c r="AF269" i="70" s="1"/>
  <c r="AD268" i="70"/>
  <c r="AF268" i="70" s="1"/>
  <c r="AD267" i="70"/>
  <c r="AF267" i="70" s="1"/>
  <c r="AD266" i="70"/>
  <c r="AF266" i="70" s="1"/>
  <c r="AD265" i="70"/>
  <c r="AF265" i="70" s="1"/>
  <c r="AD256" i="70"/>
  <c r="AD255" i="70"/>
  <c r="AD254" i="70"/>
  <c r="AD253" i="70"/>
  <c r="AD252" i="70"/>
  <c r="AD247" i="70"/>
  <c r="AF247" i="70" s="1"/>
  <c r="AG247" i="70" s="1"/>
  <c r="AD245" i="70"/>
  <c r="AF245" i="70" s="1"/>
  <c r="AG245" i="70" s="1"/>
  <c r="AD244" i="70"/>
  <c r="AF244" i="70" s="1"/>
  <c r="AD243" i="70"/>
  <c r="AF243" i="70" s="1"/>
  <c r="AD242" i="70"/>
  <c r="AF242" i="70" s="1"/>
  <c r="AG242" i="70" s="1"/>
  <c r="AD241" i="70"/>
  <c r="AF241" i="70" s="1"/>
  <c r="AG241" i="70" s="1"/>
  <c r="AD240" i="70"/>
  <c r="AF240" i="70" s="1"/>
  <c r="AD239" i="70"/>
  <c r="AF239" i="70" s="1"/>
  <c r="AD238" i="70"/>
  <c r="AF238" i="70" s="1"/>
  <c r="AG238" i="70" s="1"/>
  <c r="AD237" i="70"/>
  <c r="AF237" i="70" s="1"/>
  <c r="AG237" i="70" s="1"/>
  <c r="AD236" i="70"/>
  <c r="AF236" i="70" s="1"/>
  <c r="AD227" i="70"/>
  <c r="AD226" i="70"/>
  <c r="AD225" i="70"/>
  <c r="AF225" i="70" s="1"/>
  <c r="AG225" i="70" s="1"/>
  <c r="AD224" i="70"/>
  <c r="AF224" i="70" s="1"/>
  <c r="AD223" i="70"/>
  <c r="AD218" i="70"/>
  <c r="AF218" i="70" s="1"/>
  <c r="AD217" i="70"/>
  <c r="AF217" i="70" s="1"/>
  <c r="AD216" i="70"/>
  <c r="AF216" i="70" s="1"/>
  <c r="AD215" i="70"/>
  <c r="AF215" i="70" s="1"/>
  <c r="AD214" i="70"/>
  <c r="AF214" i="70" s="1"/>
  <c r="AD213" i="70"/>
  <c r="AF213" i="70" s="1"/>
  <c r="AD212" i="70"/>
  <c r="AF212" i="70" s="1"/>
  <c r="AD211" i="70"/>
  <c r="AF211" i="70" s="1"/>
  <c r="AD210" i="70"/>
  <c r="AF210" i="70" s="1"/>
  <c r="AD209" i="70"/>
  <c r="AF209" i="70" s="1"/>
  <c r="AD208" i="70"/>
  <c r="AF208" i="70" s="1"/>
  <c r="AD207" i="70"/>
  <c r="AF207" i="70" s="1"/>
  <c r="AD206" i="70"/>
  <c r="AF206" i="70" s="1"/>
  <c r="AD205" i="70"/>
  <c r="AF205" i="70" s="1"/>
  <c r="AD204" i="70"/>
  <c r="AF204" i="70" s="1"/>
  <c r="AD203" i="70"/>
  <c r="AF203" i="70" s="1"/>
  <c r="AD202" i="70"/>
  <c r="AF202" i="70" s="1"/>
  <c r="AD201" i="70"/>
  <c r="AF201" i="70" s="1"/>
  <c r="AD200" i="70"/>
  <c r="AF200" i="70" s="1"/>
  <c r="AD199" i="70"/>
  <c r="AF199" i="70" s="1"/>
  <c r="AD198" i="70"/>
  <c r="AF198" i="70" s="1"/>
  <c r="AD197" i="70"/>
  <c r="AF197" i="70" s="1"/>
  <c r="AD188" i="70"/>
  <c r="AF188" i="70" s="1"/>
  <c r="AD187" i="70"/>
  <c r="AF187" i="70" s="1"/>
  <c r="AD186" i="70"/>
  <c r="AF186" i="70" s="1"/>
  <c r="AD185" i="70"/>
  <c r="AF185" i="70" s="1"/>
  <c r="AD184" i="70"/>
  <c r="AF184" i="70" s="1"/>
  <c r="AD179" i="70"/>
  <c r="AF179" i="70" s="1"/>
  <c r="AD178" i="70"/>
  <c r="AF178" i="70" s="1"/>
  <c r="AD177" i="70"/>
  <c r="AF177" i="70" s="1"/>
  <c r="AG177" i="70" s="1"/>
  <c r="AD176" i="70"/>
  <c r="AF176" i="70" s="1"/>
  <c r="AG176" i="70" s="1"/>
  <c r="AD175" i="70"/>
  <c r="AF175" i="70" s="1"/>
  <c r="AD174" i="70"/>
  <c r="AF174" i="70" s="1"/>
  <c r="AD173" i="70"/>
  <c r="AF173" i="70" s="1"/>
  <c r="AG173" i="70" s="1"/>
  <c r="AD172" i="70"/>
  <c r="AF172" i="70" s="1"/>
  <c r="AG172" i="70" s="1"/>
  <c r="AD171" i="70"/>
  <c r="AF171" i="70" s="1"/>
  <c r="AD170" i="70"/>
  <c r="AF170" i="70" s="1"/>
  <c r="AD169" i="70"/>
  <c r="AF169" i="70" s="1"/>
  <c r="AG169" i="70" s="1"/>
  <c r="AD168" i="70"/>
  <c r="AF168" i="70" s="1"/>
  <c r="AG168" i="70" s="1"/>
  <c r="AD167" i="70"/>
  <c r="AF167" i="70" s="1"/>
  <c r="AD166" i="70"/>
  <c r="AF166" i="70" s="1"/>
  <c r="AD165" i="70"/>
  <c r="AF165" i="70" s="1"/>
  <c r="AG165" i="70" s="1"/>
  <c r="AD164" i="70"/>
  <c r="AF164" i="70" s="1"/>
  <c r="AG164" i="70" s="1"/>
  <c r="AD155" i="70"/>
  <c r="AF155" i="70" s="1"/>
  <c r="AD154" i="70"/>
  <c r="AF154" i="70" s="1"/>
  <c r="AG154" i="70" s="1"/>
  <c r="AD153" i="70"/>
  <c r="AF153" i="70" s="1"/>
  <c r="AG153" i="70" s="1"/>
  <c r="AD152" i="70"/>
  <c r="AF152" i="70" s="1"/>
  <c r="AG152" i="70" s="1"/>
  <c r="AD151" i="70"/>
  <c r="AF151" i="70" s="1"/>
  <c r="AD146" i="70"/>
  <c r="AD145" i="70"/>
  <c r="AD144" i="70"/>
  <c r="AD143" i="70"/>
  <c r="AD142" i="70"/>
  <c r="AD141" i="70"/>
  <c r="AD140" i="70"/>
  <c r="AD139" i="70"/>
  <c r="AD138" i="70"/>
  <c r="AD137" i="70"/>
  <c r="AD136" i="70"/>
  <c r="AD135" i="70"/>
  <c r="AD134" i="70"/>
  <c r="AD133" i="70"/>
  <c r="AD132" i="70"/>
  <c r="AD123" i="70"/>
  <c r="AF123" i="70" s="1"/>
  <c r="AG123" i="70" s="1"/>
  <c r="AD122" i="70"/>
  <c r="AF122" i="70" s="1"/>
  <c r="AG122" i="70" s="1"/>
  <c r="AD121" i="70"/>
  <c r="AF121" i="70" s="1"/>
  <c r="AG121" i="70" s="1"/>
  <c r="AD120" i="70"/>
  <c r="AF120" i="70" s="1"/>
  <c r="AG120" i="70" s="1"/>
  <c r="AD119" i="70"/>
  <c r="AF119" i="70" s="1"/>
  <c r="AG119" i="70" s="1"/>
  <c r="AD114" i="70"/>
  <c r="AF114" i="70" s="1"/>
  <c r="AG114" i="70" s="1"/>
  <c r="AD113" i="70"/>
  <c r="AF113" i="70" s="1"/>
  <c r="AD112" i="70"/>
  <c r="AF112" i="70" s="1"/>
  <c r="AD111" i="70"/>
  <c r="AF111" i="70" s="1"/>
  <c r="AG111" i="70" s="1"/>
  <c r="AD110" i="70"/>
  <c r="AF110" i="70" s="1"/>
  <c r="AG110" i="70" s="1"/>
  <c r="AD109" i="70"/>
  <c r="AF109" i="70" s="1"/>
  <c r="AD108" i="70"/>
  <c r="AF108" i="70" s="1"/>
  <c r="AD107" i="70"/>
  <c r="AF107" i="70" s="1"/>
  <c r="AG107" i="70" s="1"/>
  <c r="AD98" i="70"/>
  <c r="AF98" i="70" s="1"/>
  <c r="AG98" i="70" s="1"/>
  <c r="AD97" i="70"/>
  <c r="AF97" i="70" s="1"/>
  <c r="AD96" i="70"/>
  <c r="AD95" i="70"/>
  <c r="AD94" i="70"/>
  <c r="AF94" i="70" s="1"/>
  <c r="AG94" i="70" s="1"/>
  <c r="AD89" i="70"/>
  <c r="AF89" i="70" s="1"/>
  <c r="AD88" i="70"/>
  <c r="AF88" i="70" s="1"/>
  <c r="AD87" i="70"/>
  <c r="AF87" i="70" s="1"/>
  <c r="AD86" i="70"/>
  <c r="AF86" i="70" s="1"/>
  <c r="AD85" i="70"/>
  <c r="AF85" i="70" s="1"/>
  <c r="AD76" i="70"/>
  <c r="AD75" i="70"/>
  <c r="AD74" i="70"/>
  <c r="AD73" i="70"/>
  <c r="AD72" i="70"/>
  <c r="AD67" i="70"/>
  <c r="AF67" i="70" s="1"/>
  <c r="AG67" i="70" s="1"/>
  <c r="AD66" i="70"/>
  <c r="AF66" i="70" s="1"/>
  <c r="AG66" i="70" s="1"/>
  <c r="AD65" i="70"/>
  <c r="AF65" i="70" s="1"/>
  <c r="AD61" i="70"/>
  <c r="AF61" i="70" s="1"/>
  <c r="AD60" i="70"/>
  <c r="AF60" i="70" s="1"/>
  <c r="AG60" i="70" s="1"/>
  <c r="AD59" i="70"/>
  <c r="AF59" i="70" s="1"/>
  <c r="AG59" i="70" s="1"/>
  <c r="AD58" i="70"/>
  <c r="AF58" i="70" s="1"/>
  <c r="AD57" i="70"/>
  <c r="AF57" i="70" s="1"/>
  <c r="AD56" i="70"/>
  <c r="AF56" i="70" s="1"/>
  <c r="AG56" i="70" s="1"/>
  <c r="AD55" i="70"/>
  <c r="AF55" i="70" s="1"/>
  <c r="AG55" i="70" s="1"/>
  <c r="AD54" i="70"/>
  <c r="AF54" i="70" s="1"/>
  <c r="AD53" i="70"/>
  <c r="AF53" i="70" s="1"/>
  <c r="AD52" i="70"/>
  <c r="AF52" i="70" s="1"/>
  <c r="AG52" i="70" s="1"/>
  <c r="AD43" i="70"/>
  <c r="AF43" i="70" s="1"/>
  <c r="AG43" i="70" s="1"/>
  <c r="AD42" i="70"/>
  <c r="AF42" i="70" s="1"/>
  <c r="AD41" i="70"/>
  <c r="AD40" i="70"/>
  <c r="AD39" i="70"/>
  <c r="AF39" i="70" s="1"/>
  <c r="AG39" i="70" s="1"/>
  <c r="AF31" i="70"/>
  <c r="AF30" i="70"/>
  <c r="AF29" i="70"/>
  <c r="AF28" i="70"/>
  <c r="AF27" i="70"/>
  <c r="AF26" i="70"/>
  <c r="AD25" i="70"/>
  <c r="AF25" i="70" s="1"/>
  <c r="AI902" i="71" l="1"/>
  <c r="AJ902" i="71" s="1"/>
  <c r="AK902" i="71" s="1"/>
  <c r="AE902" i="71" s="1"/>
  <c r="AI900" i="71"/>
  <c r="AJ900" i="71" s="1"/>
  <c r="AK900" i="71" s="1"/>
  <c r="AE900" i="71" s="1"/>
  <c r="AI883" i="71"/>
  <c r="AJ883" i="71" s="1"/>
  <c r="AK883" i="71" s="1"/>
  <c r="AE883" i="71" s="1"/>
  <c r="AE1619" i="71"/>
  <c r="AE1620" i="71" s="1"/>
  <c r="AI448" i="71"/>
  <c r="AJ448" i="71" s="1"/>
  <c r="AK448" i="71" s="1"/>
  <c r="AE448" i="71" s="1"/>
  <c r="AI982" i="71"/>
  <c r="AJ982" i="71" s="1"/>
  <c r="AK982" i="71" s="1"/>
  <c r="AE982" i="71" s="1"/>
  <c r="AI991" i="71"/>
  <c r="AJ991" i="71" s="1"/>
  <c r="AK991" i="71" s="1"/>
  <c r="AE991" i="71" s="1"/>
  <c r="AI970" i="71"/>
  <c r="AJ970" i="71" s="1"/>
  <c r="AK970" i="71" s="1"/>
  <c r="AE970" i="71" s="1"/>
  <c r="AI1012" i="71"/>
  <c r="AJ1012" i="71" s="1"/>
  <c r="AK1012" i="71" s="1"/>
  <c r="AE1012" i="71" s="1"/>
  <c r="AI2127" i="71"/>
  <c r="AJ2127" i="71" s="1"/>
  <c r="AK2127" i="71" s="1"/>
  <c r="AE2127" i="71" s="1"/>
  <c r="AI444" i="71"/>
  <c r="AJ444" i="71" s="1"/>
  <c r="AK444" i="71" s="1"/>
  <c r="AE444" i="71" s="1"/>
  <c r="AI2123" i="71"/>
  <c r="AJ2123" i="71" s="1"/>
  <c r="AK2123" i="71" s="1"/>
  <c r="AE2123" i="71" s="1"/>
  <c r="AI450" i="71"/>
  <c r="AJ450" i="71" s="1"/>
  <c r="AK450" i="71" s="1"/>
  <c r="AE450" i="71" s="1"/>
  <c r="AI961" i="71"/>
  <c r="AJ961" i="71" s="1"/>
  <c r="AK961" i="71" s="1"/>
  <c r="AE961" i="71" s="1"/>
  <c r="AI2121" i="71"/>
  <c r="AJ2121" i="71" s="1"/>
  <c r="AK2121" i="71" s="1"/>
  <c r="AE2121" i="71" s="1"/>
  <c r="AI441" i="71"/>
  <c r="AJ441" i="71" s="1"/>
  <c r="AK441" i="71" s="1"/>
  <c r="AE441" i="71" s="1"/>
  <c r="AI440" i="71"/>
  <c r="AJ440" i="71" s="1"/>
  <c r="AK440" i="71" s="1"/>
  <c r="AE440" i="71" s="1"/>
  <c r="AI2120" i="71"/>
  <c r="AJ2120" i="71" s="1"/>
  <c r="AK2120" i="71" s="1"/>
  <c r="AE2120" i="71" s="1"/>
  <c r="AI1000" i="71"/>
  <c r="AJ1000" i="71" s="1"/>
  <c r="AK1000" i="71" s="1"/>
  <c r="AE1000" i="71" s="1"/>
  <c r="AI2116" i="71"/>
  <c r="AJ2116" i="71" s="1"/>
  <c r="AK2116" i="71" s="1"/>
  <c r="AE2116" i="71" s="1"/>
  <c r="AI2125" i="71"/>
  <c r="AJ2125" i="71" s="1"/>
  <c r="AK2125" i="71" s="1"/>
  <c r="AE2125" i="71" s="1"/>
  <c r="AI2122" i="71"/>
  <c r="AJ2122" i="71" s="1"/>
  <c r="AK2122" i="71" s="1"/>
  <c r="AE2122" i="71" s="1"/>
  <c r="AI443" i="71"/>
  <c r="AJ443" i="71" s="1"/>
  <c r="AK443" i="71" s="1"/>
  <c r="AE443" i="71" s="1"/>
  <c r="AI442" i="71"/>
  <c r="AJ442" i="71" s="1"/>
  <c r="AK442" i="71" s="1"/>
  <c r="AE442" i="71" s="1"/>
  <c r="AI2115" i="71"/>
  <c r="AJ2115" i="71" s="1"/>
  <c r="AK2115" i="71" s="1"/>
  <c r="AE2115" i="71" s="1"/>
  <c r="AI1006" i="71"/>
  <c r="AJ1006" i="71" s="1"/>
  <c r="AK1006" i="71" s="1"/>
  <c r="AE1006" i="71" s="1"/>
  <c r="AI1003" i="71"/>
  <c r="AJ1003" i="71" s="1"/>
  <c r="AK1003" i="71" s="1"/>
  <c r="AE1003" i="71" s="1"/>
  <c r="AI453" i="71"/>
  <c r="AJ453" i="71" s="1"/>
  <c r="AK453" i="71" s="1"/>
  <c r="AE453" i="71" s="1"/>
  <c r="AI973" i="71"/>
  <c r="AJ973" i="71" s="1"/>
  <c r="AK973" i="71" s="1"/>
  <c r="AE973" i="71" s="1"/>
  <c r="AI967" i="71"/>
  <c r="AJ967" i="71" s="1"/>
  <c r="AK967" i="71" s="1"/>
  <c r="AE967" i="71" s="1"/>
  <c r="AI186" i="71"/>
  <c r="AJ186" i="71" s="1"/>
  <c r="AK186" i="71" s="1"/>
  <c r="AE186" i="71" s="1"/>
  <c r="AI1009" i="71"/>
  <c r="AJ1009" i="71" s="1"/>
  <c r="AK1009" i="71" s="1"/>
  <c r="AE1009" i="71" s="1"/>
  <c r="AI439" i="71"/>
  <c r="AJ439" i="71" s="1"/>
  <c r="AK439" i="71" s="1"/>
  <c r="AE439" i="71" s="1"/>
  <c r="AI901" i="71"/>
  <c r="AJ901" i="71" s="1"/>
  <c r="AK901" i="71" s="1"/>
  <c r="AE901" i="71" s="1"/>
  <c r="AI903" i="71"/>
  <c r="AJ903" i="71" s="1"/>
  <c r="AK903" i="71" s="1"/>
  <c r="AE903" i="71" s="1"/>
  <c r="AI188" i="71"/>
  <c r="AJ188" i="71" s="1"/>
  <c r="AK188" i="71" s="1"/>
  <c r="AE188" i="71" s="1"/>
  <c r="AI881" i="71"/>
  <c r="AJ881" i="71" s="1"/>
  <c r="AK881" i="71" s="1"/>
  <c r="AE881" i="71" s="1"/>
  <c r="AI885" i="71"/>
  <c r="AJ885" i="71" s="1"/>
  <c r="AK885" i="71" s="1"/>
  <c r="AE885" i="71" s="1"/>
  <c r="AI1688" i="71"/>
  <c r="AJ1688" i="71" s="1"/>
  <c r="AK1688" i="71" s="1"/>
  <c r="AE1688" i="71" s="1"/>
  <c r="AI549" i="71"/>
  <c r="AJ549" i="71" s="1"/>
  <c r="AK549" i="71" s="1"/>
  <c r="AE549" i="71" s="1"/>
  <c r="AI531" i="71"/>
  <c r="AJ531" i="71" s="1"/>
  <c r="AK531" i="71" s="1"/>
  <c r="AE531" i="71" s="1"/>
  <c r="AI533" i="71"/>
  <c r="AJ533" i="71" s="1"/>
  <c r="AK533" i="71" s="1"/>
  <c r="AE533" i="71" s="1"/>
  <c r="AI745" i="71"/>
  <c r="AJ745" i="71" s="1"/>
  <c r="AK745" i="71" s="1"/>
  <c r="AE745" i="71" s="1"/>
  <c r="AI748" i="71"/>
  <c r="AJ748" i="71" s="1"/>
  <c r="AK748" i="71" s="1"/>
  <c r="AE748" i="71" s="1"/>
  <c r="AI546" i="71"/>
  <c r="AJ546" i="71" s="1"/>
  <c r="AK546" i="71" s="1"/>
  <c r="AE546" i="71" s="1"/>
  <c r="AI763" i="71"/>
  <c r="AJ763" i="71" s="1"/>
  <c r="AK763" i="71" s="1"/>
  <c r="AE763" i="71" s="1"/>
  <c r="AI2086" i="71"/>
  <c r="AJ2086" i="71" s="1"/>
  <c r="AK2086" i="71" s="1"/>
  <c r="AE2086" i="71" s="1"/>
  <c r="AI540" i="71"/>
  <c r="AJ540" i="71" s="1"/>
  <c r="AK540" i="71" s="1"/>
  <c r="AE540" i="71" s="1"/>
  <c r="AI775" i="71"/>
  <c r="AJ775" i="71" s="1"/>
  <c r="AK775" i="71" s="1"/>
  <c r="AE775" i="71" s="1"/>
  <c r="AI751" i="71"/>
  <c r="AJ751" i="71" s="1"/>
  <c r="AK751" i="71" s="1"/>
  <c r="AE751" i="71" s="1"/>
  <c r="AI882" i="71"/>
  <c r="AJ882" i="71" s="1"/>
  <c r="AK882" i="71" s="1"/>
  <c r="AE882" i="71" s="1"/>
  <c r="AI772" i="71"/>
  <c r="AJ772" i="71" s="1"/>
  <c r="AK772" i="71" s="1"/>
  <c r="AE772" i="71" s="1"/>
  <c r="AI542" i="71"/>
  <c r="AJ542" i="71" s="1"/>
  <c r="AK542" i="71" s="1"/>
  <c r="AE542" i="71" s="1"/>
  <c r="AI766" i="71"/>
  <c r="AJ766" i="71" s="1"/>
  <c r="AK766" i="71" s="1"/>
  <c r="AE766" i="71" s="1"/>
  <c r="AI539" i="71"/>
  <c r="AJ539" i="71" s="1"/>
  <c r="AK539" i="71" s="1"/>
  <c r="AE539" i="71" s="1"/>
  <c r="AI2084" i="71"/>
  <c r="AJ2084" i="71" s="1"/>
  <c r="AK2084" i="71" s="1"/>
  <c r="AE2084" i="71" s="1"/>
  <c r="AI1017" i="71"/>
  <c r="AJ1017" i="71" s="1"/>
  <c r="AK1017" i="71" s="1"/>
  <c r="AE1017" i="71" s="1"/>
  <c r="AI538" i="71"/>
  <c r="AJ538" i="71" s="1"/>
  <c r="AK538" i="71" s="1"/>
  <c r="AE538" i="71" s="1"/>
  <c r="AI1735" i="71"/>
  <c r="AJ1735" i="71" s="1"/>
  <c r="AK1735" i="71" s="1"/>
  <c r="AE1735" i="71" s="1"/>
  <c r="AI2096" i="71"/>
  <c r="AJ2096" i="71" s="1"/>
  <c r="AK2096" i="71" s="1"/>
  <c r="AE2096" i="71" s="1"/>
  <c r="AI2095" i="71"/>
  <c r="AJ2095" i="71" s="1"/>
  <c r="AK2095" i="71" s="1"/>
  <c r="AE2095" i="71" s="1"/>
  <c r="AI536" i="71"/>
  <c r="AJ536" i="71" s="1"/>
  <c r="AK536" i="71" s="1"/>
  <c r="AE536" i="71" s="1"/>
  <c r="AI544" i="71"/>
  <c r="AJ544" i="71" s="1"/>
  <c r="AK544" i="71" s="1"/>
  <c r="AE544" i="71" s="1"/>
  <c r="AI1171" i="71"/>
  <c r="AJ1171" i="71" s="1"/>
  <c r="AK1171" i="71" s="1"/>
  <c r="AE1171" i="71" s="1"/>
  <c r="AE1400" i="71"/>
  <c r="E45" i="73" s="1"/>
  <c r="F45" i="73" s="1"/>
  <c r="AI966" i="71"/>
  <c r="AJ966" i="71" s="1"/>
  <c r="AK966" i="71" s="1"/>
  <c r="AE966" i="71" s="1"/>
  <c r="AI165" i="71"/>
  <c r="AJ165" i="71" s="1"/>
  <c r="AK165" i="71" s="1"/>
  <c r="AE165" i="71" s="1"/>
  <c r="AI179" i="71"/>
  <c r="AJ179" i="71" s="1"/>
  <c r="AK179" i="71" s="1"/>
  <c r="AE179" i="71" s="1"/>
  <c r="AI987" i="71"/>
  <c r="AJ987" i="71" s="1"/>
  <c r="AK987" i="71" s="1"/>
  <c r="AE987" i="71" s="1"/>
  <c r="AE228" i="71"/>
  <c r="AE229" i="71" s="1"/>
  <c r="AI969" i="71"/>
  <c r="AJ969" i="71" s="1"/>
  <c r="AK969" i="71" s="1"/>
  <c r="AE969" i="71" s="1"/>
  <c r="AI177" i="71"/>
  <c r="AJ177" i="71" s="1"/>
  <c r="AK177" i="71" s="1"/>
  <c r="AE177" i="71" s="1"/>
  <c r="AI1174" i="71"/>
  <c r="AJ1174" i="71" s="1"/>
  <c r="AK1174" i="71" s="1"/>
  <c r="AE1174" i="71" s="1"/>
  <c r="AI1170" i="71"/>
  <c r="AJ1170" i="71" s="1"/>
  <c r="AK1170" i="71" s="1"/>
  <c r="AE1170" i="71" s="1"/>
  <c r="AI1172" i="71"/>
  <c r="AJ1172" i="71" s="1"/>
  <c r="AK1172" i="71" s="1"/>
  <c r="AE1172" i="71" s="1"/>
  <c r="AI111" i="71"/>
  <c r="AJ111" i="71" s="1"/>
  <c r="AK111" i="71" s="1"/>
  <c r="AE111" i="71" s="1"/>
  <c r="AI1523" i="71"/>
  <c r="AJ1523" i="71" s="1"/>
  <c r="AK1523" i="71" s="1"/>
  <c r="AE1523" i="71" s="1"/>
  <c r="AI657" i="71"/>
  <c r="AJ657" i="71" s="1"/>
  <c r="AK657" i="71" s="1"/>
  <c r="AE657" i="71" s="1"/>
  <c r="AI679" i="71"/>
  <c r="AJ679" i="71" s="1"/>
  <c r="AK679" i="71" s="1"/>
  <c r="AE679" i="71" s="1"/>
  <c r="AI1543" i="71"/>
  <c r="AJ1543" i="71" s="1"/>
  <c r="AK1543" i="71" s="1"/>
  <c r="AE1543" i="71" s="1"/>
  <c r="AI1535" i="71"/>
  <c r="AJ1535" i="71" s="1"/>
  <c r="AK1535" i="71" s="1"/>
  <c r="AE1535" i="71" s="1"/>
  <c r="AI2022" i="71"/>
  <c r="AJ2022" i="71" s="1"/>
  <c r="AK2022" i="71" s="1"/>
  <c r="AE2022" i="71" s="1"/>
  <c r="AI1971" i="71"/>
  <c r="AJ1971" i="71" s="1"/>
  <c r="AK1971" i="71" s="1"/>
  <c r="AE1971" i="71" s="1"/>
  <c r="AI1008" i="71"/>
  <c r="AJ1008" i="71" s="1"/>
  <c r="AK1008" i="71" s="1"/>
  <c r="AE1008" i="71" s="1"/>
  <c r="AI968" i="71"/>
  <c r="AJ968" i="71" s="1"/>
  <c r="AK968" i="71" s="1"/>
  <c r="AE968" i="71" s="1"/>
  <c r="AI1960" i="71"/>
  <c r="AJ1960" i="71" s="1"/>
  <c r="AK1960" i="71" s="1"/>
  <c r="AE1960" i="71" s="1"/>
  <c r="AI2058" i="71"/>
  <c r="AJ2058" i="71" s="1"/>
  <c r="AK2058" i="71" s="1"/>
  <c r="AE2058" i="71" s="1"/>
  <c r="AI1574" i="71"/>
  <c r="AJ1574" i="71" s="1"/>
  <c r="AK1574" i="71" s="1"/>
  <c r="AE1574" i="71" s="1"/>
  <c r="AI1520" i="71"/>
  <c r="AJ1520" i="71" s="1"/>
  <c r="AK1520" i="71" s="1"/>
  <c r="AE1520" i="71" s="1"/>
  <c r="AI1961" i="71"/>
  <c r="AJ1961" i="71" s="1"/>
  <c r="AK1961" i="71" s="1"/>
  <c r="AE1961" i="71" s="1"/>
  <c r="AI330" i="71"/>
  <c r="AJ330" i="71" s="1"/>
  <c r="AK330" i="71" s="1"/>
  <c r="AE330" i="71" s="1"/>
  <c r="AI309" i="71"/>
  <c r="AJ309" i="71" s="1"/>
  <c r="AK309" i="71" s="1"/>
  <c r="AE309" i="71" s="1"/>
  <c r="AI1544" i="71"/>
  <c r="AJ1544" i="71" s="1"/>
  <c r="AK1544" i="71" s="1"/>
  <c r="AE1544" i="71" s="1"/>
  <c r="AI1551" i="71"/>
  <c r="AJ1551" i="71" s="1"/>
  <c r="AK1551" i="71" s="1"/>
  <c r="AE1551" i="71" s="1"/>
  <c r="AI1564" i="71"/>
  <c r="AJ1564" i="71" s="1"/>
  <c r="AK1564" i="71" s="1"/>
  <c r="AE1564" i="71" s="1"/>
  <c r="AI1576" i="71"/>
  <c r="AJ1576" i="71" s="1"/>
  <c r="AK1576" i="71" s="1"/>
  <c r="AE1576" i="71" s="1"/>
  <c r="AI1004" i="71"/>
  <c r="AJ1004" i="71" s="1"/>
  <c r="AK1004" i="71" s="1"/>
  <c r="AE1004" i="71" s="1"/>
  <c r="AI762" i="71"/>
  <c r="AJ762" i="71" s="1"/>
  <c r="AK762" i="71" s="1"/>
  <c r="AE762" i="71" s="1"/>
  <c r="AI1562" i="71"/>
  <c r="AJ1562" i="71" s="1"/>
  <c r="AK1562" i="71" s="1"/>
  <c r="AE1562" i="71" s="1"/>
  <c r="AI1552" i="71"/>
  <c r="AJ1552" i="71" s="1"/>
  <c r="AK1552" i="71" s="1"/>
  <c r="AE1552" i="71" s="1"/>
  <c r="AI1568" i="71"/>
  <c r="AJ1568" i="71" s="1"/>
  <c r="AK1568" i="71" s="1"/>
  <c r="AE1568" i="71" s="1"/>
  <c r="AI1519" i="71"/>
  <c r="AJ1519" i="71" s="1"/>
  <c r="AK1519" i="71" s="1"/>
  <c r="AE1519" i="71" s="1"/>
  <c r="AI1538" i="71"/>
  <c r="AJ1538" i="71" s="1"/>
  <c r="AK1538" i="71" s="1"/>
  <c r="AE1538" i="71" s="1"/>
  <c r="AI1518" i="71"/>
  <c r="AJ1518" i="71" s="1"/>
  <c r="AK1518" i="71" s="1"/>
  <c r="AE1518" i="71" s="1"/>
  <c r="AI1687" i="71"/>
  <c r="AJ1687" i="71" s="1"/>
  <c r="AK1687" i="71" s="1"/>
  <c r="AE1687" i="71" s="1"/>
  <c r="AI2039" i="71"/>
  <c r="AJ2039" i="71" s="1"/>
  <c r="AK2039" i="71" s="1"/>
  <c r="AE2039" i="71" s="1"/>
  <c r="AI1534" i="71"/>
  <c r="AJ1534" i="71" s="1"/>
  <c r="AK1534" i="71" s="1"/>
  <c r="AE1534" i="71" s="1"/>
  <c r="AI1561" i="71"/>
  <c r="AJ1561" i="71" s="1"/>
  <c r="AK1561" i="71" s="1"/>
  <c r="AE1561" i="71" s="1"/>
  <c r="AI1566" i="71"/>
  <c r="AJ1566" i="71" s="1"/>
  <c r="AK1566" i="71" s="1"/>
  <c r="AE1566" i="71" s="1"/>
  <c r="AI1565" i="71"/>
  <c r="AJ1565" i="71" s="1"/>
  <c r="AK1565" i="71" s="1"/>
  <c r="AE1565" i="71" s="1"/>
  <c r="AI1539" i="71"/>
  <c r="AJ1539" i="71" s="1"/>
  <c r="AK1539" i="71" s="1"/>
  <c r="AE1539" i="71" s="1"/>
  <c r="AI1571" i="71"/>
  <c r="AJ1571" i="71" s="1"/>
  <c r="AK1571" i="71" s="1"/>
  <c r="AE1571" i="71" s="1"/>
  <c r="AI1522" i="71"/>
  <c r="AJ1522" i="71" s="1"/>
  <c r="AK1522" i="71" s="1"/>
  <c r="AE1522" i="71" s="1"/>
  <c r="AI1558" i="71"/>
  <c r="AJ1558" i="71" s="1"/>
  <c r="AK1558" i="71" s="1"/>
  <c r="AE1558" i="71" s="1"/>
  <c r="AI1536" i="71"/>
  <c r="AJ1536" i="71" s="1"/>
  <c r="AK1536" i="71" s="1"/>
  <c r="AE1536" i="71" s="1"/>
  <c r="AI1567" i="71"/>
  <c r="AJ1567" i="71" s="1"/>
  <c r="AK1567" i="71" s="1"/>
  <c r="AE1567" i="71" s="1"/>
  <c r="AI1579" i="71"/>
  <c r="AJ1579" i="71" s="1"/>
  <c r="AK1579" i="71" s="1"/>
  <c r="AE1579" i="71" s="1"/>
  <c r="AI1569" i="71"/>
  <c r="AJ1569" i="71" s="1"/>
  <c r="AK1569" i="71" s="1"/>
  <c r="AE1569" i="71" s="1"/>
  <c r="AI1577" i="71"/>
  <c r="AJ1577" i="71" s="1"/>
  <c r="AK1577" i="71" s="1"/>
  <c r="AE1577" i="71" s="1"/>
  <c r="AI1521" i="71"/>
  <c r="AJ1521" i="71" s="1"/>
  <c r="AK1521" i="71" s="1"/>
  <c r="AE1521" i="71" s="1"/>
  <c r="AI1531" i="71"/>
  <c r="AJ1531" i="71" s="1"/>
  <c r="AK1531" i="71" s="1"/>
  <c r="AE1531" i="71" s="1"/>
  <c r="AI1528" i="71"/>
  <c r="AJ1528" i="71" s="1"/>
  <c r="AK1528" i="71" s="1"/>
  <c r="AE1528" i="71" s="1"/>
  <c r="AI1533" i="71"/>
  <c r="AJ1533" i="71" s="1"/>
  <c r="AK1533" i="71" s="1"/>
  <c r="AE1533" i="71" s="1"/>
  <c r="AI1966" i="71"/>
  <c r="AJ1966" i="71" s="1"/>
  <c r="AK1966" i="71" s="1"/>
  <c r="AE1966" i="71" s="1"/>
  <c r="AI2037" i="71"/>
  <c r="AJ2037" i="71" s="1"/>
  <c r="AK2037" i="71" s="1"/>
  <c r="AE2037" i="71" s="1"/>
  <c r="AI1573" i="71"/>
  <c r="AJ1573" i="71" s="1"/>
  <c r="AK1573" i="71" s="1"/>
  <c r="AE1573" i="71" s="1"/>
  <c r="AE938" i="71"/>
  <c r="AE939" i="71" s="1"/>
  <c r="AI1969" i="71"/>
  <c r="AJ1969" i="71" s="1"/>
  <c r="AK1969" i="71" s="1"/>
  <c r="AE1969" i="71" s="1"/>
  <c r="AI1572" i="71"/>
  <c r="AJ1572" i="71" s="1"/>
  <c r="AK1572" i="71" s="1"/>
  <c r="AE1572" i="71" s="1"/>
  <c r="AI1555" i="71"/>
  <c r="AJ1555" i="71" s="1"/>
  <c r="AK1555" i="71" s="1"/>
  <c r="AE1555" i="71" s="1"/>
  <c r="AI185" i="71"/>
  <c r="AJ185" i="71" s="1"/>
  <c r="AK185" i="71" s="1"/>
  <c r="AE185" i="71" s="1"/>
  <c r="AI1580" i="71"/>
  <c r="AJ1580" i="71" s="1"/>
  <c r="AK1580" i="71" s="1"/>
  <c r="AE1580" i="71" s="1"/>
  <c r="AI1540" i="71"/>
  <c r="AJ1540" i="71" s="1"/>
  <c r="AK1540" i="71" s="1"/>
  <c r="AE1540" i="71" s="1"/>
  <c r="AI1541" i="71"/>
  <c r="AJ1541" i="71" s="1"/>
  <c r="AK1541" i="71" s="1"/>
  <c r="AE1541" i="71" s="1"/>
  <c r="AI1537" i="71"/>
  <c r="AJ1537" i="71" s="1"/>
  <c r="AK1537" i="71" s="1"/>
  <c r="AE1537" i="71" s="1"/>
  <c r="AI1547" i="71"/>
  <c r="AJ1547" i="71" s="1"/>
  <c r="AK1547" i="71" s="1"/>
  <c r="AE1547" i="71" s="1"/>
  <c r="AI1517" i="71"/>
  <c r="AJ1517" i="71" s="1"/>
  <c r="AK1517" i="71" s="1"/>
  <c r="AE1517" i="71" s="1"/>
  <c r="AI1546" i="71"/>
  <c r="AJ1546" i="71" s="1"/>
  <c r="AK1546" i="71" s="1"/>
  <c r="AE1546" i="71" s="1"/>
  <c r="AI1527" i="71"/>
  <c r="AJ1527" i="71" s="1"/>
  <c r="AK1527" i="71" s="1"/>
  <c r="AE1527" i="71" s="1"/>
  <c r="AI1524" i="71"/>
  <c r="AJ1524" i="71" s="1"/>
  <c r="AK1524" i="71" s="1"/>
  <c r="AE1524" i="71" s="1"/>
  <c r="AI1560" i="71"/>
  <c r="AJ1560" i="71" s="1"/>
  <c r="AK1560" i="71" s="1"/>
  <c r="AE1560" i="71" s="1"/>
  <c r="AI1557" i="71"/>
  <c r="AJ1557" i="71" s="1"/>
  <c r="AK1557" i="71" s="1"/>
  <c r="AE1557" i="71" s="1"/>
  <c r="AI1963" i="71"/>
  <c r="AJ1963" i="71" s="1"/>
  <c r="AK1963" i="71" s="1"/>
  <c r="AE1963" i="71" s="1"/>
  <c r="AI1550" i="71"/>
  <c r="AJ1550" i="71" s="1"/>
  <c r="AK1550" i="71" s="1"/>
  <c r="AE1550" i="71" s="1"/>
  <c r="AI2124" i="71"/>
  <c r="AJ2124" i="71" s="1"/>
  <c r="AK2124" i="71" s="1"/>
  <c r="AE2124" i="71" s="1"/>
  <c r="AI757" i="71"/>
  <c r="AJ757" i="71" s="1"/>
  <c r="AK757" i="71" s="1"/>
  <c r="AE757" i="71" s="1"/>
  <c r="AI1516" i="71"/>
  <c r="AJ1516" i="71" s="1"/>
  <c r="AK1516" i="71" s="1"/>
  <c r="AE1516" i="71" s="1"/>
  <c r="AI1962" i="71"/>
  <c r="AJ1962" i="71" s="1"/>
  <c r="AK1962" i="71" s="1"/>
  <c r="AE1962" i="71" s="1"/>
  <c r="AI1964" i="71"/>
  <c r="AJ1964" i="71" s="1"/>
  <c r="AK1964" i="71" s="1"/>
  <c r="AE1964" i="71" s="1"/>
  <c r="AI1970" i="71"/>
  <c r="AJ1970" i="71" s="1"/>
  <c r="AK1970" i="71" s="1"/>
  <c r="AE1970" i="71" s="1"/>
  <c r="AI452" i="71"/>
  <c r="AJ452" i="71" s="1"/>
  <c r="AK452" i="71" s="1"/>
  <c r="AE452" i="71" s="1"/>
  <c r="AI446" i="71"/>
  <c r="AJ446" i="71" s="1"/>
  <c r="AK446" i="71" s="1"/>
  <c r="AE446" i="71" s="1"/>
  <c r="AI1689" i="71"/>
  <c r="AJ1689" i="71" s="1"/>
  <c r="AK1689" i="71" s="1"/>
  <c r="AE1689" i="71" s="1"/>
  <c r="AI2118" i="71"/>
  <c r="AJ2118" i="71" s="1"/>
  <c r="AK2118" i="71" s="1"/>
  <c r="AE2118" i="71" s="1"/>
  <c r="AI1553" i="71"/>
  <c r="AJ1553" i="71" s="1"/>
  <c r="AK1553" i="71" s="1"/>
  <c r="AE1553" i="71" s="1"/>
  <c r="AI732" i="71"/>
  <c r="AJ732" i="71" s="1"/>
  <c r="AK732" i="71" s="1"/>
  <c r="AE732" i="71" s="1"/>
  <c r="AI447" i="71"/>
  <c r="AJ447" i="71" s="1"/>
  <c r="AK447" i="71" s="1"/>
  <c r="AE447" i="71" s="1"/>
  <c r="AI1556" i="71"/>
  <c r="AJ1556" i="71" s="1"/>
  <c r="AK1556" i="71" s="1"/>
  <c r="AE1556" i="71" s="1"/>
  <c r="AI2038" i="71"/>
  <c r="AJ2038" i="71" s="1"/>
  <c r="AK2038" i="71" s="1"/>
  <c r="AE2038" i="71" s="1"/>
  <c r="AI1554" i="71"/>
  <c r="AJ1554" i="71" s="1"/>
  <c r="AK1554" i="71" s="1"/>
  <c r="AE1554" i="71" s="1"/>
  <c r="AI1548" i="71"/>
  <c r="AJ1548" i="71" s="1"/>
  <c r="AK1548" i="71" s="1"/>
  <c r="AE1548" i="71" s="1"/>
  <c r="AI1529" i="71"/>
  <c r="AJ1529" i="71" s="1"/>
  <c r="AK1529" i="71" s="1"/>
  <c r="AE1529" i="71" s="1"/>
  <c r="AI1526" i="71"/>
  <c r="AJ1526" i="71" s="1"/>
  <c r="AK1526" i="71" s="1"/>
  <c r="AE1526" i="71" s="1"/>
  <c r="AI1563" i="71"/>
  <c r="AJ1563" i="71" s="1"/>
  <c r="AK1563" i="71" s="1"/>
  <c r="AE1563" i="71" s="1"/>
  <c r="AI1532" i="71"/>
  <c r="AJ1532" i="71" s="1"/>
  <c r="AK1532" i="71" s="1"/>
  <c r="AE1532" i="71" s="1"/>
  <c r="AI1530" i="71"/>
  <c r="AJ1530" i="71" s="1"/>
  <c r="AK1530" i="71" s="1"/>
  <c r="AE1530" i="71" s="1"/>
  <c r="AI1549" i="71"/>
  <c r="AJ1549" i="71" s="1"/>
  <c r="AK1549" i="71" s="1"/>
  <c r="AE1549" i="71" s="1"/>
  <c r="AI1545" i="71"/>
  <c r="AJ1545" i="71" s="1"/>
  <c r="AK1545" i="71" s="1"/>
  <c r="AE1545" i="71" s="1"/>
  <c r="AI1542" i="71"/>
  <c r="AJ1542" i="71" s="1"/>
  <c r="AK1542" i="71" s="1"/>
  <c r="AE1542" i="71" s="1"/>
  <c r="AI1570" i="71"/>
  <c r="AJ1570" i="71" s="1"/>
  <c r="AK1570" i="71" s="1"/>
  <c r="AE1570" i="71" s="1"/>
  <c r="AI1525" i="71"/>
  <c r="AJ1525" i="71" s="1"/>
  <c r="AK1525" i="71" s="1"/>
  <c r="AE1525" i="71" s="1"/>
  <c r="AI2119" i="71"/>
  <c r="AJ2119" i="71" s="1"/>
  <c r="AK2119" i="71" s="1"/>
  <c r="AE2119" i="71" s="1"/>
  <c r="AI1972" i="71"/>
  <c r="AJ1972" i="71" s="1"/>
  <c r="AK1972" i="71" s="1"/>
  <c r="AE1972" i="71" s="1"/>
  <c r="AI2154" i="71"/>
  <c r="AJ2154" i="71" s="1"/>
  <c r="AK2154" i="71" s="1"/>
  <c r="AE2154" i="71" s="1"/>
  <c r="AI760" i="71"/>
  <c r="AJ760" i="71" s="1"/>
  <c r="AK760" i="71" s="1"/>
  <c r="AE760" i="71" s="1"/>
  <c r="AI2126" i="71"/>
  <c r="AJ2126" i="71" s="1"/>
  <c r="AK2126" i="71" s="1"/>
  <c r="AE2126" i="71" s="1"/>
  <c r="AI1575" i="71"/>
  <c r="AJ1575" i="71" s="1"/>
  <c r="AK1575" i="71" s="1"/>
  <c r="AE1575" i="71" s="1"/>
  <c r="AI1578" i="71"/>
  <c r="AJ1578" i="71" s="1"/>
  <c r="AK1578" i="71" s="1"/>
  <c r="AE1578" i="71" s="1"/>
  <c r="AI1968" i="71"/>
  <c r="AJ1968" i="71" s="1"/>
  <c r="AK1968" i="71" s="1"/>
  <c r="AE1968" i="71" s="1"/>
  <c r="AI449" i="71"/>
  <c r="AJ449" i="71" s="1"/>
  <c r="AK449" i="71" s="1"/>
  <c r="AE449" i="71" s="1"/>
  <c r="AI445" i="71"/>
  <c r="AJ445" i="71" s="1"/>
  <c r="AK445" i="71" s="1"/>
  <c r="AE445" i="71" s="1"/>
  <c r="AI765" i="71"/>
  <c r="AJ765" i="71" s="1"/>
  <c r="AK765" i="71" s="1"/>
  <c r="AE765" i="71" s="1"/>
  <c r="AI2040" i="71"/>
  <c r="AJ2040" i="71" s="1"/>
  <c r="AK2040" i="71" s="1"/>
  <c r="AE2040" i="71" s="1"/>
  <c r="AI187" i="71"/>
  <c r="AJ187" i="71" s="1"/>
  <c r="AK187" i="71" s="1"/>
  <c r="AE187" i="71" s="1"/>
  <c r="AE257" i="71"/>
  <c r="AE258" i="71" s="1"/>
  <c r="AI541" i="71"/>
  <c r="AJ541" i="71" s="1"/>
  <c r="AK541" i="71" s="1"/>
  <c r="AE541" i="71" s="1"/>
  <c r="AI2085" i="71"/>
  <c r="AJ2085" i="71" s="1"/>
  <c r="AK2085" i="71" s="1"/>
  <c r="AE2085" i="71" s="1"/>
  <c r="AI2089" i="71"/>
  <c r="AJ2089" i="71" s="1"/>
  <c r="AK2089" i="71" s="1"/>
  <c r="AE2089" i="71" s="1"/>
  <c r="AI547" i="71"/>
  <c r="AJ547" i="71" s="1"/>
  <c r="AK547" i="71" s="1"/>
  <c r="AE547" i="71" s="1"/>
  <c r="AI2083" i="71"/>
  <c r="AJ2083" i="71" s="1"/>
  <c r="AK2083" i="71" s="1"/>
  <c r="AE2083" i="71" s="1"/>
  <c r="AI2082" i="71"/>
  <c r="AJ2082" i="71" s="1"/>
  <c r="AK2082" i="71" s="1"/>
  <c r="AE2082" i="71" s="1"/>
  <c r="AI2091" i="71"/>
  <c r="AJ2091" i="71" s="1"/>
  <c r="AK2091" i="71" s="1"/>
  <c r="AE2091" i="71" s="1"/>
  <c r="AI120" i="71"/>
  <c r="AJ120" i="71" s="1"/>
  <c r="AK120" i="71" s="1"/>
  <c r="AE120" i="71" s="1"/>
  <c r="AI321" i="71"/>
  <c r="AJ321" i="71" s="1"/>
  <c r="AK321" i="71" s="1"/>
  <c r="AE321" i="71" s="1"/>
  <c r="AI1609" i="71"/>
  <c r="AJ1609" i="71" s="1"/>
  <c r="AK1609" i="71" s="1"/>
  <c r="AE1609" i="71" s="1"/>
  <c r="AI530" i="71"/>
  <c r="AJ530" i="71" s="1"/>
  <c r="AK530" i="71" s="1"/>
  <c r="AE530" i="71" s="1"/>
  <c r="AI548" i="71"/>
  <c r="AJ548" i="71" s="1"/>
  <c r="AK548" i="71" s="1"/>
  <c r="AE548" i="71" s="1"/>
  <c r="AI2094" i="71"/>
  <c r="AJ2094" i="71" s="1"/>
  <c r="AK2094" i="71" s="1"/>
  <c r="AE2094" i="71" s="1"/>
  <c r="AI2092" i="71"/>
  <c r="AJ2092" i="71" s="1"/>
  <c r="AK2092" i="71" s="1"/>
  <c r="AE2092" i="71" s="1"/>
  <c r="AI2087" i="71"/>
  <c r="AJ2087" i="71" s="1"/>
  <c r="AK2087" i="71" s="1"/>
  <c r="AE2087" i="71" s="1"/>
  <c r="AI532" i="71"/>
  <c r="AJ532" i="71" s="1"/>
  <c r="AK532" i="71" s="1"/>
  <c r="AE532" i="71" s="1"/>
  <c r="AI543" i="71"/>
  <c r="AJ543" i="71" s="1"/>
  <c r="AK543" i="71" s="1"/>
  <c r="AE543" i="71" s="1"/>
  <c r="AI551" i="71"/>
  <c r="AJ551" i="71" s="1"/>
  <c r="AK551" i="71" s="1"/>
  <c r="AE551" i="71" s="1"/>
  <c r="AI2090" i="71"/>
  <c r="AJ2090" i="71" s="1"/>
  <c r="AK2090" i="71" s="1"/>
  <c r="AE2090" i="71" s="1"/>
  <c r="AI545" i="71"/>
  <c r="AJ545" i="71" s="1"/>
  <c r="AK545" i="71" s="1"/>
  <c r="AE545" i="71" s="1"/>
  <c r="AI535" i="71"/>
  <c r="AJ535" i="71" s="1"/>
  <c r="AK535" i="71" s="1"/>
  <c r="AE535" i="71" s="1"/>
  <c r="AI306" i="71"/>
  <c r="AJ306" i="71" s="1"/>
  <c r="AK306" i="71" s="1"/>
  <c r="AE306" i="71" s="1"/>
  <c r="AI2088" i="71"/>
  <c r="AJ2088" i="71" s="1"/>
  <c r="AK2088" i="71" s="1"/>
  <c r="AE2088" i="71" s="1"/>
  <c r="AI537" i="71"/>
  <c r="AJ537" i="71" s="1"/>
  <c r="AK537" i="71" s="1"/>
  <c r="AE537" i="71" s="1"/>
  <c r="AI534" i="71"/>
  <c r="AJ534" i="71" s="1"/>
  <c r="AK534" i="71" s="1"/>
  <c r="AE534" i="71" s="1"/>
  <c r="AI678" i="71"/>
  <c r="AJ678" i="71" s="1"/>
  <c r="AK678" i="71" s="1"/>
  <c r="AE678" i="71" s="1"/>
  <c r="AI1116" i="71"/>
  <c r="AJ1116" i="71" s="1"/>
  <c r="AK1116" i="71" s="1"/>
  <c r="AE1116" i="71" s="1"/>
  <c r="AI964" i="71"/>
  <c r="AJ964" i="71" s="1"/>
  <c r="AK964" i="71" s="1"/>
  <c r="AE964" i="71" s="1"/>
  <c r="AI1001" i="71"/>
  <c r="AJ1001" i="71" s="1"/>
  <c r="AK1001" i="71" s="1"/>
  <c r="AE1001" i="71" s="1"/>
  <c r="AI971" i="71"/>
  <c r="AJ971" i="71" s="1"/>
  <c r="AK971" i="71" s="1"/>
  <c r="AE971" i="71" s="1"/>
  <c r="AI957" i="71"/>
  <c r="AJ957" i="71" s="1"/>
  <c r="AK957" i="71" s="1"/>
  <c r="AE957" i="71" s="1"/>
  <c r="AI279" i="71"/>
  <c r="AJ279" i="71" s="1"/>
  <c r="AK279" i="71" s="1"/>
  <c r="AE279" i="71" s="1"/>
  <c r="AI989" i="71"/>
  <c r="AJ989" i="71" s="1"/>
  <c r="AK989" i="71" s="1"/>
  <c r="AE989" i="71" s="1"/>
  <c r="AI1002" i="71"/>
  <c r="AJ1002" i="71" s="1"/>
  <c r="AK1002" i="71" s="1"/>
  <c r="AE1002" i="71" s="1"/>
  <c r="AI962" i="71"/>
  <c r="AJ962" i="71" s="1"/>
  <c r="AK962" i="71" s="1"/>
  <c r="AE962" i="71" s="1"/>
  <c r="C13" i="78"/>
  <c r="AI282" i="71"/>
  <c r="AJ282" i="71" s="1"/>
  <c r="AK282" i="71" s="1"/>
  <c r="AE282" i="71" s="1"/>
  <c r="AI963" i="71"/>
  <c r="AJ963" i="71" s="1"/>
  <c r="AK963" i="71" s="1"/>
  <c r="AE963" i="71" s="1"/>
  <c r="AI999" i="71"/>
  <c r="AJ999" i="71" s="1"/>
  <c r="AK999" i="71" s="1"/>
  <c r="AE999" i="71" s="1"/>
  <c r="AI975" i="71"/>
  <c r="AJ975" i="71" s="1"/>
  <c r="AK975" i="71" s="1"/>
  <c r="AE975" i="71" s="1"/>
  <c r="AI998" i="71"/>
  <c r="AJ998" i="71" s="1"/>
  <c r="AK998" i="71" s="1"/>
  <c r="AE998" i="71" s="1"/>
  <c r="AI960" i="71"/>
  <c r="AJ960" i="71" s="1"/>
  <c r="AK960" i="71" s="1"/>
  <c r="AE960" i="71" s="1"/>
  <c r="AI761" i="71"/>
  <c r="AJ761" i="71" s="1"/>
  <c r="AK761" i="71" s="1"/>
  <c r="AE761" i="71" s="1"/>
  <c r="AI1430" i="71"/>
  <c r="AJ1430" i="71" s="1"/>
  <c r="AK1430" i="71" s="1"/>
  <c r="AE1430" i="71" s="1"/>
  <c r="AI1429" i="71"/>
  <c r="AJ1429" i="71" s="1"/>
  <c r="AK1429" i="71" s="1"/>
  <c r="AE1429" i="71" s="1"/>
  <c r="AI1146" i="71"/>
  <c r="AJ1146" i="71" s="1"/>
  <c r="AK1146" i="71" s="1"/>
  <c r="AE1146" i="71" s="1"/>
  <c r="AI1428" i="71"/>
  <c r="AJ1428" i="71" s="1"/>
  <c r="AK1428" i="71" s="1"/>
  <c r="AE1428" i="71" s="1"/>
  <c r="AI1427" i="71"/>
  <c r="AJ1427" i="71" s="1"/>
  <c r="AK1427" i="71" s="1"/>
  <c r="AE1427" i="71" s="1"/>
  <c r="AI176" i="71"/>
  <c r="AJ176" i="71" s="1"/>
  <c r="AK176" i="71" s="1"/>
  <c r="AE176" i="71" s="1"/>
  <c r="AI770" i="71"/>
  <c r="AJ770" i="71" s="1"/>
  <c r="AK770" i="71" s="1"/>
  <c r="AE770" i="71" s="1"/>
  <c r="AI273" i="71"/>
  <c r="AJ273" i="71" s="1"/>
  <c r="AK273" i="71" s="1"/>
  <c r="AE273" i="71" s="1"/>
  <c r="AI974" i="71"/>
  <c r="AJ974" i="71" s="1"/>
  <c r="AK974" i="71" s="1"/>
  <c r="AE974" i="71" s="1"/>
  <c r="AI1011" i="71"/>
  <c r="AJ1011" i="71" s="1"/>
  <c r="AK1011" i="71" s="1"/>
  <c r="AE1011" i="71" s="1"/>
  <c r="AI996" i="71"/>
  <c r="AJ996" i="71" s="1"/>
  <c r="AK996" i="71" s="1"/>
  <c r="AE996" i="71" s="1"/>
  <c r="AI995" i="71"/>
  <c r="AJ995" i="71" s="1"/>
  <c r="AK995" i="71" s="1"/>
  <c r="AE995" i="71" s="1"/>
  <c r="AE2192" i="71"/>
  <c r="E66" i="73"/>
  <c r="F66" i="73" s="1"/>
  <c r="AE2183" i="71"/>
  <c r="B66" i="73"/>
  <c r="C66" i="73" s="1"/>
  <c r="AI169" i="71"/>
  <c r="AJ169" i="71" s="1"/>
  <c r="AK169" i="71" s="1"/>
  <c r="AE169" i="71" s="1"/>
  <c r="AE1423" i="71"/>
  <c r="B46" i="73"/>
  <c r="C46" i="73" s="1"/>
  <c r="AI2160" i="71"/>
  <c r="AJ2160" i="71" s="1"/>
  <c r="AK2160" i="71" s="1"/>
  <c r="AE2160" i="71" s="1"/>
  <c r="AI2148" i="71"/>
  <c r="AJ2148" i="71" s="1"/>
  <c r="AK2148" i="71" s="1"/>
  <c r="AE2148" i="71" s="1"/>
  <c r="AI2052" i="71"/>
  <c r="AJ2052" i="71" s="1"/>
  <c r="AK2052" i="71" s="1"/>
  <c r="AE2052" i="71" s="1"/>
  <c r="AI2064" i="71"/>
  <c r="AJ2064" i="71" s="1"/>
  <c r="AK2064" i="71" s="1"/>
  <c r="AE2064" i="71" s="1"/>
  <c r="AI1974" i="71"/>
  <c r="AJ1974" i="71" s="1"/>
  <c r="AK1974" i="71" s="1"/>
  <c r="AE1974" i="71" s="1"/>
  <c r="AI1869" i="71"/>
  <c r="AJ1869" i="71" s="1"/>
  <c r="AK1869" i="71" s="1"/>
  <c r="AE1869" i="71" s="1"/>
  <c r="AI1842" i="71"/>
  <c r="AJ1842" i="71" s="1"/>
  <c r="AK1842" i="71" s="1"/>
  <c r="AE1842" i="71" s="1"/>
  <c r="AI1819" i="71"/>
  <c r="AJ1819" i="71" s="1"/>
  <c r="AK1819" i="71" s="1"/>
  <c r="AE1819" i="71" s="1"/>
  <c r="AI1818" i="71"/>
  <c r="AJ1818" i="71" s="1"/>
  <c r="AK1818" i="71" s="1"/>
  <c r="AE1818" i="71" s="1"/>
  <c r="AI1797" i="71"/>
  <c r="AJ1797" i="71" s="1"/>
  <c r="AK1797" i="71" s="1"/>
  <c r="AE1797" i="71" s="1"/>
  <c r="AI1820" i="71"/>
  <c r="AJ1820" i="71" s="1"/>
  <c r="AK1820" i="71" s="1"/>
  <c r="AE1820" i="71" s="1"/>
  <c r="AI1164" i="71"/>
  <c r="AJ1164" i="71" s="1"/>
  <c r="AK1164" i="71" s="1"/>
  <c r="AE1164" i="71" s="1"/>
  <c r="AI2103" i="71"/>
  <c r="AJ2103" i="71" s="1"/>
  <c r="AK2103" i="71" s="1"/>
  <c r="AE2103" i="71" s="1"/>
  <c r="AI637" i="71"/>
  <c r="AJ637" i="71" s="1"/>
  <c r="AK637" i="71" s="1"/>
  <c r="AE637" i="71" s="1"/>
  <c r="AI1875" i="71"/>
  <c r="AJ1875" i="71" s="1"/>
  <c r="AK1875" i="71" s="1"/>
  <c r="AE1875" i="71" s="1"/>
  <c r="AI1801" i="71"/>
  <c r="AJ1801" i="71" s="1"/>
  <c r="AK1801" i="71" s="1"/>
  <c r="AE1801" i="71" s="1"/>
  <c r="AI312" i="71"/>
  <c r="AJ312" i="71" s="1"/>
  <c r="AK312" i="71" s="1"/>
  <c r="AE312" i="71" s="1"/>
  <c r="AI171" i="71"/>
  <c r="AJ171" i="71" s="1"/>
  <c r="AK171" i="71" s="1"/>
  <c r="AE171" i="71" s="1"/>
  <c r="AI1018" i="71"/>
  <c r="AJ1018" i="71" s="1"/>
  <c r="AK1018" i="71" s="1"/>
  <c r="AE1018" i="71" s="1"/>
  <c r="AI112" i="71"/>
  <c r="AJ112" i="71" s="1"/>
  <c r="AK112" i="71" s="1"/>
  <c r="AE112" i="71" s="1"/>
  <c r="AI110" i="71"/>
  <c r="AJ110" i="71" s="1"/>
  <c r="AK110" i="71" s="1"/>
  <c r="AE110" i="71" s="1"/>
  <c r="AI1973" i="71"/>
  <c r="AJ1973" i="71" s="1"/>
  <c r="AK1973" i="71" s="1"/>
  <c r="AE1973" i="71" s="1"/>
  <c r="AI1805" i="71"/>
  <c r="AJ1805" i="71" s="1"/>
  <c r="AK1805" i="71" s="1"/>
  <c r="AE1805" i="71" s="1"/>
  <c r="AI1794" i="71"/>
  <c r="AJ1794" i="71" s="1"/>
  <c r="AK1794" i="71" s="1"/>
  <c r="AE1794" i="71" s="1"/>
  <c r="AI1816" i="71"/>
  <c r="AJ1816" i="71" s="1"/>
  <c r="AK1816" i="71" s="1"/>
  <c r="AE1816" i="71" s="1"/>
  <c r="AI178" i="71"/>
  <c r="AJ178" i="71" s="1"/>
  <c r="AK178" i="71" s="1"/>
  <c r="AE178" i="71" s="1"/>
  <c r="AI1815" i="71"/>
  <c r="AJ1815" i="71" s="1"/>
  <c r="AK1815" i="71" s="1"/>
  <c r="AE1815" i="71" s="1"/>
  <c r="AI1813" i="71"/>
  <c r="AJ1813" i="71" s="1"/>
  <c r="AK1813" i="71" s="1"/>
  <c r="AE1813" i="71" s="1"/>
  <c r="AI1804" i="71"/>
  <c r="AJ1804" i="71" s="1"/>
  <c r="AK1804" i="71" s="1"/>
  <c r="AE1804" i="71" s="1"/>
  <c r="AI107" i="71"/>
  <c r="AJ107" i="71" s="1"/>
  <c r="AK107" i="71" s="1"/>
  <c r="AE107" i="71" s="1"/>
  <c r="AI636" i="71"/>
  <c r="AJ636" i="71" s="1"/>
  <c r="AK636" i="71" s="1"/>
  <c r="AE636" i="71" s="1"/>
  <c r="AI1803" i="71"/>
  <c r="AJ1803" i="71" s="1"/>
  <c r="AK1803" i="71" s="1"/>
  <c r="AE1803" i="71" s="1"/>
  <c r="AI1808" i="71"/>
  <c r="AJ1808" i="71" s="1"/>
  <c r="AK1808" i="71" s="1"/>
  <c r="AE1808" i="71" s="1"/>
  <c r="AI1812" i="71"/>
  <c r="AJ1812" i="71" s="1"/>
  <c r="AK1812" i="71" s="1"/>
  <c r="AE1812" i="71" s="1"/>
  <c r="AI1810" i="71"/>
  <c r="AJ1810" i="71" s="1"/>
  <c r="AK1810" i="71" s="1"/>
  <c r="AE1810" i="71" s="1"/>
  <c r="AI285" i="71"/>
  <c r="AJ285" i="71" s="1"/>
  <c r="AK285" i="71" s="1"/>
  <c r="AE285" i="71" s="1"/>
  <c r="AI1020" i="71"/>
  <c r="AJ1020" i="71" s="1"/>
  <c r="AK1020" i="71" s="1"/>
  <c r="AE1020" i="71" s="1"/>
  <c r="AI1021" i="71"/>
  <c r="AJ1021" i="71" s="1"/>
  <c r="AK1021" i="71" s="1"/>
  <c r="AE1021" i="71" s="1"/>
  <c r="AI1798" i="71"/>
  <c r="AJ1798" i="71" s="1"/>
  <c r="AK1798" i="71" s="1"/>
  <c r="AE1798" i="71" s="1"/>
  <c r="AI640" i="71"/>
  <c r="AJ640" i="71" s="1"/>
  <c r="AK640" i="71" s="1"/>
  <c r="AE640" i="71" s="1"/>
  <c r="AI109" i="71"/>
  <c r="AJ109" i="71" s="1"/>
  <c r="AK109" i="71" s="1"/>
  <c r="AE109" i="71" s="1"/>
  <c r="AI639" i="71"/>
  <c r="AJ639" i="71" s="1"/>
  <c r="AK639" i="71" s="1"/>
  <c r="AE639" i="71" s="1"/>
  <c r="AI1796" i="71"/>
  <c r="AJ1796" i="71" s="1"/>
  <c r="AK1796" i="71" s="1"/>
  <c r="AE1796" i="71" s="1"/>
  <c r="AI1809" i="71"/>
  <c r="AJ1809" i="71" s="1"/>
  <c r="AK1809" i="71" s="1"/>
  <c r="AE1809" i="71" s="1"/>
  <c r="AI1807" i="71"/>
  <c r="AJ1807" i="71" s="1"/>
  <c r="AK1807" i="71" s="1"/>
  <c r="AE1807" i="71" s="1"/>
  <c r="AI300" i="71"/>
  <c r="AJ300" i="71" s="1"/>
  <c r="AK300" i="71" s="1"/>
  <c r="AE300" i="71" s="1"/>
  <c r="AI1795" i="71"/>
  <c r="AJ1795" i="71" s="1"/>
  <c r="AK1795" i="71" s="1"/>
  <c r="AE1795" i="71" s="1"/>
  <c r="AI113" i="71"/>
  <c r="AJ113" i="71" s="1"/>
  <c r="AK113" i="71" s="1"/>
  <c r="AE113" i="71" s="1"/>
  <c r="AI1800" i="71"/>
  <c r="AJ1800" i="71" s="1"/>
  <c r="AK1800" i="71" s="1"/>
  <c r="AE1800" i="71" s="1"/>
  <c r="AI1817" i="71"/>
  <c r="AJ1817" i="71" s="1"/>
  <c r="AK1817" i="71" s="1"/>
  <c r="AE1817" i="71" s="1"/>
  <c r="AI1799" i="71"/>
  <c r="AJ1799" i="71" s="1"/>
  <c r="AK1799" i="71" s="1"/>
  <c r="AE1799" i="71" s="1"/>
  <c r="AI1811" i="71"/>
  <c r="AJ1811" i="71" s="1"/>
  <c r="AK1811" i="71" s="1"/>
  <c r="AE1811" i="71" s="1"/>
  <c r="AI64" i="71"/>
  <c r="AJ64" i="71" s="1"/>
  <c r="AK64" i="71" s="1"/>
  <c r="AE64" i="71" s="1"/>
  <c r="AI114" i="71"/>
  <c r="AJ114" i="71" s="1"/>
  <c r="AK114" i="71" s="1"/>
  <c r="AE114" i="71" s="1"/>
  <c r="AI733" i="71"/>
  <c r="AJ733" i="71" s="1"/>
  <c r="AK733" i="71" s="1"/>
  <c r="AE733" i="71" s="1"/>
  <c r="AI333" i="71"/>
  <c r="AJ333" i="71" s="1"/>
  <c r="AK333" i="71" s="1"/>
  <c r="AE333" i="71" s="1"/>
  <c r="AI754" i="71"/>
  <c r="AJ754" i="71" s="1"/>
  <c r="AK754" i="71" s="1"/>
  <c r="AE754" i="71" s="1"/>
  <c r="AI769" i="71"/>
  <c r="AJ769" i="71" s="1"/>
  <c r="AK769" i="71" s="1"/>
  <c r="AE769" i="71" s="1"/>
  <c r="AI1959" i="71"/>
  <c r="AJ1959" i="71" s="1"/>
  <c r="AK1959" i="71" s="1"/>
  <c r="AE1959" i="71" s="1"/>
  <c r="AI1967" i="71"/>
  <c r="AJ1967" i="71" s="1"/>
  <c r="AK1967" i="71" s="1"/>
  <c r="AE1967" i="71" s="1"/>
  <c r="AI1814" i="71"/>
  <c r="AJ1814" i="71" s="1"/>
  <c r="AK1814" i="71" s="1"/>
  <c r="AE1814" i="71" s="1"/>
  <c r="AI1802" i="71"/>
  <c r="AJ1802" i="71" s="1"/>
  <c r="AK1802" i="71" s="1"/>
  <c r="AE1802" i="71" s="1"/>
  <c r="AI1793" i="71"/>
  <c r="AJ1793" i="71" s="1"/>
  <c r="AK1793" i="71" s="1"/>
  <c r="AE1793" i="71" s="1"/>
  <c r="AI758" i="71"/>
  <c r="AJ758" i="71" s="1"/>
  <c r="AK758" i="71" s="1"/>
  <c r="AE758" i="71" s="1"/>
  <c r="AI1691" i="71"/>
  <c r="AJ1691" i="71" s="1"/>
  <c r="AK1691" i="71" s="1"/>
  <c r="AE1691" i="71" s="1"/>
  <c r="AI1600" i="71"/>
  <c r="AJ1600" i="71" s="1"/>
  <c r="AK1600" i="71" s="1"/>
  <c r="AE1600" i="71" s="1"/>
  <c r="AI1606" i="71"/>
  <c r="AJ1606" i="71" s="1"/>
  <c r="AK1606" i="71" s="1"/>
  <c r="AE1606" i="71" s="1"/>
  <c r="AI1222" i="71"/>
  <c r="AJ1222" i="71" s="1"/>
  <c r="AK1222" i="71" s="1"/>
  <c r="AE1222" i="71" s="1"/>
  <c r="AI1219" i="71"/>
  <c r="AJ1219" i="71" s="1"/>
  <c r="AK1219" i="71" s="1"/>
  <c r="AE1219" i="71" s="1"/>
  <c r="AI1234" i="71"/>
  <c r="AJ1234" i="71" s="1"/>
  <c r="AK1234" i="71" s="1"/>
  <c r="AE1234" i="71" s="1"/>
  <c r="AI1243" i="71"/>
  <c r="AJ1243" i="71" s="1"/>
  <c r="AK1243" i="71" s="1"/>
  <c r="AE1243" i="71" s="1"/>
  <c r="AI1189" i="71"/>
  <c r="AJ1189" i="71" s="1"/>
  <c r="AK1189" i="71" s="1"/>
  <c r="AE1189" i="71" s="1"/>
  <c r="AI1201" i="71"/>
  <c r="AJ1201" i="71" s="1"/>
  <c r="AK1201" i="71" s="1"/>
  <c r="AE1201" i="71" s="1"/>
  <c r="AI1216" i="71"/>
  <c r="AJ1216" i="71" s="1"/>
  <c r="AK1216" i="71" s="1"/>
  <c r="AE1216" i="71" s="1"/>
  <c r="AI1198" i="71"/>
  <c r="AJ1198" i="71" s="1"/>
  <c r="AK1198" i="71" s="1"/>
  <c r="AE1198" i="71" s="1"/>
  <c r="AI1204" i="71"/>
  <c r="AJ1204" i="71" s="1"/>
  <c r="AK1204" i="71" s="1"/>
  <c r="AE1204" i="71" s="1"/>
  <c r="AI1213" i="71"/>
  <c r="AJ1213" i="71" s="1"/>
  <c r="AK1213" i="71" s="1"/>
  <c r="AE1213" i="71" s="1"/>
  <c r="AI1197" i="71"/>
  <c r="AJ1197" i="71" s="1"/>
  <c r="AK1197" i="71" s="1"/>
  <c r="AE1197" i="71" s="1"/>
  <c r="AI1135" i="71"/>
  <c r="AJ1135" i="71" s="1"/>
  <c r="AK1135" i="71" s="1"/>
  <c r="AE1135" i="71" s="1"/>
  <c r="AI1096" i="71"/>
  <c r="AJ1096" i="71" s="1"/>
  <c r="AK1096" i="71" s="1"/>
  <c r="AE1096" i="71" s="1"/>
  <c r="AI985" i="71"/>
  <c r="AJ985" i="71" s="1"/>
  <c r="AK985" i="71" s="1"/>
  <c r="AE985" i="71" s="1"/>
  <c r="AI976" i="71"/>
  <c r="AJ976" i="71" s="1"/>
  <c r="AK976" i="71" s="1"/>
  <c r="AE976" i="71" s="1"/>
  <c r="AI977" i="71"/>
  <c r="AJ977" i="71" s="1"/>
  <c r="AK977" i="71" s="1"/>
  <c r="AE977" i="71" s="1"/>
  <c r="AI993" i="71"/>
  <c r="AJ993" i="71" s="1"/>
  <c r="AK993" i="71" s="1"/>
  <c r="AE993" i="71" s="1"/>
  <c r="AI990" i="71"/>
  <c r="AJ990" i="71" s="1"/>
  <c r="AK990" i="71" s="1"/>
  <c r="AE990" i="71" s="1"/>
  <c r="AI1005" i="71"/>
  <c r="AJ1005" i="71" s="1"/>
  <c r="AK1005" i="71" s="1"/>
  <c r="AE1005" i="71" s="1"/>
  <c r="AI958" i="71"/>
  <c r="AJ958" i="71" s="1"/>
  <c r="AK958" i="71" s="1"/>
  <c r="AE958" i="71" s="1"/>
  <c r="AI980" i="71"/>
  <c r="AJ980" i="71" s="1"/>
  <c r="AK980" i="71" s="1"/>
  <c r="AE980" i="71" s="1"/>
  <c r="AI979" i="71"/>
  <c r="AJ979" i="71" s="1"/>
  <c r="AK979" i="71" s="1"/>
  <c r="AE979" i="71" s="1"/>
  <c r="AI997" i="71"/>
  <c r="AJ997" i="71" s="1"/>
  <c r="AK997" i="71" s="1"/>
  <c r="AE997" i="71" s="1"/>
  <c r="AI992" i="71"/>
  <c r="AJ992" i="71" s="1"/>
  <c r="AK992" i="71" s="1"/>
  <c r="AE992" i="71" s="1"/>
  <c r="AI986" i="71"/>
  <c r="AJ986" i="71" s="1"/>
  <c r="AK986" i="71" s="1"/>
  <c r="AE986" i="71" s="1"/>
  <c r="AI981" i="71"/>
  <c r="AJ981" i="71" s="1"/>
  <c r="AK981" i="71" s="1"/>
  <c r="AE981" i="71" s="1"/>
  <c r="AI1010" i="71"/>
  <c r="AJ1010" i="71" s="1"/>
  <c r="AK1010" i="71" s="1"/>
  <c r="AE1010" i="71" s="1"/>
  <c r="AI983" i="71"/>
  <c r="AJ983" i="71" s="1"/>
  <c r="AK983" i="71" s="1"/>
  <c r="AE983" i="71" s="1"/>
  <c r="AI956" i="71"/>
  <c r="AJ956" i="71" s="1"/>
  <c r="AK956" i="71" s="1"/>
  <c r="AE956" i="71" s="1"/>
  <c r="AI994" i="71"/>
  <c r="AJ994" i="71" s="1"/>
  <c r="AK994" i="71" s="1"/>
  <c r="AE994" i="71" s="1"/>
  <c r="AI988" i="71"/>
  <c r="AJ988" i="71" s="1"/>
  <c r="AK988" i="71" s="1"/>
  <c r="AE988" i="71" s="1"/>
  <c r="AI978" i="71"/>
  <c r="AJ978" i="71" s="1"/>
  <c r="AK978" i="71" s="1"/>
  <c r="AE978" i="71" s="1"/>
  <c r="AI965" i="71"/>
  <c r="AJ965" i="71" s="1"/>
  <c r="AK965" i="71" s="1"/>
  <c r="AE965" i="71" s="1"/>
  <c r="AI984" i="71"/>
  <c r="AJ984" i="71" s="1"/>
  <c r="AK984" i="71" s="1"/>
  <c r="AE984" i="71" s="1"/>
  <c r="AI1007" i="71"/>
  <c r="AJ1007" i="71" s="1"/>
  <c r="AK1007" i="71" s="1"/>
  <c r="AE1007" i="71" s="1"/>
  <c r="AI972" i="71"/>
  <c r="AJ972" i="71" s="1"/>
  <c r="AK972" i="71" s="1"/>
  <c r="AE972" i="71" s="1"/>
  <c r="AI959" i="71"/>
  <c r="AJ959" i="71" s="1"/>
  <c r="AK959" i="71" s="1"/>
  <c r="AE959" i="71" s="1"/>
  <c r="AI838" i="71"/>
  <c r="AJ838" i="71" s="1"/>
  <c r="AK838" i="71" s="1"/>
  <c r="AE838" i="71" s="1"/>
  <c r="AI822" i="71"/>
  <c r="AJ822" i="71" s="1"/>
  <c r="AK822" i="71" s="1"/>
  <c r="AE822" i="71" s="1"/>
  <c r="AI811" i="71"/>
  <c r="AJ811" i="71" s="1"/>
  <c r="AK811" i="71" s="1"/>
  <c r="AE811" i="71" s="1"/>
  <c r="AI750" i="71"/>
  <c r="AJ750" i="71" s="1"/>
  <c r="AK750" i="71" s="1"/>
  <c r="AE750" i="71" s="1"/>
  <c r="AI753" i="71"/>
  <c r="AJ753" i="71" s="1"/>
  <c r="AK753" i="71" s="1"/>
  <c r="AE753" i="71" s="1"/>
  <c r="AI767" i="71"/>
  <c r="AJ767" i="71" s="1"/>
  <c r="AK767" i="71" s="1"/>
  <c r="AE767" i="71" s="1"/>
  <c r="AI718" i="71"/>
  <c r="AJ718" i="71" s="1"/>
  <c r="AK718" i="71" s="1"/>
  <c r="AE718" i="71" s="1"/>
  <c r="AI592" i="71"/>
  <c r="AJ592" i="71" s="1"/>
  <c r="AK592" i="71" s="1"/>
  <c r="AE592" i="71" s="1"/>
  <c r="AI570" i="71"/>
  <c r="AJ570" i="71" s="1"/>
  <c r="AK570" i="71" s="1"/>
  <c r="AE570" i="71" s="1"/>
  <c r="AI559" i="71"/>
  <c r="AJ559" i="71" s="1"/>
  <c r="AK559" i="71" s="1"/>
  <c r="AE559" i="71" s="1"/>
  <c r="AI507" i="71"/>
  <c r="AJ507" i="71" s="1"/>
  <c r="AK507" i="71" s="1"/>
  <c r="AE507" i="71" s="1"/>
  <c r="AI510" i="71"/>
  <c r="AJ510" i="71" s="1"/>
  <c r="AK510" i="71" s="1"/>
  <c r="AE510" i="71" s="1"/>
  <c r="AI501" i="71"/>
  <c r="AJ501" i="71" s="1"/>
  <c r="AK501" i="71" s="1"/>
  <c r="AE501" i="71" s="1"/>
  <c r="AI477" i="71"/>
  <c r="AJ477" i="71" s="1"/>
  <c r="AK477" i="71" s="1"/>
  <c r="AE477" i="71" s="1"/>
  <c r="AI483" i="71"/>
  <c r="AJ483" i="71" s="1"/>
  <c r="AK483" i="71" s="1"/>
  <c r="AE483" i="71" s="1"/>
  <c r="AI420" i="71"/>
  <c r="AJ420" i="71" s="1"/>
  <c r="AK420" i="71" s="1"/>
  <c r="AE420" i="71" s="1"/>
  <c r="AI378" i="71"/>
  <c r="AJ378" i="71" s="1"/>
  <c r="AK378" i="71" s="1"/>
  <c r="AE378" i="71" s="1"/>
  <c r="AI372" i="71"/>
  <c r="AJ372" i="71" s="1"/>
  <c r="AK372" i="71" s="1"/>
  <c r="AE372" i="71" s="1"/>
  <c r="AI363" i="71"/>
  <c r="AJ363" i="71" s="1"/>
  <c r="AK363" i="71" s="1"/>
  <c r="AE363" i="71" s="1"/>
  <c r="AI366" i="71"/>
  <c r="AJ366" i="71" s="1"/>
  <c r="AK366" i="71" s="1"/>
  <c r="AE366" i="71" s="1"/>
  <c r="AI291" i="71"/>
  <c r="AJ291" i="71" s="1"/>
  <c r="AK291" i="71" s="1"/>
  <c r="AE291" i="71" s="1"/>
  <c r="AI210" i="71"/>
  <c r="AJ210" i="71" s="1"/>
  <c r="AK210" i="71" s="1"/>
  <c r="AE210" i="71" s="1"/>
  <c r="AI213" i="71"/>
  <c r="AJ213" i="71" s="1"/>
  <c r="AK213" i="71" s="1"/>
  <c r="AE213" i="71" s="1"/>
  <c r="AI164" i="71"/>
  <c r="AJ164" i="71" s="1"/>
  <c r="AK164" i="71" s="1"/>
  <c r="AE164" i="71" s="1"/>
  <c r="AI166" i="71"/>
  <c r="AJ166" i="71" s="1"/>
  <c r="AK166" i="71" s="1"/>
  <c r="AE166" i="71" s="1"/>
  <c r="AI170" i="71"/>
  <c r="AJ170" i="71" s="1"/>
  <c r="AK170" i="71" s="1"/>
  <c r="AE170" i="71" s="1"/>
  <c r="AI173" i="71"/>
  <c r="AJ173" i="71" s="1"/>
  <c r="AK173" i="71" s="1"/>
  <c r="AE173" i="71" s="1"/>
  <c r="AI167" i="71"/>
  <c r="AJ167" i="71" s="1"/>
  <c r="AK167" i="71" s="1"/>
  <c r="AE167" i="71" s="1"/>
  <c r="AI168" i="71"/>
  <c r="AJ168" i="71" s="1"/>
  <c r="AK168" i="71" s="1"/>
  <c r="AE168" i="71" s="1"/>
  <c r="AI174" i="71"/>
  <c r="AJ174" i="71" s="1"/>
  <c r="AK174" i="71" s="1"/>
  <c r="AE174" i="71" s="1"/>
  <c r="AI175" i="71"/>
  <c r="AJ175" i="71" s="1"/>
  <c r="AK175" i="71" s="1"/>
  <c r="AE175" i="71" s="1"/>
  <c r="AI144" i="71"/>
  <c r="AJ144" i="71" s="1"/>
  <c r="AK144" i="71" s="1"/>
  <c r="AE144" i="71" s="1"/>
  <c r="AI123" i="71"/>
  <c r="AJ123" i="71" s="1"/>
  <c r="AK123" i="71" s="1"/>
  <c r="AE123" i="71" s="1"/>
  <c r="AI122" i="71"/>
  <c r="AJ122" i="71" s="1"/>
  <c r="AK122" i="71" s="1"/>
  <c r="AE122" i="71" s="1"/>
  <c r="AI119" i="71"/>
  <c r="AJ119" i="71" s="1"/>
  <c r="AK119" i="71" s="1"/>
  <c r="AE119" i="71" s="1"/>
  <c r="AI52" i="71"/>
  <c r="AJ52" i="71" s="1"/>
  <c r="AK52" i="71" s="1"/>
  <c r="AE52" i="71" s="1"/>
  <c r="AE786" i="71"/>
  <c r="AE1360" i="71"/>
  <c r="AE1270" i="71"/>
  <c r="AE1637" i="71"/>
  <c r="AE1499" i="71"/>
  <c r="C13" i="77"/>
  <c r="AI798" i="71"/>
  <c r="AJ798" i="71" s="1"/>
  <c r="AK798" i="71" s="1"/>
  <c r="AE798" i="71" s="1"/>
  <c r="AI1863" i="71"/>
  <c r="AJ1863" i="71" s="1"/>
  <c r="AK1863" i="71" s="1"/>
  <c r="AE1863" i="71" s="1"/>
  <c r="AI942" i="71"/>
  <c r="AJ942" i="71" s="1"/>
  <c r="AK942" i="71" s="1"/>
  <c r="AE942" i="71" s="1"/>
  <c r="AI276" i="71"/>
  <c r="AJ276" i="71" s="1"/>
  <c r="AK276" i="71" s="1"/>
  <c r="AE276" i="71" s="1"/>
  <c r="AI204" i="71"/>
  <c r="AJ204" i="71" s="1"/>
  <c r="AK204" i="71" s="1"/>
  <c r="AE204" i="71" s="1"/>
  <c r="AI408" i="71"/>
  <c r="AJ408" i="71" s="1"/>
  <c r="AK408" i="71" s="1"/>
  <c r="AE408" i="71" s="1"/>
  <c r="AI1107" i="71"/>
  <c r="AJ1107" i="71" s="1"/>
  <c r="AK1107" i="71" s="1"/>
  <c r="AE1107" i="71" s="1"/>
  <c r="AI2023" i="71"/>
  <c r="AJ2023" i="71" s="1"/>
  <c r="AK2023" i="71" s="1"/>
  <c r="AE2023" i="71" s="1"/>
  <c r="AI756" i="71"/>
  <c r="AJ756" i="71" s="1"/>
  <c r="AK756" i="71" s="1"/>
  <c r="AE756" i="71" s="1"/>
  <c r="AI752" i="71"/>
  <c r="AJ752" i="71" s="1"/>
  <c r="AK752" i="71" s="1"/>
  <c r="AE752" i="71" s="1"/>
  <c r="AI774" i="71"/>
  <c r="AJ774" i="71" s="1"/>
  <c r="AK774" i="71" s="1"/>
  <c r="AE774" i="71" s="1"/>
  <c r="AI776" i="71"/>
  <c r="AJ776" i="71" s="1"/>
  <c r="AK776" i="71" s="1"/>
  <c r="AE776" i="71" s="1"/>
  <c r="AI1934" i="71"/>
  <c r="AJ1934" i="71" s="1"/>
  <c r="AK1934" i="71" s="1"/>
  <c r="AE1934" i="71" s="1"/>
  <c r="AI703" i="71"/>
  <c r="AJ703" i="71" s="1"/>
  <c r="AK703" i="71" s="1"/>
  <c r="AE703" i="71" s="1"/>
  <c r="AI1246" i="71"/>
  <c r="AJ1246" i="71" s="1"/>
  <c r="AK1246" i="71" s="1"/>
  <c r="AE1246" i="71" s="1"/>
  <c r="AI823" i="71"/>
  <c r="AJ823" i="71" s="1"/>
  <c r="AK823" i="71" s="1"/>
  <c r="AE823" i="71" s="1"/>
  <c r="AI579" i="71"/>
  <c r="AJ579" i="71" s="1"/>
  <c r="AK579" i="71" s="1"/>
  <c r="AE579" i="71" s="1"/>
  <c r="AI1705" i="71"/>
  <c r="AJ1705" i="71" s="1"/>
  <c r="AK1705" i="71" s="1"/>
  <c r="AE1705" i="71" s="1"/>
  <c r="AI1294" i="71"/>
  <c r="AJ1294" i="71" s="1"/>
  <c r="AK1294" i="71" s="1"/>
  <c r="AE1294" i="71" s="1"/>
  <c r="AI651" i="71"/>
  <c r="AJ651" i="71" s="1"/>
  <c r="AK651" i="71" s="1"/>
  <c r="AE651" i="71" s="1"/>
  <c r="AI1252" i="71"/>
  <c r="AJ1252" i="71" s="1"/>
  <c r="AK1252" i="71" s="1"/>
  <c r="AE1252" i="71" s="1"/>
  <c r="AI2016" i="71"/>
  <c r="AJ2016" i="71" s="1"/>
  <c r="AK2016" i="71" s="1"/>
  <c r="AE2016" i="71" s="1"/>
  <c r="AI807" i="71"/>
  <c r="AJ807" i="71" s="1"/>
  <c r="AK807" i="71" s="1"/>
  <c r="AE807" i="71" s="1"/>
  <c r="AI1922" i="71"/>
  <c r="AJ1922" i="71" s="1"/>
  <c r="AK1922" i="71" s="1"/>
  <c r="AE1922" i="71" s="1"/>
  <c r="AI819" i="71"/>
  <c r="AJ819" i="71" s="1"/>
  <c r="AK819" i="71" s="1"/>
  <c r="AE819" i="71" s="1"/>
  <c r="AI1928" i="71"/>
  <c r="AJ1928" i="71" s="1"/>
  <c r="AK1928" i="71" s="1"/>
  <c r="AE1928" i="71" s="1"/>
  <c r="AI2028" i="71"/>
  <c r="AJ2028" i="71" s="1"/>
  <c r="AK2028" i="71" s="1"/>
  <c r="AE2028" i="71" s="1"/>
  <c r="AE1951" i="71"/>
  <c r="AI1726" i="71"/>
  <c r="AJ1726" i="71" s="1"/>
  <c r="AK1726" i="71" s="1"/>
  <c r="AE1726" i="71" s="1"/>
  <c r="AI267" i="71"/>
  <c r="AJ267" i="71" s="1"/>
  <c r="AK267" i="71" s="1"/>
  <c r="AE267" i="71" s="1"/>
  <c r="AI1717" i="71"/>
  <c r="AJ1717" i="71" s="1"/>
  <c r="AK1717" i="71" s="1"/>
  <c r="AE1717" i="71" s="1"/>
  <c r="AI327" i="71"/>
  <c r="AJ327" i="71" s="1"/>
  <c r="AK327" i="71" s="1"/>
  <c r="AE327" i="71" s="1"/>
  <c r="AI1723" i="71"/>
  <c r="AJ1723" i="71" s="1"/>
  <c r="AK1723" i="71" s="1"/>
  <c r="AE1723" i="71" s="1"/>
  <c r="AE44" i="71"/>
  <c r="AI744" i="71"/>
  <c r="AJ744" i="71" s="1"/>
  <c r="AK744" i="71" s="1"/>
  <c r="AE744" i="71" s="1"/>
  <c r="AI746" i="71"/>
  <c r="AJ746" i="71" s="1"/>
  <c r="AK746" i="71" s="1"/>
  <c r="AE746" i="71" s="1"/>
  <c r="AI747" i="71"/>
  <c r="AJ747" i="71" s="1"/>
  <c r="AK747" i="71" s="1"/>
  <c r="AE747" i="71" s="1"/>
  <c r="AI755" i="71"/>
  <c r="AJ755" i="71" s="1"/>
  <c r="AK755" i="71" s="1"/>
  <c r="AE755" i="71" s="1"/>
  <c r="AI237" i="71"/>
  <c r="AJ237" i="71" s="1"/>
  <c r="AK237" i="71" s="1"/>
  <c r="AE237" i="71" s="1"/>
  <c r="AI1750" i="71"/>
  <c r="AJ1750" i="71" s="1"/>
  <c r="AK1750" i="71" s="1"/>
  <c r="AE1750" i="71" s="1"/>
  <c r="AI1210" i="71"/>
  <c r="AJ1210" i="71" s="1"/>
  <c r="AK1210" i="71" s="1"/>
  <c r="AE1210" i="71" s="1"/>
  <c r="AI1240" i="71"/>
  <c r="AJ1240" i="71" s="1"/>
  <c r="AK1240" i="71" s="1"/>
  <c r="AE1240" i="71" s="1"/>
  <c r="AI337" i="71"/>
  <c r="AJ337" i="71" s="1"/>
  <c r="AK337" i="71" s="1"/>
  <c r="AE337" i="71" s="1"/>
  <c r="AI55" i="71"/>
  <c r="AJ55" i="71" s="1"/>
  <c r="AK55" i="71" s="1"/>
  <c r="AE55" i="71" s="1"/>
  <c r="AI288" i="71"/>
  <c r="AJ288" i="71" s="1"/>
  <c r="AK288" i="71" s="1"/>
  <c r="AE288" i="71" s="1"/>
  <c r="AE1914" i="71"/>
  <c r="AI835" i="71"/>
  <c r="AJ835" i="71" s="1"/>
  <c r="AK835" i="71" s="1"/>
  <c r="AE835" i="71" s="1"/>
  <c r="AI759" i="71"/>
  <c r="AJ759" i="71" s="1"/>
  <c r="AK759" i="71" s="1"/>
  <c r="AE759" i="71" s="1"/>
  <c r="AI764" i="71"/>
  <c r="AJ764" i="71" s="1"/>
  <c r="AK764" i="71" s="1"/>
  <c r="AE764" i="71" s="1"/>
  <c r="AI743" i="71"/>
  <c r="AJ743" i="71" s="1"/>
  <c r="AK743" i="71" s="1"/>
  <c r="AE743" i="71" s="1"/>
  <c r="AI773" i="71"/>
  <c r="AJ773" i="71" s="1"/>
  <c r="AK773" i="71" s="1"/>
  <c r="AE773" i="71" s="1"/>
  <c r="AI1738" i="71"/>
  <c r="AJ1738" i="71" s="1"/>
  <c r="AK1738" i="71" s="1"/>
  <c r="AE1738" i="71" s="1"/>
  <c r="AI689" i="71"/>
  <c r="AJ689" i="71" s="1"/>
  <c r="AK689" i="71" s="1"/>
  <c r="AE689" i="71" s="1"/>
  <c r="AI1185" i="71"/>
  <c r="AJ1185" i="71" s="1"/>
  <c r="AK1185" i="71" s="1"/>
  <c r="AE1185" i="71" s="1"/>
  <c r="AI1729" i="71"/>
  <c r="AJ1729" i="71" s="1"/>
  <c r="AK1729" i="71" s="1"/>
  <c r="AE1729" i="71" s="1"/>
  <c r="AI1060" i="71"/>
  <c r="AJ1060" i="71" s="1"/>
  <c r="AK1060" i="71" s="1"/>
  <c r="AE1060" i="71" s="1"/>
  <c r="AI1119" i="71"/>
  <c r="AJ1119" i="71" s="1"/>
  <c r="AK1119" i="71" s="1"/>
  <c r="AE1119" i="71" s="1"/>
  <c r="AI697" i="71"/>
  <c r="AJ697" i="71" s="1"/>
  <c r="AK697" i="71" s="1"/>
  <c r="AE697" i="71" s="1"/>
  <c r="AI1077" i="71"/>
  <c r="AJ1077" i="71" s="1"/>
  <c r="AK1077" i="71" s="1"/>
  <c r="AE1077" i="71" s="1"/>
  <c r="AI749" i="71"/>
  <c r="AJ749" i="71" s="1"/>
  <c r="AK749" i="71" s="1"/>
  <c r="AE749" i="71" s="1"/>
  <c r="AI771" i="71"/>
  <c r="AJ771" i="71" s="1"/>
  <c r="AK771" i="71" s="1"/>
  <c r="AE771" i="71" s="1"/>
  <c r="AI768" i="71"/>
  <c r="AJ768" i="71" s="1"/>
  <c r="AK768" i="71" s="1"/>
  <c r="AE768" i="71" s="1"/>
  <c r="AI2007" i="71"/>
  <c r="AJ2007" i="71" s="1"/>
  <c r="AK2007" i="71" s="1"/>
  <c r="AE2007" i="71" s="1"/>
  <c r="AI2004" i="71"/>
  <c r="AJ2004" i="71" s="1"/>
  <c r="AK2004" i="71" s="1"/>
  <c r="AE2004" i="71" s="1"/>
  <c r="AI2005" i="71"/>
  <c r="AJ2005" i="71" s="1"/>
  <c r="AK2005" i="71" s="1"/>
  <c r="AE2005" i="71" s="1"/>
  <c r="AI89" i="71"/>
  <c r="AJ89" i="71" s="1"/>
  <c r="AK89" i="71" s="1"/>
  <c r="AE89" i="71" s="1"/>
  <c r="AI87" i="71"/>
  <c r="AJ87" i="71" s="1"/>
  <c r="AK87" i="71" s="1"/>
  <c r="AE87" i="71" s="1"/>
  <c r="AI86" i="71"/>
  <c r="AJ86" i="71" s="1"/>
  <c r="AK86" i="71" s="1"/>
  <c r="AE86" i="71" s="1"/>
  <c r="AI624" i="71"/>
  <c r="AJ624" i="71" s="1"/>
  <c r="AK624" i="71" s="1"/>
  <c r="AE624" i="71" s="1"/>
  <c r="AI1979" i="71"/>
  <c r="AJ1979" i="71" s="1"/>
  <c r="AK1979" i="71" s="1"/>
  <c r="AE1979" i="71" s="1"/>
  <c r="AI1052" i="71"/>
  <c r="AJ1052" i="71" s="1"/>
  <c r="AK1052" i="71" s="1"/>
  <c r="AE1052" i="71" s="1"/>
  <c r="AI1036" i="71"/>
  <c r="AJ1036" i="71" s="1"/>
  <c r="AK1036" i="71" s="1"/>
  <c r="AE1036" i="71" s="1"/>
  <c r="AI1055" i="71"/>
  <c r="AJ1055" i="71" s="1"/>
  <c r="AK1055" i="71" s="1"/>
  <c r="AE1055" i="71" s="1"/>
  <c r="AI1040" i="71"/>
  <c r="AJ1040" i="71" s="1"/>
  <c r="AK1040" i="71" s="1"/>
  <c r="AE1040" i="71" s="1"/>
  <c r="AI1049" i="71"/>
  <c r="AJ1049" i="71" s="1"/>
  <c r="AK1049" i="71" s="1"/>
  <c r="AE1049" i="71" s="1"/>
  <c r="AI1030" i="71"/>
  <c r="AJ1030" i="71" s="1"/>
  <c r="AK1030" i="71" s="1"/>
  <c r="AE1030" i="71" s="1"/>
  <c r="AI1051" i="71"/>
  <c r="AJ1051" i="71" s="1"/>
  <c r="AK1051" i="71" s="1"/>
  <c r="AE1051" i="71" s="1"/>
  <c r="AI1042" i="71"/>
  <c r="AJ1042" i="71" s="1"/>
  <c r="AK1042" i="71" s="1"/>
  <c r="AE1042" i="71" s="1"/>
  <c r="AI1033" i="71"/>
  <c r="AJ1033" i="71" s="1"/>
  <c r="AK1033" i="71" s="1"/>
  <c r="AE1033" i="71" s="1"/>
  <c r="AI1046" i="71"/>
  <c r="AJ1046" i="71" s="1"/>
  <c r="AK1046" i="71" s="1"/>
  <c r="AE1046" i="71" s="1"/>
  <c r="AI1054" i="71"/>
  <c r="AJ1054" i="71" s="1"/>
  <c r="AK1054" i="71" s="1"/>
  <c r="AE1054" i="71" s="1"/>
  <c r="AI1034" i="71"/>
  <c r="AJ1034" i="71" s="1"/>
  <c r="AK1034" i="71" s="1"/>
  <c r="AE1034" i="71" s="1"/>
  <c r="AI1037" i="71"/>
  <c r="AJ1037" i="71" s="1"/>
  <c r="AK1037" i="71" s="1"/>
  <c r="AE1037" i="71" s="1"/>
  <c r="AI1031" i="71"/>
  <c r="AJ1031" i="71" s="1"/>
  <c r="AK1031" i="71" s="1"/>
  <c r="AE1031" i="71" s="1"/>
  <c r="AI1048" i="71"/>
  <c r="AJ1048" i="71" s="1"/>
  <c r="AK1048" i="71" s="1"/>
  <c r="AE1048" i="71" s="1"/>
  <c r="AI1043" i="71"/>
  <c r="AJ1043" i="71" s="1"/>
  <c r="AK1043" i="71" s="1"/>
  <c r="AE1043" i="71" s="1"/>
  <c r="AI1045" i="71"/>
  <c r="AJ1045" i="71" s="1"/>
  <c r="AK1045" i="71" s="1"/>
  <c r="AE1045" i="71" s="1"/>
  <c r="AI1039" i="71"/>
  <c r="AJ1039" i="71" s="1"/>
  <c r="AK1039" i="71" s="1"/>
  <c r="AE1039" i="71" s="1"/>
  <c r="AI795" i="71"/>
  <c r="AJ795" i="71" s="1"/>
  <c r="AK795" i="71" s="1"/>
  <c r="AE795" i="71" s="1"/>
  <c r="AI1074" i="71"/>
  <c r="AJ1074" i="71" s="1"/>
  <c r="AK1074" i="71" s="1"/>
  <c r="AE1074" i="71" s="1"/>
  <c r="AI840" i="71"/>
  <c r="AJ840" i="71" s="1"/>
  <c r="AK840" i="71" s="1"/>
  <c r="AE840" i="71" s="1"/>
  <c r="AI630" i="71"/>
  <c r="AJ630" i="71" s="1"/>
  <c r="AK630" i="71" s="1"/>
  <c r="AE630" i="71" s="1"/>
  <c r="AI212" i="71"/>
  <c r="AJ212" i="71" s="1"/>
  <c r="AK212" i="71" s="1"/>
  <c r="AE212" i="71" s="1"/>
  <c r="AI209" i="71"/>
  <c r="AJ209" i="71" s="1"/>
  <c r="AK209" i="71" s="1"/>
  <c r="AE209" i="71" s="1"/>
  <c r="AI206" i="71"/>
  <c r="AJ206" i="71" s="1"/>
  <c r="AK206" i="71" s="1"/>
  <c r="AE206" i="71" s="1"/>
  <c r="AI217" i="71"/>
  <c r="AJ217" i="71" s="1"/>
  <c r="AK217" i="71" s="1"/>
  <c r="AE217" i="71" s="1"/>
  <c r="AI202" i="71"/>
  <c r="AJ202" i="71" s="1"/>
  <c r="AK202" i="71" s="1"/>
  <c r="AE202" i="71" s="1"/>
  <c r="AI214" i="71"/>
  <c r="AJ214" i="71" s="1"/>
  <c r="AK214" i="71" s="1"/>
  <c r="AE214" i="71" s="1"/>
  <c r="AI208" i="71"/>
  <c r="AJ208" i="71" s="1"/>
  <c r="AK208" i="71" s="1"/>
  <c r="AE208" i="71" s="1"/>
  <c r="AI203" i="71"/>
  <c r="AJ203" i="71" s="1"/>
  <c r="AK203" i="71" s="1"/>
  <c r="AE203" i="71" s="1"/>
  <c r="AI218" i="71"/>
  <c r="AJ218" i="71" s="1"/>
  <c r="AK218" i="71" s="1"/>
  <c r="AE218" i="71" s="1"/>
  <c r="AI200" i="71"/>
  <c r="AJ200" i="71" s="1"/>
  <c r="AK200" i="71" s="1"/>
  <c r="AE200" i="71" s="1"/>
  <c r="AI199" i="71"/>
  <c r="AJ199" i="71" s="1"/>
  <c r="AK199" i="71" s="1"/>
  <c r="AE199" i="71" s="1"/>
  <c r="AI211" i="71"/>
  <c r="AJ211" i="71" s="1"/>
  <c r="AK211" i="71" s="1"/>
  <c r="AE211" i="71" s="1"/>
  <c r="AI215" i="71"/>
  <c r="AJ215" i="71" s="1"/>
  <c r="AK215" i="71" s="1"/>
  <c r="AE215" i="71" s="1"/>
  <c r="AI197" i="71"/>
  <c r="AJ197" i="71" s="1"/>
  <c r="AK197" i="71" s="1"/>
  <c r="AE197" i="71" s="1"/>
  <c r="AI205" i="71"/>
  <c r="AJ205" i="71" s="1"/>
  <c r="AK205" i="71" s="1"/>
  <c r="AE205" i="71" s="1"/>
  <c r="AI402" i="71"/>
  <c r="AJ402" i="71" s="1"/>
  <c r="AK402" i="71" s="1"/>
  <c r="AE402" i="71" s="1"/>
  <c r="AI825" i="71"/>
  <c r="AJ825" i="71" s="1"/>
  <c r="AK825" i="71" s="1"/>
  <c r="AE825" i="71" s="1"/>
  <c r="AI1931" i="71"/>
  <c r="AJ1931" i="71" s="1"/>
  <c r="AK1931" i="71" s="1"/>
  <c r="AE1931" i="71" s="1"/>
  <c r="AI1322" i="71"/>
  <c r="AJ1322" i="71" s="1"/>
  <c r="AK1322" i="71" s="1"/>
  <c r="AE1322" i="71" s="1"/>
  <c r="AI1319" i="71"/>
  <c r="AJ1319" i="71" s="1"/>
  <c r="AK1319" i="71" s="1"/>
  <c r="AE1319" i="71" s="1"/>
  <c r="AI1320" i="71"/>
  <c r="AJ1320" i="71" s="1"/>
  <c r="AK1320" i="71" s="1"/>
  <c r="AE1320" i="71" s="1"/>
  <c r="AI33" i="71"/>
  <c r="AJ33" i="71" s="1"/>
  <c r="AK33" i="71" s="1"/>
  <c r="AE33" i="71" s="1"/>
  <c r="AI29" i="71"/>
  <c r="AJ29" i="71" s="1"/>
  <c r="AK29" i="71" s="1"/>
  <c r="AE29" i="71" s="1"/>
  <c r="AI26" i="71"/>
  <c r="AJ26" i="71" s="1"/>
  <c r="AK26" i="71" s="1"/>
  <c r="AE26" i="71" s="1"/>
  <c r="AI32" i="71"/>
  <c r="AJ32" i="71" s="1"/>
  <c r="AK32" i="71" s="1"/>
  <c r="AE32" i="71" s="1"/>
  <c r="AI34" i="71"/>
  <c r="AJ34" i="71" s="1"/>
  <c r="AK34" i="71" s="1"/>
  <c r="AE34" i="71" s="1"/>
  <c r="AI30" i="71"/>
  <c r="AJ30" i="71" s="1"/>
  <c r="AK30" i="71" s="1"/>
  <c r="AE30" i="71" s="1"/>
  <c r="AI27" i="71"/>
  <c r="AJ27" i="71" s="1"/>
  <c r="AK27" i="71" s="1"/>
  <c r="AE27" i="71" s="1"/>
  <c r="AI1643" i="71"/>
  <c r="AJ1643" i="71" s="1"/>
  <c r="AK1643" i="71" s="1"/>
  <c r="AE1643" i="71" s="1"/>
  <c r="AI1994" i="71"/>
  <c r="AJ1994" i="71" s="1"/>
  <c r="AK1994" i="71" s="1"/>
  <c r="AE1994" i="71" s="1"/>
  <c r="AI1997" i="71"/>
  <c r="AJ1997" i="71" s="1"/>
  <c r="AK1997" i="71" s="1"/>
  <c r="AE1997" i="71" s="1"/>
  <c r="AI1998" i="71"/>
  <c r="AJ1998" i="71" s="1"/>
  <c r="AK1998" i="71" s="1"/>
  <c r="AE1998" i="71" s="1"/>
  <c r="AI1992" i="71"/>
  <c r="AJ1992" i="71" s="1"/>
  <c r="AK1992" i="71" s="1"/>
  <c r="AE1992" i="71" s="1"/>
  <c r="AI1995" i="71"/>
  <c r="AJ1995" i="71" s="1"/>
  <c r="AK1995" i="71" s="1"/>
  <c r="AE1995" i="71" s="1"/>
  <c r="AI2059" i="71"/>
  <c r="AJ2059" i="71" s="1"/>
  <c r="AK2059" i="71" s="1"/>
  <c r="AE2059" i="71" s="1"/>
  <c r="AI2063" i="71"/>
  <c r="AJ2063" i="71" s="1"/>
  <c r="AK2063" i="71" s="1"/>
  <c r="AE2063" i="71" s="1"/>
  <c r="AI2056" i="71"/>
  <c r="AJ2056" i="71" s="1"/>
  <c r="AK2056" i="71" s="1"/>
  <c r="AE2056" i="71" s="1"/>
  <c r="AI2053" i="71"/>
  <c r="AJ2053" i="71" s="1"/>
  <c r="AK2053" i="71" s="1"/>
  <c r="AE2053" i="71" s="1"/>
  <c r="AI2060" i="71"/>
  <c r="AJ2060" i="71" s="1"/>
  <c r="AK2060" i="71" s="1"/>
  <c r="AE2060" i="71" s="1"/>
  <c r="AI2050" i="71"/>
  <c r="AJ2050" i="71" s="1"/>
  <c r="AK2050" i="71" s="1"/>
  <c r="AE2050" i="71" s="1"/>
  <c r="AI2062" i="71"/>
  <c r="AJ2062" i="71" s="1"/>
  <c r="AK2062" i="71" s="1"/>
  <c r="AE2062" i="71" s="1"/>
  <c r="AI2057" i="71"/>
  <c r="AJ2057" i="71" s="1"/>
  <c r="AK2057" i="71" s="1"/>
  <c r="AE2057" i="71" s="1"/>
  <c r="AI2054" i="71"/>
  <c r="AJ2054" i="71" s="1"/>
  <c r="AK2054" i="71" s="1"/>
  <c r="AE2054" i="71" s="1"/>
  <c r="AI2051" i="71"/>
  <c r="AJ2051" i="71" s="1"/>
  <c r="AK2051" i="71" s="1"/>
  <c r="AE2051" i="71" s="1"/>
  <c r="AI615" i="71"/>
  <c r="AJ615" i="71" s="1"/>
  <c r="AK615" i="71" s="1"/>
  <c r="AE615" i="71" s="1"/>
  <c r="AI1877" i="71"/>
  <c r="AJ1877" i="71" s="1"/>
  <c r="AK1877" i="71" s="1"/>
  <c r="AE1877" i="71" s="1"/>
  <c r="AI1873" i="71"/>
  <c r="AJ1873" i="71" s="1"/>
  <c r="AK1873" i="71" s="1"/>
  <c r="AE1873" i="71" s="1"/>
  <c r="AI1864" i="71"/>
  <c r="AJ1864" i="71" s="1"/>
  <c r="AK1864" i="71" s="1"/>
  <c r="AE1864" i="71" s="1"/>
  <c r="AI1867" i="71"/>
  <c r="AJ1867" i="71" s="1"/>
  <c r="AK1867" i="71" s="1"/>
  <c r="AE1867" i="71" s="1"/>
  <c r="AI1870" i="71"/>
  <c r="AJ1870" i="71" s="1"/>
  <c r="AK1870" i="71" s="1"/>
  <c r="AE1870" i="71" s="1"/>
  <c r="AI1876" i="71"/>
  <c r="AJ1876" i="71" s="1"/>
  <c r="AK1876" i="71" s="1"/>
  <c r="AE1876" i="71" s="1"/>
  <c r="AI1865" i="71"/>
  <c r="AJ1865" i="71" s="1"/>
  <c r="AK1865" i="71" s="1"/>
  <c r="AE1865" i="71" s="1"/>
  <c r="AI1871" i="71"/>
  <c r="AJ1871" i="71" s="1"/>
  <c r="AK1871" i="71" s="1"/>
  <c r="AE1871" i="71" s="1"/>
  <c r="AI1868" i="71"/>
  <c r="AJ1868" i="71" s="1"/>
  <c r="AK1868" i="71" s="1"/>
  <c r="AE1868" i="71" s="1"/>
  <c r="AI1879" i="71"/>
  <c r="AJ1879" i="71" s="1"/>
  <c r="AK1879" i="71" s="1"/>
  <c r="AE1879" i="71" s="1"/>
  <c r="AI1874" i="71"/>
  <c r="AJ1874" i="71" s="1"/>
  <c r="AK1874" i="71" s="1"/>
  <c r="AE1874" i="71" s="1"/>
  <c r="AI2132" i="71"/>
  <c r="AJ2132" i="71" s="1"/>
  <c r="AK2132" i="71" s="1"/>
  <c r="AE2132" i="71" s="1"/>
  <c r="AI2135" i="71"/>
  <c r="AJ2135" i="71" s="1"/>
  <c r="AK2135" i="71" s="1"/>
  <c r="AE2135" i="71" s="1"/>
  <c r="AI2134" i="71"/>
  <c r="AJ2134" i="71" s="1"/>
  <c r="AK2134" i="71" s="1"/>
  <c r="AE2134" i="71" s="1"/>
  <c r="AI944" i="71"/>
  <c r="AJ944" i="71" s="1"/>
  <c r="AK944" i="71" s="1"/>
  <c r="AE944" i="71" s="1"/>
  <c r="AI943" i="71"/>
  <c r="AJ943" i="71" s="1"/>
  <c r="AK943" i="71" s="1"/>
  <c r="AE943" i="71" s="1"/>
  <c r="AI946" i="71"/>
  <c r="AJ946" i="71" s="1"/>
  <c r="AK946" i="71" s="1"/>
  <c r="AE946" i="71" s="1"/>
  <c r="AI734" i="71"/>
  <c r="AJ734" i="71" s="1"/>
  <c r="AK734" i="71" s="1"/>
  <c r="AE734" i="71" s="1"/>
  <c r="AI731" i="71"/>
  <c r="AJ731" i="71" s="1"/>
  <c r="AK731" i="71" s="1"/>
  <c r="AE731" i="71" s="1"/>
  <c r="AI1741" i="71"/>
  <c r="AJ1741" i="71" s="1"/>
  <c r="AK1741" i="71" s="1"/>
  <c r="AE1741" i="71" s="1"/>
  <c r="AI520" i="71"/>
  <c r="AJ520" i="71" s="1"/>
  <c r="AK520" i="71" s="1"/>
  <c r="AE520" i="71" s="1"/>
  <c r="AI698" i="71"/>
  <c r="AJ698" i="71" s="1"/>
  <c r="AK698" i="71" s="1"/>
  <c r="AE698" i="71" s="1"/>
  <c r="AI814" i="71"/>
  <c r="AJ814" i="71" s="1"/>
  <c r="AK814" i="71" s="1"/>
  <c r="AE814" i="71" s="1"/>
  <c r="AI560" i="71"/>
  <c r="AJ560" i="71" s="1"/>
  <c r="AK560" i="71" s="1"/>
  <c r="AE560" i="71" s="1"/>
  <c r="AI557" i="71"/>
  <c r="AJ557" i="71" s="1"/>
  <c r="AK557" i="71" s="1"/>
  <c r="AE557" i="71" s="1"/>
  <c r="AI558" i="71"/>
  <c r="AJ558" i="71" s="1"/>
  <c r="AK558" i="71" s="1"/>
  <c r="AE558" i="71" s="1"/>
  <c r="AI297" i="71"/>
  <c r="AJ297" i="71" s="1"/>
  <c r="AK297" i="71" s="1"/>
  <c r="AE297" i="71" s="1"/>
  <c r="AI671" i="71"/>
  <c r="AJ671" i="71" s="1"/>
  <c r="AK671" i="71" s="1"/>
  <c r="AE671" i="71" s="1"/>
  <c r="AI1940" i="71"/>
  <c r="AJ1940" i="71" s="1"/>
  <c r="AK1940" i="71" s="1"/>
  <c r="AE1940" i="71" s="1"/>
  <c r="AI831" i="71"/>
  <c r="AJ831" i="71" s="1"/>
  <c r="AK831" i="71" s="1"/>
  <c r="AE831" i="71" s="1"/>
  <c r="AI618" i="71"/>
  <c r="AJ618" i="71" s="1"/>
  <c r="AK618" i="71" s="1"/>
  <c r="AE618" i="71" s="1"/>
  <c r="AI828" i="71"/>
  <c r="AJ828" i="71" s="1"/>
  <c r="AK828" i="71" s="1"/>
  <c r="AE828" i="71" s="1"/>
  <c r="AI1080" i="71"/>
  <c r="AJ1080" i="71" s="1"/>
  <c r="AK1080" i="71" s="1"/>
  <c r="AE1080" i="71" s="1"/>
  <c r="AI721" i="71"/>
  <c r="AJ721" i="71" s="1"/>
  <c r="AK721" i="71" s="1"/>
  <c r="AE721" i="71" s="1"/>
  <c r="AI58" i="71"/>
  <c r="AJ58" i="71" s="1"/>
  <c r="AK58" i="71" s="1"/>
  <c r="AE58" i="71" s="1"/>
  <c r="AI1770" i="71"/>
  <c r="AJ1770" i="71" s="1"/>
  <c r="AK1770" i="71" s="1"/>
  <c r="AE1770" i="71" s="1"/>
  <c r="AI1773" i="71"/>
  <c r="AJ1773" i="71" s="1"/>
  <c r="AK1773" i="71" s="1"/>
  <c r="AE1773" i="71" s="1"/>
  <c r="AI1769" i="71"/>
  <c r="AJ1769" i="71" s="1"/>
  <c r="AK1769" i="71" s="1"/>
  <c r="AE1769" i="71" s="1"/>
  <c r="AI1775" i="71"/>
  <c r="AJ1775" i="71" s="1"/>
  <c r="AK1775" i="71" s="1"/>
  <c r="AE1775" i="71" s="1"/>
  <c r="AI1772" i="71"/>
  <c r="AJ1772" i="71" s="1"/>
  <c r="AK1772" i="71" s="1"/>
  <c r="AE1772" i="71" s="1"/>
  <c r="AE392" i="71"/>
  <c r="AE1508" i="71"/>
  <c r="AI1980" i="71"/>
  <c r="AJ1980" i="71" s="1"/>
  <c r="AK1980" i="71" s="1"/>
  <c r="AE1980" i="71" s="1"/>
  <c r="AI1981" i="71"/>
  <c r="AJ1981" i="71" s="1"/>
  <c r="AK1981" i="71" s="1"/>
  <c r="AE1981" i="71" s="1"/>
  <c r="AI1983" i="71"/>
  <c r="AJ1983" i="71" s="1"/>
  <c r="AK1983" i="71" s="1"/>
  <c r="AE1983" i="71" s="1"/>
  <c r="AI1850" i="71"/>
  <c r="AJ1850" i="71" s="1"/>
  <c r="AK1850" i="71" s="1"/>
  <c r="AE1850" i="71" s="1"/>
  <c r="AI1851" i="71"/>
  <c r="AJ1851" i="71" s="1"/>
  <c r="AK1851" i="71" s="1"/>
  <c r="AE1851" i="71" s="1"/>
  <c r="AI1853" i="71"/>
  <c r="AJ1853" i="71" s="1"/>
  <c r="AK1853" i="71" s="1"/>
  <c r="AE1853" i="71" s="1"/>
  <c r="AI1854" i="71"/>
  <c r="AJ1854" i="71" s="1"/>
  <c r="AK1854" i="71" s="1"/>
  <c r="AE1854" i="71" s="1"/>
  <c r="AI428" i="71"/>
  <c r="AJ428" i="71" s="1"/>
  <c r="AK428" i="71" s="1"/>
  <c r="AE428" i="71" s="1"/>
  <c r="AI426" i="71"/>
  <c r="AJ426" i="71" s="1"/>
  <c r="AK426" i="71" s="1"/>
  <c r="AE426" i="71" s="1"/>
  <c r="AI429" i="71"/>
  <c r="AJ429" i="71" s="1"/>
  <c r="AK429" i="71" s="1"/>
  <c r="AE429" i="71" s="1"/>
  <c r="AI427" i="71"/>
  <c r="AJ427" i="71" s="1"/>
  <c r="AK427" i="71" s="1"/>
  <c r="AE427" i="71" s="1"/>
  <c r="AE877" i="71"/>
  <c r="AI1113" i="71"/>
  <c r="AJ1113" i="71" s="1"/>
  <c r="AK1113" i="71" s="1"/>
  <c r="AE1113" i="71" s="1"/>
  <c r="AI627" i="71"/>
  <c r="AJ627" i="71" s="1"/>
  <c r="AK627" i="71" s="1"/>
  <c r="AE627" i="71" s="1"/>
  <c r="AI1134" i="71"/>
  <c r="AJ1134" i="71" s="1"/>
  <c r="AK1134" i="71" s="1"/>
  <c r="AE1134" i="71" s="1"/>
  <c r="AI1136" i="71"/>
  <c r="AJ1136" i="71" s="1"/>
  <c r="AK1136" i="71" s="1"/>
  <c r="AE1136" i="71" s="1"/>
  <c r="AI1133" i="71"/>
  <c r="AJ1133" i="71" s="1"/>
  <c r="AK1133" i="71" s="1"/>
  <c r="AE1133" i="71" s="1"/>
  <c r="AI832" i="71"/>
  <c r="AJ832" i="71" s="1"/>
  <c r="AK832" i="71" s="1"/>
  <c r="AE832" i="71" s="1"/>
  <c r="AI695" i="71"/>
  <c r="AJ695" i="71" s="1"/>
  <c r="AK695" i="71" s="1"/>
  <c r="AE695" i="71" s="1"/>
  <c r="AI621" i="71"/>
  <c r="AJ621" i="71" s="1"/>
  <c r="AK621" i="71" s="1"/>
  <c r="AE621" i="71" s="1"/>
  <c r="AI694" i="71"/>
  <c r="AJ694" i="71" s="1"/>
  <c r="AK694" i="71" s="1"/>
  <c r="AE694" i="71" s="1"/>
  <c r="AI1843" i="71"/>
  <c r="AJ1843" i="71" s="1"/>
  <c r="AK1843" i="71" s="1"/>
  <c r="AE1843" i="71" s="1"/>
  <c r="AI1845" i="71"/>
  <c r="AJ1845" i="71" s="1"/>
  <c r="AK1845" i="71" s="1"/>
  <c r="AE1845" i="71" s="1"/>
  <c r="AI1841" i="71"/>
  <c r="AJ1841" i="71" s="1"/>
  <c r="AK1841" i="71" s="1"/>
  <c r="AE1841" i="71" s="1"/>
  <c r="AI1840" i="71"/>
  <c r="AJ1840" i="71" s="1"/>
  <c r="AK1840" i="71" s="1"/>
  <c r="AE1840" i="71" s="1"/>
  <c r="AI1838" i="71"/>
  <c r="AJ1838" i="71" s="1"/>
  <c r="AK1838" i="71" s="1"/>
  <c r="AE1838" i="71" s="1"/>
  <c r="AI1844" i="71"/>
  <c r="AJ1844" i="71" s="1"/>
  <c r="AK1844" i="71" s="1"/>
  <c r="AE1844" i="71" s="1"/>
  <c r="AI1321" i="71"/>
  <c r="AJ1321" i="71" s="1"/>
  <c r="AK1321" i="71" s="1"/>
  <c r="AE1321" i="71" s="1"/>
  <c r="AI1050" i="71"/>
  <c r="AJ1050" i="71" s="1"/>
  <c r="AK1050" i="71" s="1"/>
  <c r="AE1050" i="71" s="1"/>
  <c r="AI2061" i="71"/>
  <c r="AJ2061" i="71" s="1"/>
  <c r="AK2061" i="71" s="1"/>
  <c r="AE2061" i="71" s="1"/>
  <c r="AI817" i="71"/>
  <c r="AJ817" i="71" s="1"/>
  <c r="AK817" i="71" s="1"/>
  <c r="AE817" i="71" s="1"/>
  <c r="AI379" i="71"/>
  <c r="AJ379" i="71" s="1"/>
  <c r="AK379" i="71" s="1"/>
  <c r="AE379" i="71" s="1"/>
  <c r="AI355" i="71"/>
  <c r="AJ355" i="71" s="1"/>
  <c r="AK355" i="71" s="1"/>
  <c r="AE355" i="71" s="1"/>
  <c r="AI364" i="71"/>
  <c r="AJ364" i="71" s="1"/>
  <c r="AK364" i="71" s="1"/>
  <c r="AE364" i="71" s="1"/>
  <c r="AI370" i="71"/>
  <c r="AJ370" i="71" s="1"/>
  <c r="AK370" i="71" s="1"/>
  <c r="AE370" i="71" s="1"/>
  <c r="AI358" i="71"/>
  <c r="AJ358" i="71" s="1"/>
  <c r="AK358" i="71" s="1"/>
  <c r="AE358" i="71" s="1"/>
  <c r="AI371" i="71"/>
  <c r="AJ371" i="71" s="1"/>
  <c r="AK371" i="71" s="1"/>
  <c r="AE371" i="71" s="1"/>
  <c r="AI365" i="71"/>
  <c r="AJ365" i="71" s="1"/>
  <c r="AK365" i="71" s="1"/>
  <c r="AE365" i="71" s="1"/>
  <c r="AI360" i="71"/>
  <c r="AJ360" i="71" s="1"/>
  <c r="AK360" i="71" s="1"/>
  <c r="AE360" i="71" s="1"/>
  <c r="AI376" i="71"/>
  <c r="AJ376" i="71" s="1"/>
  <c r="AK376" i="71" s="1"/>
  <c r="AE376" i="71" s="1"/>
  <c r="AI368" i="71"/>
  <c r="AJ368" i="71" s="1"/>
  <c r="AK368" i="71" s="1"/>
  <c r="AE368" i="71" s="1"/>
  <c r="AI377" i="71"/>
  <c r="AJ377" i="71" s="1"/>
  <c r="AK377" i="71" s="1"/>
  <c r="AE377" i="71" s="1"/>
  <c r="AI356" i="71"/>
  <c r="AJ356" i="71" s="1"/>
  <c r="AK356" i="71" s="1"/>
  <c r="AE356" i="71" s="1"/>
  <c r="AI367" i="71"/>
  <c r="AJ367" i="71" s="1"/>
  <c r="AK367" i="71" s="1"/>
  <c r="AE367" i="71" s="1"/>
  <c r="AI362" i="71"/>
  <c r="AJ362" i="71" s="1"/>
  <c r="AK362" i="71" s="1"/>
  <c r="AE362" i="71" s="1"/>
  <c r="AI373" i="71"/>
  <c r="AJ373" i="71" s="1"/>
  <c r="AK373" i="71" s="1"/>
  <c r="AE373" i="71" s="1"/>
  <c r="AI382" i="71"/>
  <c r="AJ382" i="71" s="1"/>
  <c r="AK382" i="71" s="1"/>
  <c r="AE382" i="71" s="1"/>
  <c r="AI380" i="71"/>
  <c r="AJ380" i="71" s="1"/>
  <c r="AK380" i="71" s="1"/>
  <c r="AE380" i="71" s="1"/>
  <c r="AI374" i="71"/>
  <c r="AJ374" i="71" s="1"/>
  <c r="AK374" i="71" s="1"/>
  <c r="AE374" i="71" s="1"/>
  <c r="AI359" i="71"/>
  <c r="AJ359" i="71" s="1"/>
  <c r="AK359" i="71" s="1"/>
  <c r="AE359" i="71" s="1"/>
  <c r="AI1732" i="71"/>
  <c r="AJ1732" i="71" s="1"/>
  <c r="AK1732" i="71" s="1"/>
  <c r="AE1732" i="71" s="1"/>
  <c r="AI369" i="71"/>
  <c r="AJ369" i="71" s="1"/>
  <c r="AK369" i="71" s="1"/>
  <c r="AE369" i="71" s="1"/>
  <c r="AI2101" i="71"/>
  <c r="AJ2101" i="71" s="1"/>
  <c r="AK2101" i="71" s="1"/>
  <c r="AE2101" i="71" s="1"/>
  <c r="AI2104" i="71"/>
  <c r="AJ2104" i="71" s="1"/>
  <c r="AK2104" i="71" s="1"/>
  <c r="AE2104" i="71" s="1"/>
  <c r="AE1683" i="71"/>
  <c r="AI28" i="71"/>
  <c r="AJ28" i="71" s="1"/>
  <c r="AK28" i="71" s="1"/>
  <c r="AE28" i="71" s="1"/>
  <c r="AI1255" i="71"/>
  <c r="AJ1255" i="71" s="1"/>
  <c r="AK1255" i="71" s="1"/>
  <c r="AE1255" i="71" s="1"/>
  <c r="AI1225" i="71"/>
  <c r="AJ1225" i="71" s="1"/>
  <c r="AK1225" i="71" s="1"/>
  <c r="AE1225" i="71" s="1"/>
  <c r="AI2168" i="71"/>
  <c r="AJ2168" i="71" s="1"/>
  <c r="AK2168" i="71" s="1"/>
  <c r="AE2168" i="71" s="1"/>
  <c r="AI1207" i="71"/>
  <c r="AJ1207" i="71" s="1"/>
  <c r="AK1207" i="71" s="1"/>
  <c r="AE1207" i="71" s="1"/>
  <c r="AI1249" i="71"/>
  <c r="AJ1249" i="71" s="1"/>
  <c r="AK1249" i="71" s="1"/>
  <c r="AE1249" i="71" s="1"/>
  <c r="AI2006" i="71"/>
  <c r="AJ2006" i="71" s="1"/>
  <c r="AK2006" i="71" s="1"/>
  <c r="AE2006" i="71" s="1"/>
  <c r="AI1901" i="71"/>
  <c r="AJ1901" i="71" s="1"/>
  <c r="AK1901" i="71" s="1"/>
  <c r="AE1901" i="71" s="1"/>
  <c r="AI1900" i="71"/>
  <c r="AJ1900" i="71" s="1"/>
  <c r="AK1900" i="71" s="1"/>
  <c r="AE1900" i="71" s="1"/>
  <c r="AI1903" i="71"/>
  <c r="AJ1903" i="71" s="1"/>
  <c r="AK1903" i="71" s="1"/>
  <c r="AE1903" i="71" s="1"/>
  <c r="AI1897" i="71"/>
  <c r="AJ1897" i="71" s="1"/>
  <c r="AK1897" i="71" s="1"/>
  <c r="AE1897" i="71" s="1"/>
  <c r="AI1904" i="71"/>
  <c r="AJ1904" i="71" s="1"/>
  <c r="AK1904" i="71" s="1"/>
  <c r="AE1904" i="71" s="1"/>
  <c r="AI1898" i="71"/>
  <c r="AJ1898" i="71" s="1"/>
  <c r="AK1898" i="71" s="1"/>
  <c r="AE1898" i="71" s="1"/>
  <c r="AI1720" i="71"/>
  <c r="AJ1720" i="71" s="1"/>
  <c r="AK1720" i="71" s="1"/>
  <c r="AE1720" i="71" s="1"/>
  <c r="AE99" i="71"/>
  <c r="AI2055" i="71"/>
  <c r="AJ2055" i="71" s="1"/>
  <c r="AK2055" i="71" s="1"/>
  <c r="AE2055" i="71" s="1"/>
  <c r="AI1744" i="71"/>
  <c r="AJ1744" i="71" s="1"/>
  <c r="AK1744" i="71" s="1"/>
  <c r="AE1744" i="71" s="1"/>
  <c r="AI1644" i="71"/>
  <c r="AJ1644" i="71" s="1"/>
  <c r="AK1644" i="71" s="1"/>
  <c r="AE1644" i="71" s="1"/>
  <c r="AI1645" i="71"/>
  <c r="AJ1645" i="71" s="1"/>
  <c r="AK1645" i="71" s="1"/>
  <c r="AE1645" i="71" s="1"/>
  <c r="AI1642" i="71"/>
  <c r="AJ1642" i="71" s="1"/>
  <c r="AK1642" i="71" s="1"/>
  <c r="AE1642" i="71" s="1"/>
  <c r="AI154" i="71"/>
  <c r="AJ154" i="71" s="1"/>
  <c r="AK154" i="71" s="1"/>
  <c r="AE154" i="71" s="1"/>
  <c r="AI151" i="71"/>
  <c r="AJ151" i="71" s="1"/>
  <c r="AK151" i="71" s="1"/>
  <c r="AE151" i="71" s="1"/>
  <c r="AE463" i="71"/>
  <c r="AI238" i="71"/>
  <c r="AJ238" i="71" s="1"/>
  <c r="AK238" i="71" s="1"/>
  <c r="AE238" i="71" s="1"/>
  <c r="AI245" i="71"/>
  <c r="AJ245" i="71" s="1"/>
  <c r="AK245" i="71" s="1"/>
  <c r="AE245" i="71" s="1"/>
  <c r="AI239" i="71"/>
  <c r="AJ239" i="71" s="1"/>
  <c r="AK239" i="71" s="1"/>
  <c r="AE239" i="71" s="1"/>
  <c r="AI247" i="71"/>
  <c r="AJ247" i="71" s="1"/>
  <c r="AK247" i="71" s="1"/>
  <c r="AE247" i="71" s="1"/>
  <c r="AI242" i="71"/>
  <c r="AJ242" i="71" s="1"/>
  <c r="AK242" i="71" s="1"/>
  <c r="AE242" i="71" s="1"/>
  <c r="AI244" i="71"/>
  <c r="AJ244" i="71" s="1"/>
  <c r="AK244" i="71" s="1"/>
  <c r="AE244" i="71" s="1"/>
  <c r="AI241" i="71"/>
  <c r="AJ241" i="71" s="1"/>
  <c r="AK241" i="71" s="1"/>
  <c r="AE241" i="71" s="1"/>
  <c r="AI236" i="71"/>
  <c r="AJ236" i="71" s="1"/>
  <c r="AK236" i="71" s="1"/>
  <c r="AE236" i="71" s="1"/>
  <c r="AI1292" i="71"/>
  <c r="AJ1292" i="71" s="1"/>
  <c r="AK1292" i="71" s="1"/>
  <c r="AE1292" i="71" s="1"/>
  <c r="AI1293" i="71"/>
  <c r="AJ1293" i="71" s="1"/>
  <c r="AK1293" i="71" s="1"/>
  <c r="AE1293" i="71" s="1"/>
  <c r="AI1295" i="71"/>
  <c r="AJ1295" i="71" s="1"/>
  <c r="AK1295" i="71" s="1"/>
  <c r="AE1295" i="71" s="1"/>
  <c r="AI246" i="71"/>
  <c r="AJ246" i="71" s="1"/>
  <c r="AK246" i="71" s="1"/>
  <c r="AE246" i="71" s="1"/>
  <c r="AI240" i="71"/>
  <c r="AJ240" i="71" s="1"/>
  <c r="AK240" i="71" s="1"/>
  <c r="AE240" i="71" s="1"/>
  <c r="AI668" i="71"/>
  <c r="AJ668" i="71" s="1"/>
  <c r="AK668" i="71" s="1"/>
  <c r="AE668" i="71" s="1"/>
  <c r="AI667" i="71"/>
  <c r="AJ667" i="71" s="1"/>
  <c r="AK667" i="71" s="1"/>
  <c r="AE667" i="71" s="1"/>
  <c r="AI662" i="71"/>
  <c r="AJ662" i="71" s="1"/>
  <c r="AK662" i="71" s="1"/>
  <c r="AE662" i="71" s="1"/>
  <c r="AI665" i="71"/>
  <c r="AJ665" i="71" s="1"/>
  <c r="AK665" i="71" s="1"/>
  <c r="AE665" i="71" s="1"/>
  <c r="AI652" i="71"/>
  <c r="AJ652" i="71" s="1"/>
  <c r="AK652" i="71" s="1"/>
  <c r="AE652" i="71" s="1"/>
  <c r="AI650" i="71"/>
  <c r="AJ650" i="71" s="1"/>
  <c r="AK650" i="71" s="1"/>
  <c r="AE650" i="71" s="1"/>
  <c r="AI661" i="71"/>
  <c r="AJ661" i="71" s="1"/>
  <c r="AK661" i="71" s="1"/>
  <c r="AE661" i="71" s="1"/>
  <c r="AI649" i="71"/>
  <c r="AJ649" i="71" s="1"/>
  <c r="AK649" i="71" s="1"/>
  <c r="AE649" i="71" s="1"/>
  <c r="AI653" i="71"/>
  <c r="AJ653" i="71" s="1"/>
  <c r="AK653" i="71" s="1"/>
  <c r="AE653" i="71" s="1"/>
  <c r="AI656" i="71"/>
  <c r="AJ656" i="71" s="1"/>
  <c r="AK656" i="71" s="1"/>
  <c r="AE656" i="71" s="1"/>
  <c r="AI658" i="71"/>
  <c r="AJ658" i="71" s="1"/>
  <c r="AK658" i="71" s="1"/>
  <c r="AE658" i="71" s="1"/>
  <c r="AI655" i="71"/>
  <c r="AJ655" i="71" s="1"/>
  <c r="AK655" i="71" s="1"/>
  <c r="AE655" i="71" s="1"/>
  <c r="AI670" i="71"/>
  <c r="AJ670" i="71" s="1"/>
  <c r="AK670" i="71" s="1"/>
  <c r="AE670" i="71" s="1"/>
  <c r="AI664" i="71"/>
  <c r="AJ664" i="71" s="1"/>
  <c r="AK664" i="71" s="1"/>
  <c r="AE664" i="71" s="1"/>
  <c r="AI669" i="71"/>
  <c r="AJ669" i="71" s="1"/>
  <c r="AK669" i="71" s="1"/>
  <c r="AE669" i="71" s="1"/>
  <c r="AI659" i="71"/>
  <c r="AJ659" i="71" s="1"/>
  <c r="AK659" i="71" s="1"/>
  <c r="AE659" i="71" s="1"/>
  <c r="AI1041" i="71"/>
  <c r="AJ1041" i="71" s="1"/>
  <c r="AK1041" i="71" s="1"/>
  <c r="AE1041" i="71" s="1"/>
  <c r="AI155" i="71"/>
  <c r="AJ155" i="71" s="1"/>
  <c r="AK155" i="71" s="1"/>
  <c r="AE155" i="71" s="1"/>
  <c r="AI810" i="71"/>
  <c r="AJ810" i="71" s="1"/>
  <c r="AK810" i="71" s="1"/>
  <c r="AE810" i="71" s="1"/>
  <c r="AI136" i="71"/>
  <c r="AJ136" i="71" s="1"/>
  <c r="AK136" i="71" s="1"/>
  <c r="AE136" i="71" s="1"/>
  <c r="AI146" i="71"/>
  <c r="AJ146" i="71" s="1"/>
  <c r="AK146" i="71" s="1"/>
  <c r="AE146" i="71" s="1"/>
  <c r="AI143" i="71"/>
  <c r="AJ143" i="71" s="1"/>
  <c r="AK143" i="71" s="1"/>
  <c r="AE143" i="71" s="1"/>
  <c r="AI140" i="71"/>
  <c r="AJ140" i="71" s="1"/>
  <c r="AK140" i="71" s="1"/>
  <c r="AE140" i="71" s="1"/>
  <c r="AI133" i="71"/>
  <c r="AJ133" i="71" s="1"/>
  <c r="AK133" i="71" s="1"/>
  <c r="AE133" i="71" s="1"/>
  <c r="AI145" i="71"/>
  <c r="AJ145" i="71" s="1"/>
  <c r="AK145" i="71" s="1"/>
  <c r="AE145" i="71" s="1"/>
  <c r="AI142" i="71"/>
  <c r="AJ142" i="71" s="1"/>
  <c r="AK142" i="71" s="1"/>
  <c r="AE142" i="71" s="1"/>
  <c r="AI137" i="71"/>
  <c r="AJ137" i="71" s="1"/>
  <c r="AK137" i="71" s="1"/>
  <c r="AE137" i="71" s="1"/>
  <c r="AI134" i="71"/>
  <c r="AJ134" i="71" s="1"/>
  <c r="AK134" i="71" s="1"/>
  <c r="AE134" i="71" s="1"/>
  <c r="AI139" i="71"/>
  <c r="AJ139" i="71" s="1"/>
  <c r="AK139" i="71" s="1"/>
  <c r="AE139" i="71" s="1"/>
  <c r="AI1155" i="71"/>
  <c r="AJ1155" i="71" s="1"/>
  <c r="AK1155" i="71" s="1"/>
  <c r="AE1155" i="71" s="1"/>
  <c r="AI135" i="71"/>
  <c r="AJ135" i="71" s="1"/>
  <c r="AK135" i="71" s="1"/>
  <c r="AE135" i="71" s="1"/>
  <c r="AI1125" i="71"/>
  <c r="AJ1125" i="71" s="1"/>
  <c r="AK1125" i="71" s="1"/>
  <c r="AE1125" i="71" s="1"/>
  <c r="AI813" i="71"/>
  <c r="AJ813" i="71" s="1"/>
  <c r="AK813" i="71" s="1"/>
  <c r="AE813" i="71" s="1"/>
  <c r="AI1161" i="71"/>
  <c r="AJ1161" i="71" s="1"/>
  <c r="AK1161" i="71" s="1"/>
  <c r="AE1161" i="71" s="1"/>
  <c r="AI829" i="71"/>
  <c r="AJ829" i="71" s="1"/>
  <c r="AK829" i="71" s="1"/>
  <c r="AE829" i="71" s="1"/>
  <c r="AI816" i="71"/>
  <c r="AJ816" i="71" s="1"/>
  <c r="AK816" i="71" s="1"/>
  <c r="AE816" i="71" s="1"/>
  <c r="AI2070" i="71"/>
  <c r="AJ2070" i="71" s="1"/>
  <c r="AK2070" i="71" s="1"/>
  <c r="AE2070" i="71" s="1"/>
  <c r="AI2072" i="71"/>
  <c r="AJ2072" i="71" s="1"/>
  <c r="AK2072" i="71" s="1"/>
  <c r="AE2072" i="71" s="1"/>
  <c r="AI2069" i="71"/>
  <c r="AJ2069" i="71" s="1"/>
  <c r="AK2069" i="71" s="1"/>
  <c r="AE2069" i="71" s="1"/>
  <c r="AI2073" i="71"/>
  <c r="AJ2073" i="71" s="1"/>
  <c r="AK2073" i="71" s="1"/>
  <c r="AE2073" i="71" s="1"/>
  <c r="AI303" i="71"/>
  <c r="AJ303" i="71" s="1"/>
  <c r="AK303" i="71" s="1"/>
  <c r="AE303" i="71" s="1"/>
  <c r="AI31" i="71"/>
  <c r="AJ31" i="71" s="1"/>
  <c r="AK31" i="71" s="1"/>
  <c r="AE31" i="71" s="1"/>
  <c r="AI1047" i="71"/>
  <c r="AJ1047" i="71" s="1"/>
  <c r="AK1047" i="71" s="1"/>
  <c r="AE1047" i="71" s="1"/>
  <c r="AI201" i="71"/>
  <c r="AJ201" i="71" s="1"/>
  <c r="AK201" i="71" s="1"/>
  <c r="AE201" i="71" s="1"/>
  <c r="AI472" i="71"/>
  <c r="AJ472" i="71" s="1"/>
  <c r="AK472" i="71" s="1"/>
  <c r="AE472" i="71" s="1"/>
  <c r="AI479" i="71"/>
  <c r="AJ479" i="71" s="1"/>
  <c r="AK479" i="71" s="1"/>
  <c r="AE479" i="71" s="1"/>
  <c r="AI481" i="71"/>
  <c r="AJ481" i="71" s="1"/>
  <c r="AK481" i="71" s="1"/>
  <c r="AE481" i="71" s="1"/>
  <c r="AI482" i="71"/>
  <c r="AJ482" i="71" s="1"/>
  <c r="AK482" i="71" s="1"/>
  <c r="AE482" i="71" s="1"/>
  <c r="AI473" i="71"/>
  <c r="AJ473" i="71" s="1"/>
  <c r="AK473" i="71" s="1"/>
  <c r="AE473" i="71" s="1"/>
  <c r="AI476" i="71"/>
  <c r="AJ476" i="71" s="1"/>
  <c r="AK476" i="71" s="1"/>
  <c r="AE476" i="71" s="1"/>
  <c r="AI478" i="71"/>
  <c r="AJ478" i="71" s="1"/>
  <c r="AK478" i="71" s="1"/>
  <c r="AE478" i="71" s="1"/>
  <c r="AI475" i="71"/>
  <c r="AJ475" i="71" s="1"/>
  <c r="AK475" i="71" s="1"/>
  <c r="AE475" i="71" s="1"/>
  <c r="AI700" i="71"/>
  <c r="AJ700" i="71" s="1"/>
  <c r="AK700" i="71" s="1"/>
  <c r="AE700" i="71" s="1"/>
  <c r="AI654" i="71"/>
  <c r="AJ654" i="71" s="1"/>
  <c r="AK654" i="71" s="1"/>
  <c r="AE654" i="71" s="1"/>
  <c r="AI519" i="71"/>
  <c r="AJ519" i="71" s="1"/>
  <c r="AK519" i="71" s="1"/>
  <c r="AE519" i="71" s="1"/>
  <c r="AI518" i="71"/>
  <c r="AJ518" i="71" s="1"/>
  <c r="AK518" i="71" s="1"/>
  <c r="AE518" i="71" s="1"/>
  <c r="AI521" i="71"/>
  <c r="AJ521" i="71" s="1"/>
  <c r="AK521" i="71" s="1"/>
  <c r="AE521" i="71" s="1"/>
  <c r="AI318" i="71"/>
  <c r="AJ318" i="71" s="1"/>
  <c r="AK318" i="71" s="1"/>
  <c r="AE318" i="71" s="1"/>
  <c r="AI1152" i="71"/>
  <c r="AJ1152" i="71" s="1"/>
  <c r="AK1152" i="71" s="1"/>
  <c r="AE1152" i="71" s="1"/>
  <c r="AI1094" i="71"/>
  <c r="AJ1094" i="71" s="1"/>
  <c r="AK1094" i="71" s="1"/>
  <c r="AE1094" i="71" s="1"/>
  <c r="AI1095" i="71"/>
  <c r="AJ1095" i="71" s="1"/>
  <c r="AK1095" i="71" s="1"/>
  <c r="AE1095" i="71" s="1"/>
  <c r="AI1097" i="71"/>
  <c r="AJ1097" i="71" s="1"/>
  <c r="AK1097" i="71" s="1"/>
  <c r="AE1097" i="71" s="1"/>
  <c r="AI2158" i="71"/>
  <c r="AJ2158" i="71" s="1"/>
  <c r="AK2158" i="71" s="1"/>
  <c r="AE2158" i="71" s="1"/>
  <c r="AI2156" i="71"/>
  <c r="AJ2156" i="71" s="1"/>
  <c r="AK2156" i="71" s="1"/>
  <c r="AE2156" i="71" s="1"/>
  <c r="AI2153" i="71"/>
  <c r="AJ2153" i="71" s="1"/>
  <c r="AK2153" i="71" s="1"/>
  <c r="AE2153" i="71" s="1"/>
  <c r="AI2155" i="71"/>
  <c r="AJ2155" i="71" s="1"/>
  <c r="AK2155" i="71" s="1"/>
  <c r="AE2155" i="71" s="1"/>
  <c r="AI2147" i="71"/>
  <c r="AJ2147" i="71" s="1"/>
  <c r="AK2147" i="71" s="1"/>
  <c r="AE2147" i="71" s="1"/>
  <c r="AI2149" i="71"/>
  <c r="AJ2149" i="71" s="1"/>
  <c r="AK2149" i="71" s="1"/>
  <c r="AE2149" i="71" s="1"/>
  <c r="AI2152" i="71"/>
  <c r="AJ2152" i="71" s="1"/>
  <c r="AK2152" i="71" s="1"/>
  <c r="AE2152" i="71" s="1"/>
  <c r="AI2146" i="71"/>
  <c r="AJ2146" i="71" s="1"/>
  <c r="AK2146" i="71" s="1"/>
  <c r="AE2146" i="71" s="1"/>
  <c r="AI2159" i="71"/>
  <c r="AJ2159" i="71" s="1"/>
  <c r="AK2159" i="71" s="1"/>
  <c r="AE2159" i="71" s="1"/>
  <c r="AI2150" i="71"/>
  <c r="AJ2150" i="71" s="1"/>
  <c r="AK2150" i="71" s="1"/>
  <c r="AE2150" i="71" s="1"/>
  <c r="AI1826" i="71"/>
  <c r="AJ1826" i="71" s="1"/>
  <c r="AK1826" i="71" s="1"/>
  <c r="AE1826" i="71" s="1"/>
  <c r="AI1829" i="71"/>
  <c r="AJ1829" i="71" s="1"/>
  <c r="AK1829" i="71" s="1"/>
  <c r="AE1829" i="71" s="1"/>
  <c r="AI1827" i="71"/>
  <c r="AJ1827" i="71" s="1"/>
  <c r="AK1827" i="71" s="1"/>
  <c r="AE1827" i="71" s="1"/>
  <c r="AE1314" i="71"/>
  <c r="AI626" i="71"/>
  <c r="AJ626" i="71" s="1"/>
  <c r="AK626" i="71" s="1"/>
  <c r="AE626" i="71" s="1"/>
  <c r="AI628" i="71"/>
  <c r="AJ628" i="71" s="1"/>
  <c r="AK628" i="71" s="1"/>
  <c r="AE628" i="71" s="1"/>
  <c r="AI623" i="71"/>
  <c r="AJ623" i="71" s="1"/>
  <c r="AK623" i="71" s="1"/>
  <c r="AE623" i="71" s="1"/>
  <c r="AI611" i="71"/>
  <c r="AJ611" i="71" s="1"/>
  <c r="AK611" i="71" s="1"/>
  <c r="AE611" i="71" s="1"/>
  <c r="AI616" i="71"/>
  <c r="AJ616" i="71" s="1"/>
  <c r="AK616" i="71" s="1"/>
  <c r="AE616" i="71" s="1"/>
  <c r="AI620" i="71"/>
  <c r="AJ620" i="71" s="1"/>
  <c r="AK620" i="71" s="1"/>
  <c r="AE620" i="71" s="1"/>
  <c r="AI607" i="71"/>
  <c r="AJ607" i="71" s="1"/>
  <c r="AK607" i="71" s="1"/>
  <c r="AE607" i="71" s="1"/>
  <c r="AI622" i="71"/>
  <c r="AJ622" i="71" s="1"/>
  <c r="AK622" i="71" s="1"/>
  <c r="AE622" i="71" s="1"/>
  <c r="AI610" i="71"/>
  <c r="AJ610" i="71" s="1"/>
  <c r="AK610" i="71" s="1"/>
  <c r="AE610" i="71" s="1"/>
  <c r="AI631" i="71"/>
  <c r="AJ631" i="71" s="1"/>
  <c r="AK631" i="71" s="1"/>
  <c r="AE631" i="71" s="1"/>
  <c r="AI613" i="71"/>
  <c r="AJ613" i="71" s="1"/>
  <c r="AK613" i="71" s="1"/>
  <c r="AE613" i="71" s="1"/>
  <c r="AI629" i="71"/>
  <c r="AJ629" i="71" s="1"/>
  <c r="AK629" i="71" s="1"/>
  <c r="AE629" i="71" s="1"/>
  <c r="AI625" i="71"/>
  <c r="AJ625" i="71" s="1"/>
  <c r="AK625" i="71" s="1"/>
  <c r="AE625" i="71" s="1"/>
  <c r="AI605" i="71"/>
  <c r="AJ605" i="71" s="1"/>
  <c r="AK605" i="71" s="1"/>
  <c r="AE605" i="71" s="1"/>
  <c r="AI614" i="71"/>
  <c r="AJ614" i="71" s="1"/>
  <c r="AK614" i="71" s="1"/>
  <c r="AE614" i="71" s="1"/>
  <c r="AI608" i="71"/>
  <c r="AJ608" i="71" s="1"/>
  <c r="AK608" i="71" s="1"/>
  <c r="AE608" i="71" s="1"/>
  <c r="AI619" i="71"/>
  <c r="AJ619" i="71" s="1"/>
  <c r="AK619" i="71" s="1"/>
  <c r="AE619" i="71" s="1"/>
  <c r="AI617" i="71"/>
  <c r="AJ617" i="71" s="1"/>
  <c r="AK617" i="71" s="1"/>
  <c r="AE617" i="71" s="1"/>
  <c r="AE347" i="71"/>
  <c r="AI1087" i="71"/>
  <c r="AJ1087" i="71" s="1"/>
  <c r="AK1087" i="71" s="1"/>
  <c r="AE1087" i="71" s="1"/>
  <c r="AI1073" i="71"/>
  <c r="AJ1073" i="71" s="1"/>
  <c r="AK1073" i="71" s="1"/>
  <c r="AE1073" i="71" s="1"/>
  <c r="AI1076" i="71"/>
  <c r="AJ1076" i="71" s="1"/>
  <c r="AK1076" i="71" s="1"/>
  <c r="AE1076" i="71" s="1"/>
  <c r="AI1078" i="71"/>
  <c r="AJ1078" i="71" s="1"/>
  <c r="AK1078" i="71" s="1"/>
  <c r="AE1078" i="71" s="1"/>
  <c r="AI1082" i="71"/>
  <c r="AJ1082" i="71" s="1"/>
  <c r="AK1082" i="71" s="1"/>
  <c r="AE1082" i="71" s="1"/>
  <c r="AI1079" i="71"/>
  <c r="AJ1079" i="71" s="1"/>
  <c r="AK1079" i="71" s="1"/>
  <c r="AE1079" i="71" s="1"/>
  <c r="AI1075" i="71"/>
  <c r="AJ1075" i="71" s="1"/>
  <c r="AK1075" i="71" s="1"/>
  <c r="AE1075" i="71" s="1"/>
  <c r="AI1081" i="71"/>
  <c r="AJ1081" i="71" s="1"/>
  <c r="AK1081" i="71" s="1"/>
  <c r="AE1081" i="71" s="1"/>
  <c r="AI1084" i="71"/>
  <c r="AJ1084" i="71" s="1"/>
  <c r="AK1084" i="71" s="1"/>
  <c r="AE1084" i="71" s="1"/>
  <c r="AI1088" i="71"/>
  <c r="AJ1088" i="71" s="1"/>
  <c r="AK1088" i="71" s="1"/>
  <c r="AE1088" i="71" s="1"/>
  <c r="AI1085" i="71"/>
  <c r="AJ1085" i="71" s="1"/>
  <c r="AK1085" i="71" s="1"/>
  <c r="AE1085" i="71" s="1"/>
  <c r="AI1924" i="71"/>
  <c r="AJ1924" i="71" s="1"/>
  <c r="AK1924" i="71" s="1"/>
  <c r="AE1924" i="71" s="1"/>
  <c r="AI1936" i="71"/>
  <c r="AJ1936" i="71" s="1"/>
  <c r="AK1936" i="71" s="1"/>
  <c r="AE1936" i="71" s="1"/>
  <c r="AI1935" i="71"/>
  <c r="AJ1935" i="71" s="1"/>
  <c r="AK1935" i="71" s="1"/>
  <c r="AE1935" i="71" s="1"/>
  <c r="AI1923" i="71"/>
  <c r="AJ1923" i="71" s="1"/>
  <c r="AK1923" i="71" s="1"/>
  <c r="AE1923" i="71" s="1"/>
  <c r="AI1939" i="71"/>
  <c r="AJ1939" i="71" s="1"/>
  <c r="AK1939" i="71" s="1"/>
  <c r="AE1939" i="71" s="1"/>
  <c r="AI1933" i="71"/>
  <c r="AJ1933" i="71" s="1"/>
  <c r="AK1933" i="71" s="1"/>
  <c r="AE1933" i="71" s="1"/>
  <c r="AI1941" i="71"/>
  <c r="AJ1941" i="71" s="1"/>
  <c r="AK1941" i="71" s="1"/>
  <c r="AE1941" i="71" s="1"/>
  <c r="AI1927" i="71"/>
  <c r="AJ1927" i="71" s="1"/>
  <c r="AK1927" i="71" s="1"/>
  <c r="AE1927" i="71" s="1"/>
  <c r="AI1929" i="71"/>
  <c r="AJ1929" i="71" s="1"/>
  <c r="AK1929" i="71" s="1"/>
  <c r="AE1929" i="71" s="1"/>
  <c r="AI1932" i="71"/>
  <c r="AJ1932" i="71" s="1"/>
  <c r="AK1932" i="71" s="1"/>
  <c r="AE1932" i="71" s="1"/>
  <c r="AI1930" i="71"/>
  <c r="AJ1930" i="71" s="1"/>
  <c r="AK1930" i="71" s="1"/>
  <c r="AE1930" i="71" s="1"/>
  <c r="AI1926" i="71"/>
  <c r="AJ1926" i="71" s="1"/>
  <c r="AK1926" i="71" s="1"/>
  <c r="AE1926" i="71" s="1"/>
  <c r="AI1938" i="71"/>
  <c r="AJ1938" i="71" s="1"/>
  <c r="AK1938" i="71" s="1"/>
  <c r="AE1938" i="71" s="1"/>
  <c r="AI594" i="71"/>
  <c r="AJ594" i="71" s="1"/>
  <c r="AK594" i="71" s="1"/>
  <c r="AE594" i="71" s="1"/>
  <c r="AI593" i="71"/>
  <c r="AJ593" i="71" s="1"/>
  <c r="AK593" i="71" s="1"/>
  <c r="AE593" i="71" s="1"/>
  <c r="AI596" i="71"/>
  <c r="AJ596" i="71" s="1"/>
  <c r="AK596" i="71" s="1"/>
  <c r="AE596" i="71" s="1"/>
  <c r="AI847" i="71"/>
  <c r="AJ847" i="71" s="1"/>
  <c r="AK847" i="71" s="1"/>
  <c r="AE847" i="71" s="1"/>
  <c r="AI799" i="71"/>
  <c r="AJ799" i="71" s="1"/>
  <c r="AK799" i="71" s="1"/>
  <c r="AE799" i="71" s="1"/>
  <c r="AI844" i="71"/>
  <c r="AJ844" i="71" s="1"/>
  <c r="AK844" i="71" s="1"/>
  <c r="AE844" i="71" s="1"/>
  <c r="AI836" i="71"/>
  <c r="AJ836" i="71" s="1"/>
  <c r="AK836" i="71" s="1"/>
  <c r="AE836" i="71" s="1"/>
  <c r="AI797" i="71"/>
  <c r="AJ797" i="71" s="1"/>
  <c r="AK797" i="71" s="1"/>
  <c r="AE797" i="71" s="1"/>
  <c r="AI815" i="71"/>
  <c r="AJ815" i="71" s="1"/>
  <c r="AK815" i="71" s="1"/>
  <c r="AE815" i="71" s="1"/>
  <c r="AI841" i="71"/>
  <c r="AJ841" i="71" s="1"/>
  <c r="AK841" i="71" s="1"/>
  <c r="AE841" i="71" s="1"/>
  <c r="AI834" i="71"/>
  <c r="AJ834" i="71" s="1"/>
  <c r="AK834" i="71" s="1"/>
  <c r="AE834" i="71" s="1"/>
  <c r="AI821" i="71"/>
  <c r="AJ821" i="71" s="1"/>
  <c r="AK821" i="71" s="1"/>
  <c r="AE821" i="71" s="1"/>
  <c r="AI845" i="71"/>
  <c r="AJ845" i="71" s="1"/>
  <c r="AK845" i="71" s="1"/>
  <c r="AE845" i="71" s="1"/>
  <c r="AI833" i="71"/>
  <c r="AJ833" i="71" s="1"/>
  <c r="AK833" i="71" s="1"/>
  <c r="AE833" i="71" s="1"/>
  <c r="AI824" i="71"/>
  <c r="AJ824" i="71" s="1"/>
  <c r="AK824" i="71" s="1"/>
  <c r="AE824" i="71" s="1"/>
  <c r="AI842" i="71"/>
  <c r="AJ842" i="71" s="1"/>
  <c r="AK842" i="71" s="1"/>
  <c r="AE842" i="71" s="1"/>
  <c r="AI830" i="71"/>
  <c r="AJ830" i="71" s="1"/>
  <c r="AK830" i="71" s="1"/>
  <c r="AE830" i="71" s="1"/>
  <c r="AI812" i="71"/>
  <c r="AJ812" i="71" s="1"/>
  <c r="AK812" i="71" s="1"/>
  <c r="AE812" i="71" s="1"/>
  <c r="AI849" i="71"/>
  <c r="AJ849" i="71" s="1"/>
  <c r="AK849" i="71" s="1"/>
  <c r="AE849" i="71" s="1"/>
  <c r="AI803" i="71"/>
  <c r="AJ803" i="71" s="1"/>
  <c r="AK803" i="71" s="1"/>
  <c r="AE803" i="71" s="1"/>
  <c r="AI794" i="71"/>
  <c r="AJ794" i="71" s="1"/>
  <c r="AK794" i="71" s="1"/>
  <c r="AE794" i="71" s="1"/>
  <c r="AI806" i="71"/>
  <c r="AJ806" i="71" s="1"/>
  <c r="AK806" i="71" s="1"/>
  <c r="AE806" i="71" s="1"/>
  <c r="AI796" i="71"/>
  <c r="AJ796" i="71" s="1"/>
  <c r="AK796" i="71" s="1"/>
  <c r="AE796" i="71" s="1"/>
  <c r="AI839" i="71"/>
  <c r="AJ839" i="71" s="1"/>
  <c r="AK839" i="71" s="1"/>
  <c r="AE839" i="71" s="1"/>
  <c r="AI800" i="71"/>
  <c r="AJ800" i="71" s="1"/>
  <c r="AK800" i="71" s="1"/>
  <c r="AE800" i="71" s="1"/>
  <c r="AI843" i="71"/>
  <c r="AJ843" i="71" s="1"/>
  <c r="AK843" i="71" s="1"/>
  <c r="AE843" i="71" s="1"/>
  <c r="AI846" i="71"/>
  <c r="AJ846" i="71" s="1"/>
  <c r="AK846" i="71" s="1"/>
  <c r="AE846" i="71" s="1"/>
  <c r="AI809" i="71"/>
  <c r="AJ809" i="71" s="1"/>
  <c r="AK809" i="71" s="1"/>
  <c r="AE809" i="71" s="1"/>
  <c r="AI818" i="71"/>
  <c r="AJ818" i="71" s="1"/>
  <c r="AK818" i="71" s="1"/>
  <c r="AE818" i="71" s="1"/>
  <c r="AI848" i="71"/>
  <c r="AJ848" i="71" s="1"/>
  <c r="AK848" i="71" s="1"/>
  <c r="AE848" i="71" s="1"/>
  <c r="AI827" i="71"/>
  <c r="AJ827" i="71" s="1"/>
  <c r="AK827" i="71" s="1"/>
  <c r="AE827" i="71" s="1"/>
  <c r="AI714" i="71"/>
  <c r="AJ714" i="71" s="1"/>
  <c r="AK714" i="71" s="1"/>
  <c r="AE714" i="71" s="1"/>
  <c r="AI723" i="71"/>
  <c r="AJ723" i="71" s="1"/>
  <c r="AK723" i="71" s="1"/>
  <c r="AE723" i="71" s="1"/>
  <c r="AI708" i="71"/>
  <c r="AJ708" i="71" s="1"/>
  <c r="AK708" i="71" s="1"/>
  <c r="AE708" i="71" s="1"/>
  <c r="AI690" i="71"/>
  <c r="AJ690" i="71" s="1"/>
  <c r="AK690" i="71" s="1"/>
  <c r="AE690" i="71" s="1"/>
  <c r="AI701" i="71"/>
  <c r="AJ701" i="71" s="1"/>
  <c r="AK701" i="71" s="1"/>
  <c r="AE701" i="71" s="1"/>
  <c r="AI720" i="71"/>
  <c r="AJ720" i="71" s="1"/>
  <c r="AK720" i="71" s="1"/>
  <c r="AE720" i="71" s="1"/>
  <c r="AI702" i="71"/>
  <c r="AJ702" i="71" s="1"/>
  <c r="AK702" i="71" s="1"/>
  <c r="AE702" i="71" s="1"/>
  <c r="AI716" i="71"/>
  <c r="AJ716" i="71" s="1"/>
  <c r="AK716" i="71" s="1"/>
  <c r="AE716" i="71" s="1"/>
  <c r="AI710" i="71"/>
  <c r="AJ710" i="71" s="1"/>
  <c r="AK710" i="71" s="1"/>
  <c r="AE710" i="71" s="1"/>
  <c r="AI719" i="71"/>
  <c r="AJ719" i="71" s="1"/>
  <c r="AK719" i="71" s="1"/>
  <c r="AE719" i="71" s="1"/>
  <c r="AI696" i="71"/>
  <c r="AJ696" i="71" s="1"/>
  <c r="AK696" i="71" s="1"/>
  <c r="AE696" i="71" s="1"/>
  <c r="AI713" i="71"/>
  <c r="AJ713" i="71" s="1"/>
  <c r="AK713" i="71" s="1"/>
  <c r="AE713" i="71" s="1"/>
  <c r="AI693" i="71"/>
  <c r="AJ693" i="71" s="1"/>
  <c r="AK693" i="71" s="1"/>
  <c r="AE693" i="71" s="1"/>
  <c r="AI722" i="71"/>
  <c r="AJ722" i="71" s="1"/>
  <c r="AK722" i="71" s="1"/>
  <c r="AE722" i="71" s="1"/>
  <c r="AI704" i="71"/>
  <c r="AJ704" i="71" s="1"/>
  <c r="AK704" i="71" s="1"/>
  <c r="AE704" i="71" s="1"/>
  <c r="AI705" i="71"/>
  <c r="AJ705" i="71" s="1"/>
  <c r="AK705" i="71" s="1"/>
  <c r="AE705" i="71" s="1"/>
  <c r="AI717" i="71"/>
  <c r="AJ717" i="71" s="1"/>
  <c r="AK717" i="71" s="1"/>
  <c r="AE717" i="71" s="1"/>
  <c r="AI699" i="71"/>
  <c r="AJ699" i="71" s="1"/>
  <c r="AK699" i="71" s="1"/>
  <c r="AE699" i="71" s="1"/>
  <c r="AI711" i="71"/>
  <c r="AJ711" i="71" s="1"/>
  <c r="AK711" i="71" s="1"/>
  <c r="AE711" i="71" s="1"/>
  <c r="AI725" i="71"/>
  <c r="AJ725" i="71" s="1"/>
  <c r="AK725" i="71" s="1"/>
  <c r="AE725" i="71" s="1"/>
  <c r="AI707" i="71"/>
  <c r="AJ707" i="71" s="1"/>
  <c r="AK707" i="71" s="1"/>
  <c r="AE707" i="71" s="1"/>
  <c r="AI715" i="71"/>
  <c r="AJ715" i="71" s="1"/>
  <c r="AK715" i="71" s="1"/>
  <c r="AE715" i="71" s="1"/>
  <c r="AI706" i="71"/>
  <c r="AJ706" i="71" s="1"/>
  <c r="AK706" i="71" s="1"/>
  <c r="AE706" i="71" s="1"/>
  <c r="AI692" i="71"/>
  <c r="AJ692" i="71" s="1"/>
  <c r="AK692" i="71" s="1"/>
  <c r="AE692" i="71" s="1"/>
  <c r="AI808" i="71"/>
  <c r="AJ808" i="71" s="1"/>
  <c r="AK808" i="71" s="1"/>
  <c r="AE808" i="71" s="1"/>
  <c r="AI88" i="71"/>
  <c r="AJ88" i="71" s="1"/>
  <c r="AK88" i="71" s="1"/>
  <c r="AE88" i="71" s="1"/>
  <c r="AI1884" i="71"/>
  <c r="AJ1884" i="71" s="1"/>
  <c r="AK1884" i="71" s="1"/>
  <c r="AE1884" i="71" s="1"/>
  <c r="AI1886" i="71"/>
  <c r="AJ1886" i="71" s="1"/>
  <c r="AK1886" i="71" s="1"/>
  <c r="AE1886" i="71" s="1"/>
  <c r="AI1887" i="71"/>
  <c r="AJ1887" i="71" s="1"/>
  <c r="AK1887" i="71" s="1"/>
  <c r="AE1887" i="71" s="1"/>
  <c r="AI492" i="71"/>
  <c r="AJ492" i="71" s="1"/>
  <c r="AK492" i="71" s="1"/>
  <c r="AE492" i="71" s="1"/>
  <c r="AI491" i="71"/>
  <c r="AJ491" i="71" s="1"/>
  <c r="AK491" i="71" s="1"/>
  <c r="AE491" i="71" s="1"/>
  <c r="AI488" i="71"/>
  <c r="AJ488" i="71" s="1"/>
  <c r="AK488" i="71" s="1"/>
  <c r="AE488" i="71" s="1"/>
  <c r="AI489" i="71"/>
  <c r="AJ489" i="71" s="1"/>
  <c r="AK489" i="71" s="1"/>
  <c r="AE489" i="71" s="1"/>
  <c r="AE1287" i="71"/>
  <c r="AE77" i="71"/>
  <c r="AI709" i="71"/>
  <c r="AJ709" i="71" s="1"/>
  <c r="AK709" i="71" s="1"/>
  <c r="AE709" i="71" s="1"/>
  <c r="AI612" i="71"/>
  <c r="AJ612" i="71" s="1"/>
  <c r="AK612" i="71" s="1"/>
  <c r="AE612" i="71" s="1"/>
  <c r="AI334" i="71"/>
  <c r="AJ334" i="71" s="1"/>
  <c r="AK334" i="71" s="1"/>
  <c r="AE334" i="71" s="1"/>
  <c r="AI331" i="71"/>
  <c r="AJ331" i="71" s="1"/>
  <c r="AK331" i="71" s="1"/>
  <c r="AE331" i="71" s="1"/>
  <c r="AI325" i="71"/>
  <c r="AJ325" i="71" s="1"/>
  <c r="AK325" i="71" s="1"/>
  <c r="AE325" i="71" s="1"/>
  <c r="AI307" i="71"/>
  <c r="AJ307" i="71" s="1"/>
  <c r="AK307" i="71" s="1"/>
  <c r="AE307" i="71" s="1"/>
  <c r="AI289" i="71"/>
  <c r="AJ289" i="71" s="1"/>
  <c r="AK289" i="71" s="1"/>
  <c r="AE289" i="71" s="1"/>
  <c r="AI271" i="71"/>
  <c r="AJ271" i="71" s="1"/>
  <c r="AK271" i="71" s="1"/>
  <c r="AE271" i="71" s="1"/>
  <c r="AI332" i="71"/>
  <c r="AJ332" i="71" s="1"/>
  <c r="AK332" i="71" s="1"/>
  <c r="AE332" i="71" s="1"/>
  <c r="AI322" i="71"/>
  <c r="AJ322" i="71" s="1"/>
  <c r="AK322" i="71" s="1"/>
  <c r="AE322" i="71" s="1"/>
  <c r="AI304" i="71"/>
  <c r="AJ304" i="71" s="1"/>
  <c r="AK304" i="71" s="1"/>
  <c r="AE304" i="71" s="1"/>
  <c r="AI286" i="71"/>
  <c r="AJ286" i="71" s="1"/>
  <c r="AK286" i="71" s="1"/>
  <c r="AE286" i="71" s="1"/>
  <c r="AI268" i="71"/>
  <c r="AJ268" i="71" s="1"/>
  <c r="AK268" i="71" s="1"/>
  <c r="AE268" i="71" s="1"/>
  <c r="AI319" i="71"/>
  <c r="AJ319" i="71" s="1"/>
  <c r="AK319" i="71" s="1"/>
  <c r="AE319" i="71" s="1"/>
  <c r="AI301" i="71"/>
  <c r="AJ301" i="71" s="1"/>
  <c r="AK301" i="71" s="1"/>
  <c r="AE301" i="71" s="1"/>
  <c r="AI283" i="71"/>
  <c r="AJ283" i="71" s="1"/>
  <c r="AK283" i="71" s="1"/>
  <c r="AE283" i="71" s="1"/>
  <c r="AI265" i="71"/>
  <c r="AJ265" i="71" s="1"/>
  <c r="AK265" i="71" s="1"/>
  <c r="AE265" i="71" s="1"/>
  <c r="AI328" i="71"/>
  <c r="AJ328" i="71" s="1"/>
  <c r="AK328" i="71" s="1"/>
  <c r="AE328" i="71" s="1"/>
  <c r="AI266" i="71"/>
  <c r="AJ266" i="71" s="1"/>
  <c r="AK266" i="71" s="1"/>
  <c r="AE266" i="71" s="1"/>
  <c r="AI335" i="71"/>
  <c r="AJ335" i="71" s="1"/>
  <c r="AK335" i="71" s="1"/>
  <c r="AE335" i="71" s="1"/>
  <c r="AI326" i="71"/>
  <c r="AJ326" i="71" s="1"/>
  <c r="AK326" i="71" s="1"/>
  <c r="AE326" i="71" s="1"/>
  <c r="AI308" i="71"/>
  <c r="AJ308" i="71" s="1"/>
  <c r="AK308" i="71" s="1"/>
  <c r="AE308" i="71" s="1"/>
  <c r="AI290" i="71"/>
  <c r="AJ290" i="71" s="1"/>
  <c r="AK290" i="71" s="1"/>
  <c r="AE290" i="71" s="1"/>
  <c r="AI272" i="71"/>
  <c r="AJ272" i="71" s="1"/>
  <c r="AK272" i="71" s="1"/>
  <c r="AE272" i="71" s="1"/>
  <c r="AI311" i="71"/>
  <c r="AJ311" i="71" s="1"/>
  <c r="AK311" i="71" s="1"/>
  <c r="AE311" i="71" s="1"/>
  <c r="AI275" i="71"/>
  <c r="AJ275" i="71" s="1"/>
  <c r="AK275" i="71" s="1"/>
  <c r="AE275" i="71" s="1"/>
  <c r="AI305" i="71"/>
  <c r="AJ305" i="71" s="1"/>
  <c r="AK305" i="71" s="1"/>
  <c r="AE305" i="71" s="1"/>
  <c r="AI269" i="71"/>
  <c r="AJ269" i="71" s="1"/>
  <c r="AK269" i="71" s="1"/>
  <c r="AE269" i="71" s="1"/>
  <c r="AI296" i="71"/>
  <c r="AJ296" i="71" s="1"/>
  <c r="AK296" i="71" s="1"/>
  <c r="AE296" i="71" s="1"/>
  <c r="AI336" i="71"/>
  <c r="AJ336" i="71" s="1"/>
  <c r="AK336" i="71" s="1"/>
  <c r="AE336" i="71" s="1"/>
  <c r="AI293" i="71"/>
  <c r="AJ293" i="71" s="1"/>
  <c r="AK293" i="71" s="1"/>
  <c r="AE293" i="71" s="1"/>
  <c r="AI284" i="71"/>
  <c r="AJ284" i="71" s="1"/>
  <c r="AK284" i="71" s="1"/>
  <c r="AE284" i="71" s="1"/>
  <c r="AI329" i="71"/>
  <c r="AJ329" i="71" s="1"/>
  <c r="AK329" i="71" s="1"/>
  <c r="AE329" i="71" s="1"/>
  <c r="AI316" i="71"/>
  <c r="AJ316" i="71" s="1"/>
  <c r="AK316" i="71" s="1"/>
  <c r="AE316" i="71" s="1"/>
  <c r="AI298" i="71"/>
  <c r="AJ298" i="71" s="1"/>
  <c r="AK298" i="71" s="1"/>
  <c r="AE298" i="71" s="1"/>
  <c r="AI280" i="71"/>
  <c r="AJ280" i="71" s="1"/>
  <c r="AK280" i="71" s="1"/>
  <c r="AE280" i="71" s="1"/>
  <c r="AI313" i="71"/>
  <c r="AJ313" i="71" s="1"/>
  <c r="AK313" i="71" s="1"/>
  <c r="AE313" i="71" s="1"/>
  <c r="AI295" i="71"/>
  <c r="AJ295" i="71" s="1"/>
  <c r="AK295" i="71" s="1"/>
  <c r="AE295" i="71" s="1"/>
  <c r="AI277" i="71"/>
  <c r="AJ277" i="71" s="1"/>
  <c r="AK277" i="71" s="1"/>
  <c r="AE277" i="71" s="1"/>
  <c r="AI310" i="71"/>
  <c r="AJ310" i="71" s="1"/>
  <c r="AK310" i="71" s="1"/>
  <c r="AE310" i="71" s="1"/>
  <c r="AI292" i="71"/>
  <c r="AJ292" i="71" s="1"/>
  <c r="AK292" i="71" s="1"/>
  <c r="AE292" i="71" s="1"/>
  <c r="AI274" i="71"/>
  <c r="AJ274" i="71" s="1"/>
  <c r="AK274" i="71" s="1"/>
  <c r="AE274" i="71" s="1"/>
  <c r="AI278" i="71"/>
  <c r="AJ278" i="71" s="1"/>
  <c r="AK278" i="71" s="1"/>
  <c r="AE278" i="71" s="1"/>
  <c r="AI320" i="71"/>
  <c r="AJ320" i="71" s="1"/>
  <c r="AK320" i="71" s="1"/>
  <c r="AE320" i="71" s="1"/>
  <c r="AI317" i="71"/>
  <c r="AJ317" i="71" s="1"/>
  <c r="AK317" i="71" s="1"/>
  <c r="AE317" i="71" s="1"/>
  <c r="AI299" i="71"/>
  <c r="AJ299" i="71" s="1"/>
  <c r="AK299" i="71" s="1"/>
  <c r="AE299" i="71" s="1"/>
  <c r="AI281" i="71"/>
  <c r="AJ281" i="71" s="1"/>
  <c r="AK281" i="71" s="1"/>
  <c r="AE281" i="71" s="1"/>
  <c r="AI323" i="71"/>
  <c r="AJ323" i="71" s="1"/>
  <c r="AK323" i="71" s="1"/>
  <c r="AE323" i="71" s="1"/>
  <c r="AI287" i="71"/>
  <c r="AJ287" i="71" s="1"/>
  <c r="AK287" i="71" s="1"/>
  <c r="AE287" i="71" s="1"/>
  <c r="AI314" i="71"/>
  <c r="AJ314" i="71" s="1"/>
  <c r="AK314" i="71" s="1"/>
  <c r="AE314" i="71" s="1"/>
  <c r="AI302" i="71"/>
  <c r="AJ302" i="71" s="1"/>
  <c r="AK302" i="71" s="1"/>
  <c r="AE302" i="71" s="1"/>
  <c r="AI132" i="71"/>
  <c r="AJ132" i="71" s="1"/>
  <c r="AK132" i="71" s="1"/>
  <c r="AE132" i="71" s="1"/>
  <c r="AI1771" i="71"/>
  <c r="AJ1771" i="71" s="1"/>
  <c r="AK1771" i="71" s="1"/>
  <c r="AE1771" i="71" s="1"/>
  <c r="AI1757" i="71"/>
  <c r="AJ1757" i="71" s="1"/>
  <c r="AK1757" i="71" s="1"/>
  <c r="AE1757" i="71" s="1"/>
  <c r="AI1759" i="71"/>
  <c r="AJ1759" i="71" s="1"/>
  <c r="AK1759" i="71" s="1"/>
  <c r="AE1759" i="71" s="1"/>
  <c r="AI1758" i="71"/>
  <c r="AJ1758" i="71" s="1"/>
  <c r="AK1758" i="71" s="1"/>
  <c r="AE1758" i="71" s="1"/>
  <c r="AI1755" i="71"/>
  <c r="AJ1755" i="71" s="1"/>
  <c r="AK1755" i="71" s="1"/>
  <c r="AE1755" i="71" s="1"/>
  <c r="AI2133" i="71"/>
  <c r="AJ2133" i="71" s="1"/>
  <c r="AK2133" i="71" s="1"/>
  <c r="AE2133" i="71" s="1"/>
  <c r="AI820" i="71"/>
  <c r="AJ820" i="71" s="1"/>
  <c r="AK820" i="71" s="1"/>
  <c r="AE820" i="71" s="1"/>
  <c r="AI357" i="71"/>
  <c r="AJ357" i="71" s="1"/>
  <c r="AK357" i="71" s="1"/>
  <c r="AE357" i="71" s="1"/>
  <c r="AI1044" i="71"/>
  <c r="AJ1044" i="71" s="1"/>
  <c r="AK1044" i="71" s="1"/>
  <c r="AE1044" i="71" s="1"/>
  <c r="AI1937" i="71"/>
  <c r="AJ1937" i="71" s="1"/>
  <c r="AK1937" i="71" s="1"/>
  <c r="AE1937" i="71" s="1"/>
  <c r="AI712" i="71"/>
  <c r="AJ712" i="71" s="1"/>
  <c r="AK712" i="71" s="1"/>
  <c r="AE712" i="71" s="1"/>
  <c r="AE1590" i="71"/>
  <c r="AI691" i="71"/>
  <c r="AJ691" i="71" s="1"/>
  <c r="AK691" i="71" s="1"/>
  <c r="AE691" i="71" s="1"/>
  <c r="AI153" i="71"/>
  <c r="AJ153" i="71" s="1"/>
  <c r="AK153" i="71" s="1"/>
  <c r="AE153" i="71" s="1"/>
  <c r="AI826" i="71"/>
  <c r="AJ826" i="71" s="1"/>
  <c r="AK826" i="71" s="1"/>
  <c r="AE826" i="71" s="1"/>
  <c r="AI324" i="71"/>
  <c r="AJ324" i="71" s="1"/>
  <c r="AK324" i="71" s="1"/>
  <c r="AE324" i="71" s="1"/>
  <c r="AI270" i="71"/>
  <c r="AJ270" i="71" s="1"/>
  <c r="AK270" i="71" s="1"/>
  <c r="AE270" i="71" s="1"/>
  <c r="AI1888" i="71"/>
  <c r="AJ1888" i="71" s="1"/>
  <c r="AK1888" i="71" s="1"/>
  <c r="AE1888" i="71" s="1"/>
  <c r="AI471" i="71"/>
  <c r="AJ471" i="71" s="1"/>
  <c r="AK471" i="71" s="1"/>
  <c r="AE471" i="71" s="1"/>
  <c r="AI804" i="71"/>
  <c r="AJ804" i="71" s="1"/>
  <c r="AK804" i="71" s="1"/>
  <c r="AE804" i="71" s="1"/>
  <c r="AI801" i="71"/>
  <c r="AJ801" i="71" s="1"/>
  <c r="AK801" i="71" s="1"/>
  <c r="AE801" i="71" s="1"/>
  <c r="AI2145" i="71"/>
  <c r="AJ2145" i="71" s="1"/>
  <c r="AK2145" i="71" s="1"/>
  <c r="AE2145" i="71" s="1"/>
  <c r="AI1825" i="71"/>
  <c r="AJ1825" i="71" s="1"/>
  <c r="AK1825" i="71" s="1"/>
  <c r="AE1825" i="71" s="1"/>
  <c r="AI1038" i="71"/>
  <c r="AJ1038" i="71" s="1"/>
  <c r="AK1038" i="71" s="1"/>
  <c r="AE1038" i="71" s="1"/>
  <c r="AI837" i="71"/>
  <c r="AJ837" i="71" s="1"/>
  <c r="AK837" i="71" s="1"/>
  <c r="AE837" i="71" s="1"/>
  <c r="AI2071" i="71"/>
  <c r="AJ2071" i="71" s="1"/>
  <c r="AK2071" i="71" s="1"/>
  <c r="AE2071" i="71" s="1"/>
  <c r="AI1866" i="71"/>
  <c r="AJ1866" i="71" s="1"/>
  <c r="AK1866" i="71" s="1"/>
  <c r="AE1866" i="71" s="1"/>
  <c r="AI1852" i="71"/>
  <c r="AJ1852" i="71" s="1"/>
  <c r="AK1852" i="71" s="1"/>
  <c r="AE1852" i="71" s="1"/>
  <c r="AI1902" i="71"/>
  <c r="AJ1902" i="71" s="1"/>
  <c r="AK1902" i="71" s="1"/>
  <c r="AE1902" i="71" s="1"/>
  <c r="AE859" i="71"/>
  <c r="AI1768" i="71"/>
  <c r="AJ1768" i="71" s="1"/>
  <c r="AK1768" i="71" s="1"/>
  <c r="AE1768" i="71" s="1"/>
  <c r="AI1123" i="71"/>
  <c r="AJ1123" i="71" s="1"/>
  <c r="AK1123" i="71" s="1"/>
  <c r="AE1123" i="71" s="1"/>
  <c r="AI1126" i="71"/>
  <c r="AJ1126" i="71" s="1"/>
  <c r="AK1126" i="71" s="1"/>
  <c r="AE1126" i="71" s="1"/>
  <c r="AI1108" i="71"/>
  <c r="AJ1108" i="71" s="1"/>
  <c r="AK1108" i="71" s="1"/>
  <c r="AE1108" i="71" s="1"/>
  <c r="AI1127" i="71"/>
  <c r="AJ1127" i="71" s="1"/>
  <c r="AK1127" i="71" s="1"/>
  <c r="AE1127" i="71" s="1"/>
  <c r="AI1117" i="71"/>
  <c r="AJ1117" i="71" s="1"/>
  <c r="AK1117" i="71" s="1"/>
  <c r="AE1117" i="71" s="1"/>
  <c r="AI1121" i="71"/>
  <c r="AJ1121" i="71" s="1"/>
  <c r="AK1121" i="71" s="1"/>
  <c r="AE1121" i="71" s="1"/>
  <c r="AI1115" i="71"/>
  <c r="AJ1115" i="71" s="1"/>
  <c r="AK1115" i="71" s="1"/>
  <c r="AE1115" i="71" s="1"/>
  <c r="AI1112" i="71"/>
  <c r="AJ1112" i="71" s="1"/>
  <c r="AK1112" i="71" s="1"/>
  <c r="AE1112" i="71" s="1"/>
  <c r="AI1114" i="71"/>
  <c r="AJ1114" i="71" s="1"/>
  <c r="AK1114" i="71" s="1"/>
  <c r="AE1114" i="71" s="1"/>
  <c r="AI1106" i="71"/>
  <c r="AJ1106" i="71" s="1"/>
  <c r="AK1106" i="71" s="1"/>
  <c r="AE1106" i="71" s="1"/>
  <c r="AI1124" i="71"/>
  <c r="AJ1124" i="71" s="1"/>
  <c r="AK1124" i="71" s="1"/>
  <c r="AE1124" i="71" s="1"/>
  <c r="AI1111" i="71"/>
  <c r="AJ1111" i="71" s="1"/>
  <c r="AK1111" i="71" s="1"/>
  <c r="AE1111" i="71" s="1"/>
  <c r="AI1109" i="71"/>
  <c r="AJ1109" i="71" s="1"/>
  <c r="AK1109" i="71" s="1"/>
  <c r="AE1109" i="71" s="1"/>
  <c r="AI1118" i="71"/>
  <c r="AJ1118" i="71" s="1"/>
  <c r="AK1118" i="71" s="1"/>
  <c r="AE1118" i="71" s="1"/>
  <c r="AI1120" i="71"/>
  <c r="AJ1120" i="71" s="1"/>
  <c r="AK1120" i="71" s="1"/>
  <c r="AE1120" i="71" s="1"/>
  <c r="AI1122" i="71"/>
  <c r="AJ1122" i="71" s="1"/>
  <c r="AK1122" i="71" s="1"/>
  <c r="AE1122" i="71" s="1"/>
  <c r="AI1783" i="71"/>
  <c r="AJ1783" i="71" s="1"/>
  <c r="AK1783" i="71" s="1"/>
  <c r="AE1783" i="71" s="1"/>
  <c r="AI1781" i="71"/>
  <c r="AJ1781" i="71" s="1"/>
  <c r="AK1781" i="71" s="1"/>
  <c r="AE1781" i="71" s="1"/>
  <c r="AI1784" i="71"/>
  <c r="AJ1784" i="71" s="1"/>
  <c r="AK1784" i="71" s="1"/>
  <c r="AE1784" i="71" s="1"/>
  <c r="AI1782" i="71"/>
  <c r="AJ1782" i="71" s="1"/>
  <c r="AK1782" i="71" s="1"/>
  <c r="AE1782" i="71" s="1"/>
  <c r="AI2003" i="71"/>
  <c r="AJ2003" i="71" s="1"/>
  <c r="AK2003" i="71" s="1"/>
  <c r="AE2003" i="71" s="1"/>
  <c r="AI415" i="71"/>
  <c r="AJ415" i="71" s="1"/>
  <c r="AK415" i="71" s="1"/>
  <c r="AE415" i="71" s="1"/>
  <c r="AI406" i="71"/>
  <c r="AJ406" i="71" s="1"/>
  <c r="AK406" i="71" s="1"/>
  <c r="AE406" i="71" s="1"/>
  <c r="AI407" i="71"/>
  <c r="AJ407" i="71" s="1"/>
  <c r="AK407" i="71" s="1"/>
  <c r="AE407" i="71" s="1"/>
  <c r="AI410" i="71"/>
  <c r="AJ410" i="71" s="1"/>
  <c r="AK410" i="71" s="1"/>
  <c r="AE410" i="71" s="1"/>
  <c r="AI418" i="71"/>
  <c r="AJ418" i="71" s="1"/>
  <c r="AK418" i="71" s="1"/>
  <c r="AE418" i="71" s="1"/>
  <c r="AI413" i="71"/>
  <c r="AJ413" i="71" s="1"/>
  <c r="AK413" i="71" s="1"/>
  <c r="AE413" i="71" s="1"/>
  <c r="AI403" i="71"/>
  <c r="AJ403" i="71" s="1"/>
  <c r="AK403" i="71" s="1"/>
  <c r="AE403" i="71" s="1"/>
  <c r="AI416" i="71"/>
  <c r="AJ416" i="71" s="1"/>
  <c r="AK416" i="71" s="1"/>
  <c r="AE416" i="71" s="1"/>
  <c r="AI421" i="71"/>
  <c r="AJ421" i="71" s="1"/>
  <c r="AK421" i="71" s="1"/>
  <c r="AE421" i="71" s="1"/>
  <c r="AI419" i="71"/>
  <c r="AJ419" i="71" s="1"/>
  <c r="AK419" i="71" s="1"/>
  <c r="AE419" i="71" s="1"/>
  <c r="AI409" i="71"/>
  <c r="AJ409" i="71" s="1"/>
  <c r="AK409" i="71" s="1"/>
  <c r="AE409" i="71" s="1"/>
  <c r="AI412" i="71"/>
  <c r="AJ412" i="71" s="1"/>
  <c r="AK412" i="71" s="1"/>
  <c r="AE412" i="71" s="1"/>
  <c r="AI404" i="71"/>
  <c r="AJ404" i="71" s="1"/>
  <c r="AK404" i="71" s="1"/>
  <c r="AE404" i="71" s="1"/>
  <c r="AI401" i="71"/>
  <c r="AJ401" i="71" s="1"/>
  <c r="AK401" i="71" s="1"/>
  <c r="AE401" i="71" s="1"/>
  <c r="AI400" i="71"/>
  <c r="AJ400" i="71" s="1"/>
  <c r="AK400" i="71" s="1"/>
  <c r="AE400" i="71" s="1"/>
  <c r="AI85" i="71"/>
  <c r="AJ85" i="71" s="1"/>
  <c r="AK85" i="71" s="1"/>
  <c r="AE85" i="71" s="1"/>
  <c r="AI430" i="71"/>
  <c r="AJ430" i="71" s="1"/>
  <c r="AK430" i="71" s="1"/>
  <c r="AE430" i="71" s="1"/>
  <c r="AI578" i="71"/>
  <c r="AJ578" i="71" s="1"/>
  <c r="AK578" i="71" s="1"/>
  <c r="AE578" i="71" s="1"/>
  <c r="AI572" i="71"/>
  <c r="AJ572" i="71" s="1"/>
  <c r="AK572" i="71" s="1"/>
  <c r="AE572" i="71" s="1"/>
  <c r="AI586" i="71"/>
  <c r="AJ586" i="71" s="1"/>
  <c r="AK586" i="71" s="1"/>
  <c r="AE586" i="71" s="1"/>
  <c r="AI571" i="71"/>
  <c r="AJ571" i="71" s="1"/>
  <c r="AK571" i="71" s="1"/>
  <c r="AE571" i="71" s="1"/>
  <c r="AI580" i="71"/>
  <c r="AJ580" i="71" s="1"/>
  <c r="AK580" i="71" s="1"/>
  <c r="AE580" i="71" s="1"/>
  <c r="AI569" i="71"/>
  <c r="AJ569" i="71" s="1"/>
  <c r="AK569" i="71" s="1"/>
  <c r="AE569" i="71" s="1"/>
  <c r="AI584" i="71"/>
  <c r="AJ584" i="71" s="1"/>
  <c r="AK584" i="71" s="1"/>
  <c r="AE584" i="71" s="1"/>
  <c r="AI587" i="71"/>
  <c r="AJ587" i="71" s="1"/>
  <c r="AK587" i="71" s="1"/>
  <c r="AE587" i="71" s="1"/>
  <c r="AI583" i="71"/>
  <c r="AJ583" i="71" s="1"/>
  <c r="AK583" i="71" s="1"/>
  <c r="AE583" i="71" s="1"/>
  <c r="AI574" i="71"/>
  <c r="AJ574" i="71" s="1"/>
  <c r="AK574" i="71" s="1"/>
  <c r="AE574" i="71" s="1"/>
  <c r="AI575" i="71"/>
  <c r="AJ575" i="71" s="1"/>
  <c r="AK575" i="71" s="1"/>
  <c r="AE575" i="71" s="1"/>
  <c r="AI577" i="71"/>
  <c r="AJ577" i="71" s="1"/>
  <c r="AK577" i="71" s="1"/>
  <c r="AE577" i="71" s="1"/>
  <c r="AI581" i="71"/>
  <c r="AJ581" i="71" s="1"/>
  <c r="AK581" i="71" s="1"/>
  <c r="AE581" i="71" s="1"/>
  <c r="AI1053" i="71"/>
  <c r="AJ1053" i="71" s="1"/>
  <c r="AK1053" i="71" s="1"/>
  <c r="AE1053" i="71" s="1"/>
  <c r="AI1162" i="71"/>
  <c r="AJ1162" i="71" s="1"/>
  <c r="AK1162" i="71" s="1"/>
  <c r="AE1162" i="71" s="1"/>
  <c r="AI1147" i="71"/>
  <c r="AJ1147" i="71" s="1"/>
  <c r="AK1147" i="71" s="1"/>
  <c r="AE1147" i="71" s="1"/>
  <c r="AI1156" i="71"/>
  <c r="AJ1156" i="71" s="1"/>
  <c r="AK1156" i="71" s="1"/>
  <c r="AE1156" i="71" s="1"/>
  <c r="AI1150" i="71"/>
  <c r="AJ1150" i="71" s="1"/>
  <c r="AK1150" i="71" s="1"/>
  <c r="AE1150" i="71" s="1"/>
  <c r="AI1165" i="71"/>
  <c r="AJ1165" i="71" s="1"/>
  <c r="AK1165" i="71" s="1"/>
  <c r="AE1165" i="71" s="1"/>
  <c r="AI1159" i="71"/>
  <c r="AJ1159" i="71" s="1"/>
  <c r="AK1159" i="71" s="1"/>
  <c r="AE1159" i="71" s="1"/>
  <c r="AI1153" i="71"/>
  <c r="AJ1153" i="71" s="1"/>
  <c r="AK1153" i="71" s="1"/>
  <c r="AE1153" i="71" s="1"/>
  <c r="AI1151" i="71"/>
  <c r="AJ1151" i="71" s="1"/>
  <c r="AK1151" i="71" s="1"/>
  <c r="AE1151" i="71" s="1"/>
  <c r="AI1145" i="71"/>
  <c r="AJ1145" i="71" s="1"/>
  <c r="AK1145" i="71" s="1"/>
  <c r="AE1145" i="71" s="1"/>
  <c r="AI1163" i="71"/>
  <c r="AJ1163" i="71" s="1"/>
  <c r="AK1163" i="71" s="1"/>
  <c r="AE1163" i="71" s="1"/>
  <c r="AI1154" i="71"/>
  <c r="AJ1154" i="71" s="1"/>
  <c r="AK1154" i="71" s="1"/>
  <c r="AE1154" i="71" s="1"/>
  <c r="AI1160" i="71"/>
  <c r="AJ1160" i="71" s="1"/>
  <c r="AK1160" i="71" s="1"/>
  <c r="AE1160" i="71" s="1"/>
  <c r="AI1157" i="71"/>
  <c r="AJ1157" i="71" s="1"/>
  <c r="AK1157" i="71" s="1"/>
  <c r="AE1157" i="71" s="1"/>
  <c r="AI1148" i="71"/>
  <c r="AJ1148" i="71" s="1"/>
  <c r="AK1148" i="71" s="1"/>
  <c r="AE1148" i="71" s="1"/>
  <c r="AI198" i="71"/>
  <c r="AJ198" i="71" s="1"/>
  <c r="AK198" i="71" s="1"/>
  <c r="AE198" i="71" s="1"/>
  <c r="AI1235" i="71"/>
  <c r="AJ1235" i="71" s="1"/>
  <c r="AK1235" i="71" s="1"/>
  <c r="AE1235" i="71" s="1"/>
  <c r="AI1211" i="71"/>
  <c r="AJ1211" i="71" s="1"/>
  <c r="AK1211" i="71" s="1"/>
  <c r="AE1211" i="71" s="1"/>
  <c r="AI1202" i="71"/>
  <c r="AJ1202" i="71" s="1"/>
  <c r="AK1202" i="71" s="1"/>
  <c r="AE1202" i="71" s="1"/>
  <c r="AI1238" i="71"/>
  <c r="AJ1238" i="71" s="1"/>
  <c r="AK1238" i="71" s="1"/>
  <c r="AE1238" i="71" s="1"/>
  <c r="AI1208" i="71"/>
  <c r="AJ1208" i="71" s="1"/>
  <c r="AK1208" i="71" s="1"/>
  <c r="AE1208" i="71" s="1"/>
  <c r="AI1199" i="71"/>
  <c r="AJ1199" i="71" s="1"/>
  <c r="AK1199" i="71" s="1"/>
  <c r="AE1199" i="71" s="1"/>
  <c r="AI1187" i="71"/>
  <c r="AJ1187" i="71" s="1"/>
  <c r="AK1187" i="71" s="1"/>
  <c r="AE1187" i="71" s="1"/>
  <c r="AI1214" i="71"/>
  <c r="AJ1214" i="71" s="1"/>
  <c r="AK1214" i="71" s="1"/>
  <c r="AE1214" i="71" s="1"/>
  <c r="AI1205" i="71"/>
  <c r="AJ1205" i="71" s="1"/>
  <c r="AK1205" i="71" s="1"/>
  <c r="AE1205" i="71" s="1"/>
  <c r="AI1247" i="71"/>
  <c r="AJ1247" i="71" s="1"/>
  <c r="AK1247" i="71" s="1"/>
  <c r="AE1247" i="71" s="1"/>
  <c r="AI1186" i="71"/>
  <c r="AJ1186" i="71" s="1"/>
  <c r="AK1186" i="71" s="1"/>
  <c r="AE1186" i="71" s="1"/>
  <c r="AI1242" i="71"/>
  <c r="AJ1242" i="71" s="1"/>
  <c r="AK1242" i="71" s="1"/>
  <c r="AE1242" i="71" s="1"/>
  <c r="AI1195" i="71"/>
  <c r="AJ1195" i="71" s="1"/>
  <c r="AK1195" i="71" s="1"/>
  <c r="AE1195" i="71" s="1"/>
  <c r="AI1257" i="71"/>
  <c r="AJ1257" i="71" s="1"/>
  <c r="AK1257" i="71" s="1"/>
  <c r="AE1257" i="71" s="1"/>
  <c r="AI1218" i="71"/>
  <c r="AJ1218" i="71" s="1"/>
  <c r="AK1218" i="71" s="1"/>
  <c r="AE1218" i="71" s="1"/>
  <c r="AI1183" i="71"/>
  <c r="AJ1183" i="71" s="1"/>
  <c r="AK1183" i="71" s="1"/>
  <c r="AE1183" i="71" s="1"/>
  <c r="AI1194" i="71"/>
  <c r="AJ1194" i="71" s="1"/>
  <c r="AK1194" i="71" s="1"/>
  <c r="AE1194" i="71" s="1"/>
  <c r="AI1259" i="71"/>
  <c r="AJ1259" i="71" s="1"/>
  <c r="AK1259" i="71" s="1"/>
  <c r="AE1259" i="71" s="1"/>
  <c r="AI1254" i="71"/>
  <c r="AJ1254" i="71" s="1"/>
  <c r="AK1254" i="71" s="1"/>
  <c r="AE1254" i="71" s="1"/>
  <c r="AI1190" i="71"/>
  <c r="AJ1190" i="71" s="1"/>
  <c r="AK1190" i="71" s="1"/>
  <c r="AE1190" i="71" s="1"/>
  <c r="AI1227" i="71"/>
  <c r="AJ1227" i="71" s="1"/>
  <c r="AK1227" i="71" s="1"/>
  <c r="AE1227" i="71" s="1"/>
  <c r="AI1256" i="71"/>
  <c r="AJ1256" i="71" s="1"/>
  <c r="AK1256" i="71" s="1"/>
  <c r="AE1256" i="71" s="1"/>
  <c r="AI1260" i="71"/>
  <c r="AJ1260" i="71" s="1"/>
  <c r="AK1260" i="71" s="1"/>
  <c r="AE1260" i="71" s="1"/>
  <c r="AI1192" i="71"/>
  <c r="AJ1192" i="71" s="1"/>
  <c r="AK1192" i="71" s="1"/>
  <c r="AE1192" i="71" s="1"/>
  <c r="AI1226" i="71"/>
  <c r="AJ1226" i="71" s="1"/>
  <c r="AK1226" i="71" s="1"/>
  <c r="AE1226" i="71" s="1"/>
  <c r="AI1236" i="71"/>
  <c r="AJ1236" i="71" s="1"/>
  <c r="AK1236" i="71" s="1"/>
  <c r="AE1236" i="71" s="1"/>
  <c r="AI1206" i="71"/>
  <c r="AJ1206" i="71" s="1"/>
  <c r="AK1206" i="71" s="1"/>
  <c r="AE1206" i="71" s="1"/>
  <c r="AI1212" i="71"/>
  <c r="AJ1212" i="71" s="1"/>
  <c r="AK1212" i="71" s="1"/>
  <c r="AE1212" i="71" s="1"/>
  <c r="AI1184" i="71"/>
  <c r="AJ1184" i="71" s="1"/>
  <c r="AK1184" i="71" s="1"/>
  <c r="AE1184" i="71" s="1"/>
  <c r="AI1251" i="71"/>
  <c r="AJ1251" i="71" s="1"/>
  <c r="AK1251" i="71" s="1"/>
  <c r="AE1251" i="71" s="1"/>
  <c r="AI1253" i="71"/>
  <c r="AJ1253" i="71" s="1"/>
  <c r="AK1253" i="71" s="1"/>
  <c r="AE1253" i="71" s="1"/>
  <c r="AI1245" i="71"/>
  <c r="AJ1245" i="71" s="1"/>
  <c r="AK1245" i="71" s="1"/>
  <c r="AE1245" i="71" s="1"/>
  <c r="AI1244" i="71"/>
  <c r="AJ1244" i="71" s="1"/>
  <c r="AK1244" i="71" s="1"/>
  <c r="AE1244" i="71" s="1"/>
  <c r="AI1217" i="71"/>
  <c r="AJ1217" i="71" s="1"/>
  <c r="AK1217" i="71" s="1"/>
  <c r="AE1217" i="71" s="1"/>
  <c r="AI1239" i="71"/>
  <c r="AJ1239" i="71" s="1"/>
  <c r="AK1239" i="71" s="1"/>
  <c r="AE1239" i="71" s="1"/>
  <c r="AI1188" i="71"/>
  <c r="AJ1188" i="71" s="1"/>
  <c r="AK1188" i="71" s="1"/>
  <c r="AE1188" i="71" s="1"/>
  <c r="AI1229" i="71"/>
  <c r="AJ1229" i="71" s="1"/>
  <c r="AK1229" i="71" s="1"/>
  <c r="AE1229" i="71" s="1"/>
  <c r="AI1248" i="71"/>
  <c r="AJ1248" i="71" s="1"/>
  <c r="AK1248" i="71" s="1"/>
  <c r="AE1248" i="71" s="1"/>
  <c r="AI1203" i="71"/>
  <c r="AJ1203" i="71" s="1"/>
  <c r="AK1203" i="71" s="1"/>
  <c r="AE1203" i="71" s="1"/>
  <c r="AI1200" i="71"/>
  <c r="AJ1200" i="71" s="1"/>
  <c r="AK1200" i="71" s="1"/>
  <c r="AE1200" i="71" s="1"/>
  <c r="AI1196" i="71"/>
  <c r="AJ1196" i="71" s="1"/>
  <c r="AK1196" i="71" s="1"/>
  <c r="AE1196" i="71" s="1"/>
  <c r="AI1193" i="71"/>
  <c r="AJ1193" i="71" s="1"/>
  <c r="AK1193" i="71" s="1"/>
  <c r="AE1193" i="71" s="1"/>
  <c r="AI1191" i="71"/>
  <c r="AJ1191" i="71" s="1"/>
  <c r="AK1191" i="71" s="1"/>
  <c r="AE1191" i="71" s="1"/>
  <c r="AI1209" i="71"/>
  <c r="AJ1209" i="71" s="1"/>
  <c r="AK1209" i="71" s="1"/>
  <c r="AE1209" i="71" s="1"/>
  <c r="AI1230" i="71"/>
  <c r="AJ1230" i="71" s="1"/>
  <c r="AK1230" i="71" s="1"/>
  <c r="AE1230" i="71" s="1"/>
  <c r="AI1233" i="71"/>
  <c r="AJ1233" i="71" s="1"/>
  <c r="AK1233" i="71" s="1"/>
  <c r="AE1233" i="71" s="1"/>
  <c r="AI1215" i="71"/>
  <c r="AJ1215" i="71" s="1"/>
  <c r="AK1215" i="71" s="1"/>
  <c r="AE1215" i="71" s="1"/>
  <c r="AI1220" i="71"/>
  <c r="AJ1220" i="71" s="1"/>
  <c r="AK1220" i="71" s="1"/>
  <c r="AE1220" i="71" s="1"/>
  <c r="AI1241" i="71"/>
  <c r="AJ1241" i="71" s="1"/>
  <c r="AK1241" i="71" s="1"/>
  <c r="AE1241" i="71" s="1"/>
  <c r="AI1223" i="71"/>
  <c r="AJ1223" i="71" s="1"/>
  <c r="AK1223" i="71" s="1"/>
  <c r="AE1223" i="71" s="1"/>
  <c r="AI1221" i="71"/>
  <c r="AJ1221" i="71" s="1"/>
  <c r="AK1221" i="71" s="1"/>
  <c r="AE1221" i="71" s="1"/>
  <c r="AI1232" i="71"/>
  <c r="AJ1232" i="71" s="1"/>
  <c r="AK1232" i="71" s="1"/>
  <c r="AE1232" i="71" s="1"/>
  <c r="AI1224" i="71"/>
  <c r="AJ1224" i="71" s="1"/>
  <c r="AK1224" i="71" s="1"/>
  <c r="AE1224" i="71" s="1"/>
  <c r="AI1250" i="71"/>
  <c r="AJ1250" i="71" s="1"/>
  <c r="AK1250" i="71" s="1"/>
  <c r="AE1250" i="71" s="1"/>
  <c r="AI63" i="71"/>
  <c r="AJ63" i="71" s="1"/>
  <c r="AK63" i="71" s="1"/>
  <c r="AE63" i="71" s="1"/>
  <c r="AI54" i="71"/>
  <c r="AJ54" i="71" s="1"/>
  <c r="AK54" i="71" s="1"/>
  <c r="AE54" i="71" s="1"/>
  <c r="AI66" i="71"/>
  <c r="AJ66" i="71" s="1"/>
  <c r="AK66" i="71" s="1"/>
  <c r="AE66" i="71" s="1"/>
  <c r="AI57" i="71"/>
  <c r="AJ57" i="71" s="1"/>
  <c r="AK57" i="71" s="1"/>
  <c r="AE57" i="71" s="1"/>
  <c r="AI62" i="71"/>
  <c r="AJ62" i="71" s="1"/>
  <c r="AK62" i="71" s="1"/>
  <c r="AE62" i="71" s="1"/>
  <c r="AI59" i="71"/>
  <c r="AJ59" i="71" s="1"/>
  <c r="AK59" i="71" s="1"/>
  <c r="AE59" i="71" s="1"/>
  <c r="AI56" i="71"/>
  <c r="AJ56" i="71" s="1"/>
  <c r="AK56" i="71" s="1"/>
  <c r="AE56" i="71" s="1"/>
  <c r="AI65" i="71"/>
  <c r="AJ65" i="71" s="1"/>
  <c r="AK65" i="71" s="1"/>
  <c r="AE65" i="71" s="1"/>
  <c r="AI60" i="71"/>
  <c r="AJ60" i="71" s="1"/>
  <c r="AK60" i="71" s="1"/>
  <c r="AE60" i="71" s="1"/>
  <c r="AI53" i="71"/>
  <c r="AJ53" i="71" s="1"/>
  <c r="AK53" i="71" s="1"/>
  <c r="AE53" i="71" s="1"/>
  <c r="AI677" i="71"/>
  <c r="AJ677" i="71" s="1"/>
  <c r="AK677" i="71" s="1"/>
  <c r="AE677" i="71" s="1"/>
  <c r="AI680" i="71"/>
  <c r="AJ680" i="71" s="1"/>
  <c r="AK680" i="71" s="1"/>
  <c r="AE680" i="71" s="1"/>
  <c r="AI576" i="71"/>
  <c r="AJ576" i="71" s="1"/>
  <c r="AK576" i="71" s="1"/>
  <c r="AE576" i="71" s="1"/>
  <c r="AI1062" i="71"/>
  <c r="AJ1062" i="71" s="1"/>
  <c r="AK1062" i="71" s="1"/>
  <c r="AE1062" i="71" s="1"/>
  <c r="AI1061" i="71"/>
  <c r="AJ1061" i="71" s="1"/>
  <c r="AK1061" i="71" s="1"/>
  <c r="AE1061" i="71" s="1"/>
  <c r="AI1064" i="71"/>
  <c r="AJ1064" i="71" s="1"/>
  <c r="AK1064" i="71" s="1"/>
  <c r="AE1064" i="71" s="1"/>
  <c r="AI660" i="71"/>
  <c r="AJ660" i="71" s="1"/>
  <c r="AK660" i="71" s="1"/>
  <c r="AE660" i="71" s="1"/>
  <c r="AI2169" i="71"/>
  <c r="AJ2169" i="71" s="1"/>
  <c r="AK2169" i="71" s="1"/>
  <c r="AE2169" i="71" s="1"/>
  <c r="AI2166" i="71"/>
  <c r="AJ2166" i="71" s="1"/>
  <c r="AK2166" i="71" s="1"/>
  <c r="AE2166" i="71" s="1"/>
  <c r="AI2167" i="71"/>
  <c r="AJ2167" i="71" s="1"/>
  <c r="AK2167" i="71" s="1"/>
  <c r="AE2167" i="71" s="1"/>
  <c r="AI1083" i="71"/>
  <c r="AJ1083" i="71" s="1"/>
  <c r="AK1083" i="71" s="1"/>
  <c r="AE1083" i="71" s="1"/>
  <c r="AI1749" i="71"/>
  <c r="AJ1749" i="71" s="1"/>
  <c r="AK1749" i="71" s="1"/>
  <c r="AE1749" i="71" s="1"/>
  <c r="AI1740" i="71"/>
  <c r="AJ1740" i="71" s="1"/>
  <c r="AK1740" i="71" s="1"/>
  <c r="AE1740" i="71" s="1"/>
  <c r="AI1731" i="71"/>
  <c r="AJ1731" i="71" s="1"/>
  <c r="AK1731" i="71" s="1"/>
  <c r="AE1731" i="71" s="1"/>
  <c r="AI1722" i="71"/>
  <c r="AJ1722" i="71" s="1"/>
  <c r="AK1722" i="71" s="1"/>
  <c r="AE1722" i="71" s="1"/>
  <c r="AI1713" i="71"/>
  <c r="AJ1713" i="71" s="1"/>
  <c r="AK1713" i="71" s="1"/>
  <c r="AE1713" i="71" s="1"/>
  <c r="AI1702" i="71"/>
  <c r="AJ1702" i="71" s="1"/>
  <c r="AK1702" i="71" s="1"/>
  <c r="AE1702" i="71" s="1"/>
  <c r="AI1706" i="71"/>
  <c r="AJ1706" i="71" s="1"/>
  <c r="AK1706" i="71" s="1"/>
  <c r="AE1706" i="71" s="1"/>
  <c r="AI1700" i="71"/>
  <c r="AJ1700" i="71" s="1"/>
  <c r="AK1700" i="71" s="1"/>
  <c r="AE1700" i="71" s="1"/>
  <c r="AI1709" i="71"/>
  <c r="AJ1709" i="71" s="1"/>
  <c r="AK1709" i="71" s="1"/>
  <c r="AE1709" i="71" s="1"/>
  <c r="AI1701" i="71"/>
  <c r="AJ1701" i="71" s="1"/>
  <c r="AK1701" i="71" s="1"/>
  <c r="AE1701" i="71" s="1"/>
  <c r="AI1703" i="71"/>
  <c r="AJ1703" i="71" s="1"/>
  <c r="AK1703" i="71" s="1"/>
  <c r="AE1703" i="71" s="1"/>
  <c r="AI1721" i="71"/>
  <c r="AJ1721" i="71" s="1"/>
  <c r="AK1721" i="71" s="1"/>
  <c r="AE1721" i="71" s="1"/>
  <c r="AI1712" i="71"/>
  <c r="AJ1712" i="71" s="1"/>
  <c r="AK1712" i="71" s="1"/>
  <c r="AE1712" i="71" s="1"/>
  <c r="AI1725" i="71"/>
  <c r="AJ1725" i="71" s="1"/>
  <c r="AK1725" i="71" s="1"/>
  <c r="AE1725" i="71" s="1"/>
  <c r="AI1734" i="71"/>
  <c r="AJ1734" i="71" s="1"/>
  <c r="AK1734" i="71" s="1"/>
  <c r="AE1734" i="71" s="1"/>
  <c r="AI1704" i="71"/>
  <c r="AJ1704" i="71" s="1"/>
  <c r="AK1704" i="71" s="1"/>
  <c r="AE1704" i="71" s="1"/>
  <c r="AI1742" i="71"/>
  <c r="AJ1742" i="71" s="1"/>
  <c r="AK1742" i="71" s="1"/>
  <c r="AE1742" i="71" s="1"/>
  <c r="AI1745" i="71"/>
  <c r="AJ1745" i="71" s="1"/>
  <c r="AK1745" i="71" s="1"/>
  <c r="AE1745" i="71" s="1"/>
  <c r="AI1733" i="71"/>
  <c r="AJ1733" i="71" s="1"/>
  <c r="AK1733" i="71" s="1"/>
  <c r="AE1733" i="71" s="1"/>
  <c r="AI1743" i="71"/>
  <c r="AJ1743" i="71" s="1"/>
  <c r="AK1743" i="71" s="1"/>
  <c r="AE1743" i="71" s="1"/>
  <c r="AI1730" i="71"/>
  <c r="AJ1730" i="71" s="1"/>
  <c r="AK1730" i="71" s="1"/>
  <c r="AE1730" i="71" s="1"/>
  <c r="AI1719" i="71"/>
  <c r="AJ1719" i="71" s="1"/>
  <c r="AK1719" i="71" s="1"/>
  <c r="AE1719" i="71" s="1"/>
  <c r="AI1736" i="71"/>
  <c r="AJ1736" i="71" s="1"/>
  <c r="AK1736" i="71" s="1"/>
  <c r="AE1736" i="71" s="1"/>
  <c r="AI1728" i="71"/>
  <c r="AJ1728" i="71" s="1"/>
  <c r="AK1728" i="71" s="1"/>
  <c r="AE1728" i="71" s="1"/>
  <c r="AI1746" i="71"/>
  <c r="AJ1746" i="71" s="1"/>
  <c r="AK1746" i="71" s="1"/>
  <c r="AE1746" i="71" s="1"/>
  <c r="AI1739" i="71"/>
  <c r="AJ1739" i="71" s="1"/>
  <c r="AK1739" i="71" s="1"/>
  <c r="AE1739" i="71" s="1"/>
  <c r="AI1724" i="71"/>
  <c r="AJ1724" i="71" s="1"/>
  <c r="AK1724" i="71" s="1"/>
  <c r="AE1724" i="71" s="1"/>
  <c r="AI1748" i="71"/>
  <c r="AJ1748" i="71" s="1"/>
  <c r="AK1748" i="71" s="1"/>
  <c r="AE1748" i="71" s="1"/>
  <c r="AI1715" i="71"/>
  <c r="AJ1715" i="71" s="1"/>
  <c r="AK1715" i="71" s="1"/>
  <c r="AE1715" i="71" s="1"/>
  <c r="AI1718" i="71"/>
  <c r="AJ1718" i="71" s="1"/>
  <c r="AK1718" i="71" s="1"/>
  <c r="AE1718" i="71" s="1"/>
  <c r="AI1710" i="71"/>
  <c r="AJ1710" i="71" s="1"/>
  <c r="AK1710" i="71" s="1"/>
  <c r="AE1710" i="71" s="1"/>
  <c r="AI1716" i="71"/>
  <c r="AJ1716" i="71" s="1"/>
  <c r="AK1716" i="71" s="1"/>
  <c r="AE1716" i="71" s="1"/>
  <c r="AI1708" i="71"/>
  <c r="AJ1708" i="71" s="1"/>
  <c r="AK1708" i="71" s="1"/>
  <c r="AE1708" i="71" s="1"/>
  <c r="AI1737" i="71"/>
  <c r="AJ1737" i="71" s="1"/>
  <c r="AK1737" i="71" s="1"/>
  <c r="AE1737" i="71" s="1"/>
  <c r="AI1707" i="71"/>
  <c r="AJ1707" i="71" s="1"/>
  <c r="AK1707" i="71" s="1"/>
  <c r="AE1707" i="71" s="1"/>
  <c r="AI1727" i="71"/>
  <c r="AJ1727" i="71" s="1"/>
  <c r="AK1727" i="71" s="1"/>
  <c r="AE1727" i="71" s="1"/>
  <c r="AI609" i="71"/>
  <c r="AJ609" i="71" s="1"/>
  <c r="AK609" i="71" s="1"/>
  <c r="AE609" i="71" s="1"/>
  <c r="AI663" i="71"/>
  <c r="AJ663" i="71" s="1"/>
  <c r="AK663" i="71" s="1"/>
  <c r="AE663" i="71" s="1"/>
  <c r="AI417" i="71"/>
  <c r="AJ417" i="71" s="1"/>
  <c r="AK417" i="71" s="1"/>
  <c r="AE417" i="71" s="1"/>
  <c r="AI381" i="71"/>
  <c r="AJ381" i="71" s="1"/>
  <c r="AK381" i="71" s="1"/>
  <c r="AE381" i="71" s="1"/>
  <c r="AI294" i="71"/>
  <c r="AJ294" i="71" s="1"/>
  <c r="AK294" i="71" s="1"/>
  <c r="AE294" i="71" s="1"/>
  <c r="AI1747" i="71"/>
  <c r="AJ1747" i="71" s="1"/>
  <c r="AK1747" i="71" s="1"/>
  <c r="AE1747" i="71" s="1"/>
  <c r="AI1878" i="71"/>
  <c r="AJ1878" i="71" s="1"/>
  <c r="AK1878" i="71" s="1"/>
  <c r="AE1878" i="71" s="1"/>
  <c r="AI2102" i="71"/>
  <c r="AJ2102" i="71" s="1"/>
  <c r="AK2102" i="71" s="1"/>
  <c r="AE2102" i="71" s="1"/>
  <c r="AI512" i="71"/>
  <c r="AJ512" i="71" s="1"/>
  <c r="AK512" i="71" s="1"/>
  <c r="AE512" i="71" s="1"/>
  <c r="AI511" i="71"/>
  <c r="AJ511" i="71" s="1"/>
  <c r="AK511" i="71" s="1"/>
  <c r="AE511" i="71" s="1"/>
  <c r="AI505" i="71"/>
  <c r="AJ505" i="71" s="1"/>
  <c r="AK505" i="71" s="1"/>
  <c r="AE505" i="71" s="1"/>
  <c r="AI508" i="71"/>
  <c r="AJ508" i="71" s="1"/>
  <c r="AK508" i="71" s="1"/>
  <c r="AE508" i="71" s="1"/>
  <c r="AI503" i="71"/>
  <c r="AJ503" i="71" s="1"/>
  <c r="AK503" i="71" s="1"/>
  <c r="AE503" i="71" s="1"/>
  <c r="AI502" i="71"/>
  <c r="AJ502" i="71" s="1"/>
  <c r="AK502" i="71" s="1"/>
  <c r="AE502" i="71" s="1"/>
  <c r="AI506" i="71"/>
  <c r="AJ506" i="71" s="1"/>
  <c r="AK506" i="71" s="1"/>
  <c r="AE506" i="71" s="1"/>
  <c r="AI509" i="71"/>
  <c r="AJ509" i="71" s="1"/>
  <c r="AK509" i="71" s="1"/>
  <c r="AE509" i="71" s="1"/>
  <c r="AI1228" i="71"/>
  <c r="AJ1228" i="71" s="1"/>
  <c r="AK1228" i="71" s="1"/>
  <c r="AE1228" i="71" s="1"/>
  <c r="AI207" i="71"/>
  <c r="AJ207" i="71" s="1"/>
  <c r="AK207" i="71" s="1"/>
  <c r="AE207" i="71" s="1"/>
  <c r="AI61" i="71"/>
  <c r="AJ61" i="71" s="1"/>
  <c r="AK61" i="71" s="1"/>
  <c r="AE61" i="71" s="1"/>
  <c r="AI141" i="71"/>
  <c r="AJ141" i="71" s="1"/>
  <c r="AK141" i="71" s="1"/>
  <c r="AE141" i="71" s="1"/>
  <c r="AI805" i="71"/>
  <c r="AJ805" i="71" s="1"/>
  <c r="AK805" i="71" s="1"/>
  <c r="AE805" i="71" s="1"/>
  <c r="AI1035" i="71"/>
  <c r="AJ1035" i="71" s="1"/>
  <c r="AK1035" i="71" s="1"/>
  <c r="AE1035" i="71" s="1"/>
  <c r="AI1711" i="71"/>
  <c r="AJ1711" i="71" s="1"/>
  <c r="AK1711" i="71" s="1"/>
  <c r="AE1711" i="71" s="1"/>
  <c r="AI1607" i="71"/>
  <c r="AJ1607" i="71" s="1"/>
  <c r="AK1607" i="71" s="1"/>
  <c r="AE1607" i="71" s="1"/>
  <c r="AI1598" i="71"/>
  <c r="AJ1598" i="71" s="1"/>
  <c r="AK1598" i="71" s="1"/>
  <c r="AE1598" i="71" s="1"/>
  <c r="AI1604" i="71"/>
  <c r="AJ1604" i="71" s="1"/>
  <c r="AK1604" i="71" s="1"/>
  <c r="AE1604" i="71" s="1"/>
  <c r="AI1599" i="71"/>
  <c r="AJ1599" i="71" s="1"/>
  <c r="AK1599" i="71" s="1"/>
  <c r="AE1599" i="71" s="1"/>
  <c r="AI1602" i="71"/>
  <c r="AJ1602" i="71" s="1"/>
  <c r="AK1602" i="71" s="1"/>
  <c r="AE1602" i="71" s="1"/>
  <c r="AI1608" i="71"/>
  <c r="AJ1608" i="71" s="1"/>
  <c r="AK1608" i="71" s="1"/>
  <c r="AE1608" i="71" s="1"/>
  <c r="AI1601" i="71"/>
  <c r="AJ1601" i="71" s="1"/>
  <c r="AK1601" i="71" s="1"/>
  <c r="AE1601" i="71" s="1"/>
  <c r="AI1605" i="71"/>
  <c r="AJ1605" i="71" s="1"/>
  <c r="AK1605" i="71" s="1"/>
  <c r="AE1605" i="71" s="1"/>
  <c r="AI1158" i="71"/>
  <c r="AJ1158" i="71" s="1"/>
  <c r="AK1158" i="71" s="1"/>
  <c r="AE1158" i="71" s="1"/>
  <c r="AI2020" i="71"/>
  <c r="AJ2020" i="71" s="1"/>
  <c r="AK2020" i="71" s="1"/>
  <c r="AE2020" i="71" s="1"/>
  <c r="AI2030" i="71"/>
  <c r="AJ2030" i="71" s="1"/>
  <c r="AK2030" i="71" s="1"/>
  <c r="AE2030" i="71" s="1"/>
  <c r="AI2021" i="71"/>
  <c r="AJ2021" i="71" s="1"/>
  <c r="AK2021" i="71" s="1"/>
  <c r="AE2021" i="71" s="1"/>
  <c r="AI2027" i="71"/>
  <c r="AJ2027" i="71" s="1"/>
  <c r="AK2027" i="71" s="1"/>
  <c r="AE2027" i="71" s="1"/>
  <c r="AI2019" i="71"/>
  <c r="AJ2019" i="71" s="1"/>
  <c r="AK2019" i="71" s="1"/>
  <c r="AE2019" i="71" s="1"/>
  <c r="AI2029" i="71"/>
  <c r="AJ2029" i="71" s="1"/>
  <c r="AK2029" i="71" s="1"/>
  <c r="AE2029" i="71" s="1"/>
  <c r="AI2026" i="71"/>
  <c r="AJ2026" i="71" s="1"/>
  <c r="AK2026" i="71" s="1"/>
  <c r="AE2026" i="71" s="1"/>
  <c r="AI2017" i="71"/>
  <c r="AJ2017" i="71" s="1"/>
  <c r="AK2017" i="71" s="1"/>
  <c r="AE2017" i="71" s="1"/>
  <c r="AI2018" i="71"/>
  <c r="AJ2018" i="71" s="1"/>
  <c r="AK2018" i="71" s="1"/>
  <c r="AE2018" i="71" s="1"/>
  <c r="AI2024" i="71"/>
  <c r="AJ2024" i="71" s="1"/>
  <c r="AK2024" i="71" s="1"/>
  <c r="AE2024" i="71" s="1"/>
  <c r="AI2157" i="71"/>
  <c r="AJ2157" i="71" s="1"/>
  <c r="AK2157" i="71" s="1"/>
  <c r="AE2157" i="71" s="1"/>
  <c r="AI1774" i="71"/>
  <c r="AJ1774" i="71" s="1"/>
  <c r="AK1774" i="71" s="1"/>
  <c r="AE1774" i="71" s="1"/>
  <c r="AI585" i="71"/>
  <c r="AJ585" i="71" s="1"/>
  <c r="AK585" i="71" s="1"/>
  <c r="AE585" i="71" s="1"/>
  <c r="AI361" i="71"/>
  <c r="AJ361" i="71" s="1"/>
  <c r="AK361" i="71" s="1"/>
  <c r="AE361" i="71" s="1"/>
  <c r="AI573" i="71"/>
  <c r="AJ573" i="71" s="1"/>
  <c r="AK573" i="71" s="1"/>
  <c r="AE573" i="71" s="1"/>
  <c r="AI414" i="71"/>
  <c r="AJ414" i="71" s="1"/>
  <c r="AK414" i="71" s="1"/>
  <c r="AE414" i="71" s="1"/>
  <c r="AI411" i="71"/>
  <c r="AJ411" i="71" s="1"/>
  <c r="AK411" i="71" s="1"/>
  <c r="AE411" i="71" s="1"/>
  <c r="AI1993" i="71"/>
  <c r="AJ1993" i="71" s="1"/>
  <c r="AK1993" i="71" s="1"/>
  <c r="AE1993" i="71" s="1"/>
  <c r="AI1231" i="71"/>
  <c r="AJ1231" i="71" s="1"/>
  <c r="AK1231" i="71" s="1"/>
  <c r="AE1231" i="71" s="1"/>
  <c r="AI2031" i="71"/>
  <c r="AJ2031" i="71" s="1"/>
  <c r="AK2031" i="71" s="1"/>
  <c r="AE2031" i="71" s="1"/>
  <c r="AI1237" i="71"/>
  <c r="AJ1237" i="71" s="1"/>
  <c r="AK1237" i="71" s="1"/>
  <c r="AE1237" i="71" s="1"/>
  <c r="AE1351" i="71"/>
  <c r="AI1032" i="71"/>
  <c r="AJ1032" i="71" s="1"/>
  <c r="AK1032" i="71" s="1"/>
  <c r="AE1032" i="71" s="1"/>
  <c r="AI480" i="71"/>
  <c r="AJ480" i="71" s="1"/>
  <c r="AK480" i="71" s="1"/>
  <c r="AE480" i="71" s="1"/>
  <c r="AE1391" i="71"/>
  <c r="AI2186" i="70"/>
  <c r="AI2190" i="70"/>
  <c r="AJ2190" i="70" s="1"/>
  <c r="AI2187" i="70"/>
  <c r="AI2189" i="70"/>
  <c r="AH2180" i="70"/>
  <c r="AF2187" i="70"/>
  <c r="AH2179" i="70"/>
  <c r="AH2190" i="70"/>
  <c r="AH2188" i="70"/>
  <c r="AH2186" i="70"/>
  <c r="AF2186" i="70"/>
  <c r="AG877" i="70"/>
  <c r="AI868" i="70" s="1"/>
  <c r="AJ868" i="70" s="1"/>
  <c r="B12" i="77"/>
  <c r="R13" i="75"/>
  <c r="R15" i="75" s="1"/>
  <c r="B12" i="78"/>
  <c r="R13" i="76"/>
  <c r="R15" i="76" s="1"/>
  <c r="K15" i="3" s="1"/>
  <c r="AF916" i="70"/>
  <c r="AG916" i="70" s="1"/>
  <c r="AH916" i="70" s="1"/>
  <c r="AF936" i="70"/>
  <c r="AG936" i="70" s="1"/>
  <c r="AH936" i="70" s="1"/>
  <c r="AF942" i="70"/>
  <c r="AG942" i="70" s="1"/>
  <c r="AH942" i="70" s="1"/>
  <c r="AF912" i="70"/>
  <c r="AG912" i="70" s="1"/>
  <c r="AH912" i="70" s="1"/>
  <c r="AF924" i="70"/>
  <c r="AG924" i="70" s="1"/>
  <c r="AH924" i="70" s="1"/>
  <c r="AF928" i="70"/>
  <c r="AG928" i="70" s="1"/>
  <c r="AH928" i="70" s="1"/>
  <c r="AF41" i="70"/>
  <c r="AG41" i="70" s="1"/>
  <c r="AH41" i="70" s="1"/>
  <c r="AF95" i="70"/>
  <c r="AG95" i="70" s="1"/>
  <c r="AH95" i="70" s="1"/>
  <c r="AH154" i="70"/>
  <c r="AF223" i="70"/>
  <c r="AG223" i="70" s="1"/>
  <c r="AH223" i="70" s="1"/>
  <c r="AF227" i="70"/>
  <c r="AG227" i="70" s="1"/>
  <c r="AH227" i="70" s="1"/>
  <c r="AH344" i="70"/>
  <c r="AF357" i="70"/>
  <c r="AG357" i="70" s="1"/>
  <c r="AH357" i="70" s="1"/>
  <c r="AF365" i="70"/>
  <c r="AG365" i="70" s="1"/>
  <c r="AH365" i="70" s="1"/>
  <c r="AF373" i="70"/>
  <c r="AG373" i="70" s="1"/>
  <c r="AH373" i="70" s="1"/>
  <c r="AF382" i="70"/>
  <c r="AG382" i="70" s="1"/>
  <c r="AH382" i="70" s="1"/>
  <c r="AH426" i="70"/>
  <c r="AH430" i="70"/>
  <c r="AF490" i="70"/>
  <c r="AG490" i="70" s="1"/>
  <c r="AH490" i="70" s="1"/>
  <c r="AF556" i="70"/>
  <c r="AG556" i="70" s="1"/>
  <c r="AH556" i="70" s="1"/>
  <c r="AF560" i="70"/>
  <c r="AG560" i="70" s="1"/>
  <c r="AH560" i="70" s="1"/>
  <c r="AF638" i="70"/>
  <c r="AG638" i="70" s="1"/>
  <c r="AF731" i="70"/>
  <c r="AG731" i="70" s="1"/>
  <c r="AH731" i="70" s="1"/>
  <c r="AH745" i="70"/>
  <c r="AH753" i="70"/>
  <c r="AH761" i="70"/>
  <c r="AH769" i="70"/>
  <c r="AF783" i="70"/>
  <c r="AG783" i="70" s="1"/>
  <c r="AH783" i="70" s="1"/>
  <c r="AF920" i="70"/>
  <c r="AG920" i="70" s="1"/>
  <c r="AH920" i="70" s="1"/>
  <c r="AF932" i="70"/>
  <c r="AG932" i="70" s="1"/>
  <c r="AH932" i="70" s="1"/>
  <c r="AF40" i="70"/>
  <c r="AG40" i="70" s="1"/>
  <c r="AH40" i="70" s="1"/>
  <c r="AF96" i="70"/>
  <c r="AG96" i="70" s="1"/>
  <c r="AH96" i="70" s="1"/>
  <c r="AH153" i="70"/>
  <c r="AF226" i="70"/>
  <c r="AG226" i="70" s="1"/>
  <c r="AH226" i="70" s="1"/>
  <c r="AH343" i="70"/>
  <c r="AF361" i="70"/>
  <c r="AG361" i="70" s="1"/>
  <c r="AH361" i="70" s="1"/>
  <c r="AF369" i="70"/>
  <c r="AG369" i="70" s="1"/>
  <c r="AH369" i="70" s="1"/>
  <c r="AF377" i="70"/>
  <c r="AG377" i="70" s="1"/>
  <c r="AH377" i="70" s="1"/>
  <c r="AH429" i="70"/>
  <c r="AF491" i="70"/>
  <c r="AG491" i="70" s="1"/>
  <c r="AH491" i="70" s="1"/>
  <c r="AF557" i="70"/>
  <c r="AG557" i="70" s="1"/>
  <c r="AH557" i="70" s="1"/>
  <c r="AF639" i="70"/>
  <c r="AG639" i="70" s="1"/>
  <c r="AH639" i="70" s="1"/>
  <c r="AF732" i="70"/>
  <c r="AG732" i="70" s="1"/>
  <c r="AH732" i="70" s="1"/>
  <c r="AH749" i="70"/>
  <c r="AH757" i="70"/>
  <c r="AH765" i="70"/>
  <c r="AF913" i="70"/>
  <c r="AG913" i="70" s="1"/>
  <c r="AH913" i="70" s="1"/>
  <c r="AF917" i="70"/>
  <c r="AG917" i="70" s="1"/>
  <c r="AH917" i="70" s="1"/>
  <c r="AF921" i="70"/>
  <c r="AG921" i="70" s="1"/>
  <c r="AH921" i="70" s="1"/>
  <c r="AF925" i="70"/>
  <c r="AG925" i="70" s="1"/>
  <c r="AH925" i="70" s="1"/>
  <c r="AF929" i="70"/>
  <c r="AG929" i="70" s="1"/>
  <c r="AH929" i="70" s="1"/>
  <c r="AF933" i="70"/>
  <c r="AG933" i="70" s="1"/>
  <c r="AH933" i="70" s="1"/>
  <c r="AF937" i="70"/>
  <c r="AG937" i="70" s="1"/>
  <c r="AH937" i="70" s="1"/>
  <c r="AF946" i="70"/>
  <c r="AG946" i="70" s="1"/>
  <c r="AH946" i="70" s="1"/>
  <c r="AH868" i="70"/>
  <c r="AH872" i="70"/>
  <c r="AH876" i="70"/>
  <c r="AH882" i="70"/>
  <c r="AH1033" i="70"/>
  <c r="AH1037" i="70"/>
  <c r="AH1041" i="70"/>
  <c r="AH1045" i="70"/>
  <c r="AH1049" i="70"/>
  <c r="AH1055" i="70"/>
  <c r="AH1107" i="70"/>
  <c r="AH1111" i="70"/>
  <c r="AH1116" i="70"/>
  <c r="AH1120" i="70"/>
  <c r="AH1124" i="70"/>
  <c r="AH1183" i="70"/>
  <c r="AH1281" i="70"/>
  <c r="AH1305" i="70"/>
  <c r="AH1346" i="70"/>
  <c r="AH1408" i="70"/>
  <c r="AH1415" i="70"/>
  <c r="AF1657" i="70"/>
  <c r="AG1657" i="70" s="1"/>
  <c r="AH1657" i="70" s="1"/>
  <c r="AH1673" i="70"/>
  <c r="AH1757" i="70"/>
  <c r="AH1828" i="70"/>
  <c r="AH1886" i="70"/>
  <c r="AH1947" i="70"/>
  <c r="AH2092" i="70"/>
  <c r="AH1313" i="70"/>
  <c r="AH1617" i="70"/>
  <c r="AH1691" i="70"/>
  <c r="AH773" i="70"/>
  <c r="AH869" i="70"/>
  <c r="AH873" i="70"/>
  <c r="AH1030" i="70"/>
  <c r="AH1034" i="70"/>
  <c r="AH1038" i="70"/>
  <c r="AH1042" i="70"/>
  <c r="AH1046" i="70"/>
  <c r="AH1052" i="70"/>
  <c r="AH1106" i="70"/>
  <c r="AH1110" i="70"/>
  <c r="AH1115" i="70"/>
  <c r="AH1119" i="70"/>
  <c r="AH1123" i="70"/>
  <c r="AH1127" i="70"/>
  <c r="AH1184" i="70"/>
  <c r="AF1280" i="70"/>
  <c r="AG1280" i="70" s="1"/>
  <c r="AH1280" i="70" s="1"/>
  <c r="AH1338" i="70"/>
  <c r="AF1345" i="70"/>
  <c r="AG1345" i="70" s="1"/>
  <c r="AH1345" i="70" s="1"/>
  <c r="AH1359" i="70"/>
  <c r="AF1505" i="70"/>
  <c r="AG1505" i="70" s="1"/>
  <c r="AH1505" i="70" s="1"/>
  <c r="AF1533" i="70"/>
  <c r="AG1533" i="70" s="1"/>
  <c r="AH1533" i="70" s="1"/>
  <c r="AF1549" i="70"/>
  <c r="AG1549" i="70" s="1"/>
  <c r="AH1549" i="70" s="1"/>
  <c r="AF1565" i="70"/>
  <c r="AG1565" i="70" s="1"/>
  <c r="AH1565" i="70" s="1"/>
  <c r="AF1644" i="70"/>
  <c r="AG1644" i="70" s="1"/>
  <c r="AH1644" i="70" s="1"/>
  <c r="AF1827" i="70"/>
  <c r="AG1827" i="70" s="1"/>
  <c r="AH1827" i="70" s="1"/>
  <c r="AH1853" i="70"/>
  <c r="AH1912" i="70"/>
  <c r="AH1948" i="70"/>
  <c r="AF2006" i="70"/>
  <c r="AG2006" i="70" s="1"/>
  <c r="AH2006" i="70" s="1"/>
  <c r="AF2021" i="70"/>
  <c r="AG2021" i="70" s="1"/>
  <c r="AH2021" i="70" s="1"/>
  <c r="AF2029" i="70"/>
  <c r="AG2029" i="70" s="1"/>
  <c r="AH2029" i="70" s="1"/>
  <c r="AH2088" i="70"/>
  <c r="AH2096" i="70"/>
  <c r="AH2102" i="70"/>
  <c r="AH1337" i="70"/>
  <c r="AH1416" i="70"/>
  <c r="AH1504" i="70"/>
  <c r="AH1525" i="70"/>
  <c r="AH1541" i="70"/>
  <c r="AH1557" i="70"/>
  <c r="AH1573" i="70"/>
  <c r="AH1758" i="70"/>
  <c r="AH1887" i="70"/>
  <c r="AH2003" i="70"/>
  <c r="AH2007" i="70"/>
  <c r="AH2017" i="70"/>
  <c r="AH2025" i="70"/>
  <c r="AH2084" i="70"/>
  <c r="AH2101" i="70"/>
  <c r="AF1981" i="70"/>
  <c r="AG1981" i="70" s="1"/>
  <c r="AH1981" i="70" s="1"/>
  <c r="AH1966" i="70"/>
  <c r="AH1974" i="70"/>
  <c r="AH1982" i="70"/>
  <c r="AH2135" i="70"/>
  <c r="AF2149" i="70"/>
  <c r="AG2149" i="70" s="1"/>
  <c r="AH2149" i="70" s="1"/>
  <c r="AF2134" i="70"/>
  <c r="AH2165" i="70"/>
  <c r="AH2169" i="70"/>
  <c r="AH2070" i="70"/>
  <c r="AH1780" i="70"/>
  <c r="AF1962" i="70"/>
  <c r="AG1962" i="70" s="1"/>
  <c r="AH1962" i="70" s="1"/>
  <c r="AH1970" i="70"/>
  <c r="AH1980" i="70"/>
  <c r="AH2069" i="70"/>
  <c r="AH2073" i="70"/>
  <c r="AF2145" i="70"/>
  <c r="AG2145" i="70" s="1"/>
  <c r="AH2145" i="70" s="1"/>
  <c r="AH2153" i="70"/>
  <c r="AF2157" i="70"/>
  <c r="AG2157" i="70" s="1"/>
  <c r="AH2157" i="70" s="1"/>
  <c r="AH2168" i="70"/>
  <c r="AF138" i="70"/>
  <c r="AF142" i="70"/>
  <c r="AF471" i="70"/>
  <c r="AH1358" i="70"/>
  <c r="AG61" i="70"/>
  <c r="AH61" i="70" s="1"/>
  <c r="AF74" i="70"/>
  <c r="AG97" i="70"/>
  <c r="AH97" i="70" s="1"/>
  <c r="AG112" i="70"/>
  <c r="AH112" i="70" s="1"/>
  <c r="AG124" i="70"/>
  <c r="AI123" i="70" s="1"/>
  <c r="AJ123" i="70" s="1"/>
  <c r="AH119" i="70"/>
  <c r="AH121" i="70"/>
  <c r="AH123" i="70"/>
  <c r="AF135" i="70"/>
  <c r="AF139" i="70"/>
  <c r="AF143" i="70"/>
  <c r="AG174" i="70"/>
  <c r="AH174" i="70" s="1"/>
  <c r="AH237" i="70"/>
  <c r="AF253" i="70"/>
  <c r="AG427" i="70"/>
  <c r="AH427" i="70" s="1"/>
  <c r="AG442" i="70"/>
  <c r="AH442" i="70" s="1"/>
  <c r="AH459" i="70"/>
  <c r="AH461" i="70"/>
  <c r="AF472" i="70"/>
  <c r="AF476" i="70"/>
  <c r="AF481" i="70"/>
  <c r="AG492" i="70"/>
  <c r="AH492" i="70" s="1"/>
  <c r="AG507" i="70"/>
  <c r="AH507" i="70" s="1"/>
  <c r="AF73" i="70"/>
  <c r="AF134" i="70"/>
  <c r="AF146" i="70"/>
  <c r="AF479" i="70"/>
  <c r="AG42" i="70"/>
  <c r="AH42" i="70" s="1"/>
  <c r="AG57" i="70"/>
  <c r="AH57" i="70" s="1"/>
  <c r="AH66" i="70"/>
  <c r="AF75" i="70"/>
  <c r="AG108" i="70"/>
  <c r="AH108" i="70" s="1"/>
  <c r="AF132" i="70"/>
  <c r="AF136" i="70"/>
  <c r="AF140" i="70"/>
  <c r="AF144" i="70"/>
  <c r="AG155" i="70"/>
  <c r="AH155" i="70" s="1"/>
  <c r="AG170" i="70"/>
  <c r="AG243" i="70"/>
  <c r="AH243" i="70" s="1"/>
  <c r="AF254" i="70"/>
  <c r="AG345" i="70"/>
  <c r="AF473" i="70"/>
  <c r="AF477" i="70"/>
  <c r="AF482" i="70"/>
  <c r="AG488" i="70"/>
  <c r="AH488" i="70" s="1"/>
  <c r="AG503" i="70"/>
  <c r="AH503" i="70" s="1"/>
  <c r="AG178" i="70"/>
  <c r="AH178" i="70" s="1"/>
  <c r="AF252" i="70"/>
  <c r="AF256" i="70"/>
  <c r="AG446" i="70"/>
  <c r="AH446" i="70" s="1"/>
  <c r="AF475" i="70"/>
  <c r="AG512" i="70"/>
  <c r="AH512" i="70" s="1"/>
  <c r="AG53" i="70"/>
  <c r="AH53" i="70" s="1"/>
  <c r="AF72" i="70"/>
  <c r="AF76" i="70"/>
  <c r="AH120" i="70"/>
  <c r="AH122" i="70"/>
  <c r="AF133" i="70"/>
  <c r="AF137" i="70"/>
  <c r="AF141" i="70"/>
  <c r="AF145" i="70"/>
  <c r="AG151" i="70"/>
  <c r="AH151" i="70" s="1"/>
  <c r="AG166" i="70"/>
  <c r="AG224" i="70"/>
  <c r="AH224" i="70" s="1"/>
  <c r="AG239" i="70"/>
  <c r="AH239" i="70" s="1"/>
  <c r="AF255" i="70"/>
  <c r="AG356" i="70"/>
  <c r="AH356" i="70" s="1"/>
  <c r="AG360" i="70"/>
  <c r="AH360" i="70" s="1"/>
  <c r="AG364" i="70"/>
  <c r="AG368" i="70"/>
  <c r="AH368" i="70" s="1"/>
  <c r="AG372" i="70"/>
  <c r="AH372" i="70" s="1"/>
  <c r="AG376" i="70"/>
  <c r="AH376" i="70" s="1"/>
  <c r="AG381" i="70"/>
  <c r="AH381" i="70" s="1"/>
  <c r="AG450" i="70"/>
  <c r="AH450" i="70" s="1"/>
  <c r="AG463" i="70"/>
  <c r="AI460" i="70" s="1"/>
  <c r="AJ460" i="70" s="1"/>
  <c r="AH458" i="70"/>
  <c r="AH460" i="70"/>
  <c r="AH462" i="70"/>
  <c r="AF474" i="70"/>
  <c r="AF478" i="70"/>
  <c r="AF483" i="70"/>
  <c r="AH1292" i="70"/>
  <c r="AG608" i="70"/>
  <c r="AH608" i="70" s="1"/>
  <c r="AG610" i="70"/>
  <c r="AH610" i="70" s="1"/>
  <c r="AG613" i="70"/>
  <c r="AH613" i="70" s="1"/>
  <c r="AG617" i="70"/>
  <c r="AH617" i="70" s="1"/>
  <c r="AG619" i="70"/>
  <c r="AH619" i="70" s="1"/>
  <c r="AG622" i="70"/>
  <c r="AH622" i="70" s="1"/>
  <c r="AG625" i="70"/>
  <c r="AH625" i="70" s="1"/>
  <c r="AG629" i="70"/>
  <c r="AH629" i="70" s="1"/>
  <c r="AH1207" i="70"/>
  <c r="AH1223" i="70"/>
  <c r="AG1228" i="70"/>
  <c r="AH1228" i="70" s="1"/>
  <c r="AH1231" i="70"/>
  <c r="AG1236" i="70"/>
  <c r="AH1236" i="70" s="1"/>
  <c r="AH1239" i="70"/>
  <c r="AH1247" i="70"/>
  <c r="AH1255" i="70"/>
  <c r="AG1318" i="70"/>
  <c r="AG1374" i="70"/>
  <c r="AH1374" i="70" s="1"/>
  <c r="AG1382" i="70"/>
  <c r="AH1382" i="70" s="1"/>
  <c r="AG1398" i="70"/>
  <c r="AF1426" i="70"/>
  <c r="AF1430" i="70"/>
  <c r="AG1885" i="70"/>
  <c r="AH1885" i="70" s="1"/>
  <c r="AH1900" i="70"/>
  <c r="AH1904" i="70"/>
  <c r="AF1922" i="70"/>
  <c r="AG1928" i="70"/>
  <c r="AF1931" i="70"/>
  <c r="AF1935" i="70"/>
  <c r="AF2037" i="70"/>
  <c r="AG2095" i="70"/>
  <c r="AG25" i="70"/>
  <c r="AG26" i="70"/>
  <c r="AH26" i="70" s="1"/>
  <c r="AG28" i="70"/>
  <c r="AH28" i="70" s="1"/>
  <c r="AG29" i="70"/>
  <c r="AH29" i="70" s="1"/>
  <c r="AG30" i="70"/>
  <c r="AH30" i="70" s="1"/>
  <c r="AG31" i="70"/>
  <c r="AH31" i="70" s="1"/>
  <c r="AH55" i="70"/>
  <c r="AH59" i="70"/>
  <c r="AG85" i="70"/>
  <c r="AG86" i="70"/>
  <c r="AH86" i="70" s="1"/>
  <c r="AG87" i="70"/>
  <c r="AH87" i="70" s="1"/>
  <c r="AG88" i="70"/>
  <c r="AH88" i="70" s="1"/>
  <c r="AG89" i="70"/>
  <c r="AH89" i="70" s="1"/>
  <c r="AH110" i="70"/>
  <c r="AH114" i="70"/>
  <c r="AH164" i="70"/>
  <c r="AH168" i="70"/>
  <c r="AH172" i="70"/>
  <c r="AH176" i="70"/>
  <c r="AH241" i="70"/>
  <c r="AH245" i="70"/>
  <c r="AG265" i="70"/>
  <c r="AH265" i="70" s="1"/>
  <c r="AG266" i="70"/>
  <c r="AH266" i="70" s="1"/>
  <c r="AG267" i="70"/>
  <c r="AH267" i="70" s="1"/>
  <c r="AG268" i="70"/>
  <c r="AH268" i="70" s="1"/>
  <c r="AG269" i="70"/>
  <c r="AH269" i="70" s="1"/>
  <c r="AG270" i="70"/>
  <c r="AH270" i="70" s="1"/>
  <c r="AG271" i="70"/>
  <c r="AH271" i="70" s="1"/>
  <c r="AG272" i="70"/>
  <c r="AH272" i="70" s="1"/>
  <c r="AG273" i="70"/>
  <c r="AH273" i="70" s="1"/>
  <c r="AG274" i="70"/>
  <c r="AH274" i="70" s="1"/>
  <c r="AG275" i="70"/>
  <c r="AH275" i="70" s="1"/>
  <c r="AG276" i="70"/>
  <c r="AH276" i="70" s="1"/>
  <c r="AG277" i="70"/>
  <c r="AH277" i="70" s="1"/>
  <c r="AG278" i="70"/>
  <c r="AH278" i="70" s="1"/>
  <c r="AG279" i="70"/>
  <c r="AH279" i="70" s="1"/>
  <c r="AG280" i="70"/>
  <c r="AH280" i="70" s="1"/>
  <c r="AG281" i="70"/>
  <c r="AH281" i="70" s="1"/>
  <c r="AG282" i="70"/>
  <c r="AH282" i="70" s="1"/>
  <c r="AG283" i="70"/>
  <c r="AH283" i="70" s="1"/>
  <c r="AG284" i="70"/>
  <c r="AH284" i="70" s="1"/>
  <c r="AG285" i="70"/>
  <c r="AH285" i="70" s="1"/>
  <c r="AG286" i="70"/>
  <c r="AH286" i="70" s="1"/>
  <c r="AG287" i="70"/>
  <c r="AH287" i="70" s="1"/>
  <c r="AG288" i="70"/>
  <c r="AH288" i="70" s="1"/>
  <c r="AG289" i="70"/>
  <c r="AH289" i="70" s="1"/>
  <c r="AG290" i="70"/>
  <c r="AH290" i="70" s="1"/>
  <c r="AG291" i="70"/>
  <c r="AH291" i="70" s="1"/>
  <c r="AG292" i="70"/>
  <c r="AH292" i="70" s="1"/>
  <c r="AG293" i="70"/>
  <c r="AH293" i="70" s="1"/>
  <c r="AG294" i="70"/>
  <c r="AH294" i="70" s="1"/>
  <c r="AG295" i="70"/>
  <c r="AH295" i="70" s="1"/>
  <c r="AG296" i="70"/>
  <c r="AH296" i="70" s="1"/>
  <c r="AG297" i="70"/>
  <c r="AH297" i="70" s="1"/>
  <c r="AG298" i="70"/>
  <c r="AH298" i="70" s="1"/>
  <c r="AG299" i="70"/>
  <c r="AH299" i="70" s="1"/>
  <c r="AG300" i="70"/>
  <c r="AH300" i="70" s="1"/>
  <c r="AG301" i="70"/>
  <c r="AH301" i="70" s="1"/>
  <c r="AG302" i="70"/>
  <c r="AH302" i="70" s="1"/>
  <c r="AG303" i="70"/>
  <c r="AH303" i="70" s="1"/>
  <c r="AG304" i="70"/>
  <c r="AH304" i="70" s="1"/>
  <c r="AG305" i="70"/>
  <c r="AH305" i="70" s="1"/>
  <c r="AG306" i="70"/>
  <c r="AH306" i="70" s="1"/>
  <c r="AG307" i="70"/>
  <c r="AH307" i="70" s="1"/>
  <c r="AG308" i="70"/>
  <c r="AH308" i="70" s="1"/>
  <c r="AG309" i="70"/>
  <c r="AH309" i="70" s="1"/>
  <c r="AG310" i="70"/>
  <c r="AH310" i="70" s="1"/>
  <c r="AG311" i="70"/>
  <c r="AH311" i="70" s="1"/>
  <c r="AG312" i="70"/>
  <c r="AH312" i="70" s="1"/>
  <c r="AG313" i="70"/>
  <c r="AH313" i="70" s="1"/>
  <c r="AG314" i="70"/>
  <c r="AH314" i="70" s="1"/>
  <c r="AG315" i="70"/>
  <c r="AH315" i="70" s="1"/>
  <c r="AG316" i="70"/>
  <c r="AH316" i="70" s="1"/>
  <c r="AG317" i="70"/>
  <c r="AH317" i="70" s="1"/>
  <c r="AG318" i="70"/>
  <c r="AH318" i="70" s="1"/>
  <c r="AG319" i="70"/>
  <c r="AH319" i="70" s="1"/>
  <c r="AG320" i="70"/>
  <c r="AH320" i="70" s="1"/>
  <c r="AG321" i="70"/>
  <c r="AH321" i="70" s="1"/>
  <c r="AG322" i="70"/>
  <c r="AH322" i="70" s="1"/>
  <c r="AG323" i="70"/>
  <c r="AH323" i="70" s="1"/>
  <c r="AG324" i="70"/>
  <c r="AH324" i="70" s="1"/>
  <c r="AG325" i="70"/>
  <c r="AH325" i="70" s="1"/>
  <c r="AG326" i="70"/>
  <c r="AH326" i="70" s="1"/>
  <c r="AG327" i="70"/>
  <c r="AH327" i="70" s="1"/>
  <c r="AG328" i="70"/>
  <c r="AH328" i="70" s="1"/>
  <c r="AG329" i="70"/>
  <c r="AH329" i="70" s="1"/>
  <c r="AG330" i="70"/>
  <c r="AH330" i="70" s="1"/>
  <c r="AG331" i="70"/>
  <c r="AH331" i="70" s="1"/>
  <c r="AG332" i="70"/>
  <c r="AH332" i="70" s="1"/>
  <c r="AG333" i="70"/>
  <c r="AH333" i="70" s="1"/>
  <c r="AG334" i="70"/>
  <c r="AH334" i="70" s="1"/>
  <c r="AG335" i="70"/>
  <c r="AH335" i="70" s="1"/>
  <c r="AG336" i="70"/>
  <c r="AH336" i="70" s="1"/>
  <c r="AG337" i="70"/>
  <c r="AH337" i="70" s="1"/>
  <c r="AH358" i="70"/>
  <c r="AH362" i="70"/>
  <c r="AH366" i="70"/>
  <c r="AH370" i="70"/>
  <c r="AH374" i="70"/>
  <c r="AH378" i="70"/>
  <c r="AH440" i="70"/>
  <c r="AH444" i="70"/>
  <c r="AH448" i="70"/>
  <c r="AH453" i="70"/>
  <c r="AH501" i="70"/>
  <c r="AH505" i="70"/>
  <c r="AH510" i="70"/>
  <c r="AG569" i="70"/>
  <c r="AH569" i="70" s="1"/>
  <c r="AH571" i="70"/>
  <c r="AG573" i="70"/>
  <c r="AH575" i="70"/>
  <c r="AG577" i="70"/>
  <c r="AH577" i="70" s="1"/>
  <c r="AH579" i="70"/>
  <c r="AG581" i="70"/>
  <c r="AH583" i="70"/>
  <c r="AG585" i="70"/>
  <c r="AH585" i="70" s="1"/>
  <c r="AH587" i="70"/>
  <c r="AH593" i="70"/>
  <c r="AH596" i="70"/>
  <c r="AH649" i="70"/>
  <c r="AG651" i="70"/>
  <c r="AH651" i="70" s="1"/>
  <c r="AH653" i="70"/>
  <c r="AG655" i="70"/>
  <c r="AH655" i="70" s="1"/>
  <c r="AH657" i="70"/>
  <c r="AG660" i="70"/>
  <c r="AH660" i="70" s="1"/>
  <c r="AH662" i="70"/>
  <c r="AG664" i="70"/>
  <c r="AH664" i="70" s="1"/>
  <c r="AH666" i="70"/>
  <c r="AG668" i="70"/>
  <c r="AH668" i="70" s="1"/>
  <c r="AH670" i="70"/>
  <c r="AG677" i="70"/>
  <c r="AH677" i="70" s="1"/>
  <c r="AG680" i="70"/>
  <c r="AH680" i="70" s="1"/>
  <c r="AG689" i="70"/>
  <c r="AH689" i="70" s="1"/>
  <c r="AG690" i="70"/>
  <c r="AH690" i="70" s="1"/>
  <c r="AG691" i="70"/>
  <c r="AH691" i="70" s="1"/>
  <c r="AG692" i="70"/>
  <c r="AH692" i="70" s="1"/>
  <c r="AG693" i="70"/>
  <c r="AH693" i="70" s="1"/>
  <c r="AG694" i="70"/>
  <c r="AH694" i="70" s="1"/>
  <c r="AG695" i="70"/>
  <c r="AH695" i="70" s="1"/>
  <c r="AG696" i="70"/>
  <c r="AH696" i="70" s="1"/>
  <c r="AG697" i="70"/>
  <c r="AH697" i="70" s="1"/>
  <c r="AG698" i="70"/>
  <c r="AH698" i="70" s="1"/>
  <c r="AG699" i="70"/>
  <c r="AH699" i="70" s="1"/>
  <c r="AG700" i="70"/>
  <c r="AH700" i="70" s="1"/>
  <c r="AG701" i="70"/>
  <c r="AH701" i="70" s="1"/>
  <c r="AG702" i="70"/>
  <c r="AH702" i="70" s="1"/>
  <c r="AG703" i="70"/>
  <c r="AH703" i="70" s="1"/>
  <c r="AG704" i="70"/>
  <c r="AH704" i="70" s="1"/>
  <c r="AG705" i="70"/>
  <c r="AH705" i="70" s="1"/>
  <c r="AG706" i="70"/>
  <c r="AH706" i="70" s="1"/>
  <c r="AG708" i="70"/>
  <c r="AH708" i="70" s="1"/>
  <c r="AG709" i="70"/>
  <c r="AH709" i="70" s="1"/>
  <c r="AG710" i="70"/>
  <c r="AH710" i="70" s="1"/>
  <c r="AG711" i="70"/>
  <c r="AH711" i="70" s="1"/>
  <c r="AG712" i="70"/>
  <c r="AH712" i="70" s="1"/>
  <c r="AG713" i="70"/>
  <c r="AH713" i="70" s="1"/>
  <c r="AG714" i="70"/>
  <c r="AH714" i="70" s="1"/>
  <c r="AG715" i="70"/>
  <c r="AH715" i="70" s="1"/>
  <c r="AG716" i="70"/>
  <c r="AH716" i="70" s="1"/>
  <c r="AG717" i="70"/>
  <c r="AH717" i="70" s="1"/>
  <c r="AG718" i="70"/>
  <c r="AH718" i="70" s="1"/>
  <c r="AG719" i="70"/>
  <c r="AH719" i="70" s="1"/>
  <c r="AG720" i="70"/>
  <c r="AH720" i="70" s="1"/>
  <c r="AG721" i="70"/>
  <c r="AH721" i="70" s="1"/>
  <c r="AG722" i="70"/>
  <c r="AH722" i="70" s="1"/>
  <c r="AG723" i="70"/>
  <c r="AH723" i="70" s="1"/>
  <c r="AG724" i="70"/>
  <c r="AH724" i="70" s="1"/>
  <c r="AG725" i="70"/>
  <c r="AH725" i="70" s="1"/>
  <c r="AG744" i="70"/>
  <c r="AH744" i="70" s="1"/>
  <c r="AH746" i="70"/>
  <c r="AG748" i="70"/>
  <c r="AH748" i="70" s="1"/>
  <c r="AH750" i="70"/>
  <c r="AG752" i="70"/>
  <c r="AH752" i="70" s="1"/>
  <c r="AH754" i="70"/>
  <c r="AG756" i="70"/>
  <c r="AH756" i="70" s="1"/>
  <c r="AH758" i="70"/>
  <c r="AG760" i="70"/>
  <c r="AH760" i="70" s="1"/>
  <c r="AH762" i="70"/>
  <c r="AG764" i="70"/>
  <c r="AH764" i="70" s="1"/>
  <c r="AH766" i="70"/>
  <c r="AG768" i="70"/>
  <c r="AH768" i="70" s="1"/>
  <c r="AH770" i="70"/>
  <c r="AG772" i="70"/>
  <c r="AH772" i="70" s="1"/>
  <c r="AH774" i="70"/>
  <c r="AG776" i="70"/>
  <c r="AH776" i="70" s="1"/>
  <c r="AG782" i="70"/>
  <c r="AH782" i="70" s="1"/>
  <c r="AH784" i="70"/>
  <c r="AG795" i="70"/>
  <c r="AG798" i="70"/>
  <c r="AH798" i="70" s="1"/>
  <c r="AG800" i="70"/>
  <c r="AH800" i="70" s="1"/>
  <c r="AG803" i="70"/>
  <c r="AH803" i="70" s="1"/>
  <c r="AG807" i="70"/>
  <c r="AG810" i="70"/>
  <c r="AH810" i="70" s="1"/>
  <c r="AG812" i="70"/>
  <c r="AH812" i="70" s="1"/>
  <c r="AG815" i="70"/>
  <c r="AH815" i="70" s="1"/>
  <c r="AG816" i="70"/>
  <c r="AG819" i="70"/>
  <c r="AH819" i="70" s="1"/>
  <c r="AG821" i="70"/>
  <c r="AH821" i="70" s="1"/>
  <c r="AG824" i="70"/>
  <c r="AH824" i="70" s="1"/>
  <c r="AG826" i="70"/>
  <c r="AH826" i="70" s="1"/>
  <c r="AG830" i="70"/>
  <c r="AH830" i="70" s="1"/>
  <c r="AG833" i="70"/>
  <c r="AH833" i="70" s="1"/>
  <c r="AG835" i="70"/>
  <c r="AH835" i="70" s="1"/>
  <c r="AG838" i="70"/>
  <c r="AH838" i="70" s="1"/>
  <c r="AG840" i="70"/>
  <c r="AH840" i="70" s="1"/>
  <c r="AG843" i="70"/>
  <c r="AH843" i="70" s="1"/>
  <c r="AG845" i="70"/>
  <c r="AH845" i="70" s="1"/>
  <c r="AG847" i="70"/>
  <c r="AG854" i="70"/>
  <c r="AH854" i="70" s="1"/>
  <c r="AG855" i="70"/>
  <c r="AH855" i="70" s="1"/>
  <c r="AG856" i="70"/>
  <c r="AH856" i="70" s="1"/>
  <c r="AG857" i="70"/>
  <c r="AH857" i="70" s="1"/>
  <c r="AG858" i="70"/>
  <c r="AH858" i="70" s="1"/>
  <c r="AG881" i="70"/>
  <c r="AH883" i="70"/>
  <c r="AG885" i="70"/>
  <c r="AH885" i="70" s="1"/>
  <c r="AH943" i="70"/>
  <c r="AG945" i="70"/>
  <c r="AG1056" i="70"/>
  <c r="AG1060" i="70"/>
  <c r="AH1060" i="70" s="1"/>
  <c r="AH1062" i="70"/>
  <c r="AG1064" i="70"/>
  <c r="AG1128" i="70"/>
  <c r="AG1132" i="70"/>
  <c r="AH1132" i="70" s="1"/>
  <c r="AH1134" i="70"/>
  <c r="AG1136" i="70"/>
  <c r="AH1136" i="70" s="1"/>
  <c r="AH1189" i="70"/>
  <c r="AG1194" i="70"/>
  <c r="AH1194" i="70" s="1"/>
  <c r="AH1197" i="70"/>
  <c r="AG1202" i="70"/>
  <c r="AH1205" i="70"/>
  <c r="AG1210" i="70"/>
  <c r="AH1210" i="70" s="1"/>
  <c r="AH1213" i="70"/>
  <c r="AG1218" i="70"/>
  <c r="AH1218" i="70" s="1"/>
  <c r="AH1221" i="70"/>
  <c r="AG1226" i="70"/>
  <c r="AH1226" i="70" s="1"/>
  <c r="AH1229" i="70"/>
  <c r="AG1234" i="70"/>
  <c r="AH1237" i="70"/>
  <c r="AG1242" i="70"/>
  <c r="AH1242" i="70" s="1"/>
  <c r="AH1245" i="70"/>
  <c r="AG1250" i="70"/>
  <c r="AH1250" i="70" s="1"/>
  <c r="AH1253" i="70"/>
  <c r="AG1258" i="70"/>
  <c r="AH1258" i="70" s="1"/>
  <c r="AG1265" i="70"/>
  <c r="AH1265" i="70" s="1"/>
  <c r="AH1268" i="70"/>
  <c r="AF1291" i="70"/>
  <c r="AF1306" i="70"/>
  <c r="AH1311" i="70"/>
  <c r="AF1321" i="70"/>
  <c r="AG1348" i="70"/>
  <c r="AH1348" i="70" s="1"/>
  <c r="AH1357" i="70"/>
  <c r="AG1372" i="70"/>
  <c r="AH1375" i="70"/>
  <c r="AG1380" i="70"/>
  <c r="AH1380" i="70" s="1"/>
  <c r="AH1383" i="70"/>
  <c r="AG1388" i="70"/>
  <c r="AH1388" i="70" s="1"/>
  <c r="AG1396" i="70"/>
  <c r="AH1399" i="70"/>
  <c r="AF1440" i="70"/>
  <c r="AF1442" i="70"/>
  <c r="AF1444" i="70"/>
  <c r="AF1446" i="70"/>
  <c r="AF1448" i="70"/>
  <c r="AF1450" i="70"/>
  <c r="AF1452" i="70"/>
  <c r="AF1454" i="70"/>
  <c r="AF1456" i="70"/>
  <c r="AF1458" i="70"/>
  <c r="AF1460" i="70"/>
  <c r="AF1462" i="70"/>
  <c r="AF1464" i="70"/>
  <c r="AF1466" i="70"/>
  <c r="AF1468" i="70"/>
  <c r="AF1470" i="70"/>
  <c r="AF1472" i="70"/>
  <c r="AF1474" i="70"/>
  <c r="AF1476" i="70"/>
  <c r="AF1478" i="70"/>
  <c r="AF1480" i="70"/>
  <c r="AF1482" i="70"/>
  <c r="AF1484" i="70"/>
  <c r="AF1486" i="70"/>
  <c r="AF1488" i="70"/>
  <c r="AF1490" i="70"/>
  <c r="AF1492" i="70"/>
  <c r="AF1494" i="70"/>
  <c r="AF1497" i="70"/>
  <c r="AG1518" i="70"/>
  <c r="AG1523" i="70"/>
  <c r="AH1523" i="70" s="1"/>
  <c r="AG1528" i="70"/>
  <c r="AH1528" i="70" s="1"/>
  <c r="AG1531" i="70"/>
  <c r="AH1531" i="70" s="1"/>
  <c r="AG1536" i="70"/>
  <c r="AG1539" i="70"/>
  <c r="AH1539" i="70" s="1"/>
  <c r="AG1544" i="70"/>
  <c r="AG1547" i="70"/>
  <c r="AH1547" i="70" s="1"/>
  <c r="AG1552" i="70"/>
  <c r="AG1555" i="70"/>
  <c r="AH1555" i="70" s="1"/>
  <c r="AG1560" i="70"/>
  <c r="AH1560" i="70" s="1"/>
  <c r="AG1568" i="70"/>
  <c r="AH1568" i="70" s="1"/>
  <c r="AG1576" i="70"/>
  <c r="AH1576" i="70" s="1"/>
  <c r="AH1604" i="70"/>
  <c r="AH1608" i="70"/>
  <c r="AF1618" i="70"/>
  <c r="AH1655" i="70"/>
  <c r="AH1663" i="70"/>
  <c r="AH1682" i="70"/>
  <c r="AG1707" i="70"/>
  <c r="AG1715" i="70"/>
  <c r="AG1723" i="70"/>
  <c r="AG1731" i="70"/>
  <c r="AG1739" i="70"/>
  <c r="AG1748" i="70"/>
  <c r="AG1759" i="70"/>
  <c r="AH1759" i="70" s="1"/>
  <c r="AF1772" i="70"/>
  <c r="AG1795" i="70"/>
  <c r="AG1803" i="70"/>
  <c r="AG1812" i="70"/>
  <c r="AG1820" i="70"/>
  <c r="AG1825" i="70"/>
  <c r="AH1825" i="70" s="1"/>
  <c r="AG1846" i="70"/>
  <c r="AI1838" i="70" s="1"/>
  <c r="AJ1838" i="70" s="1"/>
  <c r="AH1839" i="70"/>
  <c r="AH1843" i="70"/>
  <c r="AF1854" i="70"/>
  <c r="AG1949" i="70"/>
  <c r="AH1949" i="70" s="1"/>
  <c r="AG2005" i="70"/>
  <c r="AH2005" i="70" s="1"/>
  <c r="AG2020" i="70"/>
  <c r="AG2023" i="70"/>
  <c r="AG2072" i="70"/>
  <c r="AH2072" i="70" s="1"/>
  <c r="AF2121" i="70"/>
  <c r="AG2132" i="70"/>
  <c r="AH2132" i="70" s="1"/>
  <c r="AG2148" i="70"/>
  <c r="AH2148" i="70" s="1"/>
  <c r="AG2160" i="70"/>
  <c r="AH2160" i="70" s="1"/>
  <c r="AG597" i="70"/>
  <c r="AI596" i="70" s="1"/>
  <c r="AJ596" i="70" s="1"/>
  <c r="AG605" i="70"/>
  <c r="AG607" i="70"/>
  <c r="AH607" i="70" s="1"/>
  <c r="AG609" i="70"/>
  <c r="AH609" i="70" s="1"/>
  <c r="AG612" i="70"/>
  <c r="AH612" i="70" s="1"/>
  <c r="AG614" i="70"/>
  <c r="AH614" i="70" s="1"/>
  <c r="AG615" i="70"/>
  <c r="AH615" i="70" s="1"/>
  <c r="AG618" i="70"/>
  <c r="AH618" i="70" s="1"/>
  <c r="AG621" i="70"/>
  <c r="AH621" i="70" s="1"/>
  <c r="AG623" i="70"/>
  <c r="AG626" i="70"/>
  <c r="AH626" i="70" s="1"/>
  <c r="AG630" i="70"/>
  <c r="AG1188" i="70"/>
  <c r="AH1188" i="70" s="1"/>
  <c r="AH1191" i="70"/>
  <c r="AG1196" i="70"/>
  <c r="AH1196" i="70" s="1"/>
  <c r="AH1199" i="70"/>
  <c r="AG1204" i="70"/>
  <c r="AG1212" i="70"/>
  <c r="AH1215" i="70"/>
  <c r="AG1220" i="70"/>
  <c r="AG1244" i="70"/>
  <c r="AG1252" i="70"/>
  <c r="AG1260" i="70"/>
  <c r="AH1260" i="70" s="1"/>
  <c r="AG1267" i="70"/>
  <c r="AH1267" i="70" s="1"/>
  <c r="AF1308" i="70"/>
  <c r="AH1369" i="70"/>
  <c r="AH1377" i="70"/>
  <c r="AH1385" i="70"/>
  <c r="AF1428" i="70"/>
  <c r="AG1503" i="70"/>
  <c r="AH1503" i="70" s="1"/>
  <c r="AG1770" i="70"/>
  <c r="AH1770" i="70" s="1"/>
  <c r="AF1925" i="70"/>
  <c r="AF1933" i="70"/>
  <c r="AG1950" i="70"/>
  <c r="AH1950" i="70" s="1"/>
  <c r="AG1969" i="70"/>
  <c r="AH1969" i="70" s="1"/>
  <c r="AG1972" i="70"/>
  <c r="AH1972" i="70" s="1"/>
  <c r="AF2115" i="70"/>
  <c r="AF2123" i="70"/>
  <c r="AG2133" i="70"/>
  <c r="AH2133" i="70" s="1"/>
  <c r="AG27" i="70"/>
  <c r="AH27" i="70" s="1"/>
  <c r="AH52" i="70"/>
  <c r="AG54" i="70"/>
  <c r="AH54" i="70" s="1"/>
  <c r="AH56" i="70"/>
  <c r="AG58" i="70"/>
  <c r="AH60" i="70"/>
  <c r="AG65" i="70"/>
  <c r="AH65" i="70" s="1"/>
  <c r="AH67" i="70"/>
  <c r="AH107" i="70"/>
  <c r="AG109" i="70"/>
  <c r="AH111" i="70"/>
  <c r="AG113" i="70"/>
  <c r="AH165" i="70"/>
  <c r="AG167" i="70"/>
  <c r="AH169" i="70"/>
  <c r="AG171" i="70"/>
  <c r="AH173" i="70"/>
  <c r="AG175" i="70"/>
  <c r="AH177" i="70"/>
  <c r="AG179" i="70"/>
  <c r="AH179" i="70" s="1"/>
  <c r="AG236" i="70"/>
  <c r="AH238" i="70"/>
  <c r="AG240" i="70"/>
  <c r="AH240" i="70" s="1"/>
  <c r="AH242" i="70"/>
  <c r="AG244" i="70"/>
  <c r="AH247" i="70"/>
  <c r="AH355" i="70"/>
  <c r="AH359" i="70"/>
  <c r="AH363" i="70"/>
  <c r="AH367" i="70"/>
  <c r="AH371" i="70"/>
  <c r="AH375" i="70"/>
  <c r="AH379" i="70"/>
  <c r="AG439" i="70"/>
  <c r="AH439" i="70" s="1"/>
  <c r="AH441" i="70"/>
  <c r="AG443" i="70"/>
  <c r="AH445" i="70"/>
  <c r="AG447" i="70"/>
  <c r="AH447" i="70" s="1"/>
  <c r="AH449" i="70"/>
  <c r="AG452" i="70"/>
  <c r="AH502" i="70"/>
  <c r="AG504" i="70"/>
  <c r="AH506" i="70"/>
  <c r="AG509" i="70"/>
  <c r="AH509" i="70" s="1"/>
  <c r="AH511" i="70"/>
  <c r="AG517" i="70"/>
  <c r="AG518" i="70"/>
  <c r="AH518" i="70" s="1"/>
  <c r="AG519" i="70"/>
  <c r="AH519" i="70" s="1"/>
  <c r="AG520" i="70"/>
  <c r="AH520" i="70" s="1"/>
  <c r="AG530" i="70"/>
  <c r="AG531" i="70"/>
  <c r="AG532" i="70"/>
  <c r="AG533" i="70"/>
  <c r="AG534" i="70"/>
  <c r="AG535" i="70"/>
  <c r="AG536" i="70"/>
  <c r="AG537" i="70"/>
  <c r="AG538" i="70"/>
  <c r="AG539" i="70"/>
  <c r="AG540" i="70"/>
  <c r="AG544" i="70"/>
  <c r="AG545" i="70"/>
  <c r="AG546" i="70"/>
  <c r="AG547" i="70"/>
  <c r="AG548" i="70"/>
  <c r="AG549" i="70"/>
  <c r="AG550" i="70"/>
  <c r="AG551" i="70"/>
  <c r="AH558" i="70"/>
  <c r="AG570" i="70"/>
  <c r="AH572" i="70"/>
  <c r="AG574" i="70"/>
  <c r="AH574" i="70" s="1"/>
  <c r="AH576" i="70"/>
  <c r="AG578" i="70"/>
  <c r="AH578" i="70" s="1"/>
  <c r="AH580" i="70"/>
  <c r="AG582" i="70"/>
  <c r="AH582" i="70" s="1"/>
  <c r="AH584" i="70"/>
  <c r="AG586" i="70"/>
  <c r="AH636" i="70"/>
  <c r="AH640" i="70"/>
  <c r="AH650" i="70"/>
  <c r="AG652" i="70"/>
  <c r="AH654" i="70"/>
  <c r="AG656" i="70"/>
  <c r="AH658" i="70"/>
  <c r="AG661" i="70"/>
  <c r="AH663" i="70"/>
  <c r="AG665" i="70"/>
  <c r="AH667" i="70"/>
  <c r="AG669" i="70"/>
  <c r="AH671" i="70"/>
  <c r="AH676" i="70"/>
  <c r="AH678" i="70"/>
  <c r="AH679" i="70"/>
  <c r="AH733" i="70"/>
  <c r="AH743" i="70"/>
  <c r="AH747" i="70"/>
  <c r="AH751" i="70"/>
  <c r="AH755" i="70"/>
  <c r="AH759" i="70"/>
  <c r="AH763" i="70"/>
  <c r="AH767" i="70"/>
  <c r="AH771" i="70"/>
  <c r="AH775" i="70"/>
  <c r="AH781" i="70"/>
  <c r="AH785" i="70"/>
  <c r="AH794" i="70"/>
  <c r="AH796" i="70"/>
  <c r="AH797" i="70"/>
  <c r="AH799" i="70"/>
  <c r="AH801" i="70"/>
  <c r="AH802" i="70"/>
  <c r="AH804" i="70"/>
  <c r="AH805" i="70"/>
  <c r="AH806" i="70"/>
  <c r="AH808" i="70"/>
  <c r="AH809" i="70"/>
  <c r="AH811" i="70"/>
  <c r="AH813" i="70"/>
  <c r="AH814" i="70"/>
  <c r="AH817" i="70"/>
  <c r="AH818" i="70"/>
  <c r="AH820" i="70"/>
  <c r="AH822" i="70"/>
  <c r="AH823" i="70"/>
  <c r="AH825" i="70"/>
  <c r="AH827" i="70"/>
  <c r="AH828" i="70"/>
  <c r="AH829" i="70"/>
  <c r="AH831" i="70"/>
  <c r="AH832" i="70"/>
  <c r="AH834" i="70"/>
  <c r="AH836" i="70"/>
  <c r="AH837" i="70"/>
  <c r="AH839" i="70"/>
  <c r="AH841" i="70"/>
  <c r="AH842" i="70"/>
  <c r="AH844" i="70"/>
  <c r="AH846" i="70"/>
  <c r="AH848" i="70"/>
  <c r="AH849" i="70"/>
  <c r="AH870" i="70"/>
  <c r="AH874" i="70"/>
  <c r="AH884" i="70"/>
  <c r="AG895" i="70"/>
  <c r="AI894" i="70" s="1"/>
  <c r="AJ894" i="70" s="1"/>
  <c r="AG899" i="70"/>
  <c r="AG900" i="70"/>
  <c r="AG901" i="70"/>
  <c r="AG902" i="70"/>
  <c r="AG903" i="70"/>
  <c r="AH914" i="70"/>
  <c r="AH918" i="70"/>
  <c r="AH922" i="70"/>
  <c r="AH926" i="70"/>
  <c r="AH930" i="70"/>
  <c r="AH934" i="70"/>
  <c r="AH944" i="70"/>
  <c r="AH1031" i="70"/>
  <c r="AH1035" i="70"/>
  <c r="AH1039" i="70"/>
  <c r="AH1043" i="70"/>
  <c r="AH1047" i="70"/>
  <c r="AH1053" i="70"/>
  <c r="AG1061" i="70"/>
  <c r="AH1063" i="70"/>
  <c r="AG1073" i="70"/>
  <c r="AH1073" i="70" s="1"/>
  <c r="AG1074" i="70"/>
  <c r="AH1074" i="70" s="1"/>
  <c r="AG1075" i="70"/>
  <c r="AG1076" i="70"/>
  <c r="AH1076" i="70" s="1"/>
  <c r="AG1077" i="70"/>
  <c r="AH1077" i="70" s="1"/>
  <c r="AG1078" i="70"/>
  <c r="AH1078" i="70" s="1"/>
  <c r="AG1079" i="70"/>
  <c r="AG1080" i="70"/>
  <c r="AH1080" i="70" s="1"/>
  <c r="AG1081" i="70"/>
  <c r="AH1081" i="70" s="1"/>
  <c r="AG1082" i="70"/>
  <c r="AH1082" i="70" s="1"/>
  <c r="AG1083" i="70"/>
  <c r="AG1084" i="70"/>
  <c r="AH1084" i="70" s="1"/>
  <c r="AG1085" i="70"/>
  <c r="AH1085" i="70" s="1"/>
  <c r="AG1086" i="70"/>
  <c r="AH1086" i="70" s="1"/>
  <c r="AG1087" i="70"/>
  <c r="AG1088" i="70"/>
  <c r="AH1088" i="70" s="1"/>
  <c r="AG1093" i="70"/>
  <c r="AG1094" i="70"/>
  <c r="AG1095" i="70"/>
  <c r="AG1096" i="70"/>
  <c r="AG1097" i="70"/>
  <c r="AH1108" i="70"/>
  <c r="AH1112" i="70"/>
  <c r="AH1117" i="70"/>
  <c r="AH1121" i="70"/>
  <c r="AH1125" i="70"/>
  <c r="AG1133" i="70"/>
  <c r="AH1135" i="70"/>
  <c r="AG1145" i="70"/>
  <c r="AG1146" i="70"/>
  <c r="AH1146" i="70" s="1"/>
  <c r="AG1147" i="70"/>
  <c r="AH1147" i="70" s="1"/>
  <c r="AG1148" i="70"/>
  <c r="AG1149" i="70"/>
  <c r="AG1150" i="70"/>
  <c r="AH1150" i="70" s="1"/>
  <c r="AG1152" i="70"/>
  <c r="AH1152" i="70" s="1"/>
  <c r="AG1153" i="70"/>
  <c r="AG1154" i="70"/>
  <c r="AG1155" i="70"/>
  <c r="AH1155" i="70" s="1"/>
  <c r="AG1156" i="70"/>
  <c r="AH1156" i="70" s="1"/>
  <c r="AG1157" i="70"/>
  <c r="AG1158" i="70"/>
  <c r="AG1159" i="70"/>
  <c r="AH1159" i="70" s="1"/>
  <c r="AG1160" i="70"/>
  <c r="AH1160" i="70" s="1"/>
  <c r="AG1161" i="70"/>
  <c r="AG1162" i="70"/>
  <c r="AG1163" i="70"/>
  <c r="AH1163" i="70" s="1"/>
  <c r="AG1164" i="70"/>
  <c r="AH1164" i="70" s="1"/>
  <c r="AG1165" i="70"/>
  <c r="AG1170" i="70"/>
  <c r="AG1171" i="70"/>
  <c r="AG1172" i="70"/>
  <c r="AG1173" i="70"/>
  <c r="AG1174" i="70"/>
  <c r="AH1185" i="70"/>
  <c r="AH1187" i="70"/>
  <c r="AG1192" i="70"/>
  <c r="AH1192" i="70" s="1"/>
  <c r="AH1195" i="70"/>
  <c r="AG1200" i="70"/>
  <c r="AH1203" i="70"/>
  <c r="AG1208" i="70"/>
  <c r="AH1208" i="70" s="1"/>
  <c r="AH1211" i="70"/>
  <c r="AG1216" i="70"/>
  <c r="AH1216" i="70" s="1"/>
  <c r="AH1219" i="70"/>
  <c r="AG1224" i="70"/>
  <c r="AH1224" i="70" s="1"/>
  <c r="AH1227" i="70"/>
  <c r="AG1232" i="70"/>
  <c r="AH1235" i="70"/>
  <c r="AG1240" i="70"/>
  <c r="AH1240" i="70" s="1"/>
  <c r="AH1243" i="70"/>
  <c r="AG1248" i="70"/>
  <c r="AH1248" i="70" s="1"/>
  <c r="AH1251" i="70"/>
  <c r="AG1256" i="70"/>
  <c r="AH1256" i="70" s="1"/>
  <c r="AH1259" i="70"/>
  <c r="AH1266" i="70"/>
  <c r="AG1278" i="70"/>
  <c r="AH1278" i="70" s="1"/>
  <c r="AH1284" i="70"/>
  <c r="AH1285" i="70"/>
  <c r="AF1304" i="70"/>
  <c r="AH1309" i="70"/>
  <c r="AF1312" i="70"/>
  <c r="AF1319" i="70"/>
  <c r="AG1322" i="70"/>
  <c r="AH1355" i="70"/>
  <c r="AG1356" i="70"/>
  <c r="AG1370" i="70"/>
  <c r="AH1370" i="70" s="1"/>
  <c r="AH1373" i="70"/>
  <c r="AG1378" i="70"/>
  <c r="AH1381" i="70"/>
  <c r="AG1386" i="70"/>
  <c r="AH1386" i="70" s="1"/>
  <c r="AH1390" i="70"/>
  <c r="AH1397" i="70"/>
  <c r="AH1411" i="70"/>
  <c r="AH1412" i="70"/>
  <c r="AG1414" i="70"/>
  <c r="AG1422" i="70" s="1"/>
  <c r="AH1419" i="70"/>
  <c r="AH1420" i="70"/>
  <c r="AF1427" i="70"/>
  <c r="AF1429" i="70"/>
  <c r="AG1506" i="70"/>
  <c r="AH1506" i="70" s="1"/>
  <c r="AG1507" i="70"/>
  <c r="AH1507" i="70" s="1"/>
  <c r="AH1615" i="70"/>
  <c r="AG1630" i="70"/>
  <c r="AG1642" i="70"/>
  <c r="AH1661" i="70"/>
  <c r="AH1669" i="70"/>
  <c r="AH1680" i="70"/>
  <c r="AG1700" i="70"/>
  <c r="AF1704" i="70"/>
  <c r="AF1706" i="70"/>
  <c r="AG1709" i="70"/>
  <c r="AF1712" i="70"/>
  <c r="AF1714" i="70"/>
  <c r="AG1717" i="70"/>
  <c r="AF1720" i="70"/>
  <c r="AF1722" i="70"/>
  <c r="AG1725" i="70"/>
  <c r="AF1728" i="70"/>
  <c r="AF1730" i="70"/>
  <c r="AG1733" i="70"/>
  <c r="AF1736" i="70"/>
  <c r="AF1738" i="70"/>
  <c r="AG1741" i="70"/>
  <c r="AF1744" i="70"/>
  <c r="AF1747" i="70"/>
  <c r="AG1750" i="70"/>
  <c r="AF1774" i="70"/>
  <c r="AH1784" i="70"/>
  <c r="AF1794" i="70"/>
  <c r="AG1797" i="70"/>
  <c r="AF1800" i="70"/>
  <c r="AF1802" i="70"/>
  <c r="AG1805" i="70"/>
  <c r="AF1809" i="70"/>
  <c r="AF1811" i="70"/>
  <c r="AG1814" i="70"/>
  <c r="AF1817" i="70"/>
  <c r="AF1819" i="70"/>
  <c r="AH1851" i="70"/>
  <c r="AG1866" i="70"/>
  <c r="AG1874" i="70"/>
  <c r="AG1884" i="70"/>
  <c r="AH1884" i="70" s="1"/>
  <c r="AG1905" i="70"/>
  <c r="AH1898" i="70"/>
  <c r="AH1902" i="70"/>
  <c r="AF1913" i="70"/>
  <c r="AF1941" i="70"/>
  <c r="AG1973" i="70"/>
  <c r="AH1973" i="70" s="1"/>
  <c r="AG2004" i="70"/>
  <c r="AG2027" i="70"/>
  <c r="AG2071" i="70"/>
  <c r="AH2071" i="70" s="1"/>
  <c r="AG2091" i="70"/>
  <c r="AG2094" i="70"/>
  <c r="AH2094" i="70" s="1"/>
  <c r="AH2105" i="70"/>
  <c r="AF2119" i="70"/>
  <c r="AF2127" i="70"/>
  <c r="AG2136" i="70"/>
  <c r="AH2136" i="70" s="1"/>
  <c r="AH2189" i="70"/>
  <c r="AF2189" i="70"/>
  <c r="AG606" i="70"/>
  <c r="AH606" i="70" s="1"/>
  <c r="AG611" i="70"/>
  <c r="AG616" i="70"/>
  <c r="AG620" i="70"/>
  <c r="AG624" i="70"/>
  <c r="AG631" i="70"/>
  <c r="AC17" i="70"/>
  <c r="AH39" i="70"/>
  <c r="AH43" i="70"/>
  <c r="AH94" i="70"/>
  <c r="AH98" i="70"/>
  <c r="AH152" i="70"/>
  <c r="AG184" i="70"/>
  <c r="AG185" i="70"/>
  <c r="AG186" i="70"/>
  <c r="AG187" i="70"/>
  <c r="AG188" i="70"/>
  <c r="AG197" i="70"/>
  <c r="AG198" i="70"/>
  <c r="AG199" i="70"/>
  <c r="AG200" i="70"/>
  <c r="AG201" i="70"/>
  <c r="AG202" i="70"/>
  <c r="AG203" i="70"/>
  <c r="AG204" i="70"/>
  <c r="AG205" i="70"/>
  <c r="AG206" i="70"/>
  <c r="AG207" i="70"/>
  <c r="AG208" i="70"/>
  <c r="AG209" i="70"/>
  <c r="AG210" i="70"/>
  <c r="AG211" i="70"/>
  <c r="AG212" i="70"/>
  <c r="AG213" i="70"/>
  <c r="AG214" i="70"/>
  <c r="AG215" i="70"/>
  <c r="AG216" i="70"/>
  <c r="AG217" i="70"/>
  <c r="AG218" i="70"/>
  <c r="AH225" i="70"/>
  <c r="AH342" i="70"/>
  <c r="AH346" i="70"/>
  <c r="AG387" i="70"/>
  <c r="AG388" i="70"/>
  <c r="AG389" i="70"/>
  <c r="AG390" i="70"/>
  <c r="AG391" i="70"/>
  <c r="AG400" i="70"/>
  <c r="AG401" i="70"/>
  <c r="AG402" i="70"/>
  <c r="AG403" i="70"/>
  <c r="AG404" i="70"/>
  <c r="AG405" i="70"/>
  <c r="AG406" i="70"/>
  <c r="AG407" i="70"/>
  <c r="AG408" i="70"/>
  <c r="AG409" i="70"/>
  <c r="AG410" i="70"/>
  <c r="AG417" i="70"/>
  <c r="AG418" i="70"/>
  <c r="AG419" i="70"/>
  <c r="AG420" i="70"/>
  <c r="AG421" i="70"/>
  <c r="AH428" i="70"/>
  <c r="AH489" i="70"/>
  <c r="AH521" i="70"/>
  <c r="AH559" i="70"/>
  <c r="AH637" i="70"/>
  <c r="AH730" i="70"/>
  <c r="AH734" i="70"/>
  <c r="AH867" i="70"/>
  <c r="AH871" i="70"/>
  <c r="AH875" i="70"/>
  <c r="AH894" i="70"/>
  <c r="AH915" i="70"/>
  <c r="AH919" i="70"/>
  <c r="AH923" i="70"/>
  <c r="AH927" i="70"/>
  <c r="AH931" i="70"/>
  <c r="AH935" i="70"/>
  <c r="AG955" i="70"/>
  <c r="AG956" i="70"/>
  <c r="AG957" i="70"/>
  <c r="AG958" i="70"/>
  <c r="AG959" i="70"/>
  <c r="AG960" i="70"/>
  <c r="AG961" i="70"/>
  <c r="AG962" i="70"/>
  <c r="AG963" i="70"/>
  <c r="AG964" i="70"/>
  <c r="AG965" i="70"/>
  <c r="AG966" i="70"/>
  <c r="AG967" i="70"/>
  <c r="AG968" i="70"/>
  <c r="AG969" i="70"/>
  <c r="AG970" i="70"/>
  <c r="AG971" i="70"/>
  <c r="AG972" i="70"/>
  <c r="AG973" i="70"/>
  <c r="AG974" i="70"/>
  <c r="AG975" i="70"/>
  <c r="AG976" i="70"/>
  <c r="AG977" i="70"/>
  <c r="AG978" i="70"/>
  <c r="AG979" i="70"/>
  <c r="AG980" i="70"/>
  <c r="AG981" i="70"/>
  <c r="AG982" i="70"/>
  <c r="AG983" i="70"/>
  <c r="AG984" i="70"/>
  <c r="AG985" i="70"/>
  <c r="AG986" i="70"/>
  <c r="AG987" i="70"/>
  <c r="AG988" i="70"/>
  <c r="AG989" i="70"/>
  <c r="AG990" i="70"/>
  <c r="AG991" i="70"/>
  <c r="AG992" i="70"/>
  <c r="AG993" i="70"/>
  <c r="AG994" i="70"/>
  <c r="AG995" i="70"/>
  <c r="AG996" i="70"/>
  <c r="AG997" i="70"/>
  <c r="AG998" i="70"/>
  <c r="AG999" i="70"/>
  <c r="AG1000" i="70"/>
  <c r="AG1001" i="70"/>
  <c r="AG1002" i="70"/>
  <c r="AG1003" i="70"/>
  <c r="AG1004" i="70"/>
  <c r="AG1005" i="70"/>
  <c r="AG1006" i="70"/>
  <c r="AG1007" i="70"/>
  <c r="AG1008" i="70"/>
  <c r="AG1009" i="70"/>
  <c r="AG1010" i="70"/>
  <c r="AG1011" i="70"/>
  <c r="AG1012" i="70"/>
  <c r="AG1017" i="70"/>
  <c r="AG1018" i="70"/>
  <c r="AG1019" i="70"/>
  <c r="AG1020" i="70"/>
  <c r="AG1021" i="70"/>
  <c r="AH1032" i="70"/>
  <c r="AH1036" i="70"/>
  <c r="AH1040" i="70"/>
  <c r="AH1044" i="70"/>
  <c r="AH1048" i="70"/>
  <c r="AH1054" i="70"/>
  <c r="AH1109" i="70"/>
  <c r="AH1113" i="70"/>
  <c r="AH1118" i="70"/>
  <c r="AH1122" i="70"/>
  <c r="AH1126" i="70"/>
  <c r="AH1186" i="70"/>
  <c r="AG1190" i="70"/>
  <c r="AH1193" i="70"/>
  <c r="AG1198" i="70"/>
  <c r="AH1201" i="70"/>
  <c r="AG1206" i="70"/>
  <c r="AH1209" i="70"/>
  <c r="AG1214" i="70"/>
  <c r="AH1217" i="70"/>
  <c r="AG1222" i="70"/>
  <c r="AH1225" i="70"/>
  <c r="AG1230" i="70"/>
  <c r="AH1233" i="70"/>
  <c r="AG1238" i="70"/>
  <c r="AH1241" i="70"/>
  <c r="AG1246" i="70"/>
  <c r="AH1249" i="70"/>
  <c r="AG1254" i="70"/>
  <c r="AH1257" i="70"/>
  <c r="AG1269" i="70"/>
  <c r="AH1293" i="70"/>
  <c r="AF1295" i="70"/>
  <c r="AH1307" i="70"/>
  <c r="AF1310" i="70"/>
  <c r="AG1320" i="70"/>
  <c r="AH1333" i="70"/>
  <c r="AH1334" i="70"/>
  <c r="AG1336" i="70"/>
  <c r="AH1341" i="70"/>
  <c r="AH1342" i="70"/>
  <c r="AG1344" i="70"/>
  <c r="AH1344" i="70" s="1"/>
  <c r="AH1349" i="70"/>
  <c r="AH1350" i="70"/>
  <c r="AG1368" i="70"/>
  <c r="AH1371" i="70"/>
  <c r="AG1376" i="70"/>
  <c r="AH1379" i="70"/>
  <c r="AG1384" i="70"/>
  <c r="AH1387" i="70"/>
  <c r="AH1395" i="70"/>
  <c r="AF1439" i="70"/>
  <c r="AF1441" i="70"/>
  <c r="AF1443" i="70"/>
  <c r="AF1445" i="70"/>
  <c r="AF1447" i="70"/>
  <c r="AF1449" i="70"/>
  <c r="AF1451" i="70"/>
  <c r="AF1453" i="70"/>
  <c r="AF1455" i="70"/>
  <c r="AF1457" i="70"/>
  <c r="AF1459" i="70"/>
  <c r="AF1461" i="70"/>
  <c r="AF1463" i="70"/>
  <c r="AF1465" i="70"/>
  <c r="AF1467" i="70"/>
  <c r="AF1469" i="70"/>
  <c r="AF1471" i="70"/>
  <c r="AF1473" i="70"/>
  <c r="AF1475" i="70"/>
  <c r="AF1477" i="70"/>
  <c r="AF1479" i="70"/>
  <c r="AF1481" i="70"/>
  <c r="AF1483" i="70"/>
  <c r="AF1485" i="70"/>
  <c r="AF1487" i="70"/>
  <c r="AF1489" i="70"/>
  <c r="AF1491" i="70"/>
  <c r="AF1493" i="70"/>
  <c r="AF1495" i="70"/>
  <c r="AF1498" i="70"/>
  <c r="AG1517" i="70"/>
  <c r="AH1517" i="70" s="1"/>
  <c r="AH1521" i="70"/>
  <c r="AG1524" i="70"/>
  <c r="AG1527" i="70"/>
  <c r="AH1529" i="70"/>
  <c r="AG1532" i="70"/>
  <c r="AG1535" i="70"/>
  <c r="AH1535" i="70" s="1"/>
  <c r="AH1537" i="70"/>
  <c r="AG1540" i="70"/>
  <c r="AG1543" i="70"/>
  <c r="AH1545" i="70"/>
  <c r="AG1548" i="70"/>
  <c r="AG1551" i="70"/>
  <c r="AH1551" i="70" s="1"/>
  <c r="AH1553" i="70"/>
  <c r="AG1556" i="70"/>
  <c r="AG1559" i="70"/>
  <c r="AH1561" i="70"/>
  <c r="AG1564" i="70"/>
  <c r="AG1567" i="70"/>
  <c r="AH1567" i="70" s="1"/>
  <c r="AH1569" i="70"/>
  <c r="AG1572" i="70"/>
  <c r="AG1575" i="70"/>
  <c r="AH1577" i="70"/>
  <c r="AG1580" i="70"/>
  <c r="AH1602" i="70"/>
  <c r="AH1606" i="70"/>
  <c r="AF1627" i="70"/>
  <c r="AF1629" i="70"/>
  <c r="AG1632" i="70"/>
  <c r="AF1635" i="70"/>
  <c r="AH1659" i="70"/>
  <c r="AH1667" i="70"/>
  <c r="AH1675" i="70"/>
  <c r="AH1687" i="70"/>
  <c r="AF1768" i="70"/>
  <c r="AF1781" i="70"/>
  <c r="AF1783" i="70"/>
  <c r="AG1826" i="70"/>
  <c r="AH1826" i="70" s="1"/>
  <c r="AH1841" i="70"/>
  <c r="AH1845" i="70"/>
  <c r="AF1863" i="70"/>
  <c r="AF1865" i="70"/>
  <c r="AG1868" i="70"/>
  <c r="AF1871" i="70"/>
  <c r="AF1873" i="70"/>
  <c r="AG1876" i="70"/>
  <c r="AH1910" i="70"/>
  <c r="AG1926" i="70"/>
  <c r="AF1937" i="70"/>
  <c r="AG1960" i="70"/>
  <c r="AH1960" i="70" s="1"/>
  <c r="AG2024" i="70"/>
  <c r="AF2039" i="70"/>
  <c r="AG2106" i="70"/>
  <c r="AI2105" i="70" s="1"/>
  <c r="AJ2105" i="70" s="1"/>
  <c r="AH2104" i="70"/>
  <c r="AF2117" i="70"/>
  <c r="AF2125" i="70"/>
  <c r="AG2147" i="70"/>
  <c r="AF2181" i="70"/>
  <c r="AH2181" i="70"/>
  <c r="AH1283" i="70"/>
  <c r="AH1332" i="70"/>
  <c r="AH1340" i="70"/>
  <c r="AH1410" i="70"/>
  <c r="AH1418" i="70"/>
  <c r="AH1516" i="70"/>
  <c r="AH1522" i="70"/>
  <c r="AH1526" i="70"/>
  <c r="AH1530" i="70"/>
  <c r="AH1534" i="70"/>
  <c r="AH1538" i="70"/>
  <c r="AH1542" i="70"/>
  <c r="AH1546" i="70"/>
  <c r="AH1550" i="70"/>
  <c r="AH1554" i="70"/>
  <c r="AH1558" i="70"/>
  <c r="AH1562" i="70"/>
  <c r="AH1566" i="70"/>
  <c r="AH1570" i="70"/>
  <c r="AH1574" i="70"/>
  <c r="AH1578" i="70"/>
  <c r="AF1616" i="70"/>
  <c r="AG1628" i="70"/>
  <c r="AF1633" i="70"/>
  <c r="AG1636" i="70"/>
  <c r="AF1690" i="70"/>
  <c r="AF1702" i="70"/>
  <c r="AG1705" i="70"/>
  <c r="AF1710" i="70"/>
  <c r="AG1713" i="70"/>
  <c r="AF1718" i="70"/>
  <c r="AG1721" i="70"/>
  <c r="AF1726" i="70"/>
  <c r="AG1729" i="70"/>
  <c r="AF1734" i="70"/>
  <c r="AG1737" i="70"/>
  <c r="AF1742" i="70"/>
  <c r="AG1745" i="70"/>
  <c r="AG1793" i="70"/>
  <c r="AF1798" i="70"/>
  <c r="AG1801" i="70"/>
  <c r="AF1807" i="70"/>
  <c r="AG1810" i="70"/>
  <c r="AF1815" i="70"/>
  <c r="AG1818" i="70"/>
  <c r="AF1852" i="70"/>
  <c r="AG1864" i="70"/>
  <c r="AF1869" i="70"/>
  <c r="AG1872" i="70"/>
  <c r="AF1877" i="70"/>
  <c r="AF1911" i="70"/>
  <c r="AG1924" i="70"/>
  <c r="AF1929" i="70"/>
  <c r="AG1932" i="70"/>
  <c r="AG1946" i="70"/>
  <c r="AG1965" i="70"/>
  <c r="AH1965" i="70" s="1"/>
  <c r="AG2016" i="70"/>
  <c r="AF2036" i="70"/>
  <c r="AF2038" i="70"/>
  <c r="AF2040" i="70"/>
  <c r="AG2087" i="70"/>
  <c r="AH2087" i="70" s="1"/>
  <c r="AF2114" i="70"/>
  <c r="AF2116" i="70"/>
  <c r="AF2118" i="70"/>
  <c r="AF2120" i="70"/>
  <c r="AF2122" i="70"/>
  <c r="AF2124" i="70"/>
  <c r="AF2126" i="70"/>
  <c r="AG2156" i="70"/>
  <c r="AH2156" i="70" s="1"/>
  <c r="AI2179" i="70"/>
  <c r="AJ2179" i="70" s="1"/>
  <c r="AI2180" i="70"/>
  <c r="AJ2180" i="70" s="1"/>
  <c r="AI2181" i="70"/>
  <c r="AH1282" i="70"/>
  <c r="AH1286" i="70"/>
  <c r="AH1331" i="70"/>
  <c r="AH1335" i="70"/>
  <c r="AH1339" i="70"/>
  <c r="AH1343" i="70"/>
  <c r="AH1347" i="70"/>
  <c r="AH1409" i="70"/>
  <c r="AH1413" i="70"/>
  <c r="AH1417" i="70"/>
  <c r="AH1421" i="70"/>
  <c r="AH1563" i="70"/>
  <c r="AH1571" i="70"/>
  <c r="AH1579" i="70"/>
  <c r="AG1585" i="70"/>
  <c r="AG1586" i="70"/>
  <c r="AG1587" i="70"/>
  <c r="AG1588" i="70"/>
  <c r="AG1589" i="70"/>
  <c r="AG1598" i="70"/>
  <c r="AG1599" i="70"/>
  <c r="AG1600" i="70"/>
  <c r="AH1601" i="70"/>
  <c r="AH1603" i="70"/>
  <c r="AH1605" i="70"/>
  <c r="AH1607" i="70"/>
  <c r="AH1609" i="70"/>
  <c r="AF1614" i="70"/>
  <c r="AF1631" i="70"/>
  <c r="AG1634" i="70"/>
  <c r="AH1643" i="70"/>
  <c r="AF1654" i="70"/>
  <c r="AF1656" i="70"/>
  <c r="AF1658" i="70"/>
  <c r="AF1660" i="70"/>
  <c r="AF1662" i="70"/>
  <c r="AF1664" i="70"/>
  <c r="AF1666" i="70"/>
  <c r="AF1668" i="70"/>
  <c r="AF1670" i="70"/>
  <c r="AF1672" i="70"/>
  <c r="AF1674" i="70"/>
  <c r="AF1676" i="70"/>
  <c r="AF1681" i="70"/>
  <c r="AF1688" i="70"/>
  <c r="AG1703" i="70"/>
  <c r="AF1708" i="70"/>
  <c r="AG1711" i="70"/>
  <c r="AF1716" i="70"/>
  <c r="AG1719" i="70"/>
  <c r="AF1724" i="70"/>
  <c r="AG1727" i="70"/>
  <c r="AF1732" i="70"/>
  <c r="AG1735" i="70"/>
  <c r="AF1740" i="70"/>
  <c r="AG1743" i="70"/>
  <c r="AF1749" i="70"/>
  <c r="AG1756" i="70"/>
  <c r="AH1769" i="70"/>
  <c r="AH1771" i="70"/>
  <c r="AH1773" i="70"/>
  <c r="AH1775" i="70"/>
  <c r="AH1782" i="70"/>
  <c r="AF1796" i="70"/>
  <c r="AG1799" i="70"/>
  <c r="AF1804" i="70"/>
  <c r="AG1808" i="70"/>
  <c r="AF1813" i="70"/>
  <c r="AG1816" i="70"/>
  <c r="AH1838" i="70"/>
  <c r="AH1840" i="70"/>
  <c r="AH1842" i="70"/>
  <c r="AH1844" i="70"/>
  <c r="AF1850" i="70"/>
  <c r="AF1867" i="70"/>
  <c r="AG1870" i="70"/>
  <c r="AF1875" i="70"/>
  <c r="AG1879" i="70"/>
  <c r="AH1897" i="70"/>
  <c r="AH1899" i="70"/>
  <c r="AH1901" i="70"/>
  <c r="AH1903" i="70"/>
  <c r="AF1909" i="70"/>
  <c r="AF1927" i="70"/>
  <c r="AG1930" i="70"/>
  <c r="AF1934" i="70"/>
  <c r="AF1936" i="70"/>
  <c r="AF1940" i="70"/>
  <c r="AG1961" i="70"/>
  <c r="AG1968" i="70"/>
  <c r="AH1968" i="70" s="1"/>
  <c r="AG2019" i="70"/>
  <c r="AH2019" i="70" s="1"/>
  <c r="AG2028" i="70"/>
  <c r="AG2083" i="70"/>
  <c r="AG2090" i="70"/>
  <c r="AH2090" i="70" s="1"/>
  <c r="AH2103" i="70"/>
  <c r="AG2152" i="70"/>
  <c r="AG2159" i="70"/>
  <c r="AH2159" i="70" s="1"/>
  <c r="AH1959" i="70"/>
  <c r="AH1963" i="70"/>
  <c r="AH1967" i="70"/>
  <c r="AH1971" i="70"/>
  <c r="AH2018" i="70"/>
  <c r="AH2022" i="70"/>
  <c r="AH2026" i="70"/>
  <c r="AH2030" i="70"/>
  <c r="AG2049" i="70"/>
  <c r="AG2050" i="70"/>
  <c r="AG2051" i="70"/>
  <c r="AG2052" i="70"/>
  <c r="AG2053" i="70"/>
  <c r="AG2054" i="70"/>
  <c r="AG2055" i="70"/>
  <c r="AG2056" i="70"/>
  <c r="AG2057" i="70"/>
  <c r="AG2058" i="70"/>
  <c r="AG2059" i="70"/>
  <c r="AG2060" i="70"/>
  <c r="AG2061" i="70"/>
  <c r="AG2062" i="70"/>
  <c r="AG2063" i="70"/>
  <c r="AG2064" i="70"/>
  <c r="AH2085" i="70"/>
  <c r="AH2089" i="70"/>
  <c r="AH2093" i="70"/>
  <c r="AH2146" i="70"/>
  <c r="AH2150" i="70"/>
  <c r="AH2154" i="70"/>
  <c r="AH2158" i="70"/>
  <c r="AJ2188" i="70"/>
  <c r="AH1641" i="70"/>
  <c r="AH1645" i="70"/>
  <c r="AH1755" i="70"/>
  <c r="AH1829" i="70"/>
  <c r="AH1888" i="70"/>
  <c r="AH1964" i="70"/>
  <c r="AG1992" i="70"/>
  <c r="AG1993" i="70"/>
  <c r="AG1994" i="70"/>
  <c r="AG1995" i="70"/>
  <c r="AG1996" i="70"/>
  <c r="AG1997" i="70"/>
  <c r="AG1998" i="70"/>
  <c r="AH2031" i="70"/>
  <c r="AH2082" i="70"/>
  <c r="AH2086" i="70"/>
  <c r="AH2151" i="70"/>
  <c r="AH2155" i="70"/>
  <c r="AG2170" i="70"/>
  <c r="AI2166" i="70" s="1"/>
  <c r="AJ2166" i="70" s="1"/>
  <c r="AH2178" i="70"/>
  <c r="AF2178" i="70"/>
  <c r="AJ2178" i="70" s="1"/>
  <c r="K15" i="2" l="1"/>
  <c r="M15" i="2" s="1"/>
  <c r="E49" i="73"/>
  <c r="F49" i="73" s="1"/>
  <c r="AE904" i="71"/>
  <c r="E34" i="73" s="1"/>
  <c r="F34" i="73" s="1"/>
  <c r="AE886" i="71"/>
  <c r="E33" i="73" s="1"/>
  <c r="F33" i="73" s="1"/>
  <c r="AE1401" i="71"/>
  <c r="AE2041" i="71"/>
  <c r="AE2042" i="71" s="1"/>
  <c r="E18" i="73"/>
  <c r="F18" i="73" s="1"/>
  <c r="AE1175" i="71"/>
  <c r="E40" i="73" s="1"/>
  <c r="F40" i="73" s="1"/>
  <c r="B35" i="73"/>
  <c r="C35" i="73" s="1"/>
  <c r="E19" i="73"/>
  <c r="F19" i="73" s="1"/>
  <c r="AE2097" i="71"/>
  <c r="AE2098" i="71" s="1"/>
  <c r="AE189" i="71"/>
  <c r="E17" i="73" s="1"/>
  <c r="F17" i="73" s="1"/>
  <c r="AE1581" i="71"/>
  <c r="B48" i="73" s="1"/>
  <c r="C48" i="73" s="1"/>
  <c r="AE2128" i="71"/>
  <c r="AE2129" i="71" s="1"/>
  <c r="AE454" i="71"/>
  <c r="B23" i="73" s="1"/>
  <c r="C23" i="73" s="1"/>
  <c r="AE1692" i="71"/>
  <c r="E51" i="73" s="1"/>
  <c r="F51" i="73" s="1"/>
  <c r="AE1431" i="71"/>
  <c r="AE1432" i="71" s="1"/>
  <c r="AE552" i="71"/>
  <c r="AE553" i="71" s="1"/>
  <c r="AE1352" i="71"/>
  <c r="B44" i="73"/>
  <c r="C44" i="73" s="1"/>
  <c r="AE1591" i="71"/>
  <c r="E48" i="73"/>
  <c r="F48" i="73" s="1"/>
  <c r="AE1315" i="71"/>
  <c r="B43" i="73"/>
  <c r="C43" i="73" s="1"/>
  <c r="AE464" i="71"/>
  <c r="E23" i="73"/>
  <c r="F23" i="73" s="1"/>
  <c r="AE1361" i="71"/>
  <c r="E44" i="73"/>
  <c r="F44" i="73" s="1"/>
  <c r="AE787" i="71"/>
  <c r="E31" i="73"/>
  <c r="F31" i="73" s="1"/>
  <c r="AE878" i="71"/>
  <c r="B33" i="73"/>
  <c r="C33" i="73" s="1"/>
  <c r="AE1509" i="71"/>
  <c r="E47" i="73"/>
  <c r="F47" i="73" s="1"/>
  <c r="AE1392" i="71"/>
  <c r="B45" i="73"/>
  <c r="C45" i="73" s="1"/>
  <c r="AE100" i="71"/>
  <c r="E14" i="73"/>
  <c r="F14" i="73" s="1"/>
  <c r="AE393" i="71"/>
  <c r="E21" i="73"/>
  <c r="F21" i="73" s="1"/>
  <c r="AE1500" i="71"/>
  <c r="B47" i="73"/>
  <c r="C47" i="73" s="1"/>
  <c r="AE78" i="71"/>
  <c r="E13" i="73"/>
  <c r="F13" i="73" s="1"/>
  <c r="AE348" i="71"/>
  <c r="E20" i="73"/>
  <c r="F20" i="73" s="1"/>
  <c r="AE1915" i="71"/>
  <c r="E57" i="73"/>
  <c r="F57" i="73" s="1"/>
  <c r="AE1638" i="71"/>
  <c r="B50" i="73"/>
  <c r="C50" i="73" s="1"/>
  <c r="AE860" i="71"/>
  <c r="E32" i="73"/>
  <c r="F32" i="73" s="1"/>
  <c r="AE1288" i="71"/>
  <c r="B42" i="73"/>
  <c r="C42" i="73" s="1"/>
  <c r="AE1684" i="71"/>
  <c r="B51" i="73"/>
  <c r="C51" i="73" s="1"/>
  <c r="AE45" i="71"/>
  <c r="E12" i="73"/>
  <c r="F12" i="73" s="1"/>
  <c r="AE1952" i="71"/>
  <c r="E58" i="73"/>
  <c r="F58" i="73" s="1"/>
  <c r="AE1271" i="71"/>
  <c r="E41" i="73"/>
  <c r="F41" i="73" s="1"/>
  <c r="AE115" i="71"/>
  <c r="AE1022" i="71"/>
  <c r="AE1975" i="71"/>
  <c r="AE1821" i="71"/>
  <c r="AE641" i="71"/>
  <c r="AE1013" i="71"/>
  <c r="AE180" i="71"/>
  <c r="AE124" i="71"/>
  <c r="AE1646" i="71"/>
  <c r="AE561" i="71"/>
  <c r="AE1323" i="71"/>
  <c r="AE1065" i="71"/>
  <c r="AE1098" i="71"/>
  <c r="AE777" i="71"/>
  <c r="AE1785" i="71"/>
  <c r="AE156" i="71"/>
  <c r="AE632" i="71"/>
  <c r="AE522" i="71"/>
  <c r="AE2074" i="71"/>
  <c r="AE947" i="71"/>
  <c r="AE2032" i="71"/>
  <c r="AE2170" i="71"/>
  <c r="AE1166" i="71"/>
  <c r="AE90" i="71"/>
  <c r="AE484" i="71"/>
  <c r="AE726" i="71"/>
  <c r="AE1296" i="71"/>
  <c r="AE1880" i="71"/>
  <c r="AE513" i="71"/>
  <c r="AE681" i="71"/>
  <c r="AE1760" i="71"/>
  <c r="AE1942" i="71"/>
  <c r="AE68" i="71"/>
  <c r="AE597" i="71"/>
  <c r="AE1846" i="71"/>
  <c r="AE1137" i="71"/>
  <c r="AE431" i="71"/>
  <c r="AE735" i="71"/>
  <c r="AE2137" i="71"/>
  <c r="AE2065" i="71"/>
  <c r="AE35" i="71"/>
  <c r="AE1776" i="71"/>
  <c r="AE147" i="71"/>
  <c r="AE2106" i="71"/>
  <c r="AE1889" i="71"/>
  <c r="AE1610" i="71"/>
  <c r="AE1751" i="71"/>
  <c r="AE1830" i="71"/>
  <c r="AE493" i="71"/>
  <c r="AE850" i="71"/>
  <c r="AE672" i="71"/>
  <c r="AE1905" i="71"/>
  <c r="AE1999" i="71"/>
  <c r="AE1128" i="71"/>
  <c r="AE2161" i="71"/>
  <c r="AE1089" i="71"/>
  <c r="AE248" i="71"/>
  <c r="AE383" i="71"/>
  <c r="AE2008" i="71"/>
  <c r="AE219" i="71"/>
  <c r="AE1056" i="71"/>
  <c r="AE1984" i="71"/>
  <c r="AE1261" i="71"/>
  <c r="AE338" i="71"/>
  <c r="AE422" i="71"/>
  <c r="AE588" i="71"/>
  <c r="AE1855" i="71"/>
  <c r="AH25" i="70"/>
  <c r="AG35" i="70"/>
  <c r="AH605" i="70"/>
  <c r="AG632" i="70"/>
  <c r="AH85" i="70"/>
  <c r="AG90" i="70"/>
  <c r="AI88" i="70" s="1"/>
  <c r="AJ88" i="70" s="1"/>
  <c r="AG68" i="70"/>
  <c r="AG1013" i="70"/>
  <c r="AI1900" i="70"/>
  <c r="AJ1900" i="70" s="1"/>
  <c r="T22" i="74"/>
  <c r="T17" i="74"/>
  <c r="H13" i="1"/>
  <c r="AI1113" i="70"/>
  <c r="AJ1113" i="70" s="1"/>
  <c r="AI1114" i="70"/>
  <c r="AJ1114" i="70" s="1"/>
  <c r="AI1033" i="70"/>
  <c r="AJ1033" i="70" s="1"/>
  <c r="AI1050" i="70"/>
  <c r="AJ1050" i="70" s="1"/>
  <c r="AI1051" i="70"/>
  <c r="AJ1051" i="70" s="1"/>
  <c r="AJ2186" i="70"/>
  <c r="AJ2189" i="70"/>
  <c r="AG947" i="70"/>
  <c r="AI943" i="70" s="1"/>
  <c r="AJ943" i="70" s="1"/>
  <c r="AJ2187" i="70"/>
  <c r="AG1400" i="70"/>
  <c r="AI1399" i="70" s="1"/>
  <c r="AJ1399" i="70" s="1"/>
  <c r="AI871" i="70"/>
  <c r="AJ871" i="70" s="1"/>
  <c r="AI876" i="70"/>
  <c r="AJ876" i="70" s="1"/>
  <c r="AG2008" i="70"/>
  <c r="AI2005" i="70" s="1"/>
  <c r="AJ2005" i="70" s="1"/>
  <c r="AI875" i="70"/>
  <c r="AJ875" i="70" s="1"/>
  <c r="AI874" i="70"/>
  <c r="AJ874" i="70" s="1"/>
  <c r="AI870" i="70"/>
  <c r="AJ870" i="70" s="1"/>
  <c r="AI867" i="70"/>
  <c r="AJ867" i="70" s="1"/>
  <c r="AI1902" i="70"/>
  <c r="AJ1902" i="70" s="1"/>
  <c r="AI2103" i="70"/>
  <c r="AJ2103" i="70" s="1"/>
  <c r="AI1117" i="70"/>
  <c r="AJ1117" i="70" s="1"/>
  <c r="AI1841" i="70"/>
  <c r="AJ1841" i="70" s="1"/>
  <c r="AG1646" i="70"/>
  <c r="AI1645" i="70" s="1"/>
  <c r="AJ1645" i="70" s="1"/>
  <c r="AI1843" i="70"/>
  <c r="AJ1843" i="70" s="1"/>
  <c r="AI120" i="70"/>
  <c r="AJ120" i="70" s="1"/>
  <c r="AG641" i="70"/>
  <c r="AI636" i="70" s="1"/>
  <c r="AJ636" i="70" s="1"/>
  <c r="AI2104" i="70"/>
  <c r="AJ2104" i="70" s="1"/>
  <c r="AG2161" i="70"/>
  <c r="AI2155" i="70" s="1"/>
  <c r="AJ2155" i="70" s="1"/>
  <c r="AI2102" i="70"/>
  <c r="AJ2102" i="70" s="1"/>
  <c r="AI1897" i="70"/>
  <c r="AJ1897" i="70" s="1"/>
  <c r="AH2004" i="70"/>
  <c r="AI1840" i="70"/>
  <c r="AJ1840" i="70" s="1"/>
  <c r="AH1396" i="70"/>
  <c r="AG786" i="70"/>
  <c r="AI784" i="70" s="1"/>
  <c r="AJ784" i="70" s="1"/>
  <c r="AI1035" i="70"/>
  <c r="AJ1035" i="70" s="1"/>
  <c r="AG561" i="70"/>
  <c r="AI557" i="70" s="1"/>
  <c r="AJ557" i="70" s="1"/>
  <c r="AI1845" i="70"/>
  <c r="AJ1845" i="70" s="1"/>
  <c r="AI1844" i="70"/>
  <c r="AJ1844" i="70" s="1"/>
  <c r="AG938" i="70"/>
  <c r="AI921" i="70" s="1"/>
  <c r="AJ921" i="70" s="1"/>
  <c r="AG1984" i="70"/>
  <c r="AH945" i="70"/>
  <c r="AG735" i="70"/>
  <c r="AI732" i="70" s="1"/>
  <c r="AJ732" i="70" s="1"/>
  <c r="AI595" i="70"/>
  <c r="AJ595" i="70" s="1"/>
  <c r="AI869" i="70"/>
  <c r="AJ869" i="70" s="1"/>
  <c r="AI122" i="70"/>
  <c r="AJ122" i="70" s="1"/>
  <c r="AI872" i="70"/>
  <c r="AJ872" i="70" s="1"/>
  <c r="AH1642" i="70"/>
  <c r="AI594" i="70"/>
  <c r="AJ594" i="70" s="1"/>
  <c r="AI592" i="70"/>
  <c r="AJ592" i="70" s="1"/>
  <c r="AI1125" i="70"/>
  <c r="AJ1125" i="70" s="1"/>
  <c r="AI1053" i="70"/>
  <c r="AJ1053" i="70" s="1"/>
  <c r="AI873" i="70"/>
  <c r="AJ873" i="70" s="1"/>
  <c r="AI121" i="70"/>
  <c r="AJ121" i="70" s="1"/>
  <c r="B15" i="78"/>
  <c r="C12" i="78"/>
  <c r="C12" i="77"/>
  <c r="B15" i="77"/>
  <c r="AI1418" i="70"/>
  <c r="AJ1418" i="70" s="1"/>
  <c r="AI1409" i="70"/>
  <c r="AJ1409" i="70" s="1"/>
  <c r="AI1032" i="70"/>
  <c r="AJ1032" i="70" s="1"/>
  <c r="AI1118" i="70"/>
  <c r="AJ1118" i="70" s="1"/>
  <c r="AI1839" i="70"/>
  <c r="AJ1839" i="70" s="1"/>
  <c r="AI1108" i="70"/>
  <c r="AJ1108" i="70" s="1"/>
  <c r="AI1031" i="70"/>
  <c r="AJ1031" i="70" s="1"/>
  <c r="AI1055" i="70"/>
  <c r="AJ1055" i="70" s="1"/>
  <c r="AI1045" i="70"/>
  <c r="AJ1045" i="70" s="1"/>
  <c r="AI1842" i="70"/>
  <c r="AJ1842" i="70" s="1"/>
  <c r="AI1121" i="70"/>
  <c r="AJ1121" i="70" s="1"/>
  <c r="AI1047" i="70"/>
  <c r="AJ1047" i="70" s="1"/>
  <c r="AI1048" i="70"/>
  <c r="AJ1048" i="70" s="1"/>
  <c r="AI1037" i="70"/>
  <c r="AJ1037" i="70" s="1"/>
  <c r="AH638" i="70"/>
  <c r="AI2169" i="70"/>
  <c r="AJ2169" i="70" s="1"/>
  <c r="AI2167" i="70"/>
  <c r="AJ2167" i="70" s="1"/>
  <c r="AI2165" i="70"/>
  <c r="AJ2165" i="70" s="1"/>
  <c r="AG2134" i="70"/>
  <c r="AG2137" i="70" s="1"/>
  <c r="AI2168" i="70"/>
  <c r="AJ2168" i="70" s="1"/>
  <c r="AI1903" i="70"/>
  <c r="AJ1903" i="70" s="1"/>
  <c r="AI1904" i="70"/>
  <c r="AJ1904" i="70" s="1"/>
  <c r="AI1901" i="70"/>
  <c r="AJ1901" i="70" s="1"/>
  <c r="AH1997" i="70"/>
  <c r="AH1993" i="70"/>
  <c r="AH1600" i="70"/>
  <c r="AG2097" i="70"/>
  <c r="AH2083" i="70"/>
  <c r="AG1927" i="70"/>
  <c r="AG1631" i="70"/>
  <c r="AH1995" i="70"/>
  <c r="AG1850" i="70"/>
  <c r="AG1610" i="70"/>
  <c r="AI1600" i="70" s="1"/>
  <c r="AJ1600" i="70" s="1"/>
  <c r="AH1598" i="70"/>
  <c r="AH1586" i="70"/>
  <c r="AG2126" i="70"/>
  <c r="AG2118" i="70"/>
  <c r="AG2032" i="70"/>
  <c r="AI2020" i="70" s="1"/>
  <c r="AJ2020" i="70" s="1"/>
  <c r="AH2016" i="70"/>
  <c r="AH2024" i="70"/>
  <c r="AG1627" i="70"/>
  <c r="AH1572" i="70"/>
  <c r="AH1246" i="70"/>
  <c r="AH1198" i="70"/>
  <c r="AH620" i="70"/>
  <c r="AH2027" i="70"/>
  <c r="AG1800" i="70"/>
  <c r="AG1738" i="70"/>
  <c r="AG1712" i="70"/>
  <c r="AI1414" i="70"/>
  <c r="AJ1414" i="70" s="1"/>
  <c r="AH1414" i="70"/>
  <c r="AG1304" i="70"/>
  <c r="AH1232" i="70"/>
  <c r="AH1174" i="70"/>
  <c r="AG1175" i="70"/>
  <c r="AI1170" i="70" s="1"/>
  <c r="AJ1170" i="70" s="1"/>
  <c r="AH1170" i="70"/>
  <c r="AH1162" i="70"/>
  <c r="AH1158" i="70"/>
  <c r="AH1154" i="70"/>
  <c r="AH1149" i="70"/>
  <c r="AG1166" i="70"/>
  <c r="AH1145" i="70"/>
  <c r="AH1096" i="70"/>
  <c r="AH550" i="70"/>
  <c r="AH546" i="70"/>
  <c r="AH539" i="70"/>
  <c r="AH535" i="70"/>
  <c r="AH531" i="70"/>
  <c r="AH244" i="70"/>
  <c r="AG248" i="70"/>
  <c r="AH236" i="70"/>
  <c r="AG1428" i="70"/>
  <c r="AH1252" i="70"/>
  <c r="AH1212" i="70"/>
  <c r="AG1306" i="70"/>
  <c r="AH1234" i="70"/>
  <c r="AH847" i="70"/>
  <c r="AH816" i="70"/>
  <c r="AH807" i="70"/>
  <c r="AH795" i="70"/>
  <c r="AG850" i="70"/>
  <c r="AI835" i="70" s="1"/>
  <c r="AJ835" i="70" s="1"/>
  <c r="AH581" i="70"/>
  <c r="AH573" i="70"/>
  <c r="AH2095" i="70"/>
  <c r="AG1931" i="70"/>
  <c r="AG255" i="70"/>
  <c r="AG1852" i="70"/>
  <c r="AH1628" i="70"/>
  <c r="AG1873" i="70"/>
  <c r="AH1524" i="70"/>
  <c r="AH1230" i="70"/>
  <c r="AH420" i="70"/>
  <c r="AH410" i="70"/>
  <c r="AH407" i="70"/>
  <c r="AH403" i="70"/>
  <c r="AH216" i="70"/>
  <c r="AH212" i="70"/>
  <c r="AH208" i="70"/>
  <c r="AH204" i="70"/>
  <c r="AH200" i="70"/>
  <c r="AG1817" i="70"/>
  <c r="AG1728" i="70"/>
  <c r="AH1630" i="70"/>
  <c r="AG1319" i="70"/>
  <c r="AH1200" i="70"/>
  <c r="AH1087" i="70"/>
  <c r="AH1083" i="70"/>
  <c r="AH1079" i="70"/>
  <c r="AH1075" i="70"/>
  <c r="AH1061" i="70"/>
  <c r="AH902" i="70"/>
  <c r="AH900" i="70"/>
  <c r="AG1308" i="70"/>
  <c r="AH1812" i="70"/>
  <c r="AG1494" i="70"/>
  <c r="AG1486" i="70"/>
  <c r="AG1478" i="70"/>
  <c r="AG1470" i="70"/>
  <c r="AG1462" i="70"/>
  <c r="AG1454" i="70"/>
  <c r="AG1446" i="70"/>
  <c r="AI1420" i="70"/>
  <c r="AJ1420" i="70" s="1"/>
  <c r="AH1372" i="70"/>
  <c r="AG1760" i="70"/>
  <c r="AI1759" i="70" s="1"/>
  <c r="AJ1759" i="70" s="1"/>
  <c r="AH1756" i="70"/>
  <c r="AG2122" i="70"/>
  <c r="AG2114" i="70"/>
  <c r="AG1863" i="70"/>
  <c r="AG1781" i="70"/>
  <c r="AH1540" i="70"/>
  <c r="AH1376" i="70"/>
  <c r="AH1009" i="70"/>
  <c r="AH1005" i="70"/>
  <c r="AH1001" i="70"/>
  <c r="AH997" i="70"/>
  <c r="AH993" i="70"/>
  <c r="AH989" i="70"/>
  <c r="AH985" i="70"/>
  <c r="AH981" i="70"/>
  <c r="AH977" i="70"/>
  <c r="AH973" i="70"/>
  <c r="AH969" i="70"/>
  <c r="AH965" i="70"/>
  <c r="AH961" i="70"/>
  <c r="AH957" i="70"/>
  <c r="AH390" i="70"/>
  <c r="AH187" i="70"/>
  <c r="AH631" i="70"/>
  <c r="AH611" i="70"/>
  <c r="AG1794" i="70"/>
  <c r="AG1744" i="70"/>
  <c r="AG1706" i="70"/>
  <c r="AH1172" i="70"/>
  <c r="AH1094" i="70"/>
  <c r="AH665" i="70"/>
  <c r="AH656" i="70"/>
  <c r="AH548" i="70"/>
  <c r="AH544" i="70"/>
  <c r="AH537" i="70"/>
  <c r="AH533" i="70"/>
  <c r="AG522" i="70"/>
  <c r="AI521" i="70" s="1"/>
  <c r="AJ521" i="70" s="1"/>
  <c r="AH517" i="70"/>
  <c r="AH504" i="70"/>
  <c r="AG513" i="70"/>
  <c r="AH452" i="70"/>
  <c r="AH443" i="70"/>
  <c r="AG2123" i="70"/>
  <c r="AH1220" i="70"/>
  <c r="AG2121" i="70"/>
  <c r="AH2023" i="70"/>
  <c r="AH1544" i="70"/>
  <c r="AI1411" i="70"/>
  <c r="AJ1411" i="70" s="1"/>
  <c r="AH1064" i="70"/>
  <c r="AG886" i="70"/>
  <c r="AI885" i="70" s="1"/>
  <c r="AJ885" i="70" s="1"/>
  <c r="AH881" i="70"/>
  <c r="AG1922" i="70"/>
  <c r="AI459" i="70"/>
  <c r="AJ459" i="70" s="1"/>
  <c r="AI458" i="70"/>
  <c r="AJ458" i="70" s="1"/>
  <c r="AI462" i="70"/>
  <c r="AJ462" i="70" s="1"/>
  <c r="AI461" i="70"/>
  <c r="AJ461" i="70" s="1"/>
  <c r="AH166" i="70"/>
  <c r="AG180" i="70"/>
  <c r="AI166" i="70" s="1"/>
  <c r="AJ166" i="70" s="1"/>
  <c r="AG72" i="70"/>
  <c r="AH2028" i="70"/>
  <c r="AG1929" i="70"/>
  <c r="AH1636" i="70"/>
  <c r="AH2147" i="70"/>
  <c r="AH1556" i="70"/>
  <c r="AG1581" i="70"/>
  <c r="AH1214" i="70"/>
  <c r="AH418" i="70"/>
  <c r="AH405" i="70"/>
  <c r="AH401" i="70"/>
  <c r="AH218" i="70"/>
  <c r="AH214" i="70"/>
  <c r="AH210" i="70"/>
  <c r="AH206" i="70"/>
  <c r="AH202" i="70"/>
  <c r="AH198" i="70"/>
  <c r="AG1913" i="70"/>
  <c r="AG1811" i="70"/>
  <c r="AG1722" i="70"/>
  <c r="AI1412" i="70"/>
  <c r="AJ1412" i="70" s="1"/>
  <c r="AI1421" i="70"/>
  <c r="AJ1421" i="70" s="1"/>
  <c r="AI1413" i="70"/>
  <c r="AJ1413" i="70" s="1"/>
  <c r="AI1410" i="70"/>
  <c r="AJ1410" i="70" s="1"/>
  <c r="AI1415" i="70"/>
  <c r="AJ1415" i="70" s="1"/>
  <c r="AI1419" i="70"/>
  <c r="AJ1419" i="70" s="1"/>
  <c r="AI1416" i="70"/>
  <c r="AJ1416" i="70" s="1"/>
  <c r="AI1408" i="70"/>
  <c r="AJ1408" i="70" s="1"/>
  <c r="AI1417" i="70"/>
  <c r="AJ1417" i="70" s="1"/>
  <c r="AH1795" i="70"/>
  <c r="AG1490" i="70"/>
  <c r="AG1482" i="70"/>
  <c r="AG1474" i="70"/>
  <c r="AG1466" i="70"/>
  <c r="AG1458" i="70"/>
  <c r="AG1450" i="70"/>
  <c r="AG1442" i="70"/>
  <c r="AH1202" i="70"/>
  <c r="AH1398" i="70"/>
  <c r="AG478" i="70"/>
  <c r="AG475" i="70"/>
  <c r="AG347" i="70"/>
  <c r="AI345" i="70" s="1"/>
  <c r="AJ345" i="70" s="1"/>
  <c r="AG140" i="70"/>
  <c r="AG132" i="70"/>
  <c r="AG146" i="70"/>
  <c r="AG143" i="70"/>
  <c r="AG135" i="70"/>
  <c r="AG471" i="70"/>
  <c r="AH2063" i="70"/>
  <c r="AH2061" i="70"/>
  <c r="AH2059" i="70"/>
  <c r="AH2057" i="70"/>
  <c r="AH2055" i="70"/>
  <c r="AH2053" i="70"/>
  <c r="AH2051" i="70"/>
  <c r="AG2065" i="70"/>
  <c r="AI2049" i="70" s="1"/>
  <c r="AJ2049" i="70" s="1"/>
  <c r="AH2049" i="70"/>
  <c r="AG1940" i="70"/>
  <c r="AG1934" i="70"/>
  <c r="AG1909" i="70"/>
  <c r="AH1816" i="70"/>
  <c r="AH1808" i="70"/>
  <c r="AH1799" i="70"/>
  <c r="AH1743" i="70"/>
  <c r="AH1735" i="70"/>
  <c r="AH1727" i="70"/>
  <c r="AH1719" i="70"/>
  <c r="AH1711" i="70"/>
  <c r="AH1703" i="70"/>
  <c r="AG1688" i="70"/>
  <c r="AG1676" i="70"/>
  <c r="AG1672" i="70"/>
  <c r="AG1668" i="70"/>
  <c r="AG1664" i="70"/>
  <c r="AG1660" i="70"/>
  <c r="AG1656" i="70"/>
  <c r="AG1614" i="70"/>
  <c r="AH1589" i="70"/>
  <c r="AG1590" i="70"/>
  <c r="AI1586" i="70" s="1"/>
  <c r="AJ1586" i="70" s="1"/>
  <c r="AH1585" i="70"/>
  <c r="AG2038" i="70"/>
  <c r="AG1951" i="70"/>
  <c r="AI1949" i="70" s="1"/>
  <c r="AJ1949" i="70" s="1"/>
  <c r="AG1911" i="70"/>
  <c r="AH1818" i="70"/>
  <c r="AH1810" i="70"/>
  <c r="AH1801" i="70"/>
  <c r="AH1793" i="70"/>
  <c r="AH1745" i="70"/>
  <c r="AH1737" i="70"/>
  <c r="AH1729" i="70"/>
  <c r="AH1721" i="70"/>
  <c r="AH1713" i="70"/>
  <c r="AH1705" i="70"/>
  <c r="AG1690" i="70"/>
  <c r="AG1633" i="70"/>
  <c r="AG2117" i="70"/>
  <c r="AG2039" i="70"/>
  <c r="AH1926" i="70"/>
  <c r="AH1868" i="70"/>
  <c r="AH1632" i="70"/>
  <c r="AG1498" i="70"/>
  <c r="AG1493" i="70"/>
  <c r="AG1489" i="70"/>
  <c r="AG1485" i="70"/>
  <c r="AG1481" i="70"/>
  <c r="AG1477" i="70"/>
  <c r="AG1473" i="70"/>
  <c r="AG1469" i="70"/>
  <c r="AG1465" i="70"/>
  <c r="AG1461" i="70"/>
  <c r="AG1457" i="70"/>
  <c r="AG1453" i="70"/>
  <c r="AG1449" i="70"/>
  <c r="AG1445" i="70"/>
  <c r="AG1441" i="70"/>
  <c r="AH1021" i="70"/>
  <c r="AH1019" i="70"/>
  <c r="AG1022" i="70"/>
  <c r="AI1017" i="70" s="1"/>
  <c r="AJ1017" i="70" s="1"/>
  <c r="AH1017" i="70"/>
  <c r="AH1012" i="70"/>
  <c r="AH1008" i="70"/>
  <c r="AH1004" i="70"/>
  <c r="AH1000" i="70"/>
  <c r="AH996" i="70"/>
  <c r="AH992" i="70"/>
  <c r="AH988" i="70"/>
  <c r="AH984" i="70"/>
  <c r="AH980" i="70"/>
  <c r="AH976" i="70"/>
  <c r="AH972" i="70"/>
  <c r="AH968" i="70"/>
  <c r="AH964" i="70"/>
  <c r="AH960" i="70"/>
  <c r="AH956" i="70"/>
  <c r="AH389" i="70"/>
  <c r="AH186" i="70"/>
  <c r="AG2127" i="70"/>
  <c r="AG1889" i="70"/>
  <c r="AI1885" i="70" s="1"/>
  <c r="AJ1885" i="70" s="1"/>
  <c r="AH1866" i="70"/>
  <c r="AH1805" i="70"/>
  <c r="AG1774" i="70"/>
  <c r="AH1750" i="70"/>
  <c r="AH1733" i="70"/>
  <c r="AH1717" i="70"/>
  <c r="AH1700" i="70"/>
  <c r="AG1429" i="70"/>
  <c r="AH1356" i="70"/>
  <c r="AH175" i="70"/>
  <c r="AG1925" i="70"/>
  <c r="AG1854" i="70"/>
  <c r="AH1739" i="70"/>
  <c r="AH1723" i="70"/>
  <c r="AH1707" i="70"/>
  <c r="AG1137" i="70"/>
  <c r="AI1133" i="70" s="1"/>
  <c r="AJ1133" i="70" s="1"/>
  <c r="AG1975" i="70"/>
  <c r="AI1899" i="70"/>
  <c r="AJ1899" i="70" s="1"/>
  <c r="AG1430" i="70"/>
  <c r="AG1351" i="70"/>
  <c r="AI1344" i="70" s="1"/>
  <c r="AJ1344" i="70" s="1"/>
  <c r="AI593" i="70"/>
  <c r="AJ593" i="70" s="1"/>
  <c r="AI1127" i="70"/>
  <c r="AJ1127" i="70" s="1"/>
  <c r="AI1119" i="70"/>
  <c r="AJ1119" i="70" s="1"/>
  <c r="AI1110" i="70"/>
  <c r="AJ1110" i="70" s="1"/>
  <c r="AI1044" i="70"/>
  <c r="AJ1044" i="70" s="1"/>
  <c r="AH364" i="70"/>
  <c r="AG228" i="70"/>
  <c r="AI224" i="70" s="1"/>
  <c r="AJ224" i="70" s="1"/>
  <c r="AG145" i="70"/>
  <c r="AG137" i="70"/>
  <c r="AG252" i="70"/>
  <c r="AH167" i="70"/>
  <c r="AG493" i="70"/>
  <c r="AG477" i="70"/>
  <c r="AG44" i="70"/>
  <c r="AG115" i="70"/>
  <c r="AI113" i="70" s="1"/>
  <c r="AJ113" i="70" s="1"/>
  <c r="AG481" i="70"/>
  <c r="AG472" i="70"/>
  <c r="AG431" i="70"/>
  <c r="AI427" i="70" s="1"/>
  <c r="AJ427" i="70" s="1"/>
  <c r="AI119" i="70"/>
  <c r="AJ119" i="70" s="1"/>
  <c r="AG74" i="70"/>
  <c r="AG138" i="70"/>
  <c r="AH1998" i="70"/>
  <c r="AH1996" i="70"/>
  <c r="AH1994" i="70"/>
  <c r="AH1992" i="70"/>
  <c r="AG1999" i="70"/>
  <c r="AI1994" i="70" s="1"/>
  <c r="AJ1994" i="70" s="1"/>
  <c r="AH1879" i="70"/>
  <c r="AH1870" i="70"/>
  <c r="AG1813" i="70"/>
  <c r="AG1804" i="70"/>
  <c r="AG1796" i="70"/>
  <c r="AG1749" i="70"/>
  <c r="AG1740" i="70"/>
  <c r="AG1732" i="70"/>
  <c r="AG1724" i="70"/>
  <c r="AG1716" i="70"/>
  <c r="AG1708" i="70"/>
  <c r="AH1599" i="70"/>
  <c r="AH1588" i="70"/>
  <c r="AG2124" i="70"/>
  <c r="AG2120" i="70"/>
  <c r="AG2116" i="70"/>
  <c r="AH1872" i="70"/>
  <c r="AH1864" i="70"/>
  <c r="AG1815" i="70"/>
  <c r="AG1807" i="70"/>
  <c r="AG1798" i="70"/>
  <c r="AG1742" i="70"/>
  <c r="AG1734" i="70"/>
  <c r="AG1726" i="70"/>
  <c r="AG1718" i="70"/>
  <c r="AG1710" i="70"/>
  <c r="AG1702" i="70"/>
  <c r="AG1616" i="70"/>
  <c r="AJ2181" i="70"/>
  <c r="AI2101" i="70"/>
  <c r="AJ2101" i="70" s="1"/>
  <c r="AG1871" i="70"/>
  <c r="AG1865" i="70"/>
  <c r="AG1783" i="70"/>
  <c r="AG1635" i="70"/>
  <c r="AG1629" i="70"/>
  <c r="AH1384" i="70"/>
  <c r="AH1378" i="70"/>
  <c r="AG1391" i="70"/>
  <c r="AH1368" i="70"/>
  <c r="AH1269" i="70"/>
  <c r="AH1254" i="70"/>
  <c r="AH1238" i="70"/>
  <c r="AH1222" i="70"/>
  <c r="AH1206" i="70"/>
  <c r="AH1190" i="70"/>
  <c r="AH1165" i="70"/>
  <c r="AH1161" i="70"/>
  <c r="AH1157" i="70"/>
  <c r="AH1153" i="70"/>
  <c r="AH1148" i="70"/>
  <c r="AH1011" i="70"/>
  <c r="AH1007" i="70"/>
  <c r="AH1003" i="70"/>
  <c r="AH999" i="70"/>
  <c r="AH995" i="70"/>
  <c r="AH991" i="70"/>
  <c r="AH987" i="70"/>
  <c r="AH983" i="70"/>
  <c r="AH979" i="70"/>
  <c r="AH975" i="70"/>
  <c r="AH971" i="70"/>
  <c r="AH967" i="70"/>
  <c r="AH963" i="70"/>
  <c r="AH959" i="70"/>
  <c r="AH955" i="70"/>
  <c r="AH421" i="70"/>
  <c r="AH419" i="70"/>
  <c r="AH417" i="70"/>
  <c r="AH409" i="70"/>
  <c r="AH408" i="70"/>
  <c r="AH406" i="70"/>
  <c r="AH404" i="70"/>
  <c r="AH402" i="70"/>
  <c r="AH400" i="70"/>
  <c r="AG422" i="70"/>
  <c r="AH388" i="70"/>
  <c r="AH217" i="70"/>
  <c r="AH215" i="70"/>
  <c r="AH213" i="70"/>
  <c r="AH211" i="70"/>
  <c r="AH209" i="70"/>
  <c r="AH207" i="70"/>
  <c r="AH205" i="70"/>
  <c r="AH203" i="70"/>
  <c r="AH201" i="70"/>
  <c r="AH199" i="70"/>
  <c r="AH197" i="70"/>
  <c r="AG219" i="70"/>
  <c r="AH185" i="70"/>
  <c r="AH170" i="70"/>
  <c r="C8" i="72"/>
  <c r="AE23" i="70"/>
  <c r="AG1941" i="70"/>
  <c r="AG1819" i="70"/>
  <c r="AG1809" i="70"/>
  <c r="AG1802" i="70"/>
  <c r="AG1747" i="70"/>
  <c r="AG1736" i="70"/>
  <c r="AG1730" i="70"/>
  <c r="AG1720" i="70"/>
  <c r="AG1714" i="70"/>
  <c r="AG1704" i="70"/>
  <c r="AH1580" i="70"/>
  <c r="AH1564" i="70"/>
  <c r="AH1548" i="70"/>
  <c r="AH1532" i="70"/>
  <c r="AG1287" i="70"/>
  <c r="AH1173" i="70"/>
  <c r="AH1171" i="70"/>
  <c r="AH1097" i="70"/>
  <c r="AH1095" i="70"/>
  <c r="AG1098" i="70"/>
  <c r="AI1095" i="70" s="1"/>
  <c r="AJ1095" i="70" s="1"/>
  <c r="AH1093" i="70"/>
  <c r="AG1089" i="70"/>
  <c r="AI1084" i="70" s="1"/>
  <c r="AJ1084" i="70" s="1"/>
  <c r="AH903" i="70"/>
  <c r="AH901" i="70"/>
  <c r="AG904" i="70"/>
  <c r="AI903" i="70" s="1"/>
  <c r="AJ903" i="70" s="1"/>
  <c r="AH899" i="70"/>
  <c r="AH630" i="70"/>
  <c r="AH624" i="70"/>
  <c r="AH616" i="70"/>
  <c r="AH551" i="70"/>
  <c r="AH549" i="70"/>
  <c r="AH547" i="70"/>
  <c r="AH545" i="70"/>
  <c r="AH540" i="70"/>
  <c r="AH538" i="70"/>
  <c r="AH536" i="70"/>
  <c r="AH534" i="70"/>
  <c r="AH532" i="70"/>
  <c r="AG552" i="70"/>
  <c r="AH530" i="70"/>
  <c r="AG454" i="70"/>
  <c r="AH345" i="70"/>
  <c r="AG2115" i="70"/>
  <c r="AG1508" i="70"/>
  <c r="AI1507" i="70" s="1"/>
  <c r="AJ1507" i="70" s="1"/>
  <c r="AH1133" i="70"/>
  <c r="AH661" i="70"/>
  <c r="AG1830" i="70"/>
  <c r="AI1825" i="70" s="1"/>
  <c r="AJ1825" i="70" s="1"/>
  <c r="AH1820" i="70"/>
  <c r="AH1803" i="70"/>
  <c r="AG1772" i="70"/>
  <c r="AG1497" i="70"/>
  <c r="AG1492" i="70"/>
  <c r="AG1488" i="70"/>
  <c r="AG1484" i="70"/>
  <c r="AG1480" i="70"/>
  <c r="AG1476" i="70"/>
  <c r="AG1472" i="70"/>
  <c r="AG1468" i="70"/>
  <c r="AG1464" i="70"/>
  <c r="AG1460" i="70"/>
  <c r="AG1456" i="70"/>
  <c r="AG1452" i="70"/>
  <c r="AG1448" i="70"/>
  <c r="AG1444" i="70"/>
  <c r="AG1440" i="70"/>
  <c r="AG1360" i="70"/>
  <c r="AG1321" i="70"/>
  <c r="AG1291" i="70"/>
  <c r="AH1244" i="70"/>
  <c r="AI1124" i="70"/>
  <c r="AJ1124" i="70" s="1"/>
  <c r="AI1116" i="70"/>
  <c r="AJ1116" i="70" s="1"/>
  <c r="AI1111" i="70"/>
  <c r="AJ1111" i="70" s="1"/>
  <c r="AI1120" i="70"/>
  <c r="AJ1120" i="70" s="1"/>
  <c r="AI1107" i="70"/>
  <c r="AJ1107" i="70" s="1"/>
  <c r="AI1112" i="70"/>
  <c r="AJ1112" i="70" s="1"/>
  <c r="AG1065" i="70"/>
  <c r="AI1060" i="70" s="1"/>
  <c r="AJ1060" i="70" s="1"/>
  <c r="AI1043" i="70"/>
  <c r="AJ1043" i="70" s="1"/>
  <c r="AG588" i="70"/>
  <c r="AI578" i="70" s="1"/>
  <c r="AJ578" i="70" s="1"/>
  <c r="AG2037" i="70"/>
  <c r="AG1261" i="70"/>
  <c r="AH669" i="70"/>
  <c r="AI1040" i="70"/>
  <c r="AJ1040" i="70" s="1"/>
  <c r="AG681" i="70"/>
  <c r="AG483" i="70"/>
  <c r="AG474" i="70"/>
  <c r="AG76" i="70"/>
  <c r="AH58" i="70"/>
  <c r="AG254" i="70"/>
  <c r="AG144" i="70"/>
  <c r="AG136" i="70"/>
  <c r="AG479" i="70"/>
  <c r="AG134" i="70"/>
  <c r="AI1126" i="70"/>
  <c r="AJ1126" i="70" s="1"/>
  <c r="AI1109" i="70"/>
  <c r="AJ1109" i="70" s="1"/>
  <c r="AI1049" i="70"/>
  <c r="AJ1049" i="70" s="1"/>
  <c r="AI1041" i="70"/>
  <c r="AJ1041" i="70" s="1"/>
  <c r="AG253" i="70"/>
  <c r="AG139" i="70"/>
  <c r="AG99" i="70"/>
  <c r="AI97" i="70" s="1"/>
  <c r="AJ97" i="70" s="1"/>
  <c r="AH1946" i="70"/>
  <c r="AH2064" i="70"/>
  <c r="AH2062" i="70"/>
  <c r="AH2060" i="70"/>
  <c r="AH2058" i="70"/>
  <c r="AH2056" i="70"/>
  <c r="AH2054" i="70"/>
  <c r="AH2052" i="70"/>
  <c r="AH2050" i="70"/>
  <c r="AG1936" i="70"/>
  <c r="AH1930" i="70"/>
  <c r="AG1875" i="70"/>
  <c r="AG1867" i="70"/>
  <c r="AG1681" i="70"/>
  <c r="AG1674" i="70"/>
  <c r="AG1670" i="70"/>
  <c r="AG1666" i="70"/>
  <c r="AG1662" i="70"/>
  <c r="AG1658" i="70"/>
  <c r="AG1654" i="70"/>
  <c r="AH1634" i="70"/>
  <c r="AH1587" i="70"/>
  <c r="AH1575" i="70"/>
  <c r="AH1559" i="70"/>
  <c r="AH1543" i="70"/>
  <c r="AH1527" i="70"/>
  <c r="AH2152" i="70"/>
  <c r="AG2040" i="70"/>
  <c r="AG2036" i="70"/>
  <c r="AH1961" i="70"/>
  <c r="AH1932" i="70"/>
  <c r="AH1924" i="70"/>
  <c r="AG1877" i="70"/>
  <c r="AG1869" i="70"/>
  <c r="AH1336" i="70"/>
  <c r="AG2125" i="70"/>
  <c r="AG1937" i="70"/>
  <c r="AH1876" i="70"/>
  <c r="AG1768" i="70"/>
  <c r="AG1495" i="70"/>
  <c r="AG1491" i="70"/>
  <c r="AG1487" i="70"/>
  <c r="AG1483" i="70"/>
  <c r="AG1479" i="70"/>
  <c r="AG1475" i="70"/>
  <c r="AG1471" i="70"/>
  <c r="AG1467" i="70"/>
  <c r="AG1463" i="70"/>
  <c r="AG1459" i="70"/>
  <c r="AG1455" i="70"/>
  <c r="AG1451" i="70"/>
  <c r="AG1447" i="70"/>
  <c r="AG1443" i="70"/>
  <c r="AG1439" i="70"/>
  <c r="AH1320" i="70"/>
  <c r="AG1310" i="70"/>
  <c r="AG1295" i="70"/>
  <c r="AH1020" i="70"/>
  <c r="AH1018" i="70"/>
  <c r="AH1010" i="70"/>
  <c r="AH1006" i="70"/>
  <c r="AH1002" i="70"/>
  <c r="AH998" i="70"/>
  <c r="AH994" i="70"/>
  <c r="AH990" i="70"/>
  <c r="AH986" i="70"/>
  <c r="AH982" i="70"/>
  <c r="AH978" i="70"/>
  <c r="AH974" i="70"/>
  <c r="AH970" i="70"/>
  <c r="AH966" i="70"/>
  <c r="AH962" i="70"/>
  <c r="AH958" i="70"/>
  <c r="AH391" i="70"/>
  <c r="AG392" i="70"/>
  <c r="AI390" i="70" s="1"/>
  <c r="AJ390" i="70" s="1"/>
  <c r="AH387" i="70"/>
  <c r="AH188" i="70"/>
  <c r="AG189" i="70"/>
  <c r="AI187" i="70" s="1"/>
  <c r="AJ187" i="70" s="1"/>
  <c r="AH184" i="70"/>
  <c r="AG2119" i="70"/>
  <c r="AG2074" i="70"/>
  <c r="AI2072" i="70" s="1"/>
  <c r="AJ2072" i="70" s="1"/>
  <c r="AI1898" i="70"/>
  <c r="AJ1898" i="70" s="1"/>
  <c r="AH1874" i="70"/>
  <c r="AH1814" i="70"/>
  <c r="AH1797" i="70"/>
  <c r="AH1741" i="70"/>
  <c r="AH1725" i="70"/>
  <c r="AH1709" i="70"/>
  <c r="AG1427" i="70"/>
  <c r="AH1322" i="70"/>
  <c r="AG1312" i="70"/>
  <c r="AH623" i="70"/>
  <c r="AG1933" i="70"/>
  <c r="AH586" i="70"/>
  <c r="AH570" i="70"/>
  <c r="AH2091" i="70"/>
  <c r="AH1748" i="70"/>
  <c r="AH1731" i="70"/>
  <c r="AH1715" i="70"/>
  <c r="AG1618" i="70"/>
  <c r="AG1270" i="70"/>
  <c r="AH1204" i="70"/>
  <c r="AI1052" i="70"/>
  <c r="AJ1052" i="70" s="1"/>
  <c r="AI1038" i="70"/>
  <c r="AJ1038" i="70" s="1"/>
  <c r="AI1046" i="70"/>
  <c r="AJ1046" i="70" s="1"/>
  <c r="AI1030" i="70"/>
  <c r="AJ1030" i="70" s="1"/>
  <c r="AI1042" i="70"/>
  <c r="AJ1042" i="70" s="1"/>
  <c r="AI1034" i="70"/>
  <c r="AJ1034" i="70" s="1"/>
  <c r="AI1039" i="70"/>
  <c r="AJ1039" i="70" s="1"/>
  <c r="AG859" i="70"/>
  <c r="AI855" i="70" s="1"/>
  <c r="AJ855" i="70" s="1"/>
  <c r="AG726" i="70"/>
  <c r="AG338" i="70"/>
  <c r="AI335" i="70" s="1"/>
  <c r="AJ335" i="70" s="1"/>
  <c r="AH2020" i="70"/>
  <c r="AG1935" i="70"/>
  <c r="AH1928" i="70"/>
  <c r="AH1552" i="70"/>
  <c r="AH1536" i="70"/>
  <c r="AH1518" i="70"/>
  <c r="AG1426" i="70"/>
  <c r="AH1318" i="70"/>
  <c r="AG777" i="70"/>
  <c r="AI768" i="70" s="1"/>
  <c r="AJ768" i="70" s="1"/>
  <c r="AH652" i="70"/>
  <c r="AI1123" i="70"/>
  <c r="AJ1123" i="70" s="1"/>
  <c r="AI1115" i="70"/>
  <c r="AJ1115" i="70" s="1"/>
  <c r="AI1106" i="70"/>
  <c r="AJ1106" i="70" s="1"/>
  <c r="AI1054" i="70"/>
  <c r="AJ1054" i="70" s="1"/>
  <c r="AI1036" i="70"/>
  <c r="AJ1036" i="70" s="1"/>
  <c r="AH171" i="70"/>
  <c r="AG156" i="70"/>
  <c r="AI151" i="70" s="1"/>
  <c r="AJ151" i="70" s="1"/>
  <c r="AG141" i="70"/>
  <c r="AG133" i="70"/>
  <c r="AH109" i="70"/>
  <c r="AG256" i="70"/>
  <c r="AG672" i="70"/>
  <c r="AI659" i="70" s="1"/>
  <c r="AJ659" i="70" s="1"/>
  <c r="AG482" i="70"/>
  <c r="AG473" i="70"/>
  <c r="AH113" i="70"/>
  <c r="AG75" i="70"/>
  <c r="AG73" i="70"/>
  <c r="AI1122" i="70"/>
  <c r="AJ1122" i="70" s="1"/>
  <c r="AG476" i="70"/>
  <c r="AG383" i="70"/>
  <c r="AG142" i="70"/>
  <c r="AE905" i="71" l="1"/>
  <c r="AE1176" i="71"/>
  <c r="AE887" i="71"/>
  <c r="E61" i="73"/>
  <c r="F61" i="73" s="1"/>
  <c r="B26" i="73"/>
  <c r="C26" i="73" s="1"/>
  <c r="B64" i="73"/>
  <c r="C64" i="73" s="1"/>
  <c r="AE1582" i="71"/>
  <c r="AE455" i="71"/>
  <c r="B63" i="73"/>
  <c r="C63" i="73" s="1"/>
  <c r="AE1693" i="71"/>
  <c r="AE190" i="71"/>
  <c r="AI962" i="70"/>
  <c r="AJ962" i="70" s="1"/>
  <c r="AK962" i="70" s="1"/>
  <c r="AE962" i="70" s="1"/>
  <c r="E46" i="73"/>
  <c r="F46" i="73" s="1"/>
  <c r="AE339" i="71"/>
  <c r="B20" i="73"/>
  <c r="C20" i="73" s="1"/>
  <c r="AE384" i="71"/>
  <c r="B21" i="73"/>
  <c r="C21" i="73" s="1"/>
  <c r="AE1906" i="71"/>
  <c r="B57" i="73"/>
  <c r="C57" i="73" s="1"/>
  <c r="AE1611" i="71"/>
  <c r="B49" i="73"/>
  <c r="C49" i="73" s="1"/>
  <c r="AE2066" i="71"/>
  <c r="B62" i="73"/>
  <c r="C62" i="73" s="1"/>
  <c r="AE598" i="71"/>
  <c r="E27" i="73"/>
  <c r="F27" i="73" s="1"/>
  <c r="AE1881" i="71"/>
  <c r="B56" i="73"/>
  <c r="C56" i="73" s="1"/>
  <c r="AE2171" i="71"/>
  <c r="E65" i="73"/>
  <c r="F65" i="73" s="1"/>
  <c r="AE1786" i="71"/>
  <c r="E53" i="73"/>
  <c r="F53" i="73" s="1"/>
  <c r="AE1647" i="71"/>
  <c r="E50" i="73"/>
  <c r="F50" i="73" s="1"/>
  <c r="AE1976" i="71"/>
  <c r="B59" i="73"/>
  <c r="C59" i="73" s="1"/>
  <c r="AE1262" i="71"/>
  <c r="B41" i="73"/>
  <c r="C41" i="73" s="1"/>
  <c r="AE249" i="71"/>
  <c r="B19" i="73"/>
  <c r="C19" i="73" s="1"/>
  <c r="AE673" i="71"/>
  <c r="B29" i="73"/>
  <c r="C29" i="73" s="1"/>
  <c r="AE1890" i="71"/>
  <c r="E56" i="73"/>
  <c r="F56" i="73" s="1"/>
  <c r="AE2138" i="71"/>
  <c r="E64" i="73"/>
  <c r="F64" i="73" s="1"/>
  <c r="AE69" i="71"/>
  <c r="B13" i="73"/>
  <c r="C13" i="73" s="1"/>
  <c r="AE1297" i="71"/>
  <c r="E42" i="73"/>
  <c r="F42" i="73" s="1"/>
  <c r="AE2033" i="71"/>
  <c r="B61" i="73"/>
  <c r="C61" i="73" s="1"/>
  <c r="AE778" i="71"/>
  <c r="B31" i="73"/>
  <c r="C31" i="73" s="1"/>
  <c r="AE125" i="71"/>
  <c r="E15" i="73"/>
  <c r="F15" i="73" s="1"/>
  <c r="AE1023" i="71"/>
  <c r="E36" i="73"/>
  <c r="F36" i="73" s="1"/>
  <c r="AE1985" i="71"/>
  <c r="E59" i="73"/>
  <c r="F59" i="73" s="1"/>
  <c r="AE1090" i="71"/>
  <c r="B38" i="73"/>
  <c r="C38" i="73" s="1"/>
  <c r="AE851" i="71"/>
  <c r="B32" i="73"/>
  <c r="C32" i="73" s="1"/>
  <c r="AE2107" i="71"/>
  <c r="E63" i="73"/>
  <c r="F63" i="73" s="1"/>
  <c r="AE736" i="71"/>
  <c r="E30" i="73"/>
  <c r="F30" i="73" s="1"/>
  <c r="AE1943" i="71"/>
  <c r="B58" i="73"/>
  <c r="C58" i="73" s="1"/>
  <c r="AE727" i="71"/>
  <c r="B30" i="73"/>
  <c r="C30" i="73" s="1"/>
  <c r="AE948" i="71"/>
  <c r="E35" i="73"/>
  <c r="F35" i="73" s="1"/>
  <c r="AE1099" i="71"/>
  <c r="E38" i="73"/>
  <c r="F38" i="73" s="1"/>
  <c r="AE181" i="71"/>
  <c r="B17" i="73"/>
  <c r="C17" i="73" s="1"/>
  <c r="AE116" i="71"/>
  <c r="B15" i="73"/>
  <c r="C15" i="73" s="1"/>
  <c r="AE1856" i="71"/>
  <c r="E55" i="73"/>
  <c r="F55" i="73" s="1"/>
  <c r="AE1057" i="71"/>
  <c r="B37" i="73"/>
  <c r="C37" i="73" s="1"/>
  <c r="AE2162" i="71"/>
  <c r="B65" i="73"/>
  <c r="C65" i="73" s="1"/>
  <c r="AE494" i="71"/>
  <c r="E24" i="73"/>
  <c r="F24" i="73" s="1"/>
  <c r="AE148" i="71"/>
  <c r="B16" i="73"/>
  <c r="C16" i="73" s="1"/>
  <c r="AE432" i="71"/>
  <c r="E22" i="73"/>
  <c r="F22" i="73" s="1"/>
  <c r="AE485" i="71"/>
  <c r="B24" i="73"/>
  <c r="C24" i="73" s="1"/>
  <c r="AE2075" i="71"/>
  <c r="E62" i="73"/>
  <c r="F62" i="73" s="1"/>
  <c r="AE1066" i="71"/>
  <c r="E37" i="73"/>
  <c r="F37" i="73" s="1"/>
  <c r="AE1014" i="71"/>
  <c r="B36" i="73"/>
  <c r="C36" i="73" s="1"/>
  <c r="AE589" i="71"/>
  <c r="B27" i="73"/>
  <c r="C27" i="73" s="1"/>
  <c r="AE220" i="71"/>
  <c r="B18" i="73"/>
  <c r="C18" i="73" s="1"/>
  <c r="AE1129" i="71"/>
  <c r="B39" i="73"/>
  <c r="C39" i="73" s="1"/>
  <c r="AE1831" i="71"/>
  <c r="E54" i="73"/>
  <c r="F54" i="73" s="1"/>
  <c r="AE1777" i="71"/>
  <c r="B53" i="73"/>
  <c r="C53" i="73" s="1"/>
  <c r="AE1138" i="71"/>
  <c r="E39" i="73"/>
  <c r="F39" i="73" s="1"/>
  <c r="AE682" i="71"/>
  <c r="E29" i="73"/>
  <c r="F29" i="73" s="1"/>
  <c r="AE91" i="71"/>
  <c r="B14" i="73"/>
  <c r="C14" i="73" s="1"/>
  <c r="AE523" i="71"/>
  <c r="E25" i="73"/>
  <c r="F25" i="73" s="1"/>
  <c r="AE1324" i="71"/>
  <c r="E43" i="73"/>
  <c r="F43" i="73" s="1"/>
  <c r="AE642" i="71"/>
  <c r="E28" i="73"/>
  <c r="F28" i="73" s="1"/>
  <c r="AE423" i="71"/>
  <c r="B22" i="73"/>
  <c r="C22" i="73" s="1"/>
  <c r="AE2009" i="71"/>
  <c r="E60" i="73"/>
  <c r="F60" i="73" s="1"/>
  <c r="AE2000" i="71"/>
  <c r="B60" i="73"/>
  <c r="C60" i="73" s="1"/>
  <c r="AE1752" i="71"/>
  <c r="B52" i="73"/>
  <c r="C52" i="73" s="1"/>
  <c r="B12" i="73"/>
  <c r="C12" i="73" s="1"/>
  <c r="AE2194" i="71"/>
  <c r="H23" i="69" s="1"/>
  <c r="AE1847" i="71"/>
  <c r="B55" i="73"/>
  <c r="C55" i="73" s="1"/>
  <c r="AE514" i="71"/>
  <c r="B25" i="73"/>
  <c r="C25" i="73" s="1"/>
  <c r="AE1167" i="71"/>
  <c r="B40" i="73"/>
  <c r="C40" i="73" s="1"/>
  <c r="AE633" i="71"/>
  <c r="B28" i="73"/>
  <c r="C28" i="73" s="1"/>
  <c r="AE157" i="71"/>
  <c r="E16" i="73"/>
  <c r="F16" i="73" s="1"/>
  <c r="AE562" i="71"/>
  <c r="E26" i="73"/>
  <c r="F26" i="73" s="1"/>
  <c r="AE1822" i="71"/>
  <c r="B54" i="73"/>
  <c r="C54" i="73" s="1"/>
  <c r="AE1761" i="71"/>
  <c r="AE2196" i="71"/>
  <c r="E52" i="73"/>
  <c r="F52" i="73" s="1"/>
  <c r="AE36" i="71"/>
  <c r="AG1751" i="70"/>
  <c r="AI1701" i="70" s="1"/>
  <c r="AJ1701" i="70" s="1"/>
  <c r="AK1701" i="70" s="1"/>
  <c r="AE1701" i="70" s="1"/>
  <c r="AK659" i="70"/>
  <c r="AE659" i="70" s="1"/>
  <c r="AI1528" i="70"/>
  <c r="AJ1528" i="70" s="1"/>
  <c r="AK1528" i="70" s="1"/>
  <c r="AE1528" i="70" s="1"/>
  <c r="AI1519" i="70"/>
  <c r="AJ1519" i="70" s="1"/>
  <c r="AK1519" i="70" s="1"/>
  <c r="AE1519" i="70" s="1"/>
  <c r="AI1520" i="70"/>
  <c r="AJ1520" i="70" s="1"/>
  <c r="AK1520" i="70" s="1"/>
  <c r="AE1520" i="70" s="1"/>
  <c r="AI1382" i="70"/>
  <c r="AJ1382" i="70" s="1"/>
  <c r="AK1382" i="70" s="1"/>
  <c r="AE1382" i="70" s="1"/>
  <c r="AI1389" i="70"/>
  <c r="AJ1389" i="70" s="1"/>
  <c r="AK1389" i="70" s="1"/>
  <c r="AE1389" i="70" s="1"/>
  <c r="AI1278" i="70"/>
  <c r="AJ1278" i="70" s="1"/>
  <c r="AK1278" i="70" s="1"/>
  <c r="AE1278" i="70" s="1"/>
  <c r="AI1279" i="70"/>
  <c r="AJ1279" i="70" s="1"/>
  <c r="AK1279" i="70" s="1"/>
  <c r="AE1279" i="70" s="1"/>
  <c r="AI1157" i="70"/>
  <c r="AJ1157" i="70" s="1"/>
  <c r="AK1157" i="70" s="1"/>
  <c r="AE1157" i="70" s="1"/>
  <c r="AI1151" i="70"/>
  <c r="AJ1151" i="70" s="1"/>
  <c r="AK1151" i="70" s="1"/>
  <c r="AE1151" i="70" s="1"/>
  <c r="AK1114" i="70"/>
  <c r="AE1114" i="70" s="1"/>
  <c r="AK1051" i="70"/>
  <c r="AE1051" i="70" s="1"/>
  <c r="AK1050" i="70"/>
  <c r="AE1050" i="70" s="1"/>
  <c r="AI707" i="70"/>
  <c r="AJ707" i="70" s="1"/>
  <c r="AK707" i="70" s="1"/>
  <c r="AE707" i="70" s="1"/>
  <c r="AI629" i="70"/>
  <c r="AJ629" i="70" s="1"/>
  <c r="AK629" i="70" s="1"/>
  <c r="AE629" i="70" s="1"/>
  <c r="AI627" i="70"/>
  <c r="AJ627" i="70" s="1"/>
  <c r="AK627" i="70" s="1"/>
  <c r="AE627" i="70" s="1"/>
  <c r="AI628" i="70"/>
  <c r="AJ628" i="70" s="1"/>
  <c r="AK628" i="70" s="1"/>
  <c r="AE628" i="70" s="1"/>
  <c r="AI547" i="70"/>
  <c r="AJ547" i="70" s="1"/>
  <c r="AK547" i="70" s="1"/>
  <c r="AE547" i="70" s="1"/>
  <c r="AI541" i="70"/>
  <c r="AJ541" i="70" s="1"/>
  <c r="AK541" i="70" s="1"/>
  <c r="AE541" i="70" s="1"/>
  <c r="AI542" i="70"/>
  <c r="AJ542" i="70" s="1"/>
  <c r="AK542" i="70" s="1"/>
  <c r="AE542" i="70" s="1"/>
  <c r="AI543" i="70"/>
  <c r="AJ543" i="70" s="1"/>
  <c r="AK543" i="70" s="1"/>
  <c r="AE543" i="70" s="1"/>
  <c r="AI503" i="70"/>
  <c r="AJ503" i="70" s="1"/>
  <c r="AK503" i="70" s="1"/>
  <c r="AE503" i="70" s="1"/>
  <c r="AI508" i="70"/>
  <c r="AJ508" i="70" s="1"/>
  <c r="AK508" i="70" s="1"/>
  <c r="AE508" i="70" s="1"/>
  <c r="AI442" i="70"/>
  <c r="AJ442" i="70" s="1"/>
  <c r="AK442" i="70" s="1"/>
  <c r="AE442" i="70" s="1"/>
  <c r="AI451" i="70"/>
  <c r="AJ451" i="70" s="1"/>
  <c r="AK451" i="70" s="1"/>
  <c r="AE451" i="70" s="1"/>
  <c r="AI415" i="70"/>
  <c r="AJ415" i="70" s="1"/>
  <c r="AK415" i="70" s="1"/>
  <c r="AE415" i="70" s="1"/>
  <c r="AI408" i="70"/>
  <c r="AJ408" i="70" s="1"/>
  <c r="AK408" i="70" s="1"/>
  <c r="AE408" i="70" s="1"/>
  <c r="AI412" i="70"/>
  <c r="AJ412" i="70" s="1"/>
  <c r="AK412" i="70" s="1"/>
  <c r="AE412" i="70" s="1"/>
  <c r="AI414" i="70"/>
  <c r="AJ414" i="70" s="1"/>
  <c r="AK414" i="70" s="1"/>
  <c r="AE414" i="70" s="1"/>
  <c r="AI416" i="70"/>
  <c r="AJ416" i="70" s="1"/>
  <c r="AK416" i="70" s="1"/>
  <c r="AE416" i="70" s="1"/>
  <c r="AI411" i="70"/>
  <c r="AJ411" i="70" s="1"/>
  <c r="AK411" i="70" s="1"/>
  <c r="AE411" i="70" s="1"/>
  <c r="AI413" i="70"/>
  <c r="AJ413" i="70" s="1"/>
  <c r="AK413" i="70" s="1"/>
  <c r="AE413" i="70" s="1"/>
  <c r="AI372" i="70"/>
  <c r="AJ372" i="70" s="1"/>
  <c r="AK372" i="70" s="1"/>
  <c r="AE372" i="70" s="1"/>
  <c r="AI380" i="70"/>
  <c r="AJ380" i="70" s="1"/>
  <c r="AK380" i="70" s="1"/>
  <c r="AE380" i="70" s="1"/>
  <c r="AI243" i="70"/>
  <c r="AJ243" i="70" s="1"/>
  <c r="AK243" i="70" s="1"/>
  <c r="AE243" i="70" s="1"/>
  <c r="AI246" i="70"/>
  <c r="AJ246" i="70" s="1"/>
  <c r="AK246" i="70" s="1"/>
  <c r="AE246" i="70" s="1"/>
  <c r="AI53" i="70"/>
  <c r="AJ53" i="70" s="1"/>
  <c r="AK53" i="70" s="1"/>
  <c r="AE53" i="70" s="1"/>
  <c r="AI62" i="70"/>
  <c r="AJ62" i="70" s="1"/>
  <c r="AK62" i="70" s="1"/>
  <c r="AE62" i="70" s="1"/>
  <c r="AI63" i="70"/>
  <c r="AJ63" i="70" s="1"/>
  <c r="AK63" i="70" s="1"/>
  <c r="AE63" i="70" s="1"/>
  <c r="AI64" i="70"/>
  <c r="AJ64" i="70" s="1"/>
  <c r="AK64" i="70" s="1"/>
  <c r="AE64" i="70" s="1"/>
  <c r="AI1968" i="70"/>
  <c r="AJ1968" i="70" s="1"/>
  <c r="AK1968" i="70" s="1"/>
  <c r="AE1968" i="70" s="1"/>
  <c r="AI944" i="70"/>
  <c r="AJ944" i="70" s="1"/>
  <c r="AK944" i="70" s="1"/>
  <c r="AE944" i="70" s="1"/>
  <c r="AI2148" i="70"/>
  <c r="AJ2148" i="70" s="1"/>
  <c r="AK2148" i="70" s="1"/>
  <c r="AE2148" i="70" s="1"/>
  <c r="AI945" i="70"/>
  <c r="AJ945" i="70" s="1"/>
  <c r="AK945" i="70" s="1"/>
  <c r="AE945" i="70" s="1"/>
  <c r="AI2050" i="70"/>
  <c r="AJ2050" i="70" s="1"/>
  <c r="AK2050" i="70" s="1"/>
  <c r="AE2050" i="70" s="1"/>
  <c r="AI2058" i="70"/>
  <c r="AJ2058" i="70" s="1"/>
  <c r="AK2058" i="70" s="1"/>
  <c r="AE2058" i="70" s="1"/>
  <c r="AI2064" i="70"/>
  <c r="AJ2064" i="70" s="1"/>
  <c r="AK2064" i="70" s="1"/>
  <c r="AE2064" i="70" s="1"/>
  <c r="AI1568" i="70"/>
  <c r="AJ1568" i="70" s="1"/>
  <c r="AK1568" i="70" s="1"/>
  <c r="AE1568" i="70" s="1"/>
  <c r="AI2160" i="70"/>
  <c r="AJ2160" i="70" s="1"/>
  <c r="AK2160" i="70" s="1"/>
  <c r="AE2160" i="70" s="1"/>
  <c r="AI810" i="70"/>
  <c r="AJ810" i="70" s="1"/>
  <c r="AK810" i="70" s="1"/>
  <c r="AE810" i="70" s="1"/>
  <c r="AI1396" i="70"/>
  <c r="AJ1396" i="70" s="1"/>
  <c r="AK1396" i="70" s="1"/>
  <c r="AE1396" i="70" s="1"/>
  <c r="AI1398" i="70"/>
  <c r="AJ1398" i="70" s="1"/>
  <c r="AK1398" i="70" s="1"/>
  <c r="AE1398" i="70" s="1"/>
  <c r="AI34" i="70"/>
  <c r="AJ34" i="70" s="1"/>
  <c r="AK34" i="70" s="1"/>
  <c r="AE34" i="70" s="1"/>
  <c r="AI33" i="70"/>
  <c r="AJ33" i="70" s="1"/>
  <c r="AK33" i="70" s="1"/>
  <c r="AE33" i="70" s="1"/>
  <c r="AI1395" i="70"/>
  <c r="AJ1395" i="70" s="1"/>
  <c r="AK1395" i="70" s="1"/>
  <c r="AE1395" i="70" s="1"/>
  <c r="AI1088" i="70"/>
  <c r="AJ1088" i="70" s="1"/>
  <c r="AK1088" i="70" s="1"/>
  <c r="AE1088" i="70" s="1"/>
  <c r="AI170" i="70"/>
  <c r="AJ170" i="70" s="1"/>
  <c r="AK170" i="70" s="1"/>
  <c r="AE170" i="70" s="1"/>
  <c r="AI615" i="70"/>
  <c r="AJ615" i="70" s="1"/>
  <c r="AK615" i="70" s="1"/>
  <c r="AE615" i="70" s="1"/>
  <c r="AI29" i="70"/>
  <c r="AJ29" i="70" s="1"/>
  <c r="AK29" i="70" s="1"/>
  <c r="AE29" i="70" s="1"/>
  <c r="AI32" i="70"/>
  <c r="AJ32" i="70" s="1"/>
  <c r="AK32" i="70" s="1"/>
  <c r="AE32" i="70" s="1"/>
  <c r="AI560" i="70"/>
  <c r="AJ560" i="70" s="1"/>
  <c r="AK560" i="70" s="1"/>
  <c r="AE560" i="70" s="1"/>
  <c r="AI1380" i="70"/>
  <c r="AJ1380" i="70" s="1"/>
  <c r="AK1380" i="70" s="1"/>
  <c r="AE1380" i="70" s="1"/>
  <c r="AI1076" i="70"/>
  <c r="AJ1076" i="70" s="1"/>
  <c r="AK1076" i="70" s="1"/>
  <c r="AE1076" i="70" s="1"/>
  <c r="AI2062" i="70"/>
  <c r="AJ2062" i="70" s="1"/>
  <c r="AK2062" i="70" s="1"/>
  <c r="AE2062" i="70" s="1"/>
  <c r="AI1397" i="70"/>
  <c r="AJ1397" i="70" s="1"/>
  <c r="AK1397" i="70" s="1"/>
  <c r="AE1397" i="70" s="1"/>
  <c r="AI946" i="70"/>
  <c r="AJ946" i="70" s="1"/>
  <c r="AK946" i="70" s="1"/>
  <c r="AE946" i="70" s="1"/>
  <c r="AI942" i="70"/>
  <c r="AJ942" i="70" s="1"/>
  <c r="AK942" i="70" s="1"/>
  <c r="AE942" i="70" s="1"/>
  <c r="AK876" i="70"/>
  <c r="AE876" i="70" s="1"/>
  <c r="AK1123" i="70"/>
  <c r="AE1123" i="70" s="1"/>
  <c r="AI2003" i="70"/>
  <c r="AJ2003" i="70" s="1"/>
  <c r="AK2003" i="70" s="1"/>
  <c r="AE2003" i="70" s="1"/>
  <c r="AI1642" i="70"/>
  <c r="AJ1642" i="70" s="1"/>
  <c r="AK1642" i="70" s="1"/>
  <c r="AE1642" i="70" s="1"/>
  <c r="AI2052" i="70"/>
  <c r="AJ2052" i="70" s="1"/>
  <c r="AK2052" i="70" s="1"/>
  <c r="AE2052" i="70" s="1"/>
  <c r="AI2060" i="70"/>
  <c r="AJ2060" i="70" s="1"/>
  <c r="AK2060" i="70" s="1"/>
  <c r="AE2060" i="70" s="1"/>
  <c r="AI2007" i="70"/>
  <c r="AJ2007" i="70" s="1"/>
  <c r="AK2007" i="70" s="1"/>
  <c r="AE2007" i="70" s="1"/>
  <c r="AI1643" i="70"/>
  <c r="AJ1643" i="70" s="1"/>
  <c r="AK1643" i="70" s="1"/>
  <c r="AE1643" i="70" s="1"/>
  <c r="AI1641" i="70"/>
  <c r="AJ1641" i="70" s="1"/>
  <c r="AK1641" i="70" s="1"/>
  <c r="AE1641" i="70" s="1"/>
  <c r="AI2004" i="70"/>
  <c r="AJ2004" i="70" s="1"/>
  <c r="AK2004" i="70" s="1"/>
  <c r="AE2004" i="70" s="1"/>
  <c r="AI2006" i="70"/>
  <c r="AJ2006" i="70" s="1"/>
  <c r="AK2006" i="70" s="1"/>
  <c r="AE2006" i="70" s="1"/>
  <c r="AI990" i="70"/>
  <c r="AJ990" i="70" s="1"/>
  <c r="AK990" i="70" s="1"/>
  <c r="AE990" i="70" s="1"/>
  <c r="AI1136" i="70"/>
  <c r="AJ1136" i="70" s="1"/>
  <c r="AK1136" i="70" s="1"/>
  <c r="AE1136" i="70" s="1"/>
  <c r="AI638" i="70"/>
  <c r="AJ638" i="70" s="1"/>
  <c r="AK638" i="70" s="1"/>
  <c r="AE638" i="70" s="1"/>
  <c r="AI2056" i="70"/>
  <c r="AJ2056" i="70" s="1"/>
  <c r="AK2056" i="70" s="1"/>
  <c r="AE2056" i="70" s="1"/>
  <c r="AI1539" i="70"/>
  <c r="AJ1539" i="70" s="1"/>
  <c r="AK1539" i="70" s="1"/>
  <c r="AE1539" i="70" s="1"/>
  <c r="AI2146" i="70"/>
  <c r="AJ2146" i="70" s="1"/>
  <c r="AK2146" i="70" s="1"/>
  <c r="AE2146" i="70" s="1"/>
  <c r="AI1374" i="70"/>
  <c r="AJ1374" i="70" s="1"/>
  <c r="AK1374" i="70" s="1"/>
  <c r="AE1374" i="70" s="1"/>
  <c r="AI1002" i="70"/>
  <c r="AJ1002" i="70" s="1"/>
  <c r="AK1002" i="70" s="1"/>
  <c r="AE1002" i="70" s="1"/>
  <c r="AI404" i="70"/>
  <c r="AJ404" i="70" s="1"/>
  <c r="AK404" i="70" s="1"/>
  <c r="AE404" i="70" s="1"/>
  <c r="AI1210" i="70"/>
  <c r="AJ1210" i="70" s="1"/>
  <c r="AK1210" i="70" s="1"/>
  <c r="AE1210" i="70" s="1"/>
  <c r="AI966" i="70"/>
  <c r="AJ966" i="70" s="1"/>
  <c r="AK966" i="70" s="1"/>
  <c r="AE966" i="70" s="1"/>
  <c r="AI733" i="70"/>
  <c r="AJ733" i="70" s="1"/>
  <c r="AK733" i="70" s="1"/>
  <c r="AE733" i="70" s="1"/>
  <c r="AI1644" i="70"/>
  <c r="AJ1644" i="70" s="1"/>
  <c r="AK1644" i="70" s="1"/>
  <c r="AE1644" i="70" s="1"/>
  <c r="AI240" i="70"/>
  <c r="AJ240" i="70" s="1"/>
  <c r="AK240" i="70" s="1"/>
  <c r="AE240" i="70" s="1"/>
  <c r="AI734" i="70"/>
  <c r="AJ734" i="70" s="1"/>
  <c r="AK734" i="70" s="1"/>
  <c r="AE734" i="70" s="1"/>
  <c r="AI925" i="70"/>
  <c r="AJ925" i="70" s="1"/>
  <c r="AK925" i="70" s="1"/>
  <c r="AE925" i="70" s="1"/>
  <c r="AI640" i="70"/>
  <c r="AJ640" i="70" s="1"/>
  <c r="AK640" i="70" s="1"/>
  <c r="AE640" i="70" s="1"/>
  <c r="AI639" i="70"/>
  <c r="AJ639" i="70" s="1"/>
  <c r="AK639" i="70" s="1"/>
  <c r="AE639" i="70" s="1"/>
  <c r="AI974" i="70"/>
  <c r="AJ974" i="70" s="1"/>
  <c r="AK974" i="70" s="1"/>
  <c r="AE974" i="70" s="1"/>
  <c r="AI1010" i="70"/>
  <c r="AJ1010" i="70" s="1"/>
  <c r="AK1010" i="70" s="1"/>
  <c r="AE1010" i="70" s="1"/>
  <c r="AI730" i="70"/>
  <c r="AJ730" i="70" s="1"/>
  <c r="AK730" i="70" s="1"/>
  <c r="AE730" i="70" s="1"/>
  <c r="AI731" i="70"/>
  <c r="AJ731" i="70" s="1"/>
  <c r="AK731" i="70" s="1"/>
  <c r="AE731" i="70" s="1"/>
  <c r="AI935" i="70"/>
  <c r="AJ935" i="70" s="1"/>
  <c r="AK935" i="70" s="1"/>
  <c r="AE935" i="70" s="1"/>
  <c r="AI637" i="70"/>
  <c r="AJ637" i="70" s="1"/>
  <c r="AK637" i="70" s="1"/>
  <c r="AE637" i="70" s="1"/>
  <c r="AI239" i="70"/>
  <c r="AJ239" i="70" s="1"/>
  <c r="AK239" i="70" s="1"/>
  <c r="AE239" i="70" s="1"/>
  <c r="AI2135" i="70"/>
  <c r="AJ2135" i="70" s="1"/>
  <c r="AK2135" i="70" s="1"/>
  <c r="AE2135" i="70" s="1"/>
  <c r="AI2132" i="70"/>
  <c r="AJ2132" i="70" s="1"/>
  <c r="AK2132" i="70" s="1"/>
  <c r="AE2132" i="70" s="1"/>
  <c r="AI854" i="70"/>
  <c r="AJ854" i="70" s="1"/>
  <c r="AK854" i="70" s="1"/>
  <c r="AE854" i="70" s="1"/>
  <c r="AI800" i="70"/>
  <c r="AJ800" i="70" s="1"/>
  <c r="AK800" i="70" s="1"/>
  <c r="AE800" i="70" s="1"/>
  <c r="AI1599" i="70"/>
  <c r="AJ1599" i="70" s="1"/>
  <c r="AK1599" i="70" s="1"/>
  <c r="AE1599" i="70" s="1"/>
  <c r="AI845" i="70"/>
  <c r="AJ845" i="70" s="1"/>
  <c r="AK845" i="70" s="1"/>
  <c r="AE845" i="70" s="1"/>
  <c r="AI2153" i="70"/>
  <c r="AJ2153" i="70" s="1"/>
  <c r="AK2153" i="70" s="1"/>
  <c r="AE2153" i="70" s="1"/>
  <c r="AI2158" i="70"/>
  <c r="AJ2158" i="70" s="1"/>
  <c r="AK2158" i="70" s="1"/>
  <c r="AE2158" i="70" s="1"/>
  <c r="AI2152" i="70"/>
  <c r="AJ2152" i="70" s="1"/>
  <c r="AK2152" i="70" s="1"/>
  <c r="AE2152" i="70" s="1"/>
  <c r="AI2149" i="70"/>
  <c r="AJ2149" i="70" s="1"/>
  <c r="AK2149" i="70" s="1"/>
  <c r="AE2149" i="70" s="1"/>
  <c r="AI174" i="70"/>
  <c r="AJ174" i="70" s="1"/>
  <c r="AK174" i="70" s="1"/>
  <c r="AE174" i="70" s="1"/>
  <c r="AI2156" i="70"/>
  <c r="AJ2156" i="70" s="1"/>
  <c r="AK2156" i="70" s="1"/>
  <c r="AE2156" i="70" s="1"/>
  <c r="AI2159" i="70"/>
  <c r="AJ2159" i="70" s="1"/>
  <c r="AK2159" i="70" s="1"/>
  <c r="AE2159" i="70" s="1"/>
  <c r="AI2145" i="70"/>
  <c r="AJ2145" i="70" s="1"/>
  <c r="AK2145" i="70" s="1"/>
  <c r="AE2145" i="70" s="1"/>
  <c r="AI175" i="70"/>
  <c r="AJ175" i="70" s="1"/>
  <c r="AK175" i="70" s="1"/>
  <c r="AE175" i="70" s="1"/>
  <c r="AI2147" i="70"/>
  <c r="AJ2147" i="70" s="1"/>
  <c r="AK2147" i="70" s="1"/>
  <c r="AE2147" i="70" s="1"/>
  <c r="AI2151" i="70"/>
  <c r="AJ2151" i="70" s="1"/>
  <c r="AK2151" i="70" s="1"/>
  <c r="AE2151" i="70" s="1"/>
  <c r="AI2157" i="70"/>
  <c r="AJ2157" i="70" s="1"/>
  <c r="AK2157" i="70" s="1"/>
  <c r="AE2157" i="70" s="1"/>
  <c r="AI179" i="70"/>
  <c r="AJ179" i="70" s="1"/>
  <c r="AK179" i="70" s="1"/>
  <c r="AE179" i="70" s="1"/>
  <c r="AI2150" i="70"/>
  <c r="AJ2150" i="70" s="1"/>
  <c r="AK2150" i="70" s="1"/>
  <c r="AE2150" i="70" s="1"/>
  <c r="AI2154" i="70"/>
  <c r="AJ2154" i="70" s="1"/>
  <c r="AK2154" i="70" s="1"/>
  <c r="AE2154" i="70" s="1"/>
  <c r="AI171" i="70"/>
  <c r="AJ171" i="70" s="1"/>
  <c r="AK171" i="70" s="1"/>
  <c r="AE171" i="70" s="1"/>
  <c r="AI918" i="70"/>
  <c r="AJ918" i="70" s="1"/>
  <c r="AK918" i="70" s="1"/>
  <c r="AE918" i="70" s="1"/>
  <c r="AI558" i="70"/>
  <c r="AJ558" i="70" s="1"/>
  <c r="AK558" i="70" s="1"/>
  <c r="AE558" i="70" s="1"/>
  <c r="AI1073" i="70"/>
  <c r="AJ1073" i="70" s="1"/>
  <c r="AK1073" i="70" s="1"/>
  <c r="AE1073" i="70" s="1"/>
  <c r="AI858" i="70"/>
  <c r="AJ858" i="70" s="1"/>
  <c r="AK858" i="70" s="1"/>
  <c r="AE858" i="70" s="1"/>
  <c r="AI936" i="70"/>
  <c r="AJ936" i="70" s="1"/>
  <c r="AK936" i="70" s="1"/>
  <c r="AE936" i="70" s="1"/>
  <c r="AI922" i="70"/>
  <c r="AJ922" i="70" s="1"/>
  <c r="AK922" i="70" s="1"/>
  <c r="AE922" i="70" s="1"/>
  <c r="AI915" i="70"/>
  <c r="AJ915" i="70" s="1"/>
  <c r="AK915" i="70" s="1"/>
  <c r="AE915" i="70" s="1"/>
  <c r="AI109" i="70"/>
  <c r="AJ109" i="70" s="1"/>
  <c r="AK109" i="70" s="1"/>
  <c r="AE109" i="70" s="1"/>
  <c r="AI1173" i="70"/>
  <c r="AJ1173" i="70" s="1"/>
  <c r="AK1173" i="70" s="1"/>
  <c r="AE1173" i="70" s="1"/>
  <c r="AI2051" i="70"/>
  <c r="AJ2051" i="70" s="1"/>
  <c r="AK2051" i="70" s="1"/>
  <c r="AE2051" i="70" s="1"/>
  <c r="AI912" i="70"/>
  <c r="AJ912" i="70" s="1"/>
  <c r="AK912" i="70" s="1"/>
  <c r="AE912" i="70" s="1"/>
  <c r="AI924" i="70"/>
  <c r="AJ924" i="70" s="1"/>
  <c r="AK924" i="70" s="1"/>
  <c r="AE924" i="70" s="1"/>
  <c r="AI923" i="70"/>
  <c r="AJ923" i="70" s="1"/>
  <c r="AK923" i="70" s="1"/>
  <c r="AE923" i="70" s="1"/>
  <c r="AI1155" i="70"/>
  <c r="AJ1155" i="70" s="1"/>
  <c r="AK1155" i="70" s="1"/>
  <c r="AE1155" i="70" s="1"/>
  <c r="AI1161" i="70"/>
  <c r="AJ1161" i="70" s="1"/>
  <c r="AK1161" i="70" s="1"/>
  <c r="AE1161" i="70" s="1"/>
  <c r="AI1172" i="70"/>
  <c r="AJ1172" i="70" s="1"/>
  <c r="AK1172" i="70" s="1"/>
  <c r="AE1172" i="70" s="1"/>
  <c r="AI934" i="70"/>
  <c r="AJ934" i="70" s="1"/>
  <c r="AK934" i="70" s="1"/>
  <c r="AE934" i="70" s="1"/>
  <c r="AI916" i="70"/>
  <c r="AJ916" i="70" s="1"/>
  <c r="AK916" i="70" s="1"/>
  <c r="AE916" i="70" s="1"/>
  <c r="AI927" i="70"/>
  <c r="AJ927" i="70" s="1"/>
  <c r="AK927" i="70" s="1"/>
  <c r="AE927" i="70" s="1"/>
  <c r="AI1147" i="70"/>
  <c r="AJ1147" i="70" s="1"/>
  <c r="AK1147" i="70" s="1"/>
  <c r="AE1147" i="70" s="1"/>
  <c r="AI2053" i="70"/>
  <c r="AJ2053" i="70" s="1"/>
  <c r="AK2053" i="70" s="1"/>
  <c r="AE2053" i="70" s="1"/>
  <c r="AI2063" i="70"/>
  <c r="AJ2063" i="70" s="1"/>
  <c r="AK2063" i="70" s="1"/>
  <c r="AE2063" i="70" s="1"/>
  <c r="AI932" i="70"/>
  <c r="AJ932" i="70" s="1"/>
  <c r="AK932" i="70" s="1"/>
  <c r="AE932" i="70" s="1"/>
  <c r="AI929" i="70"/>
  <c r="AJ929" i="70" s="1"/>
  <c r="AK929" i="70" s="1"/>
  <c r="AE929" i="70" s="1"/>
  <c r="AI917" i="70"/>
  <c r="AJ917" i="70" s="1"/>
  <c r="AK917" i="70" s="1"/>
  <c r="AE917" i="70" s="1"/>
  <c r="AI559" i="70"/>
  <c r="AJ559" i="70" s="1"/>
  <c r="AK559" i="70" s="1"/>
  <c r="AE559" i="70" s="1"/>
  <c r="AI783" i="70"/>
  <c r="AJ783" i="70" s="1"/>
  <c r="AK783" i="70" s="1"/>
  <c r="AE783" i="70" s="1"/>
  <c r="AI785" i="70"/>
  <c r="AJ785" i="70" s="1"/>
  <c r="AK785" i="70" s="1"/>
  <c r="AE785" i="70" s="1"/>
  <c r="AI782" i="70"/>
  <c r="AJ782" i="70" s="1"/>
  <c r="AK782" i="70" s="1"/>
  <c r="AE782" i="70" s="1"/>
  <c r="AI1164" i="70"/>
  <c r="AJ1164" i="70" s="1"/>
  <c r="AK1164" i="70" s="1"/>
  <c r="AE1164" i="70" s="1"/>
  <c r="AI167" i="70"/>
  <c r="AJ167" i="70" s="1"/>
  <c r="AK167" i="70" s="1"/>
  <c r="AE167" i="70" s="1"/>
  <c r="AI2055" i="70"/>
  <c r="AJ2055" i="70" s="1"/>
  <c r="AK2055" i="70" s="1"/>
  <c r="AE2055" i="70" s="1"/>
  <c r="AI930" i="70"/>
  <c r="AJ930" i="70" s="1"/>
  <c r="AK930" i="70" s="1"/>
  <c r="AE930" i="70" s="1"/>
  <c r="AI933" i="70"/>
  <c r="AJ933" i="70" s="1"/>
  <c r="AK933" i="70" s="1"/>
  <c r="AE933" i="70" s="1"/>
  <c r="AI556" i="70"/>
  <c r="AJ556" i="70" s="1"/>
  <c r="AK556" i="70" s="1"/>
  <c r="AE556" i="70" s="1"/>
  <c r="AG1323" i="70"/>
  <c r="AI1320" i="70" s="1"/>
  <c r="AJ1320" i="70" s="1"/>
  <c r="AK1320" i="70" s="1"/>
  <c r="AE1320" i="70" s="1"/>
  <c r="AI446" i="70"/>
  <c r="AJ446" i="70" s="1"/>
  <c r="AK446" i="70" s="1"/>
  <c r="AE446" i="70" s="1"/>
  <c r="AI1826" i="70"/>
  <c r="AJ1826" i="70" s="1"/>
  <c r="AK1826" i="70" s="1"/>
  <c r="AE1826" i="70" s="1"/>
  <c r="AI1560" i="70"/>
  <c r="AJ1560" i="70" s="1"/>
  <c r="AK1560" i="70" s="1"/>
  <c r="AE1560" i="70" s="1"/>
  <c r="AI1093" i="70"/>
  <c r="AJ1093" i="70" s="1"/>
  <c r="AK1093" i="70" s="1"/>
  <c r="AE1093" i="70" s="1"/>
  <c r="AI1370" i="70"/>
  <c r="AJ1370" i="70" s="1"/>
  <c r="AK1370" i="70" s="1"/>
  <c r="AE1370" i="70" s="1"/>
  <c r="AI1532" i="70"/>
  <c r="AJ1532" i="70" s="1"/>
  <c r="AK1532" i="70" s="1"/>
  <c r="AE1532" i="70" s="1"/>
  <c r="AI520" i="70"/>
  <c r="AJ520" i="70" s="1"/>
  <c r="AK520" i="70" s="1"/>
  <c r="AE520" i="70" s="1"/>
  <c r="AI1543" i="70"/>
  <c r="AJ1543" i="70" s="1"/>
  <c r="AK1543" i="70" s="1"/>
  <c r="AE1543" i="70" s="1"/>
  <c r="AI2057" i="70"/>
  <c r="AJ2057" i="70" s="1"/>
  <c r="AK2057" i="70" s="1"/>
  <c r="AE2057" i="70" s="1"/>
  <c r="AI781" i="70"/>
  <c r="AJ781" i="70" s="1"/>
  <c r="AK781" i="70" s="1"/>
  <c r="AE781" i="70" s="1"/>
  <c r="AI65" i="70"/>
  <c r="AJ65" i="70" s="1"/>
  <c r="AK65" i="70" s="1"/>
  <c r="AE65" i="70" s="1"/>
  <c r="AI1019" i="70"/>
  <c r="AJ1019" i="70" s="1"/>
  <c r="AK1019" i="70" s="1"/>
  <c r="AE1019" i="70" s="1"/>
  <c r="AI819" i="70"/>
  <c r="AJ819" i="70" s="1"/>
  <c r="AK819" i="70" s="1"/>
  <c r="AE819" i="70" s="1"/>
  <c r="AI1208" i="70"/>
  <c r="AJ1208" i="70" s="1"/>
  <c r="AK1208" i="70" s="1"/>
  <c r="AE1208" i="70" s="1"/>
  <c r="AI1517" i="70"/>
  <c r="AJ1517" i="70" s="1"/>
  <c r="AK1517" i="70" s="1"/>
  <c r="AE1517" i="70" s="1"/>
  <c r="AI812" i="70"/>
  <c r="AJ812" i="70" s="1"/>
  <c r="AK812" i="70" s="1"/>
  <c r="AE812" i="70" s="1"/>
  <c r="AK1124" i="70"/>
  <c r="AE1124" i="70" s="1"/>
  <c r="AI1580" i="70"/>
  <c r="AJ1580" i="70" s="1"/>
  <c r="AK1580" i="70" s="1"/>
  <c r="AE1580" i="70" s="1"/>
  <c r="AI803" i="70"/>
  <c r="AJ803" i="70" s="1"/>
  <c r="AK803" i="70" s="1"/>
  <c r="AE803" i="70" s="1"/>
  <c r="AI1536" i="70"/>
  <c r="AJ1536" i="70" s="1"/>
  <c r="AK1536" i="70" s="1"/>
  <c r="AE1536" i="70" s="1"/>
  <c r="AI1559" i="70"/>
  <c r="AJ1559" i="70" s="1"/>
  <c r="AK1559" i="70" s="1"/>
  <c r="AE1559" i="70" s="1"/>
  <c r="AI1518" i="70"/>
  <c r="AJ1518" i="70" s="1"/>
  <c r="AK1518" i="70" s="1"/>
  <c r="AE1518" i="70" s="1"/>
  <c r="AI1535" i="70"/>
  <c r="AJ1535" i="70" s="1"/>
  <c r="AK1535" i="70" s="1"/>
  <c r="AE1535" i="70" s="1"/>
  <c r="AI821" i="70"/>
  <c r="AJ821" i="70" s="1"/>
  <c r="AK821" i="70" s="1"/>
  <c r="AE821" i="70" s="1"/>
  <c r="AI815" i="70"/>
  <c r="AJ815" i="70" s="1"/>
  <c r="AK815" i="70" s="1"/>
  <c r="AE815" i="70" s="1"/>
  <c r="AI1564" i="70"/>
  <c r="AJ1564" i="70" s="1"/>
  <c r="AK1564" i="70" s="1"/>
  <c r="AE1564" i="70" s="1"/>
  <c r="AI830" i="70"/>
  <c r="AJ830" i="70" s="1"/>
  <c r="AK830" i="70" s="1"/>
  <c r="AE830" i="70" s="1"/>
  <c r="AI1240" i="70"/>
  <c r="AJ1240" i="70" s="1"/>
  <c r="AK1240" i="70" s="1"/>
  <c r="AE1240" i="70" s="1"/>
  <c r="AI840" i="70"/>
  <c r="AJ840" i="70" s="1"/>
  <c r="AK840" i="70" s="1"/>
  <c r="AE840" i="70" s="1"/>
  <c r="AI1531" i="70"/>
  <c r="AJ1531" i="70" s="1"/>
  <c r="AK1531" i="70" s="1"/>
  <c r="AE1531" i="70" s="1"/>
  <c r="AI1567" i="70"/>
  <c r="AJ1567" i="70" s="1"/>
  <c r="AK1567" i="70" s="1"/>
  <c r="AE1567" i="70" s="1"/>
  <c r="AI843" i="70"/>
  <c r="AJ843" i="70" s="1"/>
  <c r="AK843" i="70" s="1"/>
  <c r="AE843" i="70" s="1"/>
  <c r="AK1107" i="70"/>
  <c r="AE1107" i="70" s="1"/>
  <c r="AI1097" i="70"/>
  <c r="AJ1097" i="70" s="1"/>
  <c r="AK1097" i="70" s="1"/>
  <c r="AE1097" i="70" s="1"/>
  <c r="AI400" i="70"/>
  <c r="AJ400" i="70" s="1"/>
  <c r="AK400" i="70" s="1"/>
  <c r="AE400" i="70" s="1"/>
  <c r="AI85" i="70"/>
  <c r="AJ85" i="70" s="1"/>
  <c r="AK85" i="70" s="1"/>
  <c r="AE85" i="70" s="1"/>
  <c r="AI89" i="70"/>
  <c r="AJ89" i="70" s="1"/>
  <c r="AK89" i="70" s="1"/>
  <c r="AE89" i="70" s="1"/>
  <c r="AI606" i="70"/>
  <c r="AJ606" i="70" s="1"/>
  <c r="AK606" i="70" s="1"/>
  <c r="AE606" i="70" s="1"/>
  <c r="AI607" i="70"/>
  <c r="AJ607" i="70" s="1"/>
  <c r="AK607" i="70" s="1"/>
  <c r="AE607" i="70" s="1"/>
  <c r="AI617" i="70"/>
  <c r="AJ617" i="70" s="1"/>
  <c r="AK617" i="70" s="1"/>
  <c r="AE617" i="70" s="1"/>
  <c r="AI504" i="70"/>
  <c r="AJ504" i="70" s="1"/>
  <c r="AK504" i="70" s="1"/>
  <c r="AE504" i="70" s="1"/>
  <c r="AI507" i="70"/>
  <c r="AJ507" i="70" s="1"/>
  <c r="AK507" i="70" s="1"/>
  <c r="AE507" i="70" s="1"/>
  <c r="AI512" i="70"/>
  <c r="AJ512" i="70" s="1"/>
  <c r="AK512" i="70" s="1"/>
  <c r="AE512" i="70" s="1"/>
  <c r="AI2091" i="70"/>
  <c r="AJ2091" i="70" s="1"/>
  <c r="AK2091" i="70" s="1"/>
  <c r="AE2091" i="70" s="1"/>
  <c r="AI2090" i="70"/>
  <c r="AJ2090" i="70" s="1"/>
  <c r="AK2090" i="70" s="1"/>
  <c r="AE2090" i="70" s="1"/>
  <c r="AI2094" i="70"/>
  <c r="AJ2094" i="70" s="1"/>
  <c r="AK2094" i="70" s="1"/>
  <c r="AE2094" i="70" s="1"/>
  <c r="AI2087" i="70"/>
  <c r="AJ2087" i="70" s="1"/>
  <c r="AK2087" i="70" s="1"/>
  <c r="AE2087" i="70" s="1"/>
  <c r="AI621" i="70"/>
  <c r="AJ621" i="70" s="1"/>
  <c r="AK621" i="70" s="1"/>
  <c r="AE621" i="70" s="1"/>
  <c r="AI1159" i="70"/>
  <c r="AJ1159" i="70" s="1"/>
  <c r="AK1159" i="70" s="1"/>
  <c r="AE1159" i="70" s="1"/>
  <c r="AI2019" i="70"/>
  <c r="AJ2019" i="70" s="1"/>
  <c r="AK2019" i="70" s="1"/>
  <c r="AE2019" i="70" s="1"/>
  <c r="AI1503" i="70"/>
  <c r="AJ1503" i="70" s="1"/>
  <c r="AK1503" i="70" s="1"/>
  <c r="AE1503" i="70" s="1"/>
  <c r="AI1171" i="70"/>
  <c r="AJ1171" i="70" s="1"/>
  <c r="AK1171" i="70" s="1"/>
  <c r="AE1171" i="70" s="1"/>
  <c r="AI1008" i="70"/>
  <c r="AJ1008" i="70" s="1"/>
  <c r="AK1008" i="70" s="1"/>
  <c r="AE1008" i="70" s="1"/>
  <c r="AI1006" i="70"/>
  <c r="AJ1006" i="70" s="1"/>
  <c r="AK1006" i="70" s="1"/>
  <c r="AE1006" i="70" s="1"/>
  <c r="AI994" i="70"/>
  <c r="AJ994" i="70" s="1"/>
  <c r="AK994" i="70" s="1"/>
  <c r="AE994" i="70" s="1"/>
  <c r="AI982" i="70"/>
  <c r="AJ982" i="70" s="1"/>
  <c r="AK982" i="70" s="1"/>
  <c r="AE982" i="70" s="1"/>
  <c r="AI970" i="70"/>
  <c r="AJ970" i="70" s="1"/>
  <c r="AK970" i="70" s="1"/>
  <c r="AE970" i="70" s="1"/>
  <c r="AI958" i="70"/>
  <c r="AJ958" i="70" s="1"/>
  <c r="AK958" i="70" s="1"/>
  <c r="AE958" i="70" s="1"/>
  <c r="AI87" i="70"/>
  <c r="AJ87" i="70" s="1"/>
  <c r="AK87" i="70" s="1"/>
  <c r="AE87" i="70" s="1"/>
  <c r="AI1148" i="70"/>
  <c r="AJ1148" i="70" s="1"/>
  <c r="AK1148" i="70" s="1"/>
  <c r="AE1148" i="70" s="1"/>
  <c r="AI1021" i="70"/>
  <c r="AJ1021" i="70" s="1"/>
  <c r="AK1021" i="70" s="1"/>
  <c r="AE1021" i="70" s="1"/>
  <c r="AI1018" i="70"/>
  <c r="AJ1018" i="70" s="1"/>
  <c r="AK1018" i="70" s="1"/>
  <c r="AE1018" i="70" s="1"/>
  <c r="AI1983" i="70"/>
  <c r="AJ1983" i="70" s="1"/>
  <c r="AK1983" i="70" s="1"/>
  <c r="AE1983" i="70" s="1"/>
  <c r="AI1979" i="70"/>
  <c r="AJ1979" i="70" s="1"/>
  <c r="AK1979" i="70" s="1"/>
  <c r="AE1979" i="70" s="1"/>
  <c r="AI1980" i="70"/>
  <c r="AJ1980" i="70" s="1"/>
  <c r="AK1980" i="70" s="1"/>
  <c r="AE1980" i="70" s="1"/>
  <c r="AI1982" i="70"/>
  <c r="AJ1982" i="70" s="1"/>
  <c r="AK1982" i="70" s="1"/>
  <c r="AE1982" i="70" s="1"/>
  <c r="AI1981" i="70"/>
  <c r="AJ1981" i="70" s="1"/>
  <c r="AK1981" i="70" s="1"/>
  <c r="AE1981" i="70" s="1"/>
  <c r="AI112" i="70"/>
  <c r="AJ112" i="70" s="1"/>
  <c r="AK112" i="70" s="1"/>
  <c r="AE112" i="70" s="1"/>
  <c r="AI626" i="70"/>
  <c r="AJ626" i="70" s="1"/>
  <c r="AK626" i="70" s="1"/>
  <c r="AE626" i="70" s="1"/>
  <c r="AI1080" i="70"/>
  <c r="AJ1080" i="70" s="1"/>
  <c r="AK1080" i="70" s="1"/>
  <c r="AE1080" i="70" s="1"/>
  <c r="AI1506" i="70"/>
  <c r="AJ1506" i="70" s="1"/>
  <c r="AK1506" i="70" s="1"/>
  <c r="AE1506" i="70" s="1"/>
  <c r="AI2136" i="70"/>
  <c r="AJ2136" i="70" s="1"/>
  <c r="AK2136" i="70" s="1"/>
  <c r="AE2136" i="70" s="1"/>
  <c r="AI978" i="70"/>
  <c r="AJ978" i="70" s="1"/>
  <c r="AK978" i="70" s="1"/>
  <c r="AE978" i="70" s="1"/>
  <c r="AI1020" i="70"/>
  <c r="AJ1020" i="70" s="1"/>
  <c r="AK1020" i="70" s="1"/>
  <c r="AE1020" i="70" s="1"/>
  <c r="AI1950" i="70"/>
  <c r="AJ1950" i="70" s="1"/>
  <c r="AK1950" i="70" s="1"/>
  <c r="AE1950" i="70" s="1"/>
  <c r="AI1556" i="70"/>
  <c r="AJ1556" i="70" s="1"/>
  <c r="AK1556" i="70" s="1"/>
  <c r="AE1556" i="70" s="1"/>
  <c r="AI1575" i="70"/>
  <c r="AJ1575" i="70" s="1"/>
  <c r="AK1575" i="70" s="1"/>
  <c r="AE1575" i="70" s="1"/>
  <c r="AI1547" i="70"/>
  <c r="AJ1547" i="70" s="1"/>
  <c r="AK1547" i="70" s="1"/>
  <c r="AE1547" i="70" s="1"/>
  <c r="AI1576" i="70"/>
  <c r="AJ1576" i="70" s="1"/>
  <c r="AK1576" i="70" s="1"/>
  <c r="AE1576" i="70" s="1"/>
  <c r="AI1551" i="70"/>
  <c r="AJ1551" i="70" s="1"/>
  <c r="AK1551" i="70" s="1"/>
  <c r="AE1551" i="70" s="1"/>
  <c r="AI1552" i="70"/>
  <c r="AJ1552" i="70" s="1"/>
  <c r="AK1552" i="70" s="1"/>
  <c r="AE1552" i="70" s="1"/>
  <c r="AI1527" i="70"/>
  <c r="AJ1527" i="70" s="1"/>
  <c r="AK1527" i="70" s="1"/>
  <c r="AE1527" i="70" s="1"/>
  <c r="AI1548" i="70"/>
  <c r="AJ1548" i="70" s="1"/>
  <c r="AK1548" i="70" s="1"/>
  <c r="AE1548" i="70" s="1"/>
  <c r="AI2095" i="70"/>
  <c r="AJ2095" i="70" s="1"/>
  <c r="AK2095" i="70" s="1"/>
  <c r="AE2095" i="70" s="1"/>
  <c r="AI1158" i="70"/>
  <c r="AJ1158" i="70" s="1"/>
  <c r="AK1158" i="70" s="1"/>
  <c r="AE1158" i="70" s="1"/>
  <c r="AI1145" i="70"/>
  <c r="AJ1145" i="70" s="1"/>
  <c r="AK1145" i="70" s="1"/>
  <c r="AE1145" i="70" s="1"/>
  <c r="AI1153" i="70"/>
  <c r="AJ1153" i="70" s="1"/>
  <c r="AK1153" i="70" s="1"/>
  <c r="AE1153" i="70" s="1"/>
  <c r="AI1156" i="70"/>
  <c r="AJ1156" i="70" s="1"/>
  <c r="AK1156" i="70" s="1"/>
  <c r="AE1156" i="70" s="1"/>
  <c r="AI1163" i="70"/>
  <c r="AJ1163" i="70" s="1"/>
  <c r="AK1163" i="70" s="1"/>
  <c r="AE1163" i="70" s="1"/>
  <c r="AI1149" i="70"/>
  <c r="AJ1149" i="70" s="1"/>
  <c r="AK1149" i="70" s="1"/>
  <c r="AE1149" i="70" s="1"/>
  <c r="AI1165" i="70"/>
  <c r="AJ1165" i="70" s="1"/>
  <c r="AK1165" i="70" s="1"/>
  <c r="AE1165" i="70" s="1"/>
  <c r="AI610" i="70"/>
  <c r="AJ610" i="70" s="1"/>
  <c r="AK610" i="70" s="1"/>
  <c r="AE610" i="70" s="1"/>
  <c r="AI518" i="70"/>
  <c r="AJ518" i="70" s="1"/>
  <c r="AK518" i="70" s="1"/>
  <c r="AE518" i="70" s="1"/>
  <c r="AI1146" i="70"/>
  <c r="AJ1146" i="70" s="1"/>
  <c r="AK1146" i="70" s="1"/>
  <c r="AE1146" i="70" s="1"/>
  <c r="AI998" i="70"/>
  <c r="AJ998" i="70" s="1"/>
  <c r="AK998" i="70" s="1"/>
  <c r="AE998" i="70" s="1"/>
  <c r="AI509" i="70"/>
  <c r="AJ509" i="70" s="1"/>
  <c r="AK509" i="70" s="1"/>
  <c r="AE509" i="70" s="1"/>
  <c r="AI1973" i="70"/>
  <c r="AJ1973" i="70" s="1"/>
  <c r="AK1973" i="70" s="1"/>
  <c r="AE1973" i="70" s="1"/>
  <c r="AI1969" i="70"/>
  <c r="AJ1969" i="70" s="1"/>
  <c r="AK1969" i="70" s="1"/>
  <c r="AE1969" i="70" s="1"/>
  <c r="AI1961" i="70"/>
  <c r="AJ1961" i="70" s="1"/>
  <c r="AK1961" i="70" s="1"/>
  <c r="AE1961" i="70" s="1"/>
  <c r="AI2023" i="70"/>
  <c r="AJ2023" i="70" s="1"/>
  <c r="AK2023" i="70" s="1"/>
  <c r="AE2023" i="70" s="1"/>
  <c r="AI2027" i="70"/>
  <c r="AJ2027" i="70" s="1"/>
  <c r="AK2027" i="70" s="1"/>
  <c r="AE2027" i="70" s="1"/>
  <c r="AI519" i="70"/>
  <c r="AJ519" i="70" s="1"/>
  <c r="AK519" i="70" s="1"/>
  <c r="AE519" i="70" s="1"/>
  <c r="AI1152" i="70"/>
  <c r="AJ1152" i="70" s="1"/>
  <c r="AK1152" i="70" s="1"/>
  <c r="AE1152" i="70" s="1"/>
  <c r="AI616" i="70"/>
  <c r="AJ616" i="70" s="1"/>
  <c r="AK616" i="70" s="1"/>
  <c r="AE616" i="70" s="1"/>
  <c r="AI1384" i="70"/>
  <c r="AJ1384" i="70" s="1"/>
  <c r="AK1384" i="70" s="1"/>
  <c r="AE1384" i="70" s="1"/>
  <c r="AI622" i="70"/>
  <c r="AJ622" i="70" s="1"/>
  <c r="AK622" i="70" s="1"/>
  <c r="AE622" i="70" s="1"/>
  <c r="AI86" i="70"/>
  <c r="AJ86" i="70" s="1"/>
  <c r="AK86" i="70" s="1"/>
  <c r="AE86" i="70" s="1"/>
  <c r="AI612" i="70"/>
  <c r="AJ612" i="70" s="1"/>
  <c r="AK612" i="70" s="1"/>
  <c r="AE612" i="70" s="1"/>
  <c r="AI54" i="70"/>
  <c r="AJ54" i="70" s="1"/>
  <c r="AK54" i="70" s="1"/>
  <c r="AE54" i="70" s="1"/>
  <c r="AI1150" i="70"/>
  <c r="AJ1150" i="70" s="1"/>
  <c r="AK1150" i="70" s="1"/>
  <c r="AE1150" i="70" s="1"/>
  <c r="AI986" i="70"/>
  <c r="AJ986" i="70" s="1"/>
  <c r="AK986" i="70" s="1"/>
  <c r="AE986" i="70" s="1"/>
  <c r="AI1587" i="70"/>
  <c r="AJ1587" i="70" s="1"/>
  <c r="AK1587" i="70" s="1"/>
  <c r="AE1587" i="70" s="1"/>
  <c r="AI1256" i="70"/>
  <c r="AJ1256" i="70" s="1"/>
  <c r="AK1256" i="70" s="1"/>
  <c r="AE1256" i="70" s="1"/>
  <c r="AI1242" i="70"/>
  <c r="AJ1242" i="70" s="1"/>
  <c r="AK1242" i="70" s="1"/>
  <c r="AE1242" i="70" s="1"/>
  <c r="AI1388" i="70"/>
  <c r="AJ1388" i="70" s="1"/>
  <c r="AK1388" i="70" s="1"/>
  <c r="AE1388" i="70" s="1"/>
  <c r="AI1160" i="70"/>
  <c r="AJ1160" i="70" s="1"/>
  <c r="AK1160" i="70" s="1"/>
  <c r="AE1160" i="70" s="1"/>
  <c r="AI624" i="70"/>
  <c r="AJ624" i="70" s="1"/>
  <c r="AK624" i="70" s="1"/>
  <c r="AE624" i="70" s="1"/>
  <c r="AI421" i="70"/>
  <c r="AJ421" i="70" s="1"/>
  <c r="AK421" i="70" s="1"/>
  <c r="AE421" i="70" s="1"/>
  <c r="AI1588" i="70"/>
  <c r="AJ1588" i="70" s="1"/>
  <c r="AK1588" i="70" s="1"/>
  <c r="AE1588" i="70" s="1"/>
  <c r="AI488" i="70"/>
  <c r="AJ488" i="70" s="1"/>
  <c r="AK488" i="70" s="1"/>
  <c r="AE488" i="70" s="1"/>
  <c r="AI492" i="70"/>
  <c r="AJ492" i="70" s="1"/>
  <c r="AK492" i="70" s="1"/>
  <c r="AE492" i="70" s="1"/>
  <c r="AI826" i="70"/>
  <c r="AJ826" i="70" s="1"/>
  <c r="AK826" i="70" s="1"/>
  <c r="AE826" i="70" s="1"/>
  <c r="AI824" i="70"/>
  <c r="AJ824" i="70" s="1"/>
  <c r="AK824" i="70" s="1"/>
  <c r="AE824" i="70" s="1"/>
  <c r="AI833" i="70"/>
  <c r="AJ833" i="70" s="1"/>
  <c r="AK833" i="70" s="1"/>
  <c r="AE833" i="70" s="1"/>
  <c r="AI798" i="70"/>
  <c r="AJ798" i="70" s="1"/>
  <c r="AK798" i="70" s="1"/>
  <c r="AE798" i="70" s="1"/>
  <c r="AI1174" i="70"/>
  <c r="AJ1174" i="70" s="1"/>
  <c r="AK1174" i="70" s="1"/>
  <c r="AE1174" i="70" s="1"/>
  <c r="AI2061" i="70"/>
  <c r="AJ2061" i="70" s="1"/>
  <c r="AK2061" i="70" s="1"/>
  <c r="AE2061" i="70" s="1"/>
  <c r="AI926" i="70"/>
  <c r="AJ926" i="70" s="1"/>
  <c r="AK926" i="70" s="1"/>
  <c r="AE926" i="70" s="1"/>
  <c r="AI914" i="70"/>
  <c r="AJ914" i="70" s="1"/>
  <c r="AK914" i="70" s="1"/>
  <c r="AE914" i="70" s="1"/>
  <c r="AI937" i="70"/>
  <c r="AJ937" i="70" s="1"/>
  <c r="AK937" i="70" s="1"/>
  <c r="AE937" i="70" s="1"/>
  <c r="AI931" i="70"/>
  <c r="AJ931" i="70" s="1"/>
  <c r="AK931" i="70" s="1"/>
  <c r="AE931" i="70" s="1"/>
  <c r="AK1036" i="70"/>
  <c r="AE1036" i="70" s="1"/>
  <c r="AI2054" i="70"/>
  <c r="AJ2054" i="70" s="1"/>
  <c r="AK2054" i="70" s="1"/>
  <c r="AE2054" i="70" s="1"/>
  <c r="AI2059" i="70"/>
  <c r="AJ2059" i="70" s="1"/>
  <c r="AK2059" i="70" s="1"/>
  <c r="AE2059" i="70" s="1"/>
  <c r="AI920" i="70"/>
  <c r="AJ920" i="70" s="1"/>
  <c r="AK920" i="70" s="1"/>
  <c r="AE920" i="70" s="1"/>
  <c r="AI928" i="70"/>
  <c r="AJ928" i="70" s="1"/>
  <c r="AK928" i="70" s="1"/>
  <c r="AE928" i="70" s="1"/>
  <c r="AI913" i="70"/>
  <c r="AJ913" i="70" s="1"/>
  <c r="AK913" i="70" s="1"/>
  <c r="AE913" i="70" s="1"/>
  <c r="AI919" i="70"/>
  <c r="AJ919" i="70" s="1"/>
  <c r="AK919" i="70" s="1"/>
  <c r="AE919" i="70" s="1"/>
  <c r="AK88" i="70"/>
  <c r="AE88" i="70" s="1"/>
  <c r="AK1034" i="70"/>
  <c r="AE1034" i="70" s="1"/>
  <c r="AK1038" i="70"/>
  <c r="AE1038" i="70" s="1"/>
  <c r="AK122" i="70"/>
  <c r="AE122" i="70" s="1"/>
  <c r="AK151" i="70"/>
  <c r="AE151" i="70" s="1"/>
  <c r="AK1054" i="70"/>
  <c r="AE1054" i="70" s="1"/>
  <c r="AK390" i="70"/>
  <c r="AE390" i="70" s="1"/>
  <c r="AK1040" i="70"/>
  <c r="AE1040" i="70" s="1"/>
  <c r="AK1043" i="70"/>
  <c r="AE1043" i="70" s="1"/>
  <c r="AK1120" i="70"/>
  <c r="AE1120" i="70" s="1"/>
  <c r="AK1106" i="70"/>
  <c r="AE1106" i="70" s="1"/>
  <c r="AK1117" i="70"/>
  <c r="AE1117" i="70" s="1"/>
  <c r="AK2178" i="70"/>
  <c r="AE2178" i="70" s="1"/>
  <c r="AK1126" i="70"/>
  <c r="AE1126" i="70" s="1"/>
  <c r="AK867" i="70"/>
  <c r="AE867" i="70" s="1"/>
  <c r="AK1047" i="70"/>
  <c r="AE1047" i="70" s="1"/>
  <c r="AK2188" i="70"/>
  <c r="AE2188" i="70" s="1"/>
  <c r="AK1125" i="70"/>
  <c r="AE1125" i="70" s="1"/>
  <c r="AK1031" i="70"/>
  <c r="AE1031" i="70" s="1"/>
  <c r="AK557" i="70"/>
  <c r="AE557" i="70" s="1"/>
  <c r="AK335" i="70"/>
  <c r="AE335" i="70" s="1"/>
  <c r="AK1108" i="70"/>
  <c r="AE1108" i="70" s="1"/>
  <c r="AK2189" i="70"/>
  <c r="AE2189" i="70" s="1"/>
  <c r="AK868" i="70"/>
  <c r="AE868" i="70" s="1"/>
  <c r="AK1109" i="70"/>
  <c r="AE1109" i="70" s="1"/>
  <c r="AK1885" i="70"/>
  <c r="AE1885" i="70" s="1"/>
  <c r="AK1825" i="70"/>
  <c r="AE1825" i="70" s="1"/>
  <c r="AK1122" i="70"/>
  <c r="AE1122" i="70" s="1"/>
  <c r="AK1115" i="70"/>
  <c r="AE1115" i="70" s="1"/>
  <c r="AK1039" i="70"/>
  <c r="AE1039" i="70" s="1"/>
  <c r="AK1046" i="70"/>
  <c r="AE1046" i="70" s="1"/>
  <c r="AK768" i="70"/>
  <c r="AE768" i="70" s="1"/>
  <c r="AK855" i="70"/>
  <c r="AE855" i="70" s="1"/>
  <c r="AK1042" i="70"/>
  <c r="AE1042" i="70" s="1"/>
  <c r="AK1052" i="70"/>
  <c r="AE1052" i="70" s="1"/>
  <c r="AK1084" i="70"/>
  <c r="AE1084" i="70" s="1"/>
  <c r="AK187" i="70"/>
  <c r="AE187" i="70" s="1"/>
  <c r="AK1041" i="70"/>
  <c r="AE1041" i="70" s="1"/>
  <c r="AK1060" i="70"/>
  <c r="AE1060" i="70" s="1"/>
  <c r="AK1111" i="70"/>
  <c r="AE1111" i="70" s="1"/>
  <c r="AK1507" i="70"/>
  <c r="AE1507" i="70" s="1"/>
  <c r="AK1030" i="70"/>
  <c r="AE1030" i="70" s="1"/>
  <c r="AK1898" i="70"/>
  <c r="AE1898" i="70" s="1"/>
  <c r="AK1344" i="70"/>
  <c r="AE1344" i="70" s="1"/>
  <c r="AK97" i="70"/>
  <c r="AE97" i="70" s="1"/>
  <c r="AK1049" i="70"/>
  <c r="AE1049" i="70" s="1"/>
  <c r="AK578" i="70"/>
  <c r="AE578" i="70" s="1"/>
  <c r="AK885" i="70"/>
  <c r="AE885" i="70" s="1"/>
  <c r="AK1112" i="70"/>
  <c r="AE1112" i="70" s="1"/>
  <c r="AK1116" i="70"/>
  <c r="AE1116" i="70" s="1"/>
  <c r="AI1196" i="70"/>
  <c r="AJ1196" i="70" s="1"/>
  <c r="AK1196" i="70" s="1"/>
  <c r="AE1196" i="70" s="1"/>
  <c r="AI967" i="70"/>
  <c r="AJ967" i="70" s="1"/>
  <c r="AK967" i="70" s="1"/>
  <c r="AE967" i="70" s="1"/>
  <c r="AI999" i="70"/>
  <c r="AJ999" i="70" s="1"/>
  <c r="AK999" i="70" s="1"/>
  <c r="AE999" i="70" s="1"/>
  <c r="AI28" i="70"/>
  <c r="AJ28" i="70" s="1"/>
  <c r="AK28" i="70" s="1"/>
  <c r="AE28" i="70" s="1"/>
  <c r="AI716" i="70"/>
  <c r="AJ716" i="70" s="1"/>
  <c r="AK716" i="70" s="1"/>
  <c r="AE716" i="70" s="1"/>
  <c r="AI1204" i="70"/>
  <c r="AJ1204" i="70" s="1"/>
  <c r="AK1204" i="70" s="1"/>
  <c r="AE1204" i="70" s="1"/>
  <c r="AI417" i="70"/>
  <c r="AJ417" i="70" s="1"/>
  <c r="AK417" i="70" s="1"/>
  <c r="AE417" i="70" s="1"/>
  <c r="AI959" i="70"/>
  <c r="AJ959" i="70" s="1"/>
  <c r="AK959" i="70" s="1"/>
  <c r="AE959" i="70" s="1"/>
  <c r="AI991" i="70"/>
  <c r="AJ991" i="70" s="1"/>
  <c r="AK991" i="70" s="1"/>
  <c r="AE991" i="70" s="1"/>
  <c r="AI178" i="70"/>
  <c r="AJ178" i="70" s="1"/>
  <c r="AK178" i="70" s="1"/>
  <c r="AE178" i="70" s="1"/>
  <c r="AI1154" i="70"/>
  <c r="AJ1154" i="70" s="1"/>
  <c r="AK1154" i="70" s="1"/>
  <c r="AE1154" i="70" s="1"/>
  <c r="AI30" i="70"/>
  <c r="AJ30" i="70" s="1"/>
  <c r="AK30" i="70" s="1"/>
  <c r="AE30" i="70" s="1"/>
  <c r="AI724" i="70"/>
  <c r="AJ724" i="70" s="1"/>
  <c r="AK724" i="70" s="1"/>
  <c r="AE724" i="70" s="1"/>
  <c r="AI1218" i="70"/>
  <c r="AJ1218" i="70" s="1"/>
  <c r="AK1218" i="70" s="1"/>
  <c r="AE1218" i="70" s="1"/>
  <c r="AI1244" i="70"/>
  <c r="AJ1244" i="70" s="1"/>
  <c r="AK1244" i="70" s="1"/>
  <c r="AE1244" i="70" s="1"/>
  <c r="AI955" i="70"/>
  <c r="AJ955" i="70" s="1"/>
  <c r="AK955" i="70" s="1"/>
  <c r="AE955" i="70" s="1"/>
  <c r="AI983" i="70"/>
  <c r="AJ983" i="70" s="1"/>
  <c r="AK983" i="70" s="1"/>
  <c r="AE983" i="70" s="1"/>
  <c r="AG1821" i="70"/>
  <c r="AI1998" i="70"/>
  <c r="AJ1998" i="70" s="1"/>
  <c r="AK1998" i="70" s="1"/>
  <c r="AE1998" i="70" s="1"/>
  <c r="AI1589" i="70"/>
  <c r="AJ1589" i="70" s="1"/>
  <c r="AK1589" i="70" s="1"/>
  <c r="AE1589" i="70" s="1"/>
  <c r="AI689" i="70"/>
  <c r="AJ689" i="70" s="1"/>
  <c r="AK689" i="70" s="1"/>
  <c r="AE689" i="70" s="1"/>
  <c r="AI569" i="70"/>
  <c r="AJ569" i="70" s="1"/>
  <c r="AK569" i="70" s="1"/>
  <c r="AE569" i="70" s="1"/>
  <c r="AI1188" i="70"/>
  <c r="AJ1188" i="70" s="1"/>
  <c r="AK1188" i="70" s="1"/>
  <c r="AE1188" i="70" s="1"/>
  <c r="AI1260" i="70"/>
  <c r="AJ1260" i="70" s="1"/>
  <c r="AK1260" i="70" s="1"/>
  <c r="AE1260" i="70" s="1"/>
  <c r="AI975" i="70"/>
  <c r="AJ975" i="70" s="1"/>
  <c r="AK975" i="70" s="1"/>
  <c r="AE975" i="70" s="1"/>
  <c r="AI1007" i="70"/>
  <c r="AJ1007" i="70" s="1"/>
  <c r="AK1007" i="70" s="1"/>
  <c r="AE1007" i="70" s="1"/>
  <c r="AI1585" i="70"/>
  <c r="AJ1585" i="70" s="1"/>
  <c r="AK1585" i="70" s="1"/>
  <c r="AE1585" i="70" s="1"/>
  <c r="AI1598" i="70"/>
  <c r="AJ1598" i="70" s="1"/>
  <c r="AK1598" i="70" s="1"/>
  <c r="AE1598" i="70" s="1"/>
  <c r="AI2071" i="70"/>
  <c r="AJ2071" i="70" s="1"/>
  <c r="AK2071" i="70" s="1"/>
  <c r="AE2071" i="70" s="1"/>
  <c r="AI2133" i="70"/>
  <c r="AJ2133" i="70" s="1"/>
  <c r="AK2133" i="70" s="1"/>
  <c r="AE2133" i="70" s="1"/>
  <c r="AK1095" i="70"/>
  <c r="AE1095" i="70" s="1"/>
  <c r="AI2073" i="70"/>
  <c r="AJ2073" i="70" s="1"/>
  <c r="AK2073" i="70" s="1"/>
  <c r="AE2073" i="70" s="1"/>
  <c r="AI2069" i="70"/>
  <c r="AJ2069" i="70" s="1"/>
  <c r="AK2069" i="70" s="1"/>
  <c r="AE2069" i="70" s="1"/>
  <c r="AI2070" i="70"/>
  <c r="AJ2070" i="70" s="1"/>
  <c r="AK2070" i="70" s="1"/>
  <c r="AE2070" i="70" s="1"/>
  <c r="AI1960" i="70"/>
  <c r="AJ1960" i="70" s="1"/>
  <c r="AK1960" i="70" s="1"/>
  <c r="AE1960" i="70" s="1"/>
  <c r="AI1965" i="70"/>
  <c r="AJ1965" i="70" s="1"/>
  <c r="AK1965" i="70" s="1"/>
  <c r="AE1965" i="70" s="1"/>
  <c r="AI2134" i="70"/>
  <c r="AJ2134" i="70" s="1"/>
  <c r="AK2134" i="70" s="1"/>
  <c r="AE2134" i="70" s="1"/>
  <c r="AH2134" i="70"/>
  <c r="AK903" i="70"/>
  <c r="AE903" i="70" s="1"/>
  <c r="AK113" i="70"/>
  <c r="AE113" i="70" s="1"/>
  <c r="AI1959" i="70"/>
  <c r="AJ1959" i="70" s="1"/>
  <c r="AK1959" i="70" s="1"/>
  <c r="AE1959" i="70" s="1"/>
  <c r="AI1963" i="70"/>
  <c r="AJ1963" i="70" s="1"/>
  <c r="AK1963" i="70" s="1"/>
  <c r="AE1963" i="70" s="1"/>
  <c r="AI1970" i="70"/>
  <c r="AJ1970" i="70" s="1"/>
  <c r="AK1970" i="70" s="1"/>
  <c r="AE1970" i="70" s="1"/>
  <c r="AI1966" i="70"/>
  <c r="AJ1966" i="70" s="1"/>
  <c r="AK1966" i="70" s="1"/>
  <c r="AE1966" i="70" s="1"/>
  <c r="AI1964" i="70"/>
  <c r="AJ1964" i="70" s="1"/>
  <c r="AK1964" i="70" s="1"/>
  <c r="AE1964" i="70" s="1"/>
  <c r="AI1967" i="70"/>
  <c r="AJ1967" i="70" s="1"/>
  <c r="AK1967" i="70" s="1"/>
  <c r="AE1967" i="70" s="1"/>
  <c r="AI1962" i="70"/>
  <c r="AJ1962" i="70" s="1"/>
  <c r="AK1962" i="70" s="1"/>
  <c r="AE1962" i="70" s="1"/>
  <c r="AI1971" i="70"/>
  <c r="AJ1971" i="70" s="1"/>
  <c r="AK1971" i="70" s="1"/>
  <c r="AE1971" i="70" s="1"/>
  <c r="AI1974" i="70"/>
  <c r="AJ1974" i="70" s="1"/>
  <c r="AK1974" i="70" s="1"/>
  <c r="AE1974" i="70" s="1"/>
  <c r="AI1972" i="70"/>
  <c r="AJ1972" i="70" s="1"/>
  <c r="AK1972" i="70" s="1"/>
  <c r="AE1972" i="70" s="1"/>
  <c r="AH142" i="70"/>
  <c r="AH476" i="70"/>
  <c r="AH73" i="70"/>
  <c r="AH482" i="70"/>
  <c r="AI154" i="70"/>
  <c r="AJ154" i="70" s="1"/>
  <c r="AK154" i="70" s="1"/>
  <c r="AE154" i="70" s="1"/>
  <c r="AI153" i="70"/>
  <c r="AJ153" i="70" s="1"/>
  <c r="AK153" i="70" s="1"/>
  <c r="AE153" i="70" s="1"/>
  <c r="AI152" i="70"/>
  <c r="AJ152" i="70" s="1"/>
  <c r="AK152" i="70" s="1"/>
  <c r="AE152" i="70" s="1"/>
  <c r="AI265" i="70"/>
  <c r="AJ265" i="70" s="1"/>
  <c r="AK265" i="70" s="1"/>
  <c r="AE265" i="70" s="1"/>
  <c r="AI693" i="70"/>
  <c r="AJ693" i="70" s="1"/>
  <c r="AK693" i="70" s="1"/>
  <c r="AE693" i="70" s="1"/>
  <c r="AI701" i="70"/>
  <c r="AJ701" i="70" s="1"/>
  <c r="AK701" i="70" s="1"/>
  <c r="AE701" i="70" s="1"/>
  <c r="AI710" i="70"/>
  <c r="AJ710" i="70" s="1"/>
  <c r="AK710" i="70" s="1"/>
  <c r="AE710" i="70" s="1"/>
  <c r="AI752" i="70"/>
  <c r="AJ752" i="70" s="1"/>
  <c r="AK752" i="70" s="1"/>
  <c r="AE752" i="70" s="1"/>
  <c r="AI1266" i="70"/>
  <c r="AJ1266" i="70" s="1"/>
  <c r="AK1266" i="70" s="1"/>
  <c r="AE1266" i="70" s="1"/>
  <c r="AI1268" i="70"/>
  <c r="AJ1268" i="70" s="1"/>
  <c r="AK1268" i="70" s="1"/>
  <c r="AE1268" i="70" s="1"/>
  <c r="AH1933" i="70"/>
  <c r="AI188" i="70"/>
  <c r="AJ188" i="70" s="1"/>
  <c r="AK188" i="70" s="1"/>
  <c r="AE188" i="70" s="1"/>
  <c r="AH1443" i="70"/>
  <c r="AH1451" i="70"/>
  <c r="AH1459" i="70"/>
  <c r="AH1467" i="70"/>
  <c r="AH1475" i="70"/>
  <c r="AH1483" i="70"/>
  <c r="AH1491" i="70"/>
  <c r="AG1776" i="70"/>
  <c r="AI1768" i="70" s="1"/>
  <c r="AJ1768" i="70" s="1"/>
  <c r="AK1768" i="70" s="1"/>
  <c r="AE1768" i="70" s="1"/>
  <c r="AH1768" i="70"/>
  <c r="AH1877" i="70"/>
  <c r="AH253" i="70"/>
  <c r="AH136" i="70"/>
  <c r="AH483" i="70"/>
  <c r="AH2037" i="70"/>
  <c r="AH1321" i="70"/>
  <c r="AH2115" i="70"/>
  <c r="AI440" i="70"/>
  <c r="AJ440" i="70" s="1"/>
  <c r="AK440" i="70" s="1"/>
  <c r="AE440" i="70" s="1"/>
  <c r="AI449" i="70"/>
  <c r="AJ449" i="70" s="1"/>
  <c r="AK449" i="70" s="1"/>
  <c r="AE449" i="70" s="1"/>
  <c r="AI445" i="70"/>
  <c r="AJ445" i="70" s="1"/>
  <c r="AK445" i="70" s="1"/>
  <c r="AE445" i="70" s="1"/>
  <c r="AI453" i="70"/>
  <c r="AJ453" i="70" s="1"/>
  <c r="AK453" i="70" s="1"/>
  <c r="AE453" i="70" s="1"/>
  <c r="AI441" i="70"/>
  <c r="AJ441" i="70" s="1"/>
  <c r="AK441" i="70" s="1"/>
  <c r="AE441" i="70" s="1"/>
  <c r="AI448" i="70"/>
  <c r="AJ448" i="70" s="1"/>
  <c r="AK448" i="70" s="1"/>
  <c r="AE448" i="70" s="1"/>
  <c r="AI444" i="70"/>
  <c r="AJ444" i="70" s="1"/>
  <c r="AK444" i="70" s="1"/>
  <c r="AE444" i="70" s="1"/>
  <c r="AI443" i="70"/>
  <c r="AJ443" i="70" s="1"/>
  <c r="AK443" i="70" s="1"/>
  <c r="AE443" i="70" s="1"/>
  <c r="AI452" i="70"/>
  <c r="AJ452" i="70" s="1"/>
  <c r="AK452" i="70" s="1"/>
  <c r="AE452" i="70" s="1"/>
  <c r="AI530" i="70"/>
  <c r="AJ530" i="70" s="1"/>
  <c r="AK530" i="70" s="1"/>
  <c r="AE530" i="70" s="1"/>
  <c r="AI532" i="70"/>
  <c r="AJ532" i="70" s="1"/>
  <c r="AK532" i="70" s="1"/>
  <c r="AE532" i="70" s="1"/>
  <c r="AI540" i="70"/>
  <c r="AJ540" i="70" s="1"/>
  <c r="AK540" i="70" s="1"/>
  <c r="AE540" i="70" s="1"/>
  <c r="AI549" i="70"/>
  <c r="AJ549" i="70" s="1"/>
  <c r="AK549" i="70" s="1"/>
  <c r="AE549" i="70" s="1"/>
  <c r="AI551" i="70"/>
  <c r="AJ551" i="70" s="1"/>
  <c r="AK551" i="70" s="1"/>
  <c r="AE551" i="70" s="1"/>
  <c r="AI1216" i="70"/>
  <c r="AJ1216" i="70" s="1"/>
  <c r="AK1216" i="70" s="1"/>
  <c r="AE1216" i="70" s="1"/>
  <c r="AI204" i="70"/>
  <c r="AJ204" i="70" s="1"/>
  <c r="AK204" i="70" s="1"/>
  <c r="AE204" i="70" s="1"/>
  <c r="AI218" i="70"/>
  <c r="AJ218" i="70" s="1"/>
  <c r="AK218" i="70" s="1"/>
  <c r="AE218" i="70" s="1"/>
  <c r="AI202" i="70"/>
  <c r="AJ202" i="70" s="1"/>
  <c r="AK202" i="70" s="1"/>
  <c r="AE202" i="70" s="1"/>
  <c r="AI208" i="70"/>
  <c r="AJ208" i="70" s="1"/>
  <c r="AK208" i="70" s="1"/>
  <c r="AE208" i="70" s="1"/>
  <c r="AI206" i="70"/>
  <c r="AJ206" i="70" s="1"/>
  <c r="AK206" i="70" s="1"/>
  <c r="AE206" i="70" s="1"/>
  <c r="AI212" i="70"/>
  <c r="AJ212" i="70" s="1"/>
  <c r="AK212" i="70" s="1"/>
  <c r="AE212" i="70" s="1"/>
  <c r="AI210" i="70"/>
  <c r="AJ210" i="70" s="1"/>
  <c r="AK210" i="70" s="1"/>
  <c r="AE210" i="70" s="1"/>
  <c r="AI216" i="70"/>
  <c r="AJ216" i="70" s="1"/>
  <c r="AK216" i="70" s="1"/>
  <c r="AE216" i="70" s="1"/>
  <c r="AI200" i="70"/>
  <c r="AJ200" i="70" s="1"/>
  <c r="AK200" i="70" s="1"/>
  <c r="AE200" i="70" s="1"/>
  <c r="AI214" i="70"/>
  <c r="AJ214" i="70" s="1"/>
  <c r="AK214" i="70" s="1"/>
  <c r="AE214" i="70" s="1"/>
  <c r="AI198" i="70"/>
  <c r="AJ198" i="70" s="1"/>
  <c r="AK198" i="70" s="1"/>
  <c r="AE198" i="70" s="1"/>
  <c r="AI203" i="70"/>
  <c r="AJ203" i="70" s="1"/>
  <c r="AK203" i="70" s="1"/>
  <c r="AE203" i="70" s="1"/>
  <c r="AI211" i="70"/>
  <c r="AJ211" i="70" s="1"/>
  <c r="AK211" i="70" s="1"/>
  <c r="AE211" i="70" s="1"/>
  <c r="AI388" i="70"/>
  <c r="AJ388" i="70" s="1"/>
  <c r="AK388" i="70" s="1"/>
  <c r="AE388" i="70" s="1"/>
  <c r="AI1254" i="70"/>
  <c r="AJ1254" i="70" s="1"/>
  <c r="AK1254" i="70" s="1"/>
  <c r="AE1254" i="70" s="1"/>
  <c r="AH1783" i="70"/>
  <c r="AH1616" i="70"/>
  <c r="AH1716" i="70"/>
  <c r="AH1732" i="70"/>
  <c r="AH1749" i="70"/>
  <c r="AK2102" i="70"/>
  <c r="AE2102" i="70" s="1"/>
  <c r="AK427" i="70"/>
  <c r="AE427" i="70" s="1"/>
  <c r="AH472" i="70"/>
  <c r="AG257" i="70"/>
  <c r="AI252" i="70" s="1"/>
  <c r="AJ252" i="70" s="1"/>
  <c r="AK252" i="70" s="1"/>
  <c r="AE252" i="70" s="1"/>
  <c r="AH252" i="70"/>
  <c r="AK224" i="70"/>
  <c r="AE224" i="70" s="1"/>
  <c r="AI356" i="70"/>
  <c r="AJ356" i="70" s="1"/>
  <c r="AK356" i="70" s="1"/>
  <c r="AE356" i="70" s="1"/>
  <c r="AK1110" i="70"/>
  <c r="AE1110" i="70" s="1"/>
  <c r="AI1236" i="70"/>
  <c r="AJ1236" i="70" s="1"/>
  <c r="AK1236" i="70" s="1"/>
  <c r="AE1236" i="70" s="1"/>
  <c r="AI1346" i="70"/>
  <c r="AJ1346" i="70" s="1"/>
  <c r="AK1346" i="70" s="1"/>
  <c r="AE1346" i="70" s="1"/>
  <c r="AI1345" i="70"/>
  <c r="AJ1345" i="70" s="1"/>
  <c r="AK1345" i="70" s="1"/>
  <c r="AE1345" i="70" s="1"/>
  <c r="AI1338" i="70"/>
  <c r="AJ1338" i="70" s="1"/>
  <c r="AK1338" i="70" s="1"/>
  <c r="AE1338" i="70" s="1"/>
  <c r="AI1337" i="70"/>
  <c r="AJ1337" i="70" s="1"/>
  <c r="AK1337" i="70" s="1"/>
  <c r="AE1337" i="70" s="1"/>
  <c r="AI1347" i="70"/>
  <c r="AJ1347" i="70" s="1"/>
  <c r="AK1347" i="70" s="1"/>
  <c r="AE1347" i="70" s="1"/>
  <c r="AI1349" i="70"/>
  <c r="AJ1349" i="70" s="1"/>
  <c r="AK1349" i="70" s="1"/>
  <c r="AE1349" i="70" s="1"/>
  <c r="AI1332" i="70"/>
  <c r="AJ1332" i="70" s="1"/>
  <c r="AK1332" i="70" s="1"/>
  <c r="AE1332" i="70" s="1"/>
  <c r="AI1342" i="70"/>
  <c r="AJ1342" i="70" s="1"/>
  <c r="AK1342" i="70" s="1"/>
  <c r="AE1342" i="70" s="1"/>
  <c r="AI1341" i="70"/>
  <c r="AJ1341" i="70" s="1"/>
  <c r="AK1341" i="70" s="1"/>
  <c r="AE1341" i="70" s="1"/>
  <c r="AI1334" i="70"/>
  <c r="AJ1334" i="70" s="1"/>
  <c r="AK1334" i="70" s="1"/>
  <c r="AE1334" i="70" s="1"/>
  <c r="AI1340" i="70"/>
  <c r="AJ1340" i="70" s="1"/>
  <c r="AK1340" i="70" s="1"/>
  <c r="AE1340" i="70" s="1"/>
  <c r="AI1339" i="70"/>
  <c r="AJ1339" i="70" s="1"/>
  <c r="AK1339" i="70" s="1"/>
  <c r="AE1339" i="70" s="1"/>
  <c r="AI1333" i="70"/>
  <c r="AJ1333" i="70" s="1"/>
  <c r="AK1333" i="70" s="1"/>
  <c r="AE1333" i="70" s="1"/>
  <c r="AI1343" i="70"/>
  <c r="AJ1343" i="70" s="1"/>
  <c r="AK1343" i="70" s="1"/>
  <c r="AE1343" i="70" s="1"/>
  <c r="AI1331" i="70"/>
  <c r="AJ1331" i="70" s="1"/>
  <c r="AK1331" i="70" s="1"/>
  <c r="AE1331" i="70" s="1"/>
  <c r="AI1335" i="70"/>
  <c r="AJ1335" i="70" s="1"/>
  <c r="AK1335" i="70" s="1"/>
  <c r="AE1335" i="70" s="1"/>
  <c r="AI1350" i="70"/>
  <c r="AJ1350" i="70" s="1"/>
  <c r="AK1350" i="70" s="1"/>
  <c r="AE1350" i="70" s="1"/>
  <c r="AI1348" i="70"/>
  <c r="AJ1348" i="70" s="1"/>
  <c r="AK1348" i="70" s="1"/>
  <c r="AE1348" i="70" s="1"/>
  <c r="AI268" i="70"/>
  <c r="AJ268" i="70" s="1"/>
  <c r="AK268" i="70" s="1"/>
  <c r="AE268" i="70" s="1"/>
  <c r="AI272" i="70"/>
  <c r="AJ272" i="70" s="1"/>
  <c r="AK272" i="70" s="1"/>
  <c r="AE272" i="70" s="1"/>
  <c r="AI276" i="70"/>
  <c r="AJ276" i="70" s="1"/>
  <c r="AK276" i="70" s="1"/>
  <c r="AE276" i="70" s="1"/>
  <c r="AI280" i="70"/>
  <c r="AJ280" i="70" s="1"/>
  <c r="AK280" i="70" s="1"/>
  <c r="AE280" i="70" s="1"/>
  <c r="AI284" i="70"/>
  <c r="AJ284" i="70" s="1"/>
  <c r="AK284" i="70" s="1"/>
  <c r="AE284" i="70" s="1"/>
  <c r="AI288" i="70"/>
  <c r="AJ288" i="70" s="1"/>
  <c r="AK288" i="70" s="1"/>
  <c r="AE288" i="70" s="1"/>
  <c r="AI292" i="70"/>
  <c r="AJ292" i="70" s="1"/>
  <c r="AK292" i="70" s="1"/>
  <c r="AE292" i="70" s="1"/>
  <c r="AI296" i="70"/>
  <c r="AJ296" i="70" s="1"/>
  <c r="AK296" i="70" s="1"/>
  <c r="AE296" i="70" s="1"/>
  <c r="AI300" i="70"/>
  <c r="AJ300" i="70" s="1"/>
  <c r="AK300" i="70" s="1"/>
  <c r="AE300" i="70" s="1"/>
  <c r="AI304" i="70"/>
  <c r="AJ304" i="70" s="1"/>
  <c r="AK304" i="70" s="1"/>
  <c r="AE304" i="70" s="1"/>
  <c r="AI308" i="70"/>
  <c r="AJ308" i="70" s="1"/>
  <c r="AK308" i="70" s="1"/>
  <c r="AE308" i="70" s="1"/>
  <c r="AI312" i="70"/>
  <c r="AJ312" i="70" s="1"/>
  <c r="AK312" i="70" s="1"/>
  <c r="AE312" i="70" s="1"/>
  <c r="AI316" i="70"/>
  <c r="AJ316" i="70" s="1"/>
  <c r="AK316" i="70" s="1"/>
  <c r="AE316" i="70" s="1"/>
  <c r="AI320" i="70"/>
  <c r="AJ320" i="70" s="1"/>
  <c r="AK320" i="70" s="1"/>
  <c r="AE320" i="70" s="1"/>
  <c r="AI324" i="70"/>
  <c r="AJ324" i="70" s="1"/>
  <c r="AK324" i="70" s="1"/>
  <c r="AE324" i="70" s="1"/>
  <c r="AI328" i="70"/>
  <c r="AJ328" i="70" s="1"/>
  <c r="AK328" i="70" s="1"/>
  <c r="AE328" i="70" s="1"/>
  <c r="AI332" i="70"/>
  <c r="AJ332" i="70" s="1"/>
  <c r="AK332" i="70" s="1"/>
  <c r="AE332" i="70" s="1"/>
  <c r="AI336" i="70"/>
  <c r="AJ336" i="70" s="1"/>
  <c r="AK336" i="70" s="1"/>
  <c r="AE336" i="70" s="1"/>
  <c r="AI690" i="70"/>
  <c r="AJ690" i="70" s="1"/>
  <c r="AK690" i="70" s="1"/>
  <c r="AE690" i="70" s="1"/>
  <c r="AI694" i="70"/>
  <c r="AJ694" i="70" s="1"/>
  <c r="AK694" i="70" s="1"/>
  <c r="AE694" i="70" s="1"/>
  <c r="AI698" i="70"/>
  <c r="AJ698" i="70" s="1"/>
  <c r="AK698" i="70" s="1"/>
  <c r="AE698" i="70" s="1"/>
  <c r="AI702" i="70"/>
  <c r="AJ702" i="70" s="1"/>
  <c r="AK702" i="70" s="1"/>
  <c r="AE702" i="70" s="1"/>
  <c r="AI706" i="70"/>
  <c r="AJ706" i="70" s="1"/>
  <c r="AK706" i="70" s="1"/>
  <c r="AE706" i="70" s="1"/>
  <c r="AI711" i="70"/>
  <c r="AJ711" i="70" s="1"/>
  <c r="AK711" i="70" s="1"/>
  <c r="AE711" i="70" s="1"/>
  <c r="AI715" i="70"/>
  <c r="AJ715" i="70" s="1"/>
  <c r="AK715" i="70" s="1"/>
  <c r="AE715" i="70" s="1"/>
  <c r="AI719" i="70"/>
  <c r="AJ719" i="70" s="1"/>
  <c r="AK719" i="70" s="1"/>
  <c r="AE719" i="70" s="1"/>
  <c r="AI723" i="70"/>
  <c r="AJ723" i="70" s="1"/>
  <c r="AK723" i="70" s="1"/>
  <c r="AE723" i="70" s="1"/>
  <c r="AI857" i="70"/>
  <c r="AJ857" i="70" s="1"/>
  <c r="AK857" i="70" s="1"/>
  <c r="AE857" i="70" s="1"/>
  <c r="AI1135" i="70"/>
  <c r="AJ1135" i="70" s="1"/>
  <c r="AK1135" i="70" s="1"/>
  <c r="AE1135" i="70" s="1"/>
  <c r="AI1134" i="70"/>
  <c r="AJ1134" i="70" s="1"/>
  <c r="AK1134" i="70" s="1"/>
  <c r="AE1134" i="70" s="1"/>
  <c r="AK1949" i="70"/>
  <c r="AE1949" i="70" s="1"/>
  <c r="AI611" i="70"/>
  <c r="AJ611" i="70" s="1"/>
  <c r="AK611" i="70" s="1"/>
  <c r="AE611" i="70" s="1"/>
  <c r="AI620" i="70"/>
  <c r="AJ620" i="70" s="1"/>
  <c r="AK620" i="70" s="1"/>
  <c r="AE620" i="70" s="1"/>
  <c r="AI631" i="70"/>
  <c r="AJ631" i="70" s="1"/>
  <c r="AK631" i="70" s="1"/>
  <c r="AE631" i="70" s="1"/>
  <c r="AI1192" i="70"/>
  <c r="AJ1192" i="70" s="1"/>
  <c r="AK1192" i="70" s="1"/>
  <c r="AE1192" i="70" s="1"/>
  <c r="AH1774" i="70"/>
  <c r="AI1887" i="70"/>
  <c r="AJ1887" i="70" s="1"/>
  <c r="AK1887" i="70" s="1"/>
  <c r="AE1887" i="70" s="1"/>
  <c r="AI1888" i="70"/>
  <c r="AJ1888" i="70" s="1"/>
  <c r="AK1888" i="70" s="1"/>
  <c r="AE1888" i="70" s="1"/>
  <c r="AI1886" i="70"/>
  <c r="AJ1886" i="70" s="1"/>
  <c r="AK1886" i="70" s="1"/>
  <c r="AE1886" i="70" s="1"/>
  <c r="AK2179" i="70"/>
  <c r="AE2179" i="70" s="1"/>
  <c r="AI186" i="70"/>
  <c r="AJ186" i="70" s="1"/>
  <c r="AK186" i="70" s="1"/>
  <c r="AE186" i="70" s="1"/>
  <c r="AI960" i="70"/>
  <c r="AJ960" i="70" s="1"/>
  <c r="AK960" i="70" s="1"/>
  <c r="AE960" i="70" s="1"/>
  <c r="AI976" i="70"/>
  <c r="AJ976" i="70" s="1"/>
  <c r="AK976" i="70" s="1"/>
  <c r="AE976" i="70" s="1"/>
  <c r="AI992" i="70"/>
  <c r="AJ992" i="70" s="1"/>
  <c r="AK992" i="70" s="1"/>
  <c r="AE992" i="70" s="1"/>
  <c r="AI1947" i="70"/>
  <c r="AJ1947" i="70" s="1"/>
  <c r="AK1947" i="70" s="1"/>
  <c r="AE1947" i="70" s="1"/>
  <c r="AI1948" i="70"/>
  <c r="AJ1948" i="70" s="1"/>
  <c r="AK1948" i="70" s="1"/>
  <c r="AE1948" i="70" s="1"/>
  <c r="AH1660" i="70"/>
  <c r="AH1668" i="70"/>
  <c r="AH1676" i="70"/>
  <c r="AG1914" i="70"/>
  <c r="AI1909" i="70" s="1"/>
  <c r="AJ1909" i="70" s="1"/>
  <c r="AK1909" i="70" s="1"/>
  <c r="AE1909" i="70" s="1"/>
  <c r="AH1909" i="70"/>
  <c r="AI777" i="70"/>
  <c r="AI762" i="70"/>
  <c r="AJ762" i="70" s="1"/>
  <c r="AK762" i="70" s="1"/>
  <c r="AE762" i="70" s="1"/>
  <c r="AI751" i="70"/>
  <c r="AJ751" i="70" s="1"/>
  <c r="AK751" i="70" s="1"/>
  <c r="AE751" i="70" s="1"/>
  <c r="AI775" i="70"/>
  <c r="AJ775" i="70" s="1"/>
  <c r="AK775" i="70" s="1"/>
  <c r="AE775" i="70" s="1"/>
  <c r="AI757" i="70"/>
  <c r="AJ757" i="70" s="1"/>
  <c r="AK757" i="70" s="1"/>
  <c r="AE757" i="70" s="1"/>
  <c r="AI773" i="70"/>
  <c r="AJ773" i="70" s="1"/>
  <c r="AK773" i="70" s="1"/>
  <c r="AE773" i="70" s="1"/>
  <c r="AI767" i="70"/>
  <c r="AJ767" i="70" s="1"/>
  <c r="AK767" i="70" s="1"/>
  <c r="AE767" i="70" s="1"/>
  <c r="AI770" i="70"/>
  <c r="AJ770" i="70" s="1"/>
  <c r="AK770" i="70" s="1"/>
  <c r="AE770" i="70" s="1"/>
  <c r="AI758" i="70"/>
  <c r="AJ758" i="70" s="1"/>
  <c r="AK758" i="70" s="1"/>
  <c r="AE758" i="70" s="1"/>
  <c r="AI774" i="70"/>
  <c r="AJ774" i="70" s="1"/>
  <c r="AK774" i="70" s="1"/>
  <c r="AE774" i="70" s="1"/>
  <c r="AI743" i="70"/>
  <c r="AJ743" i="70" s="1"/>
  <c r="AK743" i="70" s="1"/>
  <c r="AE743" i="70" s="1"/>
  <c r="AI753" i="70"/>
  <c r="AJ753" i="70" s="1"/>
  <c r="AK753" i="70" s="1"/>
  <c r="AE753" i="70" s="1"/>
  <c r="AI769" i="70"/>
  <c r="AJ769" i="70" s="1"/>
  <c r="AK769" i="70" s="1"/>
  <c r="AE769" i="70" s="1"/>
  <c r="AI747" i="70"/>
  <c r="AJ747" i="70" s="1"/>
  <c r="AK747" i="70" s="1"/>
  <c r="AE747" i="70" s="1"/>
  <c r="AI763" i="70"/>
  <c r="AJ763" i="70" s="1"/>
  <c r="AK763" i="70" s="1"/>
  <c r="AE763" i="70" s="1"/>
  <c r="AI749" i="70"/>
  <c r="AJ749" i="70" s="1"/>
  <c r="AK749" i="70" s="1"/>
  <c r="AE749" i="70" s="1"/>
  <c r="AI765" i="70"/>
  <c r="AJ765" i="70" s="1"/>
  <c r="AK765" i="70" s="1"/>
  <c r="AE765" i="70" s="1"/>
  <c r="AI759" i="70"/>
  <c r="AJ759" i="70" s="1"/>
  <c r="AK759" i="70" s="1"/>
  <c r="AE759" i="70" s="1"/>
  <c r="AI771" i="70"/>
  <c r="AJ771" i="70" s="1"/>
  <c r="AK771" i="70" s="1"/>
  <c r="AE771" i="70" s="1"/>
  <c r="AI754" i="70"/>
  <c r="AJ754" i="70" s="1"/>
  <c r="AK754" i="70" s="1"/>
  <c r="AE754" i="70" s="1"/>
  <c r="AI750" i="70"/>
  <c r="AJ750" i="70" s="1"/>
  <c r="AK750" i="70" s="1"/>
  <c r="AE750" i="70" s="1"/>
  <c r="AI745" i="70"/>
  <c r="AJ745" i="70" s="1"/>
  <c r="AK745" i="70" s="1"/>
  <c r="AE745" i="70" s="1"/>
  <c r="AI766" i="70"/>
  <c r="AJ766" i="70" s="1"/>
  <c r="AK766" i="70" s="1"/>
  <c r="AE766" i="70" s="1"/>
  <c r="AI746" i="70"/>
  <c r="AJ746" i="70" s="1"/>
  <c r="AK746" i="70" s="1"/>
  <c r="AE746" i="70" s="1"/>
  <c r="AI755" i="70"/>
  <c r="AJ755" i="70" s="1"/>
  <c r="AK755" i="70" s="1"/>
  <c r="AE755" i="70" s="1"/>
  <c r="AI761" i="70"/>
  <c r="AJ761" i="70" s="1"/>
  <c r="AK761" i="70" s="1"/>
  <c r="AE761" i="70" s="1"/>
  <c r="AI744" i="70"/>
  <c r="AJ744" i="70" s="1"/>
  <c r="AK744" i="70" s="1"/>
  <c r="AE744" i="70" s="1"/>
  <c r="AI776" i="70"/>
  <c r="AJ776" i="70" s="1"/>
  <c r="AK776" i="70" s="1"/>
  <c r="AE776" i="70" s="1"/>
  <c r="AH1312" i="70"/>
  <c r="AH1447" i="70"/>
  <c r="AH1463" i="70"/>
  <c r="AH1471" i="70"/>
  <c r="AH1495" i="70"/>
  <c r="AI60" i="70"/>
  <c r="AJ60" i="70" s="1"/>
  <c r="AK60" i="70" s="1"/>
  <c r="AE60" i="70" s="1"/>
  <c r="AI55" i="70"/>
  <c r="AJ55" i="70" s="1"/>
  <c r="AK55" i="70" s="1"/>
  <c r="AE55" i="70" s="1"/>
  <c r="AI52" i="70"/>
  <c r="AJ52" i="70" s="1"/>
  <c r="AK52" i="70" s="1"/>
  <c r="AE52" i="70" s="1"/>
  <c r="AI56" i="70"/>
  <c r="AJ56" i="70" s="1"/>
  <c r="AK56" i="70" s="1"/>
  <c r="AE56" i="70" s="1"/>
  <c r="AI67" i="70"/>
  <c r="AJ67" i="70" s="1"/>
  <c r="AK67" i="70" s="1"/>
  <c r="AE67" i="70" s="1"/>
  <c r="AI59" i="70"/>
  <c r="AJ59" i="70" s="1"/>
  <c r="AK59" i="70" s="1"/>
  <c r="AE59" i="70" s="1"/>
  <c r="AI66" i="70"/>
  <c r="AJ66" i="70" s="1"/>
  <c r="AK66" i="70" s="1"/>
  <c r="AE66" i="70" s="1"/>
  <c r="AI155" i="70"/>
  <c r="AJ155" i="70" s="1"/>
  <c r="AK155" i="70" s="1"/>
  <c r="AE155" i="70" s="1"/>
  <c r="AI657" i="70"/>
  <c r="AJ657" i="70" s="1"/>
  <c r="AK657" i="70" s="1"/>
  <c r="AE657" i="70" s="1"/>
  <c r="AI654" i="70"/>
  <c r="AJ654" i="70" s="1"/>
  <c r="AK654" i="70" s="1"/>
  <c r="AE654" i="70" s="1"/>
  <c r="AI649" i="70"/>
  <c r="AJ649" i="70" s="1"/>
  <c r="AK649" i="70" s="1"/>
  <c r="AE649" i="70" s="1"/>
  <c r="AI666" i="70"/>
  <c r="AJ666" i="70" s="1"/>
  <c r="AK666" i="70" s="1"/>
  <c r="AE666" i="70" s="1"/>
  <c r="AI663" i="70"/>
  <c r="AJ663" i="70" s="1"/>
  <c r="AK663" i="70" s="1"/>
  <c r="AE663" i="70" s="1"/>
  <c r="AI650" i="70"/>
  <c r="AJ650" i="70" s="1"/>
  <c r="AK650" i="70" s="1"/>
  <c r="AE650" i="70" s="1"/>
  <c r="AI662" i="70"/>
  <c r="AJ662" i="70" s="1"/>
  <c r="AK662" i="70" s="1"/>
  <c r="AE662" i="70" s="1"/>
  <c r="AI653" i="70"/>
  <c r="AJ653" i="70" s="1"/>
  <c r="AK653" i="70" s="1"/>
  <c r="AE653" i="70" s="1"/>
  <c r="AI670" i="70"/>
  <c r="AJ670" i="70" s="1"/>
  <c r="AK670" i="70" s="1"/>
  <c r="AE670" i="70" s="1"/>
  <c r="AI671" i="70"/>
  <c r="AJ671" i="70" s="1"/>
  <c r="AK671" i="70" s="1"/>
  <c r="AE671" i="70" s="1"/>
  <c r="AI667" i="70"/>
  <c r="AJ667" i="70" s="1"/>
  <c r="AK667" i="70" s="1"/>
  <c r="AE667" i="70" s="1"/>
  <c r="AI658" i="70"/>
  <c r="AJ658" i="70" s="1"/>
  <c r="AK658" i="70" s="1"/>
  <c r="AE658" i="70" s="1"/>
  <c r="AI665" i="70"/>
  <c r="AJ665" i="70" s="1"/>
  <c r="AK665" i="70" s="1"/>
  <c r="AE665" i="70" s="1"/>
  <c r="AI656" i="70"/>
  <c r="AJ656" i="70" s="1"/>
  <c r="AK656" i="70" s="1"/>
  <c r="AE656" i="70" s="1"/>
  <c r="AH141" i="70"/>
  <c r="AI368" i="70"/>
  <c r="AJ368" i="70" s="1"/>
  <c r="AK368" i="70" s="1"/>
  <c r="AE368" i="70" s="1"/>
  <c r="AG1431" i="70"/>
  <c r="AI1426" i="70" s="1"/>
  <c r="AJ1426" i="70" s="1"/>
  <c r="AK1426" i="70" s="1"/>
  <c r="AE1426" i="70" s="1"/>
  <c r="AH1426" i="70"/>
  <c r="AI25" i="70"/>
  <c r="AJ25" i="70" s="1"/>
  <c r="AK25" i="70" s="1"/>
  <c r="AE25" i="70" s="1"/>
  <c r="AI269" i="70"/>
  <c r="AJ269" i="70" s="1"/>
  <c r="AK269" i="70" s="1"/>
  <c r="AE269" i="70" s="1"/>
  <c r="AI273" i="70"/>
  <c r="AJ273" i="70" s="1"/>
  <c r="AK273" i="70" s="1"/>
  <c r="AE273" i="70" s="1"/>
  <c r="AI277" i="70"/>
  <c r="AJ277" i="70" s="1"/>
  <c r="AK277" i="70" s="1"/>
  <c r="AE277" i="70" s="1"/>
  <c r="AI281" i="70"/>
  <c r="AJ281" i="70" s="1"/>
  <c r="AK281" i="70" s="1"/>
  <c r="AE281" i="70" s="1"/>
  <c r="AI285" i="70"/>
  <c r="AJ285" i="70" s="1"/>
  <c r="AK285" i="70" s="1"/>
  <c r="AE285" i="70" s="1"/>
  <c r="AI289" i="70"/>
  <c r="AJ289" i="70" s="1"/>
  <c r="AK289" i="70" s="1"/>
  <c r="AE289" i="70" s="1"/>
  <c r="AI293" i="70"/>
  <c r="AJ293" i="70" s="1"/>
  <c r="AK293" i="70" s="1"/>
  <c r="AE293" i="70" s="1"/>
  <c r="AI297" i="70"/>
  <c r="AJ297" i="70" s="1"/>
  <c r="AK297" i="70" s="1"/>
  <c r="AE297" i="70" s="1"/>
  <c r="AI301" i="70"/>
  <c r="AJ301" i="70" s="1"/>
  <c r="AK301" i="70" s="1"/>
  <c r="AE301" i="70" s="1"/>
  <c r="AI305" i="70"/>
  <c r="AJ305" i="70" s="1"/>
  <c r="AK305" i="70" s="1"/>
  <c r="AE305" i="70" s="1"/>
  <c r="AI309" i="70"/>
  <c r="AJ309" i="70" s="1"/>
  <c r="AK309" i="70" s="1"/>
  <c r="AE309" i="70" s="1"/>
  <c r="AI313" i="70"/>
  <c r="AJ313" i="70" s="1"/>
  <c r="AK313" i="70" s="1"/>
  <c r="AE313" i="70" s="1"/>
  <c r="AI317" i="70"/>
  <c r="AJ317" i="70" s="1"/>
  <c r="AK317" i="70" s="1"/>
  <c r="AE317" i="70" s="1"/>
  <c r="AI321" i="70"/>
  <c r="AJ321" i="70" s="1"/>
  <c r="AK321" i="70" s="1"/>
  <c r="AE321" i="70" s="1"/>
  <c r="AI325" i="70"/>
  <c r="AJ325" i="70" s="1"/>
  <c r="AK325" i="70" s="1"/>
  <c r="AE325" i="70" s="1"/>
  <c r="AI329" i="70"/>
  <c r="AJ329" i="70" s="1"/>
  <c r="AK329" i="70" s="1"/>
  <c r="AE329" i="70" s="1"/>
  <c r="AI333" i="70"/>
  <c r="AJ333" i="70" s="1"/>
  <c r="AK333" i="70" s="1"/>
  <c r="AE333" i="70" s="1"/>
  <c r="AI337" i="70"/>
  <c r="AJ337" i="70" s="1"/>
  <c r="AK337" i="70" s="1"/>
  <c r="AE337" i="70" s="1"/>
  <c r="AI651" i="70"/>
  <c r="AJ651" i="70" s="1"/>
  <c r="AK651" i="70" s="1"/>
  <c r="AE651" i="70" s="1"/>
  <c r="AI668" i="70"/>
  <c r="AJ668" i="70" s="1"/>
  <c r="AK668" i="70" s="1"/>
  <c r="AE668" i="70" s="1"/>
  <c r="AI691" i="70"/>
  <c r="AJ691" i="70" s="1"/>
  <c r="AK691" i="70" s="1"/>
  <c r="AE691" i="70" s="1"/>
  <c r="AI695" i="70"/>
  <c r="AJ695" i="70" s="1"/>
  <c r="AK695" i="70" s="1"/>
  <c r="AE695" i="70" s="1"/>
  <c r="AI699" i="70"/>
  <c r="AJ699" i="70" s="1"/>
  <c r="AK699" i="70" s="1"/>
  <c r="AE699" i="70" s="1"/>
  <c r="AI703" i="70"/>
  <c r="AJ703" i="70" s="1"/>
  <c r="AK703" i="70" s="1"/>
  <c r="AE703" i="70" s="1"/>
  <c r="AI708" i="70"/>
  <c r="AJ708" i="70" s="1"/>
  <c r="AK708" i="70" s="1"/>
  <c r="AE708" i="70" s="1"/>
  <c r="AI712" i="70"/>
  <c r="AJ712" i="70" s="1"/>
  <c r="AK712" i="70" s="1"/>
  <c r="AE712" i="70" s="1"/>
  <c r="AI720" i="70"/>
  <c r="AJ720" i="70" s="1"/>
  <c r="AK720" i="70" s="1"/>
  <c r="AE720" i="70" s="1"/>
  <c r="AI856" i="70"/>
  <c r="AJ856" i="70" s="1"/>
  <c r="AK856" i="70" s="1"/>
  <c r="AE856" i="70" s="1"/>
  <c r="AI1265" i="70"/>
  <c r="AJ1265" i="70" s="1"/>
  <c r="AK1265" i="70" s="1"/>
  <c r="AE1265" i="70" s="1"/>
  <c r="AI27" i="70"/>
  <c r="AJ27" i="70" s="1"/>
  <c r="AK27" i="70" s="1"/>
  <c r="AE27" i="70" s="1"/>
  <c r="AH2119" i="70"/>
  <c r="AH1295" i="70"/>
  <c r="AH1937" i="70"/>
  <c r="AH2040" i="70"/>
  <c r="AG1683" i="70"/>
  <c r="AH1654" i="70"/>
  <c r="AH1662" i="70"/>
  <c r="AH1670" i="70"/>
  <c r="AH1681" i="70"/>
  <c r="AH1875" i="70"/>
  <c r="AH134" i="70"/>
  <c r="AH76" i="70"/>
  <c r="AI678" i="70"/>
  <c r="AJ678" i="70" s="1"/>
  <c r="AK678" i="70" s="1"/>
  <c r="AE678" i="70" s="1"/>
  <c r="AI676" i="70"/>
  <c r="AJ676" i="70" s="1"/>
  <c r="AK676" i="70" s="1"/>
  <c r="AE676" i="70" s="1"/>
  <c r="AI679" i="70"/>
  <c r="AJ679" i="70" s="1"/>
  <c r="AK679" i="70" s="1"/>
  <c r="AE679" i="70" s="1"/>
  <c r="AI680" i="70"/>
  <c r="AJ680" i="70" s="1"/>
  <c r="AK680" i="70" s="1"/>
  <c r="AE680" i="70" s="1"/>
  <c r="AI1184" i="70"/>
  <c r="AJ1184" i="70" s="1"/>
  <c r="AK1184" i="70" s="1"/>
  <c r="AE1184" i="70" s="1"/>
  <c r="AI1186" i="70"/>
  <c r="AJ1186" i="70" s="1"/>
  <c r="AK1186" i="70" s="1"/>
  <c r="AE1186" i="70" s="1"/>
  <c r="AI1197" i="70"/>
  <c r="AJ1197" i="70" s="1"/>
  <c r="AK1197" i="70" s="1"/>
  <c r="AE1197" i="70" s="1"/>
  <c r="AI1229" i="70"/>
  <c r="AJ1229" i="70" s="1"/>
  <c r="AK1229" i="70" s="1"/>
  <c r="AE1229" i="70" s="1"/>
  <c r="AI1215" i="70"/>
  <c r="AJ1215" i="70" s="1"/>
  <c r="AK1215" i="70" s="1"/>
  <c r="AE1215" i="70" s="1"/>
  <c r="AI1195" i="70"/>
  <c r="AJ1195" i="70" s="1"/>
  <c r="AK1195" i="70" s="1"/>
  <c r="AE1195" i="70" s="1"/>
  <c r="AI1227" i="70"/>
  <c r="AJ1227" i="70" s="1"/>
  <c r="AK1227" i="70" s="1"/>
  <c r="AE1227" i="70" s="1"/>
  <c r="AI1259" i="70"/>
  <c r="AJ1259" i="70" s="1"/>
  <c r="AK1259" i="70" s="1"/>
  <c r="AE1259" i="70" s="1"/>
  <c r="AI1193" i="70"/>
  <c r="AJ1193" i="70" s="1"/>
  <c r="AK1193" i="70" s="1"/>
  <c r="AE1193" i="70" s="1"/>
  <c r="AI1209" i="70"/>
  <c r="AJ1209" i="70" s="1"/>
  <c r="AK1209" i="70" s="1"/>
  <c r="AE1209" i="70" s="1"/>
  <c r="AI1225" i="70"/>
  <c r="AJ1225" i="70" s="1"/>
  <c r="AK1225" i="70" s="1"/>
  <c r="AE1225" i="70" s="1"/>
  <c r="AI1241" i="70"/>
  <c r="AJ1241" i="70" s="1"/>
  <c r="AK1241" i="70" s="1"/>
  <c r="AE1241" i="70" s="1"/>
  <c r="AI1257" i="70"/>
  <c r="AJ1257" i="70" s="1"/>
  <c r="AK1257" i="70" s="1"/>
  <c r="AE1257" i="70" s="1"/>
  <c r="AI1183" i="70"/>
  <c r="AJ1183" i="70" s="1"/>
  <c r="AK1183" i="70" s="1"/>
  <c r="AE1183" i="70" s="1"/>
  <c r="AI1207" i="70"/>
  <c r="AJ1207" i="70" s="1"/>
  <c r="AK1207" i="70" s="1"/>
  <c r="AE1207" i="70" s="1"/>
  <c r="AI1247" i="70"/>
  <c r="AJ1247" i="70" s="1"/>
  <c r="AK1247" i="70" s="1"/>
  <c r="AE1247" i="70" s="1"/>
  <c r="AI1185" i="70"/>
  <c r="AJ1185" i="70" s="1"/>
  <c r="AK1185" i="70" s="1"/>
  <c r="AE1185" i="70" s="1"/>
  <c r="AI1205" i="70"/>
  <c r="AJ1205" i="70" s="1"/>
  <c r="AK1205" i="70" s="1"/>
  <c r="AE1205" i="70" s="1"/>
  <c r="AI1237" i="70"/>
  <c r="AJ1237" i="70" s="1"/>
  <c r="AK1237" i="70" s="1"/>
  <c r="AE1237" i="70" s="1"/>
  <c r="AI1203" i="70"/>
  <c r="AJ1203" i="70" s="1"/>
  <c r="AK1203" i="70" s="1"/>
  <c r="AE1203" i="70" s="1"/>
  <c r="AI1235" i="70"/>
  <c r="AJ1235" i="70" s="1"/>
  <c r="AK1235" i="70" s="1"/>
  <c r="AE1235" i="70" s="1"/>
  <c r="AI1213" i="70"/>
  <c r="AJ1213" i="70" s="1"/>
  <c r="AK1213" i="70" s="1"/>
  <c r="AE1213" i="70" s="1"/>
  <c r="AI1245" i="70"/>
  <c r="AJ1245" i="70" s="1"/>
  <c r="AK1245" i="70" s="1"/>
  <c r="AE1245" i="70" s="1"/>
  <c r="AI1191" i="70"/>
  <c r="AJ1191" i="70" s="1"/>
  <c r="AK1191" i="70" s="1"/>
  <c r="AE1191" i="70" s="1"/>
  <c r="AI1199" i="70"/>
  <c r="AJ1199" i="70" s="1"/>
  <c r="AK1199" i="70" s="1"/>
  <c r="AE1199" i="70" s="1"/>
  <c r="AI1211" i="70"/>
  <c r="AJ1211" i="70" s="1"/>
  <c r="AK1211" i="70" s="1"/>
  <c r="AE1211" i="70" s="1"/>
  <c r="AI1243" i="70"/>
  <c r="AJ1243" i="70" s="1"/>
  <c r="AK1243" i="70" s="1"/>
  <c r="AE1243" i="70" s="1"/>
  <c r="AI1201" i="70"/>
  <c r="AJ1201" i="70" s="1"/>
  <c r="AK1201" i="70" s="1"/>
  <c r="AE1201" i="70" s="1"/>
  <c r="AI1217" i="70"/>
  <c r="AJ1217" i="70" s="1"/>
  <c r="AK1217" i="70" s="1"/>
  <c r="AE1217" i="70" s="1"/>
  <c r="AI1233" i="70"/>
  <c r="AJ1233" i="70" s="1"/>
  <c r="AK1233" i="70" s="1"/>
  <c r="AE1233" i="70" s="1"/>
  <c r="AI1249" i="70"/>
  <c r="AJ1249" i="70" s="1"/>
  <c r="AK1249" i="70" s="1"/>
  <c r="AE1249" i="70" s="1"/>
  <c r="AI1231" i="70"/>
  <c r="AJ1231" i="70" s="1"/>
  <c r="AK1231" i="70" s="1"/>
  <c r="AE1231" i="70" s="1"/>
  <c r="AI1223" i="70"/>
  <c r="AJ1223" i="70" s="1"/>
  <c r="AK1223" i="70" s="1"/>
  <c r="AE1223" i="70" s="1"/>
  <c r="AI1187" i="70"/>
  <c r="AJ1187" i="70" s="1"/>
  <c r="AK1187" i="70" s="1"/>
  <c r="AE1187" i="70" s="1"/>
  <c r="AI1255" i="70"/>
  <c r="AJ1255" i="70" s="1"/>
  <c r="AK1255" i="70" s="1"/>
  <c r="AE1255" i="70" s="1"/>
  <c r="AI1221" i="70"/>
  <c r="AJ1221" i="70" s="1"/>
  <c r="AK1221" i="70" s="1"/>
  <c r="AE1221" i="70" s="1"/>
  <c r="AI1253" i="70"/>
  <c r="AJ1253" i="70" s="1"/>
  <c r="AK1253" i="70" s="1"/>
  <c r="AE1253" i="70" s="1"/>
  <c r="AI1219" i="70"/>
  <c r="AJ1219" i="70" s="1"/>
  <c r="AK1219" i="70" s="1"/>
  <c r="AE1219" i="70" s="1"/>
  <c r="AI1239" i="70"/>
  <c r="AJ1239" i="70" s="1"/>
  <c r="AK1239" i="70" s="1"/>
  <c r="AE1239" i="70" s="1"/>
  <c r="AI1189" i="70"/>
  <c r="AJ1189" i="70" s="1"/>
  <c r="AK1189" i="70" s="1"/>
  <c r="AE1189" i="70" s="1"/>
  <c r="AI1251" i="70"/>
  <c r="AJ1251" i="70" s="1"/>
  <c r="AK1251" i="70" s="1"/>
  <c r="AE1251" i="70" s="1"/>
  <c r="AI1232" i="70"/>
  <c r="AJ1232" i="70" s="1"/>
  <c r="AK1232" i="70" s="1"/>
  <c r="AE1232" i="70" s="1"/>
  <c r="AI1246" i="70"/>
  <c r="AJ1246" i="70" s="1"/>
  <c r="AK1246" i="70" s="1"/>
  <c r="AE1246" i="70" s="1"/>
  <c r="AI1212" i="70"/>
  <c r="AJ1212" i="70" s="1"/>
  <c r="AK1212" i="70" s="1"/>
  <c r="AE1212" i="70" s="1"/>
  <c r="AI1230" i="70"/>
  <c r="AJ1230" i="70" s="1"/>
  <c r="AK1230" i="70" s="1"/>
  <c r="AE1230" i="70" s="1"/>
  <c r="AI1252" i="70"/>
  <c r="AJ1252" i="70" s="1"/>
  <c r="AK1252" i="70" s="1"/>
  <c r="AE1252" i="70" s="1"/>
  <c r="AI1234" i="70"/>
  <c r="AJ1234" i="70" s="1"/>
  <c r="AK1234" i="70" s="1"/>
  <c r="AE1234" i="70" s="1"/>
  <c r="AI1200" i="70"/>
  <c r="AJ1200" i="70" s="1"/>
  <c r="AK1200" i="70" s="1"/>
  <c r="AE1200" i="70" s="1"/>
  <c r="AI1220" i="70"/>
  <c r="AJ1220" i="70" s="1"/>
  <c r="AK1220" i="70" s="1"/>
  <c r="AE1220" i="70" s="1"/>
  <c r="AI1214" i="70"/>
  <c r="AJ1214" i="70" s="1"/>
  <c r="AK1214" i="70" s="1"/>
  <c r="AE1214" i="70" s="1"/>
  <c r="AI1202" i="70"/>
  <c r="AJ1202" i="70" s="1"/>
  <c r="AK1202" i="70" s="1"/>
  <c r="AE1202" i="70" s="1"/>
  <c r="AI1198" i="70"/>
  <c r="AJ1198" i="70" s="1"/>
  <c r="AK1198" i="70" s="1"/>
  <c r="AE1198" i="70" s="1"/>
  <c r="AI577" i="70"/>
  <c r="AJ577" i="70" s="1"/>
  <c r="AK577" i="70" s="1"/>
  <c r="AE577" i="70" s="1"/>
  <c r="AI1250" i="70"/>
  <c r="AJ1250" i="70" s="1"/>
  <c r="AK1250" i="70" s="1"/>
  <c r="AE1250" i="70" s="1"/>
  <c r="AI1357" i="70"/>
  <c r="AJ1357" i="70" s="1"/>
  <c r="AK1357" i="70" s="1"/>
  <c r="AE1357" i="70" s="1"/>
  <c r="AI1355" i="70"/>
  <c r="AJ1355" i="70" s="1"/>
  <c r="AK1355" i="70" s="1"/>
  <c r="AE1355" i="70" s="1"/>
  <c r="AI1359" i="70"/>
  <c r="AJ1359" i="70" s="1"/>
  <c r="AK1359" i="70" s="1"/>
  <c r="AE1359" i="70" s="1"/>
  <c r="AI1358" i="70"/>
  <c r="AJ1358" i="70" s="1"/>
  <c r="AK1358" i="70" s="1"/>
  <c r="AE1358" i="70" s="1"/>
  <c r="AH1440" i="70"/>
  <c r="AH1448" i="70"/>
  <c r="AH1456" i="70"/>
  <c r="AH1464" i="70"/>
  <c r="AH1472" i="70"/>
  <c r="AH1480" i="70"/>
  <c r="AH1488" i="70"/>
  <c r="AH1497" i="70"/>
  <c r="AH1772" i="70"/>
  <c r="AI1828" i="70"/>
  <c r="AJ1828" i="70" s="1"/>
  <c r="AK1828" i="70" s="1"/>
  <c r="AE1828" i="70" s="1"/>
  <c r="AI1827" i="70"/>
  <c r="AJ1827" i="70" s="1"/>
  <c r="AK1827" i="70" s="1"/>
  <c r="AE1827" i="70" s="1"/>
  <c r="AI1829" i="70"/>
  <c r="AJ1829" i="70" s="1"/>
  <c r="AK1829" i="70" s="1"/>
  <c r="AE1829" i="70" s="1"/>
  <c r="AK2020" i="70"/>
  <c r="AE2020" i="70" s="1"/>
  <c r="AI538" i="70"/>
  <c r="AJ538" i="70" s="1"/>
  <c r="AK538" i="70" s="1"/>
  <c r="AE538" i="70" s="1"/>
  <c r="AI652" i="70"/>
  <c r="AJ652" i="70" s="1"/>
  <c r="AK652" i="70" s="1"/>
  <c r="AE652" i="70" s="1"/>
  <c r="AI669" i="70"/>
  <c r="AJ669" i="70" s="1"/>
  <c r="AK669" i="70" s="1"/>
  <c r="AE669" i="70" s="1"/>
  <c r="AI902" i="70"/>
  <c r="AJ902" i="70" s="1"/>
  <c r="AK902" i="70" s="1"/>
  <c r="AE902" i="70" s="1"/>
  <c r="AI900" i="70"/>
  <c r="AJ900" i="70" s="1"/>
  <c r="AK900" i="70" s="1"/>
  <c r="AE900" i="70" s="1"/>
  <c r="AI901" i="70"/>
  <c r="AJ901" i="70" s="1"/>
  <c r="AK901" i="70" s="1"/>
  <c r="AE901" i="70" s="1"/>
  <c r="AI1087" i="70"/>
  <c r="AJ1087" i="70" s="1"/>
  <c r="AK1087" i="70" s="1"/>
  <c r="AE1087" i="70" s="1"/>
  <c r="AI1075" i="70"/>
  <c r="AJ1075" i="70" s="1"/>
  <c r="AK1075" i="70" s="1"/>
  <c r="AE1075" i="70" s="1"/>
  <c r="AI1079" i="70"/>
  <c r="AJ1079" i="70" s="1"/>
  <c r="AK1079" i="70" s="1"/>
  <c r="AE1079" i="70" s="1"/>
  <c r="AI1083" i="70"/>
  <c r="AJ1083" i="70" s="1"/>
  <c r="AK1083" i="70" s="1"/>
  <c r="AE1083" i="70" s="1"/>
  <c r="AI1081" i="70"/>
  <c r="AJ1081" i="70" s="1"/>
  <c r="AK1081" i="70" s="1"/>
  <c r="AE1081" i="70" s="1"/>
  <c r="AH1704" i="70"/>
  <c r="AH1720" i="70"/>
  <c r="AH1736" i="70"/>
  <c r="AH1802" i="70"/>
  <c r="AH1819" i="70"/>
  <c r="AH1941" i="70"/>
  <c r="AI201" i="70"/>
  <c r="AJ201" i="70" s="1"/>
  <c r="AK201" i="70" s="1"/>
  <c r="AE201" i="70" s="1"/>
  <c r="AI209" i="70"/>
  <c r="AJ209" i="70" s="1"/>
  <c r="AK209" i="70" s="1"/>
  <c r="AE209" i="70" s="1"/>
  <c r="AI217" i="70"/>
  <c r="AJ217" i="70" s="1"/>
  <c r="AK217" i="70" s="1"/>
  <c r="AE217" i="70" s="1"/>
  <c r="AI403" i="70"/>
  <c r="AJ403" i="70" s="1"/>
  <c r="AK403" i="70" s="1"/>
  <c r="AE403" i="70" s="1"/>
  <c r="AI418" i="70"/>
  <c r="AJ418" i="70" s="1"/>
  <c r="AK418" i="70" s="1"/>
  <c r="AE418" i="70" s="1"/>
  <c r="AI407" i="70"/>
  <c r="AJ407" i="70" s="1"/>
  <c r="AK407" i="70" s="1"/>
  <c r="AE407" i="70" s="1"/>
  <c r="AI401" i="70"/>
  <c r="AJ401" i="70" s="1"/>
  <c r="AK401" i="70" s="1"/>
  <c r="AE401" i="70" s="1"/>
  <c r="AI410" i="70"/>
  <c r="AJ410" i="70" s="1"/>
  <c r="AK410" i="70" s="1"/>
  <c r="AE410" i="70" s="1"/>
  <c r="AI405" i="70"/>
  <c r="AJ405" i="70" s="1"/>
  <c r="AK405" i="70" s="1"/>
  <c r="AE405" i="70" s="1"/>
  <c r="AI420" i="70"/>
  <c r="AJ420" i="70" s="1"/>
  <c r="AK420" i="70" s="1"/>
  <c r="AE420" i="70" s="1"/>
  <c r="AI406" i="70"/>
  <c r="AJ406" i="70" s="1"/>
  <c r="AK406" i="70" s="1"/>
  <c r="AE406" i="70" s="1"/>
  <c r="AI419" i="70"/>
  <c r="AJ419" i="70" s="1"/>
  <c r="AK419" i="70" s="1"/>
  <c r="AE419" i="70" s="1"/>
  <c r="AK595" i="70"/>
  <c r="AE595" i="70" s="1"/>
  <c r="AI1009" i="70"/>
  <c r="AJ1009" i="70" s="1"/>
  <c r="AK1009" i="70" s="1"/>
  <c r="AE1009" i="70" s="1"/>
  <c r="AI993" i="70"/>
  <c r="AJ993" i="70" s="1"/>
  <c r="AK993" i="70" s="1"/>
  <c r="AE993" i="70" s="1"/>
  <c r="AI977" i="70"/>
  <c r="AJ977" i="70" s="1"/>
  <c r="AK977" i="70" s="1"/>
  <c r="AE977" i="70" s="1"/>
  <c r="AI961" i="70"/>
  <c r="AJ961" i="70" s="1"/>
  <c r="AK961" i="70" s="1"/>
  <c r="AE961" i="70" s="1"/>
  <c r="AI997" i="70"/>
  <c r="AJ997" i="70" s="1"/>
  <c r="AK997" i="70" s="1"/>
  <c r="AE997" i="70" s="1"/>
  <c r="AI981" i="70"/>
  <c r="AJ981" i="70" s="1"/>
  <c r="AK981" i="70" s="1"/>
  <c r="AE981" i="70" s="1"/>
  <c r="AI965" i="70"/>
  <c r="AJ965" i="70" s="1"/>
  <c r="AK965" i="70" s="1"/>
  <c r="AE965" i="70" s="1"/>
  <c r="AI1001" i="70"/>
  <c r="AJ1001" i="70" s="1"/>
  <c r="AK1001" i="70" s="1"/>
  <c r="AE1001" i="70" s="1"/>
  <c r="AI985" i="70"/>
  <c r="AJ985" i="70" s="1"/>
  <c r="AK985" i="70" s="1"/>
  <c r="AE985" i="70" s="1"/>
  <c r="AI969" i="70"/>
  <c r="AJ969" i="70" s="1"/>
  <c r="AK969" i="70" s="1"/>
  <c r="AE969" i="70" s="1"/>
  <c r="AI1005" i="70"/>
  <c r="AJ1005" i="70" s="1"/>
  <c r="AK1005" i="70" s="1"/>
  <c r="AE1005" i="70" s="1"/>
  <c r="AI989" i="70"/>
  <c r="AJ989" i="70" s="1"/>
  <c r="AK989" i="70" s="1"/>
  <c r="AE989" i="70" s="1"/>
  <c r="AI973" i="70"/>
  <c r="AJ973" i="70" s="1"/>
  <c r="AK973" i="70" s="1"/>
  <c r="AE973" i="70" s="1"/>
  <c r="AI957" i="70"/>
  <c r="AJ957" i="70" s="1"/>
  <c r="AK957" i="70" s="1"/>
  <c r="AE957" i="70" s="1"/>
  <c r="AI971" i="70"/>
  <c r="AJ971" i="70" s="1"/>
  <c r="AK971" i="70" s="1"/>
  <c r="AE971" i="70" s="1"/>
  <c r="AI987" i="70"/>
  <c r="AJ987" i="70" s="1"/>
  <c r="AK987" i="70" s="1"/>
  <c r="AE987" i="70" s="1"/>
  <c r="AI1003" i="70"/>
  <c r="AJ1003" i="70" s="1"/>
  <c r="AK1003" i="70" s="1"/>
  <c r="AE1003" i="70" s="1"/>
  <c r="AI1190" i="70"/>
  <c r="AJ1190" i="70" s="1"/>
  <c r="AK1190" i="70" s="1"/>
  <c r="AE1190" i="70" s="1"/>
  <c r="AI1238" i="70"/>
  <c r="AJ1238" i="70" s="1"/>
  <c r="AK1238" i="70" s="1"/>
  <c r="AE1238" i="70" s="1"/>
  <c r="AI1269" i="70"/>
  <c r="AJ1269" i="70" s="1"/>
  <c r="AK1269" i="70" s="1"/>
  <c r="AE1269" i="70" s="1"/>
  <c r="AI1368" i="70"/>
  <c r="AJ1368" i="70" s="1"/>
  <c r="AK1368" i="70" s="1"/>
  <c r="AE1368" i="70" s="1"/>
  <c r="AH1629" i="70"/>
  <c r="AH1871" i="70"/>
  <c r="AK2101" i="70"/>
  <c r="AE2101" i="70" s="1"/>
  <c r="AH1710" i="70"/>
  <c r="AH1726" i="70"/>
  <c r="AH1742" i="70"/>
  <c r="AH1807" i="70"/>
  <c r="AH2116" i="70"/>
  <c r="AH2124" i="70"/>
  <c r="AH1804" i="70"/>
  <c r="AI1997" i="70"/>
  <c r="AJ1997" i="70" s="1"/>
  <c r="AK1997" i="70" s="1"/>
  <c r="AE1997" i="70" s="1"/>
  <c r="AI1995" i="70"/>
  <c r="AJ1995" i="70" s="1"/>
  <c r="AK1995" i="70" s="1"/>
  <c r="AE1995" i="70" s="1"/>
  <c r="AI1993" i="70"/>
  <c r="AJ1993" i="70" s="1"/>
  <c r="AK1993" i="70" s="1"/>
  <c r="AE1993" i="70" s="1"/>
  <c r="AI1996" i="70"/>
  <c r="AJ1996" i="70" s="1"/>
  <c r="AK1996" i="70" s="1"/>
  <c r="AE1996" i="70" s="1"/>
  <c r="AH74" i="70"/>
  <c r="AI428" i="70"/>
  <c r="AJ428" i="70" s="1"/>
  <c r="AK428" i="70" s="1"/>
  <c r="AE428" i="70" s="1"/>
  <c r="AI426" i="70"/>
  <c r="AJ426" i="70" s="1"/>
  <c r="AK426" i="70" s="1"/>
  <c r="AE426" i="70" s="1"/>
  <c r="AI430" i="70"/>
  <c r="AJ430" i="70" s="1"/>
  <c r="AK430" i="70" s="1"/>
  <c r="AE430" i="70" s="1"/>
  <c r="AI429" i="70"/>
  <c r="AJ429" i="70" s="1"/>
  <c r="AK429" i="70" s="1"/>
  <c r="AE429" i="70" s="1"/>
  <c r="AI491" i="70"/>
  <c r="AJ491" i="70" s="1"/>
  <c r="AK491" i="70" s="1"/>
  <c r="AE491" i="70" s="1"/>
  <c r="AI489" i="70"/>
  <c r="AJ489" i="70" s="1"/>
  <c r="AK489" i="70" s="1"/>
  <c r="AE489" i="70" s="1"/>
  <c r="AI490" i="70"/>
  <c r="AJ490" i="70" s="1"/>
  <c r="AK490" i="70" s="1"/>
  <c r="AE490" i="70" s="1"/>
  <c r="AH137" i="70"/>
  <c r="AI227" i="70"/>
  <c r="AJ227" i="70" s="1"/>
  <c r="AK227" i="70" s="1"/>
  <c r="AE227" i="70" s="1"/>
  <c r="AI223" i="70"/>
  <c r="AJ223" i="70" s="1"/>
  <c r="AK223" i="70" s="1"/>
  <c r="AE223" i="70" s="1"/>
  <c r="AI226" i="70"/>
  <c r="AJ226" i="70" s="1"/>
  <c r="AK226" i="70" s="1"/>
  <c r="AE226" i="70" s="1"/>
  <c r="AI225" i="70"/>
  <c r="AJ225" i="70" s="1"/>
  <c r="AK225" i="70" s="1"/>
  <c r="AE225" i="70" s="1"/>
  <c r="AI450" i="70"/>
  <c r="AJ450" i="70" s="1"/>
  <c r="AK450" i="70" s="1"/>
  <c r="AE450" i="70" s="1"/>
  <c r="AK1119" i="70"/>
  <c r="AE1119" i="70" s="1"/>
  <c r="AI608" i="70"/>
  <c r="AJ608" i="70" s="1"/>
  <c r="AK608" i="70" s="1"/>
  <c r="AE608" i="70" s="1"/>
  <c r="AI619" i="70"/>
  <c r="AJ619" i="70" s="1"/>
  <c r="AK619" i="70" s="1"/>
  <c r="AE619" i="70" s="1"/>
  <c r="AK1899" i="70"/>
  <c r="AE1899" i="70" s="1"/>
  <c r="AI26" i="70"/>
  <c r="AJ26" i="70" s="1"/>
  <c r="AK26" i="70" s="1"/>
  <c r="AE26" i="70" s="1"/>
  <c r="AI31" i="70"/>
  <c r="AJ31" i="70" s="1"/>
  <c r="AK31" i="70" s="1"/>
  <c r="AE31" i="70" s="1"/>
  <c r="AI664" i="70"/>
  <c r="AJ664" i="70" s="1"/>
  <c r="AK664" i="70" s="1"/>
  <c r="AE664" i="70" s="1"/>
  <c r="AI748" i="70"/>
  <c r="AJ748" i="70" s="1"/>
  <c r="AK748" i="70" s="1"/>
  <c r="AE748" i="70" s="1"/>
  <c r="AI764" i="70"/>
  <c r="AJ764" i="70" s="1"/>
  <c r="AK764" i="70" s="1"/>
  <c r="AE764" i="70" s="1"/>
  <c r="AI1194" i="70"/>
  <c r="AJ1194" i="70" s="1"/>
  <c r="AK1194" i="70" s="1"/>
  <c r="AE1194" i="70" s="1"/>
  <c r="AI1258" i="70"/>
  <c r="AJ1258" i="70" s="1"/>
  <c r="AK1258" i="70" s="1"/>
  <c r="AE1258" i="70" s="1"/>
  <c r="AK1759" i="70"/>
  <c r="AE1759" i="70" s="1"/>
  <c r="AI605" i="70"/>
  <c r="AJ605" i="70" s="1"/>
  <c r="AK605" i="70" s="1"/>
  <c r="AE605" i="70" s="1"/>
  <c r="AI614" i="70"/>
  <c r="AJ614" i="70" s="1"/>
  <c r="AK614" i="70" s="1"/>
  <c r="AE614" i="70" s="1"/>
  <c r="AI623" i="70"/>
  <c r="AJ623" i="70" s="1"/>
  <c r="AK623" i="70" s="1"/>
  <c r="AE623" i="70" s="1"/>
  <c r="AH1925" i="70"/>
  <c r="AK874" i="70"/>
  <c r="AE874" i="70" s="1"/>
  <c r="AI1078" i="70"/>
  <c r="AJ1078" i="70" s="1"/>
  <c r="AK1078" i="70" s="1"/>
  <c r="AE1078" i="70" s="1"/>
  <c r="AI1086" i="70"/>
  <c r="AJ1086" i="70" s="1"/>
  <c r="AK1086" i="70" s="1"/>
  <c r="AE1086" i="70" s="1"/>
  <c r="AH1429" i="70"/>
  <c r="AI1884" i="70"/>
  <c r="AJ1884" i="70" s="1"/>
  <c r="AK1884" i="70" s="1"/>
  <c r="AE1884" i="70" s="1"/>
  <c r="AK592" i="70"/>
  <c r="AE592" i="70" s="1"/>
  <c r="AI956" i="70"/>
  <c r="AJ956" i="70" s="1"/>
  <c r="AK956" i="70" s="1"/>
  <c r="AE956" i="70" s="1"/>
  <c r="AI972" i="70"/>
  <c r="AJ972" i="70" s="1"/>
  <c r="AK972" i="70" s="1"/>
  <c r="AE972" i="70" s="1"/>
  <c r="AI988" i="70"/>
  <c r="AJ988" i="70" s="1"/>
  <c r="AK988" i="70" s="1"/>
  <c r="AE988" i="70" s="1"/>
  <c r="AI1004" i="70"/>
  <c r="AJ1004" i="70" s="1"/>
  <c r="AK1004" i="70" s="1"/>
  <c r="AE1004" i="70" s="1"/>
  <c r="AH1441" i="70"/>
  <c r="AH1449" i="70"/>
  <c r="AH1457" i="70"/>
  <c r="AH1465" i="70"/>
  <c r="AH1473" i="70"/>
  <c r="AH1481" i="70"/>
  <c r="AH1489" i="70"/>
  <c r="AH1498" i="70"/>
  <c r="AH1633" i="70"/>
  <c r="AH2038" i="70"/>
  <c r="AG1692" i="70"/>
  <c r="AI1690" i="70" s="1"/>
  <c r="AJ1690" i="70" s="1"/>
  <c r="AK1690" i="70" s="1"/>
  <c r="AE1690" i="70" s="1"/>
  <c r="AH1688" i="70"/>
  <c r="AH1940" i="70"/>
  <c r="AK2049" i="70"/>
  <c r="AE2049" i="70" s="1"/>
  <c r="AI61" i="70"/>
  <c r="AJ61" i="70" s="1"/>
  <c r="AK61" i="70" s="1"/>
  <c r="AE61" i="70" s="1"/>
  <c r="AI57" i="70"/>
  <c r="AJ57" i="70" s="1"/>
  <c r="AK57" i="70" s="1"/>
  <c r="AE57" i="70" s="1"/>
  <c r="AH144" i="70"/>
  <c r="AH474" i="70"/>
  <c r="AG1296" i="70"/>
  <c r="AI1291" i="70" s="1"/>
  <c r="AJ1291" i="70" s="1"/>
  <c r="AK1291" i="70" s="1"/>
  <c r="AE1291" i="70" s="1"/>
  <c r="AH1291" i="70"/>
  <c r="AI447" i="70"/>
  <c r="AJ447" i="70" s="1"/>
  <c r="AK447" i="70" s="1"/>
  <c r="AE447" i="70" s="1"/>
  <c r="AI539" i="70"/>
  <c r="AJ539" i="70" s="1"/>
  <c r="AK539" i="70" s="1"/>
  <c r="AE539" i="70" s="1"/>
  <c r="AI548" i="70"/>
  <c r="AJ548" i="70" s="1"/>
  <c r="AK548" i="70" s="1"/>
  <c r="AE548" i="70" s="1"/>
  <c r="AI544" i="70"/>
  <c r="AJ544" i="70" s="1"/>
  <c r="AK544" i="70" s="1"/>
  <c r="AE544" i="70" s="1"/>
  <c r="AI546" i="70"/>
  <c r="AJ546" i="70" s="1"/>
  <c r="AK546" i="70" s="1"/>
  <c r="AE546" i="70" s="1"/>
  <c r="AI533" i="70"/>
  <c r="AJ533" i="70" s="1"/>
  <c r="AK533" i="70" s="1"/>
  <c r="AE533" i="70" s="1"/>
  <c r="AI531" i="70"/>
  <c r="AJ531" i="70" s="1"/>
  <c r="AK531" i="70" s="1"/>
  <c r="AE531" i="70" s="1"/>
  <c r="AI537" i="70"/>
  <c r="AJ537" i="70" s="1"/>
  <c r="AK537" i="70" s="1"/>
  <c r="AE537" i="70" s="1"/>
  <c r="AI550" i="70"/>
  <c r="AJ550" i="70" s="1"/>
  <c r="AK550" i="70" s="1"/>
  <c r="AE550" i="70" s="1"/>
  <c r="AI535" i="70"/>
  <c r="AJ535" i="70" s="1"/>
  <c r="AK535" i="70" s="1"/>
  <c r="AE535" i="70" s="1"/>
  <c r="AI536" i="70"/>
  <c r="AJ536" i="70" s="1"/>
  <c r="AK536" i="70" s="1"/>
  <c r="AE536" i="70" s="1"/>
  <c r="AI545" i="70"/>
  <c r="AJ545" i="70" s="1"/>
  <c r="AK545" i="70" s="1"/>
  <c r="AE545" i="70" s="1"/>
  <c r="AI1248" i="70"/>
  <c r="AJ1248" i="70" s="1"/>
  <c r="AK1248" i="70" s="1"/>
  <c r="AE1248" i="70" s="1"/>
  <c r="AK2187" i="70"/>
  <c r="AE2187" i="70" s="1"/>
  <c r="AK2190" i="70"/>
  <c r="AE2190" i="70" s="1"/>
  <c r="AK2186" i="70"/>
  <c r="AE2186" i="70" s="1"/>
  <c r="AK2166" i="70"/>
  <c r="AE2166" i="70" s="1"/>
  <c r="AK2167" i="70"/>
  <c r="AE2167" i="70" s="1"/>
  <c r="AK2155" i="70"/>
  <c r="AE2155" i="70" s="1"/>
  <c r="AK594" i="70"/>
  <c r="AE594" i="70" s="1"/>
  <c r="AK943" i="70"/>
  <c r="AE943" i="70" s="1"/>
  <c r="AK1035" i="70"/>
  <c r="AE1035" i="70" s="1"/>
  <c r="AK1113" i="70"/>
  <c r="AE1113" i="70" s="1"/>
  <c r="AK875" i="70"/>
  <c r="AE875" i="70" s="1"/>
  <c r="AK1645" i="70"/>
  <c r="AE1645" i="70" s="1"/>
  <c r="AK1839" i="70"/>
  <c r="AE1839" i="70" s="1"/>
  <c r="AK1121" i="70"/>
  <c r="AE1121" i="70" s="1"/>
  <c r="AK1048" i="70"/>
  <c r="AE1048" i="70" s="1"/>
  <c r="AK1045" i="70"/>
  <c r="AE1045" i="70" s="1"/>
  <c r="AK2165" i="70"/>
  <c r="AE2165" i="70" s="1"/>
  <c r="AK460" i="70"/>
  <c r="AE460" i="70" s="1"/>
  <c r="AK2180" i="70"/>
  <c r="AE2180" i="70" s="1"/>
  <c r="AK2104" i="70"/>
  <c r="AE2104" i="70" s="1"/>
  <c r="AK1841" i="70"/>
  <c r="AE1841" i="70" s="1"/>
  <c r="AK1838" i="70"/>
  <c r="AE1838" i="70" s="1"/>
  <c r="AK870" i="70"/>
  <c r="AE870" i="70" s="1"/>
  <c r="AK1033" i="70"/>
  <c r="AE1033" i="70" s="1"/>
  <c r="AK123" i="70"/>
  <c r="AE123" i="70" s="1"/>
  <c r="AK1844" i="70"/>
  <c r="AE1844" i="70" s="1"/>
  <c r="AK1409" i="70"/>
  <c r="AE1409" i="70" s="1"/>
  <c r="AK784" i="70"/>
  <c r="AE784" i="70" s="1"/>
  <c r="AK1037" i="70"/>
  <c r="AE1037" i="70" s="1"/>
  <c r="AK2168" i="70"/>
  <c r="AE2168" i="70" s="1"/>
  <c r="AK1897" i="70"/>
  <c r="AE1897" i="70" s="1"/>
  <c r="AK1032" i="70"/>
  <c r="AE1032" i="70" s="1"/>
  <c r="AK1118" i="70"/>
  <c r="AE1118" i="70" s="1"/>
  <c r="AK1901" i="70"/>
  <c r="AE1901" i="70" s="1"/>
  <c r="AK596" i="70"/>
  <c r="AE596" i="70" s="1"/>
  <c r="AK1843" i="70"/>
  <c r="AE1843" i="70" s="1"/>
  <c r="AK1904" i="70"/>
  <c r="AE1904" i="70" s="1"/>
  <c r="AK1053" i="70"/>
  <c r="AE1053" i="70" s="1"/>
  <c r="AK121" i="70"/>
  <c r="AE121" i="70" s="1"/>
  <c r="AK1902" i="70"/>
  <c r="AE1902" i="70" s="1"/>
  <c r="AK872" i="70"/>
  <c r="AE872" i="70" s="1"/>
  <c r="AK2103" i="70"/>
  <c r="AE2103" i="70" s="1"/>
  <c r="AK1418" i="70"/>
  <c r="AE1418" i="70" s="1"/>
  <c r="AK1845" i="70"/>
  <c r="AE1845" i="70" s="1"/>
  <c r="AK2105" i="70"/>
  <c r="AE2105" i="70" s="1"/>
  <c r="AK1900" i="70"/>
  <c r="AE1900" i="70" s="1"/>
  <c r="AK1903" i="70"/>
  <c r="AE1903" i="70" s="1"/>
  <c r="AK869" i="70"/>
  <c r="AE869" i="70" s="1"/>
  <c r="AK894" i="70"/>
  <c r="AE894" i="70" s="1"/>
  <c r="AE895" i="70" s="1"/>
  <c r="B34" i="72" s="1"/>
  <c r="AK1055" i="70"/>
  <c r="AE1055" i="70" s="1"/>
  <c r="AI185" i="70"/>
  <c r="AJ185" i="70" s="1"/>
  <c r="AK185" i="70" s="1"/>
  <c r="AE185" i="70" s="1"/>
  <c r="AI199" i="70"/>
  <c r="AJ199" i="70" s="1"/>
  <c r="AK199" i="70" s="1"/>
  <c r="AE199" i="70" s="1"/>
  <c r="AI207" i="70"/>
  <c r="AJ207" i="70" s="1"/>
  <c r="AK207" i="70" s="1"/>
  <c r="AE207" i="70" s="1"/>
  <c r="AI215" i="70"/>
  <c r="AJ215" i="70" s="1"/>
  <c r="AK215" i="70" s="1"/>
  <c r="AE215" i="70" s="1"/>
  <c r="AI1222" i="70"/>
  <c r="AJ1222" i="70" s="1"/>
  <c r="AK1222" i="70" s="1"/>
  <c r="AE1222" i="70" s="1"/>
  <c r="AH1708" i="70"/>
  <c r="AH1724" i="70"/>
  <c r="AH1740" i="70"/>
  <c r="AK1994" i="70"/>
  <c r="AE1994" i="70" s="1"/>
  <c r="AH481" i="70"/>
  <c r="AI41" i="70"/>
  <c r="AJ41" i="70" s="1"/>
  <c r="AK41" i="70" s="1"/>
  <c r="AE41" i="70" s="1"/>
  <c r="AI40" i="70"/>
  <c r="AJ40" i="70" s="1"/>
  <c r="AK40" i="70" s="1"/>
  <c r="AE40" i="70" s="1"/>
  <c r="AI39" i="70"/>
  <c r="AJ39" i="70" s="1"/>
  <c r="AK39" i="70" s="1"/>
  <c r="AE39" i="70" s="1"/>
  <c r="AI43" i="70"/>
  <c r="AJ43" i="70" s="1"/>
  <c r="AK43" i="70" s="1"/>
  <c r="AE43" i="70" s="1"/>
  <c r="AH477" i="70"/>
  <c r="AK873" i="70"/>
  <c r="AE873" i="70" s="1"/>
  <c r="AK1127" i="70"/>
  <c r="AE1127" i="70" s="1"/>
  <c r="AI1228" i="70"/>
  <c r="AJ1228" i="70" s="1"/>
  <c r="AK1228" i="70" s="1"/>
  <c r="AE1228" i="70" s="1"/>
  <c r="AI266" i="70"/>
  <c r="AJ266" i="70" s="1"/>
  <c r="AK266" i="70" s="1"/>
  <c r="AE266" i="70" s="1"/>
  <c r="AI270" i="70"/>
  <c r="AJ270" i="70" s="1"/>
  <c r="AK270" i="70" s="1"/>
  <c r="AE270" i="70" s="1"/>
  <c r="AI274" i="70"/>
  <c r="AJ274" i="70" s="1"/>
  <c r="AK274" i="70" s="1"/>
  <c r="AE274" i="70" s="1"/>
  <c r="AI278" i="70"/>
  <c r="AJ278" i="70" s="1"/>
  <c r="AK278" i="70" s="1"/>
  <c r="AE278" i="70" s="1"/>
  <c r="AI282" i="70"/>
  <c r="AJ282" i="70" s="1"/>
  <c r="AK282" i="70" s="1"/>
  <c r="AE282" i="70" s="1"/>
  <c r="AI286" i="70"/>
  <c r="AJ286" i="70" s="1"/>
  <c r="AK286" i="70" s="1"/>
  <c r="AE286" i="70" s="1"/>
  <c r="AI290" i="70"/>
  <c r="AJ290" i="70" s="1"/>
  <c r="AK290" i="70" s="1"/>
  <c r="AE290" i="70" s="1"/>
  <c r="AI294" i="70"/>
  <c r="AJ294" i="70" s="1"/>
  <c r="AK294" i="70" s="1"/>
  <c r="AE294" i="70" s="1"/>
  <c r="AI298" i="70"/>
  <c r="AJ298" i="70" s="1"/>
  <c r="AK298" i="70" s="1"/>
  <c r="AE298" i="70" s="1"/>
  <c r="AI302" i="70"/>
  <c r="AJ302" i="70" s="1"/>
  <c r="AK302" i="70" s="1"/>
  <c r="AE302" i="70" s="1"/>
  <c r="AI306" i="70"/>
  <c r="AJ306" i="70" s="1"/>
  <c r="AK306" i="70" s="1"/>
  <c r="AE306" i="70" s="1"/>
  <c r="AI310" i="70"/>
  <c r="AJ310" i="70" s="1"/>
  <c r="AK310" i="70" s="1"/>
  <c r="AE310" i="70" s="1"/>
  <c r="AI314" i="70"/>
  <c r="AJ314" i="70" s="1"/>
  <c r="AK314" i="70" s="1"/>
  <c r="AE314" i="70" s="1"/>
  <c r="AI318" i="70"/>
  <c r="AJ318" i="70" s="1"/>
  <c r="AK318" i="70" s="1"/>
  <c r="AE318" i="70" s="1"/>
  <c r="AI322" i="70"/>
  <c r="AJ322" i="70" s="1"/>
  <c r="AK322" i="70" s="1"/>
  <c r="AE322" i="70" s="1"/>
  <c r="AI326" i="70"/>
  <c r="AJ326" i="70" s="1"/>
  <c r="AK326" i="70" s="1"/>
  <c r="AE326" i="70" s="1"/>
  <c r="AI330" i="70"/>
  <c r="AJ330" i="70" s="1"/>
  <c r="AK330" i="70" s="1"/>
  <c r="AE330" i="70" s="1"/>
  <c r="AI334" i="70"/>
  <c r="AJ334" i="70" s="1"/>
  <c r="AK334" i="70" s="1"/>
  <c r="AE334" i="70" s="1"/>
  <c r="AI692" i="70"/>
  <c r="AJ692" i="70" s="1"/>
  <c r="AK692" i="70" s="1"/>
  <c r="AE692" i="70" s="1"/>
  <c r="AI696" i="70"/>
  <c r="AJ696" i="70" s="1"/>
  <c r="AK696" i="70" s="1"/>
  <c r="AE696" i="70" s="1"/>
  <c r="AI700" i="70"/>
  <c r="AJ700" i="70" s="1"/>
  <c r="AK700" i="70" s="1"/>
  <c r="AE700" i="70" s="1"/>
  <c r="AI704" i="70"/>
  <c r="AJ704" i="70" s="1"/>
  <c r="AK704" i="70" s="1"/>
  <c r="AE704" i="70" s="1"/>
  <c r="AI709" i="70"/>
  <c r="AJ709" i="70" s="1"/>
  <c r="AK709" i="70" s="1"/>
  <c r="AE709" i="70" s="1"/>
  <c r="AI713" i="70"/>
  <c r="AJ713" i="70" s="1"/>
  <c r="AK713" i="70" s="1"/>
  <c r="AE713" i="70" s="1"/>
  <c r="AI717" i="70"/>
  <c r="AJ717" i="70" s="1"/>
  <c r="AK717" i="70" s="1"/>
  <c r="AE717" i="70" s="1"/>
  <c r="AI721" i="70"/>
  <c r="AJ721" i="70" s="1"/>
  <c r="AK721" i="70" s="1"/>
  <c r="AE721" i="70" s="1"/>
  <c r="AI725" i="70"/>
  <c r="AJ725" i="70" s="1"/>
  <c r="AK725" i="70" s="1"/>
  <c r="AE725" i="70" s="1"/>
  <c r="AH1854" i="70"/>
  <c r="AI1224" i="70"/>
  <c r="AJ1224" i="70" s="1"/>
  <c r="AK1224" i="70" s="1"/>
  <c r="AE1224" i="70" s="1"/>
  <c r="AI1356" i="70"/>
  <c r="AJ1356" i="70" s="1"/>
  <c r="AK1356" i="70" s="1"/>
  <c r="AE1356" i="70" s="1"/>
  <c r="AK120" i="70"/>
  <c r="AE120" i="70" s="1"/>
  <c r="AK871" i="70"/>
  <c r="AE871" i="70" s="1"/>
  <c r="AI968" i="70"/>
  <c r="AJ968" i="70" s="1"/>
  <c r="AK968" i="70" s="1"/>
  <c r="AE968" i="70" s="1"/>
  <c r="AI984" i="70"/>
  <c r="AJ984" i="70" s="1"/>
  <c r="AK984" i="70" s="1"/>
  <c r="AE984" i="70" s="1"/>
  <c r="AI1000" i="70"/>
  <c r="AJ1000" i="70" s="1"/>
  <c r="AK1000" i="70" s="1"/>
  <c r="AE1000" i="70" s="1"/>
  <c r="AK1017" i="70"/>
  <c r="AE1017" i="70" s="1"/>
  <c r="AI1336" i="70"/>
  <c r="AJ1336" i="70" s="1"/>
  <c r="AK1336" i="70" s="1"/>
  <c r="AE1336" i="70" s="1"/>
  <c r="AK1840" i="70"/>
  <c r="AE1840" i="70" s="1"/>
  <c r="AH2117" i="70"/>
  <c r="AH1690" i="70"/>
  <c r="AH1911" i="70"/>
  <c r="AI1946" i="70"/>
  <c r="AJ1946" i="70" s="1"/>
  <c r="AK1946" i="70" s="1"/>
  <c r="AE1946" i="70" s="1"/>
  <c r="AH1656" i="70"/>
  <c r="AH1664" i="70"/>
  <c r="AH1672" i="70"/>
  <c r="AI358" i="70"/>
  <c r="AJ358" i="70" s="1"/>
  <c r="AK358" i="70" s="1"/>
  <c r="AE358" i="70" s="1"/>
  <c r="AI367" i="70"/>
  <c r="AJ367" i="70" s="1"/>
  <c r="AK367" i="70" s="1"/>
  <c r="AE367" i="70" s="1"/>
  <c r="AI374" i="70"/>
  <c r="AJ374" i="70" s="1"/>
  <c r="AK374" i="70" s="1"/>
  <c r="AE374" i="70" s="1"/>
  <c r="AI369" i="70"/>
  <c r="AJ369" i="70" s="1"/>
  <c r="AK369" i="70" s="1"/>
  <c r="AE369" i="70" s="1"/>
  <c r="AI355" i="70"/>
  <c r="AJ355" i="70" s="1"/>
  <c r="AK355" i="70" s="1"/>
  <c r="AE355" i="70" s="1"/>
  <c r="AI362" i="70"/>
  <c r="AJ362" i="70" s="1"/>
  <c r="AK362" i="70" s="1"/>
  <c r="AE362" i="70" s="1"/>
  <c r="AI371" i="70"/>
  <c r="AJ371" i="70" s="1"/>
  <c r="AK371" i="70" s="1"/>
  <c r="AE371" i="70" s="1"/>
  <c r="AI378" i="70"/>
  <c r="AJ378" i="70" s="1"/>
  <c r="AK378" i="70" s="1"/>
  <c r="AE378" i="70" s="1"/>
  <c r="AI365" i="70"/>
  <c r="AJ365" i="70" s="1"/>
  <c r="AK365" i="70" s="1"/>
  <c r="AE365" i="70" s="1"/>
  <c r="AI382" i="70"/>
  <c r="AJ382" i="70" s="1"/>
  <c r="AK382" i="70" s="1"/>
  <c r="AE382" i="70" s="1"/>
  <c r="AI359" i="70"/>
  <c r="AJ359" i="70" s="1"/>
  <c r="AK359" i="70" s="1"/>
  <c r="AE359" i="70" s="1"/>
  <c r="AI366" i="70"/>
  <c r="AJ366" i="70" s="1"/>
  <c r="AK366" i="70" s="1"/>
  <c r="AE366" i="70" s="1"/>
  <c r="AI375" i="70"/>
  <c r="AJ375" i="70" s="1"/>
  <c r="AK375" i="70" s="1"/>
  <c r="AE375" i="70" s="1"/>
  <c r="AI361" i="70"/>
  <c r="AJ361" i="70" s="1"/>
  <c r="AK361" i="70" s="1"/>
  <c r="AE361" i="70" s="1"/>
  <c r="AI377" i="70"/>
  <c r="AJ377" i="70" s="1"/>
  <c r="AK377" i="70" s="1"/>
  <c r="AE377" i="70" s="1"/>
  <c r="AI363" i="70"/>
  <c r="AJ363" i="70" s="1"/>
  <c r="AK363" i="70" s="1"/>
  <c r="AE363" i="70" s="1"/>
  <c r="AI370" i="70"/>
  <c r="AJ370" i="70" s="1"/>
  <c r="AK370" i="70" s="1"/>
  <c r="AE370" i="70" s="1"/>
  <c r="AI379" i="70"/>
  <c r="AJ379" i="70" s="1"/>
  <c r="AK379" i="70" s="1"/>
  <c r="AE379" i="70" s="1"/>
  <c r="AI373" i="70"/>
  <c r="AJ373" i="70" s="1"/>
  <c r="AK373" i="70" s="1"/>
  <c r="AE373" i="70" s="1"/>
  <c r="AI357" i="70"/>
  <c r="AJ357" i="70" s="1"/>
  <c r="AK357" i="70" s="1"/>
  <c r="AE357" i="70" s="1"/>
  <c r="AH75" i="70"/>
  <c r="AH473" i="70"/>
  <c r="AH256" i="70"/>
  <c r="AH1935" i="70"/>
  <c r="AI760" i="70"/>
  <c r="AJ760" i="70" s="1"/>
  <c r="AK760" i="70" s="1"/>
  <c r="AE760" i="70" s="1"/>
  <c r="AH1310" i="70"/>
  <c r="AG1499" i="70"/>
  <c r="AH1439" i="70"/>
  <c r="AH1455" i="70"/>
  <c r="AH1479" i="70"/>
  <c r="AH1487" i="70"/>
  <c r="AH1869" i="70"/>
  <c r="AH1936" i="70"/>
  <c r="AH133" i="70"/>
  <c r="AI360" i="70"/>
  <c r="AJ360" i="70" s="1"/>
  <c r="AK360" i="70" s="1"/>
  <c r="AE360" i="70" s="1"/>
  <c r="AI376" i="70"/>
  <c r="AJ376" i="70" s="1"/>
  <c r="AK376" i="70" s="1"/>
  <c r="AE376" i="70" s="1"/>
  <c r="AI267" i="70"/>
  <c r="AJ267" i="70" s="1"/>
  <c r="AK267" i="70" s="1"/>
  <c r="AE267" i="70" s="1"/>
  <c r="AI271" i="70"/>
  <c r="AJ271" i="70" s="1"/>
  <c r="AK271" i="70" s="1"/>
  <c r="AE271" i="70" s="1"/>
  <c r="AI275" i="70"/>
  <c r="AJ275" i="70" s="1"/>
  <c r="AK275" i="70" s="1"/>
  <c r="AE275" i="70" s="1"/>
  <c r="AI279" i="70"/>
  <c r="AJ279" i="70" s="1"/>
  <c r="AK279" i="70" s="1"/>
  <c r="AE279" i="70" s="1"/>
  <c r="AI283" i="70"/>
  <c r="AJ283" i="70" s="1"/>
  <c r="AK283" i="70" s="1"/>
  <c r="AE283" i="70" s="1"/>
  <c r="AI287" i="70"/>
  <c r="AJ287" i="70" s="1"/>
  <c r="AK287" i="70" s="1"/>
  <c r="AE287" i="70" s="1"/>
  <c r="AI291" i="70"/>
  <c r="AJ291" i="70" s="1"/>
  <c r="AK291" i="70" s="1"/>
  <c r="AE291" i="70" s="1"/>
  <c r="AI295" i="70"/>
  <c r="AJ295" i="70" s="1"/>
  <c r="AK295" i="70" s="1"/>
  <c r="AE295" i="70" s="1"/>
  <c r="AI299" i="70"/>
  <c r="AJ299" i="70" s="1"/>
  <c r="AK299" i="70" s="1"/>
  <c r="AE299" i="70" s="1"/>
  <c r="AI303" i="70"/>
  <c r="AJ303" i="70" s="1"/>
  <c r="AK303" i="70" s="1"/>
  <c r="AE303" i="70" s="1"/>
  <c r="AI307" i="70"/>
  <c r="AJ307" i="70" s="1"/>
  <c r="AK307" i="70" s="1"/>
  <c r="AE307" i="70" s="1"/>
  <c r="AI311" i="70"/>
  <c r="AJ311" i="70" s="1"/>
  <c r="AK311" i="70" s="1"/>
  <c r="AE311" i="70" s="1"/>
  <c r="AI315" i="70"/>
  <c r="AJ315" i="70" s="1"/>
  <c r="AK315" i="70" s="1"/>
  <c r="AE315" i="70" s="1"/>
  <c r="AI319" i="70"/>
  <c r="AJ319" i="70" s="1"/>
  <c r="AK319" i="70" s="1"/>
  <c r="AE319" i="70" s="1"/>
  <c r="AI323" i="70"/>
  <c r="AJ323" i="70" s="1"/>
  <c r="AK323" i="70" s="1"/>
  <c r="AE323" i="70" s="1"/>
  <c r="AI327" i="70"/>
  <c r="AJ327" i="70" s="1"/>
  <c r="AK327" i="70" s="1"/>
  <c r="AE327" i="70" s="1"/>
  <c r="AI331" i="70"/>
  <c r="AJ331" i="70" s="1"/>
  <c r="AK331" i="70" s="1"/>
  <c r="AE331" i="70" s="1"/>
  <c r="AI660" i="70"/>
  <c r="AJ660" i="70" s="1"/>
  <c r="AK660" i="70" s="1"/>
  <c r="AE660" i="70" s="1"/>
  <c r="AI697" i="70"/>
  <c r="AJ697" i="70" s="1"/>
  <c r="AK697" i="70" s="1"/>
  <c r="AE697" i="70" s="1"/>
  <c r="AI705" i="70"/>
  <c r="AJ705" i="70" s="1"/>
  <c r="AK705" i="70" s="1"/>
  <c r="AE705" i="70" s="1"/>
  <c r="AI714" i="70"/>
  <c r="AJ714" i="70" s="1"/>
  <c r="AK714" i="70" s="1"/>
  <c r="AE714" i="70" s="1"/>
  <c r="AI718" i="70"/>
  <c r="AJ718" i="70" s="1"/>
  <c r="AK718" i="70" s="1"/>
  <c r="AE718" i="70" s="1"/>
  <c r="AI722" i="70"/>
  <c r="AJ722" i="70" s="1"/>
  <c r="AK722" i="70" s="1"/>
  <c r="AE722" i="70" s="1"/>
  <c r="AH1618" i="70"/>
  <c r="AI1267" i="70"/>
  <c r="AJ1267" i="70" s="1"/>
  <c r="AK1267" i="70" s="1"/>
  <c r="AE1267" i="70" s="1"/>
  <c r="AH1427" i="70"/>
  <c r="AI184" i="70"/>
  <c r="AJ184" i="70" s="1"/>
  <c r="AK184" i="70" s="1"/>
  <c r="AE184" i="70" s="1"/>
  <c r="AI387" i="70"/>
  <c r="AJ387" i="70" s="1"/>
  <c r="AK387" i="70" s="1"/>
  <c r="AE387" i="70" s="1"/>
  <c r="AI391" i="70"/>
  <c r="AJ391" i="70" s="1"/>
  <c r="AK391" i="70" s="1"/>
  <c r="AE391" i="70" s="1"/>
  <c r="AH2125" i="70"/>
  <c r="AG2041" i="70"/>
  <c r="AI2038" i="70" s="1"/>
  <c r="AJ2038" i="70" s="1"/>
  <c r="AK2038" i="70" s="1"/>
  <c r="AE2038" i="70" s="1"/>
  <c r="AH2036" i="70"/>
  <c r="AH1658" i="70"/>
  <c r="AH1666" i="70"/>
  <c r="AH1674" i="70"/>
  <c r="AH1867" i="70"/>
  <c r="AI96" i="70"/>
  <c r="AJ96" i="70" s="1"/>
  <c r="AK96" i="70" s="1"/>
  <c r="AE96" i="70" s="1"/>
  <c r="AI98" i="70"/>
  <c r="AJ98" i="70" s="1"/>
  <c r="AK98" i="70" s="1"/>
  <c r="AE98" i="70" s="1"/>
  <c r="AI94" i="70"/>
  <c r="AJ94" i="70" s="1"/>
  <c r="AK94" i="70" s="1"/>
  <c r="AE94" i="70" s="1"/>
  <c r="AI95" i="70"/>
  <c r="AJ95" i="70" s="1"/>
  <c r="AK95" i="70" s="1"/>
  <c r="AE95" i="70" s="1"/>
  <c r="AH139" i="70"/>
  <c r="AH479" i="70"/>
  <c r="AH254" i="70"/>
  <c r="AI584" i="70"/>
  <c r="AJ584" i="70" s="1"/>
  <c r="AK584" i="70" s="1"/>
  <c r="AE584" i="70" s="1"/>
  <c r="AI576" i="70"/>
  <c r="AJ576" i="70" s="1"/>
  <c r="AK576" i="70" s="1"/>
  <c r="AE576" i="70" s="1"/>
  <c r="AI571" i="70"/>
  <c r="AJ571" i="70" s="1"/>
  <c r="AK571" i="70" s="1"/>
  <c r="AE571" i="70" s="1"/>
  <c r="AI587" i="70"/>
  <c r="AJ587" i="70" s="1"/>
  <c r="AK587" i="70" s="1"/>
  <c r="AE587" i="70" s="1"/>
  <c r="AI572" i="70"/>
  <c r="AJ572" i="70" s="1"/>
  <c r="AK572" i="70" s="1"/>
  <c r="AE572" i="70" s="1"/>
  <c r="AI580" i="70"/>
  <c r="AJ580" i="70" s="1"/>
  <c r="AK580" i="70" s="1"/>
  <c r="AE580" i="70" s="1"/>
  <c r="AI579" i="70"/>
  <c r="AJ579" i="70" s="1"/>
  <c r="AK579" i="70" s="1"/>
  <c r="AE579" i="70" s="1"/>
  <c r="AI583" i="70"/>
  <c r="AJ583" i="70" s="1"/>
  <c r="AK583" i="70" s="1"/>
  <c r="AE583" i="70" s="1"/>
  <c r="AI575" i="70"/>
  <c r="AJ575" i="70" s="1"/>
  <c r="AK575" i="70" s="1"/>
  <c r="AE575" i="70" s="1"/>
  <c r="AI582" i="70"/>
  <c r="AJ582" i="70" s="1"/>
  <c r="AK582" i="70" s="1"/>
  <c r="AE582" i="70" s="1"/>
  <c r="AI573" i="70"/>
  <c r="AJ573" i="70" s="1"/>
  <c r="AK573" i="70" s="1"/>
  <c r="AE573" i="70" s="1"/>
  <c r="AI581" i="70"/>
  <c r="AJ581" i="70" s="1"/>
  <c r="AK581" i="70" s="1"/>
  <c r="AE581" i="70" s="1"/>
  <c r="AI574" i="70"/>
  <c r="AJ574" i="70" s="1"/>
  <c r="AK574" i="70" s="1"/>
  <c r="AE574" i="70" s="1"/>
  <c r="AI585" i="70"/>
  <c r="AJ585" i="70" s="1"/>
  <c r="AK585" i="70" s="1"/>
  <c r="AE585" i="70" s="1"/>
  <c r="AI1062" i="70"/>
  <c r="AJ1062" i="70" s="1"/>
  <c r="AK1062" i="70" s="1"/>
  <c r="AE1062" i="70" s="1"/>
  <c r="AI1063" i="70"/>
  <c r="AJ1063" i="70" s="1"/>
  <c r="AK1063" i="70" s="1"/>
  <c r="AE1063" i="70" s="1"/>
  <c r="AI1061" i="70"/>
  <c r="AJ1061" i="70" s="1"/>
  <c r="AK1061" i="70" s="1"/>
  <c r="AE1061" i="70" s="1"/>
  <c r="AI1064" i="70"/>
  <c r="AJ1064" i="70" s="1"/>
  <c r="AK1064" i="70" s="1"/>
  <c r="AE1064" i="70" s="1"/>
  <c r="AH1444" i="70"/>
  <c r="AH1452" i="70"/>
  <c r="AH1460" i="70"/>
  <c r="AH1468" i="70"/>
  <c r="AH1476" i="70"/>
  <c r="AH1484" i="70"/>
  <c r="AH1492" i="70"/>
  <c r="AK2072" i="70"/>
  <c r="AE2072" i="70" s="1"/>
  <c r="AK732" i="70"/>
  <c r="AE732" i="70" s="1"/>
  <c r="AI1505" i="70"/>
  <c r="AJ1505" i="70" s="1"/>
  <c r="AK1505" i="70" s="1"/>
  <c r="AE1505" i="70" s="1"/>
  <c r="AI1504" i="70"/>
  <c r="AJ1504" i="70" s="1"/>
  <c r="AK1504" i="70" s="1"/>
  <c r="AE1504" i="70" s="1"/>
  <c r="AI439" i="70"/>
  <c r="AJ439" i="70" s="1"/>
  <c r="AK439" i="70" s="1"/>
  <c r="AE439" i="70" s="1"/>
  <c r="AI534" i="70"/>
  <c r="AJ534" i="70" s="1"/>
  <c r="AK534" i="70" s="1"/>
  <c r="AE534" i="70" s="1"/>
  <c r="AI570" i="70"/>
  <c r="AJ570" i="70" s="1"/>
  <c r="AK570" i="70" s="1"/>
  <c r="AE570" i="70" s="1"/>
  <c r="AI586" i="70"/>
  <c r="AJ586" i="70" s="1"/>
  <c r="AK586" i="70" s="1"/>
  <c r="AE586" i="70" s="1"/>
  <c r="AK636" i="70"/>
  <c r="AE636" i="70" s="1"/>
  <c r="AI661" i="70"/>
  <c r="AJ661" i="70" s="1"/>
  <c r="AK661" i="70" s="1"/>
  <c r="AE661" i="70" s="1"/>
  <c r="AI899" i="70"/>
  <c r="AJ899" i="70" s="1"/>
  <c r="AK899" i="70" s="1"/>
  <c r="AE899" i="70" s="1"/>
  <c r="AI1077" i="70"/>
  <c r="AJ1077" i="70" s="1"/>
  <c r="AK1077" i="70" s="1"/>
  <c r="AE1077" i="70" s="1"/>
  <c r="AI1085" i="70"/>
  <c r="AJ1085" i="70" s="1"/>
  <c r="AK1085" i="70" s="1"/>
  <c r="AE1085" i="70" s="1"/>
  <c r="AI1096" i="70"/>
  <c r="AJ1096" i="70" s="1"/>
  <c r="AK1096" i="70" s="1"/>
  <c r="AE1096" i="70" s="1"/>
  <c r="AI1094" i="70"/>
  <c r="AJ1094" i="70" s="1"/>
  <c r="AK1094" i="70" s="1"/>
  <c r="AE1094" i="70" s="1"/>
  <c r="AK1133" i="70"/>
  <c r="AE1133" i="70" s="1"/>
  <c r="AI1286" i="70"/>
  <c r="AJ1286" i="70" s="1"/>
  <c r="AK1286" i="70" s="1"/>
  <c r="AE1286" i="70" s="1"/>
  <c r="AI1282" i="70"/>
  <c r="AJ1282" i="70" s="1"/>
  <c r="AK1282" i="70" s="1"/>
  <c r="AE1282" i="70" s="1"/>
  <c r="AI1284" i="70"/>
  <c r="AJ1284" i="70" s="1"/>
  <c r="AK1284" i="70" s="1"/>
  <c r="AE1284" i="70" s="1"/>
  <c r="AI1281" i="70"/>
  <c r="AJ1281" i="70" s="1"/>
  <c r="AK1281" i="70" s="1"/>
  <c r="AE1281" i="70" s="1"/>
  <c r="AI1285" i="70"/>
  <c r="AJ1285" i="70" s="1"/>
  <c r="AK1285" i="70" s="1"/>
  <c r="AE1285" i="70" s="1"/>
  <c r="AI1283" i="70"/>
  <c r="AJ1283" i="70" s="1"/>
  <c r="AK1283" i="70" s="1"/>
  <c r="AE1283" i="70" s="1"/>
  <c r="AI1280" i="70"/>
  <c r="AJ1280" i="70" s="1"/>
  <c r="AK1280" i="70" s="1"/>
  <c r="AE1280" i="70" s="1"/>
  <c r="AH1714" i="70"/>
  <c r="AH1730" i="70"/>
  <c r="AH1747" i="70"/>
  <c r="AH1809" i="70"/>
  <c r="AI197" i="70"/>
  <c r="AJ197" i="70" s="1"/>
  <c r="AK197" i="70" s="1"/>
  <c r="AE197" i="70" s="1"/>
  <c r="AI205" i="70"/>
  <c r="AJ205" i="70" s="1"/>
  <c r="AK205" i="70" s="1"/>
  <c r="AE205" i="70" s="1"/>
  <c r="AI213" i="70"/>
  <c r="AJ213" i="70" s="1"/>
  <c r="AK213" i="70" s="1"/>
  <c r="AE213" i="70" s="1"/>
  <c r="AI402" i="70"/>
  <c r="AJ402" i="70" s="1"/>
  <c r="AK402" i="70" s="1"/>
  <c r="AE402" i="70" s="1"/>
  <c r="AI409" i="70"/>
  <c r="AJ409" i="70" s="1"/>
  <c r="AK409" i="70" s="1"/>
  <c r="AE409" i="70" s="1"/>
  <c r="AI963" i="70"/>
  <c r="AJ963" i="70" s="1"/>
  <c r="AK963" i="70" s="1"/>
  <c r="AE963" i="70" s="1"/>
  <c r="AI979" i="70"/>
  <c r="AJ979" i="70" s="1"/>
  <c r="AK979" i="70" s="1"/>
  <c r="AE979" i="70" s="1"/>
  <c r="AI995" i="70"/>
  <c r="AJ995" i="70" s="1"/>
  <c r="AK995" i="70" s="1"/>
  <c r="AE995" i="70" s="1"/>
  <c r="AI1011" i="70"/>
  <c r="AJ1011" i="70" s="1"/>
  <c r="AK1011" i="70" s="1"/>
  <c r="AE1011" i="70" s="1"/>
  <c r="AI1206" i="70"/>
  <c r="AJ1206" i="70" s="1"/>
  <c r="AK1206" i="70" s="1"/>
  <c r="AE1206" i="70" s="1"/>
  <c r="AI1377" i="70"/>
  <c r="AJ1377" i="70" s="1"/>
  <c r="AK1377" i="70" s="1"/>
  <c r="AE1377" i="70" s="1"/>
  <c r="AI1381" i="70"/>
  <c r="AJ1381" i="70" s="1"/>
  <c r="AK1381" i="70" s="1"/>
  <c r="AE1381" i="70" s="1"/>
  <c r="AI1371" i="70"/>
  <c r="AJ1371" i="70" s="1"/>
  <c r="AK1371" i="70" s="1"/>
  <c r="AE1371" i="70" s="1"/>
  <c r="AI1387" i="70"/>
  <c r="AJ1387" i="70" s="1"/>
  <c r="AK1387" i="70" s="1"/>
  <c r="AE1387" i="70" s="1"/>
  <c r="AI1375" i="70"/>
  <c r="AJ1375" i="70" s="1"/>
  <c r="AK1375" i="70" s="1"/>
  <c r="AE1375" i="70" s="1"/>
  <c r="AI1390" i="70"/>
  <c r="AJ1390" i="70" s="1"/>
  <c r="AK1390" i="70" s="1"/>
  <c r="AE1390" i="70" s="1"/>
  <c r="AI1383" i="70"/>
  <c r="AJ1383" i="70" s="1"/>
  <c r="AK1383" i="70" s="1"/>
  <c r="AE1383" i="70" s="1"/>
  <c r="AI1369" i="70"/>
  <c r="AJ1369" i="70" s="1"/>
  <c r="AK1369" i="70" s="1"/>
  <c r="AE1369" i="70" s="1"/>
  <c r="AI1385" i="70"/>
  <c r="AJ1385" i="70" s="1"/>
  <c r="AK1385" i="70" s="1"/>
  <c r="AE1385" i="70" s="1"/>
  <c r="AI1379" i="70"/>
  <c r="AJ1379" i="70" s="1"/>
  <c r="AK1379" i="70" s="1"/>
  <c r="AE1379" i="70" s="1"/>
  <c r="AI1373" i="70"/>
  <c r="AJ1373" i="70" s="1"/>
  <c r="AK1373" i="70" s="1"/>
  <c r="AE1373" i="70" s="1"/>
  <c r="AI1386" i="70"/>
  <c r="AJ1386" i="70" s="1"/>
  <c r="AK1386" i="70" s="1"/>
  <c r="AE1386" i="70" s="1"/>
  <c r="AI1376" i="70"/>
  <c r="AJ1376" i="70" s="1"/>
  <c r="AK1376" i="70" s="1"/>
  <c r="AE1376" i="70" s="1"/>
  <c r="AI1372" i="70"/>
  <c r="AJ1372" i="70" s="1"/>
  <c r="AK1372" i="70" s="1"/>
  <c r="AE1372" i="70" s="1"/>
  <c r="AH1635" i="70"/>
  <c r="AH1865" i="70"/>
  <c r="AK2181" i="70"/>
  <c r="AE2181" i="70" s="1"/>
  <c r="AH1702" i="70"/>
  <c r="AH1718" i="70"/>
  <c r="AH1734" i="70"/>
  <c r="AH1798" i="70"/>
  <c r="AH1815" i="70"/>
  <c r="AH2120" i="70"/>
  <c r="AH1796" i="70"/>
  <c r="AH1813" i="70"/>
  <c r="AI1992" i="70"/>
  <c r="AJ1992" i="70" s="1"/>
  <c r="AK1992" i="70" s="1"/>
  <c r="AE1992" i="70" s="1"/>
  <c r="AK2169" i="70"/>
  <c r="AE2169" i="70" s="1"/>
  <c r="AH138" i="70"/>
  <c r="AK119" i="70"/>
  <c r="AE119" i="70" s="1"/>
  <c r="AI114" i="70"/>
  <c r="AJ114" i="70" s="1"/>
  <c r="AK114" i="70" s="1"/>
  <c r="AE114" i="70" s="1"/>
  <c r="AI110" i="70"/>
  <c r="AJ110" i="70" s="1"/>
  <c r="AK110" i="70" s="1"/>
  <c r="AE110" i="70" s="1"/>
  <c r="AI107" i="70"/>
  <c r="AJ107" i="70" s="1"/>
  <c r="AK107" i="70" s="1"/>
  <c r="AE107" i="70" s="1"/>
  <c r="AI111" i="70"/>
  <c r="AJ111" i="70" s="1"/>
  <c r="AK111" i="70" s="1"/>
  <c r="AE111" i="70" s="1"/>
  <c r="AI108" i="70"/>
  <c r="AJ108" i="70" s="1"/>
  <c r="AK108" i="70" s="1"/>
  <c r="AE108" i="70" s="1"/>
  <c r="AI42" i="70"/>
  <c r="AJ42" i="70" s="1"/>
  <c r="AK42" i="70" s="1"/>
  <c r="AE42" i="70" s="1"/>
  <c r="AH145" i="70"/>
  <c r="AI364" i="70"/>
  <c r="AJ364" i="70" s="1"/>
  <c r="AK364" i="70" s="1"/>
  <c r="AE364" i="70" s="1"/>
  <c r="AI381" i="70"/>
  <c r="AJ381" i="70" s="1"/>
  <c r="AK381" i="70" s="1"/>
  <c r="AE381" i="70" s="1"/>
  <c r="AK1044" i="70"/>
  <c r="AE1044" i="70" s="1"/>
  <c r="AK593" i="70"/>
  <c r="AE593" i="70" s="1"/>
  <c r="AI613" i="70"/>
  <c r="AJ613" i="70" s="1"/>
  <c r="AK613" i="70" s="1"/>
  <c r="AE613" i="70" s="1"/>
  <c r="AI625" i="70"/>
  <c r="AJ625" i="70" s="1"/>
  <c r="AK625" i="70" s="1"/>
  <c r="AE625" i="70" s="1"/>
  <c r="AH1430" i="70"/>
  <c r="AI655" i="70"/>
  <c r="AJ655" i="70" s="1"/>
  <c r="AK655" i="70" s="1"/>
  <c r="AE655" i="70" s="1"/>
  <c r="AI677" i="70"/>
  <c r="AJ677" i="70" s="1"/>
  <c r="AK677" i="70" s="1"/>
  <c r="AE677" i="70" s="1"/>
  <c r="AI756" i="70"/>
  <c r="AJ756" i="70" s="1"/>
  <c r="AK756" i="70" s="1"/>
  <c r="AE756" i="70" s="1"/>
  <c r="AI772" i="70"/>
  <c r="AJ772" i="70" s="1"/>
  <c r="AK772" i="70" s="1"/>
  <c r="AE772" i="70" s="1"/>
  <c r="AK835" i="70"/>
  <c r="AE835" i="70" s="1"/>
  <c r="AI1132" i="70"/>
  <c r="AJ1132" i="70" s="1"/>
  <c r="AK1132" i="70" s="1"/>
  <c r="AE1132" i="70" s="1"/>
  <c r="AI1226" i="70"/>
  <c r="AJ1226" i="70" s="1"/>
  <c r="AK1226" i="70" s="1"/>
  <c r="AE1226" i="70" s="1"/>
  <c r="AK2005" i="70"/>
  <c r="AE2005" i="70" s="1"/>
  <c r="AI609" i="70"/>
  <c r="AJ609" i="70" s="1"/>
  <c r="AK609" i="70" s="1"/>
  <c r="AE609" i="70" s="1"/>
  <c r="AI618" i="70"/>
  <c r="AJ618" i="70" s="1"/>
  <c r="AK618" i="70" s="1"/>
  <c r="AE618" i="70" s="1"/>
  <c r="AI630" i="70"/>
  <c r="AJ630" i="70" s="1"/>
  <c r="AK630" i="70" s="1"/>
  <c r="AE630" i="70" s="1"/>
  <c r="AI58" i="70"/>
  <c r="AJ58" i="70" s="1"/>
  <c r="AK58" i="70" s="1"/>
  <c r="AE58" i="70" s="1"/>
  <c r="AI1074" i="70"/>
  <c r="AJ1074" i="70" s="1"/>
  <c r="AK1074" i="70" s="1"/>
  <c r="AE1074" i="70" s="1"/>
  <c r="AI1082" i="70"/>
  <c r="AJ1082" i="70" s="1"/>
  <c r="AK1082" i="70" s="1"/>
  <c r="AE1082" i="70" s="1"/>
  <c r="AI1378" i="70"/>
  <c r="AJ1378" i="70" s="1"/>
  <c r="AK1378" i="70" s="1"/>
  <c r="AE1378" i="70" s="1"/>
  <c r="AK1842" i="70"/>
  <c r="AE1842" i="70" s="1"/>
  <c r="AH2127" i="70"/>
  <c r="AI389" i="70"/>
  <c r="AJ389" i="70" s="1"/>
  <c r="AK389" i="70" s="1"/>
  <c r="AE389" i="70" s="1"/>
  <c r="AI964" i="70"/>
  <c r="AJ964" i="70" s="1"/>
  <c r="AK964" i="70" s="1"/>
  <c r="AE964" i="70" s="1"/>
  <c r="AI980" i="70"/>
  <c r="AJ980" i="70" s="1"/>
  <c r="AK980" i="70" s="1"/>
  <c r="AE980" i="70" s="1"/>
  <c r="AI996" i="70"/>
  <c r="AJ996" i="70" s="1"/>
  <c r="AK996" i="70" s="1"/>
  <c r="AE996" i="70" s="1"/>
  <c r="AI1012" i="70"/>
  <c r="AJ1012" i="70" s="1"/>
  <c r="AK1012" i="70" s="1"/>
  <c r="AE1012" i="70" s="1"/>
  <c r="AH1445" i="70"/>
  <c r="AH1453" i="70"/>
  <c r="AH1461" i="70"/>
  <c r="AH1469" i="70"/>
  <c r="AH1477" i="70"/>
  <c r="AH1485" i="70"/>
  <c r="AH1493" i="70"/>
  <c r="AH2039" i="70"/>
  <c r="AK1586" i="70"/>
  <c r="AE1586" i="70" s="1"/>
  <c r="AG1619" i="70"/>
  <c r="AH1614" i="70"/>
  <c r="AH1934" i="70"/>
  <c r="AK1600" i="70"/>
  <c r="AE1600" i="70" s="1"/>
  <c r="AG484" i="70"/>
  <c r="AH471" i="70"/>
  <c r="AH143" i="70"/>
  <c r="AH140" i="70"/>
  <c r="AK345" i="70"/>
  <c r="AE345" i="70" s="1"/>
  <c r="AH475" i="70"/>
  <c r="AH1442" i="70"/>
  <c r="AH1458" i="70"/>
  <c r="AH1474" i="70"/>
  <c r="AH1490" i="70"/>
  <c r="AK1417" i="70"/>
  <c r="AE1417" i="70" s="1"/>
  <c r="AK1415" i="70"/>
  <c r="AE1415" i="70" s="1"/>
  <c r="AK1412" i="70"/>
  <c r="AE1412" i="70" s="1"/>
  <c r="AH1811" i="70"/>
  <c r="AG77" i="70"/>
  <c r="AI73" i="70" s="1"/>
  <c r="AJ73" i="70" s="1"/>
  <c r="AK73" i="70" s="1"/>
  <c r="AE73" i="70" s="1"/>
  <c r="AH72" i="70"/>
  <c r="AK458" i="70"/>
  <c r="AE458" i="70" s="1"/>
  <c r="AI883" i="70"/>
  <c r="AJ883" i="70" s="1"/>
  <c r="AK883" i="70" s="1"/>
  <c r="AE883" i="70" s="1"/>
  <c r="AI882" i="70"/>
  <c r="AJ882" i="70" s="1"/>
  <c r="AK882" i="70" s="1"/>
  <c r="AE882" i="70" s="1"/>
  <c r="AI884" i="70"/>
  <c r="AJ884" i="70" s="1"/>
  <c r="AK884" i="70" s="1"/>
  <c r="AE884" i="70" s="1"/>
  <c r="AK1411" i="70"/>
  <c r="AE1411" i="70" s="1"/>
  <c r="AK521" i="70"/>
  <c r="AE521" i="70" s="1"/>
  <c r="AH1744" i="70"/>
  <c r="AG1785" i="70"/>
  <c r="AI1783" i="70" s="1"/>
  <c r="AJ1783" i="70" s="1"/>
  <c r="AK1783" i="70" s="1"/>
  <c r="AE1783" i="70" s="1"/>
  <c r="AH1781" i="70"/>
  <c r="AG1880" i="70"/>
  <c r="AH1863" i="70"/>
  <c r="AH1319" i="70"/>
  <c r="AI795" i="70"/>
  <c r="AJ795" i="70" s="1"/>
  <c r="AK795" i="70" s="1"/>
  <c r="AE795" i="70" s="1"/>
  <c r="AI241" i="70"/>
  <c r="AJ241" i="70" s="1"/>
  <c r="AK241" i="70" s="1"/>
  <c r="AE241" i="70" s="1"/>
  <c r="AI247" i="70"/>
  <c r="AJ247" i="70" s="1"/>
  <c r="AK247" i="70" s="1"/>
  <c r="AE247" i="70" s="1"/>
  <c r="AI238" i="70"/>
  <c r="AJ238" i="70" s="1"/>
  <c r="AK238" i="70" s="1"/>
  <c r="AE238" i="70" s="1"/>
  <c r="AI237" i="70"/>
  <c r="AJ237" i="70" s="1"/>
  <c r="AK237" i="70" s="1"/>
  <c r="AE237" i="70" s="1"/>
  <c r="AI242" i="70"/>
  <c r="AJ242" i="70" s="1"/>
  <c r="AK242" i="70" s="1"/>
  <c r="AE242" i="70" s="1"/>
  <c r="AI245" i="70"/>
  <c r="AJ245" i="70" s="1"/>
  <c r="AK245" i="70" s="1"/>
  <c r="AE245" i="70" s="1"/>
  <c r="AK1170" i="70"/>
  <c r="AE1170" i="70" s="1"/>
  <c r="AI2026" i="70"/>
  <c r="AJ2026" i="70" s="1"/>
  <c r="AK2026" i="70" s="1"/>
  <c r="AE2026" i="70" s="1"/>
  <c r="AI2017" i="70"/>
  <c r="AJ2017" i="70" s="1"/>
  <c r="AK2017" i="70" s="1"/>
  <c r="AE2017" i="70" s="1"/>
  <c r="AI2030" i="70"/>
  <c r="AJ2030" i="70" s="1"/>
  <c r="AK2030" i="70" s="1"/>
  <c r="AE2030" i="70" s="1"/>
  <c r="AI2022" i="70"/>
  <c r="AJ2022" i="70" s="1"/>
  <c r="AK2022" i="70" s="1"/>
  <c r="AE2022" i="70" s="1"/>
  <c r="AI2029" i="70"/>
  <c r="AJ2029" i="70" s="1"/>
  <c r="AK2029" i="70" s="1"/>
  <c r="AE2029" i="70" s="1"/>
  <c r="AI2025" i="70"/>
  <c r="AJ2025" i="70" s="1"/>
  <c r="AK2025" i="70" s="1"/>
  <c r="AE2025" i="70" s="1"/>
  <c r="AI2018" i="70"/>
  <c r="AJ2018" i="70" s="1"/>
  <c r="AK2018" i="70" s="1"/>
  <c r="AE2018" i="70" s="1"/>
  <c r="AI2031" i="70"/>
  <c r="AJ2031" i="70" s="1"/>
  <c r="AK2031" i="70" s="1"/>
  <c r="AE2031" i="70" s="1"/>
  <c r="AI2021" i="70"/>
  <c r="AJ2021" i="70" s="1"/>
  <c r="AK2021" i="70" s="1"/>
  <c r="AE2021" i="70" s="1"/>
  <c r="AH2126" i="70"/>
  <c r="AG1855" i="70"/>
  <c r="AI1854" i="70" s="1"/>
  <c r="AJ1854" i="70" s="1"/>
  <c r="AK1854" i="70" s="1"/>
  <c r="AE1854" i="70" s="1"/>
  <c r="AH1850" i="70"/>
  <c r="AH1631" i="70"/>
  <c r="AI2086" i="70"/>
  <c r="AJ2086" i="70" s="1"/>
  <c r="AK2086" i="70" s="1"/>
  <c r="AE2086" i="70" s="1"/>
  <c r="AI2092" i="70"/>
  <c r="AJ2092" i="70" s="1"/>
  <c r="AK2092" i="70" s="1"/>
  <c r="AE2092" i="70" s="1"/>
  <c r="AI2089" i="70"/>
  <c r="AJ2089" i="70" s="1"/>
  <c r="AK2089" i="70" s="1"/>
  <c r="AE2089" i="70" s="1"/>
  <c r="AI2088" i="70"/>
  <c r="AJ2088" i="70" s="1"/>
  <c r="AK2088" i="70" s="1"/>
  <c r="AE2088" i="70" s="1"/>
  <c r="AI2084" i="70"/>
  <c r="AJ2084" i="70" s="1"/>
  <c r="AK2084" i="70" s="1"/>
  <c r="AE2084" i="70" s="1"/>
  <c r="AI2082" i="70"/>
  <c r="AJ2082" i="70" s="1"/>
  <c r="AK2082" i="70" s="1"/>
  <c r="AE2082" i="70" s="1"/>
  <c r="AI2085" i="70"/>
  <c r="AJ2085" i="70" s="1"/>
  <c r="AK2085" i="70" s="1"/>
  <c r="AE2085" i="70" s="1"/>
  <c r="AI2093" i="70"/>
  <c r="AJ2093" i="70" s="1"/>
  <c r="AK2093" i="70" s="1"/>
  <c r="AE2093" i="70" s="1"/>
  <c r="AI2096" i="70"/>
  <c r="AJ2096" i="70" s="1"/>
  <c r="AK2096" i="70" s="1"/>
  <c r="AE2096" i="70" s="1"/>
  <c r="AK1408" i="70"/>
  <c r="AE1408" i="70" s="1"/>
  <c r="AK1410" i="70"/>
  <c r="AE1410" i="70" s="1"/>
  <c r="AK166" i="70"/>
  <c r="AE166" i="70" s="1"/>
  <c r="AK459" i="70"/>
  <c r="AE459" i="70" s="1"/>
  <c r="AI1555" i="70"/>
  <c r="AJ1555" i="70" s="1"/>
  <c r="AK1555" i="70" s="1"/>
  <c r="AE1555" i="70" s="1"/>
  <c r="AI502" i="70"/>
  <c r="AJ502" i="70" s="1"/>
  <c r="AK502" i="70" s="1"/>
  <c r="AE502" i="70" s="1"/>
  <c r="AI511" i="70"/>
  <c r="AJ511" i="70" s="1"/>
  <c r="AK511" i="70" s="1"/>
  <c r="AE511" i="70" s="1"/>
  <c r="AI505" i="70"/>
  <c r="AJ505" i="70" s="1"/>
  <c r="AK505" i="70" s="1"/>
  <c r="AE505" i="70" s="1"/>
  <c r="AI501" i="70"/>
  <c r="AJ501" i="70" s="1"/>
  <c r="AK501" i="70" s="1"/>
  <c r="AE501" i="70" s="1"/>
  <c r="AI510" i="70"/>
  <c r="AJ510" i="70" s="1"/>
  <c r="AK510" i="70" s="1"/>
  <c r="AE510" i="70" s="1"/>
  <c r="AI506" i="70"/>
  <c r="AJ506" i="70" s="1"/>
  <c r="AK506" i="70" s="1"/>
  <c r="AE506" i="70" s="1"/>
  <c r="AG2128" i="70"/>
  <c r="AI2124" i="70" s="1"/>
  <c r="AJ2124" i="70" s="1"/>
  <c r="AK2124" i="70" s="1"/>
  <c r="AE2124" i="70" s="1"/>
  <c r="AH2114" i="70"/>
  <c r="AI1758" i="70"/>
  <c r="AJ1758" i="70" s="1"/>
  <c r="AK1758" i="70" s="1"/>
  <c r="AE1758" i="70" s="1"/>
  <c r="AI1757" i="70"/>
  <c r="AJ1757" i="70" s="1"/>
  <c r="AK1757" i="70" s="1"/>
  <c r="AE1757" i="70" s="1"/>
  <c r="AI1755" i="70"/>
  <c r="AJ1755" i="70" s="1"/>
  <c r="AK1755" i="70" s="1"/>
  <c r="AE1755" i="70" s="1"/>
  <c r="AH1446" i="70"/>
  <c r="AH1462" i="70"/>
  <c r="AH1478" i="70"/>
  <c r="AH1494" i="70"/>
  <c r="AH1728" i="70"/>
  <c r="AK1399" i="70"/>
  <c r="AE1399" i="70" s="1"/>
  <c r="AI1524" i="70"/>
  <c r="AJ1524" i="70" s="1"/>
  <c r="AK1524" i="70" s="1"/>
  <c r="AE1524" i="70" s="1"/>
  <c r="AI799" i="70"/>
  <c r="AJ799" i="70" s="1"/>
  <c r="AK799" i="70" s="1"/>
  <c r="AE799" i="70" s="1"/>
  <c r="AI823" i="70"/>
  <c r="AJ823" i="70" s="1"/>
  <c r="AK823" i="70" s="1"/>
  <c r="AE823" i="70" s="1"/>
  <c r="AI831" i="70"/>
  <c r="AJ831" i="70" s="1"/>
  <c r="AK831" i="70" s="1"/>
  <c r="AE831" i="70" s="1"/>
  <c r="AI809" i="70"/>
  <c r="AJ809" i="70" s="1"/>
  <c r="AK809" i="70" s="1"/>
  <c r="AE809" i="70" s="1"/>
  <c r="AI825" i="70"/>
  <c r="AJ825" i="70" s="1"/>
  <c r="AK825" i="70" s="1"/>
  <c r="AE825" i="70" s="1"/>
  <c r="AI802" i="70"/>
  <c r="AJ802" i="70" s="1"/>
  <c r="AK802" i="70" s="1"/>
  <c r="AE802" i="70" s="1"/>
  <c r="AI814" i="70"/>
  <c r="AJ814" i="70" s="1"/>
  <c r="AK814" i="70" s="1"/>
  <c r="AE814" i="70" s="1"/>
  <c r="AI822" i="70"/>
  <c r="AJ822" i="70" s="1"/>
  <c r="AK822" i="70" s="1"/>
  <c r="AE822" i="70" s="1"/>
  <c r="AI842" i="70"/>
  <c r="AJ842" i="70" s="1"/>
  <c r="AK842" i="70" s="1"/>
  <c r="AE842" i="70" s="1"/>
  <c r="AI805" i="70"/>
  <c r="AJ805" i="70" s="1"/>
  <c r="AK805" i="70" s="1"/>
  <c r="AE805" i="70" s="1"/>
  <c r="AI829" i="70"/>
  <c r="AJ829" i="70" s="1"/>
  <c r="AK829" i="70" s="1"/>
  <c r="AE829" i="70" s="1"/>
  <c r="AI837" i="70"/>
  <c r="AJ837" i="70" s="1"/>
  <c r="AK837" i="70" s="1"/>
  <c r="AE837" i="70" s="1"/>
  <c r="AI796" i="70"/>
  <c r="AJ796" i="70" s="1"/>
  <c r="AK796" i="70" s="1"/>
  <c r="AE796" i="70" s="1"/>
  <c r="AI808" i="70"/>
  <c r="AJ808" i="70" s="1"/>
  <c r="AK808" i="70" s="1"/>
  <c r="AE808" i="70" s="1"/>
  <c r="AI828" i="70"/>
  <c r="AJ828" i="70" s="1"/>
  <c r="AK828" i="70" s="1"/>
  <c r="AE828" i="70" s="1"/>
  <c r="AI836" i="70"/>
  <c r="AJ836" i="70" s="1"/>
  <c r="AK836" i="70" s="1"/>
  <c r="AE836" i="70" s="1"/>
  <c r="AI848" i="70"/>
  <c r="AJ848" i="70" s="1"/>
  <c r="AK848" i="70" s="1"/>
  <c r="AE848" i="70" s="1"/>
  <c r="AI811" i="70"/>
  <c r="AJ811" i="70" s="1"/>
  <c r="AK811" i="70" s="1"/>
  <c r="AE811" i="70" s="1"/>
  <c r="AI827" i="70"/>
  <c r="AJ827" i="70" s="1"/>
  <c r="AK827" i="70" s="1"/>
  <c r="AE827" i="70" s="1"/>
  <c r="AI839" i="70"/>
  <c r="AJ839" i="70" s="1"/>
  <c r="AK839" i="70" s="1"/>
  <c r="AE839" i="70" s="1"/>
  <c r="AI801" i="70"/>
  <c r="AJ801" i="70" s="1"/>
  <c r="AK801" i="70" s="1"/>
  <c r="AE801" i="70" s="1"/>
  <c r="AI817" i="70"/>
  <c r="AJ817" i="70" s="1"/>
  <c r="AK817" i="70" s="1"/>
  <c r="AE817" i="70" s="1"/>
  <c r="AI841" i="70"/>
  <c r="AJ841" i="70" s="1"/>
  <c r="AK841" i="70" s="1"/>
  <c r="AE841" i="70" s="1"/>
  <c r="AI794" i="70"/>
  <c r="AJ794" i="70" s="1"/>
  <c r="AK794" i="70" s="1"/>
  <c r="AE794" i="70" s="1"/>
  <c r="AI806" i="70"/>
  <c r="AJ806" i="70" s="1"/>
  <c r="AK806" i="70" s="1"/>
  <c r="AE806" i="70" s="1"/>
  <c r="AI818" i="70"/>
  <c r="AJ818" i="70" s="1"/>
  <c r="AK818" i="70" s="1"/>
  <c r="AE818" i="70" s="1"/>
  <c r="AI834" i="70"/>
  <c r="AJ834" i="70" s="1"/>
  <c r="AK834" i="70" s="1"/>
  <c r="AE834" i="70" s="1"/>
  <c r="AI846" i="70"/>
  <c r="AJ846" i="70" s="1"/>
  <c r="AK846" i="70" s="1"/>
  <c r="AE846" i="70" s="1"/>
  <c r="AI797" i="70"/>
  <c r="AJ797" i="70" s="1"/>
  <c r="AK797" i="70" s="1"/>
  <c r="AE797" i="70" s="1"/>
  <c r="AI813" i="70"/>
  <c r="AJ813" i="70" s="1"/>
  <c r="AK813" i="70" s="1"/>
  <c r="AE813" i="70" s="1"/>
  <c r="AI849" i="70"/>
  <c r="AJ849" i="70" s="1"/>
  <c r="AK849" i="70" s="1"/>
  <c r="AE849" i="70" s="1"/>
  <c r="AI832" i="70"/>
  <c r="AJ832" i="70" s="1"/>
  <c r="AK832" i="70" s="1"/>
  <c r="AE832" i="70" s="1"/>
  <c r="AI844" i="70"/>
  <c r="AJ844" i="70" s="1"/>
  <c r="AK844" i="70" s="1"/>
  <c r="AE844" i="70" s="1"/>
  <c r="AI804" i="70"/>
  <c r="AJ804" i="70" s="1"/>
  <c r="AK804" i="70" s="1"/>
  <c r="AE804" i="70" s="1"/>
  <c r="AI820" i="70"/>
  <c r="AJ820" i="70" s="1"/>
  <c r="AK820" i="70" s="1"/>
  <c r="AE820" i="70" s="1"/>
  <c r="AI847" i="70"/>
  <c r="AJ847" i="70" s="1"/>
  <c r="AK847" i="70" s="1"/>
  <c r="AE847" i="70" s="1"/>
  <c r="AG1314" i="70"/>
  <c r="AI1304" i="70" s="1"/>
  <c r="AJ1304" i="70" s="1"/>
  <c r="AK1304" i="70" s="1"/>
  <c r="AE1304" i="70" s="1"/>
  <c r="AH1304" i="70"/>
  <c r="AH1712" i="70"/>
  <c r="AH1800" i="70"/>
  <c r="AG1637" i="70"/>
  <c r="AI1633" i="70" s="1"/>
  <c r="AJ1633" i="70" s="1"/>
  <c r="AK1633" i="70" s="1"/>
  <c r="AE1633" i="70" s="1"/>
  <c r="AH1627" i="70"/>
  <c r="AI2024" i="70"/>
  <c r="AJ2024" i="70" s="1"/>
  <c r="AK2024" i="70" s="1"/>
  <c r="AE2024" i="70" s="1"/>
  <c r="AH135" i="70"/>
  <c r="AH146" i="70"/>
  <c r="AG147" i="70"/>
  <c r="AI133" i="70" s="1"/>
  <c r="AJ133" i="70" s="1"/>
  <c r="AK133" i="70" s="1"/>
  <c r="AE133" i="70" s="1"/>
  <c r="AH132" i="70"/>
  <c r="AH478" i="70"/>
  <c r="AH1450" i="70"/>
  <c r="AH1466" i="70"/>
  <c r="AH1482" i="70"/>
  <c r="AK1416" i="70"/>
  <c r="AE1416" i="70" s="1"/>
  <c r="AK1413" i="70"/>
  <c r="AE1413" i="70" s="1"/>
  <c r="AH1722" i="70"/>
  <c r="AH1913" i="70"/>
  <c r="AH1929" i="70"/>
  <c r="AI165" i="70"/>
  <c r="AJ165" i="70" s="1"/>
  <c r="AK165" i="70" s="1"/>
  <c r="AE165" i="70" s="1"/>
  <c r="AI176" i="70"/>
  <c r="AJ176" i="70" s="1"/>
  <c r="AK176" i="70" s="1"/>
  <c r="AE176" i="70" s="1"/>
  <c r="AI168" i="70"/>
  <c r="AJ168" i="70" s="1"/>
  <c r="AK168" i="70" s="1"/>
  <c r="AE168" i="70" s="1"/>
  <c r="AI172" i="70"/>
  <c r="AJ172" i="70" s="1"/>
  <c r="AK172" i="70" s="1"/>
  <c r="AE172" i="70" s="1"/>
  <c r="AI164" i="70"/>
  <c r="AJ164" i="70" s="1"/>
  <c r="AK164" i="70" s="1"/>
  <c r="AE164" i="70" s="1"/>
  <c r="AI177" i="70"/>
  <c r="AJ177" i="70" s="1"/>
  <c r="AK177" i="70" s="1"/>
  <c r="AE177" i="70" s="1"/>
  <c r="AI169" i="70"/>
  <c r="AJ169" i="70" s="1"/>
  <c r="AK169" i="70" s="1"/>
  <c r="AE169" i="70" s="1"/>
  <c r="AI173" i="70"/>
  <c r="AJ173" i="70" s="1"/>
  <c r="AK173" i="70" s="1"/>
  <c r="AE173" i="70" s="1"/>
  <c r="AK461" i="70"/>
  <c r="AE461" i="70" s="1"/>
  <c r="AH2121" i="70"/>
  <c r="AH2123" i="70"/>
  <c r="AH1706" i="70"/>
  <c r="AH1794" i="70"/>
  <c r="AI1756" i="70"/>
  <c r="AJ1756" i="70" s="1"/>
  <c r="AK1756" i="70" s="1"/>
  <c r="AE1756" i="70" s="1"/>
  <c r="AH1308" i="70"/>
  <c r="AH1852" i="70"/>
  <c r="AI816" i="70"/>
  <c r="AJ816" i="70" s="1"/>
  <c r="AK816" i="70" s="1"/>
  <c r="AE816" i="70" s="1"/>
  <c r="AI838" i="70"/>
  <c r="AJ838" i="70" s="1"/>
  <c r="AK838" i="70" s="1"/>
  <c r="AE838" i="70" s="1"/>
  <c r="AH1306" i="70"/>
  <c r="AI1162" i="70"/>
  <c r="AJ1162" i="70" s="1"/>
  <c r="AK1162" i="70" s="1"/>
  <c r="AE1162" i="70" s="1"/>
  <c r="AK1414" i="70"/>
  <c r="AE1414" i="70" s="1"/>
  <c r="AH2118" i="70"/>
  <c r="AI2028" i="70"/>
  <c r="AJ2028" i="70" s="1"/>
  <c r="AK2028" i="70" s="1"/>
  <c r="AE2028" i="70" s="1"/>
  <c r="AH1927" i="70"/>
  <c r="AI2083" i="70"/>
  <c r="AJ2083" i="70" s="1"/>
  <c r="AK2083" i="70" s="1"/>
  <c r="AE2083" i="70" s="1"/>
  <c r="AI342" i="70"/>
  <c r="AJ342" i="70" s="1"/>
  <c r="AK342" i="70" s="1"/>
  <c r="AE342" i="70" s="1"/>
  <c r="AI344" i="70"/>
  <c r="AJ344" i="70" s="1"/>
  <c r="AK344" i="70" s="1"/>
  <c r="AE344" i="70" s="1"/>
  <c r="AI343" i="70"/>
  <c r="AJ343" i="70" s="1"/>
  <c r="AK343" i="70" s="1"/>
  <c r="AE343" i="70" s="1"/>
  <c r="AI346" i="70"/>
  <c r="AJ346" i="70" s="1"/>
  <c r="AK346" i="70" s="1"/>
  <c r="AE346" i="70" s="1"/>
  <c r="AK1419" i="70"/>
  <c r="AE1419" i="70" s="1"/>
  <c r="AK1421" i="70"/>
  <c r="AE1421" i="70" s="1"/>
  <c r="AI1569" i="70"/>
  <c r="AJ1569" i="70" s="1"/>
  <c r="AK1569" i="70" s="1"/>
  <c r="AE1569" i="70" s="1"/>
  <c r="AI1546" i="70"/>
  <c r="AJ1546" i="70" s="1"/>
  <c r="AK1546" i="70" s="1"/>
  <c r="AE1546" i="70" s="1"/>
  <c r="AI1526" i="70"/>
  <c r="AJ1526" i="70" s="1"/>
  <c r="AK1526" i="70" s="1"/>
  <c r="AE1526" i="70" s="1"/>
  <c r="AI1542" i="70"/>
  <c r="AJ1542" i="70" s="1"/>
  <c r="AK1542" i="70" s="1"/>
  <c r="AE1542" i="70" s="1"/>
  <c r="AI1558" i="70"/>
  <c r="AJ1558" i="70" s="1"/>
  <c r="AK1558" i="70" s="1"/>
  <c r="AE1558" i="70" s="1"/>
  <c r="AI1574" i="70"/>
  <c r="AJ1574" i="70" s="1"/>
  <c r="AK1574" i="70" s="1"/>
  <c r="AE1574" i="70" s="1"/>
  <c r="AI1563" i="70"/>
  <c r="AJ1563" i="70" s="1"/>
  <c r="AK1563" i="70" s="1"/>
  <c r="AE1563" i="70" s="1"/>
  <c r="AI1522" i="70"/>
  <c r="AJ1522" i="70" s="1"/>
  <c r="AK1522" i="70" s="1"/>
  <c r="AE1522" i="70" s="1"/>
  <c r="AI1554" i="70"/>
  <c r="AJ1554" i="70" s="1"/>
  <c r="AK1554" i="70" s="1"/>
  <c r="AE1554" i="70" s="1"/>
  <c r="AI1529" i="70"/>
  <c r="AJ1529" i="70" s="1"/>
  <c r="AK1529" i="70" s="1"/>
  <c r="AE1529" i="70" s="1"/>
  <c r="AI1545" i="70"/>
  <c r="AJ1545" i="70" s="1"/>
  <c r="AK1545" i="70" s="1"/>
  <c r="AE1545" i="70" s="1"/>
  <c r="AI1577" i="70"/>
  <c r="AJ1577" i="70" s="1"/>
  <c r="AK1577" i="70" s="1"/>
  <c r="AE1577" i="70" s="1"/>
  <c r="AI1561" i="70"/>
  <c r="AJ1561" i="70" s="1"/>
  <c r="AK1561" i="70" s="1"/>
  <c r="AE1561" i="70" s="1"/>
  <c r="AI1530" i="70"/>
  <c r="AJ1530" i="70" s="1"/>
  <c r="AK1530" i="70" s="1"/>
  <c r="AE1530" i="70" s="1"/>
  <c r="AI1562" i="70"/>
  <c r="AJ1562" i="70" s="1"/>
  <c r="AK1562" i="70" s="1"/>
  <c r="AE1562" i="70" s="1"/>
  <c r="AI1570" i="70"/>
  <c r="AJ1570" i="70" s="1"/>
  <c r="AK1570" i="70" s="1"/>
  <c r="AE1570" i="70" s="1"/>
  <c r="AI1578" i="70"/>
  <c r="AJ1578" i="70" s="1"/>
  <c r="AK1578" i="70" s="1"/>
  <c r="AE1578" i="70" s="1"/>
  <c r="AI1525" i="70"/>
  <c r="AJ1525" i="70" s="1"/>
  <c r="AK1525" i="70" s="1"/>
  <c r="AE1525" i="70" s="1"/>
  <c r="AI1533" i="70"/>
  <c r="AJ1533" i="70" s="1"/>
  <c r="AK1533" i="70" s="1"/>
  <c r="AE1533" i="70" s="1"/>
  <c r="AI1541" i="70"/>
  <c r="AJ1541" i="70" s="1"/>
  <c r="AK1541" i="70" s="1"/>
  <c r="AE1541" i="70" s="1"/>
  <c r="AI1549" i="70"/>
  <c r="AJ1549" i="70" s="1"/>
  <c r="AK1549" i="70" s="1"/>
  <c r="AE1549" i="70" s="1"/>
  <c r="AI1557" i="70"/>
  <c r="AJ1557" i="70" s="1"/>
  <c r="AK1557" i="70" s="1"/>
  <c r="AE1557" i="70" s="1"/>
  <c r="AI1565" i="70"/>
  <c r="AJ1565" i="70" s="1"/>
  <c r="AK1565" i="70" s="1"/>
  <c r="AE1565" i="70" s="1"/>
  <c r="AI1573" i="70"/>
  <c r="AJ1573" i="70" s="1"/>
  <c r="AK1573" i="70" s="1"/>
  <c r="AE1573" i="70" s="1"/>
  <c r="AI1516" i="70"/>
  <c r="AJ1516" i="70" s="1"/>
  <c r="AK1516" i="70" s="1"/>
  <c r="AE1516" i="70" s="1"/>
  <c r="AI1534" i="70"/>
  <c r="AJ1534" i="70" s="1"/>
  <c r="AK1534" i="70" s="1"/>
  <c r="AE1534" i="70" s="1"/>
  <c r="AI1550" i="70"/>
  <c r="AJ1550" i="70" s="1"/>
  <c r="AK1550" i="70" s="1"/>
  <c r="AE1550" i="70" s="1"/>
  <c r="AI1566" i="70"/>
  <c r="AJ1566" i="70" s="1"/>
  <c r="AK1566" i="70" s="1"/>
  <c r="AE1566" i="70" s="1"/>
  <c r="AI1571" i="70"/>
  <c r="AJ1571" i="70" s="1"/>
  <c r="AK1571" i="70" s="1"/>
  <c r="AE1571" i="70" s="1"/>
  <c r="AI1521" i="70"/>
  <c r="AJ1521" i="70" s="1"/>
  <c r="AK1521" i="70" s="1"/>
  <c r="AE1521" i="70" s="1"/>
  <c r="AI1537" i="70"/>
  <c r="AJ1537" i="70" s="1"/>
  <c r="AK1537" i="70" s="1"/>
  <c r="AE1537" i="70" s="1"/>
  <c r="AI1579" i="70"/>
  <c r="AJ1579" i="70" s="1"/>
  <c r="AK1579" i="70" s="1"/>
  <c r="AE1579" i="70" s="1"/>
  <c r="AI1538" i="70"/>
  <c r="AJ1538" i="70" s="1"/>
  <c r="AK1538" i="70" s="1"/>
  <c r="AE1538" i="70" s="1"/>
  <c r="AI1553" i="70"/>
  <c r="AJ1553" i="70" s="1"/>
  <c r="AK1553" i="70" s="1"/>
  <c r="AE1553" i="70" s="1"/>
  <c r="AK462" i="70"/>
  <c r="AE462" i="70" s="1"/>
  <c r="AG1942" i="70"/>
  <c r="AI1923" i="70" s="1"/>
  <c r="AJ1923" i="70" s="1"/>
  <c r="AK1923" i="70" s="1"/>
  <c r="AE1923" i="70" s="1"/>
  <c r="AH1922" i="70"/>
  <c r="AI881" i="70"/>
  <c r="AJ881" i="70" s="1"/>
  <c r="AK881" i="70" s="1"/>
  <c r="AE881" i="70" s="1"/>
  <c r="AI1544" i="70"/>
  <c r="AJ1544" i="70" s="1"/>
  <c r="AK1544" i="70" s="1"/>
  <c r="AE1544" i="70" s="1"/>
  <c r="AI517" i="70"/>
  <c r="AJ517" i="70" s="1"/>
  <c r="AK517" i="70" s="1"/>
  <c r="AE517" i="70" s="1"/>
  <c r="AI1540" i="70"/>
  <c r="AJ1540" i="70" s="1"/>
  <c r="AK1540" i="70" s="1"/>
  <c r="AE1540" i="70" s="1"/>
  <c r="AH2122" i="70"/>
  <c r="AK1420" i="70"/>
  <c r="AE1420" i="70" s="1"/>
  <c r="AH1454" i="70"/>
  <c r="AH1470" i="70"/>
  <c r="AH1486" i="70"/>
  <c r="AI1523" i="70"/>
  <c r="AJ1523" i="70" s="1"/>
  <c r="AK1523" i="70" s="1"/>
  <c r="AE1523" i="70" s="1"/>
  <c r="AK921" i="70"/>
  <c r="AE921" i="70" s="1"/>
  <c r="AH1817" i="70"/>
  <c r="AH1873" i="70"/>
  <c r="AH255" i="70"/>
  <c r="AH1931" i="70"/>
  <c r="AI807" i="70"/>
  <c r="AJ807" i="70" s="1"/>
  <c r="AK807" i="70" s="1"/>
  <c r="AE807" i="70" s="1"/>
  <c r="AH1428" i="70"/>
  <c r="AI236" i="70"/>
  <c r="AJ236" i="70" s="1"/>
  <c r="AK236" i="70" s="1"/>
  <c r="AE236" i="70" s="1"/>
  <c r="AI244" i="70"/>
  <c r="AJ244" i="70" s="1"/>
  <c r="AK244" i="70" s="1"/>
  <c r="AE244" i="70" s="1"/>
  <c r="AH1738" i="70"/>
  <c r="AI1572" i="70"/>
  <c r="AJ1572" i="70" s="1"/>
  <c r="AK1572" i="70" s="1"/>
  <c r="AE1572" i="70" s="1"/>
  <c r="AI2016" i="70"/>
  <c r="AJ2016" i="70" s="1"/>
  <c r="AK2016" i="70" s="1"/>
  <c r="AE2016" i="70" s="1"/>
  <c r="AI1603" i="70"/>
  <c r="AJ1603" i="70" s="1"/>
  <c r="AK1603" i="70" s="1"/>
  <c r="AE1603" i="70" s="1"/>
  <c r="AI1602" i="70"/>
  <c r="AJ1602" i="70" s="1"/>
  <c r="AK1602" i="70" s="1"/>
  <c r="AE1602" i="70" s="1"/>
  <c r="AI1609" i="70"/>
  <c r="AJ1609" i="70" s="1"/>
  <c r="AK1609" i="70" s="1"/>
  <c r="AE1609" i="70" s="1"/>
  <c r="AI1607" i="70"/>
  <c r="AJ1607" i="70" s="1"/>
  <c r="AK1607" i="70" s="1"/>
  <c r="AE1607" i="70" s="1"/>
  <c r="AI1606" i="70"/>
  <c r="AJ1606" i="70" s="1"/>
  <c r="AK1606" i="70" s="1"/>
  <c r="AE1606" i="70" s="1"/>
  <c r="AI1604" i="70"/>
  <c r="AJ1604" i="70" s="1"/>
  <c r="AK1604" i="70" s="1"/>
  <c r="AE1604" i="70" s="1"/>
  <c r="AI1601" i="70"/>
  <c r="AJ1601" i="70" s="1"/>
  <c r="AK1601" i="70" s="1"/>
  <c r="AE1601" i="70" s="1"/>
  <c r="AI1605" i="70"/>
  <c r="AJ1605" i="70" s="1"/>
  <c r="AK1605" i="70" s="1"/>
  <c r="AE1605" i="70" s="1"/>
  <c r="AI1608" i="70"/>
  <c r="AJ1608" i="70" s="1"/>
  <c r="AK1608" i="70" s="1"/>
  <c r="AE1608" i="70" s="1"/>
  <c r="AE1013" i="70" l="1"/>
  <c r="B36" i="72" s="1"/>
  <c r="AE2198" i="71"/>
  <c r="R23" i="69"/>
  <c r="G11" i="3"/>
  <c r="K11" i="3" s="1"/>
  <c r="E68" i="73"/>
  <c r="B68" i="73"/>
  <c r="AI1933" i="70"/>
  <c r="AJ1933" i="70" s="1"/>
  <c r="AK1933" i="70" s="1"/>
  <c r="AE1933" i="70" s="1"/>
  <c r="AI1938" i="70"/>
  <c r="AJ1938" i="70" s="1"/>
  <c r="AK1938" i="70" s="1"/>
  <c r="AE1938" i="70" s="1"/>
  <c r="AI1939" i="70"/>
  <c r="AJ1939" i="70" s="1"/>
  <c r="AK1939" i="70" s="1"/>
  <c r="AE1939" i="70" s="1"/>
  <c r="AI1873" i="70"/>
  <c r="AJ1873" i="70" s="1"/>
  <c r="AK1873" i="70" s="1"/>
  <c r="AE1873" i="70" s="1"/>
  <c r="AI1878" i="70"/>
  <c r="AJ1878" i="70" s="1"/>
  <c r="AK1878" i="70" s="1"/>
  <c r="AE1878" i="70" s="1"/>
  <c r="AI1806" i="70"/>
  <c r="AJ1806" i="70" s="1"/>
  <c r="AK1806" i="70" s="1"/>
  <c r="AE1806" i="70" s="1"/>
  <c r="AI1732" i="70"/>
  <c r="AJ1732" i="70" s="1"/>
  <c r="AK1732" i="70" s="1"/>
  <c r="AE1732" i="70" s="1"/>
  <c r="AI1746" i="70"/>
  <c r="AJ1746" i="70" s="1"/>
  <c r="AK1746" i="70" s="1"/>
  <c r="AE1746" i="70" s="1"/>
  <c r="AI1660" i="70"/>
  <c r="AJ1660" i="70" s="1"/>
  <c r="AK1660" i="70" s="1"/>
  <c r="AE1660" i="70" s="1"/>
  <c r="AI1677" i="70"/>
  <c r="AJ1677" i="70" s="1"/>
  <c r="AK1677" i="70" s="1"/>
  <c r="AE1677" i="70" s="1"/>
  <c r="AI1678" i="70"/>
  <c r="AJ1678" i="70" s="1"/>
  <c r="AK1678" i="70" s="1"/>
  <c r="AE1678" i="70" s="1"/>
  <c r="AI1679" i="70"/>
  <c r="AJ1679" i="70" s="1"/>
  <c r="AK1679" i="70" s="1"/>
  <c r="AE1679" i="70" s="1"/>
  <c r="AI1467" i="70"/>
  <c r="AJ1467" i="70" s="1"/>
  <c r="AK1467" i="70" s="1"/>
  <c r="AE1467" i="70" s="1"/>
  <c r="AI1496" i="70"/>
  <c r="AJ1496" i="70" s="1"/>
  <c r="AK1496" i="70" s="1"/>
  <c r="AE1496" i="70" s="1"/>
  <c r="AI483" i="70"/>
  <c r="AJ483" i="70" s="1"/>
  <c r="AK483" i="70" s="1"/>
  <c r="AE483" i="70" s="1"/>
  <c r="AI480" i="70"/>
  <c r="AJ480" i="70" s="1"/>
  <c r="AK480" i="70" s="1"/>
  <c r="AE480" i="70" s="1"/>
  <c r="AE35" i="70"/>
  <c r="AI1728" i="70"/>
  <c r="AJ1728" i="70" s="1"/>
  <c r="AK1728" i="70" s="1"/>
  <c r="AE1728" i="70" s="1"/>
  <c r="AI255" i="70"/>
  <c r="AJ255" i="70" s="1"/>
  <c r="AK255" i="70" s="1"/>
  <c r="AE255" i="70" s="1"/>
  <c r="AI1672" i="70"/>
  <c r="AJ1672" i="70" s="1"/>
  <c r="AK1672" i="70" s="1"/>
  <c r="AE1672" i="70" s="1"/>
  <c r="AI1466" i="70"/>
  <c r="AJ1466" i="70" s="1"/>
  <c r="AK1466" i="70" s="1"/>
  <c r="AE1466" i="70" s="1"/>
  <c r="AI1461" i="70"/>
  <c r="AJ1461" i="70" s="1"/>
  <c r="AK1461" i="70" s="1"/>
  <c r="AE1461" i="70" s="1"/>
  <c r="AI254" i="70"/>
  <c r="AJ254" i="70" s="1"/>
  <c r="AK254" i="70" s="1"/>
  <c r="AE254" i="70" s="1"/>
  <c r="AI256" i="70"/>
  <c r="AJ256" i="70" s="1"/>
  <c r="AK256" i="70" s="1"/>
  <c r="AE256" i="70" s="1"/>
  <c r="AI2039" i="70"/>
  <c r="AJ2039" i="70" s="1"/>
  <c r="AK2039" i="70" s="1"/>
  <c r="AE2039" i="70" s="1"/>
  <c r="AI1664" i="70"/>
  <c r="AJ1664" i="70" s="1"/>
  <c r="AK1664" i="70" s="1"/>
  <c r="AE1664" i="70" s="1"/>
  <c r="AI1666" i="70"/>
  <c r="AJ1666" i="70" s="1"/>
  <c r="AK1666" i="70" s="1"/>
  <c r="AE1666" i="70" s="1"/>
  <c r="AI1706" i="70"/>
  <c r="AJ1706" i="70" s="1"/>
  <c r="AK1706" i="70" s="1"/>
  <c r="AE1706" i="70" s="1"/>
  <c r="AI1722" i="70"/>
  <c r="AJ1722" i="70" s="1"/>
  <c r="AK1722" i="70" s="1"/>
  <c r="AE1722" i="70" s="1"/>
  <c r="AI1656" i="70"/>
  <c r="AJ1656" i="70" s="1"/>
  <c r="AK1656" i="70" s="1"/>
  <c r="AE1656" i="70" s="1"/>
  <c r="AI1674" i="70"/>
  <c r="AJ1674" i="70" s="1"/>
  <c r="AK1674" i="70" s="1"/>
  <c r="AE1674" i="70" s="1"/>
  <c r="AI1738" i="70"/>
  <c r="AJ1738" i="70" s="1"/>
  <c r="AK1738" i="70" s="1"/>
  <c r="AE1738" i="70" s="1"/>
  <c r="AI1712" i="70"/>
  <c r="AJ1712" i="70" s="1"/>
  <c r="AK1712" i="70" s="1"/>
  <c r="AE1712" i="70" s="1"/>
  <c r="AI1658" i="70"/>
  <c r="AJ1658" i="70" s="1"/>
  <c r="AK1658" i="70" s="1"/>
  <c r="AE1658" i="70" s="1"/>
  <c r="AI1852" i="70"/>
  <c r="AJ1852" i="70" s="1"/>
  <c r="AK1852" i="70" s="1"/>
  <c r="AE1852" i="70" s="1"/>
  <c r="AI1911" i="70"/>
  <c r="AJ1911" i="70" s="1"/>
  <c r="AK1911" i="70" s="1"/>
  <c r="AE1911" i="70" s="1"/>
  <c r="AI1485" i="70"/>
  <c r="AJ1485" i="70" s="1"/>
  <c r="AK1485" i="70" s="1"/>
  <c r="AE1485" i="70" s="1"/>
  <c r="AI1819" i="70"/>
  <c r="AJ1819" i="70" s="1"/>
  <c r="AK1819" i="70" s="1"/>
  <c r="AE1819" i="70" s="1"/>
  <c r="AI1804" i="70"/>
  <c r="AJ1804" i="70" s="1"/>
  <c r="AK1804" i="70" s="1"/>
  <c r="AE1804" i="70" s="1"/>
  <c r="AI1308" i="70"/>
  <c r="AJ1308" i="70" s="1"/>
  <c r="AK1308" i="70" s="1"/>
  <c r="AE1308" i="70" s="1"/>
  <c r="AI1470" i="70"/>
  <c r="AJ1470" i="70" s="1"/>
  <c r="AK1470" i="70" s="1"/>
  <c r="AE1470" i="70" s="1"/>
  <c r="AI1494" i="70"/>
  <c r="AJ1494" i="70" s="1"/>
  <c r="AK1494" i="70" s="1"/>
  <c r="AE1494" i="70" s="1"/>
  <c r="AI1446" i="70"/>
  <c r="AJ1446" i="70" s="1"/>
  <c r="AK1446" i="70" s="1"/>
  <c r="AE1446" i="70" s="1"/>
  <c r="AI1474" i="70"/>
  <c r="AJ1474" i="70" s="1"/>
  <c r="AK1474" i="70" s="1"/>
  <c r="AE1474" i="70" s="1"/>
  <c r="AI1460" i="70"/>
  <c r="AJ1460" i="70" s="1"/>
  <c r="AK1460" i="70" s="1"/>
  <c r="AE1460" i="70" s="1"/>
  <c r="AI1427" i="70"/>
  <c r="AJ1427" i="70" s="1"/>
  <c r="AK1427" i="70" s="1"/>
  <c r="AE1427" i="70" s="1"/>
  <c r="AI1321" i="70"/>
  <c r="AJ1321" i="70" s="1"/>
  <c r="AK1321" i="70" s="1"/>
  <c r="AE1321" i="70" s="1"/>
  <c r="AI1428" i="70"/>
  <c r="AJ1428" i="70" s="1"/>
  <c r="AK1428" i="70" s="1"/>
  <c r="AE1428" i="70" s="1"/>
  <c r="AI1482" i="70"/>
  <c r="AJ1482" i="70" s="1"/>
  <c r="AK1482" i="70" s="1"/>
  <c r="AE1482" i="70" s="1"/>
  <c r="AI1319" i="70"/>
  <c r="AJ1319" i="70" s="1"/>
  <c r="AK1319" i="70" s="1"/>
  <c r="AE1319" i="70" s="1"/>
  <c r="AI1493" i="70"/>
  <c r="AJ1493" i="70" s="1"/>
  <c r="AK1493" i="70" s="1"/>
  <c r="AE1493" i="70" s="1"/>
  <c r="AI1469" i="70"/>
  <c r="AJ1469" i="70" s="1"/>
  <c r="AK1469" i="70" s="1"/>
  <c r="AE1469" i="70" s="1"/>
  <c r="AI1445" i="70"/>
  <c r="AJ1445" i="70" s="1"/>
  <c r="AK1445" i="70" s="1"/>
  <c r="AE1445" i="70" s="1"/>
  <c r="AI1484" i="70"/>
  <c r="AJ1484" i="70" s="1"/>
  <c r="AK1484" i="70" s="1"/>
  <c r="AE1484" i="70" s="1"/>
  <c r="AI1454" i="70"/>
  <c r="AJ1454" i="70" s="1"/>
  <c r="AK1454" i="70" s="1"/>
  <c r="AE1454" i="70" s="1"/>
  <c r="AI1478" i="70"/>
  <c r="AJ1478" i="70" s="1"/>
  <c r="AK1478" i="70" s="1"/>
  <c r="AE1478" i="70" s="1"/>
  <c r="AI1458" i="70"/>
  <c r="AJ1458" i="70" s="1"/>
  <c r="AK1458" i="70" s="1"/>
  <c r="AE1458" i="70" s="1"/>
  <c r="AI1439" i="70"/>
  <c r="AJ1439" i="70" s="1"/>
  <c r="AK1439" i="70" s="1"/>
  <c r="AE1439" i="70" s="1"/>
  <c r="AI1486" i="70"/>
  <c r="AJ1486" i="70" s="1"/>
  <c r="AK1486" i="70" s="1"/>
  <c r="AE1486" i="70" s="1"/>
  <c r="AI1306" i="70"/>
  <c r="AJ1306" i="70" s="1"/>
  <c r="AK1306" i="70" s="1"/>
  <c r="AE1306" i="70" s="1"/>
  <c r="AI1462" i="70"/>
  <c r="AJ1462" i="70" s="1"/>
  <c r="AK1462" i="70" s="1"/>
  <c r="AE1462" i="70" s="1"/>
  <c r="AI1490" i="70"/>
  <c r="AJ1490" i="70" s="1"/>
  <c r="AK1490" i="70" s="1"/>
  <c r="AE1490" i="70" s="1"/>
  <c r="AI1442" i="70"/>
  <c r="AJ1442" i="70" s="1"/>
  <c r="AK1442" i="70" s="1"/>
  <c r="AE1442" i="70" s="1"/>
  <c r="AI1468" i="70"/>
  <c r="AJ1468" i="70" s="1"/>
  <c r="AK1468" i="70" s="1"/>
  <c r="AE1468" i="70" s="1"/>
  <c r="AI2036" i="70"/>
  <c r="AJ2036" i="70" s="1"/>
  <c r="AK2036" i="70" s="1"/>
  <c r="AE2036" i="70" s="1"/>
  <c r="AI1487" i="70"/>
  <c r="AJ1487" i="70" s="1"/>
  <c r="AK1487" i="70" s="1"/>
  <c r="AE1487" i="70" s="1"/>
  <c r="AI1318" i="70"/>
  <c r="AJ1318" i="70" s="1"/>
  <c r="AK1318" i="70" s="1"/>
  <c r="AE1318" i="70" s="1"/>
  <c r="AI1450" i="70"/>
  <c r="AJ1450" i="70" s="1"/>
  <c r="AK1450" i="70" s="1"/>
  <c r="AE1450" i="70" s="1"/>
  <c r="AI1477" i="70"/>
  <c r="AJ1477" i="70" s="1"/>
  <c r="AK1477" i="70" s="1"/>
  <c r="AE1477" i="70" s="1"/>
  <c r="AI1453" i="70"/>
  <c r="AJ1453" i="70" s="1"/>
  <c r="AK1453" i="70" s="1"/>
  <c r="AE1453" i="70" s="1"/>
  <c r="AI1430" i="70"/>
  <c r="AJ1430" i="70" s="1"/>
  <c r="AK1430" i="70" s="1"/>
  <c r="AE1430" i="70" s="1"/>
  <c r="AE1646" i="70"/>
  <c r="AI1492" i="70"/>
  <c r="AJ1492" i="70" s="1"/>
  <c r="AK1492" i="70" s="1"/>
  <c r="AE1492" i="70" s="1"/>
  <c r="AI1429" i="70"/>
  <c r="AJ1429" i="70" s="1"/>
  <c r="AK1429" i="70" s="1"/>
  <c r="AE1429" i="70" s="1"/>
  <c r="AI1322" i="70"/>
  <c r="AJ1322" i="70" s="1"/>
  <c r="AK1322" i="70" s="1"/>
  <c r="AE1322" i="70" s="1"/>
  <c r="AI1863" i="70"/>
  <c r="AJ1863" i="70" s="1"/>
  <c r="AK1863" i="70" s="1"/>
  <c r="AE1863" i="70" s="1"/>
  <c r="AI1476" i="70"/>
  <c r="AJ1476" i="70" s="1"/>
  <c r="AK1476" i="70" s="1"/>
  <c r="AE1476" i="70" s="1"/>
  <c r="AI1452" i="70"/>
  <c r="AJ1452" i="70" s="1"/>
  <c r="AK1452" i="70" s="1"/>
  <c r="AE1452" i="70" s="1"/>
  <c r="AI1479" i="70"/>
  <c r="AJ1479" i="70" s="1"/>
  <c r="AK1479" i="70" s="1"/>
  <c r="AE1479" i="70" s="1"/>
  <c r="AI1799" i="70"/>
  <c r="AJ1799" i="70" s="1"/>
  <c r="AK1799" i="70" s="1"/>
  <c r="AE1799" i="70" s="1"/>
  <c r="AI1772" i="70"/>
  <c r="AJ1772" i="70" s="1"/>
  <c r="AK1772" i="70" s="1"/>
  <c r="AE1772" i="70" s="1"/>
  <c r="AI72" i="70"/>
  <c r="AJ72" i="70" s="1"/>
  <c r="AK72" i="70" s="1"/>
  <c r="AE72" i="70" s="1"/>
  <c r="AI1444" i="70"/>
  <c r="AJ1444" i="70" s="1"/>
  <c r="AK1444" i="70" s="1"/>
  <c r="AE1444" i="70" s="1"/>
  <c r="AI1455" i="70"/>
  <c r="AJ1455" i="70" s="1"/>
  <c r="AK1455" i="70" s="1"/>
  <c r="AE1455" i="70" s="1"/>
  <c r="AI1774" i="70"/>
  <c r="AJ1774" i="70" s="1"/>
  <c r="AK1774" i="70" s="1"/>
  <c r="AE1774" i="70" s="1"/>
  <c r="AI1793" i="70"/>
  <c r="AJ1793" i="70" s="1"/>
  <c r="AK1793" i="70" s="1"/>
  <c r="AE1793" i="70" s="1"/>
  <c r="AI1818" i="70"/>
  <c r="AJ1818" i="70" s="1"/>
  <c r="AK1818" i="70" s="1"/>
  <c r="AE1818" i="70" s="1"/>
  <c r="AI1812" i="70"/>
  <c r="AJ1812" i="70" s="1"/>
  <c r="AK1812" i="70" s="1"/>
  <c r="AE1812" i="70" s="1"/>
  <c r="AI2122" i="70"/>
  <c r="AJ2122" i="70" s="1"/>
  <c r="AK2122" i="70" s="1"/>
  <c r="AE2122" i="70" s="1"/>
  <c r="AI2121" i="70"/>
  <c r="AJ2121" i="70" s="1"/>
  <c r="AK2121" i="70" s="1"/>
  <c r="AE2121" i="70" s="1"/>
  <c r="AI1815" i="70"/>
  <c r="AJ1815" i="70" s="1"/>
  <c r="AK1815" i="70" s="1"/>
  <c r="AE1815" i="70" s="1"/>
  <c r="AI1809" i="70"/>
  <c r="AJ1809" i="70" s="1"/>
  <c r="AK1809" i="70" s="1"/>
  <c r="AE1809" i="70" s="1"/>
  <c r="AI1802" i="70"/>
  <c r="AJ1802" i="70" s="1"/>
  <c r="AK1802" i="70" s="1"/>
  <c r="AE1802" i="70" s="1"/>
  <c r="AI1808" i="70"/>
  <c r="AJ1808" i="70" s="1"/>
  <c r="AK1808" i="70" s="1"/>
  <c r="AE1808" i="70" s="1"/>
  <c r="AI1797" i="70"/>
  <c r="AJ1797" i="70" s="1"/>
  <c r="AK1797" i="70" s="1"/>
  <c r="AE1797" i="70" s="1"/>
  <c r="AI1795" i="70"/>
  <c r="AJ1795" i="70" s="1"/>
  <c r="AK1795" i="70" s="1"/>
  <c r="AE1795" i="70" s="1"/>
  <c r="AI1817" i="70"/>
  <c r="AJ1817" i="70" s="1"/>
  <c r="AK1817" i="70" s="1"/>
  <c r="AE1817" i="70" s="1"/>
  <c r="AI1803" i="70"/>
  <c r="AJ1803" i="70" s="1"/>
  <c r="AK1803" i="70" s="1"/>
  <c r="AE1803" i="70" s="1"/>
  <c r="AI1913" i="70"/>
  <c r="AJ1913" i="70" s="1"/>
  <c r="AK1913" i="70" s="1"/>
  <c r="AE1913" i="70" s="1"/>
  <c r="AI478" i="70"/>
  <c r="AJ478" i="70" s="1"/>
  <c r="AK478" i="70" s="1"/>
  <c r="AE478" i="70" s="1"/>
  <c r="AI1798" i="70"/>
  <c r="AJ1798" i="70" s="1"/>
  <c r="AK1798" i="70" s="1"/>
  <c r="AE1798" i="70" s="1"/>
  <c r="AI1814" i="70"/>
  <c r="AJ1814" i="70" s="1"/>
  <c r="AK1814" i="70" s="1"/>
  <c r="AE1814" i="70" s="1"/>
  <c r="AI1805" i="70"/>
  <c r="AJ1805" i="70" s="1"/>
  <c r="AK1805" i="70" s="1"/>
  <c r="AE1805" i="70" s="1"/>
  <c r="AI1801" i="70"/>
  <c r="AJ1801" i="70" s="1"/>
  <c r="AK1801" i="70" s="1"/>
  <c r="AE1801" i="70" s="1"/>
  <c r="AI1794" i="70"/>
  <c r="AJ1794" i="70" s="1"/>
  <c r="AK1794" i="70" s="1"/>
  <c r="AE1794" i="70" s="1"/>
  <c r="AI1811" i="70"/>
  <c r="AJ1811" i="70" s="1"/>
  <c r="AK1811" i="70" s="1"/>
  <c r="AE1811" i="70" s="1"/>
  <c r="AI1796" i="70"/>
  <c r="AJ1796" i="70" s="1"/>
  <c r="AK1796" i="70" s="1"/>
  <c r="AE1796" i="70" s="1"/>
  <c r="AI1807" i="70"/>
  <c r="AJ1807" i="70" s="1"/>
  <c r="AK1807" i="70" s="1"/>
  <c r="AE1807" i="70" s="1"/>
  <c r="AI1816" i="70"/>
  <c r="AJ1816" i="70" s="1"/>
  <c r="AK1816" i="70" s="1"/>
  <c r="AE1816" i="70" s="1"/>
  <c r="AI1820" i="70"/>
  <c r="AJ1820" i="70" s="1"/>
  <c r="AK1820" i="70" s="1"/>
  <c r="AE1820" i="70" s="1"/>
  <c r="AI2123" i="70"/>
  <c r="AJ2123" i="70" s="1"/>
  <c r="AK2123" i="70" s="1"/>
  <c r="AE2123" i="70" s="1"/>
  <c r="AI1800" i="70"/>
  <c r="AJ1800" i="70" s="1"/>
  <c r="AK1800" i="70" s="1"/>
  <c r="AE1800" i="70" s="1"/>
  <c r="AI1813" i="70"/>
  <c r="AJ1813" i="70" s="1"/>
  <c r="AK1813" i="70" s="1"/>
  <c r="AE1813" i="70" s="1"/>
  <c r="AI1810" i="70"/>
  <c r="AJ1810" i="70" s="1"/>
  <c r="AK1810" i="70" s="1"/>
  <c r="AE1810" i="70" s="1"/>
  <c r="AE522" i="70"/>
  <c r="AE859" i="70"/>
  <c r="AE90" i="70"/>
  <c r="B14" i="72" s="1"/>
  <c r="AE2182" i="70"/>
  <c r="B66" i="72" s="1"/>
  <c r="AE2032" i="70"/>
  <c r="AE1137" i="70"/>
  <c r="AE1999" i="70"/>
  <c r="B60" i="72" s="1"/>
  <c r="AE735" i="70"/>
  <c r="AE886" i="70"/>
  <c r="AE1056" i="70"/>
  <c r="AE124" i="70"/>
  <c r="AE641" i="70"/>
  <c r="AE454" i="70"/>
  <c r="B23" i="72" s="1"/>
  <c r="AE189" i="70"/>
  <c r="AE1951" i="70"/>
  <c r="AE2137" i="70"/>
  <c r="AE493" i="70"/>
  <c r="AE2191" i="70"/>
  <c r="AE1889" i="70"/>
  <c r="AE2065" i="70"/>
  <c r="B62" i="72" s="1"/>
  <c r="AE588" i="70"/>
  <c r="B27" i="72" s="1"/>
  <c r="AE1022" i="70"/>
  <c r="AI1662" i="70"/>
  <c r="AJ1662" i="70" s="1"/>
  <c r="AK1662" i="70" s="1"/>
  <c r="AE1662" i="70" s="1"/>
  <c r="AE2161" i="70"/>
  <c r="B65" i="72" s="1"/>
  <c r="AI475" i="70"/>
  <c r="AJ475" i="70" s="1"/>
  <c r="AK475" i="70" s="1"/>
  <c r="AE475" i="70" s="1"/>
  <c r="AE1065" i="70"/>
  <c r="AE947" i="70"/>
  <c r="AE1830" i="70"/>
  <c r="AI2125" i="70"/>
  <c r="AJ2125" i="70" s="1"/>
  <c r="AK2125" i="70" s="1"/>
  <c r="AE2125" i="70" s="1"/>
  <c r="AE1975" i="70"/>
  <c r="B59" i="72" s="1"/>
  <c r="AE1905" i="70"/>
  <c r="B57" i="72" s="1"/>
  <c r="AE561" i="70"/>
  <c r="AI2115" i="70"/>
  <c r="AJ2115" i="70" s="1"/>
  <c r="AK2115" i="70" s="1"/>
  <c r="AE2115" i="70" s="1"/>
  <c r="AI1769" i="70"/>
  <c r="AJ1769" i="70" s="1"/>
  <c r="AK1769" i="70" s="1"/>
  <c r="AE1769" i="70" s="1"/>
  <c r="AI1773" i="70"/>
  <c r="AJ1773" i="70" s="1"/>
  <c r="AK1773" i="70" s="1"/>
  <c r="AE1773" i="70" s="1"/>
  <c r="AI1771" i="70"/>
  <c r="AJ1771" i="70" s="1"/>
  <c r="AK1771" i="70" s="1"/>
  <c r="AE1771" i="70" s="1"/>
  <c r="AI1775" i="70"/>
  <c r="AJ1775" i="70" s="1"/>
  <c r="AK1775" i="70" s="1"/>
  <c r="AE1775" i="70" s="1"/>
  <c r="AI1770" i="70"/>
  <c r="AJ1770" i="70" s="1"/>
  <c r="AK1770" i="70" s="1"/>
  <c r="AE1770" i="70" s="1"/>
  <c r="AE248" i="70"/>
  <c r="B19" i="72" s="1"/>
  <c r="AI1781" i="70"/>
  <c r="AJ1781" i="70" s="1"/>
  <c r="AK1781" i="70" s="1"/>
  <c r="AE1781" i="70" s="1"/>
  <c r="AI2120" i="70"/>
  <c r="AJ2120" i="70" s="1"/>
  <c r="AK2120" i="70" s="1"/>
  <c r="AE2120" i="70" s="1"/>
  <c r="AE1508" i="70"/>
  <c r="AE99" i="70"/>
  <c r="AI2117" i="70"/>
  <c r="AJ2117" i="70" s="1"/>
  <c r="AK2117" i="70" s="1"/>
  <c r="AE2117" i="70" s="1"/>
  <c r="AE1128" i="70"/>
  <c r="B39" i="72" s="1"/>
  <c r="AI2119" i="70"/>
  <c r="AJ2119" i="70" s="1"/>
  <c r="AK2119" i="70" s="1"/>
  <c r="AE2119" i="70" s="1"/>
  <c r="AI2126" i="70"/>
  <c r="AJ2126" i="70" s="1"/>
  <c r="AK2126" i="70" s="1"/>
  <c r="AE2126" i="70" s="1"/>
  <c r="AI2127" i="70"/>
  <c r="AJ2127" i="70" s="1"/>
  <c r="AK2127" i="70" s="1"/>
  <c r="AE2127" i="70" s="1"/>
  <c r="AE2170" i="70"/>
  <c r="E65" i="72" s="1"/>
  <c r="AI2116" i="70"/>
  <c r="AJ2116" i="70" s="1"/>
  <c r="AK2116" i="70" s="1"/>
  <c r="AE2116" i="70" s="1"/>
  <c r="AE2074" i="70"/>
  <c r="E62" i="72" s="1"/>
  <c r="AI2118" i="70"/>
  <c r="AJ2118" i="70" s="1"/>
  <c r="AK2118" i="70" s="1"/>
  <c r="AE2118" i="70" s="1"/>
  <c r="AI2114" i="70"/>
  <c r="AJ2114" i="70" s="1"/>
  <c r="AK2114" i="70" s="1"/>
  <c r="AE2114" i="70" s="1"/>
  <c r="AI1782" i="70"/>
  <c r="AJ1782" i="70" s="1"/>
  <c r="AK1782" i="70" s="1"/>
  <c r="AE1782" i="70" s="1"/>
  <c r="AI1780" i="70"/>
  <c r="AJ1780" i="70" s="1"/>
  <c r="AK1780" i="70" s="1"/>
  <c r="AE1780" i="70" s="1"/>
  <c r="AI1784" i="70"/>
  <c r="AJ1784" i="70" s="1"/>
  <c r="AK1784" i="70" s="1"/>
  <c r="AE1784" i="70" s="1"/>
  <c r="AE1089" i="70"/>
  <c r="B38" i="72" s="1"/>
  <c r="AE219" i="70"/>
  <c r="B18" i="72" s="1"/>
  <c r="AE1287" i="70"/>
  <c r="AE877" i="70"/>
  <c r="B33" i="72" s="1"/>
  <c r="AE1984" i="70"/>
  <c r="E59" i="72" s="1"/>
  <c r="AE726" i="70"/>
  <c r="B30" i="72" s="1"/>
  <c r="AE156" i="70"/>
  <c r="AI1931" i="70"/>
  <c r="AJ1931" i="70" s="1"/>
  <c r="AK1931" i="70" s="1"/>
  <c r="AE1931" i="70" s="1"/>
  <c r="AI1922" i="70"/>
  <c r="AJ1922" i="70" s="1"/>
  <c r="AK1922" i="70" s="1"/>
  <c r="AE1922" i="70" s="1"/>
  <c r="AI1927" i="70"/>
  <c r="AJ1927" i="70" s="1"/>
  <c r="AK1927" i="70" s="1"/>
  <c r="AE1927" i="70" s="1"/>
  <c r="AI135" i="70"/>
  <c r="AJ135" i="70" s="1"/>
  <c r="AK135" i="70" s="1"/>
  <c r="AE135" i="70" s="1"/>
  <c r="AI1627" i="70"/>
  <c r="AJ1627" i="70" s="1"/>
  <c r="AK1627" i="70" s="1"/>
  <c r="AE1627" i="70" s="1"/>
  <c r="AI1309" i="70"/>
  <c r="AJ1309" i="70" s="1"/>
  <c r="AK1309" i="70" s="1"/>
  <c r="AE1309" i="70" s="1"/>
  <c r="AI1307" i="70"/>
  <c r="AJ1307" i="70" s="1"/>
  <c r="AK1307" i="70" s="1"/>
  <c r="AE1307" i="70" s="1"/>
  <c r="AI1305" i="70"/>
  <c r="AJ1305" i="70" s="1"/>
  <c r="AK1305" i="70" s="1"/>
  <c r="AE1305" i="70" s="1"/>
  <c r="AI1313" i="70"/>
  <c r="AJ1313" i="70" s="1"/>
  <c r="AK1313" i="70" s="1"/>
  <c r="AE1313" i="70" s="1"/>
  <c r="AI1311" i="70"/>
  <c r="AJ1311" i="70" s="1"/>
  <c r="AK1311" i="70" s="1"/>
  <c r="AE1311" i="70" s="1"/>
  <c r="AE850" i="70"/>
  <c r="B32" i="72" s="1"/>
  <c r="AE1760" i="70"/>
  <c r="E52" i="72" s="1"/>
  <c r="AE1175" i="70"/>
  <c r="E40" i="72" s="1"/>
  <c r="AE1400" i="70"/>
  <c r="E45" i="72" s="1"/>
  <c r="AI1866" i="70"/>
  <c r="AJ1866" i="70" s="1"/>
  <c r="AK1866" i="70" s="1"/>
  <c r="AE1866" i="70" s="1"/>
  <c r="AI1870" i="70"/>
  <c r="AJ1870" i="70" s="1"/>
  <c r="AK1870" i="70" s="1"/>
  <c r="AE1870" i="70" s="1"/>
  <c r="AI1864" i="70"/>
  <c r="AJ1864" i="70" s="1"/>
  <c r="AK1864" i="70" s="1"/>
  <c r="AE1864" i="70" s="1"/>
  <c r="AI1876" i="70"/>
  <c r="AJ1876" i="70" s="1"/>
  <c r="AK1876" i="70" s="1"/>
  <c r="AE1876" i="70" s="1"/>
  <c r="AI1868" i="70"/>
  <c r="AJ1868" i="70" s="1"/>
  <c r="AK1868" i="70" s="1"/>
  <c r="AE1868" i="70" s="1"/>
  <c r="AI1879" i="70"/>
  <c r="AJ1879" i="70" s="1"/>
  <c r="AK1879" i="70" s="1"/>
  <c r="AE1879" i="70" s="1"/>
  <c r="AI1872" i="70"/>
  <c r="AJ1872" i="70" s="1"/>
  <c r="AK1872" i="70" s="1"/>
  <c r="AE1872" i="70" s="1"/>
  <c r="AI1874" i="70"/>
  <c r="AJ1874" i="70" s="1"/>
  <c r="AK1874" i="70" s="1"/>
  <c r="AE1874" i="70" s="1"/>
  <c r="AE463" i="70"/>
  <c r="E23" i="72" s="1"/>
  <c r="AI143" i="70"/>
  <c r="AJ143" i="70" s="1"/>
  <c r="AK143" i="70" s="1"/>
  <c r="AE143" i="70" s="1"/>
  <c r="AI471" i="70"/>
  <c r="AJ471" i="70" s="1"/>
  <c r="AK471" i="70" s="1"/>
  <c r="AE471" i="70" s="1"/>
  <c r="AI1617" i="70"/>
  <c r="AJ1617" i="70" s="1"/>
  <c r="AK1617" i="70" s="1"/>
  <c r="AE1617" i="70" s="1"/>
  <c r="AI1615" i="70"/>
  <c r="AJ1615" i="70" s="1"/>
  <c r="AK1615" i="70" s="1"/>
  <c r="AE1615" i="70" s="1"/>
  <c r="AI1747" i="70"/>
  <c r="AJ1747" i="70" s="1"/>
  <c r="AK1747" i="70" s="1"/>
  <c r="AE1747" i="70" s="1"/>
  <c r="AI479" i="70"/>
  <c r="AJ479" i="70" s="1"/>
  <c r="AK479" i="70" s="1"/>
  <c r="AE479" i="70" s="1"/>
  <c r="AE392" i="70"/>
  <c r="E21" i="72" s="1"/>
  <c r="AI1618" i="70"/>
  <c r="AJ1618" i="70" s="1"/>
  <c r="AK1618" i="70" s="1"/>
  <c r="AE1618" i="70" s="1"/>
  <c r="AI75" i="70"/>
  <c r="AJ75" i="70" s="1"/>
  <c r="AK75" i="70" s="1"/>
  <c r="AE75" i="70" s="1"/>
  <c r="AE44" i="70"/>
  <c r="AI1724" i="70"/>
  <c r="AJ1724" i="70" s="1"/>
  <c r="AK1724" i="70" s="1"/>
  <c r="AE1724" i="70" s="1"/>
  <c r="AE2008" i="70"/>
  <c r="E60" i="72" s="1"/>
  <c r="AE1846" i="70"/>
  <c r="B55" i="72" s="1"/>
  <c r="AI1481" i="70"/>
  <c r="AJ1481" i="70" s="1"/>
  <c r="AK1481" i="70" s="1"/>
  <c r="AE1481" i="70" s="1"/>
  <c r="AI1449" i="70"/>
  <c r="AJ1449" i="70" s="1"/>
  <c r="AK1449" i="70" s="1"/>
  <c r="AE1449" i="70" s="1"/>
  <c r="AE632" i="70"/>
  <c r="B28" i="72" s="1"/>
  <c r="AI1726" i="70"/>
  <c r="AJ1726" i="70" s="1"/>
  <c r="AK1726" i="70" s="1"/>
  <c r="AE1726" i="70" s="1"/>
  <c r="AI1871" i="70"/>
  <c r="AJ1871" i="70" s="1"/>
  <c r="AK1871" i="70" s="1"/>
  <c r="AE1871" i="70" s="1"/>
  <c r="AI1941" i="70"/>
  <c r="AJ1941" i="70" s="1"/>
  <c r="AK1941" i="70" s="1"/>
  <c r="AE1941" i="70" s="1"/>
  <c r="AI1704" i="70"/>
  <c r="AJ1704" i="70" s="1"/>
  <c r="AK1704" i="70" s="1"/>
  <c r="AE1704" i="70" s="1"/>
  <c r="AI1488" i="70"/>
  <c r="AJ1488" i="70" s="1"/>
  <c r="AK1488" i="70" s="1"/>
  <c r="AE1488" i="70" s="1"/>
  <c r="AI1456" i="70"/>
  <c r="AJ1456" i="70" s="1"/>
  <c r="AK1456" i="70" s="1"/>
  <c r="AE1456" i="70" s="1"/>
  <c r="AI1681" i="70"/>
  <c r="AJ1681" i="70" s="1"/>
  <c r="AK1681" i="70" s="1"/>
  <c r="AE1681" i="70" s="1"/>
  <c r="AI141" i="70"/>
  <c r="AJ141" i="70" s="1"/>
  <c r="AK141" i="70" s="1"/>
  <c r="AE141" i="70" s="1"/>
  <c r="AE672" i="70"/>
  <c r="B29" i="72" s="1"/>
  <c r="AE68" i="70"/>
  <c r="B13" i="72" s="1"/>
  <c r="AI1463" i="70"/>
  <c r="AJ1463" i="70" s="1"/>
  <c r="AK1463" i="70" s="1"/>
  <c r="AE1463" i="70" s="1"/>
  <c r="AI1912" i="70"/>
  <c r="AJ1912" i="70" s="1"/>
  <c r="AK1912" i="70" s="1"/>
  <c r="AE1912" i="70" s="1"/>
  <c r="AI1910" i="70"/>
  <c r="AJ1910" i="70" s="1"/>
  <c r="AK1910" i="70" s="1"/>
  <c r="AE1910" i="70" s="1"/>
  <c r="AE1351" i="70"/>
  <c r="B44" i="72" s="1"/>
  <c r="AI1716" i="70"/>
  <c r="AJ1716" i="70" s="1"/>
  <c r="AK1716" i="70" s="1"/>
  <c r="AE1716" i="70" s="1"/>
  <c r="AE422" i="70"/>
  <c r="B22" i="72" s="1"/>
  <c r="AI2037" i="70"/>
  <c r="AJ2037" i="70" s="1"/>
  <c r="AK2037" i="70" s="1"/>
  <c r="AE2037" i="70" s="1"/>
  <c r="AI253" i="70"/>
  <c r="AJ253" i="70" s="1"/>
  <c r="AK253" i="70" s="1"/>
  <c r="AE253" i="70" s="1"/>
  <c r="AI1877" i="70"/>
  <c r="AJ1877" i="70" s="1"/>
  <c r="AK1877" i="70" s="1"/>
  <c r="AE1877" i="70" s="1"/>
  <c r="AI1475" i="70"/>
  <c r="AJ1475" i="70" s="1"/>
  <c r="AK1475" i="70" s="1"/>
  <c r="AE1475" i="70" s="1"/>
  <c r="AI1443" i="70"/>
  <c r="AJ1443" i="70" s="1"/>
  <c r="AK1443" i="70" s="1"/>
  <c r="AE1443" i="70" s="1"/>
  <c r="AI482" i="70"/>
  <c r="AJ482" i="70" s="1"/>
  <c r="AK482" i="70" s="1"/>
  <c r="AE482" i="70" s="1"/>
  <c r="AI1926" i="70"/>
  <c r="AJ1926" i="70" s="1"/>
  <c r="AK1926" i="70" s="1"/>
  <c r="AE1926" i="70" s="1"/>
  <c r="AI1930" i="70"/>
  <c r="AJ1930" i="70" s="1"/>
  <c r="AK1930" i="70" s="1"/>
  <c r="AE1930" i="70" s="1"/>
  <c r="AI1928" i="70"/>
  <c r="AJ1928" i="70" s="1"/>
  <c r="AK1928" i="70" s="1"/>
  <c r="AE1928" i="70" s="1"/>
  <c r="AI1924" i="70"/>
  <c r="AJ1924" i="70" s="1"/>
  <c r="AK1924" i="70" s="1"/>
  <c r="AE1924" i="70" s="1"/>
  <c r="AI1932" i="70"/>
  <c r="AJ1932" i="70" s="1"/>
  <c r="AK1932" i="70" s="1"/>
  <c r="AE1932" i="70" s="1"/>
  <c r="AE1581" i="70"/>
  <c r="B48" i="72" s="1"/>
  <c r="AI1929" i="70"/>
  <c r="AJ1929" i="70" s="1"/>
  <c r="AK1929" i="70" s="1"/>
  <c r="AE1929" i="70" s="1"/>
  <c r="AI146" i="70"/>
  <c r="AJ146" i="70" s="1"/>
  <c r="AK146" i="70" s="1"/>
  <c r="AE146" i="70" s="1"/>
  <c r="AI1850" i="70"/>
  <c r="AJ1850" i="70" s="1"/>
  <c r="AK1850" i="70" s="1"/>
  <c r="AE1850" i="70" s="1"/>
  <c r="AE938" i="70"/>
  <c r="B35" i="72" s="1"/>
  <c r="AI140" i="70"/>
  <c r="AJ140" i="70" s="1"/>
  <c r="AK140" i="70" s="1"/>
  <c r="AE140" i="70" s="1"/>
  <c r="AI145" i="70"/>
  <c r="AJ145" i="70" s="1"/>
  <c r="AK145" i="70" s="1"/>
  <c r="AE145" i="70" s="1"/>
  <c r="AI138" i="70"/>
  <c r="AJ138" i="70" s="1"/>
  <c r="AK138" i="70" s="1"/>
  <c r="AE138" i="70" s="1"/>
  <c r="AI1702" i="70"/>
  <c r="AJ1702" i="70" s="1"/>
  <c r="AK1702" i="70" s="1"/>
  <c r="AE1702" i="70" s="1"/>
  <c r="AE383" i="70"/>
  <c r="B21" i="72" s="1"/>
  <c r="AI481" i="70"/>
  <c r="AJ481" i="70" s="1"/>
  <c r="AK481" i="70" s="1"/>
  <c r="AE481" i="70" s="1"/>
  <c r="AI1740" i="70"/>
  <c r="AJ1740" i="70" s="1"/>
  <c r="AK1740" i="70" s="1"/>
  <c r="AE1740" i="70" s="1"/>
  <c r="AE786" i="70"/>
  <c r="E31" i="72" s="1"/>
  <c r="AI144" i="70"/>
  <c r="AJ144" i="70" s="1"/>
  <c r="AK144" i="70" s="1"/>
  <c r="AE144" i="70" s="1"/>
  <c r="AI1687" i="70"/>
  <c r="AJ1687" i="70" s="1"/>
  <c r="AK1687" i="70" s="1"/>
  <c r="AE1687" i="70" s="1"/>
  <c r="AI1691" i="70"/>
  <c r="AJ1691" i="70" s="1"/>
  <c r="AK1691" i="70" s="1"/>
  <c r="AE1691" i="70" s="1"/>
  <c r="AI1689" i="70"/>
  <c r="AJ1689" i="70" s="1"/>
  <c r="AK1689" i="70" s="1"/>
  <c r="AE1689" i="70" s="1"/>
  <c r="AI1489" i="70"/>
  <c r="AJ1489" i="70" s="1"/>
  <c r="AK1489" i="70" s="1"/>
  <c r="AE1489" i="70" s="1"/>
  <c r="AI1457" i="70"/>
  <c r="AJ1457" i="70" s="1"/>
  <c r="AK1457" i="70" s="1"/>
  <c r="AE1457" i="70" s="1"/>
  <c r="AE597" i="70"/>
  <c r="E27" i="72" s="1"/>
  <c r="AI1925" i="70"/>
  <c r="AJ1925" i="70" s="1"/>
  <c r="AK1925" i="70" s="1"/>
  <c r="AE1925" i="70" s="1"/>
  <c r="AE228" i="70"/>
  <c r="E18" i="72" s="1"/>
  <c r="AI137" i="70"/>
  <c r="AJ137" i="70" s="1"/>
  <c r="AK137" i="70" s="1"/>
  <c r="AE137" i="70" s="1"/>
  <c r="AI1742" i="70"/>
  <c r="AJ1742" i="70" s="1"/>
  <c r="AK1742" i="70" s="1"/>
  <c r="AE1742" i="70" s="1"/>
  <c r="AE2106" i="70"/>
  <c r="E63" i="72" s="1"/>
  <c r="AI1720" i="70"/>
  <c r="AJ1720" i="70" s="1"/>
  <c r="AK1720" i="70" s="1"/>
  <c r="AE1720" i="70" s="1"/>
  <c r="AI1497" i="70"/>
  <c r="AJ1497" i="70" s="1"/>
  <c r="AK1497" i="70" s="1"/>
  <c r="AE1497" i="70" s="1"/>
  <c r="AI1464" i="70"/>
  <c r="AJ1464" i="70" s="1"/>
  <c r="AK1464" i="70" s="1"/>
  <c r="AE1464" i="70" s="1"/>
  <c r="AE1261" i="70"/>
  <c r="B41" i="72" s="1"/>
  <c r="AI76" i="70"/>
  <c r="AJ76" i="70" s="1"/>
  <c r="AK76" i="70" s="1"/>
  <c r="AE76" i="70" s="1"/>
  <c r="AI134" i="70"/>
  <c r="AJ134" i="70" s="1"/>
  <c r="AK134" i="70" s="1"/>
  <c r="AE134" i="70" s="1"/>
  <c r="AI1875" i="70"/>
  <c r="AJ1875" i="70" s="1"/>
  <c r="AK1875" i="70" s="1"/>
  <c r="AE1875" i="70" s="1"/>
  <c r="AI1654" i="70"/>
  <c r="AJ1654" i="70" s="1"/>
  <c r="AK1654" i="70" s="1"/>
  <c r="AE1654" i="70" s="1"/>
  <c r="AI2040" i="70"/>
  <c r="AJ2040" i="70" s="1"/>
  <c r="AK2040" i="70" s="1"/>
  <c r="AE2040" i="70" s="1"/>
  <c r="AI1471" i="70"/>
  <c r="AJ1471" i="70" s="1"/>
  <c r="AK1471" i="70" s="1"/>
  <c r="AE1471" i="70" s="1"/>
  <c r="AE552" i="70"/>
  <c r="B26" i="72" s="1"/>
  <c r="AI1483" i="70"/>
  <c r="AJ1483" i="70" s="1"/>
  <c r="AK1483" i="70" s="1"/>
  <c r="AE1483" i="70" s="1"/>
  <c r="AI1451" i="70"/>
  <c r="AJ1451" i="70" s="1"/>
  <c r="AK1451" i="70" s="1"/>
  <c r="AE1451" i="70" s="1"/>
  <c r="AI142" i="70"/>
  <c r="AJ142" i="70" s="1"/>
  <c r="AK142" i="70" s="1"/>
  <c r="AE142" i="70" s="1"/>
  <c r="AE1610" i="70"/>
  <c r="B49" i="72" s="1"/>
  <c r="AI132" i="70"/>
  <c r="AJ132" i="70" s="1"/>
  <c r="AK132" i="70" s="1"/>
  <c r="AE132" i="70" s="1"/>
  <c r="AI1636" i="70"/>
  <c r="AJ1636" i="70" s="1"/>
  <c r="AK1636" i="70" s="1"/>
  <c r="AE1636" i="70" s="1"/>
  <c r="AI1630" i="70"/>
  <c r="AJ1630" i="70" s="1"/>
  <c r="AK1630" i="70" s="1"/>
  <c r="AE1630" i="70" s="1"/>
  <c r="AI1628" i="70"/>
  <c r="AJ1628" i="70" s="1"/>
  <c r="AK1628" i="70" s="1"/>
  <c r="AE1628" i="70" s="1"/>
  <c r="AI1632" i="70"/>
  <c r="AJ1632" i="70" s="1"/>
  <c r="AK1632" i="70" s="1"/>
  <c r="AE1632" i="70" s="1"/>
  <c r="AI1634" i="70"/>
  <c r="AJ1634" i="70" s="1"/>
  <c r="AK1634" i="70" s="1"/>
  <c r="AE1634" i="70" s="1"/>
  <c r="AI1631" i="70"/>
  <c r="AJ1631" i="70" s="1"/>
  <c r="AK1631" i="70" s="1"/>
  <c r="AE1631" i="70" s="1"/>
  <c r="AI1851" i="70"/>
  <c r="AJ1851" i="70" s="1"/>
  <c r="AK1851" i="70" s="1"/>
  <c r="AE1851" i="70" s="1"/>
  <c r="AI1853" i="70"/>
  <c r="AJ1853" i="70" s="1"/>
  <c r="AK1853" i="70" s="1"/>
  <c r="AE1853" i="70" s="1"/>
  <c r="AI1743" i="70"/>
  <c r="AJ1743" i="70" s="1"/>
  <c r="AK1743" i="70" s="1"/>
  <c r="AE1743" i="70" s="1"/>
  <c r="AI1711" i="70"/>
  <c r="AJ1711" i="70" s="1"/>
  <c r="AK1711" i="70" s="1"/>
  <c r="AE1711" i="70" s="1"/>
  <c r="AI1721" i="70"/>
  <c r="AJ1721" i="70" s="1"/>
  <c r="AK1721" i="70" s="1"/>
  <c r="AE1721" i="70" s="1"/>
  <c r="AI1717" i="70"/>
  <c r="AJ1717" i="70" s="1"/>
  <c r="AK1717" i="70" s="1"/>
  <c r="AE1717" i="70" s="1"/>
  <c r="AI1723" i="70"/>
  <c r="AJ1723" i="70" s="1"/>
  <c r="AK1723" i="70" s="1"/>
  <c r="AE1723" i="70" s="1"/>
  <c r="AI1715" i="70"/>
  <c r="AJ1715" i="70" s="1"/>
  <c r="AK1715" i="70" s="1"/>
  <c r="AE1715" i="70" s="1"/>
  <c r="AI1731" i="70"/>
  <c r="AJ1731" i="70" s="1"/>
  <c r="AK1731" i="70" s="1"/>
  <c r="AE1731" i="70" s="1"/>
  <c r="AI1719" i="70"/>
  <c r="AJ1719" i="70" s="1"/>
  <c r="AK1719" i="70" s="1"/>
  <c r="AE1719" i="70" s="1"/>
  <c r="AI1729" i="70"/>
  <c r="AJ1729" i="70" s="1"/>
  <c r="AK1729" i="70" s="1"/>
  <c r="AE1729" i="70" s="1"/>
  <c r="AI1733" i="70"/>
  <c r="AJ1733" i="70" s="1"/>
  <c r="AK1733" i="70" s="1"/>
  <c r="AE1733" i="70" s="1"/>
  <c r="AI1739" i="70"/>
  <c r="AJ1739" i="70" s="1"/>
  <c r="AK1739" i="70" s="1"/>
  <c r="AE1739" i="70" s="1"/>
  <c r="AI1727" i="70"/>
  <c r="AJ1727" i="70" s="1"/>
  <c r="AK1727" i="70" s="1"/>
  <c r="AE1727" i="70" s="1"/>
  <c r="AI1737" i="70"/>
  <c r="AJ1737" i="70" s="1"/>
  <c r="AK1737" i="70" s="1"/>
  <c r="AE1737" i="70" s="1"/>
  <c r="AI1705" i="70"/>
  <c r="AJ1705" i="70" s="1"/>
  <c r="AK1705" i="70" s="1"/>
  <c r="AE1705" i="70" s="1"/>
  <c r="AI1750" i="70"/>
  <c r="AJ1750" i="70" s="1"/>
  <c r="AK1750" i="70" s="1"/>
  <c r="AE1750" i="70" s="1"/>
  <c r="AI1725" i="70"/>
  <c r="AJ1725" i="70" s="1"/>
  <c r="AK1725" i="70" s="1"/>
  <c r="AE1725" i="70" s="1"/>
  <c r="AI1748" i="70"/>
  <c r="AJ1748" i="70" s="1"/>
  <c r="AK1748" i="70" s="1"/>
  <c r="AE1748" i="70" s="1"/>
  <c r="AI1709" i="70"/>
  <c r="AJ1709" i="70" s="1"/>
  <c r="AK1709" i="70" s="1"/>
  <c r="AE1709" i="70" s="1"/>
  <c r="AI1735" i="70"/>
  <c r="AJ1735" i="70" s="1"/>
  <c r="AK1735" i="70" s="1"/>
  <c r="AE1735" i="70" s="1"/>
  <c r="AI1703" i="70"/>
  <c r="AJ1703" i="70" s="1"/>
  <c r="AK1703" i="70" s="1"/>
  <c r="AE1703" i="70" s="1"/>
  <c r="AI1745" i="70"/>
  <c r="AJ1745" i="70" s="1"/>
  <c r="AK1745" i="70" s="1"/>
  <c r="AE1745" i="70" s="1"/>
  <c r="AI1713" i="70"/>
  <c r="AJ1713" i="70" s="1"/>
  <c r="AK1713" i="70" s="1"/>
  <c r="AE1713" i="70" s="1"/>
  <c r="AI1700" i="70"/>
  <c r="AJ1700" i="70" s="1"/>
  <c r="AK1700" i="70" s="1"/>
  <c r="AE1700" i="70" s="1"/>
  <c r="AI1707" i="70"/>
  <c r="AJ1707" i="70" s="1"/>
  <c r="AK1707" i="70" s="1"/>
  <c r="AE1707" i="70" s="1"/>
  <c r="AI1741" i="70"/>
  <c r="AJ1741" i="70" s="1"/>
  <c r="AK1741" i="70" s="1"/>
  <c r="AE1741" i="70" s="1"/>
  <c r="AI1718" i="70"/>
  <c r="AJ1718" i="70" s="1"/>
  <c r="AK1718" i="70" s="1"/>
  <c r="AE1718" i="70" s="1"/>
  <c r="AI1635" i="70"/>
  <c r="AJ1635" i="70" s="1"/>
  <c r="AK1635" i="70" s="1"/>
  <c r="AE1635" i="70" s="1"/>
  <c r="AI1714" i="70"/>
  <c r="AJ1714" i="70" s="1"/>
  <c r="AK1714" i="70" s="1"/>
  <c r="AE1714" i="70" s="1"/>
  <c r="AI1867" i="70"/>
  <c r="AJ1867" i="70" s="1"/>
  <c r="AK1867" i="70" s="1"/>
  <c r="AE1867" i="70" s="1"/>
  <c r="AI1869" i="70"/>
  <c r="AJ1869" i="70" s="1"/>
  <c r="AK1869" i="70" s="1"/>
  <c r="AE1869" i="70" s="1"/>
  <c r="AI1310" i="70"/>
  <c r="AJ1310" i="70" s="1"/>
  <c r="AK1310" i="70" s="1"/>
  <c r="AE1310" i="70" s="1"/>
  <c r="AI473" i="70"/>
  <c r="AJ473" i="70" s="1"/>
  <c r="AK473" i="70" s="1"/>
  <c r="AE473" i="70" s="1"/>
  <c r="AI477" i="70"/>
  <c r="AJ477" i="70" s="1"/>
  <c r="AK477" i="70" s="1"/>
  <c r="AE477" i="70" s="1"/>
  <c r="AI474" i="70"/>
  <c r="AJ474" i="70" s="1"/>
  <c r="AK474" i="70" s="1"/>
  <c r="AE474" i="70" s="1"/>
  <c r="AI1940" i="70"/>
  <c r="AJ1940" i="70" s="1"/>
  <c r="AK1940" i="70" s="1"/>
  <c r="AE1940" i="70" s="1"/>
  <c r="AI1498" i="70"/>
  <c r="AJ1498" i="70" s="1"/>
  <c r="AK1498" i="70" s="1"/>
  <c r="AE1498" i="70" s="1"/>
  <c r="AI1465" i="70"/>
  <c r="AJ1465" i="70" s="1"/>
  <c r="AK1465" i="70" s="1"/>
  <c r="AE1465" i="70" s="1"/>
  <c r="AI74" i="70"/>
  <c r="AJ74" i="70" s="1"/>
  <c r="AK74" i="70" s="1"/>
  <c r="AE74" i="70" s="1"/>
  <c r="AE1391" i="70"/>
  <c r="B45" i="72" s="1"/>
  <c r="AI1736" i="70"/>
  <c r="AJ1736" i="70" s="1"/>
  <c r="AK1736" i="70" s="1"/>
  <c r="AE1736" i="70" s="1"/>
  <c r="AE1098" i="70"/>
  <c r="E38" i="72" s="1"/>
  <c r="AI1472" i="70"/>
  <c r="AJ1472" i="70" s="1"/>
  <c r="AK1472" i="70" s="1"/>
  <c r="AE1472" i="70" s="1"/>
  <c r="AI1440" i="70"/>
  <c r="AJ1440" i="70" s="1"/>
  <c r="AK1440" i="70" s="1"/>
  <c r="AE1440" i="70" s="1"/>
  <c r="AE1360" i="70"/>
  <c r="E44" i="72" s="1"/>
  <c r="AE681" i="70"/>
  <c r="E29" i="72" s="1"/>
  <c r="AI1655" i="70"/>
  <c r="AJ1655" i="70" s="1"/>
  <c r="AK1655" i="70" s="1"/>
  <c r="AE1655" i="70" s="1"/>
  <c r="AI1682" i="70"/>
  <c r="AJ1682" i="70" s="1"/>
  <c r="AK1682" i="70" s="1"/>
  <c r="AE1682" i="70" s="1"/>
  <c r="AI1671" i="70"/>
  <c r="AJ1671" i="70" s="1"/>
  <c r="AK1671" i="70" s="1"/>
  <c r="AE1671" i="70" s="1"/>
  <c r="AI1667" i="70"/>
  <c r="AJ1667" i="70" s="1"/>
  <c r="AK1667" i="70" s="1"/>
  <c r="AE1667" i="70" s="1"/>
  <c r="AI1669" i="70"/>
  <c r="AJ1669" i="70" s="1"/>
  <c r="AK1669" i="70" s="1"/>
  <c r="AE1669" i="70" s="1"/>
  <c r="AI1659" i="70"/>
  <c r="AJ1659" i="70" s="1"/>
  <c r="AK1659" i="70" s="1"/>
  <c r="AE1659" i="70" s="1"/>
  <c r="AI1673" i="70"/>
  <c r="AJ1673" i="70" s="1"/>
  <c r="AK1673" i="70" s="1"/>
  <c r="AE1673" i="70" s="1"/>
  <c r="AI1663" i="70"/>
  <c r="AJ1663" i="70" s="1"/>
  <c r="AK1663" i="70" s="1"/>
  <c r="AE1663" i="70" s="1"/>
  <c r="AI1661" i="70"/>
  <c r="AJ1661" i="70" s="1"/>
  <c r="AK1661" i="70" s="1"/>
  <c r="AE1661" i="70" s="1"/>
  <c r="AI1665" i="70"/>
  <c r="AJ1665" i="70" s="1"/>
  <c r="AK1665" i="70" s="1"/>
  <c r="AE1665" i="70" s="1"/>
  <c r="AI1675" i="70"/>
  <c r="AJ1675" i="70" s="1"/>
  <c r="AK1675" i="70" s="1"/>
  <c r="AE1675" i="70" s="1"/>
  <c r="AI1657" i="70"/>
  <c r="AJ1657" i="70" s="1"/>
  <c r="AK1657" i="70" s="1"/>
  <c r="AE1657" i="70" s="1"/>
  <c r="AI1680" i="70"/>
  <c r="AJ1680" i="70" s="1"/>
  <c r="AK1680" i="70" s="1"/>
  <c r="AE1680" i="70" s="1"/>
  <c r="AE1270" i="70"/>
  <c r="E41" i="72" s="1"/>
  <c r="AI1495" i="70"/>
  <c r="AJ1495" i="70" s="1"/>
  <c r="AK1495" i="70" s="1"/>
  <c r="AE1495" i="70" s="1"/>
  <c r="AI1312" i="70"/>
  <c r="AJ1312" i="70" s="1"/>
  <c r="AK1312" i="70" s="1"/>
  <c r="AE1312" i="70" s="1"/>
  <c r="AI1668" i="70"/>
  <c r="AJ1668" i="70" s="1"/>
  <c r="AK1668" i="70" s="1"/>
  <c r="AE1668" i="70" s="1"/>
  <c r="AI472" i="70"/>
  <c r="AJ472" i="70" s="1"/>
  <c r="AK472" i="70" s="1"/>
  <c r="AE472" i="70" s="1"/>
  <c r="AI1749" i="70"/>
  <c r="AJ1749" i="70" s="1"/>
  <c r="AK1749" i="70" s="1"/>
  <c r="AE1749" i="70" s="1"/>
  <c r="AI136" i="70"/>
  <c r="AJ136" i="70" s="1"/>
  <c r="AK136" i="70" s="1"/>
  <c r="AE136" i="70" s="1"/>
  <c r="AI1491" i="70"/>
  <c r="AJ1491" i="70" s="1"/>
  <c r="AK1491" i="70" s="1"/>
  <c r="AE1491" i="70" s="1"/>
  <c r="AI1459" i="70"/>
  <c r="AJ1459" i="70" s="1"/>
  <c r="AK1459" i="70" s="1"/>
  <c r="AE1459" i="70" s="1"/>
  <c r="AI476" i="70"/>
  <c r="AJ476" i="70" s="1"/>
  <c r="AK476" i="70" s="1"/>
  <c r="AE476" i="70" s="1"/>
  <c r="AE347" i="70"/>
  <c r="E20" i="72" s="1"/>
  <c r="AE180" i="70"/>
  <c r="B17" i="72" s="1"/>
  <c r="AE1166" i="70"/>
  <c r="B40" i="72" s="1"/>
  <c r="AE513" i="70"/>
  <c r="B25" i="72" s="1"/>
  <c r="AE1422" i="70"/>
  <c r="B46" i="72" s="1"/>
  <c r="AE2097" i="70"/>
  <c r="B63" i="72" s="1"/>
  <c r="AI1744" i="70"/>
  <c r="AJ1744" i="70" s="1"/>
  <c r="AK1744" i="70" s="1"/>
  <c r="AE1744" i="70" s="1"/>
  <c r="AI1934" i="70"/>
  <c r="AJ1934" i="70" s="1"/>
  <c r="AK1934" i="70" s="1"/>
  <c r="AE1934" i="70" s="1"/>
  <c r="AI1614" i="70"/>
  <c r="AJ1614" i="70" s="1"/>
  <c r="AK1614" i="70" s="1"/>
  <c r="AE1614" i="70" s="1"/>
  <c r="AE115" i="70"/>
  <c r="B15" i="72" s="1"/>
  <c r="AI1734" i="70"/>
  <c r="AJ1734" i="70" s="1"/>
  <c r="AK1734" i="70" s="1"/>
  <c r="AE1734" i="70" s="1"/>
  <c r="AI1865" i="70"/>
  <c r="AJ1865" i="70" s="1"/>
  <c r="AK1865" i="70" s="1"/>
  <c r="AE1865" i="70" s="1"/>
  <c r="AI1730" i="70"/>
  <c r="AJ1730" i="70" s="1"/>
  <c r="AK1730" i="70" s="1"/>
  <c r="AE1730" i="70" s="1"/>
  <c r="AE904" i="70"/>
  <c r="E34" i="72" s="1"/>
  <c r="AI139" i="70"/>
  <c r="AJ139" i="70" s="1"/>
  <c r="AK139" i="70" s="1"/>
  <c r="AE139" i="70" s="1"/>
  <c r="AI1936" i="70"/>
  <c r="AJ1936" i="70" s="1"/>
  <c r="AK1936" i="70" s="1"/>
  <c r="AE1936" i="70" s="1"/>
  <c r="AI1935" i="70"/>
  <c r="AJ1935" i="70" s="1"/>
  <c r="AK1935" i="70" s="1"/>
  <c r="AE1935" i="70" s="1"/>
  <c r="AE1590" i="70"/>
  <c r="E48" i="72" s="1"/>
  <c r="AI1708" i="70"/>
  <c r="AJ1708" i="70" s="1"/>
  <c r="AK1708" i="70" s="1"/>
  <c r="AE1708" i="70" s="1"/>
  <c r="AE896" i="70"/>
  <c r="AI1293" i="70"/>
  <c r="AJ1293" i="70" s="1"/>
  <c r="AK1293" i="70" s="1"/>
  <c r="AE1293" i="70" s="1"/>
  <c r="AI1294" i="70"/>
  <c r="AJ1294" i="70" s="1"/>
  <c r="AK1294" i="70" s="1"/>
  <c r="AE1294" i="70" s="1"/>
  <c r="AI1292" i="70"/>
  <c r="AJ1292" i="70" s="1"/>
  <c r="AK1292" i="70" s="1"/>
  <c r="AE1292" i="70" s="1"/>
  <c r="AI1688" i="70"/>
  <c r="AJ1688" i="70" s="1"/>
  <c r="AK1688" i="70" s="1"/>
  <c r="AE1688" i="70" s="1"/>
  <c r="AI1473" i="70"/>
  <c r="AJ1473" i="70" s="1"/>
  <c r="AK1473" i="70" s="1"/>
  <c r="AE1473" i="70" s="1"/>
  <c r="AI1441" i="70"/>
  <c r="AJ1441" i="70" s="1"/>
  <c r="AK1441" i="70" s="1"/>
  <c r="AE1441" i="70" s="1"/>
  <c r="AE431" i="70"/>
  <c r="E22" i="72" s="1"/>
  <c r="AI1710" i="70"/>
  <c r="AJ1710" i="70" s="1"/>
  <c r="AK1710" i="70" s="1"/>
  <c r="AE1710" i="70" s="1"/>
  <c r="AI1629" i="70"/>
  <c r="AJ1629" i="70" s="1"/>
  <c r="AK1629" i="70" s="1"/>
  <c r="AE1629" i="70" s="1"/>
  <c r="AI1480" i="70"/>
  <c r="AJ1480" i="70" s="1"/>
  <c r="AK1480" i="70" s="1"/>
  <c r="AE1480" i="70" s="1"/>
  <c r="AI1448" i="70"/>
  <c r="AJ1448" i="70" s="1"/>
  <c r="AK1448" i="70" s="1"/>
  <c r="AE1448" i="70" s="1"/>
  <c r="AI1670" i="70"/>
  <c r="AJ1670" i="70" s="1"/>
  <c r="AK1670" i="70" s="1"/>
  <c r="AE1670" i="70" s="1"/>
  <c r="AI1937" i="70"/>
  <c r="AJ1937" i="70" s="1"/>
  <c r="AK1937" i="70" s="1"/>
  <c r="AE1937" i="70" s="1"/>
  <c r="AI1295" i="70"/>
  <c r="AJ1295" i="70" s="1"/>
  <c r="AK1295" i="70" s="1"/>
  <c r="AE1295" i="70" s="1"/>
  <c r="AI1447" i="70"/>
  <c r="AJ1447" i="70" s="1"/>
  <c r="AK1447" i="70" s="1"/>
  <c r="AE1447" i="70" s="1"/>
  <c r="AE777" i="70"/>
  <c r="B31" i="72" s="1"/>
  <c r="AI1676" i="70"/>
  <c r="AJ1676" i="70" s="1"/>
  <c r="AK1676" i="70" s="1"/>
  <c r="AE1676" i="70" s="1"/>
  <c r="AI1616" i="70"/>
  <c r="AJ1616" i="70" s="1"/>
  <c r="AK1616" i="70" s="1"/>
  <c r="AE1616" i="70" s="1"/>
  <c r="AE338" i="70"/>
  <c r="B20" i="72" s="1"/>
  <c r="B70" i="73" l="1"/>
  <c r="E26" i="72"/>
  <c r="F26" i="72" s="1"/>
  <c r="AE736" i="70"/>
  <c r="E30" i="72"/>
  <c r="F30" i="72" s="1"/>
  <c r="E14" i="72"/>
  <c r="F14" i="72" s="1"/>
  <c r="E56" i="72"/>
  <c r="F56" i="72" s="1"/>
  <c r="E25" i="72"/>
  <c r="F25" i="72" s="1"/>
  <c r="E37" i="72"/>
  <c r="F37" i="72" s="1"/>
  <c r="E17" i="72"/>
  <c r="F17" i="72" s="1"/>
  <c r="E32" i="72"/>
  <c r="F32" i="72" s="1"/>
  <c r="E12" i="72"/>
  <c r="E47" i="72"/>
  <c r="F47" i="72" s="1"/>
  <c r="E66" i="72"/>
  <c r="F66" i="72" s="1"/>
  <c r="AE642" i="70"/>
  <c r="E28" i="72"/>
  <c r="F28" i="72" s="1"/>
  <c r="AE1138" i="70"/>
  <c r="E39" i="72"/>
  <c r="F39" i="72" s="1"/>
  <c r="AE1288" i="70"/>
  <c r="B42" i="72"/>
  <c r="AE494" i="70"/>
  <c r="E24" i="72"/>
  <c r="F24" i="72" s="1"/>
  <c r="AE125" i="70"/>
  <c r="E15" i="72"/>
  <c r="F15" i="72" s="1"/>
  <c r="AE2033" i="70"/>
  <c r="B61" i="72"/>
  <c r="B12" i="72"/>
  <c r="AE1831" i="70"/>
  <c r="E54" i="72"/>
  <c r="F54" i="72" s="1"/>
  <c r="AE1023" i="70"/>
  <c r="E36" i="72"/>
  <c r="F36" i="72" s="1"/>
  <c r="E64" i="72"/>
  <c r="F64" i="72" s="1"/>
  <c r="AE1057" i="70"/>
  <c r="B37" i="72"/>
  <c r="E50" i="72"/>
  <c r="F50" i="72" s="1"/>
  <c r="E16" i="72"/>
  <c r="F16" i="72" s="1"/>
  <c r="AE948" i="70"/>
  <c r="E35" i="72"/>
  <c r="F35" i="72" s="1"/>
  <c r="AE1952" i="70"/>
  <c r="E58" i="72"/>
  <c r="F58" i="72" s="1"/>
  <c r="E33" i="72"/>
  <c r="F33" i="72" s="1"/>
  <c r="AE878" i="70"/>
  <c r="AE257" i="70"/>
  <c r="AE562" i="70"/>
  <c r="AE1647" i="70"/>
  <c r="AE1066" i="70"/>
  <c r="AE2162" i="70"/>
  <c r="AE190" i="70"/>
  <c r="AE860" i="70"/>
  <c r="AE1431" i="70"/>
  <c r="AE1323" i="70"/>
  <c r="AE1821" i="70"/>
  <c r="B54" i="72" s="1"/>
  <c r="AE589" i="70"/>
  <c r="AE2192" i="70"/>
  <c r="AE523" i="70"/>
  <c r="AE1906" i="70"/>
  <c r="AE249" i="70"/>
  <c r="AE91" i="70"/>
  <c r="AE100" i="70"/>
  <c r="AE2183" i="70"/>
  <c r="AE887" i="70"/>
  <c r="AE1776" i="70"/>
  <c r="B53" i="72" s="1"/>
  <c r="AE2128" i="70"/>
  <c r="B64" i="72" s="1"/>
  <c r="AE2000" i="70"/>
  <c r="AE2066" i="70"/>
  <c r="AE455" i="70"/>
  <c r="AE220" i="70"/>
  <c r="AE1129" i="70"/>
  <c r="AE1509" i="70"/>
  <c r="AE727" i="70"/>
  <c r="AE77" i="70"/>
  <c r="AE2138" i="70"/>
  <c r="AE1890" i="70"/>
  <c r="AE1090" i="70"/>
  <c r="AE1914" i="70"/>
  <c r="AE1499" i="70"/>
  <c r="AE2041" i="70"/>
  <c r="AE1880" i="70"/>
  <c r="B56" i="72" s="1"/>
  <c r="F59" i="72"/>
  <c r="AE1985" i="70"/>
  <c r="AE1296" i="70"/>
  <c r="AE1314" i="70"/>
  <c r="AE157" i="70"/>
  <c r="AE1976" i="70"/>
  <c r="F62" i="72"/>
  <c r="AE2075" i="70"/>
  <c r="F65" i="72"/>
  <c r="AE2171" i="70"/>
  <c r="AE1785" i="70"/>
  <c r="E53" i="72" s="1"/>
  <c r="AE778" i="70"/>
  <c r="F48" i="72"/>
  <c r="AE1591" i="70"/>
  <c r="F34" i="72"/>
  <c r="AE905" i="70"/>
  <c r="AE116" i="70"/>
  <c r="AE181" i="70"/>
  <c r="F20" i="72"/>
  <c r="AE348" i="70"/>
  <c r="F29" i="72"/>
  <c r="AE682" i="70"/>
  <c r="AE1392" i="70"/>
  <c r="AE1611" i="70"/>
  <c r="AE1683" i="70"/>
  <c r="B51" i="72" s="1"/>
  <c r="AE1262" i="70"/>
  <c r="AE423" i="70"/>
  <c r="AE1352" i="70"/>
  <c r="AE69" i="70"/>
  <c r="F60" i="72"/>
  <c r="AE2009" i="70"/>
  <c r="AE851" i="70"/>
  <c r="F22" i="72"/>
  <c r="AE432" i="70"/>
  <c r="AE1423" i="70"/>
  <c r="AE1167" i="70"/>
  <c r="F41" i="72"/>
  <c r="AE1271" i="70"/>
  <c r="F44" i="72"/>
  <c r="AE1361" i="70"/>
  <c r="F63" i="72"/>
  <c r="AE2107" i="70"/>
  <c r="F27" i="72"/>
  <c r="AE598" i="70"/>
  <c r="F31" i="72"/>
  <c r="AE787" i="70"/>
  <c r="AE384" i="70"/>
  <c r="AE1582" i="70"/>
  <c r="AE673" i="70"/>
  <c r="AE1847" i="70"/>
  <c r="AE45" i="70"/>
  <c r="F21" i="72"/>
  <c r="AE393" i="70"/>
  <c r="AE484" i="70"/>
  <c r="B24" i="72" s="1"/>
  <c r="AE1942" i="70"/>
  <c r="B58" i="72" s="1"/>
  <c r="AE36" i="70"/>
  <c r="F38" i="72"/>
  <c r="AE1099" i="70"/>
  <c r="AE1751" i="70"/>
  <c r="B52" i="72" s="1"/>
  <c r="AE553" i="70"/>
  <c r="AE1692" i="70"/>
  <c r="E51" i="72" s="1"/>
  <c r="AE1855" i="70"/>
  <c r="E55" i="72" s="1"/>
  <c r="F45" i="72"/>
  <c r="AE1401" i="70"/>
  <c r="AE1637" i="70"/>
  <c r="B50" i="72" s="1"/>
  <c r="AE339" i="70"/>
  <c r="AE1619" i="70"/>
  <c r="E49" i="72" s="1"/>
  <c r="AE2098" i="70"/>
  <c r="AE514" i="70"/>
  <c r="AE147" i="70"/>
  <c r="B16" i="72" s="1"/>
  <c r="AE1014" i="70"/>
  <c r="F18" i="72"/>
  <c r="AE229" i="70"/>
  <c r="AE939" i="70"/>
  <c r="AE633" i="70"/>
  <c r="F23" i="72"/>
  <c r="AE464" i="70"/>
  <c r="F40" i="72"/>
  <c r="AE1176" i="70"/>
  <c r="F52" i="72"/>
  <c r="AE1761" i="70"/>
  <c r="AE2196" i="70" l="1"/>
  <c r="R17" i="69" s="1"/>
  <c r="E57" i="72"/>
  <c r="F57" i="72" s="1"/>
  <c r="AE258" i="70"/>
  <c r="E19" i="72"/>
  <c r="F19" i="72" s="1"/>
  <c r="E46" i="72"/>
  <c r="F46" i="72" s="1"/>
  <c r="E42" i="72"/>
  <c r="F42" i="72" s="1"/>
  <c r="AE2194" i="70"/>
  <c r="E61" i="72"/>
  <c r="F61" i="72" s="1"/>
  <c r="E13" i="72"/>
  <c r="F13" i="72" s="1"/>
  <c r="E43" i="72"/>
  <c r="F43" i="72" s="1"/>
  <c r="AE1500" i="70"/>
  <c r="B47" i="72"/>
  <c r="AE1315" i="70"/>
  <c r="B43" i="72"/>
  <c r="AE1822" i="70"/>
  <c r="AE78" i="70"/>
  <c r="AE1324" i="70"/>
  <c r="AE1432" i="70"/>
  <c r="AE1777" i="70"/>
  <c r="AE1297" i="70"/>
  <c r="AE2129" i="70"/>
  <c r="AE2042" i="70"/>
  <c r="AE1915" i="70"/>
  <c r="AE1881" i="70"/>
  <c r="F53" i="72"/>
  <c r="AE1786" i="70"/>
  <c r="AE1638" i="70"/>
  <c r="AE485" i="70"/>
  <c r="AE1752" i="70"/>
  <c r="AE1943" i="70"/>
  <c r="AE148" i="70"/>
  <c r="F49" i="72"/>
  <c r="AE1620" i="70"/>
  <c r="F55" i="72"/>
  <c r="AE1856" i="70"/>
  <c r="F51" i="72"/>
  <c r="AE1693" i="70"/>
  <c r="F12" i="72"/>
  <c r="AE1684" i="70"/>
  <c r="E68" i="72" l="1"/>
  <c r="G11" i="2"/>
  <c r="AE2198" i="70"/>
  <c r="H17" i="69"/>
  <c r="K11" i="2" l="1"/>
  <c r="B5" i="43" l="1"/>
  <c r="B5" i="42"/>
  <c r="B5" i="41"/>
  <c r="B5" i="40"/>
  <c r="B5" i="33"/>
  <c r="B5" i="32"/>
  <c r="B5" i="31"/>
  <c r="B5" i="30"/>
  <c r="A5" i="28"/>
  <c r="A5" i="27"/>
  <c r="B5" i="26"/>
  <c r="B5" i="25"/>
  <c r="AD29" i="41"/>
  <c r="AF29" i="41" s="1"/>
  <c r="AD28" i="41"/>
  <c r="AF28" i="41" s="1"/>
  <c r="AD27" i="41"/>
  <c r="AF27" i="41" s="1"/>
  <c r="AD26" i="41"/>
  <c r="AF26" i="41" s="1"/>
  <c r="AD25" i="41"/>
  <c r="AF25" i="41" s="1"/>
  <c r="AD19" i="41"/>
  <c r="AF19" i="41" s="1"/>
  <c r="AG19" i="41" s="1"/>
  <c r="AD18" i="41"/>
  <c r="AF18" i="41" s="1"/>
  <c r="AG18" i="41" s="1"/>
  <c r="K11" i="41"/>
  <c r="AE16" i="41" s="1"/>
  <c r="AD29" i="40"/>
  <c r="AF29" i="40" s="1"/>
  <c r="AD28" i="40"/>
  <c r="AF28" i="40" s="1"/>
  <c r="AD27" i="40"/>
  <c r="AF27" i="40" s="1"/>
  <c r="AD26" i="40"/>
  <c r="AF26" i="40" s="1"/>
  <c r="AD25" i="40"/>
  <c r="AF25" i="40" s="1"/>
  <c r="AF20" i="40"/>
  <c r="AG20" i="40" s="1"/>
  <c r="AD19" i="40"/>
  <c r="AF19" i="40" s="1"/>
  <c r="AG19" i="40" s="1"/>
  <c r="AD18" i="40"/>
  <c r="AF18" i="40" s="1"/>
  <c r="AG18" i="40" s="1"/>
  <c r="K11" i="40"/>
  <c r="AE16" i="40" s="1"/>
  <c r="Q29" i="31"/>
  <c r="S29" i="31" s="1"/>
  <c r="T29" i="31" s="1"/>
  <c r="Q28" i="31"/>
  <c r="S28" i="31" s="1"/>
  <c r="Q27" i="31"/>
  <c r="Q26" i="31"/>
  <c r="Q25" i="31"/>
  <c r="S25" i="31" s="1"/>
  <c r="T25" i="31" s="1"/>
  <c r="Q21" i="31"/>
  <c r="Q20" i="31"/>
  <c r="S20" i="31" s="1"/>
  <c r="T20" i="31" s="1"/>
  <c r="Q19" i="31"/>
  <c r="S19" i="31" s="1"/>
  <c r="Q18" i="31"/>
  <c r="S18" i="31" s="1"/>
  <c r="T18" i="31" s="1"/>
  <c r="Q17" i="31"/>
  <c r="S17" i="31" s="1"/>
  <c r="T17" i="31" s="1"/>
  <c r="Q16" i="31"/>
  <c r="Q15" i="31"/>
  <c r="S15" i="31" s="1"/>
  <c r="Q14" i="31"/>
  <c r="S14" i="31" s="1"/>
  <c r="T14" i="31" s="1"/>
  <c r="Q13" i="31"/>
  <c r="S13" i="31" s="1"/>
  <c r="T13" i="31" s="1"/>
  <c r="Q12" i="31"/>
  <c r="Q11" i="31"/>
  <c r="S11" i="31" s="1"/>
  <c r="Q29" i="30"/>
  <c r="S29" i="30" s="1"/>
  <c r="T29" i="30" s="1"/>
  <c r="Q28" i="30"/>
  <c r="Q27" i="30"/>
  <c r="S27" i="30" s="1"/>
  <c r="Q26" i="30"/>
  <c r="S26" i="30" s="1"/>
  <c r="T26" i="30" s="1"/>
  <c r="Q25" i="30"/>
  <c r="S25" i="30" s="1"/>
  <c r="T25" i="30" s="1"/>
  <c r="Q21" i="30"/>
  <c r="S21" i="30" s="1"/>
  <c r="T21" i="30" s="1"/>
  <c r="Q20" i="30"/>
  <c r="S20" i="30" s="1"/>
  <c r="T20" i="30" s="1"/>
  <c r="Q19" i="30"/>
  <c r="Q18" i="30"/>
  <c r="S18" i="30" s="1"/>
  <c r="Q17" i="30"/>
  <c r="S17" i="30" s="1"/>
  <c r="T17" i="30" s="1"/>
  <c r="Q16" i="30"/>
  <c r="S16" i="30" s="1"/>
  <c r="T16" i="30" s="1"/>
  <c r="Q15" i="30"/>
  <c r="Q14" i="30"/>
  <c r="S14" i="30" s="1"/>
  <c r="Q13" i="30"/>
  <c r="S13" i="30" s="1"/>
  <c r="T13" i="30" s="1"/>
  <c r="Q12" i="30"/>
  <c r="S12" i="30" s="1"/>
  <c r="T12" i="30" s="1"/>
  <c r="Q11" i="30"/>
  <c r="Q11" i="26"/>
  <c r="S11" i="26" s="1"/>
  <c r="Q11" i="25"/>
  <c r="S11" i="25" s="1"/>
  <c r="T11" i="25" s="1"/>
  <c r="U11" i="25" s="1"/>
  <c r="M11" i="2" l="1"/>
  <c r="H9" i="1"/>
  <c r="U17" i="30"/>
  <c r="U17" i="31"/>
  <c r="S21" i="31"/>
  <c r="T21" i="31" s="1"/>
  <c r="U21" i="31" s="1"/>
  <c r="U14" i="31"/>
  <c r="U20" i="30"/>
  <c r="U13" i="31"/>
  <c r="U21" i="30"/>
  <c r="U25" i="31"/>
  <c r="U16" i="30"/>
  <c r="U25" i="30"/>
  <c r="S26" i="31"/>
  <c r="T26" i="31" s="1"/>
  <c r="U26" i="31" s="1"/>
  <c r="U29" i="31"/>
  <c r="AH18" i="41"/>
  <c r="AH19" i="41"/>
  <c r="AF20" i="41"/>
  <c r="AG20" i="41" s="1"/>
  <c r="T11" i="26"/>
  <c r="T14" i="30"/>
  <c r="U14" i="30" s="1"/>
  <c r="S27" i="31"/>
  <c r="U13" i="30"/>
  <c r="T27" i="30"/>
  <c r="U27" i="30" s="1"/>
  <c r="T19" i="31"/>
  <c r="U19" i="31" s="1"/>
  <c r="T12" i="25"/>
  <c r="T18" i="30"/>
  <c r="T11" i="31"/>
  <c r="U12" i="30"/>
  <c r="U26" i="30"/>
  <c r="U29" i="30"/>
  <c r="T15" i="31"/>
  <c r="U18" i="31"/>
  <c r="S11" i="30"/>
  <c r="S15" i="30"/>
  <c r="S19" i="30"/>
  <c r="S28" i="30"/>
  <c r="S12" i="31"/>
  <c r="S16" i="31"/>
  <c r="AG21" i="40"/>
  <c r="B8" i="42" s="1"/>
  <c r="U20" i="31"/>
  <c r="T28" i="31"/>
  <c r="AG25" i="40"/>
  <c r="AG27" i="40"/>
  <c r="AG29" i="40"/>
  <c r="AG26" i="41"/>
  <c r="AH26" i="41" s="1"/>
  <c r="AG28" i="41"/>
  <c r="AH28" i="41" s="1"/>
  <c r="AH18" i="40"/>
  <c r="AH19" i="40"/>
  <c r="AH20" i="40"/>
  <c r="AG26" i="40"/>
  <c r="AG28" i="40"/>
  <c r="AG25" i="41"/>
  <c r="AG27" i="41"/>
  <c r="AG29" i="41"/>
  <c r="AI19" i="40" l="1"/>
  <c r="AJ19" i="40" s="1"/>
  <c r="AK19" i="40" s="1"/>
  <c r="AE19" i="40" s="1"/>
  <c r="B13" i="42" s="1"/>
  <c r="C13" i="42" s="1"/>
  <c r="U11" i="26"/>
  <c r="T12" i="26"/>
  <c r="AI20" i="40"/>
  <c r="AJ20" i="40" s="1"/>
  <c r="AK20" i="40" s="1"/>
  <c r="AE20" i="40" s="1"/>
  <c r="B14" i="42" s="1"/>
  <c r="C14" i="42" s="1"/>
  <c r="AG21" i="41"/>
  <c r="AH20" i="41"/>
  <c r="T12" i="31"/>
  <c r="T11" i="30"/>
  <c r="U15" i="31"/>
  <c r="V11" i="25"/>
  <c r="W11" i="25" s="1"/>
  <c r="R11" i="25" s="1"/>
  <c r="AH29" i="41"/>
  <c r="AG30" i="41"/>
  <c r="AI25" i="41" s="1"/>
  <c r="AJ25" i="41" s="1"/>
  <c r="AK25" i="41" s="1"/>
  <c r="AE25" i="41" s="1"/>
  <c r="AH25" i="41"/>
  <c r="AH26" i="40"/>
  <c r="AH29" i="40"/>
  <c r="AG30" i="40"/>
  <c r="AI26" i="40" s="1"/>
  <c r="AJ26" i="40" s="1"/>
  <c r="AK26" i="40" s="1"/>
  <c r="AE26" i="40" s="1"/>
  <c r="F13" i="42" s="1"/>
  <c r="AH25" i="40"/>
  <c r="U28" i="31"/>
  <c r="T28" i="30"/>
  <c r="B8" i="27"/>
  <c r="R9" i="25"/>
  <c r="T19" i="30"/>
  <c r="U11" i="31"/>
  <c r="U18" i="30"/>
  <c r="AH27" i="41"/>
  <c r="AH28" i="40"/>
  <c r="AH27" i="40"/>
  <c r="AI18" i="40"/>
  <c r="AJ18" i="40" s="1"/>
  <c r="AK18" i="40" s="1"/>
  <c r="AE18" i="40" s="1"/>
  <c r="T16" i="31"/>
  <c r="T15" i="30"/>
  <c r="T27" i="31"/>
  <c r="T22" i="31" l="1"/>
  <c r="AI26" i="41"/>
  <c r="AJ26" i="41" s="1"/>
  <c r="AK26" i="41" s="1"/>
  <c r="AE26" i="41" s="1"/>
  <c r="F13" i="43" s="1"/>
  <c r="AI27" i="41"/>
  <c r="AJ27" i="41" s="1"/>
  <c r="AK27" i="41" s="1"/>
  <c r="AE27" i="41" s="1"/>
  <c r="F14" i="43" s="1"/>
  <c r="AI28" i="41"/>
  <c r="AJ28" i="41" s="1"/>
  <c r="AK28" i="41" s="1"/>
  <c r="AE28" i="41" s="1"/>
  <c r="F15" i="43" s="1"/>
  <c r="AI29" i="41"/>
  <c r="AJ29" i="41" s="1"/>
  <c r="AK29" i="41" s="1"/>
  <c r="AE29" i="41" s="1"/>
  <c r="F16" i="43" s="1"/>
  <c r="B8" i="43"/>
  <c r="AI19" i="41"/>
  <c r="AJ19" i="41" s="1"/>
  <c r="AK19" i="41" s="1"/>
  <c r="AE19" i="41" s="1"/>
  <c r="B13" i="43" s="1"/>
  <c r="AI18" i="41"/>
  <c r="AJ18" i="41" s="1"/>
  <c r="AK18" i="41" s="1"/>
  <c r="AE18" i="41" s="1"/>
  <c r="AI27" i="40"/>
  <c r="AJ27" i="40" s="1"/>
  <c r="AK27" i="40" s="1"/>
  <c r="AE27" i="40" s="1"/>
  <c r="F14" i="42" s="1"/>
  <c r="AI28" i="40"/>
  <c r="AJ28" i="40" s="1"/>
  <c r="AK28" i="40" s="1"/>
  <c r="AE28" i="40" s="1"/>
  <c r="F15" i="42" s="1"/>
  <c r="AI29" i="40"/>
  <c r="AJ29" i="40" s="1"/>
  <c r="AK29" i="40" s="1"/>
  <c r="AE29" i="40" s="1"/>
  <c r="F16" i="42" s="1"/>
  <c r="AI20" i="41"/>
  <c r="AJ20" i="41" s="1"/>
  <c r="AK20" i="41" s="1"/>
  <c r="AE20" i="41" s="1"/>
  <c r="B14" i="43" s="1"/>
  <c r="AI25" i="40"/>
  <c r="AJ25" i="40" s="1"/>
  <c r="AK25" i="40" s="1"/>
  <c r="AE25" i="40" s="1"/>
  <c r="F12" i="42" s="1"/>
  <c r="F12" i="43"/>
  <c r="B8" i="33"/>
  <c r="R9" i="31"/>
  <c r="V17" i="31"/>
  <c r="W17" i="31" s="1"/>
  <c r="R17" i="31" s="1"/>
  <c r="B18" i="33" s="1"/>
  <c r="V20" i="31"/>
  <c r="W20" i="31" s="1"/>
  <c r="R20" i="31" s="1"/>
  <c r="B21" i="33" s="1"/>
  <c r="V14" i="31"/>
  <c r="W14" i="31" s="1"/>
  <c r="R14" i="31" s="1"/>
  <c r="B15" i="33" s="1"/>
  <c r="V21" i="31"/>
  <c r="W21" i="31" s="1"/>
  <c r="R21" i="31" s="1"/>
  <c r="B22" i="33" s="1"/>
  <c r="V18" i="31"/>
  <c r="W18" i="31" s="1"/>
  <c r="R18" i="31" s="1"/>
  <c r="B19" i="33" s="1"/>
  <c r="V13" i="31"/>
  <c r="W13" i="31" s="1"/>
  <c r="R13" i="31" s="1"/>
  <c r="B14" i="33" s="1"/>
  <c r="V15" i="31"/>
  <c r="W15" i="31" s="1"/>
  <c r="R15" i="31" s="1"/>
  <c r="B16" i="33" s="1"/>
  <c r="V19" i="31"/>
  <c r="W19" i="31" s="1"/>
  <c r="R19" i="31" s="1"/>
  <c r="B20" i="33" s="1"/>
  <c r="V11" i="31"/>
  <c r="W11" i="31" s="1"/>
  <c r="R11" i="31" s="1"/>
  <c r="B8" i="28"/>
  <c r="R9" i="26"/>
  <c r="B12" i="42"/>
  <c r="AE21" i="40"/>
  <c r="U15" i="30"/>
  <c r="U28" i="30"/>
  <c r="B12" i="27"/>
  <c r="R12" i="25"/>
  <c r="R14" i="25" s="1"/>
  <c r="V12" i="31"/>
  <c r="W12" i="31" s="1"/>
  <c r="R12" i="31" s="1"/>
  <c r="B13" i="33" s="1"/>
  <c r="U12" i="31"/>
  <c r="V11" i="26"/>
  <c r="W11" i="26" s="1"/>
  <c r="R11" i="26" s="1"/>
  <c r="R12" i="26" s="1"/>
  <c r="R14" i="26" s="1"/>
  <c r="K17" i="3" s="1"/>
  <c r="U19" i="30"/>
  <c r="U27" i="31"/>
  <c r="T30" i="31"/>
  <c r="V27" i="31" s="1"/>
  <c r="W27" i="31" s="1"/>
  <c r="R27" i="31" s="1"/>
  <c r="F14" i="33" s="1"/>
  <c r="V16" i="31"/>
  <c r="W16" i="31" s="1"/>
  <c r="R16" i="31" s="1"/>
  <c r="B17" i="33" s="1"/>
  <c r="U16" i="31"/>
  <c r="F8" i="42"/>
  <c r="F8" i="43"/>
  <c r="T22" i="30"/>
  <c r="V11" i="30" s="1"/>
  <c r="W11" i="30" s="1"/>
  <c r="R11" i="30" s="1"/>
  <c r="U11" i="30"/>
  <c r="T30" i="30"/>
  <c r="K17" i="2" l="1"/>
  <c r="M17" i="2" s="1"/>
  <c r="C14" i="43"/>
  <c r="G14" i="43"/>
  <c r="AE30" i="41"/>
  <c r="AE37" i="41" s="1"/>
  <c r="G14" i="42"/>
  <c r="AE30" i="40"/>
  <c r="AE37" i="40" s="1"/>
  <c r="I21" i="2" s="1"/>
  <c r="C15" i="33"/>
  <c r="C16" i="33"/>
  <c r="C13" i="43"/>
  <c r="C17" i="33"/>
  <c r="C13" i="33"/>
  <c r="C14" i="33"/>
  <c r="C21" i="33"/>
  <c r="C19" i="33"/>
  <c r="C18" i="33"/>
  <c r="C20" i="33"/>
  <c r="C22" i="33"/>
  <c r="B12" i="43"/>
  <c r="AE21" i="41"/>
  <c r="B12" i="32"/>
  <c r="B12" i="28"/>
  <c r="G15" i="43"/>
  <c r="G13" i="43"/>
  <c r="G16" i="43"/>
  <c r="F8" i="32"/>
  <c r="V29" i="30"/>
  <c r="W29" i="30" s="1"/>
  <c r="R29" i="30" s="1"/>
  <c r="F16" i="32" s="1"/>
  <c r="V26" i="30"/>
  <c r="W26" i="30" s="1"/>
  <c r="R26" i="30" s="1"/>
  <c r="F13" i="32" s="1"/>
  <c r="V25" i="30"/>
  <c r="W25" i="30" s="1"/>
  <c r="R25" i="30" s="1"/>
  <c r="V27" i="30"/>
  <c r="W27" i="30" s="1"/>
  <c r="R27" i="30" s="1"/>
  <c r="F14" i="32" s="1"/>
  <c r="V15" i="30"/>
  <c r="W15" i="30" s="1"/>
  <c r="R15" i="30" s="1"/>
  <c r="B16" i="32" s="1"/>
  <c r="G15" i="42"/>
  <c r="B12" i="33"/>
  <c r="R22" i="31"/>
  <c r="R32" i="31" s="1"/>
  <c r="G19" i="3" s="1"/>
  <c r="F19" i="43"/>
  <c r="G12" i="43"/>
  <c r="G13" i="42"/>
  <c r="V28" i="30"/>
  <c r="W28" i="30" s="1"/>
  <c r="R28" i="30" s="1"/>
  <c r="F15" i="32" s="1"/>
  <c r="AE22" i="40"/>
  <c r="AE35" i="40"/>
  <c r="G21" i="2" s="1"/>
  <c r="G12" i="42"/>
  <c r="F19" i="42"/>
  <c r="G16" i="42"/>
  <c r="B8" i="32"/>
  <c r="R9" i="30"/>
  <c r="V17" i="30"/>
  <c r="W17" i="30" s="1"/>
  <c r="R17" i="30" s="1"/>
  <c r="B18" i="32" s="1"/>
  <c r="V13" i="30"/>
  <c r="W13" i="30" s="1"/>
  <c r="R13" i="30" s="1"/>
  <c r="B14" i="32" s="1"/>
  <c r="V21" i="30"/>
  <c r="W21" i="30" s="1"/>
  <c r="R21" i="30" s="1"/>
  <c r="B22" i="32" s="1"/>
  <c r="V12" i="30"/>
  <c r="W12" i="30" s="1"/>
  <c r="R12" i="30" s="1"/>
  <c r="B13" i="32" s="1"/>
  <c r="V16" i="30"/>
  <c r="W16" i="30" s="1"/>
  <c r="R16" i="30" s="1"/>
  <c r="B17" i="32" s="1"/>
  <c r="V20" i="30"/>
  <c r="W20" i="30" s="1"/>
  <c r="R20" i="30" s="1"/>
  <c r="B21" i="32" s="1"/>
  <c r="V18" i="30"/>
  <c r="W18" i="30" s="1"/>
  <c r="R18" i="30" s="1"/>
  <c r="B19" i="32" s="1"/>
  <c r="V14" i="30"/>
  <c r="W14" i="30" s="1"/>
  <c r="R14" i="30" s="1"/>
  <c r="B15" i="32" s="1"/>
  <c r="F8" i="33"/>
  <c r="G14" i="33" s="1"/>
  <c r="V29" i="31"/>
  <c r="W29" i="31" s="1"/>
  <c r="R29" i="31" s="1"/>
  <c r="F16" i="33" s="1"/>
  <c r="V25" i="31"/>
  <c r="W25" i="31" s="1"/>
  <c r="R25" i="31" s="1"/>
  <c r="V26" i="31"/>
  <c r="W26" i="31" s="1"/>
  <c r="R26" i="31" s="1"/>
  <c r="F13" i="33" s="1"/>
  <c r="V28" i="31"/>
  <c r="W28" i="31" s="1"/>
  <c r="R28" i="31" s="1"/>
  <c r="F15" i="33" s="1"/>
  <c r="V19" i="30"/>
  <c r="W19" i="30" s="1"/>
  <c r="R19" i="30" s="1"/>
  <c r="B20" i="32" s="1"/>
  <c r="B14" i="27"/>
  <c r="C18" i="27" s="1"/>
  <c r="C12" i="27"/>
  <c r="B17" i="42"/>
  <c r="C12" i="42"/>
  <c r="K21" i="2" l="1"/>
  <c r="G15" i="33"/>
  <c r="G13" i="33"/>
  <c r="G15" i="32"/>
  <c r="AE31" i="41"/>
  <c r="C19" i="42"/>
  <c r="G16" i="33"/>
  <c r="AE31" i="40"/>
  <c r="G14" i="32"/>
  <c r="C22" i="32"/>
  <c r="G13" i="32"/>
  <c r="C19" i="32"/>
  <c r="J18" i="24"/>
  <c r="H15" i="1"/>
  <c r="G16" i="32"/>
  <c r="AE35" i="41"/>
  <c r="AE22" i="41"/>
  <c r="R22" i="39"/>
  <c r="I21" i="3"/>
  <c r="B17" i="43"/>
  <c r="C19" i="43" s="1"/>
  <c r="C12" i="43"/>
  <c r="F12" i="33"/>
  <c r="R30" i="31"/>
  <c r="R34" i="31" s="1"/>
  <c r="R36" i="31" s="1"/>
  <c r="AE39" i="40"/>
  <c r="R17" i="39" s="1"/>
  <c r="H17" i="39"/>
  <c r="C21" i="32"/>
  <c r="C14" i="32"/>
  <c r="B14" i="28"/>
  <c r="C18" i="28" s="1"/>
  <c r="C12" i="28"/>
  <c r="R22" i="30"/>
  <c r="R32" i="30" s="1"/>
  <c r="G19" i="2" s="1"/>
  <c r="C17" i="32"/>
  <c r="C18" i="32"/>
  <c r="H22" i="29"/>
  <c r="B24" i="32"/>
  <c r="C12" i="32"/>
  <c r="C20" i="32"/>
  <c r="C15" i="32"/>
  <c r="C13" i="32"/>
  <c r="B24" i="33"/>
  <c r="C12" i="33"/>
  <c r="C16" i="32"/>
  <c r="F12" i="32"/>
  <c r="R30" i="30"/>
  <c r="R34" i="30" s="1"/>
  <c r="H19" i="1" l="1"/>
  <c r="M21" i="2"/>
  <c r="Z18" i="24"/>
  <c r="R22" i="29"/>
  <c r="I19" i="3"/>
  <c r="K19" i="3" s="1"/>
  <c r="R17" i="29"/>
  <c r="I19" i="2"/>
  <c r="K19" i="2" s="1"/>
  <c r="G21" i="3"/>
  <c r="K21" i="3" s="1"/>
  <c r="AE39" i="41"/>
  <c r="H22" i="39"/>
  <c r="F18" i="32"/>
  <c r="C26" i="32" s="1"/>
  <c r="G12" i="32"/>
  <c r="R36" i="30"/>
  <c r="H17" i="29"/>
  <c r="G12" i="33"/>
  <c r="F18" i="33"/>
  <c r="C26" i="33" s="1"/>
  <c r="M21" i="3" l="1"/>
  <c r="M11" i="3"/>
  <c r="J9" i="1"/>
  <c r="J17" i="1"/>
  <c r="M19" i="3"/>
  <c r="H17" i="1"/>
  <c r="M19" i="2"/>
  <c r="J19" i="1"/>
  <c r="L19" i="1" s="1"/>
  <c r="L17" i="1" l="1"/>
  <c r="M15" i="3"/>
  <c r="J13" i="1"/>
  <c r="L13" i="1" s="1"/>
  <c r="M17" i="3"/>
  <c r="J15" i="1"/>
  <c r="L15" i="1" s="1"/>
  <c r="L9" i="1"/>
  <c r="K23" i="3" l="1"/>
  <c r="J21" i="1" s="1"/>
  <c r="C25" i="72"/>
  <c r="AK483" i="69" s="1"/>
  <c r="C61" i="72"/>
  <c r="AK1949" i="69" s="1"/>
  <c r="C14" i="72"/>
  <c r="AK85" i="69" s="1"/>
  <c r="C20" i="72"/>
  <c r="AK253" i="69" s="1"/>
  <c r="C26" i="72"/>
  <c r="AK511" i="69" s="1"/>
  <c r="C32" i="72"/>
  <c r="AK763" i="69" s="1"/>
  <c r="C38" i="72"/>
  <c r="AK1030" i="69" s="1"/>
  <c r="C44" i="72"/>
  <c r="AK1277" i="69" s="1"/>
  <c r="C56" i="72"/>
  <c r="AK1789" i="69" s="1"/>
  <c r="C62" i="72"/>
  <c r="AK1980" i="69" s="1"/>
  <c r="C55" i="72"/>
  <c r="AK1766" i="69" s="1"/>
  <c r="C15" i="72"/>
  <c r="AK105" i="69" s="1"/>
  <c r="C21" i="72"/>
  <c r="AK343" i="69" s="1"/>
  <c r="C27" i="72"/>
  <c r="AK548" i="69" s="1"/>
  <c r="C33" i="72"/>
  <c r="AK834" i="69" s="1"/>
  <c r="C39" i="72"/>
  <c r="AK1061" i="69" s="1"/>
  <c r="C45" i="72"/>
  <c r="AK1312" i="69" s="1"/>
  <c r="C51" i="72"/>
  <c r="AK1590" i="69" s="1"/>
  <c r="C57" i="72"/>
  <c r="AK1821" i="69" s="1"/>
  <c r="C63" i="72"/>
  <c r="AK2011" i="69" s="1"/>
  <c r="C13" i="72"/>
  <c r="AK54" i="69" s="1"/>
  <c r="C31" i="72"/>
  <c r="AK714" i="69" s="1"/>
  <c r="C37" i="72"/>
  <c r="AK989" i="69" s="1"/>
  <c r="C16" i="72"/>
  <c r="AK128" i="69" s="1"/>
  <c r="C22" i="72"/>
  <c r="AK386" i="69" s="1"/>
  <c r="C28" i="72"/>
  <c r="AK582" i="69" s="1"/>
  <c r="C34" i="72"/>
  <c r="AK859" i="69" s="1"/>
  <c r="C40" i="72"/>
  <c r="AK1098" i="69" s="1"/>
  <c r="C46" i="72"/>
  <c r="AK1352" i="69" s="1"/>
  <c r="C52" i="72"/>
  <c r="AK1634" i="69" s="1"/>
  <c r="C58" i="72"/>
  <c r="AK1844" i="69" s="1"/>
  <c r="C64" i="72"/>
  <c r="AK2042" i="69" s="1"/>
  <c r="C49" i="72"/>
  <c r="AK1538" i="69" s="1"/>
  <c r="C17" i="72"/>
  <c r="AK158" i="69" s="1"/>
  <c r="C23" i="72"/>
  <c r="AK423" i="69" s="1"/>
  <c r="C29" i="72"/>
  <c r="AK624" i="69" s="1"/>
  <c r="C35" i="72"/>
  <c r="AK875" i="69" s="1"/>
  <c r="C41" i="72"/>
  <c r="AK1135" i="69" s="1"/>
  <c r="C47" i="72"/>
  <c r="AK1381" i="69" s="1"/>
  <c r="C53" i="72"/>
  <c r="AK1700" i="69" s="1"/>
  <c r="C59" i="72"/>
  <c r="AK1879" i="69" s="1"/>
  <c r="C65" i="72"/>
  <c r="AK2071" i="69" s="1"/>
  <c r="C19" i="72"/>
  <c r="AK226" i="69" s="1"/>
  <c r="C43" i="72"/>
  <c r="AK1252" i="69" s="1"/>
  <c r="C12" i="72"/>
  <c r="AK29" i="69" s="1"/>
  <c r="C18" i="72"/>
  <c r="AK189" i="69" s="1"/>
  <c r="C24" i="72"/>
  <c r="AK455" i="69" s="1"/>
  <c r="C30" i="72"/>
  <c r="AK662" i="69" s="1"/>
  <c r="C36" i="72"/>
  <c r="AK916" i="69" s="1"/>
  <c r="C42" i="72"/>
  <c r="AK1228" i="69" s="1"/>
  <c r="C48" i="72"/>
  <c r="AK1458" i="69" s="1"/>
  <c r="C54" i="72"/>
  <c r="AK1723" i="69" s="1"/>
  <c r="C60" i="72"/>
  <c r="AK1910" i="69" s="1"/>
  <c r="C66" i="72"/>
  <c r="AK2102" i="69" s="1"/>
  <c r="B68" i="72"/>
  <c r="B70" i="72" s="1"/>
  <c r="C50" i="72"/>
  <c r="AK1565" i="69" s="1"/>
  <c r="K23" i="2" l="1"/>
  <c r="H21" i="1" s="1"/>
  <c r="L21" i="1" s="1"/>
</calcChain>
</file>

<file path=xl/sharedStrings.xml><?xml version="1.0" encoding="utf-8"?>
<sst xmlns="http://schemas.openxmlformats.org/spreadsheetml/2006/main" count="23738" uniqueCount="3223">
  <si>
    <t>Instituto de Transparencia, Acceso a la Información Pública, Protección de Datos Personales y Rendición de Cuentas de la Ciudad de México</t>
  </si>
  <si>
    <t>Fecha :</t>
  </si>
  <si>
    <t>Dirección de Estado Abierto, Estudios y Evaluación</t>
  </si>
  <si>
    <t>Evaluación Censal 2024</t>
  </si>
  <si>
    <t>DD / MM / AAAA</t>
  </si>
  <si>
    <t>Fondo de Víctimas de la Ciudad de México</t>
  </si>
  <si>
    <t>Índices de Cumplimiento</t>
  </si>
  <si>
    <t>Portal de Internet</t>
  </si>
  <si>
    <t>Plataforma Nacional de Transparencia</t>
  </si>
  <si>
    <t>Índice</t>
  </si>
  <si>
    <t>Artículo 121</t>
  </si>
  <si>
    <t>Artículo 135</t>
  </si>
  <si>
    <t>Artículo 144</t>
  </si>
  <si>
    <t>Artículo 145</t>
  </si>
  <si>
    <t>Artículo 146</t>
  </si>
  <si>
    <t>Artículo 172</t>
  </si>
  <si>
    <t xml:space="preserve">Índice Global de Obligaciones de Transparencia (IGOT) : </t>
  </si>
  <si>
    <t>Andrea Paulina Angelini Zarzosa</t>
  </si>
  <si>
    <t>Sonia Quintana Martínez</t>
  </si>
  <si>
    <t>Evaluó</t>
  </si>
  <si>
    <t>Supervisó</t>
  </si>
  <si>
    <t>Seleccionar Sujeto Obligado</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</si>
  <si>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</si>
  <si>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</si>
  <si>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</si>
  <si>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</si>
  <si>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</si>
  <si>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</si>
  <si>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</si>
  <si>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</si>
  <si>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</si>
  <si>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</si>
  <si>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</si>
  <si>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</si>
  <si>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</si>
  <si>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</si>
  <si>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</si>
  <si>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</si>
  <si>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</si>
  <si>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</si>
  <si>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</si>
  <si>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</si>
  <si>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</si>
  <si>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</si>
  <si>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</si>
  <si>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</si>
  <si>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</si>
  <si>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</si>
  <si>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</si>
  <si>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</si>
  <si>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</si>
  <si>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</si>
  <si>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25</t>
  </si>
  <si>
    <t>/</t>
  </si>
  <si>
    <t>09</t>
  </si>
  <si>
    <t xml:space="preserve">Conclusión : </t>
  </si>
  <si>
    <t>26</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</si>
  <si>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</si>
  <si>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</si>
  <si>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</si>
  <si>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</si>
  <si>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</si>
  <si>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</si>
  <si>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</si>
  <si>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</si>
  <si>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</si>
  <si>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</si>
  <si>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</si>
  <si>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</si>
  <si>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0"/>
        <rFont val="Arial"/>
        <family val="2"/>
      </rPr>
      <t>Ejercicio</t>
    </r>
  </si>
  <si>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</si>
  <si>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</si>
  <si>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</si>
  <si>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</si>
  <si>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</si>
  <si>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color rgb="FF000000"/>
        <rFont val="Arial"/>
      </rPr>
      <t xml:space="preserve">7. </t>
    </r>
    <r>
      <rPr>
        <sz val="10"/>
        <color rgb="FF000000"/>
        <rFont val="Arial"/>
      </rPr>
      <t>Hipervínculo al documento completo de cada norma. El hipervínculo podrá direccionar a la norma que se encuentre en el repositorio de leyes o normas vigentes que publican los Congresos Federal y Estatales.</t>
    </r>
    <r>
      <rPr>
        <b/>
        <sz val="10"/>
        <color rgb="FF000000"/>
        <rFont val="Arial"/>
      </rPr>
      <t xml:space="preserve"> </t>
    </r>
  </si>
  <si>
    <r>
      <rPr>
        <b/>
        <sz val="10"/>
        <color rgb="FF000000"/>
        <rFont val="Arial"/>
      </rPr>
      <t xml:space="preserve">Respecto del hipervínculo al portal de la Gaceta Oficial de la Ciudad de México, los sujetos obligados publicarán: 
8. </t>
    </r>
    <r>
      <rPr>
        <sz val="10"/>
        <color rgb="FF000000"/>
        <rFont val="Arial"/>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</si>
  <si>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</si>
  <si>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</si>
  <si>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t>Criterios Adjetivos de actualización, confiabilidad y formato</t>
  </si>
  <si>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</si>
  <si>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</si>
  <si>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</si>
  <si>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</si>
  <si>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</si>
  <si>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</si>
  <si>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</si>
  <si>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r>
      <rPr>
        <b/>
        <sz val="10"/>
        <rFont val="Arial"/>
        <family val="2"/>
      </rPr>
      <t>)</t>
    </r>
  </si>
  <si>
    <r>
      <rPr>
        <b/>
        <sz val="10"/>
        <color rgb="FF000000"/>
        <rFont val="Arial"/>
      </rPr>
      <t xml:space="preserve">3. </t>
    </r>
    <r>
      <rPr>
        <sz val="10"/>
        <color rgb="FF000000"/>
        <rFont val="Arial"/>
      </rPr>
      <t>Denominación del área de nivel directivo o mando superior de acuerdo con el catálogo- el cual se encuentra contenido en el Dictamen de Estructura Orgánica- que en su caso regule la actividad del sujeto obligado.</t>
    </r>
  </si>
  <si>
    <r>
      <rPr>
        <b/>
        <sz val="10"/>
        <color rgb="FF000000"/>
        <rFont val="Arial"/>
      </rPr>
      <t xml:space="preserve">4. </t>
    </r>
    <r>
      <rPr>
        <sz val="10"/>
        <color rgb="FF000000"/>
        <rFont val="Arial"/>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</si>
  <si>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Denominación del cargo (de conformidad con el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</si>
  <si>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</si>
  <si>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</si>
  <si>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</si>
  <si>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0"/>
        <rFont val="Arial"/>
        <family val="2"/>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</si>
  <si>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r>
      <t xml:space="preserve">10. </t>
    </r>
    <r>
      <rPr>
        <sz val="10"/>
        <rFont val="Arial"/>
        <family val="2"/>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</si>
  <si>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</si>
  <si>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</si>
  <si>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</si>
  <si>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0"/>
        <rFont val="Arial"/>
        <family val="2"/>
      </rPr>
      <t xml:space="preserve">¿El sujeto obligado tiene entre sus atribuciones dar atención a temas relacionados con violencia y/o igualdad de género? (catálogo): Sí/No. </t>
    </r>
  </si>
  <si>
    <r>
      <t xml:space="preserve">15. </t>
    </r>
    <r>
      <rPr>
        <sz val="10"/>
        <rFont val="Arial"/>
        <family val="2"/>
      </rPr>
      <t>Denominación del área/s que, de conformidad con sus atribuciones, dan atención a temas relacionados con violencia y/o igualdad de género.</t>
    </r>
  </si>
  <si>
    <r>
      <t xml:space="preserve">16. </t>
    </r>
    <r>
      <rPr>
        <sz val="10"/>
        <rFont val="Arial"/>
        <family val="2"/>
      </rPr>
      <t xml:space="preserve">En su caso, denominación del Comité o instancia que atiende temas de género, aun cuando no cuente con atribuciones expresas para ello. </t>
    </r>
  </si>
  <si>
    <r>
      <t xml:space="preserve">17. </t>
    </r>
    <r>
      <rPr>
        <sz val="10"/>
        <rFont val="Arial"/>
        <family val="2"/>
      </rPr>
      <t>Periodo de actualización de la información: trimestral. En su caso, 15 días hábiles después de la aprobación de alguna modificación a la estructura orgánica.</t>
    </r>
  </si>
  <si>
    <r>
      <t xml:space="preserve">18. </t>
    </r>
    <r>
      <rPr>
        <sz val="10"/>
        <rFont val="Arial"/>
        <family val="2"/>
      </rPr>
      <t>Área(s) responsable(s) que genera(n), posee(n), publica(n) y/o actualiza(n)la información</t>
    </r>
  </si>
  <si>
    <r>
      <t xml:space="preserve">19. </t>
    </r>
    <r>
      <rPr>
        <sz val="10"/>
        <rFont val="Arial"/>
        <family val="2"/>
      </rPr>
      <t>La información publicada deberá estar actualizada y conservada al periodo que corresponde, de acuerdo con la Tabla de actualización y conservación de la información con el formato día/mes/año</t>
    </r>
  </si>
  <si>
    <r>
      <t xml:space="preserve">20.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</si>
  <si>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</si>
  <si>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</si>
  <si>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</si>
  <si>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</si>
  <si>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</si>
  <si>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0"/>
        <rFont val="Arial"/>
        <family val="2"/>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</si>
  <si>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</si>
  <si>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</si>
  <si>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</si>
  <si>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y conservada al periodo que corresponde, de acuerdo con la Tabla de actualización y conservación de la información con el formato día/mes/año</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</si>
  <si>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</si>
  <si>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</si>
  <si>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</si>
  <si>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</si>
  <si>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Denominación del área</t>
    </r>
  </si>
  <si>
    <t>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las metas y objetivos , por lo que deberá realizar una leyenda específica para cada una de las fracciones.</t>
  </si>
  <si>
    <r>
      <t xml:space="preserve">4. </t>
    </r>
    <r>
      <rPr>
        <sz val="10"/>
        <rFont val="Arial"/>
        <family val="2"/>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</si>
  <si>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</si>
  <si>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</si>
  <si>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</si>
  <si>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</si>
  <si>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0"/>
        <rFont val="Arial"/>
        <family val="2"/>
      </rPr>
      <t xml:space="preserve">Periodo de actualización de la información: anual, durante el primer trimestre del ejercicio en curso. </t>
    </r>
  </si>
  <si>
    <r>
      <t xml:space="preserve">10. </t>
    </r>
    <r>
      <rPr>
        <sz val="10"/>
        <rFont val="Arial"/>
        <family val="2"/>
      </rPr>
      <t>Área(s) responsable(s) que genera(n), posee(n), publica(n) y/o actualiza(n)la información</t>
    </r>
  </si>
  <si>
    <r>
      <t xml:space="preserve">11. </t>
    </r>
    <r>
      <rPr>
        <sz val="10"/>
        <rFont val="Arial"/>
        <family val="2"/>
      </rPr>
      <t>La información publicada deberá estar actualizada y conservada al periodo que corresponde, de acuerdo con la Tabla de actualización y conservación de la información con el formato día/mes/año</t>
    </r>
  </si>
  <si>
    <r>
      <t xml:space="preserve">12.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</si>
  <si>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</si>
  <si>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</si>
  <si>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</si>
  <si>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</si>
  <si>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t>El Sujeto Obligado para el 2024 en lugar de mencionar que no Aplica, se recomienda indicar que No se generó información.</t>
  </si>
  <si>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</si>
  <si>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</si>
  <si>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</si>
  <si>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</si>
  <si>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</si>
  <si>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</si>
  <si>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</si>
  <si>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</si>
  <si>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</si>
  <si>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</si>
  <si>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</si>
  <si>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</si>
  <si>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</si>
  <si>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t xml:space="preserve">17. </t>
    </r>
    <r>
      <rPr>
        <sz val="10"/>
        <rFont val="Arial"/>
        <family val="2"/>
      </rPr>
      <t>Área(s) responsable(s) que genera(n), posee(n), publica(n) y/o actualiza(n) la información</t>
    </r>
  </si>
  <si>
    <r>
      <t xml:space="preserve">18. </t>
    </r>
    <r>
      <rPr>
        <sz val="10"/>
        <rFont val="Arial"/>
        <family val="2"/>
      </rPr>
      <t>La información publicada deberá estar actualizada y conservada al periodo que corresponde, de acuerdo con la Tabla de actualización y conservación de la información con el formato día/mes/año</t>
    </r>
  </si>
  <si>
    <r>
      <t xml:space="preserve">19.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</si>
  <si>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</si>
  <si>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</si>
  <si>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</si>
  <si>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</si>
  <si>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Objetivo del PGDDF al que corresponde el Objetivo o Meta del Programa Institucional.</t>
    </r>
  </si>
  <si>
    <t>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t>
  </si>
  <si>
    <r>
      <t xml:space="preserve">4. </t>
    </r>
    <r>
      <rPr>
        <sz val="10"/>
        <rFont val="Arial"/>
        <family val="2"/>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</si>
  <si>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</si>
  <si>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</si>
  <si>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</si>
  <si>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</si>
  <si>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</si>
  <si>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</si>
  <si>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</si>
  <si>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</si>
  <si>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</si>
  <si>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</si>
  <si>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</si>
  <si>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</si>
  <si>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</si>
  <si>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</si>
  <si>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</si>
  <si>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</si>
  <si>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los sujetos obligados de acuerdo con sus facultades, atribuciones, funciones u objeto social y conforme a la Tabla de aplicabilidad.</t>
    </r>
  </si>
  <si>
    <t>No Aplica</t>
  </si>
  <si>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</si>
  <si>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</si>
  <si>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</si>
  <si>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</si>
  <si>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</si>
  <si>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</si>
  <si>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</si>
  <si>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</si>
  <si>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</si>
  <si>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</si>
  <si>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</si>
  <si>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</si>
  <si>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</si>
  <si>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</si>
  <si>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</si>
  <si>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</si>
  <si>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</si>
  <si>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</si>
  <si>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</si>
  <si>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</si>
  <si>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t xml:space="preserve">23. </t>
    </r>
    <r>
      <rPr>
        <sz val="10"/>
        <rFont val="Arial"/>
        <family val="2"/>
      </rPr>
      <t>Periodo de actualización de la información: trimestral y anual según corresponda.</t>
    </r>
  </si>
  <si>
    <r>
      <rPr>
        <b/>
        <sz val="10"/>
        <rFont val="Arial"/>
        <family val="2"/>
      </rP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</si>
  <si>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</si>
  <si>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color rgb="FF000000"/>
        <rFont val="Arial"/>
      </rPr>
      <t xml:space="preserve">26. </t>
    </r>
    <r>
      <rPr>
        <sz val="10"/>
        <color rgb="FF000000"/>
        <rFont val="Arial"/>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</si>
  <si>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27. </t>
    </r>
    <r>
      <rPr>
        <sz val="10"/>
        <color rgb="FF000000"/>
        <rFont val="Arial"/>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</si>
  <si>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</si>
  <si>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</si>
  <si>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</si>
  <si>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</si>
  <si>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t xml:space="preserve">5. </t>
    </r>
    <r>
      <rPr>
        <sz val="10"/>
        <rFont val="Arial"/>
        <family val="2"/>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</si>
  <si>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0"/>
        <rFont val="Arial"/>
        <family val="2"/>
      </rPr>
      <t xml:space="preserve">Sexo (catálogo): Mujer/hombre. </t>
    </r>
  </si>
  <si>
    <r>
      <t xml:space="preserve">7. </t>
    </r>
    <r>
      <rPr>
        <sz val="10"/>
        <rFont val="Arial"/>
        <family val="2"/>
      </rPr>
      <t>Área de adscripción (de acuerdo con el catálogo que, en su caso, regule la actividad del sujeto obligado)</t>
    </r>
  </si>
  <si>
    <r>
      <t xml:space="preserve">8. </t>
    </r>
    <r>
      <rPr>
        <sz val="10"/>
        <rFont val="Arial"/>
        <family val="2"/>
      </rPr>
      <t xml:space="preserve">Fecha de alta en el cargo con el formato día/mes/año </t>
    </r>
  </si>
  <si>
    <r>
      <t xml:space="preserve">9.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</si>
  <si>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0"/>
        <rFont val="Arial"/>
        <family val="2"/>
      </rPr>
      <t>Número(s) de teléfono(s) oficial(es) y extensión (es)</t>
    </r>
  </si>
  <si>
    <r>
      <t xml:space="preserve">11. </t>
    </r>
    <r>
      <rPr>
        <sz val="10"/>
        <rFont val="Arial"/>
        <family val="2"/>
      </rPr>
      <t>Correo electrónico oficial, en su caso</t>
    </r>
  </si>
  <si>
    <r>
      <t xml:space="preserve">12.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</si>
  <si>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0"/>
        <rFont val="Arial"/>
        <family val="2"/>
      </rPr>
      <t>Periodo de actualización de la información: trimestral</t>
    </r>
  </si>
  <si>
    <r>
      <t xml:space="preserve">14. </t>
    </r>
    <r>
      <rPr>
        <sz val="10"/>
        <rFont val="Arial"/>
        <family val="2"/>
      </rPr>
      <t>Área(s) responsable(s) que genera(n), posee(n), publica(n) y/o actualiza(n)la información</t>
    </r>
  </si>
  <si>
    <r>
      <t xml:space="preserve">15. </t>
    </r>
    <r>
      <rPr>
        <sz val="10"/>
        <rFont val="Arial"/>
        <family val="2"/>
      </rPr>
      <t>La información publicada deberá estar actualizada y conservada al periodo que corresponde, de acuerdo con la Tabla de actualización y conservación de la información con el formato día/mes/año</t>
    </r>
  </si>
  <si>
    <r>
      <t xml:space="preserve">16.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</si>
  <si>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Se recomienda indicar mediante una nota la situación de este fondo respecto a su directorio como lo han hecho en otras fracciones, derivado a que solamente reportan a un área en esta fracción.</t>
  </si>
  <si>
    <r>
      <t xml:space="preserve">17.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</si>
  <si>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</si>
  <si>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</si>
  <si>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2. </t>
    </r>
    <r>
      <rPr>
        <sz val="10"/>
        <rFont val="Arial"/>
        <family val="2"/>
      </rPr>
      <t>Periodo que se informa (fecha de inicio y fecha de término con el formato día/mes/año)</t>
    </r>
  </si>
  <si>
    <r>
      <t xml:space="preserve">3. </t>
    </r>
    <r>
      <rPr>
        <sz val="10"/>
        <rFont val="Arial"/>
        <family val="2"/>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</si>
  <si>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</si>
  <si>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</si>
  <si>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</si>
  <si>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</si>
  <si>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y/o toda persona que desempeñe un empleo, cargo o comisión y/o realice actos de autoridad (nombre [s], primer apellido, segundo apellido)</t>
    </r>
  </si>
  <si>
    <r>
      <t xml:space="preserve">9. </t>
    </r>
    <r>
      <rPr>
        <sz val="10"/>
        <rFont val="Arial"/>
        <family val="2"/>
      </rPr>
      <t>Sexo (catálogo): Mujer/Hombre</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</si>
  <si>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</si>
  <si>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t xml:space="preserve">11. </t>
    </r>
    <r>
      <rPr>
        <sz val="10"/>
        <rFont val="Arial"/>
        <family val="2"/>
      </rPr>
      <t>Tipo de moneda de la remuneración mensual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</si>
  <si>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</si>
  <si>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t xml:space="preserve">13. </t>
    </r>
    <r>
      <rPr>
        <sz val="10"/>
        <rFont val="Arial"/>
        <family val="2"/>
      </rPr>
      <t>Tipo de moneda de la remuneración mensual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</si>
  <si>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</si>
  <si>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</si>
  <si>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</si>
  <si>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</si>
  <si>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</si>
  <si>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t xml:space="preserve">Respecto de las percepciones adicionales en especie se publicará la información de los criterios 19 y 20:
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</si>
  <si>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</si>
  <si>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t xml:space="preserve">Respecto a los ingresos se publicará la información de los criterios 21 al 25:
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</si>
  <si>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</si>
  <si>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</si>
  <si>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</si>
  <si>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</si>
  <si>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t xml:space="preserve">Respecto a los sistemas de compensación se publicará la información de los criterios 26 al 30:
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</si>
  <si>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</si>
  <si>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</si>
  <si>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</si>
  <si>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</si>
  <si>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t xml:space="preserve">Respecto a las gratificaciones se publicará la información de los criterios 31 al 35:
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</si>
  <si>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</si>
  <si>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</si>
  <si>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</si>
  <si>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</si>
  <si>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t xml:space="preserve">Respecto a las primas se publicará la información de los criterios 36 al 40:
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</si>
  <si>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</si>
  <si>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</si>
  <si>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</si>
  <si>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</si>
  <si>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t xml:space="preserve">Respecto a las comisiones se publicará la información de los criterios 41 al 45:
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</si>
  <si>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</si>
  <si>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</si>
  <si>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</si>
  <si>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</si>
  <si>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t xml:space="preserve">Respecto a las dietas se publicará la información de los criterios 46 a 50:
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</si>
  <si>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</si>
  <si>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</si>
  <si>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</si>
  <si>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</si>
  <si>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t xml:space="preserve">Respecto a los bonos se publicará la información de los criterios 51 a 55:
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</si>
  <si>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</si>
  <si>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</si>
  <si>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</si>
  <si>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</si>
  <si>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t xml:space="preserve">Respecto a los estímulos se publicará la información de los criterios 56 a 60:
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</si>
  <si>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</si>
  <si>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</si>
  <si>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</si>
  <si>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</si>
  <si>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t xml:space="preserve">Respecto a los apoyos económicos se publicará la información de los criterios 61 a 65:
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</si>
  <si>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</si>
  <si>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</si>
  <si>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</si>
  <si>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</si>
  <si>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t xml:space="preserve">Respecto a las prestaciones económicas se publicará la información de los criterios 66 a 70:
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</si>
  <si>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</si>
  <si>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</si>
  <si>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</si>
  <si>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</si>
  <si>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Respecto a las prestaciones en especie se publicará la información de los criterios 71 a 72:
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</si>
  <si>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</si>
  <si>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Ejercicio</t>
    </r>
  </si>
  <si>
    <r>
      <t>74.</t>
    </r>
    <r>
      <rPr>
        <sz val="10"/>
        <rFont val="Arial"/>
        <family val="2"/>
      </rPr>
      <t>Periodo que se informa (fecha de inicio y fecha de término con el formato día/mes/año).</t>
    </r>
  </si>
  <si>
    <r>
      <t xml:space="preserve">75. </t>
    </r>
    <r>
      <rPr>
        <sz val="10"/>
        <rFont val="Arial"/>
        <family val="2"/>
      </rPr>
      <t>Hipervínculo a los tabuladores de sueldos y salarios del sujeto obligado de conformidad con la normatividad aplicable. El tabulador deberá estar en un formato de datos abiertos.</t>
    </r>
  </si>
  <si>
    <r>
      <t xml:space="preserve">76. </t>
    </r>
    <r>
      <rPr>
        <sz val="10"/>
        <rFont val="Arial"/>
        <family val="2"/>
      </rPr>
      <t>Periodo de actualización de la información: trimestral</t>
    </r>
  </si>
  <si>
    <r>
      <t xml:space="preserve">77. </t>
    </r>
    <r>
      <rPr>
        <sz val="10"/>
        <rFont val="Arial"/>
        <family val="2"/>
      </rPr>
      <t>Área(s) responsable(s) que genera(n), posee(n), publica(n) y/o actualiza(n)la información</t>
    </r>
  </si>
  <si>
    <r>
      <t xml:space="preserve">78. </t>
    </r>
    <r>
      <rPr>
        <sz val="10"/>
        <rFont val="Arial"/>
        <family val="2"/>
      </rPr>
      <t>La información publicada deberá estar actualizada y conservada al periodo que corresponde, de acuerdo con la Tabla de actualización y conservación de la información con el formato día/mes/año</t>
    </r>
  </si>
  <si>
    <r>
      <t xml:space="preserve">79.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</si>
  <si>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0"/>
        <rFont val="Arial"/>
        <family val="2"/>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</si>
  <si>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</si>
  <si>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</si>
  <si>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0"/>
        <rFont val="Arial"/>
        <family val="2"/>
      </rPr>
      <t>Ejercicio</t>
    </r>
  </si>
  <si>
    <r>
      <t xml:space="preserve">3. </t>
    </r>
    <r>
      <rPr>
        <sz val="10"/>
        <rFont val="Arial"/>
        <family val="2"/>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</si>
  <si>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</si>
  <si>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</si>
  <si>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</si>
  <si>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</si>
  <si>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</si>
  <si>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0"/>
        <rFont val="Arial"/>
        <family val="2"/>
      </rPr>
      <t xml:space="preserve">Sexo (catálogo): Mujer/Hombre. </t>
    </r>
  </si>
  <si>
    <r>
      <t xml:space="preserve">10. </t>
    </r>
    <r>
      <rPr>
        <sz val="10"/>
        <rFont val="Arial"/>
        <family val="2"/>
      </rPr>
      <t>Tipo de gasto (catálogo): Viáticos/Representación</t>
    </r>
  </si>
  <si>
    <r>
      <t xml:space="preserve">11. </t>
    </r>
    <r>
      <rPr>
        <sz val="10"/>
        <rFont val="Arial"/>
        <family val="2"/>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</si>
  <si>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0"/>
        <rFont val="Arial"/>
        <family val="2"/>
      </rPr>
      <t>Tipo de viaje (catálogo): Nacional / Internacional</t>
    </r>
  </si>
  <si>
    <r>
      <t xml:space="preserve">13. </t>
    </r>
    <r>
      <rPr>
        <sz val="10"/>
        <rFont val="Arial"/>
        <family val="2"/>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</si>
  <si>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0"/>
        <rFont val="Arial"/>
        <family val="2"/>
      </rPr>
      <t>Importe ejercido por el total de acompañantes</t>
    </r>
  </si>
  <si>
    <r>
      <t xml:space="preserve">Respecto del destino y periodo del encargo o comisión:
15. </t>
    </r>
    <r>
      <rPr>
        <sz val="10"/>
        <rFont val="Arial"/>
        <family val="2"/>
      </rPr>
      <t>Origen del encargo o comisión (país, estado y ciudad)</t>
    </r>
  </si>
  <si>
    <r>
      <t xml:space="preserve">16. </t>
    </r>
    <r>
      <rPr>
        <sz val="10"/>
        <rFont val="Arial"/>
        <family val="2"/>
      </rPr>
      <t>Destino del encargo o comisión (país, estado y ciudad)</t>
    </r>
  </si>
  <si>
    <r>
      <t xml:space="preserve">17. </t>
    </r>
    <r>
      <rPr>
        <sz val="10"/>
        <rFont val="Arial"/>
        <family val="2"/>
      </rPr>
      <t xml:space="preserve">Motivo del encargo o comisión </t>
    </r>
  </si>
  <si>
    <r>
      <t xml:space="preserve">18. </t>
    </r>
    <r>
      <rPr>
        <sz val="10"/>
        <rFont val="Arial"/>
        <family val="2"/>
      </rPr>
      <t xml:space="preserve">Fecha de salida: con el formato día/mes/año </t>
    </r>
  </si>
  <si>
    <r>
      <t xml:space="preserve">19. </t>
    </r>
    <r>
      <rPr>
        <sz val="10"/>
        <rFont val="Arial"/>
        <family val="2"/>
      </rPr>
      <t xml:space="preserve">Fecha de regreso: con el formato día/mes/año </t>
    </r>
  </si>
  <si>
    <r>
      <t xml:space="preserve">En relación con el importe ejercido se incluirá el total erogado para atender el encargo o comisión, desglosándolo por concepto y/o partida:
20. </t>
    </r>
    <r>
      <rPr>
        <sz val="10"/>
        <rFont val="Arial"/>
        <family val="2"/>
      </rPr>
      <t>Clave de la partida de cada uno de los conceptos correspondientes, con base en el Clasificador por Objeto del Gasto o Clasificador Contable que aplique</t>
    </r>
  </si>
  <si>
    <r>
      <t xml:space="preserve">21.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</si>
  <si>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0"/>
        <rFont val="Arial"/>
        <family val="2"/>
      </rPr>
      <t>Importe ejercido erogado por concepto de gastos de viáticos o gastos de representación</t>
    </r>
  </si>
  <si>
    <r>
      <t xml:space="preserve">23. </t>
    </r>
    <r>
      <rPr>
        <sz val="10"/>
        <rFont val="Arial"/>
        <family val="2"/>
      </rPr>
      <t>Importe total ejercido erogado con motivo del encargo o comisión</t>
    </r>
  </si>
  <si>
    <r>
      <t xml:space="preserve">24. </t>
    </r>
    <r>
      <rPr>
        <sz val="10"/>
        <rFont val="Arial"/>
        <family val="2"/>
      </rPr>
      <t>Importe total de gastos no erogados derivados del encargo o comisión</t>
    </r>
  </si>
  <si>
    <r>
      <t xml:space="preserve">Respecto al informe sobre la comisión o encargo publicar lo siguiente:
25. </t>
    </r>
    <r>
      <rPr>
        <sz val="10"/>
        <rFont val="Arial"/>
        <family val="2"/>
      </rPr>
      <t xml:space="preserve">Fecha de entrega del informe de la comisión o encargo encomendado, con el formato día/mes/año </t>
    </r>
  </si>
  <si>
    <r>
      <t xml:space="preserve">26.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</si>
  <si>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0"/>
        <rFont val="Arial"/>
        <family val="2"/>
      </rPr>
      <t>Hipervínculo a las facturas o comprobantes que soporten las erogaciones realizadas</t>
    </r>
  </si>
  <si>
    <r>
      <t xml:space="preserve">28. </t>
    </r>
    <r>
      <rPr>
        <sz val="10"/>
        <rFont val="Arial"/>
        <family val="2"/>
      </rPr>
      <t>Hipervínculo a la normatividad que regula los gastos por concepto de viáticos del sujeto obligado</t>
    </r>
  </si>
  <si>
    <r>
      <t xml:space="preserve">29. </t>
    </r>
    <r>
      <rPr>
        <sz val="10"/>
        <rFont val="Arial"/>
        <family val="2"/>
      </rPr>
      <t>Periodo de actualización de la información: trimestral</t>
    </r>
  </si>
  <si>
    <r>
      <t xml:space="preserve">30. </t>
    </r>
    <r>
      <rPr>
        <sz val="10"/>
        <rFont val="Arial"/>
        <family val="2"/>
      </rPr>
      <t>Área(s) responsable(s) que genera(n), posee(n), publica(n) y/o actualiza(n)la información</t>
    </r>
  </si>
  <si>
    <r>
      <t xml:space="preserve">31. </t>
    </r>
    <r>
      <rPr>
        <sz val="10"/>
        <rFont val="Arial"/>
        <family val="2"/>
      </rPr>
      <t>La información publicada deberá estar actualizada y conservada al periodo que corresponde, de acuerdo con la Tabla de actualización y conservación de la información con el formato día/mes/año</t>
    </r>
  </si>
  <si>
    <r>
      <t xml:space="preserve">32.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</si>
  <si>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</si>
  <si>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</si>
  <si>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</si>
  <si>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</si>
  <si>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</si>
  <si>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0"/>
        <rFont val="Arial"/>
        <family val="2"/>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</si>
  <si>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Clave o nivel del puesto ([en su caso]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</si>
  <si>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</si>
  <si>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</si>
  <si>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</si>
  <si>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t xml:space="preserve">Respecto de las plazas ocupadas, señalar el sexo de la persona que la ocupa: 
9. </t>
    </r>
    <r>
      <rPr>
        <sz val="10"/>
        <rFont val="Arial"/>
        <family val="2"/>
      </rPr>
      <t xml:space="preserve">Sexo (catálogo): Mujer/Hombre. </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</si>
  <si>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</si>
  <si>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0"/>
        <rFont val="Arial"/>
        <family val="2"/>
      </rPr>
      <t>Ejercicio</t>
    </r>
  </si>
  <si>
    <r>
      <t xml:space="preserve">13. </t>
    </r>
    <r>
      <rPr>
        <sz val="10"/>
        <rFont val="Arial"/>
        <family val="2"/>
      </rPr>
      <t>Total de plazas de base</t>
    </r>
  </si>
  <si>
    <r>
      <t xml:space="preserve">14. </t>
    </r>
    <r>
      <rPr>
        <sz val="10"/>
        <rFont val="Arial"/>
        <family val="2"/>
      </rPr>
      <t>Total de plazas de base ocupadas</t>
    </r>
  </si>
  <si>
    <r>
      <t xml:space="preserve">15. </t>
    </r>
    <r>
      <rPr>
        <sz val="10"/>
        <rFont val="Arial"/>
        <family val="2"/>
      </rPr>
      <t>Total de plazas de base ocupadas por hombres</t>
    </r>
  </si>
  <si>
    <r>
      <t xml:space="preserve">16. </t>
    </r>
    <r>
      <rPr>
        <sz val="10"/>
        <rFont val="Arial"/>
        <family val="2"/>
      </rPr>
      <t>Total de plazas de base ocupadas por mujeres</t>
    </r>
  </si>
  <si>
    <r>
      <t xml:space="preserve">17. </t>
    </r>
    <r>
      <rPr>
        <sz val="10"/>
        <rFont val="Arial"/>
        <family val="2"/>
      </rPr>
      <t>Total de plazas de base vacantes</t>
    </r>
  </si>
  <si>
    <r>
      <t xml:space="preserve">18. </t>
    </r>
    <r>
      <rPr>
        <sz val="10"/>
        <rFont val="Arial"/>
        <family val="2"/>
      </rPr>
      <t>Total de plazas de confianza</t>
    </r>
  </si>
  <si>
    <r>
      <t xml:space="preserve">19. </t>
    </r>
    <r>
      <rPr>
        <sz val="10"/>
        <rFont val="Arial"/>
        <family val="2"/>
      </rPr>
      <t>Total de plazas de confianza</t>
    </r>
    <r>
      <rPr>
        <b/>
        <sz val="10"/>
        <rFont val="Arial"/>
        <family val="2"/>
      </rPr>
      <t xml:space="preserve"> </t>
    </r>
    <r>
      <rPr>
        <sz val="10"/>
        <rFont val="Arial"/>
        <family val="2"/>
      </rPr>
      <t>por hombres</t>
    </r>
  </si>
  <si>
    <r>
      <t xml:space="preserve">20. </t>
    </r>
    <r>
      <rPr>
        <sz val="10"/>
        <rFont val="Arial"/>
        <family val="2"/>
      </rPr>
      <t>Total de plazas de confianza por mujeres</t>
    </r>
  </si>
  <si>
    <r>
      <t xml:space="preserve">21. </t>
    </r>
    <r>
      <rPr>
        <sz val="10"/>
        <rFont val="Arial"/>
        <family val="2"/>
      </rPr>
      <t>Total de plazas de confianza ocupadas</t>
    </r>
  </si>
  <si>
    <r>
      <t xml:space="preserve">22. </t>
    </r>
    <r>
      <rPr>
        <sz val="10"/>
        <rFont val="Arial"/>
        <family val="2"/>
      </rPr>
      <t>Total de plazas de confianza vacantes</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</si>
  <si>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</si>
  <si>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</si>
  <si>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</si>
  <si>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</si>
  <si>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</si>
  <si>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</si>
  <si>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</si>
  <si>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</si>
  <si>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</si>
  <si>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t xml:space="preserve">6. </t>
    </r>
    <r>
      <rPr>
        <sz val="10"/>
        <rFont val="Arial"/>
        <family val="2"/>
      </rPr>
      <t xml:space="preserve">Sexo (catálogo): Mujer/Hombre. </t>
    </r>
  </si>
  <si>
    <r>
      <t xml:space="preserve">7. </t>
    </r>
    <r>
      <rPr>
        <sz val="10"/>
        <rFont val="Arial"/>
        <family val="2"/>
      </rPr>
      <t>Número de contrato</t>
    </r>
  </si>
  <si>
    <r>
      <t xml:space="preserve">8. </t>
    </r>
    <r>
      <rPr>
        <sz val="10"/>
        <rFont val="Arial"/>
        <family val="2"/>
      </rPr>
      <t xml:space="preserve">Hipervínculo al contrato correspondiente </t>
    </r>
  </si>
  <si>
    <r>
      <t xml:space="preserve">9. </t>
    </r>
    <r>
      <rPr>
        <sz val="10"/>
        <rFont val="Arial"/>
        <family val="2"/>
      </rPr>
      <t xml:space="preserve">Fecha de inicio del contrato expresada con el formato día/mes/año </t>
    </r>
  </si>
  <si>
    <r>
      <t xml:space="preserve">10. </t>
    </r>
    <r>
      <rPr>
        <sz val="10"/>
        <rFont val="Arial"/>
        <family val="2"/>
      </rPr>
      <t xml:space="preserve">Fecha de término del contrato expresada con el formato día/mes/año </t>
    </r>
  </si>
  <si>
    <r>
      <t xml:space="preserve">11. </t>
    </r>
    <r>
      <rPr>
        <sz val="10"/>
        <rFont val="Arial"/>
        <family val="2"/>
      </rPr>
      <t xml:space="preserve">Servicios contratados (objeto del contrato). La redacción utilizada deberá ser con perspectiva de género, es decir, haciendo uso del lenguaje incluyente y no sexista. </t>
    </r>
  </si>
  <si>
    <r>
      <t xml:space="preserve">12. </t>
    </r>
    <r>
      <rPr>
        <sz val="10"/>
        <rFont val="Arial"/>
        <family val="2"/>
      </rPr>
      <t>Remuneración mensual bruta o contraprestación</t>
    </r>
  </si>
  <si>
    <r>
      <t xml:space="preserve">13. </t>
    </r>
    <r>
      <rPr>
        <sz val="10"/>
        <rFont val="Arial"/>
        <family val="2"/>
      </rPr>
      <t>Remuneración mensual neta o contraprestación.</t>
    </r>
  </si>
  <si>
    <r>
      <t xml:space="preserve">14. </t>
    </r>
    <r>
      <rPr>
        <sz val="10"/>
        <rFont val="Arial"/>
        <family val="2"/>
      </rPr>
      <t>Monto total bruto a pagar por la vigencia del contrato.</t>
    </r>
  </si>
  <si>
    <r>
      <t xml:space="preserve">15. </t>
    </r>
    <r>
      <rPr>
        <sz val="10"/>
        <rFont val="Arial"/>
        <family val="2"/>
      </rPr>
      <t>Monto total neto a pagar por la vigencia del contrato.</t>
    </r>
  </si>
  <si>
    <r>
      <t xml:space="preserve">16. </t>
    </r>
    <r>
      <rPr>
        <sz val="10"/>
        <rFont val="Arial"/>
        <family val="2"/>
      </rPr>
      <t>Prestaciones, en su caso</t>
    </r>
  </si>
  <si>
    <r>
      <t xml:space="preserve">17. </t>
    </r>
    <r>
      <rPr>
        <sz val="10"/>
        <rFont val="Arial"/>
        <family val="2"/>
      </rPr>
      <t>Hipervínculo a la normatividad que regula la celebración de contratos de servicios profesionales por honorarios</t>
    </r>
  </si>
  <si>
    <r>
      <t xml:space="preserve">18. </t>
    </r>
    <r>
      <rPr>
        <sz val="10"/>
        <rFont val="Arial"/>
        <family val="2"/>
      </rPr>
      <t>Periodo de actualización de la información: trimestral</t>
    </r>
  </si>
  <si>
    <r>
      <t xml:space="preserve">19. </t>
    </r>
    <r>
      <rPr>
        <sz val="10"/>
        <rFont val="Arial"/>
        <family val="2"/>
      </rPr>
      <t>Área(s) responsable(s) que genera(n), posee(n), publica(n) y/o actualiza(n)la información</t>
    </r>
  </si>
  <si>
    <r>
      <t xml:space="preserve">20. </t>
    </r>
    <r>
      <rPr>
        <sz val="10"/>
        <rFont val="Arial"/>
        <family val="2"/>
      </rPr>
      <t>La información publicada deberá estar actualizada y conservada al periodo que corresponde, de acuerdo con la Tabla de actualización y conservación de la información con el formato día/mes/año</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</si>
  <si>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</si>
  <si>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</si>
  <si>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</si>
  <si>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0"/>
        <rFont val="Arial"/>
        <family val="2"/>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</si>
  <si>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</si>
  <si>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</si>
  <si>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nombramiento otorgado)</t>
    </r>
  </si>
  <si>
    <r>
      <t xml:space="preserve">7. </t>
    </r>
    <r>
      <rPr>
        <sz val="10"/>
        <rFont val="Arial"/>
        <family val="2"/>
      </rPr>
      <t>Área de adscripción (de acuerdo con el catálogo que en su caso regule la actividad del sujeto obligado); unidad administrativa u homóloga de su adscripción, según corresponda.</t>
    </r>
  </si>
  <si>
    <r>
      <t xml:space="preserve">10. </t>
    </r>
    <r>
      <rPr>
        <sz val="10"/>
        <rFont val="Arial"/>
        <family val="2"/>
      </rPr>
      <t>Modalidad de la Declaración de Situación Patrimonial (catálogo): Inicio/ Modificación/ Conclusión</t>
    </r>
  </si>
  <si>
    <r>
      <t xml:space="preserve">11. </t>
    </r>
    <r>
      <rPr>
        <sz val="10"/>
        <rFont val="Arial"/>
        <family val="2"/>
      </rPr>
      <t>Hipervínculo a la versión pública de la Declaración de Situación Patrimonial o a la versión pública de los sistemas habilitados que registren y resguarden las bases de datos correspondientes.</t>
    </r>
  </si>
  <si>
    <r>
      <t xml:space="preserve">12. </t>
    </r>
    <r>
      <rPr>
        <sz val="10"/>
        <rFont val="Arial"/>
        <family val="2"/>
      </rPr>
      <t>Hipervínculo a la versión pública de la Declaración de Intereses o a los sistemas habilitados que registren y resguarden las bases de datos correspondientes.</t>
    </r>
  </si>
  <si>
    <r>
      <t xml:space="preserve">13. </t>
    </r>
    <r>
      <rPr>
        <sz val="10"/>
        <rFont val="Arial"/>
        <family val="2"/>
      </rPr>
      <t>Hipervínculo a la versión pública de la Declaración Fiscal o a los sistemas habilitados que registren y resguarden las bases de datos correspondientes.</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</si>
  <si>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</si>
  <si>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</si>
  <si>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</si>
  <si>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</si>
  <si>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</si>
  <si>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</si>
  <si>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</si>
  <si>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</si>
  <si>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</si>
  <si>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</si>
  <si>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</si>
  <si>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</si>
  <si>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</si>
  <si>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t xml:space="preserve">9. </t>
    </r>
    <r>
      <rPr>
        <sz val="10"/>
        <rFont val="Arial"/>
        <family val="2"/>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</si>
  <si>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0"/>
        <rFont val="Arial"/>
        <family val="2"/>
      </rPr>
      <t xml:space="preserve">Sexo (catálogo): Mujer/Hombre. </t>
    </r>
  </si>
  <si>
    <r>
      <t xml:space="preserve">11. </t>
    </r>
    <r>
      <rPr>
        <sz val="10"/>
        <rFont val="Arial"/>
        <family val="2"/>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</si>
  <si>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0"/>
        <rFont val="Arial"/>
        <family val="2"/>
      </rPr>
      <t>Denominación del cargo (de conformidad con el nombramiento otorgado).</t>
    </r>
  </si>
  <si>
    <r>
      <t xml:space="preserve">13. </t>
    </r>
    <r>
      <rPr>
        <sz val="10"/>
        <rFont val="Arial"/>
        <family val="2"/>
      </rPr>
      <t>Función que desempeña el personal asignado en la Unidad de Transparencia</t>
    </r>
  </si>
  <si>
    <r>
      <t xml:space="preserve">18.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</si>
  <si>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</si>
  <si>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</si>
  <si>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evento (catálogo): concurso/convocatoria/invitación/aviso</t>
    </r>
  </si>
  <si>
    <r>
      <t xml:space="preserve">4. </t>
    </r>
    <r>
      <rPr>
        <sz val="10"/>
        <rFont val="Arial"/>
        <family val="2"/>
      </rPr>
      <t>Alcance del concurso (catálogo): Abierto al público en general/Abierto al público en general /Abierto sólo a personas servidoras públicas del sujeto obligado</t>
    </r>
  </si>
  <si>
    <r>
      <rPr>
        <b/>
        <sz val="10"/>
        <rFont val="Arial"/>
        <family val="2"/>
      </rPr>
      <t xml:space="preserve">5. </t>
    </r>
    <r>
      <rPr>
        <sz val="10"/>
        <rFont val="Arial"/>
        <family val="2"/>
      </rPr>
      <t>Tipo de cargo o puesto (catálogo): Confianza/Base/Otro</t>
    </r>
  </si>
  <si>
    <r>
      <t xml:space="preserve">6. </t>
    </r>
    <r>
      <rPr>
        <sz val="10"/>
        <rFont val="Arial"/>
        <family val="2"/>
      </rPr>
      <t>Clave o nivel del puesto (en su caso, de acuerdo con el catálogo de claves y niveles de puesto de cada sujeto obligado)</t>
    </r>
  </si>
  <si>
    <r>
      <t xml:space="preserve">7.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</si>
  <si>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0"/>
        <rFont val="Arial"/>
        <family val="2"/>
      </rPr>
      <t>Denominación del cargo de conformidad con el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</si>
  <si>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</si>
  <si>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</si>
  <si>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</si>
  <si>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</si>
  <si>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</si>
  <si>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0"/>
        <rFont val="Arial"/>
        <family val="2"/>
      </rPr>
      <t>La convocatoria deberá estar redactada con perspectiva de género, es decir, haciendo uso del lenguaje incluyente y no sexista.</t>
    </r>
  </si>
  <si>
    <r>
      <t xml:space="preserve">Respecto al estado en el que se encuentra el proceso:
15. </t>
    </r>
    <r>
      <rPr>
        <sz val="10"/>
        <rFont val="Arial"/>
        <family val="2"/>
      </rPr>
      <t>Estado del proceso del concurso, convocatoria, invitación y/o aviso: en proceso / evaluación / finalizado</t>
    </r>
  </si>
  <si>
    <r>
      <t xml:space="preserve">Si está finalizado se publicarán los resultados mediante los siguientes datos:
16. </t>
    </r>
    <r>
      <rPr>
        <sz val="10"/>
        <rFont val="Arial"/>
        <family val="2"/>
      </rPr>
      <t>Número total de personas candidatas registradas.</t>
    </r>
  </si>
  <si>
    <r>
      <t xml:space="preserve">17. </t>
    </r>
    <r>
      <rPr>
        <sz val="10"/>
        <rFont val="Arial"/>
        <family val="2"/>
      </rPr>
      <t>Número total de candidatos hombres</t>
    </r>
  </si>
  <si>
    <r>
      <t xml:space="preserve">18. </t>
    </r>
    <r>
      <rPr>
        <sz val="10"/>
        <rFont val="Arial"/>
        <family val="2"/>
      </rPr>
      <t>Número total de candidatas mujeres.</t>
    </r>
  </si>
  <si>
    <r>
      <t xml:space="preserve">19. </t>
    </r>
    <r>
      <rPr>
        <sz val="10"/>
        <rFont val="Arial"/>
        <family val="2"/>
      </rPr>
      <t>Nombre(s), primer apellido, segundo apellido de la persona aceptada/contratada para ocupar la plaza, cargo, puesto o función</t>
    </r>
  </si>
  <si>
    <r>
      <t xml:space="preserve">20. </t>
    </r>
    <r>
      <rPr>
        <sz val="10"/>
        <rFont val="Arial"/>
        <family val="2"/>
      </rPr>
      <t xml:space="preserve">Sexo (catálogo): Mujer/Hombre. </t>
    </r>
  </si>
  <si>
    <r>
      <t xml:space="preserve">21. </t>
    </r>
    <r>
      <rPr>
        <sz val="10"/>
        <rFont val="Arial"/>
        <family val="2"/>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</si>
  <si>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0"/>
        <rFont val="Arial"/>
        <family val="2"/>
      </rPr>
      <t>En su caso, hipervínculo a la versión pública del sistema electrónico de convocatorias y/o concursos correspondiente al sujeto obligado y el hipervínculo al mismo</t>
    </r>
  </si>
  <si>
    <r>
      <t xml:space="preserve">24. </t>
    </r>
    <r>
      <rPr>
        <sz val="10"/>
        <rFont val="Arial"/>
        <family val="2"/>
      </rPr>
      <t>Área(s) responsable(s) que genera(n), posee(n), publica(n) y/o actualiza(n) la información</t>
    </r>
  </si>
  <si>
    <r>
      <t xml:space="preserve">27.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</si>
  <si>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</si>
  <si>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</si>
  <si>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</si>
  <si>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</si>
  <si>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</si>
  <si>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0"/>
        <rFont val="Arial"/>
        <family val="2"/>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</si>
  <si>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</si>
  <si>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</si>
  <si>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</si>
  <si>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</si>
  <si>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</si>
  <si>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</si>
  <si>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</si>
  <si>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</si>
  <si>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</si>
  <si>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</si>
  <si>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</si>
  <si>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</si>
  <si>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</si>
  <si>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</si>
  <si>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</si>
  <si>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</si>
  <si>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</si>
  <si>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</si>
  <si>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</si>
  <si>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</si>
  <si>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</si>
  <si>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</si>
  <si>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0"/>
        <rFont val="Arial"/>
        <family val="2"/>
      </rPr>
      <t>Denominación del cargo (de conformidad con el nombramiento otorgado)</t>
    </r>
  </si>
  <si>
    <r>
      <t xml:space="preserve">5. </t>
    </r>
    <r>
      <rPr>
        <sz val="10"/>
        <rFont val="Arial"/>
        <family val="2"/>
      </rPr>
      <t>Nombre de la persona servidora pública, integrante del sujeto obligado, y/o persona que desempeñe un empleo, cargo o comisión y/o realice actos de autoridad (nombre[s], primer apellido, segundo apellido)</t>
    </r>
  </si>
  <si>
    <r>
      <t xml:space="preserve">6. </t>
    </r>
    <r>
      <rPr>
        <sz val="10"/>
        <rFont val="Arial"/>
        <family val="2"/>
      </rPr>
      <t>Sexo (catálogo): Mujer/Hombre</t>
    </r>
  </si>
  <si>
    <r>
      <t xml:space="preserve">7. </t>
    </r>
    <r>
      <rPr>
        <sz val="10"/>
        <rFont val="Arial"/>
        <family val="2"/>
      </rPr>
      <t xml:space="preserve">Área o de adscripción </t>
    </r>
  </si>
  <si>
    <r>
      <t xml:space="preserve">Respecto a la información curricular de la persona servidora pública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</si>
  <si>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9. </t>
    </r>
    <r>
      <rPr>
        <sz val="10"/>
        <rFont val="Arial"/>
        <family val="2"/>
      </rPr>
      <t>Carrera genérica o área de estudios, en su caso</t>
    </r>
  </si>
  <si>
    <r>
      <t xml:space="preserve">Respecto de la experiencia laboral especificar, al menos, los tres últimos empleos, en donde se indique:
10. </t>
    </r>
    <r>
      <rPr>
        <sz val="10"/>
        <rFont val="Arial"/>
        <family val="2"/>
      </rPr>
      <t>Periodo (mes/año de inicio, mes/año de conclusión)</t>
    </r>
  </si>
  <si>
    <r>
      <t xml:space="preserve">11. </t>
    </r>
    <r>
      <rPr>
        <sz val="10"/>
        <rFont val="Arial"/>
        <family val="2"/>
      </rPr>
      <t>Denominación de la institución o empresa</t>
    </r>
  </si>
  <si>
    <r>
      <t xml:space="preserve">12. </t>
    </r>
    <r>
      <rPr>
        <sz val="10"/>
        <rFont val="Arial"/>
        <family val="2"/>
      </rPr>
      <t>Cargo o puesto desempeñado</t>
    </r>
  </si>
  <si>
    <r>
      <t xml:space="preserve">13. </t>
    </r>
    <r>
      <rPr>
        <sz val="10"/>
        <rFont val="Arial"/>
        <family val="2"/>
      </rPr>
      <t>Campo de experiencia</t>
    </r>
  </si>
  <si>
    <r>
      <t xml:space="preserve">14. </t>
    </r>
    <r>
      <rPr>
        <sz val="10"/>
        <rFont val="Arial"/>
        <family val="2"/>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</si>
  <si>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0"/>
        <rFont val="Arial"/>
        <family val="2"/>
      </rPr>
      <t>Cuenta con sanciones administrativas definitivas impuestas por la autoridad competente (catálogo): Sí/No</t>
    </r>
  </si>
  <si>
    <r>
      <t xml:space="preserve">16. </t>
    </r>
    <r>
      <rPr>
        <sz val="10"/>
        <rFont val="Arial"/>
        <family val="2"/>
      </rPr>
      <t>Hipervínculo que dirija al perfil del puesto en cuestión</t>
    </r>
  </si>
  <si>
    <r>
      <t xml:space="preserve">La información sobre el perfil del puesto en cuestión, a la cual se accede a través del hipervínculo anterior, contemplará los datos siguientes:
17. </t>
    </r>
    <r>
      <rPr>
        <sz val="10"/>
        <rFont val="Arial"/>
        <family val="2"/>
      </rPr>
      <t>Clave o nivel del puesto (de acuerdo con el catálogo que regule la actividad del sujeto obligado)</t>
    </r>
  </si>
  <si>
    <r>
      <t xml:space="preserve">18. </t>
    </r>
    <r>
      <rPr>
        <sz val="10"/>
        <rFont val="Arial"/>
        <family val="2"/>
      </rPr>
      <t>Denominación del puesto en la estructura orgánica (de acuerdo con el catálogo de claves y niveles)</t>
    </r>
  </si>
  <si>
    <r>
      <t xml:space="preserve">19. </t>
    </r>
    <r>
      <rPr>
        <sz val="10"/>
        <rFont val="Arial"/>
        <family val="2"/>
      </rPr>
      <t>Denominación del cargo, empleo, comisión o nombramiento otorgado</t>
    </r>
  </si>
  <si>
    <r>
      <t xml:space="preserve">20. </t>
    </r>
    <r>
      <rPr>
        <sz val="10"/>
        <rFont val="Arial"/>
        <family val="2"/>
      </rPr>
      <t>Área o unidad administrativa de adscripción (de acuerdo con el catálogo de unidades administrativas o puestos del sujeto obligado)</t>
    </r>
  </si>
  <si>
    <r>
      <t xml:space="preserve">21. </t>
    </r>
    <r>
      <rPr>
        <sz val="10"/>
        <rFont val="Arial"/>
        <family val="2"/>
      </rPr>
      <t>Funciones del puesto</t>
    </r>
  </si>
  <si>
    <r>
      <t xml:space="preserve">22. </t>
    </r>
    <r>
      <rPr>
        <sz val="10"/>
        <rFont val="Arial"/>
        <family val="2"/>
      </rPr>
      <t>Tipo de plaza (estructura, confianza, base, otro [especificar])</t>
    </r>
  </si>
  <si>
    <r>
      <t xml:space="preserve">23. </t>
    </r>
    <r>
      <rPr>
        <sz val="10"/>
        <rFont val="Arial"/>
        <family val="2"/>
      </rPr>
      <t>Escolaridad requerida (especificar el nivel de estudios requerido para ocupar el puesto): Ninguno / Primaria / Secundaria / Bachillerato / Carrera técnica / Licenciatura / Maestría / Doctorado / Post-doctorado)</t>
    </r>
  </si>
  <si>
    <r>
      <t xml:space="preserve">24. </t>
    </r>
    <r>
      <rPr>
        <sz val="10"/>
        <rFont val="Arial"/>
        <family val="2"/>
      </rPr>
      <t>Área de conocimiento requerida (especificar el/las área(s) de conocimiento requerido(s) para ocupar el puesto; por ejemplo: Administración, Derecho, Informática, Medicina, Contabilidad, Comunicación, etc.)</t>
    </r>
  </si>
  <si>
    <r>
      <t xml:space="preserve">25. </t>
    </r>
    <r>
      <rPr>
        <sz val="10"/>
        <rFont val="Arial"/>
        <family val="2"/>
      </rPr>
      <t xml:space="preserve">Tiempo de la experiencia laboral requerida (expresado en años) </t>
    </r>
  </si>
  <si>
    <r>
      <t xml:space="preserve">26. </t>
    </r>
    <r>
      <rPr>
        <sz val="10"/>
        <rFont val="Arial"/>
        <family val="2"/>
      </rPr>
      <t>Áreas de la experiencia laboral que requiere el puesto</t>
    </r>
  </si>
  <si>
    <r>
      <t xml:space="preserve">En caso de que sí cuente con sanciones administrativas definitivas se deberá
publicar:
27. </t>
    </r>
    <r>
      <rPr>
        <sz val="10"/>
        <rFont val="Arial"/>
        <family val="2"/>
      </rPr>
      <t>Hipervínculo a la resolución donde se observe la aprobación de la sanción</t>
    </r>
  </si>
  <si>
    <r>
      <t>28.</t>
    </r>
    <r>
      <rPr>
        <sz val="10"/>
        <rFont val="Arial"/>
        <family val="2"/>
      </rPr>
      <t xml:space="preserve"> Periodo de actualización de la información: trimestral</t>
    </r>
  </si>
  <si>
    <r>
      <t xml:space="preserve">29. </t>
    </r>
    <r>
      <rPr>
        <sz val="10"/>
        <rFont val="Arial"/>
        <family val="2"/>
      </rPr>
      <t>Área(s) responsable(s) que genera(n), posee(n), publica(n) y/o actualiza(n)la información</t>
    </r>
  </si>
  <si>
    <r>
      <t xml:space="preserve">30. </t>
    </r>
    <r>
      <rPr>
        <sz val="10"/>
        <rFont val="Arial"/>
        <family val="2"/>
      </rPr>
      <t>La información publicada deberá estar actualizada y conservada al periodo que corresponde, de acuerdo con la Tabla de actualización y conservación de la información con el formato día/mes/año</t>
    </r>
  </si>
  <si>
    <r>
      <t xml:space="preserve">31.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</si>
  <si>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</si>
  <si>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</si>
  <si>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</si>
  <si>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Información relativa a las personas servidoras públicas sancionadas: 
1. </t>
    </r>
    <r>
      <rPr>
        <sz val="10"/>
        <rFont val="Arial"/>
        <family val="2"/>
      </rPr>
      <t>Ejercicio</t>
    </r>
  </si>
  <si>
    <r>
      <t xml:space="preserve">3. </t>
    </r>
    <r>
      <rPr>
        <sz val="10"/>
        <rFont val="Arial"/>
        <family val="2"/>
      </rPr>
      <t>Nombre de la persona servidora pública y/o persona que desempeñe un empleo, cargo o comisión y/o ejerzan actos de autoridad en el sujeto obligado (nombre[s], primer apellido, segundo apellido)</t>
    </r>
  </si>
  <si>
    <r>
      <t xml:space="preserve">4. </t>
    </r>
    <r>
      <rPr>
        <sz val="10"/>
        <rFont val="Arial"/>
        <family val="2"/>
      </rPr>
      <t xml:space="preserve">Sexo (catálogo): Mujer/Hombre. </t>
    </r>
  </si>
  <si>
    <r>
      <t xml:space="preserve">5. </t>
    </r>
    <r>
      <rPr>
        <sz val="10"/>
        <rFont val="Arial"/>
        <family val="2"/>
      </rPr>
      <t>Clave o nivel del puesto (de acuerdo con el catálogo que en su caso regule la actividad del sujeto obligado)</t>
    </r>
  </si>
  <si>
    <r>
      <t xml:space="preserve">6. </t>
    </r>
    <r>
      <rPr>
        <sz val="10"/>
        <rFont val="Arial"/>
        <family val="2"/>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</si>
  <si>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0"/>
        <rFont val="Arial"/>
        <family val="2"/>
      </rPr>
      <t>Denominación del cargo (de conformidad con el nombramiento otorgado)</t>
    </r>
  </si>
  <si>
    <r>
      <t xml:space="preserve">8. </t>
    </r>
    <r>
      <rPr>
        <sz val="10"/>
        <rFont val="Arial"/>
        <family val="2"/>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</si>
  <si>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</si>
  <si>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0"/>
        <rFont val="Arial"/>
        <family val="2"/>
      </rPr>
      <t>Temporalidad de la sanción</t>
    </r>
  </si>
  <si>
    <r>
      <t xml:space="preserve">11. </t>
    </r>
    <r>
      <rPr>
        <sz val="10"/>
        <rFont val="Arial"/>
        <family val="2"/>
      </rPr>
      <t>Orden jurisdiccional de la sanción (catálogo): Federal/Estatal</t>
    </r>
  </si>
  <si>
    <r>
      <t xml:space="preserve">12. </t>
    </r>
    <r>
      <rPr>
        <sz val="10"/>
        <rFont val="Arial"/>
        <family val="2"/>
      </rPr>
      <t>Autoridad sancionadora</t>
    </r>
  </si>
  <si>
    <r>
      <t xml:space="preserve">13. </t>
    </r>
    <r>
      <rPr>
        <sz val="10"/>
        <rFont val="Arial"/>
        <family val="2"/>
      </rPr>
      <t>Número de expediente</t>
    </r>
  </si>
  <si>
    <r>
      <t xml:space="preserve">14. </t>
    </r>
    <r>
      <rPr>
        <sz val="10"/>
        <rFont val="Arial"/>
        <family val="2"/>
      </rPr>
      <t xml:space="preserve">Fecha de la resolución en la que se aprobó la sanción, con el formato día/mes/año </t>
    </r>
  </si>
  <si>
    <r>
      <t xml:space="preserve">15. </t>
    </r>
    <r>
      <rPr>
        <sz val="10"/>
        <rFont val="Arial"/>
        <family val="2"/>
      </rPr>
      <t>Causa de la sanción (descripción breve de las irregularidades que dieron origen a la sanción)</t>
    </r>
  </si>
  <si>
    <r>
      <t xml:space="preserve">16. </t>
    </r>
    <r>
      <rPr>
        <sz val="10"/>
        <rFont val="Arial"/>
        <family val="2"/>
      </rPr>
      <t>Denominación de la normatividad infringida, especificando su artículo, fracción e inciso.</t>
    </r>
  </si>
  <si>
    <r>
      <t xml:space="preserve">17. </t>
    </r>
    <r>
      <rPr>
        <sz val="10"/>
        <rFont val="Arial"/>
        <family val="2"/>
      </rPr>
      <t>Fecha de inicio del procedimiento administrativo con el formato día/mes/año.</t>
    </r>
  </si>
  <si>
    <r>
      <t xml:space="preserve">18. </t>
    </r>
    <r>
      <rPr>
        <sz val="10"/>
        <rFont val="Arial"/>
        <family val="2"/>
      </rPr>
      <t>Fecha de conclusión del procedimiento administrativo con el formato día/mes/año.</t>
    </r>
  </si>
  <si>
    <r>
      <t xml:space="preserve">19. </t>
    </r>
    <r>
      <rPr>
        <sz val="10"/>
        <rFont val="Arial"/>
        <family val="2"/>
      </rPr>
      <t xml:space="preserve">Hipervínculo a la resolución donde se observe la aprobación de la sanción </t>
    </r>
  </si>
  <si>
    <r>
      <t xml:space="preserve">20. </t>
    </r>
    <r>
      <rPr>
        <sz val="10"/>
        <rFont val="Arial"/>
        <family val="2"/>
      </rPr>
      <t>Hipervínculo a la versión pública del sistema del registro de sanciones correspondiente</t>
    </r>
  </si>
  <si>
    <r>
      <t xml:space="preserve">21. </t>
    </r>
    <r>
      <rPr>
        <sz val="10"/>
        <rFont val="Arial"/>
        <family val="2"/>
      </rPr>
      <t>Monto de la indemnización establecida.</t>
    </r>
  </si>
  <si>
    <r>
      <t xml:space="preserve">22. </t>
    </r>
    <r>
      <rPr>
        <sz val="10"/>
        <rFont val="Arial"/>
        <family val="2"/>
      </rPr>
      <t>Monto de la indemnización efectivamente cobrada.</t>
    </r>
  </si>
  <si>
    <r>
      <t xml:space="preserve">23. </t>
    </r>
    <r>
      <rPr>
        <sz val="10"/>
        <rFont val="Arial"/>
        <family val="2"/>
      </rPr>
      <t>Fecha de cobro de la indemnización con el formato día/mes/año.</t>
    </r>
  </si>
  <si>
    <r>
      <t xml:space="preserve">24. </t>
    </r>
    <r>
      <rPr>
        <sz val="10"/>
        <rFont val="Arial"/>
        <family val="2"/>
      </rPr>
      <t>Periodo de actualización de la información: trimestral</t>
    </r>
  </si>
  <si>
    <r>
      <t xml:space="preserve">25. </t>
    </r>
    <r>
      <rPr>
        <sz val="10"/>
        <rFont val="Arial"/>
        <family val="2"/>
      </rPr>
      <t>Área(s) responsable(s) que genera(n), posee(n), publica(n) y/o actualiza(n)la información</t>
    </r>
  </si>
  <si>
    <r>
      <t xml:space="preserve">26. </t>
    </r>
    <r>
      <rPr>
        <sz val="10"/>
        <rFont val="Arial"/>
        <family val="2"/>
      </rPr>
      <t>La información publicada deberá estar actualizada y conservada al periodo que corresponde, de acuerdo con la Tabla de actualización y conservación de la información con el formato día/mes/año</t>
    </r>
  </si>
  <si>
    <r>
      <t xml:space="preserve">27.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</si>
  <si>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</si>
  <si>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</si>
  <si>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</si>
  <si>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</si>
  <si>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</si>
  <si>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t xml:space="preserve">5. </t>
    </r>
    <r>
      <rPr>
        <sz val="10"/>
        <rFont val="Arial"/>
        <family val="2"/>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</si>
  <si>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0"/>
        <rFont val="Arial"/>
        <family val="2"/>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</si>
  <si>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0"/>
        <rFont val="Arial"/>
        <family val="2"/>
      </rPr>
      <t>Modalidad del servicio (catálogo): presencial, en línea, correo, mensajería, telefónica, módulo itinerante, etcétera</t>
    </r>
  </si>
  <si>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</si>
  <si>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0"/>
        <rFont val="Arial"/>
        <family val="2"/>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</si>
  <si>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</si>
  <si>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</si>
  <si>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</si>
  <si>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 que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</si>
  <si>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</si>
  <si>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</si>
  <si>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</si>
  <si>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</si>
  <si>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</si>
  <si>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</si>
  <si>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 la persona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</si>
  <si>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</si>
  <si>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</si>
  <si>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</si>
  <si>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</si>
  <si>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</si>
  <si>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</si>
  <si>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</si>
  <si>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</si>
  <si>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</si>
  <si>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</si>
  <si>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</si>
  <si>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</si>
  <si>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</si>
  <si>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</si>
  <si>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</si>
  <si>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</si>
  <si>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Hipervínculo al Catálogo Nacional de Regulaciones, Trámites y Servicios o a la versión pública del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</si>
  <si>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</si>
  <si>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</si>
  <si>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y conservada al periodo que corresponde, de acuerdo con la Tabla de actualización y conservación de la información con el formato día/mes/año</t>
    </r>
  </si>
  <si>
    <r>
      <t xml:space="preserve">41.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</si>
  <si>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</si>
  <si>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</si>
  <si>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</si>
  <si>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t xml:space="preserve">4. </t>
    </r>
    <r>
      <rPr>
        <sz val="10"/>
        <rFont val="Arial"/>
        <family val="2"/>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</si>
  <si>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0"/>
        <rFont val="Arial"/>
        <family val="2"/>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</si>
  <si>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0"/>
        <rFont val="Arial"/>
        <family val="2"/>
      </rPr>
      <t>Modalidad del trámite. Por ejemplo, presencial, en línea, correo, mensajería, telefónica, módulo itinerante, etcétera</t>
    </r>
  </si>
  <si>
    <r>
      <t xml:space="preserve">7. </t>
    </r>
    <r>
      <rPr>
        <sz val="10"/>
        <rFont val="Arial"/>
        <family val="2"/>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</si>
  <si>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0"/>
        <rFont val="Arial"/>
        <family val="2"/>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</si>
  <si>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</si>
  <si>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</si>
  <si>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</si>
  <si>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</si>
  <si>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</si>
  <si>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(se refiere al tiempo que tendrá validez el trámite realizado)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</si>
  <si>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</si>
  <si>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</si>
  <si>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</si>
  <si>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</si>
  <si>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</si>
  <si>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</si>
  <si>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</si>
  <si>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</si>
  <si>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</si>
  <si>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</si>
  <si>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</si>
  <si>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0"/>
        <rFont val="Arial"/>
        <family val="2"/>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</si>
  <si>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</si>
  <si>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</si>
  <si>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</si>
  <si>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</si>
  <si>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</si>
  <si>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</si>
  <si>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a la versión pública del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</si>
  <si>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</si>
  <si>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 la información</t>
    </r>
  </si>
  <si>
    <r>
      <t xml:space="preserve">37. </t>
    </r>
    <r>
      <rPr>
        <sz val="10"/>
        <rFont val="Arial"/>
        <family val="2"/>
      </rPr>
      <t>La información publicada deberá estar actualizada y conservada al periodo que corresponde, de acuerdo con la Tabla de actualización y conservación de la información con el formato día/mes/año</t>
    </r>
  </si>
  <si>
    <r>
      <t xml:space="preserve">38.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</si>
  <si>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</si>
  <si>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</si>
  <si>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</si>
  <si>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</si>
  <si>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</si>
  <si>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</si>
  <si>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</si>
  <si>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</si>
  <si>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</si>
  <si>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</si>
  <si>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</si>
  <si>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</si>
  <si>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</si>
  <si>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</si>
  <si>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</si>
  <si>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</si>
  <si>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</si>
  <si>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</si>
  <si>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</si>
  <si>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</si>
  <si>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</si>
  <si>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</si>
  <si>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</si>
  <si>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</si>
  <si>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</si>
  <si>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</si>
  <si>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</si>
  <si>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</si>
  <si>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</si>
  <si>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</si>
  <si>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</si>
  <si>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</si>
  <si>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</si>
  <si>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</si>
  <si>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</si>
  <si>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</si>
  <si>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</si>
  <si>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</si>
  <si>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</si>
  <si>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</si>
  <si>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</si>
  <si>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</si>
  <si>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</si>
  <si>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</si>
  <si>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</si>
  <si>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</si>
  <si>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</si>
  <si>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</si>
  <si>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</si>
  <si>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</si>
  <si>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</si>
  <si>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</si>
  <si>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</si>
  <si>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</si>
  <si>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</si>
  <si>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</si>
  <si>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</si>
  <si>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t xml:space="preserve">56. </t>
    </r>
    <r>
      <rPr>
        <sz val="10"/>
        <rFont val="Arial"/>
        <family val="2"/>
      </rPr>
      <t>Nombre de las personas beneficiarias, con el formato nombre(s), apellido paterno y apellido materno</t>
    </r>
  </si>
  <si>
    <r>
      <t xml:space="preserve">57. </t>
    </r>
    <r>
      <rPr>
        <sz val="10"/>
        <rFont val="Arial"/>
        <family val="2"/>
      </rPr>
      <t>Periodo de actualización de la información: trimestral o anual según corresponda</t>
    </r>
  </si>
  <si>
    <r>
      <t xml:space="preserve">58. </t>
    </r>
    <r>
      <rPr>
        <sz val="10"/>
        <rFont val="Arial"/>
        <family val="2"/>
      </rPr>
      <t>Área(s) responsable(s) que genera(n), posee(n), publica(n) y/o actualiza(n) la información</t>
    </r>
  </si>
  <si>
    <r>
      <t xml:space="preserve">59. </t>
    </r>
    <r>
      <rPr>
        <sz val="10"/>
        <rFont val="Arial"/>
        <family val="2"/>
      </rPr>
      <t>La información publicada deberá estar actualizada y conservada al periodo que corresponde, de acuerdo con la Tabla de actualización y conservación de la información con el formato día/mes/año</t>
    </r>
  </si>
  <si>
    <r>
      <t xml:space="preserve">60.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</si>
  <si>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</si>
  <si>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</si>
  <si>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</si>
  <si>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0"/>
        <rFont val="Arial"/>
        <family val="2"/>
      </rPr>
      <t>Ejercicio</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</si>
  <si>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</si>
  <si>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</si>
  <si>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</si>
  <si>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</si>
  <si>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</si>
  <si>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</si>
  <si>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</si>
  <si>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</si>
  <si>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</si>
  <si>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t xml:space="preserve">12.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</si>
  <si>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</si>
  <si>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</si>
  <si>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</si>
  <si>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</si>
  <si>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</si>
  <si>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t xml:space="preserve">3. </t>
    </r>
    <r>
      <rPr>
        <sz val="10"/>
        <rFont val="Arial"/>
        <family val="2"/>
      </rPr>
      <t>Área(s) responsable(s) que genera(n), posee(n), publica(n) y/o actualiza(n) la información</t>
    </r>
  </si>
  <si>
    <r>
      <t xml:space="preserve">4. </t>
    </r>
    <r>
      <rPr>
        <sz val="10"/>
        <rFont val="Arial"/>
        <family val="2"/>
      </rPr>
      <t>La información publicada deberá estar actualizada y conservada al periodo que corresponde, de acuerdo con la Tabla de actualización y conservación de la información con el formato día/mes/año</t>
    </r>
  </si>
  <si>
    <r>
      <t xml:space="preserve">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</si>
  <si>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</si>
  <si>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</si>
  <si>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instrumentos jurídicos de ejercicios anteriores que sigan siendo vigentes, información del ejercicio en curso y la correspondiente a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</si>
  <si>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Acreditado (sujeto obligado que contrae la obligación)</t>
    </r>
  </si>
  <si>
    <t xml:space="preserve">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													
</t>
  </si>
  <si>
    <r>
      <rPr>
        <b/>
        <sz val="10"/>
        <rFont val="Arial"/>
        <family val="2"/>
      </rPr>
      <t xml:space="preserve">4. </t>
    </r>
    <r>
      <rPr>
        <sz val="10"/>
        <rFont val="Arial"/>
        <family val="2"/>
      </rPr>
      <t>Denominación de la instancia ejecutora del recurso público</t>
    </r>
  </si>
  <si>
    <r>
      <t xml:space="preserve">5. </t>
    </r>
    <r>
      <rPr>
        <sz val="10"/>
        <rFont val="Arial"/>
        <family val="2"/>
      </rPr>
      <t>Tipo de obligación (Catálogo): Crédito simple/Crédito en cuenta corriente/Emisión bursátil/Garantía de pago oportuno (GPO)/Contratos de proyectos de prestación de servicios (PPS).</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</si>
  <si>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</si>
  <si>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</si>
  <si>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</si>
  <si>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</si>
  <si>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</si>
  <si>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</si>
  <si>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</si>
  <si>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</si>
  <si>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</si>
  <si>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</si>
  <si>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</si>
  <si>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</si>
  <si>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</si>
  <si>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</si>
  <si>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</si>
  <si>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</si>
  <si>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</si>
  <si>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t xml:space="preserve">23. </t>
    </r>
    <r>
      <rPr>
        <sz val="10"/>
        <rFont val="Arial"/>
        <family val="2"/>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</si>
  <si>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</si>
  <si>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</si>
  <si>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</si>
  <si>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0"/>
        <rFont val="Arial"/>
        <family val="2"/>
      </rPr>
      <t>Periodo de actualización de la información: trimestral</t>
    </r>
  </si>
  <si>
    <r>
      <t xml:space="preserve">28. </t>
    </r>
    <r>
      <rPr>
        <sz val="10"/>
        <rFont val="Arial"/>
        <family val="2"/>
      </rPr>
      <t>Área(s) responsable(s) que genera(n), posee(n), publica(n) y/o actualiza(n) la información</t>
    </r>
  </si>
  <si>
    <r>
      <t xml:space="preserve">29. </t>
    </r>
    <r>
      <rPr>
        <sz val="10"/>
        <rFont val="Arial"/>
        <family val="2"/>
      </rPr>
      <t>La información publicada deberá estar actualizada y conservada al periodo que corresponde, de acuerdo con la Tabla de actualización y conservación de la información con el formato día/mes/año</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</si>
  <si>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</si>
  <si>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</si>
  <si>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</si>
  <si>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 respecto de las erogaciones por contratación de servicios de impresión, difusión y publicidad y la utilización de los Tiempos Oficiales: tiempo de Estado y tiempo fiscal.</t>
    </r>
    <r>
      <rPr>
        <b/>
        <sz val="10"/>
        <rFont val="Arial"/>
        <family val="2"/>
      </rPr>
      <t xml:space="preserve">
</t>
    </r>
    <r>
      <rPr>
        <sz val="10"/>
        <rFont val="Arial"/>
        <family val="2"/>
      </rPr>
      <t>Anual, durante el primer trimestre de cada año, respecto del Programa Anual de Comunicación Social o equivalente.</t>
    </r>
    <r>
      <rPr>
        <b/>
        <sz val="10"/>
        <rFont val="Arial"/>
        <family val="2"/>
      </rPr>
      <t xml:space="preserve">
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</si>
  <si>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</si>
  <si>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</si>
  <si>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</si>
  <si>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</si>
  <si>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</si>
  <si>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</si>
  <si>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</si>
  <si>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</si>
  <si>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</si>
  <si>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t xml:space="preserve">12. </t>
    </r>
    <r>
      <rPr>
        <sz val="10"/>
        <rFont val="Arial"/>
        <family val="2"/>
      </rPr>
      <t>Tipo de medio (catálogo): Internet/ Radio/ Televisión/ Cine/ Medios impresos/ Medios digitales/ Espectaculares/ Medios complementarios/ Otros servicios asociados/ Otro (especificar)</t>
    </r>
  </si>
  <si>
    <r>
      <rPr>
        <b/>
        <sz val="10"/>
        <rFont val="Arial"/>
        <family val="2"/>
      </rPr>
      <t xml:space="preserve">13. </t>
    </r>
    <r>
      <rPr>
        <sz val="10"/>
        <rFont val="Arial"/>
        <family val="2"/>
      </rPr>
      <t>Descripción de unidad, por ejemplo: spot de 30 segundos (radio); ½ plana (periódico); cine segundos, revistas, folletos</t>
    </r>
  </si>
  <si>
    <r>
      <t xml:space="preserve">14. </t>
    </r>
    <r>
      <rPr>
        <sz val="10"/>
        <rFont val="Arial"/>
        <family val="2"/>
      </rPr>
      <t>Tipo (catálogo): Campaña/Aviso institucional</t>
    </r>
  </si>
  <si>
    <r>
      <t xml:space="preserve">15. </t>
    </r>
    <r>
      <rPr>
        <sz val="10"/>
        <rFont val="Arial"/>
        <family val="2"/>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</si>
  <si>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0"/>
        <rFont val="Arial"/>
        <family val="2"/>
      </rPr>
      <t>Año de la campaña</t>
    </r>
  </si>
  <si>
    <r>
      <t xml:space="preserve">17. </t>
    </r>
    <r>
      <rPr>
        <sz val="10"/>
        <rFont val="Arial"/>
        <family val="2"/>
      </rPr>
      <t>Tema de la campaña o aviso institucional. La información deberá estar redactada con perspectiva de género, es decir, haciendo uso del lenguaje incluyente y no sexista.</t>
    </r>
  </si>
  <si>
    <r>
      <rPr>
        <b/>
        <sz val="10"/>
        <rFont val="Arial"/>
        <family val="2"/>
      </rPr>
      <t xml:space="preserve">18. </t>
    </r>
    <r>
      <rPr>
        <sz val="10"/>
        <rFont val="Arial"/>
        <family val="2"/>
      </rPr>
      <t>Objetivo institucional</t>
    </r>
  </si>
  <si>
    <r>
      <t xml:space="preserve">19. </t>
    </r>
    <r>
      <rPr>
        <sz val="10"/>
        <rFont val="Arial"/>
        <family val="2"/>
      </rPr>
      <t xml:space="preserve">Objetivo de comunicación. La información deberá estar redactada con perspectiva de género, es decir, haciendo uso del lenguaje incluyente y no sexista. </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</si>
  <si>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</si>
  <si>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</si>
  <si>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</si>
  <si>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t xml:space="preserve">23. </t>
    </r>
    <r>
      <rPr>
        <sz val="10"/>
        <rFont val="Arial"/>
        <family val="2"/>
      </rPr>
      <t xml:space="preserve">Cobertura (catálogo): Internacional/Nacional/Estatal/Delegacional o municipal. </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</si>
  <si>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</si>
  <si>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</si>
  <si>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</si>
  <si>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t xml:space="preserve">Respecto a la población objetivo de la campaña o aviso institucional, se publicará:
27. </t>
    </r>
    <r>
      <rPr>
        <sz val="10"/>
        <rFont val="Arial"/>
        <family val="2"/>
      </rPr>
      <t xml:space="preserve">Sexo (catálogo): Mujer/Hombre/Mujeres y Hombres. </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</si>
  <si>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</si>
  <si>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</si>
  <si>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</si>
  <si>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</si>
  <si>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t xml:space="preserve">Respecto a las personas proveedoras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</si>
  <si>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0"/>
        <rFont val="Arial"/>
        <family val="2"/>
      </rPr>
      <t>Sexo (catálogo): Mujer/Hombre.</t>
    </r>
  </si>
  <si>
    <r>
      <t xml:space="preserve">34. </t>
    </r>
    <r>
      <rPr>
        <sz val="10"/>
        <rFont val="Arial"/>
        <family val="2"/>
      </rPr>
      <t>Registro Federal de Contribuyentes de la persona física o moral proveedora del producto o servicio publicitario</t>
    </r>
  </si>
  <si>
    <r>
      <t xml:space="preserve">35. </t>
    </r>
    <r>
      <rPr>
        <sz val="10"/>
        <rFont val="Arial"/>
        <family val="2"/>
      </rPr>
      <t>Procedimiento de contratación (catálogo): Licitación pública/Adjudicación directa/Invitación restringida</t>
    </r>
  </si>
  <si>
    <r>
      <t xml:space="preserve">36. </t>
    </r>
    <r>
      <rPr>
        <sz val="10"/>
        <rFont val="Arial"/>
        <family val="2"/>
      </rPr>
      <t>Fundamento jurídico del proceso de contratación</t>
    </r>
  </si>
  <si>
    <r>
      <t xml:space="preserve">37. </t>
    </r>
    <r>
      <rPr>
        <sz val="10"/>
        <rFont val="Arial"/>
        <family val="2"/>
      </rPr>
      <t>Descripción breve de las razones que justifican la elección de la(s) persona(s) proveedora(s).</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</si>
  <si>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</si>
  <si>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</si>
  <si>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</si>
  <si>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</si>
  <si>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</si>
  <si>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</si>
  <si>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</si>
  <si>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</si>
  <si>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</si>
  <si>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</si>
  <si>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</si>
  <si>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</si>
  <si>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</si>
  <si>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</si>
  <si>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</si>
  <si>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</si>
  <si>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</si>
  <si>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</si>
  <si>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</si>
  <si>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</si>
  <si>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</si>
  <si>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t xml:space="preserve">59. </t>
    </r>
    <r>
      <rPr>
        <sz val="10"/>
        <rFont val="Arial"/>
        <family val="2"/>
      </rPr>
      <t>Periodo de actualización de la información: trimestral y anual</t>
    </r>
  </si>
  <si>
    <r>
      <t xml:space="preserve">60. </t>
    </r>
    <r>
      <rPr>
        <sz val="10"/>
        <rFont val="Arial"/>
        <family val="2"/>
      </rPr>
      <t>Área(s) responsable(s) que genera(n), posee(n), publica(n) y/o actualiza(n) la información</t>
    </r>
  </si>
  <si>
    <r>
      <t xml:space="preserve">61. </t>
    </r>
    <r>
      <rPr>
        <sz val="10"/>
        <rFont val="Arial"/>
        <family val="2"/>
      </rPr>
      <t>La información publicada deberá estar actualizada y conservada al periodo que corresponde, de acuerdo con la Tabla de actualización y conservación de la información con el formato día/mes/año</t>
    </r>
  </si>
  <si>
    <r>
      <t xml:space="preserve">62.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</si>
  <si>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</si>
  <si>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</si>
  <si>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</si>
  <si>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</si>
  <si>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</si>
  <si>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</si>
  <si>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</si>
  <si>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</si>
  <si>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</si>
  <si>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</si>
  <si>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</si>
  <si>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t xml:space="preserve">11. </t>
    </r>
    <r>
      <rPr>
        <sz val="10"/>
        <rFont val="Arial"/>
        <family val="2"/>
      </rPr>
      <t xml:space="preserve">Nomenclatura, número o folio que identifique el oficio o documento de solicitud de información adicional que será revisada. </t>
    </r>
  </si>
  <si>
    <r>
      <t xml:space="preserve">12. </t>
    </r>
    <r>
      <rPr>
        <sz val="10"/>
        <rFont val="Arial"/>
        <family val="2"/>
      </rPr>
      <t>Objetivo(s) de la realización de la auditoría</t>
    </r>
  </si>
  <si>
    <r>
      <t xml:space="preserve">13. </t>
    </r>
    <r>
      <rPr>
        <sz val="10"/>
        <rFont val="Arial"/>
        <family val="2"/>
      </rPr>
      <t>Rubros sujetos a revisión</t>
    </r>
  </si>
  <si>
    <r>
      <t xml:space="preserve">14. </t>
    </r>
    <r>
      <rPr>
        <sz val="10"/>
        <rFont val="Arial"/>
        <family val="2"/>
      </rPr>
      <t>Fundamentos legales (normas y legislaciones aplicables a la auditoría)</t>
    </r>
  </si>
  <si>
    <r>
      <t xml:space="preserve">La publicación de resultados, deberá contener:
15. </t>
    </r>
    <r>
      <rPr>
        <sz val="10"/>
        <rFont val="Arial"/>
        <family val="2"/>
      </rPr>
      <t>Número de oficio o documento de notificación de resultados</t>
    </r>
  </si>
  <si>
    <r>
      <t xml:space="preserve">16. </t>
    </r>
    <r>
      <rPr>
        <sz val="10"/>
        <rFont val="Arial"/>
        <family val="2"/>
      </rPr>
      <t>Hipervínculo al oficio o documento de notificación de resultados</t>
    </r>
  </si>
  <si>
    <r>
      <t xml:space="preserve">17.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</si>
  <si>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 las recomendaciones y/u observaciones hechas al sujeto obligado, ordenadas por rubro sujeto a revisión</t>
    </r>
  </si>
  <si>
    <r>
      <t xml:space="preserve">19. </t>
    </r>
    <r>
      <rPr>
        <sz val="10"/>
        <rFont val="Arial"/>
        <family val="2"/>
      </rPr>
      <t>Hipervínculo a los Informes finales, de revisión y/o dictamen (cuyo formato permita su reutilización)</t>
    </r>
  </si>
  <si>
    <r>
      <t xml:space="preserve">20.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</si>
  <si>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0"/>
        <rFont val="Arial"/>
        <family val="2"/>
      </rPr>
      <t>Nombre de la persona servidora pública y/o área del sujeto obligado responsable o encargada de recibir los resultados</t>
    </r>
  </si>
  <si>
    <r>
      <t xml:space="preserve">22. </t>
    </r>
    <r>
      <rPr>
        <sz val="10"/>
        <rFont val="Arial"/>
        <family val="2"/>
      </rPr>
      <t>Sexo (catálogo): Mujer/Hombre</t>
    </r>
  </si>
  <si>
    <r>
      <t xml:space="preserve">Una vez concluida la etapa de comunicación de resultados, los sujetos obligados deberán publicar por cada una de las auditorías o revisiones realizadas:
23. </t>
    </r>
    <r>
      <rPr>
        <sz val="10"/>
        <rFont val="Arial"/>
        <family val="2"/>
      </rPr>
      <t>El total de solventaciones y/o aclaraciones realizadas</t>
    </r>
  </si>
  <si>
    <r>
      <t xml:space="preserve">24. </t>
    </r>
    <r>
      <rPr>
        <sz val="10"/>
        <rFont val="Arial"/>
        <family val="2"/>
      </rPr>
      <t>En su caso, hipervínculo al informe sobre las aclaraciones realizadas por el sujeto obligado a las acciones promovidas por el órgano fiscalizador (cuyo formato debe permitir su reutilización)</t>
    </r>
  </si>
  <si>
    <r>
      <t xml:space="preserve">25. </t>
    </r>
    <r>
      <rPr>
        <sz val="10"/>
        <rFont val="Arial"/>
        <family val="2"/>
      </rPr>
      <t>El total de acciones pendientes por solventar y/o aclarar ante el órgano fiscalizador</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</si>
  <si>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</si>
  <si>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0"/>
        <rFont val="Arial"/>
        <family val="2"/>
      </rPr>
      <t>Periodo de actualización de la información: trimestral</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</si>
  <si>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</si>
  <si>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</si>
  <si>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</si>
  <si>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 durante el primer trimestre del año</t>
    </r>
    <r>
      <rPr>
        <b/>
        <sz val="10"/>
        <rFont val="Arial"/>
        <family val="2"/>
      </rPr>
      <t xml:space="preserve">
</t>
    </r>
    <r>
      <rPr>
        <sz val="10"/>
        <rFont val="Arial"/>
        <family val="2"/>
      </rPr>
      <t xml:space="preserve">En su caso, 15 días hábiles después de que la persona contadora pública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</si>
  <si>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</si>
  <si>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</si>
  <si>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</si>
  <si>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</si>
  <si>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</si>
  <si>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</si>
  <si>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</si>
  <si>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</si>
  <si>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t xml:space="preserve">12. </t>
    </r>
    <r>
      <rPr>
        <sz val="10"/>
        <rFont val="Arial"/>
        <family val="2"/>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</si>
  <si>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</si>
  <si>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</si>
  <si>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</si>
  <si>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t xml:space="preserve">16. </t>
    </r>
    <r>
      <rPr>
        <sz val="10"/>
        <rFont val="Arial"/>
        <family val="2"/>
      </rPr>
      <t>Razón social, denominación o nombre de la contadora pública o contador público independiente que realizó el dictamen</t>
    </r>
  </si>
  <si>
    <r>
      <t xml:space="preserve">17. </t>
    </r>
    <r>
      <rPr>
        <sz val="10"/>
        <rFont val="Arial"/>
        <family val="2"/>
      </rPr>
      <t>Periodo de actualización de la información: anual; en su caso, 15 días hábiles después de que la persona contadora pública independiente entregue una dictaminación especial.</t>
    </r>
  </si>
  <si>
    <r>
      <t xml:space="preserve">18. </t>
    </r>
    <r>
      <rPr>
        <sz val="10"/>
        <rFont val="Arial"/>
        <family val="2"/>
      </rPr>
      <t>Área(s) responsable(s) que genera(n), posee(n), publica(n) y/o actualiza(n) la información</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</si>
  <si>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</si>
  <si>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</si>
  <si>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</si>
  <si>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Nombre completo (nombre[s], primer apellido y segundo apellido) de la persona física beneficiaria o razón social de la persona moral que recibió los recursos</t>
    </r>
  </si>
  <si>
    <r>
      <t xml:space="preserve">4. </t>
    </r>
    <r>
      <rPr>
        <sz val="10"/>
        <rFont val="Arial"/>
        <family val="2"/>
      </rPr>
      <t>Sexo (catálogo): Mujer/Hombre</t>
    </r>
  </si>
  <si>
    <r>
      <t xml:space="preserve">5. </t>
    </r>
    <r>
      <rPr>
        <sz val="10"/>
        <rFont val="Arial"/>
        <family val="2"/>
      </rPr>
      <t>Personalidad jurídica (catálogo): Persona física / Persona moral</t>
    </r>
  </si>
  <si>
    <r>
      <t xml:space="preserve">6. </t>
    </r>
    <r>
      <rPr>
        <sz val="10"/>
        <rFont val="Arial"/>
        <family val="2"/>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</si>
  <si>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0"/>
        <rFont val="Arial"/>
        <family val="2"/>
      </rPr>
      <t>Tipo de acción que realiza la persona física o moral (catálogo): Recibe recursos públicos/Realiza actos de autoridad</t>
    </r>
  </si>
  <si>
    <r>
      <t xml:space="preserve">8. </t>
    </r>
    <r>
      <rPr>
        <sz val="10"/>
        <rFont val="Arial"/>
        <family val="2"/>
      </rPr>
      <t>Ámbito de aplicación, función o destino del recurso público (catalogo): Educación/ Salud/ Cultura/ Desarrollo social/ Economía/ Protección del medio ambiente/ Obligaciones labores/ Agricultura/ Derechos Humanos/ Otro (especificar)</t>
    </r>
  </si>
  <si>
    <r>
      <t xml:space="preserve">9. </t>
    </r>
    <r>
      <rPr>
        <sz val="10"/>
        <rFont val="Arial"/>
        <family val="2"/>
      </rPr>
      <t>Fundamento jurídico (artículo, fracción, lineamiento, o lo que corresponda) que sustenta la asignación o permiso para usar recursos públicos</t>
    </r>
  </si>
  <si>
    <r>
      <t xml:space="preserve">10. </t>
    </r>
    <r>
      <rPr>
        <sz val="10"/>
        <rFont val="Arial"/>
        <family val="2"/>
      </rPr>
      <t>Tipo de recurso público. Por ejemplo: en dinero, especie u otro(especificar)</t>
    </r>
  </si>
  <si>
    <r>
      <t xml:space="preserve">11. </t>
    </r>
    <r>
      <rPr>
        <sz val="10"/>
        <rFont val="Arial"/>
        <family val="2"/>
      </rPr>
      <t>Monto total y/o recurso público entregado en el ejercicio fiscal</t>
    </r>
  </si>
  <si>
    <r>
      <t xml:space="preserve">12. </t>
    </r>
    <r>
      <rPr>
        <sz val="10"/>
        <rFont val="Arial"/>
        <family val="2"/>
      </rPr>
      <t>Monto por entregarse y/o recurso público que se permitió usar, en su caso</t>
    </r>
  </si>
  <si>
    <r>
      <t xml:space="preserve">13. </t>
    </r>
    <r>
      <rPr>
        <sz val="10"/>
        <rFont val="Arial"/>
        <family val="2"/>
      </rPr>
      <t>Periodicidad de entrega de recursos. Por ejemplo: mensual, trimestral, anual, etcétera, o especificar si fue única</t>
    </r>
  </si>
  <si>
    <r>
      <t xml:space="preserve">14.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</si>
  <si>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0"/>
        <rFont val="Arial"/>
        <family val="2"/>
      </rPr>
      <t>Fecha en la que se entregaron o se entregarán los recursos, con el formato día/mes/año</t>
    </r>
  </si>
  <si>
    <r>
      <t xml:space="preserve">16. </t>
    </r>
    <r>
      <rPr>
        <sz val="10"/>
        <rFont val="Arial"/>
        <family val="2"/>
      </rPr>
      <t>Hipervínculo a los informes sobre el uso y destino de los recursos que se asignaron o cuyo uso se permitió</t>
    </r>
  </si>
  <si>
    <r>
      <t xml:space="preserve">17. </t>
    </r>
    <r>
      <rPr>
        <sz val="10"/>
        <rFont val="Arial"/>
        <family val="2"/>
      </rPr>
      <t>Fecha en la que el sujeto obligado firmó el documento que autoriza la asignación o permite la entrega de recursos a particulares, publicada con el formato día/mes/año</t>
    </r>
  </si>
  <si>
    <r>
      <t xml:space="preserve">18. </t>
    </r>
    <r>
      <rPr>
        <sz val="10"/>
        <rFont val="Arial"/>
        <family val="2"/>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</si>
  <si>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0"/>
        <rFont val="Arial"/>
        <family val="2"/>
      </rPr>
      <t>Acto(s) de autoridad para los que se facultó a la persona física o moral</t>
    </r>
  </si>
  <si>
    <r>
      <t xml:space="preserve">20. </t>
    </r>
    <r>
      <rPr>
        <sz val="10"/>
        <rFont val="Arial"/>
        <family val="2"/>
      </rPr>
      <t>Periodo para el que fue facultado para realizar el/los acto(s) de autoridad (fecha de inicio y fecha de término día/mes/año)</t>
    </r>
  </si>
  <si>
    <r>
      <t xml:space="preserve">21. </t>
    </r>
    <r>
      <rPr>
        <sz val="10"/>
        <rFont val="Arial"/>
        <family val="2"/>
      </rPr>
      <t>El Gobierno participó en la creación de la persona moral (catálogo): si/no</t>
    </r>
  </si>
  <si>
    <r>
      <t xml:space="preserve">22. </t>
    </r>
    <r>
      <rPr>
        <sz val="10"/>
        <rFont val="Arial"/>
        <family val="2"/>
      </rPr>
      <t>La persona física o moral realiza una función gubernamental (catálogo): si/no</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</si>
  <si>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</si>
  <si>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</si>
  <si>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</si>
  <si>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</si>
  <si>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Tipo de acto jurídico: (catálogo) Concesión/Contrato/Convenio/Permiso/Licencia/Autorización/ Asignación/Otro (especificar)</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</si>
  <si>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</si>
  <si>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</si>
  <si>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</si>
  <si>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</si>
  <si>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</si>
  <si>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t xml:space="preserve">Respecto de la persona titular a quien se otorgó el acto jurídico se deberá publicar, según corresponda:
9. </t>
    </r>
    <r>
      <rPr>
        <sz val="10"/>
        <rFont val="Arial"/>
        <family val="2"/>
      </rPr>
      <t>Nombre completo (nombre[s], primer apellido y segundo apellido), tratándose de persona física</t>
    </r>
  </si>
  <si>
    <r>
      <t xml:space="preserve">10. </t>
    </r>
    <r>
      <rPr>
        <sz val="10"/>
        <rFont val="Arial"/>
        <family val="2"/>
      </rPr>
      <t>Sexo (catálogo): Mujer/Hombre, tratándose de persona física. Razón social, tratándose de persona moral</t>
    </r>
  </si>
  <si>
    <r>
      <rPr>
        <b/>
        <sz val="10"/>
        <color rgb="FF000000"/>
        <rFont val="Arial"/>
      </rPr>
      <t>11. Razón social, tratandose de persona moral.</t>
    </r>
    <r>
      <rPr>
        <sz val="10"/>
        <color rgb="FF000000"/>
        <rFont val="Arial"/>
      </rPr>
      <t>Nombre completo (nombre[s], primer apellido y segundo apellido) de la(s) persona(s) beneficiaria(s) final(es), es decir, de quien controle, posea o se beneficie de los actos jurídicos celebrados por la persona moral</t>
    </r>
  </si>
  <si>
    <r>
      <t xml:space="preserve">12. </t>
    </r>
    <r>
      <rPr>
        <sz val="10"/>
        <rFont val="Arial"/>
        <family val="2"/>
      </rPr>
      <t xml:space="preserve">Fecha de inicio de vigencia del acto jurídico expresado en el formato día/mes/año </t>
    </r>
  </si>
  <si>
    <r>
      <t xml:space="preserve">13. </t>
    </r>
    <r>
      <rPr>
        <sz val="10"/>
        <rFont val="Arial"/>
        <family val="2"/>
      </rPr>
      <t xml:space="preserve">Fecha de término de vigencia del acto jurídico expresado en el formato día/mes/año </t>
    </r>
  </si>
  <si>
    <r>
      <t xml:space="preserve">14. </t>
    </r>
    <r>
      <rPr>
        <sz val="10"/>
        <rFont val="Arial"/>
        <family val="2"/>
      </rPr>
      <t>Cláusula, punto, artículo o fracción en el que se especifican los términos y condiciones del acto jurídico</t>
    </r>
  </si>
  <si>
    <r>
      <t xml:space="preserve">15. </t>
    </r>
    <r>
      <rPr>
        <sz val="10"/>
        <rFont val="Arial"/>
        <family val="2"/>
      </rPr>
      <t>Hipervínculo al contrato, convenio, permiso, licencia o concesión, donde se especifiquen los términos y condiciones, incluidos los anexos, en versión pública  cuando así corresponda</t>
    </r>
  </si>
  <si>
    <r>
      <t xml:space="preserve">16. </t>
    </r>
    <r>
      <rPr>
        <sz val="10"/>
        <rFont val="Arial"/>
        <family val="2"/>
      </rPr>
      <t>Monto total o beneficio, servicio y/o recurso público aprovechado</t>
    </r>
  </si>
  <si>
    <r>
      <t xml:space="preserve">17. </t>
    </r>
    <r>
      <rPr>
        <sz val="10"/>
        <rFont val="Arial"/>
        <family val="2"/>
      </rPr>
      <t>Monto entregado, bien, servicio y/o recurso público aprovechado al periodo que se informa</t>
    </r>
  </si>
  <si>
    <r>
      <t xml:space="preserve">En caso de que el Sujeto Obligado celebre contratos plurianuales deberá incluir:
18. </t>
    </r>
    <r>
      <rPr>
        <sz val="10"/>
        <rFont val="Arial"/>
        <family val="2"/>
      </rPr>
      <t xml:space="preserve">Hipervínculo al documento donde se desglose el gasto a precios del año tanto para el ejercicio fiscal correspondiente como para los subsecuentes </t>
    </r>
  </si>
  <si>
    <r>
      <t xml:space="preserve">19. </t>
    </r>
    <r>
      <rPr>
        <sz val="10"/>
        <rFont val="Arial"/>
        <family val="2"/>
      </rPr>
      <t>Hipervínculo al informe sobre el monto total erogado, que en su caso corresponda</t>
    </r>
  </si>
  <si>
    <r>
      <t xml:space="preserve">20. </t>
    </r>
    <r>
      <rPr>
        <sz val="10"/>
        <rFont val="Arial"/>
        <family val="2"/>
      </rPr>
      <t>Hipervínculo al contrato plurianual modificado, en su caso</t>
    </r>
  </si>
  <si>
    <r>
      <t xml:space="preserve">21. </t>
    </r>
    <r>
      <rPr>
        <sz val="10"/>
        <rFont val="Arial"/>
        <family val="2"/>
      </rPr>
      <t>Se realizaron convenios modificatorios (catálogo): Sí/No</t>
    </r>
  </si>
  <si>
    <r>
      <t xml:space="preserve">22. </t>
    </r>
    <r>
      <rPr>
        <sz val="10"/>
        <rFont val="Arial"/>
        <family val="2"/>
      </rPr>
      <t>Hipervínculo al convenio modificatorio, si así corresponde</t>
    </r>
  </si>
  <si>
    <r>
      <t xml:space="preserve">27. </t>
    </r>
    <r>
      <rPr>
        <sz val="10"/>
        <rFont val="Arial"/>
        <family val="2"/>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</si>
  <si>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</si>
  <si>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</si>
  <si>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</si>
  <si>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</si>
  <si>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</si>
  <si>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</si>
  <si>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6. </t>
    </r>
    <r>
      <rPr>
        <sz val="10"/>
        <rFont val="Arial"/>
        <family val="2"/>
      </rPr>
      <t>Número de expediente, folio o nomenclatura que identifique al procedimiento</t>
    </r>
  </si>
  <si>
    <r>
      <t xml:space="preserve">7. </t>
    </r>
    <r>
      <rPr>
        <sz val="10"/>
        <rFont val="Arial"/>
        <family val="2"/>
      </rPr>
      <t>Se declaró desierta la licitación pública (catálogo): Sí/No</t>
    </r>
  </si>
  <si>
    <r>
      <t xml:space="preserve">8. </t>
    </r>
    <r>
      <rPr>
        <sz val="10"/>
        <rFont val="Arial"/>
        <family val="2"/>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</si>
  <si>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0"/>
        <rFont val="Arial"/>
        <family val="2"/>
      </rPr>
      <t>Hipervínculo a la autorización o documento de suficiencia presupuestal</t>
    </r>
  </si>
  <si>
    <r>
      <t xml:space="preserve">Relación con los nombres de las personas físicas o morales de los posibles licitantes, proveedoras(es) o contratistas:
10. </t>
    </r>
    <r>
      <rPr>
        <sz val="10"/>
        <rFont val="Arial"/>
        <family val="2"/>
      </rPr>
      <t>En el caso de personas físicas: nombre[s], primer apellido, segundo apellido. En el caso de persona moral, denominación o razón social. En su caso, incluir una nota señalando que no se realizaron cotizaciones</t>
    </r>
  </si>
  <si>
    <r>
      <t xml:space="preserve">11. </t>
    </r>
    <r>
      <rPr>
        <sz val="10"/>
        <rFont val="Arial"/>
        <family val="2"/>
      </rPr>
      <t>Sexo (catálogo): Mujer/Hombre, tratándose de persona física</t>
    </r>
  </si>
  <si>
    <r>
      <t xml:space="preserve">12. </t>
    </r>
    <r>
      <rPr>
        <sz val="10"/>
        <rFont val="Arial"/>
        <family val="2"/>
      </rPr>
      <t>Registro Federal de Contribuyentes (RFC) de las personas físicas o morales de los posibles licitantes, proveedoras(es) o contratistas</t>
    </r>
  </si>
  <si>
    <r>
      <t xml:space="preserve">13. </t>
    </r>
    <r>
      <rPr>
        <sz val="10"/>
        <rFont val="Arial"/>
        <family val="2"/>
      </rPr>
      <t>Hipervínculo a la convocatoria o invitaciones emitidas</t>
    </r>
  </si>
  <si>
    <r>
      <t xml:space="preserve">14. </t>
    </r>
    <r>
      <rPr>
        <sz val="10"/>
        <rFont val="Arial"/>
        <family val="2"/>
      </rPr>
      <t>Fecha de la convocatoria o invitación, expresada con el formato día/mes/año</t>
    </r>
  </si>
  <si>
    <r>
      <t xml:space="preserve">15. </t>
    </r>
    <r>
      <rPr>
        <sz val="10"/>
        <rFont val="Arial"/>
        <family val="2"/>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</si>
  <si>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0"/>
        <rFont val="Arial"/>
        <family val="2"/>
      </rPr>
      <t>En el caso de personas físicas: nombre[s], primer apellido, segundo apellido. En el caso de persona moral: denominación o razón social.</t>
    </r>
  </si>
  <si>
    <r>
      <t xml:space="preserve">17. </t>
    </r>
    <r>
      <rPr>
        <sz val="10"/>
        <rFont val="Arial"/>
        <family val="2"/>
      </rPr>
      <t>Sexo (catálogo): Mujer/Hombre, tratándose de persona física</t>
    </r>
  </si>
  <si>
    <r>
      <t xml:space="preserve">18. </t>
    </r>
    <r>
      <rPr>
        <sz val="10"/>
        <rFont val="Arial"/>
        <family val="2"/>
      </rPr>
      <t>Registro Federal de Contribuyentes (RFC) de las personas físicas o morales que presentaron una proposición u oferta</t>
    </r>
  </si>
  <si>
    <r>
      <t xml:space="preserve">19. </t>
    </r>
    <r>
      <rPr>
        <sz val="10"/>
        <rFont val="Arial"/>
        <family val="2"/>
      </rPr>
      <t>Fecha en la que se celebró la junta de aclaraciones, expresada con el formato día/mes/año</t>
    </r>
  </si>
  <si>
    <r>
      <t xml:space="preserve">Relación con los nombres de las personas participantes en las juntas de aclaraciones:
20. </t>
    </r>
    <r>
      <rPr>
        <sz val="10"/>
        <rFont val="Arial"/>
        <family val="2"/>
      </rPr>
      <t>Nombre[s], apellido paterno, apellido materno. En el caso de personas morales especificar su denominación o razón social.</t>
    </r>
  </si>
  <si>
    <r>
      <t xml:space="preserve">21. </t>
    </r>
    <r>
      <rPr>
        <sz val="10"/>
        <rFont val="Arial"/>
        <family val="2"/>
      </rPr>
      <t>Sexo (catálogo): Mujer/Hombre, tratándose de persona física</t>
    </r>
  </si>
  <si>
    <r>
      <t xml:space="preserve">22. </t>
    </r>
    <r>
      <rPr>
        <sz val="10"/>
        <rFont val="Arial"/>
        <family val="2"/>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</si>
  <si>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0"/>
        <rFont val="Arial"/>
        <family val="2"/>
      </rPr>
      <t>Nombre[s], primer apellido, segundo apellido</t>
    </r>
  </si>
  <si>
    <r>
      <t xml:space="preserve">24. </t>
    </r>
    <r>
      <rPr>
        <sz val="10"/>
        <rFont val="Arial"/>
        <family val="2"/>
      </rPr>
      <t>Sexo (catálogo): Mujer/Hombre, tratándose de persona fisica</t>
    </r>
  </si>
  <si>
    <r>
      <t xml:space="preserve">25. </t>
    </r>
    <r>
      <rPr>
        <sz val="10"/>
        <rFont val="Arial"/>
        <family val="2"/>
      </rPr>
      <t>Registro Federal de Contribuyentes (RFC) de las personas servidoras públicas participantes en las juntas de aclaraciones</t>
    </r>
  </si>
  <si>
    <r>
      <t xml:space="preserve">26. </t>
    </r>
    <r>
      <rPr>
        <sz val="10"/>
        <rFont val="Arial"/>
        <family val="2"/>
      </rPr>
      <t>Cargo que ocupan en el sujeto obligado las personas servidoras públicas participantes en las juntas de aclaraciones</t>
    </r>
  </si>
  <si>
    <r>
      <t xml:space="preserve">27. </t>
    </r>
    <r>
      <rPr>
        <sz val="10"/>
        <rFont val="Arial"/>
        <family val="2"/>
      </rPr>
      <t>Hipervínculo al(as) acta(s) de la(s) junta(s) de aclaraciones o al documento correspondiente</t>
    </r>
  </si>
  <si>
    <r>
      <t xml:space="preserve">28. </t>
    </r>
    <r>
      <rPr>
        <sz val="10"/>
        <rFont val="Arial"/>
        <family val="2"/>
      </rPr>
      <t>Hipervínculo al acta o documento donde conste la presentación y apertura de las propuestas</t>
    </r>
  </si>
  <si>
    <r>
      <t xml:space="preserve">29. </t>
    </r>
    <r>
      <rPr>
        <sz val="10"/>
        <rFont val="Arial"/>
        <family val="2"/>
      </rPr>
      <t>Hipervínculo, al (los) dictamen(es) base del fallo o documento(s) equivalente(s)</t>
    </r>
  </si>
  <si>
    <r>
      <t xml:space="preserve">30. </t>
    </r>
    <r>
      <rPr>
        <sz val="10"/>
        <rFont val="Arial"/>
        <family val="2"/>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</si>
  <si>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0"/>
        <rFont val="Arial"/>
        <family val="2"/>
      </rPr>
      <t>Nombre completo (nombre[s], primer apellido, segundo apellido) de la persona física contratista o proveedora ganadora, asignada o adjudicada</t>
    </r>
  </si>
  <si>
    <r>
      <t xml:space="preserve">32. </t>
    </r>
    <r>
      <rPr>
        <sz val="10"/>
        <rFont val="Arial"/>
        <family val="2"/>
      </rPr>
      <t>Sexo (catálogo): Mujer/Hombre, tratándose de persona física</t>
    </r>
  </si>
  <si>
    <r>
      <t xml:space="preserve">33. </t>
    </r>
    <r>
      <rPr>
        <sz val="10"/>
        <rFont val="Arial"/>
        <family val="2"/>
      </rPr>
      <t>Denominación o razón social, tratándose de persona moral</t>
    </r>
  </si>
  <si>
    <r>
      <t xml:space="preserve">34.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</si>
  <si>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35. </t>
    </r>
    <r>
      <rPr>
        <sz val="10"/>
        <rFont val="Arial"/>
        <family val="2"/>
      </rPr>
      <t>Registro Federal de Contribuyentes (RFC) de la persona física o moral contratista o proveedora ganadora, asignada o adjudicada</t>
    </r>
  </si>
  <si>
    <r>
      <t xml:space="preserve">36. </t>
    </r>
    <r>
      <rPr>
        <sz val="10"/>
        <rFont val="Arial"/>
        <family val="2"/>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</si>
  <si>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0"/>
        <rFont val="Arial"/>
        <family val="2"/>
      </rPr>
      <t>Domicilio en el extranjero. En caso de que la empresa, contratista o persona proveedora ganadora, asignada o adjudicada sea de otro país. se deberá especificar. por lo menos: país, ciudad, calle y número.</t>
    </r>
  </si>
  <si>
    <r>
      <t xml:space="preserve">38. </t>
    </r>
    <r>
      <rPr>
        <sz val="10"/>
        <rFont val="Arial"/>
        <family val="2"/>
      </rPr>
      <t>Descripción breve de las razones que justifican la elección de la/las personas proveedora(s) o contratista(s) ganadora, asignada o adjudicada</t>
    </r>
  </si>
  <si>
    <r>
      <t xml:space="preserve">39. </t>
    </r>
    <r>
      <rPr>
        <sz val="10"/>
        <rFont val="Arial"/>
        <family val="2"/>
      </rPr>
      <t>Área(s) solicitante(s) de las obras públicas, el arrendamiento, la adquisición de bienes y/o la prestación de servicios</t>
    </r>
  </si>
  <si>
    <r>
      <t xml:space="preserve">40. </t>
    </r>
    <r>
      <rPr>
        <sz val="10"/>
        <rFont val="Arial"/>
        <family val="2"/>
      </rPr>
      <t>Área(s) contratante(s)</t>
    </r>
  </si>
  <si>
    <r>
      <t xml:space="preserve">41. </t>
    </r>
    <r>
      <rPr>
        <sz val="10"/>
        <rFont val="Arial"/>
        <family val="2"/>
      </rPr>
      <t>Área(s) responsable de la ejecución</t>
    </r>
  </si>
  <si>
    <r>
      <t xml:space="preserve">En cuanto al contrato se publicarán los siguientes datos:
42. </t>
    </r>
    <r>
      <rPr>
        <sz val="10"/>
        <rFont val="Arial"/>
        <family val="2"/>
      </rPr>
      <t>Número que identifique al contrato</t>
    </r>
  </si>
  <si>
    <r>
      <t xml:space="preserve">43. </t>
    </r>
    <r>
      <rPr>
        <sz val="10"/>
        <rFont val="Arial"/>
        <family val="2"/>
      </rPr>
      <t>Fecha del contrato, expresada con el formato día/mes/año</t>
    </r>
  </si>
  <si>
    <r>
      <t xml:space="preserve">44. </t>
    </r>
    <r>
      <rPr>
        <sz val="10"/>
        <rFont val="Arial"/>
        <family val="2"/>
      </rPr>
      <t>Fecha de inicio de la vigencia del contrato, expresada con el formato día/mes/año</t>
    </r>
  </si>
  <si>
    <r>
      <t xml:space="preserve">45. </t>
    </r>
    <r>
      <rPr>
        <sz val="10"/>
        <rFont val="Arial"/>
        <family val="2"/>
      </rPr>
      <t>Fecha de término de la vigencia del contrato, expresada con el formato día/mes/año</t>
    </r>
  </si>
  <si>
    <r>
      <t xml:space="preserve">46. </t>
    </r>
    <r>
      <rPr>
        <sz val="10"/>
        <rFont val="Arial"/>
        <family val="2"/>
      </rPr>
      <t>Monto del contrato sin impuestos incluidos (expresados en pesos mexicanos)</t>
    </r>
  </si>
  <si>
    <r>
      <t xml:space="preserve">47. </t>
    </r>
    <r>
      <rPr>
        <sz val="10"/>
        <rFont val="Arial"/>
        <family val="2"/>
      </rPr>
      <t>Monto total del contrato con impuestos incluidos (expresados en pesos mexicanos)</t>
    </r>
  </si>
  <si>
    <r>
      <t xml:space="preserve">48. </t>
    </r>
    <r>
      <rPr>
        <sz val="10"/>
        <rFont val="Arial"/>
        <family val="2"/>
      </rPr>
      <t>Monto mínimo con impuestos incluidos, en su caso</t>
    </r>
  </si>
  <si>
    <r>
      <t xml:space="preserve">49. </t>
    </r>
    <r>
      <rPr>
        <sz val="10"/>
        <rFont val="Arial"/>
        <family val="2"/>
      </rPr>
      <t>Monto máximo con impuestos incluidos, en su caso</t>
    </r>
  </si>
  <si>
    <r>
      <t xml:space="preserve">50. </t>
    </r>
    <r>
      <rPr>
        <sz val="10"/>
        <rFont val="Arial"/>
        <family val="2"/>
      </rPr>
      <t>Tipo de moneda. Por ejemplo: Peso, Dólar, Euro, Libra, Yen</t>
    </r>
  </si>
  <si>
    <r>
      <t xml:space="preserve">51. </t>
    </r>
    <r>
      <rPr>
        <sz val="10"/>
        <rFont val="Arial"/>
        <family val="2"/>
      </rPr>
      <t>Tipo de cambio de referencia, en su caso</t>
    </r>
  </si>
  <si>
    <r>
      <t xml:space="preserve">52. </t>
    </r>
    <r>
      <rPr>
        <sz val="10"/>
        <rFont val="Arial"/>
        <family val="2"/>
      </rPr>
      <t>Forma de pago. Por ejemplo: efectivo, cheque o transacción bancaria</t>
    </r>
  </si>
  <si>
    <r>
      <t xml:space="preserve">53. </t>
    </r>
    <r>
      <rPr>
        <sz val="10"/>
        <rFont val="Arial"/>
        <family val="2"/>
      </rPr>
      <t>Objeto del contrato</t>
    </r>
  </si>
  <si>
    <r>
      <t xml:space="preserve">54. </t>
    </r>
    <r>
      <rPr>
        <sz val="10"/>
        <rFont val="Arial"/>
        <family val="2"/>
      </rPr>
      <t>Monto total de las garantías y/o contragarantías que, en su caso, se hubieren otorgado durante el procedimiento respectivo</t>
    </r>
  </si>
  <si>
    <r>
      <t xml:space="preserve">Señalar el plazo de entrega o de ejecución de los servicios contratados u obra pública a realizar:
55. </t>
    </r>
    <r>
      <rPr>
        <sz val="10"/>
        <rFont val="Arial"/>
        <family val="2"/>
      </rPr>
      <t>Fecha de inicio expresada con el formato día/mes/año</t>
    </r>
  </si>
  <si>
    <r>
      <t xml:space="preserve">56. </t>
    </r>
    <r>
      <rPr>
        <sz val="10"/>
        <rFont val="Arial"/>
        <family val="2"/>
      </rPr>
      <t>Fecha de término expresada con el formato día/mes/año</t>
    </r>
  </si>
  <si>
    <r>
      <t xml:space="preserve">57. </t>
    </r>
    <r>
      <rPr>
        <sz val="10"/>
        <rFont val="Arial"/>
        <family val="2"/>
      </rPr>
      <t>Hipervínculo al documento del contrato y sus anexos, en versión pública si así corresponde</t>
    </r>
  </si>
  <si>
    <r>
      <t xml:space="preserve">58. </t>
    </r>
    <r>
      <rPr>
        <sz val="10"/>
        <rFont val="Arial"/>
        <family val="2"/>
      </rPr>
      <t>Hipervínculo, en su caso al comunicado de suspensión, rescisión o terminación anticipada del contrato</t>
    </r>
  </si>
  <si>
    <r>
      <t xml:space="preserve">59. </t>
    </r>
    <r>
      <rPr>
        <sz val="10"/>
        <rFont val="Arial"/>
        <family val="2"/>
      </rPr>
      <t>Partida presupuestal. Catálogo de acuerdo con el Clasificador por Objeto del Gasto en el caso de ser aplicable</t>
    </r>
  </si>
  <si>
    <r>
      <t xml:space="preserve">60. </t>
    </r>
    <r>
      <rPr>
        <sz val="10"/>
        <rFont val="Arial"/>
        <family val="2"/>
      </rPr>
      <t>Origen de los recursos públicos (catálogo): Federales / Estatales / Municipales</t>
    </r>
  </si>
  <si>
    <r>
      <t xml:space="preserve">61. </t>
    </r>
    <r>
      <rPr>
        <sz val="10"/>
        <rFont val="Arial"/>
        <family val="2"/>
      </rPr>
      <t>Fuente de financiamiento. Por ejemplo: recursos fiscales, financiamientos internos, financiamientos externos, ingresos propios, recursos federales, recursos estatales,</t>
    </r>
  </si>
  <si>
    <r>
      <t xml:space="preserve">62. </t>
    </r>
    <r>
      <rPr>
        <sz val="10"/>
        <rFont val="Arial"/>
        <family val="2"/>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</si>
  <si>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0"/>
        <rFont val="Arial"/>
        <family val="2"/>
      </rPr>
      <t>Lugar donde se realizará la obra pública y/o servicio relacionado con la misma</t>
    </r>
  </si>
  <si>
    <r>
      <t xml:space="preserve">64. </t>
    </r>
    <r>
      <rPr>
        <sz val="10"/>
        <rFont val="Arial"/>
        <family val="2"/>
      </rPr>
      <t>Breve descripción de la obra pública</t>
    </r>
  </si>
  <si>
    <r>
      <t xml:space="preserve">65. </t>
    </r>
    <r>
      <rPr>
        <sz val="10"/>
        <rFont val="Arial"/>
        <family val="2"/>
      </rPr>
      <t>Hipervínculo a los estudios de impacto urbano y ambiental. En su caso, hay que señalar que no se realizaron</t>
    </r>
  </si>
  <si>
    <r>
      <t xml:space="preserve">66. </t>
    </r>
    <r>
      <rPr>
        <sz val="10"/>
        <rFont val="Arial"/>
        <family val="2"/>
      </rPr>
      <t>Incluir, en su caso, observaciones dirigidas a la población relativas a la realización de las obras públicas, tales como: cierre de calles, cambio de circulación, impedimentos de paso, etcétera</t>
    </r>
  </si>
  <si>
    <r>
      <t xml:space="preserve">67.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</si>
  <si>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0"/>
        <rFont val="Arial"/>
        <family val="2"/>
      </rPr>
      <t xml:space="preserve"> Se realizaron convenios y/o contratos modificatorios (catálogo): Sí/No</t>
    </r>
  </si>
  <si>
    <r>
      <t xml:space="preserve">69. </t>
    </r>
    <r>
      <rPr>
        <sz val="10"/>
        <rFont val="Arial"/>
        <family val="2"/>
      </rPr>
      <t>Número de convenio y/o contrato modificatorio que recaiga a la contratación; en su caso, señalar que no se realizó</t>
    </r>
  </si>
  <si>
    <r>
      <t xml:space="preserve">70. </t>
    </r>
    <r>
      <rPr>
        <sz val="10"/>
        <rFont val="Arial"/>
        <family val="2"/>
      </rPr>
      <t>Objeto del convenio y/o contrato modificatorio</t>
    </r>
  </si>
  <si>
    <r>
      <t xml:space="preserve">71. </t>
    </r>
    <r>
      <rPr>
        <sz val="10"/>
        <rFont val="Arial"/>
        <family val="2"/>
      </rPr>
      <t>Fecha de firma del convenio y/o contrato modificatorio, expresada con el formato día/mes/año.</t>
    </r>
  </si>
  <si>
    <r>
      <t xml:space="preserve">72. </t>
    </r>
    <r>
      <rPr>
        <sz val="10"/>
        <rFont val="Arial"/>
        <family val="2"/>
      </rPr>
      <t>Hipervínculo al documento del convenio y/o contrato, en versión pública si así corresponde</t>
    </r>
  </si>
  <si>
    <r>
      <t xml:space="preserve">73. </t>
    </r>
    <r>
      <rPr>
        <sz val="10"/>
        <rFont val="Arial"/>
        <family val="2"/>
      </rPr>
      <t>Mecanismos de vigilancia y supervisión de la ejecución, especificados en los contratos y/o convenios</t>
    </r>
  </si>
  <si>
    <r>
      <t xml:space="preserve">Asimismo, se deberán publicar los siguientes documentos:
74.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</si>
  <si>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75.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</si>
  <si>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76. </t>
    </r>
    <r>
      <rPr>
        <sz val="10"/>
        <rFont val="Arial"/>
        <family val="2"/>
      </rPr>
      <t>Hipervínculo al acta de recepción física de los trabajos ejecutados u homóloga</t>
    </r>
  </si>
  <si>
    <r>
      <t xml:space="preserve">77. </t>
    </r>
    <r>
      <rPr>
        <sz val="10"/>
        <rFont val="Arial"/>
        <family val="2"/>
      </rPr>
      <t>Hipervínculo al finiquito, contrato sin efectos, concluido con anticipación o informe de resultados, en su caso</t>
    </r>
  </si>
  <si>
    <r>
      <t xml:space="preserve">78. </t>
    </r>
    <r>
      <rPr>
        <sz val="10"/>
        <rFont val="Arial"/>
        <family val="2"/>
      </rPr>
      <t>Hipervínculo a la factura o documento que cumpla con requisitos fiscales</t>
    </r>
  </si>
  <si>
    <r>
      <t xml:space="preserve">79. </t>
    </r>
    <r>
      <rPr>
        <sz val="10"/>
        <rFont val="Arial"/>
        <family val="2"/>
      </rPr>
      <t>Periodo de actualización de la información: trimestral</t>
    </r>
  </si>
  <si>
    <r>
      <t xml:space="preserve">80. </t>
    </r>
    <r>
      <rPr>
        <sz val="10"/>
        <rFont val="Arial"/>
        <family val="2"/>
      </rPr>
      <t>Área(s) responsable(s) que genera(n), posee(n), publica(n) y/o actualiza(n) la información</t>
    </r>
  </si>
  <si>
    <r>
      <t xml:space="preserve">81. </t>
    </r>
    <r>
      <rPr>
        <sz val="10"/>
        <rFont val="Arial"/>
        <family val="2"/>
      </rPr>
      <t>La información publicada deberá estar actualizada y conservada al periodo que corresponde, de acuerdo con la Tabla de actualización y conservación de la información con el formato día/mes/año</t>
    </r>
  </si>
  <si>
    <r>
      <t xml:space="preserve">82.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</si>
  <si>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0"/>
        <rFont val="Arial"/>
        <family val="2"/>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</si>
  <si>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</si>
  <si>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información del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</si>
  <si>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</si>
  <si>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</si>
  <si>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Denominación de cada uno de los informes, que por ley debe emitir el Sujeto Obligado.  </t>
    </r>
  </si>
  <si>
    <r>
      <t xml:space="preserve">Para cada uno de los informes se deberá desplegar la siguiente información:
4. </t>
    </r>
    <r>
      <rPr>
        <sz val="10"/>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</si>
  <si>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0"/>
        <rFont val="Arial"/>
        <family val="2"/>
      </rPr>
      <t>Denominación del área responsable de la elaboración y/o presentación del informe</t>
    </r>
  </si>
  <si>
    <r>
      <t xml:space="preserve">6. </t>
    </r>
    <r>
      <rPr>
        <sz val="10"/>
        <rFont val="Arial"/>
        <family val="2"/>
      </rPr>
      <t xml:space="preserve">Fundamento legal para la elaboración y/o presentación del informe (normatividad, artículo, fracción)  </t>
    </r>
  </si>
  <si>
    <r>
      <t xml:space="preserve">7. </t>
    </r>
    <r>
      <rPr>
        <sz val="10"/>
        <rFont val="Arial"/>
        <family val="2"/>
      </rPr>
      <t xml:space="preserve">Periodicidad para elaborar y/o presentar el informe (mensual, bimestral, trimestral, cuatrimestral, semestral, anual, bienal, sexenal, otro)  </t>
    </r>
  </si>
  <si>
    <r>
      <t xml:space="preserve">8. </t>
    </r>
    <r>
      <rPr>
        <sz val="10"/>
        <rFont val="Arial"/>
        <family val="2"/>
      </rPr>
      <t xml:space="preserve">Fecha en la que se presentó y/o entregó con el formato día/mes/año  </t>
    </r>
  </si>
  <si>
    <r>
      <t xml:space="preserve">9. </t>
    </r>
    <r>
      <rPr>
        <sz val="10"/>
        <rFont val="Arial"/>
        <family val="2"/>
      </rPr>
      <t xml:space="preserve">Hipervínculo al documento del informe que corresponda  </t>
    </r>
  </si>
  <si>
    <r>
      <t xml:space="preserve">10. </t>
    </r>
    <r>
      <rPr>
        <sz val="10"/>
        <rFont val="Arial"/>
        <family val="2"/>
      </rPr>
      <t xml:space="preserve">Periodo de actualización de la información: trimestral  </t>
    </r>
  </si>
  <si>
    <t xml:space="preserve">9. Periodo de actualización de la información: trimestral  </t>
  </si>
  <si>
    <r>
      <t xml:space="preserve">11. </t>
    </r>
    <r>
      <rPr>
        <sz val="10"/>
        <rFont val="Arial"/>
        <family val="2"/>
      </rPr>
      <t xml:space="preserve">Área(s) responsable(s) que genera(n), posee(n), publica(n) y/o actualiza(n) la información  </t>
    </r>
  </si>
  <si>
    <t xml:space="preserve">10. Área(s) responsable(s) que genera(n), posee(n), publica(n) y/o actualiza(n)la información  </t>
  </si>
  <si>
    <r>
      <t xml:space="preserve">12.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</si>
  <si>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</si>
  <si>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</si>
  <si>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</si>
  <si>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</si>
  <si>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</si>
  <si>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</si>
  <si>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</si>
  <si>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</si>
  <si>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0"/>
        <rFont val="Arial"/>
        <family val="2"/>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</si>
  <si>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</si>
  <si>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</si>
  <si>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</si>
  <si>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Denominación de las estadísticas realizadas</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</si>
  <si>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</si>
  <si>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</si>
  <si>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</si>
  <si>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</si>
  <si>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</si>
  <si>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Por ejemplo: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</si>
  <si>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</si>
  <si>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</si>
  <si>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</si>
  <si>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</si>
  <si>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</si>
  <si>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</si>
  <si>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</si>
  <si>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 la información  </t>
    </r>
  </si>
  <si>
    <t xml:space="preserve">12. Área(s) responsable(s) que genera(n), posee(n), publica(n) y/o actualiza(n)la información  </t>
  </si>
  <si>
    <r>
      <t xml:space="preserve">13.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</si>
  <si>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</si>
  <si>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</si>
  <si>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</si>
  <si>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</si>
  <si>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</si>
  <si>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</si>
  <si>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días naturales después de concluido el trimestre que corresponda.
</t>
    </r>
    <r>
      <rPr>
        <b/>
        <sz val="10"/>
        <rFont val="Arial"/>
        <family val="2"/>
      </rPr>
      <t xml:space="preserve">Conservar en el sitio de Internet: </t>
    </r>
    <r>
      <rPr>
        <sz val="10"/>
        <rFont val="Arial"/>
        <family val="2"/>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</si>
  <si>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</si>
  <si>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</si>
  <si>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</si>
  <si>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</si>
  <si>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</si>
  <si>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</si>
  <si>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</si>
  <si>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</si>
  <si>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</si>
  <si>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</si>
  <si>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</si>
  <si>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</si>
  <si>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</si>
  <si>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</si>
  <si>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</si>
  <si>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</si>
  <si>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</si>
  <si>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</si>
  <si>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</si>
  <si>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</si>
  <si>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</si>
  <si>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</si>
  <si>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</si>
  <si>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</si>
  <si>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</si>
  <si>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</si>
  <si>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</si>
  <si>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</si>
  <si>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</si>
  <si>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</si>
  <si>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</si>
  <si>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</si>
  <si>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</si>
  <si>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</si>
  <si>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</si>
  <si>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</si>
  <si>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</si>
  <si>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</si>
  <si>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Periodo de actualización de la información: trimestral a más tardar 30 días naturales después de concluido el trimestre que corresponda</t>
    </r>
  </si>
  <si>
    <t xml:space="preserve">21. Periodo de actualización de la información: trimestral  </t>
  </si>
  <si>
    <r>
      <t xml:space="preserve">22. </t>
    </r>
    <r>
      <rPr>
        <sz val="10"/>
        <rFont val="Arial"/>
        <family val="2"/>
      </rPr>
      <t xml:space="preserve">Área(s) responsable(s) que genera(n), posee(n), publica(n) y/o actualiza(n) la información  </t>
    </r>
  </si>
  <si>
    <t xml:space="preserve">22. Área(s) responsable(s) que genera(n), posee(n), publica(n) y/o actualiza(n)la información  </t>
  </si>
  <si>
    <r>
      <t xml:space="preserve">23.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</si>
  <si>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</si>
  <si>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</si>
  <si>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</si>
  <si>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</si>
  <si>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</si>
  <si>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</si>
  <si>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inmediato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</si>
  <si>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</si>
  <si>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</si>
  <si>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0"/>
        <rFont val="Arial"/>
        <family val="2"/>
      </rPr>
      <t>Nombre (nombre[s], primer apellido, segundo apellido) de la persona proveedora o contratista</t>
    </r>
  </si>
  <si>
    <t xml:space="preserve">4. Nombre (nombre[s], primer apellido, segundo apellido), denominación o razón social del proveedor o contratista  </t>
  </si>
  <si>
    <r>
      <t xml:space="preserve">5. </t>
    </r>
    <r>
      <rPr>
        <sz val="10"/>
        <rFont val="Arial"/>
        <family val="2"/>
      </rPr>
      <t>Sexo (catálogo): Mujer/Hombre, tratándose de persona física</t>
    </r>
  </si>
  <si>
    <t xml:space="preserve">5. Estratificación: Micro empresa/Pequeña empresa/Mediana empresa.  </t>
  </si>
  <si>
    <r>
      <t xml:space="preserve">6. </t>
    </r>
    <r>
      <rPr>
        <sz val="10"/>
        <rFont val="Arial"/>
        <family val="2"/>
      </rPr>
      <t>Denominación o razón social, tratándose de persona moral</t>
    </r>
  </si>
  <si>
    <r>
      <t xml:space="preserve">7.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</si>
  <si>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8. </t>
    </r>
    <r>
      <rPr>
        <sz val="10"/>
        <rFont val="Arial"/>
        <family val="2"/>
      </rPr>
      <t xml:space="preserve">Estratificación: micro empresa/pequeña empresa/mediana empresa.  </t>
    </r>
  </si>
  <si>
    <r>
      <t xml:space="preserve">9. </t>
    </r>
    <r>
      <rPr>
        <sz val="10"/>
        <rFont val="Arial"/>
        <family val="2"/>
      </rPr>
      <t xml:space="preserve">Origen de la persona proveedora o contratista (catálogo) Nacional/Extranjero  </t>
    </r>
  </si>
  <si>
    <t xml:space="preserve">6. Origen del proveedor o contratista (catálogo) Nacional/Extranjero  </t>
  </si>
  <si>
    <r>
      <t xml:space="preserve">10. </t>
    </r>
    <r>
      <rPr>
        <sz val="10"/>
        <rFont val="Arial"/>
        <family val="2"/>
      </rPr>
      <t>País de origen si la empresa es una filial internacional</t>
    </r>
  </si>
  <si>
    <t xml:space="preserve">7. Entidad federativa (catálogo de entidades federativas) si la empresa es nacional  </t>
  </si>
  <si>
    <r>
      <t xml:space="preserve">11.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</si>
  <si>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</si>
  <si>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0"/>
        <rFont val="Arial"/>
        <family val="2"/>
      </rPr>
      <t xml:space="preserve">Entidad federativa de la persona física o moral (catálogo)  </t>
    </r>
  </si>
  <si>
    <t xml:space="preserve">10. Entidad federativa de la persona física o moral (catálogo)  </t>
  </si>
  <si>
    <r>
      <t xml:space="preserve">13. </t>
    </r>
    <r>
      <rPr>
        <sz val="10"/>
        <rFont val="Arial"/>
        <family val="2"/>
      </rPr>
      <t xml:space="preserve">La persona proveedora o contratista realiza subcontrataciones: Sí/No  </t>
    </r>
  </si>
  <si>
    <t xml:space="preserve">11. El proveedor o contratista realiza subcontrataciones: Sí/No  </t>
  </si>
  <si>
    <r>
      <t xml:space="preserve">14.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</si>
  <si>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</si>
  <si>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</si>
  <si>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</si>
  <si>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16. </t>
    </r>
    <r>
      <rPr>
        <sz val="10"/>
        <rFont val="Arial"/>
        <family val="2"/>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</si>
  <si>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</si>
  <si>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0"/>
        <rFont val="Arial"/>
        <family val="2"/>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</si>
  <si>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</si>
  <si>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0"/>
        <rFont val="Arial"/>
        <family val="2"/>
      </rPr>
      <t xml:space="preserve">Datos de contacto: teléfono, en su caso extensión.  </t>
    </r>
  </si>
  <si>
    <t xml:space="preserve">16. Datos de contacto: teléfono, en su caso extensión.  </t>
  </si>
  <si>
    <r>
      <t xml:space="preserve">19.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</si>
  <si>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</si>
  <si>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20.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</si>
  <si>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</si>
  <si>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21.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</si>
  <si>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</si>
  <si>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22. </t>
    </r>
    <r>
      <rPr>
        <sz val="10"/>
        <rFont val="Arial"/>
        <family val="2"/>
      </rPr>
      <t xml:space="preserve">Teléfono oficial de la persona proveedora o contratista  </t>
    </r>
  </si>
  <si>
    <t xml:space="preserve">20. Teléfono oficial del proveedor o contratista  </t>
  </si>
  <si>
    <r>
      <t xml:space="preserve">23. </t>
    </r>
    <r>
      <rPr>
        <sz val="10"/>
        <rFont val="Arial"/>
        <family val="2"/>
      </rPr>
      <t xml:space="preserve">Correo electrónico comercial de la persona proveedora o contratista  </t>
    </r>
  </si>
  <si>
    <t xml:space="preserve">21. Correo electrónico comercial del proveedor o contratista  </t>
  </si>
  <si>
    <r>
      <t xml:space="preserve">24. </t>
    </r>
    <r>
      <rPr>
        <sz val="10"/>
        <rFont val="Arial"/>
        <family val="2"/>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</si>
  <si>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</si>
  <si>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0"/>
        <rFont val="Arial"/>
        <family val="2"/>
      </rPr>
      <t xml:space="preserve">Hipervínculo al Directorio de personas proveedoras y contratistas sancionadas  </t>
    </r>
  </si>
  <si>
    <t xml:space="preserve">23. Hipervínculo al Directorio de Proveedores y Contratistas Sancionados  </t>
  </si>
  <si>
    <r>
      <t xml:space="preserve">26. </t>
    </r>
    <r>
      <rPr>
        <sz val="10"/>
        <rFont val="Arial"/>
        <family val="2"/>
      </rPr>
      <t xml:space="preserve">Periodo de actualización de la información: trimestral  </t>
    </r>
  </si>
  <si>
    <t xml:space="preserve">24. Periodo de actualización de la información: trimestral  </t>
  </si>
  <si>
    <r>
      <t xml:space="preserve">27. </t>
    </r>
    <r>
      <rPr>
        <sz val="10"/>
        <rFont val="Arial"/>
        <family val="2"/>
      </rPr>
      <t xml:space="preserve">Área(s) responsable(s) que genera(n), posee(n), publica(n) y/o actualiza(n) la información  </t>
    </r>
  </si>
  <si>
    <t xml:space="preserve">25. Área(s) responsable(s) que genera(n), posee(n), publica(n) y/o actualiza(n)la información  </t>
  </si>
  <si>
    <r>
      <t xml:space="preserve">28.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</si>
  <si>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</si>
  <si>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</si>
  <si>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</si>
  <si>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</si>
  <si>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</si>
  <si>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</si>
  <si>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</si>
  <si>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</si>
  <si>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</si>
  <si>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</si>
  <si>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</si>
  <si>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</si>
  <si>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</si>
  <si>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</si>
  <si>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</si>
  <si>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</si>
  <si>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</si>
  <si>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</si>
  <si>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</si>
  <si>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</si>
  <si>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</si>
  <si>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</si>
  <si>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</si>
  <si>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</si>
  <si>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</si>
  <si>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</si>
  <si>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</si>
  <si>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</si>
  <si>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</si>
  <si>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</si>
  <si>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</si>
  <si>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</si>
  <si>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</si>
  <si>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r>
      <t xml:space="preserve">16. </t>
    </r>
    <r>
      <rPr>
        <sz val="10"/>
        <rFont val="Arial"/>
        <family val="2"/>
      </rPr>
      <t xml:space="preserve">Área(s) responsable(s) que genera(n), posee(n), publica(n) y/o actualiza(n) la información  </t>
    </r>
  </si>
  <si>
    <t xml:space="preserve">16. Área(s) responsable(s) que genera(n), posee(n), publica(n) y/o actualiza(n)la información  </t>
  </si>
  <si>
    <r>
      <t xml:space="preserve">17.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</si>
  <si>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</si>
  <si>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</si>
  <si>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</si>
  <si>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</si>
  <si>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</si>
  <si>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</si>
  <si>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</si>
  <si>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inventario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</si>
  <si>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</si>
  <si>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</si>
  <si>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Fecha de adquisición (con el formato día/mes/año)</t>
    </r>
  </si>
  <si>
    <t xml:space="preserve">4. Código de identificación, en su caso  </t>
  </si>
  <si>
    <r>
      <t xml:space="preserve">5. </t>
    </r>
    <r>
      <rPr>
        <sz val="10"/>
        <rFont val="Arial"/>
        <family val="2"/>
      </rPr>
      <t xml:space="preserve">Código de identificación, en su caso  </t>
    </r>
  </si>
  <si>
    <r>
      <t xml:space="preserve">6. </t>
    </r>
    <r>
      <rPr>
        <sz val="10"/>
        <rFont val="Arial"/>
        <family val="2"/>
      </rPr>
      <t xml:space="preserve">Institución a cargo del bien mueble, en su caso  </t>
    </r>
  </si>
  <si>
    <t xml:space="preserve">5. Institución a cargo del bien mueble, en su caso  </t>
  </si>
  <si>
    <r>
      <t xml:space="preserve">7. </t>
    </r>
    <r>
      <rPr>
        <sz val="10"/>
        <rFont val="Arial"/>
        <family val="2"/>
      </rPr>
      <t xml:space="preserve">Numero de inventario  </t>
    </r>
  </si>
  <si>
    <t xml:space="preserve">6. Numero de inventario  </t>
  </si>
  <si>
    <r>
      <t xml:space="preserve">8. </t>
    </r>
    <r>
      <rPr>
        <sz val="10"/>
        <rFont val="Arial"/>
        <family val="2"/>
      </rPr>
      <t xml:space="preserve">Monto unitario del bien (precio de adquisición o valor contable)  </t>
    </r>
  </si>
  <si>
    <r>
      <t xml:space="preserve">Inventario semestral de altas practicadas a los bienes muebles especificando:
9. </t>
    </r>
    <r>
      <rPr>
        <sz val="10"/>
        <rFont val="Arial"/>
        <family val="2"/>
      </rPr>
      <t xml:space="preserve">Ejercicio  </t>
    </r>
  </si>
  <si>
    <t xml:space="preserve">7. Monto unitario del bien (precio de adquisición o valor contable)  </t>
  </si>
  <si>
    <r>
      <t xml:space="preserve">10.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</si>
  <si>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</si>
  <si>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11. </t>
    </r>
    <r>
      <rPr>
        <sz val="10"/>
        <rFont val="Arial"/>
        <family val="2"/>
      </rPr>
      <t xml:space="preserve">Denominación del inmueble, en su caso  </t>
    </r>
  </si>
  <si>
    <t xml:space="preserve"> 10. Denominación del inmueble, en su caso  </t>
  </si>
  <si>
    <r>
      <t xml:space="preserve"> 12. </t>
    </r>
    <r>
      <rPr>
        <sz val="10"/>
        <rFont val="Arial"/>
        <family val="2"/>
      </rPr>
      <t xml:space="preserve">Número de inventario  </t>
    </r>
  </si>
  <si>
    <t xml:space="preserve"> 11. Número de inventario  </t>
  </si>
  <si>
    <r>
      <t xml:space="preserve"> 13. </t>
    </r>
    <r>
      <rPr>
        <sz val="10"/>
        <rFont val="Arial"/>
        <family val="2"/>
      </rPr>
      <t xml:space="preserve">Causa de la alta  </t>
    </r>
  </si>
  <si>
    <t xml:space="preserve"> 12. Causa de la alta  </t>
  </si>
  <si>
    <r>
      <t xml:space="preserve"> 14. </t>
    </r>
    <r>
      <rPr>
        <sz val="10"/>
        <rFont val="Arial"/>
        <family val="2"/>
      </rPr>
      <t xml:space="preserve">Fecha con el formato día/mes/año  </t>
    </r>
  </si>
  <si>
    <t xml:space="preserve"> 13. Fecha con el formato día/mes/año  </t>
  </si>
  <si>
    <r>
      <t xml:space="preserve"> 15. </t>
    </r>
    <r>
      <rPr>
        <sz val="10"/>
        <rFont val="Arial"/>
        <family val="2"/>
      </rPr>
      <t xml:space="preserve">Valor del bien a la fecha del alta  </t>
    </r>
  </si>
  <si>
    <t xml:space="preserve"> 14. Valor del bien a la fecha del alta  </t>
  </si>
  <si>
    <r>
      <t xml:space="preserve">Inventario semestral de bajas practicadas a los bienes muebles especificando:
16. </t>
    </r>
    <r>
      <rPr>
        <sz val="10"/>
        <rFont val="Arial"/>
        <family val="2"/>
      </rPr>
      <t xml:space="preserve">Ejercicio  </t>
    </r>
  </si>
  <si>
    <r>
      <t xml:space="preserve">17. </t>
    </r>
    <r>
      <rPr>
        <sz val="10"/>
        <rFont val="Arial"/>
        <family val="2"/>
      </rPr>
      <t xml:space="preserve">Periodo que se informa (fecha de inicio y fecha de término con el formato día/mes/año)  </t>
    </r>
  </si>
  <si>
    <r>
      <t xml:space="preserve">18. </t>
    </r>
    <r>
      <rPr>
        <sz val="10"/>
        <rFont val="Arial"/>
        <family val="2"/>
      </rPr>
      <t xml:space="preserve">Descripción del bien  </t>
    </r>
  </si>
  <si>
    <t xml:space="preserve">17. Descripción del bien  </t>
  </si>
  <si>
    <r>
      <t xml:space="preserve">19. </t>
    </r>
    <r>
      <rPr>
        <sz val="10"/>
        <rFont val="Arial"/>
        <family val="2"/>
      </rPr>
      <t xml:space="preserve">Número de inventario  </t>
    </r>
  </si>
  <si>
    <t xml:space="preserve">18. Número de inventario  </t>
  </si>
  <si>
    <r>
      <t xml:space="preserve">20. </t>
    </r>
    <r>
      <rPr>
        <sz val="10"/>
        <rFont val="Arial"/>
        <family val="2"/>
      </rPr>
      <t xml:space="preserve">Causa de baja  </t>
    </r>
  </si>
  <si>
    <t xml:space="preserve">19. Causa de baja  </t>
  </si>
  <si>
    <r>
      <t xml:space="preserve">21. </t>
    </r>
    <r>
      <rPr>
        <sz val="10"/>
        <rFont val="Arial"/>
        <family val="2"/>
      </rPr>
      <t xml:space="preserve">Fecha de baja con el formato día/mes/año  </t>
    </r>
  </si>
  <si>
    <t xml:space="preserve">20. Fecha de baja con el formato día/mes/año  </t>
  </si>
  <si>
    <r>
      <t xml:space="preserve">22. </t>
    </r>
    <r>
      <rPr>
        <sz val="10"/>
        <rFont val="Arial"/>
        <family val="2"/>
      </rPr>
      <t xml:space="preserve">Valor del bien a la fecha de la baja  </t>
    </r>
  </si>
  <si>
    <t xml:space="preserve">21. Valor del bien a la fecha de la baja  </t>
  </si>
  <si>
    <r>
      <t xml:space="preserve">Los datos correspondientes al inventario de los bienes inmuebles son:
23. </t>
    </r>
    <r>
      <rPr>
        <sz val="10"/>
        <rFont val="Arial"/>
        <family val="2"/>
      </rPr>
      <t>Ejercicio</t>
    </r>
  </si>
  <si>
    <r>
      <t xml:space="preserve">24. </t>
    </r>
    <r>
      <rPr>
        <sz val="10"/>
        <rFont val="Arial"/>
        <family val="2"/>
      </rPr>
      <t xml:space="preserve">Periodo que se informa (fecha de inicio y fecha de término con el formato día/mes/año)  </t>
    </r>
  </si>
  <si>
    <r>
      <t xml:space="preserve">25. </t>
    </r>
    <r>
      <rPr>
        <sz val="10"/>
        <rFont val="Arial"/>
        <family val="2"/>
      </rPr>
      <t xml:space="preserve">Denominación del inmueble, en su caso  </t>
    </r>
  </si>
  <si>
    <r>
      <t xml:space="preserve">26. </t>
    </r>
    <r>
      <rPr>
        <sz val="10"/>
        <rFont val="Arial"/>
        <family val="2"/>
      </rPr>
      <t>Fecha de adquisición</t>
    </r>
  </si>
  <si>
    <r>
      <t xml:space="preserve">27. </t>
    </r>
    <r>
      <rPr>
        <sz val="10"/>
        <rFont val="Arial"/>
        <family val="2"/>
      </rPr>
      <t xml:space="preserve">Institución a cargo del inmueble  </t>
    </r>
  </si>
  <si>
    <r>
      <t xml:space="preserve">28.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</si>
  <si>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0"/>
        <rFont val="Arial"/>
        <family val="2"/>
      </rPr>
      <t xml:space="preserve">Naturaleza del inmueble (catálogo): Urbana/Rústica (de conformidad con los artículos 58 y 59, del Reglamento del Registro Público de la Propiedad de la Ciudad de México)  </t>
    </r>
  </si>
  <si>
    <r>
      <t xml:space="preserve">30.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</si>
  <si>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</si>
  <si>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0"/>
        <rFont val="Arial"/>
        <family val="2"/>
      </rPr>
      <t xml:space="preserve">Carácter del monumento (catálogo): Arqueológico/Histórico/Artístico (para el caso de inmuebles que hayan sido declarados monumentos arqueológicos, históricos o artísticos  </t>
    </r>
  </si>
  <si>
    <r>
      <t xml:space="preserve">32. </t>
    </r>
    <r>
      <rPr>
        <sz val="10"/>
        <rFont val="Arial"/>
        <family val="2"/>
      </rPr>
      <t xml:space="preserve">Tipo de inmueble (catálogo): edificación/terreno/mixto  </t>
    </r>
  </si>
  <si>
    <r>
      <t xml:space="preserve">33. </t>
    </r>
    <r>
      <rPr>
        <sz val="10"/>
        <rFont val="Arial"/>
        <family val="2"/>
      </rPr>
      <t xml:space="preserve">Uso del inmueble  </t>
    </r>
  </si>
  <si>
    <r>
      <t xml:space="preserve">34. </t>
    </r>
    <r>
      <rPr>
        <sz val="10"/>
        <rFont val="Arial"/>
        <family val="2"/>
      </rPr>
      <t>Operación que da origen a la propiedad o posesión del inmueble, por ejemplo: adquisición, donación, expropiación, arrendamiento, comodato, convenio, asignación, etcétera</t>
    </r>
  </si>
  <si>
    <r>
      <t xml:space="preserve">35. </t>
    </r>
    <r>
      <rPr>
        <sz val="10"/>
        <rFont val="Arial"/>
        <family val="2"/>
      </rPr>
      <t xml:space="preserve">Valor catastral o último avalúo del inmueble  </t>
    </r>
  </si>
  <si>
    <r>
      <t xml:space="preserve">36.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</si>
  <si>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37. </t>
    </r>
    <r>
      <rPr>
        <sz val="10"/>
        <rFont val="Arial"/>
        <family val="2"/>
      </rPr>
      <t xml:space="preserve">Hipervínculo al Sistema de Información Inmobiliaria Federal y Paraestatal u homólogo de cada entidad federativa  </t>
    </r>
  </si>
  <si>
    <r>
      <t xml:space="preserve">38. </t>
    </r>
    <r>
      <rPr>
        <sz val="10"/>
        <rFont val="Arial"/>
        <family val="2"/>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</si>
  <si>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0"/>
        <rFont val="Arial"/>
        <family val="2"/>
      </rPr>
      <t xml:space="preserve">Ejercicio  </t>
    </r>
  </si>
  <si>
    <r>
      <t xml:space="preserve">40.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</si>
  <si>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</si>
  <si>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41. </t>
    </r>
    <r>
      <rPr>
        <sz val="10"/>
        <rFont val="Arial"/>
        <family val="2"/>
      </rPr>
      <t xml:space="preserve">Descripción del bien  </t>
    </r>
  </si>
  <si>
    <t xml:space="preserve">39. Descripción del bien  </t>
  </si>
  <si>
    <r>
      <t xml:space="preserve">42. </t>
    </r>
    <r>
      <rPr>
        <sz val="10"/>
        <rFont val="Arial"/>
        <family val="2"/>
      </rPr>
      <t>Causa de la alta ya sea adquisición, nacionalización, expropiación, donación, regularización o lo que corresponda de conformidad con la normativa aplicable en cada caso</t>
    </r>
  </si>
  <si>
    <t xml:space="preserve">40. Causa de la alta  </t>
  </si>
  <si>
    <r>
      <t xml:space="preserve">43. </t>
    </r>
    <r>
      <rPr>
        <sz val="10"/>
        <rFont val="Arial"/>
        <family val="2"/>
      </rPr>
      <t xml:space="preserve">Fecha de alta con el formato día/mes/año  </t>
    </r>
  </si>
  <si>
    <t xml:space="preserve">41. Fecha de alta con el formato día/mes/año  </t>
  </si>
  <si>
    <r>
      <t xml:space="preserve">44.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</si>
  <si>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</si>
  <si>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45. </t>
    </r>
    <r>
      <rPr>
        <sz val="10"/>
        <rFont val="Arial"/>
        <family val="2"/>
      </rPr>
      <t xml:space="preserve">Ejercicio  </t>
    </r>
  </si>
  <si>
    <r>
      <t xml:space="preserve">46.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</si>
  <si>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</si>
  <si>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47. </t>
    </r>
    <r>
      <rPr>
        <sz val="10"/>
        <rFont val="Arial"/>
        <family val="2"/>
      </rPr>
      <t xml:space="preserve">Descripción del bien  </t>
    </r>
  </si>
  <si>
    <t xml:space="preserve">45. Descripción del bien  </t>
  </si>
  <si>
    <r>
      <t xml:space="preserve">48. </t>
    </r>
    <r>
      <rPr>
        <sz val="10"/>
        <rFont val="Arial"/>
        <family val="2"/>
      </rPr>
      <t xml:space="preserve">Causa de la alta  </t>
    </r>
  </si>
  <si>
    <t xml:space="preserve">46. Causa de la alta  </t>
  </si>
  <si>
    <r>
      <t xml:space="preserve">49. </t>
    </r>
    <r>
      <rPr>
        <sz val="10"/>
        <rFont val="Arial"/>
        <family val="2"/>
      </rPr>
      <t xml:space="preserve">Fecha de alta con el formato día/mes/año  </t>
    </r>
  </si>
  <si>
    <t xml:space="preserve">47. Fecha de alta con el formato día/mes/año  </t>
  </si>
  <si>
    <r>
      <t xml:space="preserve">50.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</si>
  <si>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</si>
  <si>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51. </t>
    </r>
    <r>
      <rPr>
        <sz val="10"/>
        <rFont val="Arial"/>
        <family val="2"/>
      </rPr>
      <t xml:space="preserve">Ejercicio  </t>
    </r>
  </si>
  <si>
    <r>
      <t xml:space="preserve">52.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</si>
  <si>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</si>
  <si>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53. </t>
    </r>
    <r>
      <rPr>
        <sz val="10"/>
        <rFont val="Arial"/>
        <family val="2"/>
      </rPr>
      <t xml:space="preserve">Descripción del bien  </t>
    </r>
  </si>
  <si>
    <t xml:space="preserve">51. Descripción del bien  </t>
  </si>
  <si>
    <r>
      <t xml:space="preserve">54.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</si>
  <si>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</si>
  <si>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0"/>
        <rFont val="Arial"/>
        <family val="2"/>
      </rPr>
      <t xml:space="preserve">Personalidad jurídica de la persona donante (catálogo): Persona física/Persona moral  </t>
    </r>
  </si>
  <si>
    <t xml:space="preserve">53. Personería jurídica del donatario: Persona física/Persona moral  </t>
  </si>
  <si>
    <r>
      <t xml:space="preserve">56. </t>
    </r>
    <r>
      <rPr>
        <sz val="10"/>
        <rFont val="Arial"/>
        <family val="2"/>
      </rPr>
      <t xml:space="preserve">En caso de persona física: Nombre (nombre[s], primer apellido, segundo apellido)  </t>
    </r>
  </si>
  <si>
    <t xml:space="preserve">54. En caso de persona física: Nombre (nombre[s], primer apellido, segundo apellido)  </t>
  </si>
  <si>
    <r>
      <t xml:space="preserve">57. </t>
    </r>
    <r>
      <rPr>
        <sz val="10"/>
        <rFont val="Arial"/>
        <family val="2"/>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</si>
  <si>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</si>
  <si>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</si>
  <si>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0"/>
        <rFont val="Arial"/>
        <family val="2"/>
      </rPr>
      <t>Denominación o razón social de la persona donante</t>
    </r>
  </si>
  <si>
    <t xml:space="preserve">56. Denominación o razón social del donatario  </t>
  </si>
  <si>
    <r>
      <t xml:space="preserve">60. </t>
    </r>
    <r>
      <rPr>
        <sz val="10"/>
        <rFont val="Arial"/>
        <family val="2"/>
      </rPr>
      <t xml:space="preserve">Valor de adquisición o valor de inventario del bien donado  </t>
    </r>
  </si>
  <si>
    <t xml:space="preserve">57. Valor de adquisición o valor de inventario del bien donado  </t>
  </si>
  <si>
    <r>
      <t xml:space="preserve">61. </t>
    </r>
    <r>
      <rPr>
        <sz val="10"/>
        <rFont val="Arial"/>
        <family val="2"/>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</si>
  <si>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</si>
  <si>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0"/>
        <rFont val="Arial"/>
        <family val="2"/>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</si>
  <si>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</si>
  <si>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0"/>
        <rFont val="Arial"/>
        <family val="2"/>
      </rPr>
      <t xml:space="preserve">Periodo de actualización de la información: semestral  </t>
    </r>
  </si>
  <si>
    <t xml:space="preserve">60. Periodo de actualización de la información: trimestral  </t>
  </si>
  <si>
    <r>
      <t xml:space="preserve">64. </t>
    </r>
    <r>
      <rPr>
        <sz val="10"/>
        <rFont val="Arial"/>
        <family val="2"/>
      </rPr>
      <t xml:space="preserve">Área(s) responsable(s) que genera(n), posee(n), publica(n) y/o actualiza(n) la información  </t>
    </r>
  </si>
  <si>
    <t xml:space="preserve">61. Área(s) responsable(s) que genera(n), posee(n), publica(n) y/o actualiza(n)la información  </t>
  </si>
  <si>
    <r>
      <t xml:space="preserve">65.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</si>
  <si>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</si>
  <si>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</si>
  <si>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</si>
  <si>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</si>
  <si>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</si>
  <si>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</si>
  <si>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</si>
  <si>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</si>
  <si>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</si>
  <si>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</si>
  <si>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</si>
  <si>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</si>
  <si>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</si>
  <si>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</si>
  <si>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</si>
  <si>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</si>
  <si>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</si>
  <si>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</si>
  <si>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</si>
  <si>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</si>
  <si>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</si>
  <si>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</si>
  <si>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</si>
  <si>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</si>
  <si>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</si>
  <si>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</si>
  <si>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</si>
  <si>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</si>
  <si>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</si>
  <si>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</si>
  <si>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</si>
  <si>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</si>
  <si>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</si>
  <si>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</si>
  <si>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</si>
  <si>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</si>
  <si>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</si>
  <si>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</si>
  <si>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</si>
  <si>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</si>
  <si>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r>
      <t xml:space="preserve">20. </t>
    </r>
    <r>
      <rPr>
        <sz val="10"/>
        <rFont val="Arial"/>
        <family val="2"/>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</si>
  <si>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</si>
  <si>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0"/>
        <rFont val="Arial"/>
        <family val="2"/>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</si>
  <si>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</si>
  <si>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Sexo (catálogo): Mujer/Hombre. </t>
    </r>
  </si>
  <si>
    <t xml:space="preserve">22. Hipervínculo a la minuta de la comparecencia, en su caso  </t>
  </si>
  <si>
    <r>
      <t xml:space="preserve">23. </t>
    </r>
    <r>
      <rPr>
        <sz val="10"/>
        <rFont val="Arial"/>
        <family val="2"/>
      </rPr>
      <t xml:space="preserve">Hipervínculo a la minuta de la comparecencia, en su caso  </t>
    </r>
  </si>
  <si>
    <r>
      <t xml:space="preserve">24.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</si>
  <si>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</si>
  <si>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</si>
  <si>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</si>
  <si>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</si>
  <si>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</si>
  <si>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</si>
  <si>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</si>
  <si>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</si>
  <si>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</si>
  <si>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</si>
  <si>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0"/>
        <rFont val="Arial"/>
        <family val="2"/>
      </rPr>
      <t xml:space="preserve">Número de denuncia o en su caso, número de carpeta de investigación ante el Ministerio Público o la autoridad administrativa competente  </t>
    </r>
  </si>
  <si>
    <r>
      <t xml:space="preserve">En cuanto al seguimiento dado a cada Recomendación, incluir:
31.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</si>
  <si>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0"/>
        <rFont val="Arial"/>
        <family val="2"/>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</si>
  <si>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</si>
  <si>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0"/>
        <rFont val="Arial"/>
        <family val="2"/>
      </rPr>
      <t>Fecha de notificación de la conclusión con el formato día/mes/año</t>
    </r>
  </si>
  <si>
    <t xml:space="preserve">32. Fecha de notificación de la conclusión con el formato día/mes/  </t>
  </si>
  <si>
    <r>
      <t xml:space="preserve">34.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</si>
  <si>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</si>
  <si>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0"/>
        <rFont val="Arial"/>
        <family val="2"/>
      </rPr>
      <t>Ejercicio</t>
    </r>
  </si>
  <si>
    <r>
      <t xml:space="preserve">36.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</si>
  <si>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</si>
  <si>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37. </t>
    </r>
    <r>
      <rPr>
        <sz val="10"/>
        <rFont val="Arial"/>
        <family val="2"/>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</si>
  <si>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</si>
  <si>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0"/>
        <rFont val="Arial"/>
        <family val="2"/>
      </rPr>
      <t xml:space="preserve">Fecha en la que se recibió la notificación de la recomendación con el formato día/mes/año  </t>
    </r>
  </si>
  <si>
    <r>
      <t xml:space="preserve">39. </t>
    </r>
    <r>
      <rPr>
        <sz val="10"/>
        <rFont val="Arial"/>
        <family val="2"/>
      </rPr>
      <t xml:space="preserve">Número de recomendación  </t>
    </r>
  </si>
  <si>
    <t xml:space="preserve">37. Número de recomendación  </t>
  </si>
  <si>
    <r>
      <t xml:space="preserve">40.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</si>
  <si>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</si>
  <si>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</si>
  <si>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0"/>
        <rFont val="Arial"/>
        <family val="2"/>
      </rPr>
      <t>Ejercicio</t>
    </r>
  </si>
  <si>
    <r>
      <t xml:space="preserve">43.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</si>
  <si>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</si>
  <si>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44. </t>
    </r>
    <r>
      <rPr>
        <sz val="10"/>
        <rFont val="Arial"/>
        <family val="2"/>
      </rPr>
      <t xml:space="preserve">Fecha de emisión de la recomendación con el formato día/mes/año  </t>
    </r>
  </si>
  <si>
    <t xml:space="preserve">42. Fecha de emisión de la recomendación con el formato día/mes/año  </t>
  </si>
  <si>
    <r>
      <t xml:space="preserve">45. </t>
    </r>
    <r>
      <rPr>
        <sz val="10"/>
        <rFont val="Arial"/>
        <family val="2"/>
      </rPr>
      <t xml:space="preserve">Nombre con el que el sujeto obligado identifica el caso  </t>
    </r>
  </si>
  <si>
    <t xml:space="preserve">43. Nombre con el que el sujeto obligado identifica el caso  </t>
  </si>
  <si>
    <r>
      <t xml:space="preserve">46. </t>
    </r>
    <r>
      <rPr>
        <sz val="10"/>
        <rFont val="Arial"/>
        <family val="2"/>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</si>
  <si>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</si>
  <si>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0"/>
        <rFont val="Arial"/>
        <family val="2"/>
      </rPr>
      <t>Víctima(s), por ejemplos, niñas, niños, adolescentes, mujeres adultas mayores, personas indígenas, comunidades, personas en reclusión, entre otros</t>
    </r>
  </si>
  <si>
    <t xml:space="preserve">45. Víctima(s)  </t>
  </si>
  <si>
    <r>
      <t xml:space="preserve">48.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</si>
  <si>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</si>
  <si>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0"/>
        <rFont val="Arial"/>
        <family val="2"/>
      </rPr>
      <t xml:space="preserve">Fundamentos del caso  </t>
    </r>
  </si>
  <si>
    <t xml:space="preserve">47. Fundamentos del caso  </t>
  </si>
  <si>
    <r>
      <t xml:space="preserve">50. </t>
    </r>
    <r>
      <rPr>
        <sz val="10"/>
        <rFont val="Arial"/>
        <family val="2"/>
      </rPr>
      <t xml:space="preserve">Etapa en la que se encuentra  </t>
    </r>
  </si>
  <si>
    <t xml:space="preserve">48. Etapa en la que se encuentra  </t>
  </si>
  <si>
    <r>
      <t xml:space="preserve">51. </t>
    </r>
    <r>
      <rPr>
        <sz val="10"/>
        <rFont val="Arial"/>
        <family val="2"/>
      </rPr>
      <t xml:space="preserve">Hipervínculo al informe, sentencia, resolución y/o recomendación  </t>
    </r>
  </si>
  <si>
    <t xml:space="preserve">49. Hipervínculo al informe, sentencia, resolución y/ o recomendación  </t>
  </si>
  <si>
    <r>
      <t xml:space="preserve">52. </t>
    </r>
    <r>
      <rPr>
        <sz val="10"/>
        <rFont val="Arial"/>
        <family val="2"/>
      </rPr>
      <t xml:space="preserve">Hipervínculo a la Ficha técnica completa  </t>
    </r>
  </si>
  <si>
    <t xml:space="preserve">50. Hipervínculo a la Ficha técnica completa  </t>
  </si>
  <si>
    <r>
      <t xml:space="preserve">Respecto a las estrategias del Programa de Derechos Humanos asignadas:
53. </t>
    </r>
    <r>
      <rPr>
        <sz val="10"/>
        <rFont val="Arial"/>
        <family val="2"/>
      </rPr>
      <t>Ejercicio</t>
    </r>
  </si>
  <si>
    <r>
      <t xml:space="preserve">54.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</si>
  <si>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</si>
  <si>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rPr>
      <t xml:space="preserve">Respecto al avance e implementación del Programa de Derechos Humanos:
55. </t>
    </r>
    <r>
      <rPr>
        <sz val="10"/>
        <color rgb="FF000000"/>
        <rFont val="Arial"/>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</si>
  <si>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</si>
  <si>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</si>
  <si>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</si>
  <si>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</si>
  <si>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</si>
  <si>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</si>
  <si>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0"/>
        <rFont val="Arial"/>
        <family val="2"/>
      </rPr>
      <t xml:space="preserve">Tipo de enlace (enlace de derechos humanos, de espacios de participación)  </t>
    </r>
  </si>
  <si>
    <r>
      <t xml:space="preserve">60. </t>
    </r>
    <r>
      <rPr>
        <sz val="10"/>
        <rFont val="Arial"/>
        <family val="2"/>
      </rPr>
      <t>Nombre completo de la persona servidora pública</t>
    </r>
  </si>
  <si>
    <t xml:space="preserve">58. Nombre completo del servidor público  </t>
  </si>
  <si>
    <r>
      <t xml:space="preserve">61. </t>
    </r>
    <r>
      <rPr>
        <sz val="10"/>
        <rFont val="Arial"/>
        <family val="2"/>
      </rPr>
      <t xml:space="preserve">Cargo que desempeña en el Sujeto Obligado  </t>
    </r>
  </si>
  <si>
    <t xml:space="preserve">59. Cargo que desempeña en el Sujeto Obligado  </t>
  </si>
  <si>
    <r>
      <t xml:space="preserve">62. </t>
    </r>
    <r>
      <rPr>
        <sz val="10"/>
        <rFont val="Arial"/>
        <family val="2"/>
      </rPr>
      <t>Área de adscripción de la persona servidora pública</t>
    </r>
  </si>
  <si>
    <t xml:space="preserve">60. Área de adscripción del servidor público  </t>
  </si>
  <si>
    <r>
      <t xml:space="preserve">63.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</si>
  <si>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</si>
  <si>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0"/>
        <rFont val="Arial"/>
        <family val="2"/>
      </rPr>
      <t xml:space="preserve">Teléfono(s) oficial(es) y extensión(es), en su caso  </t>
    </r>
  </si>
  <si>
    <t xml:space="preserve">62. Teléfono(s) oficial(es) y extensión(es), en su caso  </t>
  </si>
  <si>
    <r>
      <t xml:space="preserve">65. </t>
    </r>
    <r>
      <rPr>
        <sz val="10"/>
        <rFont val="Arial"/>
        <family val="2"/>
      </rPr>
      <t xml:space="preserve">Correo electrónico oficial  </t>
    </r>
  </si>
  <si>
    <t xml:space="preserve">63. Correo electrónico oficial  </t>
  </si>
  <si>
    <r>
      <t xml:space="preserve">66. </t>
    </r>
    <r>
      <rPr>
        <sz val="10"/>
        <rFont val="Arial"/>
        <family val="2"/>
      </rPr>
      <t>Periodo de actualización de la información: trimestral y semestral</t>
    </r>
  </si>
  <si>
    <t xml:space="preserve">64. Periodo de actualización de la información: trimestral  </t>
  </si>
  <si>
    <r>
      <t xml:space="preserve">67. </t>
    </r>
    <r>
      <rPr>
        <sz val="10"/>
        <rFont val="Arial"/>
        <family val="2"/>
      </rPr>
      <t xml:space="preserve">Área(s) responsable(s) que genera(n), posee(n), publica(n) y/o actualiza(n) la información  </t>
    </r>
  </si>
  <si>
    <t xml:space="preserve">65. Área(s) responsable(s) que genera(n), posee(n), publica(n) y/o actualiza(n)la información  </t>
  </si>
  <si>
    <r>
      <t xml:space="preserve">68.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</si>
  <si>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</si>
  <si>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</si>
  <si>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</si>
  <si>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</si>
  <si>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</si>
  <si>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</si>
  <si>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</si>
  <si>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</si>
  <si>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t>El INFO CDMX sí ha emitido recomendaciones a las obligaciones de transparencia de este Fondo, mismas que se deben de reportar en esta fracción.</t>
  </si>
  <si>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</si>
  <si>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</si>
  <si>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</si>
  <si>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</si>
  <si>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</si>
  <si>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</si>
  <si>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</si>
  <si>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</si>
  <si>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</si>
  <si>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</si>
  <si>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</si>
  <si>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</si>
  <si>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</si>
  <si>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</si>
  <si>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</si>
  <si>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</si>
  <si>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r>
      <t xml:space="preserve">14. </t>
    </r>
    <r>
      <rPr>
        <sz val="10"/>
        <rFont val="Arial"/>
        <family val="2"/>
      </rPr>
      <t xml:space="preserve">Área(s) responsable(s) que genera(n), posee(n), publica(n) y/o actualiza(n) la información  </t>
    </r>
  </si>
  <si>
    <t xml:space="preserve">14. Área(s) responsable(s) que genera(n), posee(n), publica(n) y/o actualiza(n)la información  </t>
  </si>
  <si>
    <r>
      <t xml:space="preserve">15.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</si>
  <si>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</si>
  <si>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</si>
  <si>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</si>
  <si>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</si>
  <si>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</si>
  <si>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</si>
  <si>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</si>
  <si>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Número de expediente y/o resolución. Especificar ambos en caso de ser distintos  </t>
    </r>
  </si>
  <si>
    <r>
      <t xml:space="preserve">4. </t>
    </r>
    <r>
      <rPr>
        <sz val="10"/>
        <rFont val="Arial"/>
        <family val="2"/>
      </rPr>
      <t xml:space="preserve">Materia de la resolución (catálogo): Administrativa/Judicial/Laudo  </t>
    </r>
  </si>
  <si>
    <r>
      <rPr>
        <b/>
        <sz val="10"/>
        <rFont val="Arial"/>
        <family val="2"/>
      </rPr>
      <t xml:space="preserve">5. </t>
    </r>
    <r>
      <rPr>
        <sz val="10"/>
        <rFont val="Arial"/>
        <family val="2"/>
      </rPr>
      <t xml:space="preserve">Tipo de la resolución: Definitiva (que haya causado estado o ejecutoria)  </t>
    </r>
  </si>
  <si>
    <r>
      <rPr>
        <b/>
        <sz val="10"/>
        <rFont val="Arial"/>
        <family val="2"/>
      </rPr>
      <t>6.</t>
    </r>
    <r>
      <rPr>
        <sz val="10"/>
        <rFont val="Arial"/>
        <family val="2"/>
      </rPr>
      <t xml:space="preserve"> Fecha de la resolución con el formato día/mes/año  </t>
    </r>
  </si>
  <si>
    <r>
      <t xml:space="preserve">7. </t>
    </r>
    <r>
      <rPr>
        <sz val="10"/>
        <rFont val="Arial"/>
        <family val="2"/>
      </rPr>
      <t xml:space="preserve">Órgano que emite la resolución  </t>
    </r>
  </si>
  <si>
    <r>
      <t xml:space="preserve">8. </t>
    </r>
    <r>
      <rPr>
        <sz val="10"/>
        <rFont val="Arial"/>
        <family val="2"/>
      </rPr>
      <t xml:space="preserve">Sentido de la resolución  </t>
    </r>
  </si>
  <si>
    <r>
      <t xml:space="preserve">9. </t>
    </r>
    <r>
      <rPr>
        <sz val="10"/>
        <rFont val="Arial"/>
        <family val="2"/>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</si>
  <si>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0"/>
        <rFont val="Arial"/>
        <family val="2"/>
      </rPr>
      <t xml:space="preserve">Hipervínculo al Boletín oficial o medios de difusión homólogos para emitir resoluciones jurisdiccionales  </t>
    </r>
  </si>
  <si>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</si>
  <si>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</si>
  <si>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r>
      <t xml:space="preserve">3. </t>
    </r>
    <r>
      <rPr>
        <sz val="10"/>
        <rFont val="Arial"/>
        <family val="2"/>
      </rPr>
      <t xml:space="preserve">Denominación del mecanismo de participación ciudadana  </t>
    </r>
  </si>
  <si>
    <r>
      <t xml:space="preserve">4. </t>
    </r>
    <r>
      <rPr>
        <sz val="10"/>
        <rFont val="Arial"/>
        <family val="2"/>
      </rPr>
      <t xml:space="preserve">Fundamento jurídico, en su caso  </t>
    </r>
  </si>
  <si>
    <r>
      <rPr>
        <b/>
        <sz val="10"/>
        <rFont val="Arial"/>
        <family val="2"/>
      </rPr>
      <t>5.</t>
    </r>
    <r>
      <rPr>
        <sz val="10"/>
        <rFont val="Arial"/>
        <family val="2"/>
      </rPr>
      <t xml:space="preserve"> Objetivo(s) del mecanismo de participación ciudadana  </t>
    </r>
  </si>
  <si>
    <r>
      <t>6.</t>
    </r>
    <r>
      <rPr>
        <sz val="10"/>
        <rFont val="Arial"/>
        <family val="2"/>
      </rPr>
      <t xml:space="preserve"> Alcances del mecanismo de participación ciudadana. Por ejemplo: Nacional, Federal, entidad federativa, Municipal, Demarcación territorial de la Ciudad de México</t>
    </r>
  </si>
  <si>
    <r>
      <t xml:space="preserve">7. </t>
    </r>
    <r>
      <rPr>
        <sz val="10"/>
        <rFont val="Arial"/>
        <family val="2"/>
      </rPr>
      <t xml:space="preserve">Hipervínculo a la convocatoria, en su caso  </t>
    </r>
  </si>
  <si>
    <r>
      <t xml:space="preserve">8. </t>
    </r>
    <r>
      <rPr>
        <sz val="10"/>
        <rFont val="Arial"/>
        <family val="2"/>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</si>
  <si>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0"/>
        <rFont val="Arial"/>
        <family val="2"/>
      </rPr>
      <t xml:space="preserve">Requisitos de participación  </t>
    </r>
  </si>
  <si>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</si>
  <si>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</si>
  <si>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r>
      <rPr>
        <b/>
        <sz val="10"/>
        <rFont val="Arial"/>
        <family val="2"/>
      </rPr>
      <t xml:space="preserve">12. </t>
    </r>
    <r>
      <rPr>
        <sz val="10"/>
        <rFont val="Arial"/>
        <family val="2"/>
      </rPr>
      <t xml:space="preserve">Fecha de inicio de recepción de las propuestas ciudadanas  </t>
    </r>
  </si>
  <si>
    <r>
      <rPr>
        <b/>
        <sz val="10"/>
        <rFont val="Arial"/>
        <family val="2"/>
      </rPr>
      <t xml:space="preserve">13. </t>
    </r>
    <r>
      <rPr>
        <sz val="10"/>
        <rFont val="Arial"/>
        <family val="2"/>
      </rPr>
      <t xml:space="preserve">Fecha de término de recepción de las respuestas ciudadanas  </t>
    </r>
  </si>
  <si>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</si>
  <si>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</si>
  <si>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0"/>
        <rFont val="Arial"/>
        <family val="2"/>
      </rPr>
      <t xml:space="preserve">Sexo (catálogo): Mujer/Hombre </t>
    </r>
  </si>
  <si>
    <r>
      <t xml:space="preserve">17. </t>
    </r>
    <r>
      <rPr>
        <sz val="10"/>
        <rFont val="Arial"/>
        <family val="2"/>
      </rPr>
      <t xml:space="preserve">Correo electrónico oficial  </t>
    </r>
  </si>
  <si>
    <r>
      <rPr>
        <b/>
        <sz val="10"/>
        <rFont val="Arial"/>
        <family val="2"/>
      </rPr>
      <t xml:space="preserve">Respecto del domicilio de la unidad administrativa que gestiona el mecanismo de participación, se deberá especificar:
18.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</si>
  <si>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0"/>
        <rFont val="Arial"/>
        <family val="2"/>
      </rPr>
      <t xml:space="preserve">Domicilio en el extranjero. En caso de que la oficina de atención se lleve a cabo en otro país, se deberá incluir el domicilio el cual deberá incluir por lo menos: país, ciudad, calle y número  </t>
    </r>
  </si>
  <si>
    <r>
      <t xml:space="preserve">20. </t>
    </r>
    <r>
      <rPr>
        <sz val="10"/>
        <rFont val="Arial"/>
        <family val="2"/>
      </rPr>
      <t xml:space="preserve">Teléfono(s) y extensión(es)  </t>
    </r>
  </si>
  <si>
    <r>
      <t xml:space="preserve">21. </t>
    </r>
    <r>
      <rPr>
        <sz val="10"/>
        <rFont val="Arial"/>
        <family val="2"/>
      </rPr>
      <t xml:space="preserve">Horario y días de atención  </t>
    </r>
  </si>
  <si>
    <r>
      <t xml:space="preserve">Respecto de los resultados obtenidos de todos los mecanismos de participación, se publicará:
22. </t>
    </r>
    <r>
      <rPr>
        <sz val="10"/>
        <rFont val="Arial"/>
        <family val="2"/>
      </rPr>
      <t>Ejercicio</t>
    </r>
  </si>
  <si>
    <r>
      <rPr>
        <b/>
        <sz val="10"/>
        <rFont val="Arial"/>
        <family val="2"/>
      </rPr>
      <t xml:space="preserve">23. </t>
    </r>
    <r>
      <rPr>
        <sz val="10"/>
        <rFont val="Arial"/>
        <family val="2"/>
      </rPr>
      <t xml:space="preserve">Periodo que se informa (fecha de inicio y fecha de término con el formato día/mes/año)  </t>
    </r>
  </si>
  <si>
    <r>
      <rPr>
        <b/>
        <sz val="10"/>
        <rFont val="Arial"/>
        <family val="2"/>
      </rPr>
      <t xml:space="preserve">24. </t>
    </r>
    <r>
      <rPr>
        <sz val="10"/>
        <rFont val="Arial"/>
        <family val="2"/>
      </rPr>
      <t xml:space="preserve">Denominación del mecanismo de participación ciudadana  </t>
    </r>
  </si>
  <si>
    <r>
      <t xml:space="preserve">25. </t>
    </r>
    <r>
      <rPr>
        <sz val="10"/>
        <rFont val="Arial"/>
        <family val="2"/>
      </rPr>
      <t xml:space="preserve">Resultados  </t>
    </r>
  </si>
  <si>
    <r>
      <t xml:space="preserve">26. </t>
    </r>
    <r>
      <rPr>
        <sz val="10"/>
        <rFont val="Arial"/>
        <family val="2"/>
      </rPr>
      <t xml:space="preserve">Número total de participantes  </t>
    </r>
  </si>
  <si>
    <r>
      <t xml:space="preserve">27. </t>
    </r>
    <r>
      <rPr>
        <sz val="10"/>
        <rFont val="Arial"/>
        <family val="2"/>
      </rPr>
      <t xml:space="preserve">Total de participantes mujeres. </t>
    </r>
  </si>
  <si>
    <r>
      <t xml:space="preserve">28. </t>
    </r>
    <r>
      <rPr>
        <sz val="10"/>
        <rFont val="Arial"/>
        <family val="2"/>
      </rPr>
      <t xml:space="preserve">Total de participantes hombres. </t>
    </r>
  </si>
  <si>
    <r>
      <t xml:space="preserve">29. </t>
    </r>
    <r>
      <rPr>
        <sz val="10"/>
        <rFont val="Arial"/>
        <family val="2"/>
      </rPr>
      <t xml:space="preserve">Respuesta de la dependencia a los resultados de la participación, descripción sintética de lo que se tomó en cuenta y los criterios utilizados para retomar determinados elementos  </t>
    </r>
  </si>
  <si>
    <r>
      <t xml:space="preserve">30. </t>
    </r>
    <r>
      <rPr>
        <sz val="10"/>
        <rFont val="Arial"/>
        <family val="2"/>
      </rPr>
      <t xml:space="preserve">Periodo de actualización de la información: trimestral  </t>
    </r>
  </si>
  <si>
    <r>
      <t xml:space="preserve">31. </t>
    </r>
    <r>
      <rPr>
        <sz val="10"/>
        <rFont val="Arial"/>
        <family val="2"/>
      </rPr>
      <t xml:space="preserve">Área(s) responsable(s) que genera(n), posee(n), publica(n) y/o actualiza(n) la información  </t>
    </r>
  </si>
  <si>
    <r>
      <t xml:space="preserve">32.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</si>
  <si>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</si>
  <si>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</si>
  <si>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</si>
  <si>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</si>
  <si>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Nombre del Programa  </t>
    </r>
  </si>
  <si>
    <r>
      <t xml:space="preserve">4. </t>
    </r>
    <r>
      <rPr>
        <sz val="10"/>
        <rFont val="Arial"/>
        <family val="2"/>
      </rPr>
      <t xml:space="preserve">Clave de la partida presupuestal  </t>
    </r>
  </si>
  <si>
    <r>
      <rPr>
        <b/>
        <sz val="10"/>
        <rFont val="Arial"/>
        <family val="2"/>
      </rPr>
      <t xml:space="preserve">5. </t>
    </r>
    <r>
      <rPr>
        <sz val="10"/>
        <rFont val="Arial"/>
        <family val="2"/>
      </rPr>
      <t xml:space="preserve">Denominación de la partida presupuestal  </t>
    </r>
  </si>
  <si>
    <r>
      <t xml:space="preserve">6. </t>
    </r>
    <r>
      <rPr>
        <sz val="10"/>
        <rFont val="Arial"/>
        <family val="2"/>
      </rPr>
      <t>Presupuesto asignado al programa</t>
    </r>
  </si>
  <si>
    <r>
      <t xml:space="preserve">7. </t>
    </r>
    <r>
      <rPr>
        <sz val="10"/>
        <rFont val="Arial"/>
        <family val="2"/>
      </rPr>
      <t xml:space="preserve">Origen de los recursos  </t>
    </r>
  </si>
  <si>
    <r>
      <t xml:space="preserve">8. </t>
    </r>
    <r>
      <rPr>
        <sz val="10"/>
        <rFont val="Arial"/>
        <family val="2"/>
      </rPr>
      <t>Tipo de participación del gobierno Federal o local (directa o indirecta) y en qué consiste ésta</t>
    </r>
  </si>
  <si>
    <r>
      <t xml:space="preserve">9. </t>
    </r>
    <r>
      <rPr>
        <sz val="10"/>
        <rFont val="Arial"/>
        <family val="2"/>
      </rPr>
      <t xml:space="preserve">Ámbitos de intervención  </t>
    </r>
  </si>
  <si>
    <r>
      <t xml:space="preserve">10. </t>
    </r>
    <r>
      <rPr>
        <sz val="10"/>
        <rFont val="Arial"/>
        <family val="2"/>
      </rPr>
      <t xml:space="preserve">Cobertura territorial  </t>
    </r>
  </si>
  <si>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</si>
  <si>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0"/>
        <rFont val="Arial"/>
        <family val="2"/>
      </rPr>
      <t xml:space="preserve">Resumen (describir brevemente en qué consiste el programa)  </t>
    </r>
  </si>
  <si>
    <r>
      <rPr>
        <b/>
        <sz val="10"/>
        <rFont val="Arial"/>
        <family val="2"/>
      </rPr>
      <t xml:space="preserve">13. </t>
    </r>
    <r>
      <rPr>
        <sz val="10"/>
        <rFont val="Arial"/>
        <family val="2"/>
      </rPr>
      <t xml:space="preserve">Fecha de inicio de vigencia del programa, con el formato día/mes/año  </t>
    </r>
  </si>
  <si>
    <r>
      <t xml:space="preserve">14. </t>
    </r>
    <r>
      <rPr>
        <sz val="10"/>
        <rFont val="Arial"/>
        <family val="2"/>
      </rPr>
      <t xml:space="preserve">Fecha de término de vigencia del programa, con el formato día/mes/año  </t>
    </r>
  </si>
  <si>
    <r>
      <t xml:space="preserve">15. </t>
    </r>
    <r>
      <rPr>
        <sz val="10"/>
        <rFont val="Arial"/>
        <family val="2"/>
      </rPr>
      <t xml:space="preserve">Objetivo(s) del programa (fin que pretende alcanzar)  </t>
    </r>
  </si>
  <si>
    <r>
      <t xml:space="preserve">16. </t>
    </r>
    <r>
      <rPr>
        <sz val="10"/>
        <rFont val="Arial"/>
        <family val="2"/>
      </rPr>
      <t xml:space="preserve">Acciones que se emprenderán  </t>
    </r>
  </si>
  <si>
    <r>
      <t xml:space="preserve">17. </t>
    </r>
    <r>
      <rPr>
        <sz val="10"/>
        <rFont val="Arial"/>
        <family val="2"/>
      </rPr>
      <t xml:space="preserve">Personas participantes/beneficiarias (descripción de la población objetivo)  </t>
    </r>
  </si>
  <si>
    <r>
      <t xml:space="preserve">18. </t>
    </r>
    <r>
      <rPr>
        <sz val="10"/>
        <rFont val="Arial"/>
        <family val="2"/>
      </rPr>
      <t xml:space="preserve">Hipervínculo al proceso básico del programa (fases, pasos a seguir, hipervínculo al diagrama)  </t>
    </r>
  </si>
  <si>
    <r>
      <t xml:space="preserve">19. </t>
    </r>
    <r>
      <rPr>
        <sz val="10"/>
        <rFont val="Arial"/>
        <family val="2"/>
      </rPr>
      <t xml:space="preserve">Tipo de apoyo (catálogo) económico/ en especie/ otros, especificar  </t>
    </r>
  </si>
  <si>
    <r>
      <t xml:space="preserve">20. </t>
    </r>
    <r>
      <rPr>
        <sz val="10"/>
        <rFont val="Arial"/>
        <family val="2"/>
      </rPr>
      <t>Monto que otorga el programa</t>
    </r>
  </si>
  <si>
    <r>
      <t xml:space="preserve">21. </t>
    </r>
    <r>
      <rPr>
        <sz val="10"/>
        <rFont val="Arial"/>
        <family val="2"/>
      </rPr>
      <t xml:space="preserve">Convocatoria, en su caso, especificar que opera todo el año  </t>
    </r>
  </si>
  <si>
    <r>
      <rPr>
        <b/>
        <sz val="10"/>
        <rFont val="Arial"/>
        <family val="2"/>
      </rPr>
      <t xml:space="preserve">22. </t>
    </r>
    <r>
      <rPr>
        <sz val="10"/>
        <rFont val="Arial"/>
        <family val="2"/>
      </rPr>
      <t xml:space="preserve">Sujeto(s) obligado(s) que opera(n) cada programa  </t>
    </r>
  </si>
  <si>
    <r>
      <t>Con la finalidad de que las personas puedan establecer comunicación con la(s) persona(s) responsable(s) de gestionar cada programa, se publicarán datos de contacto
23.</t>
    </r>
    <r>
      <rPr>
        <sz val="10"/>
        <rFont val="Arial"/>
        <family val="2"/>
      </rPr>
      <t xml:space="preserve"> Nombre(s), primer apellido, segundo apellido de la(s) persona(s) responsable(s) de la gestión del programa para establecer contacto  </t>
    </r>
  </si>
  <si>
    <r>
      <t xml:space="preserve">24. </t>
    </r>
    <r>
      <rPr>
        <sz val="10"/>
        <rFont val="Arial"/>
        <family val="2"/>
      </rPr>
      <t xml:space="preserve">Sexo (catálogo): Mujer/Hombre. </t>
    </r>
  </si>
  <si>
    <r>
      <t xml:space="preserve">25. </t>
    </r>
    <r>
      <rPr>
        <sz val="10"/>
        <rFont val="Arial"/>
        <family val="2"/>
      </rPr>
      <t xml:space="preserve">Correo electrónico oficial  </t>
    </r>
  </si>
  <si>
    <r>
      <t xml:space="preserve">26. </t>
    </r>
    <r>
      <rPr>
        <sz val="10"/>
        <rFont val="Arial"/>
        <family val="2"/>
      </rPr>
      <t xml:space="preserve">Nombre de la(s) área(s) responsable(s)  </t>
    </r>
  </si>
  <si>
    <r>
      <t xml:space="preserve">27.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</si>
  <si>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0"/>
        <rFont val="Arial"/>
        <family val="2"/>
      </rPr>
      <t xml:space="preserve">Teléfono(s) y extensión(es)  </t>
    </r>
  </si>
  <si>
    <r>
      <t xml:space="preserve">29. </t>
    </r>
    <r>
      <rPr>
        <sz val="10"/>
        <rFont val="Arial"/>
        <family val="2"/>
      </rPr>
      <t xml:space="preserve">Horario y días de atención  </t>
    </r>
  </si>
  <si>
    <r>
      <t xml:space="preserve">En cuanto a los trámites que se podrán realizar para acceder a los programas registrados por cada sujeto obligado, se publicará lo siguiente:
30. </t>
    </r>
    <r>
      <rPr>
        <sz val="10"/>
        <rFont val="Arial"/>
        <family val="2"/>
      </rPr>
      <t>Ejercicio</t>
    </r>
  </si>
  <si>
    <r>
      <rPr>
        <b/>
        <sz val="10"/>
        <rFont val="Arial"/>
        <family val="2"/>
      </rPr>
      <t xml:space="preserve">31. </t>
    </r>
    <r>
      <rPr>
        <sz val="10"/>
        <rFont val="Arial"/>
        <family val="2"/>
      </rPr>
      <t xml:space="preserve">Periodo que informa (fecha de inicio y fecha de término con el formato día/mes/año  </t>
    </r>
  </si>
  <si>
    <r>
      <t xml:space="preserve">32. </t>
    </r>
    <r>
      <rPr>
        <sz val="10"/>
        <rFont val="Arial"/>
        <family val="2"/>
      </rPr>
      <t xml:space="preserve">Nombre del programa para el cual se realiza el trámite  </t>
    </r>
  </si>
  <si>
    <r>
      <t xml:space="preserve">33. </t>
    </r>
    <r>
      <rPr>
        <sz val="10"/>
        <rFont val="Arial"/>
        <family val="2"/>
      </rPr>
      <t xml:space="preserve">Nombre del trámite  </t>
    </r>
  </si>
  <si>
    <r>
      <t xml:space="preserve">34. </t>
    </r>
    <r>
      <rPr>
        <sz val="10"/>
        <rFont val="Arial"/>
        <family val="2"/>
      </rPr>
      <t xml:space="preserve">Fundamento jurídico  </t>
    </r>
  </si>
  <si>
    <r>
      <rPr>
        <b/>
        <sz val="10"/>
        <rFont val="Arial"/>
        <family val="2"/>
      </rPr>
      <t xml:space="preserve">35. </t>
    </r>
    <r>
      <rPr>
        <sz val="10"/>
        <rFont val="Arial"/>
        <family val="2"/>
      </rPr>
      <t xml:space="preserve">Casos en los que se debe o puede presentar el trámite  </t>
    </r>
  </si>
  <si>
    <r>
      <t xml:space="preserve">36. </t>
    </r>
    <r>
      <rPr>
        <sz val="10"/>
        <rFont val="Arial"/>
        <family val="2"/>
      </rPr>
      <t xml:space="preserve">Forma de presentación (escrito libre o formato específico)  </t>
    </r>
  </si>
  <si>
    <r>
      <t xml:space="preserve">37. </t>
    </r>
    <r>
      <rPr>
        <sz val="10"/>
        <rFont val="Arial"/>
        <family val="2"/>
      </rPr>
      <t xml:space="preserve">Tiempo de respuesta (plazo máximo de respuesta y si se aplica la afirmativa o negativa ficta)  </t>
    </r>
  </si>
  <si>
    <r>
      <rPr>
        <b/>
        <sz val="10"/>
        <rFont val="Arial"/>
        <family val="2"/>
      </rPr>
      <t xml:space="preserve">38. </t>
    </r>
    <r>
      <rPr>
        <sz val="10"/>
        <rFont val="Arial"/>
        <family val="2"/>
      </rPr>
      <t xml:space="preserve">Hipervínculo al formato (s) específico (s) para acceder al programa. En su caso, especificar que no se requiere  </t>
    </r>
  </si>
  <si>
    <r>
      <rPr>
        <b/>
        <sz val="10"/>
        <rFont val="Arial"/>
        <family val="2"/>
      </rPr>
      <t xml:space="preserve">39. </t>
    </r>
    <r>
      <rPr>
        <sz val="10"/>
        <rFont val="Arial"/>
        <family val="2"/>
      </rPr>
      <t xml:space="preserve">Datos y documentos que debe contener o se deben adjuntar al trámite  </t>
    </r>
  </si>
  <si>
    <r>
      <t xml:space="preserve">40. </t>
    </r>
    <r>
      <rPr>
        <sz val="10"/>
        <rFont val="Arial"/>
        <family val="2"/>
      </rPr>
      <t xml:space="preserve">Monto de los derechos o aprovechamientos  </t>
    </r>
  </si>
  <si>
    <r>
      <t xml:space="preserve">41. </t>
    </r>
    <r>
      <rPr>
        <sz val="10"/>
        <rFont val="Arial"/>
        <family val="2"/>
      </rPr>
      <t xml:space="preserve">Descripción de la forma en que se determina el monto, en su caso, fundamento jurídico  </t>
    </r>
  </si>
  <si>
    <r>
      <t xml:space="preserve">Se publicarán datos de contacto de quien gestione el trámite
42. </t>
    </r>
    <r>
      <rPr>
        <sz val="10"/>
        <rFont val="Arial"/>
        <family val="2"/>
      </rPr>
      <t xml:space="preserve">Nombre(s), primer apellido, segundo apellido de la persona responsable de la gestión del trámite para establecer contacto  </t>
    </r>
  </si>
  <si>
    <r>
      <rPr>
        <b/>
        <sz val="10"/>
        <rFont val="Arial"/>
        <family val="2"/>
      </rPr>
      <t xml:space="preserve">43. </t>
    </r>
    <r>
      <rPr>
        <sz val="10"/>
        <rFont val="Arial"/>
        <family val="2"/>
      </rPr>
      <t>Sexo (catálogo): Mujer/Hombre</t>
    </r>
  </si>
  <si>
    <r>
      <rPr>
        <b/>
        <sz val="10"/>
        <rFont val="Arial"/>
        <family val="2"/>
      </rPr>
      <t xml:space="preserve">44. </t>
    </r>
    <r>
      <rPr>
        <sz val="10"/>
        <rFont val="Arial"/>
        <family val="2"/>
      </rPr>
      <t xml:space="preserve">Correo electrónico oficial  </t>
    </r>
  </si>
  <si>
    <r>
      <t xml:space="preserve">45. </t>
    </r>
    <r>
      <rPr>
        <sz val="10"/>
        <rFont val="Arial"/>
        <family val="2"/>
      </rPr>
      <t xml:space="preserve">Nombre del área (s) responsable(s)  </t>
    </r>
  </si>
  <si>
    <r>
      <rPr>
        <b/>
        <sz val="10"/>
        <rFont val="Arial"/>
        <family val="2"/>
      </rPr>
      <t xml:space="preserve">46.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</si>
  <si>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0"/>
        <rFont val="Arial"/>
        <family val="2"/>
      </rPr>
      <t xml:space="preserve">Teléfono(s) y extensión(es)  </t>
    </r>
  </si>
  <si>
    <r>
      <t xml:space="preserve">48. </t>
    </r>
    <r>
      <rPr>
        <sz val="10"/>
        <rFont val="Arial"/>
        <family val="2"/>
      </rPr>
      <t xml:space="preserve">Horario y días de atención  </t>
    </r>
  </si>
  <si>
    <r>
      <rPr>
        <b/>
        <sz val="10"/>
        <rFont val="Arial"/>
        <family val="2"/>
      </rPr>
      <t xml:space="preserve">49. </t>
    </r>
    <r>
      <rPr>
        <sz val="10"/>
        <rFont val="Arial"/>
        <family val="2"/>
      </rPr>
      <t xml:space="preserve">Dirección electrónica alterna u otro medio para el envío de consultas o documentos  </t>
    </r>
  </si>
  <si>
    <r>
      <t xml:space="preserve">50. </t>
    </r>
    <r>
      <rPr>
        <sz val="10"/>
        <rFont val="Arial"/>
        <family val="2"/>
      </rPr>
      <t xml:space="preserve">Derechos de la persona usuaria ante la negativa o falta de respuesta  </t>
    </r>
  </si>
  <si>
    <r>
      <rPr>
        <b/>
        <sz val="10"/>
        <rFont val="Arial"/>
        <family val="2"/>
      </rPr>
      <t xml:space="preserve">51. </t>
    </r>
    <r>
      <rPr>
        <sz val="10"/>
        <rFont val="Arial"/>
        <family val="2"/>
      </rPr>
      <t xml:space="preserve">Lugares para reportar presuntas anomalías en la prestación del servicio  </t>
    </r>
  </si>
  <si>
    <r>
      <t xml:space="preserve">52. </t>
    </r>
    <r>
      <rPr>
        <sz val="10"/>
        <rFont val="Arial"/>
        <family val="2"/>
      </rPr>
      <t xml:space="preserve">Periodo de actualización de la información: trimestral  </t>
    </r>
  </si>
  <si>
    <r>
      <t xml:space="preserve">53. </t>
    </r>
    <r>
      <rPr>
        <sz val="10"/>
        <rFont val="Arial"/>
        <family val="2"/>
      </rPr>
      <t xml:space="preserve">Área(s) responsable(s) que genera(n), posee(n), publica(n) y/o actualiza(n) la información  </t>
    </r>
  </si>
  <si>
    <r>
      <t xml:space="preserve">54.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</si>
  <si>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55.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</si>
  <si>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</si>
  <si>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</si>
  <si>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Publicar información actualizada al menos, un mes antes de su celebración.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</si>
  <si>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centro deportivo (relación)  </t>
    </r>
  </si>
  <si>
    <r>
      <t xml:space="preserve">4. </t>
    </r>
    <r>
      <rPr>
        <sz val="10"/>
        <rFont val="Arial"/>
        <family val="2"/>
      </rPr>
      <t xml:space="preserve">Actividades que se realizan  </t>
    </r>
  </si>
  <si>
    <r>
      <rPr>
        <b/>
        <sz val="10"/>
        <rFont val="Arial"/>
        <family val="2"/>
      </rPr>
      <t xml:space="preserve">5. </t>
    </r>
    <r>
      <rPr>
        <sz val="10"/>
        <rFont val="Arial"/>
        <family val="2"/>
      </rPr>
      <t xml:space="preserve">Requisitos para participar en las actividades  </t>
    </r>
  </si>
  <si>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</si>
  <si>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0"/>
        <rFont val="Arial"/>
        <family val="2"/>
      </rPr>
      <t xml:space="preserve">Números telefónicos para solicitud de informes  </t>
    </r>
  </si>
  <si>
    <r>
      <t xml:space="preserve">8. </t>
    </r>
    <r>
      <rPr>
        <sz val="10"/>
        <rFont val="Arial"/>
        <family val="2"/>
      </rPr>
      <t xml:space="preserve">Días y horarios por actividad deportiva  </t>
    </r>
  </si>
  <si>
    <r>
      <t xml:space="preserve">9. </t>
    </r>
    <r>
      <rPr>
        <sz val="10"/>
        <rFont val="Arial"/>
        <family val="2"/>
      </rPr>
      <t>Periodo de actualización de la información: mensual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</si>
  <si>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</si>
  <si>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</si>
  <si>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</si>
  <si>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</si>
  <si>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</si>
  <si>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</si>
  <si>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 xml:space="preserve">Ejercicio  </t>
    </r>
  </si>
  <si>
    <r>
      <t xml:space="preserve">3. </t>
    </r>
    <r>
      <rPr>
        <sz val="10"/>
        <rFont val="Arial"/>
        <family val="2"/>
      </rPr>
      <t xml:space="preserve">Número de sesión (por ej. Primera sesión ordinaria/Primera sesión extraordinaria)  </t>
    </r>
  </si>
  <si>
    <r>
      <t xml:space="preserve">4. </t>
    </r>
    <r>
      <rPr>
        <sz val="10"/>
        <rFont val="Arial"/>
        <family val="2"/>
      </rPr>
      <t xml:space="preserve">Fecha de la sesión con el formato día/mes/año (por ej. 30/Junio/2022)  </t>
    </r>
  </si>
  <si>
    <r>
      <rPr>
        <b/>
        <sz val="10"/>
        <rFont val="Arial"/>
        <family val="2"/>
      </rPr>
      <t xml:space="preserve">5. </t>
    </r>
    <r>
      <rPr>
        <sz val="10"/>
        <rFont val="Arial"/>
        <family val="2"/>
      </rPr>
      <t xml:space="preserve">Folio de la solicitud de acceso a la información  </t>
    </r>
  </si>
  <si>
    <r>
      <t xml:space="preserve">6. </t>
    </r>
    <r>
      <rPr>
        <sz val="10"/>
        <rFont val="Arial"/>
        <family val="2"/>
      </rPr>
      <t xml:space="preserve">Número o clave de acuerdo del Comité (por ej. 001/SCT-29-01/2022)  </t>
    </r>
  </si>
  <si>
    <r>
      <t xml:space="preserve">7. </t>
    </r>
    <r>
      <rPr>
        <sz val="10"/>
        <rFont val="Arial"/>
        <family val="2"/>
      </rPr>
      <t xml:space="preserve">Área(s) que presenta(n) la propuesta  </t>
    </r>
  </si>
  <si>
    <r>
      <t xml:space="preserve">8. </t>
    </r>
    <r>
      <rPr>
        <sz val="10"/>
        <rFont val="Arial"/>
        <family val="2"/>
      </rPr>
      <t xml:space="preserve">Propuesta (catalogo): Ampliación de plazo/Acceso restringido reservada/Acceso restringido confidencial/Inexistencia de información/Incompetencia/ Ampliación de plazo reserva  </t>
    </r>
  </si>
  <si>
    <r>
      <t xml:space="preserve">9. </t>
    </r>
    <r>
      <rPr>
        <sz val="10"/>
        <rFont val="Arial"/>
        <family val="2"/>
      </rPr>
      <t xml:space="preserve">Sentido de la resolución del Comité: Confirma/Modifica/Revoca  </t>
    </r>
  </si>
  <si>
    <r>
      <t xml:space="preserve">10. </t>
    </r>
    <r>
      <rPr>
        <sz val="10"/>
        <rFont val="Arial"/>
        <family val="2"/>
      </rPr>
      <t xml:space="preserve">Votación (por unanimidad o mayoría de votos)  </t>
    </r>
  </si>
  <si>
    <r>
      <t xml:space="preserve">11. </t>
    </r>
    <r>
      <rPr>
        <sz val="10"/>
        <rFont val="Arial"/>
        <family val="2"/>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</si>
  <si>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</si>
  <si>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</si>
  <si>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Fecha de la resolución y/o acta con el formato día/mes/año  </t>
    </r>
  </si>
  <si>
    <r>
      <t xml:space="preserve">15. </t>
    </r>
    <r>
      <rPr>
        <sz val="10"/>
        <rFont val="Arial"/>
        <family val="2"/>
      </rPr>
      <t xml:space="preserve">Hipervínculo al documento de la resolución y/o acta  </t>
    </r>
  </si>
  <si>
    <r>
      <t xml:space="preserve">Integrantes del Comité de Transparencia
16. </t>
    </r>
    <r>
      <rPr>
        <sz val="10"/>
        <rFont val="Arial"/>
        <family val="2"/>
      </rPr>
      <t>Ejercicio</t>
    </r>
  </si>
  <si>
    <r>
      <t xml:space="preserve">18. </t>
    </r>
    <r>
      <rPr>
        <sz val="10"/>
        <rFont val="Arial"/>
        <family val="2"/>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</si>
  <si>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0"/>
        <rFont val="Arial"/>
        <family val="2"/>
      </rPr>
      <t xml:space="preserve">Sexo (catálogo): Mujer/Hombre. </t>
    </r>
  </si>
  <si>
    <r>
      <t xml:space="preserve">20. </t>
    </r>
    <r>
      <rPr>
        <sz val="10"/>
        <rFont val="Arial"/>
        <family val="2"/>
      </rPr>
      <t xml:space="preserve">Cargo o puesto que ocupa en el Sujeto Obligado  </t>
    </r>
  </si>
  <si>
    <r>
      <t xml:space="preserve">21. </t>
    </r>
    <r>
      <rPr>
        <sz val="10"/>
        <rFont val="Arial"/>
        <family val="2"/>
      </rPr>
      <t xml:space="preserve">Cargo y/o función que desempeña en el Comité de Transparencia  </t>
    </r>
  </si>
  <si>
    <r>
      <t xml:space="preserve">22. </t>
    </r>
    <r>
      <rPr>
        <sz val="10"/>
        <rFont val="Arial"/>
        <family val="2"/>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</si>
  <si>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0"/>
        <rFont val="Arial"/>
        <family val="2"/>
      </rPr>
      <t>Ejercicio</t>
    </r>
  </si>
  <si>
    <r>
      <t xml:space="preserve">25. </t>
    </r>
    <r>
      <rPr>
        <sz val="10"/>
        <rFont val="Arial"/>
        <family val="2"/>
      </rPr>
      <t xml:space="preserve">Número de sesión  </t>
    </r>
  </si>
  <si>
    <r>
      <t xml:space="preserve">26. </t>
    </r>
    <r>
      <rPr>
        <sz val="10"/>
        <rFont val="Arial"/>
        <family val="2"/>
      </rPr>
      <t xml:space="preserve">Mes  </t>
    </r>
  </si>
  <si>
    <r>
      <t xml:space="preserve">27. </t>
    </r>
    <r>
      <rPr>
        <sz val="10"/>
        <rFont val="Arial"/>
        <family val="2"/>
      </rPr>
      <t xml:space="preserve">Día  </t>
    </r>
  </si>
  <si>
    <r>
      <t xml:space="preserve">28. </t>
    </r>
    <r>
      <rPr>
        <sz val="10"/>
        <rFont val="Arial"/>
        <family val="2"/>
      </rPr>
      <t xml:space="preserve">Hipervínculo al acta de la sesión  </t>
    </r>
  </si>
  <si>
    <r>
      <t xml:space="preserve">30. </t>
    </r>
    <r>
      <rPr>
        <sz val="10"/>
        <rFont val="Arial"/>
        <family val="2"/>
      </rPr>
      <t xml:space="preserve">Área(s) responsable(s) que genera(n), posee(n), publica(n) y/o actualiza(n) la información  </t>
    </r>
  </si>
  <si>
    <r>
      <t xml:space="preserve">31.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</si>
  <si>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</si>
  <si>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</si>
  <si>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</si>
  <si>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 durante el primer trimestre del ejercicio en curso</t>
    </r>
    <r>
      <rPr>
        <b/>
        <sz val="10"/>
        <rFont val="Arial"/>
        <family val="2"/>
      </rPr>
      <t xml:space="preserve">
Conservar en el sitio de Internet: </t>
    </r>
    <r>
      <rPr>
        <sz val="10"/>
        <rFont val="Arial"/>
        <family val="2"/>
      </rPr>
      <t xml:space="preserve">información generada en los dos ejercicios anteriores concluidos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</si>
  <si>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</si>
  <si>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</si>
  <si>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</si>
  <si>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Denominación de la evaluación y/o encuesta realizada</t>
    </r>
  </si>
  <si>
    <t xml:space="preserve">4. Denominación de la evaluación  </t>
  </si>
  <si>
    <r>
      <t xml:space="preserve">5. </t>
    </r>
    <r>
      <rPr>
        <sz val="10"/>
        <rFont val="Arial"/>
        <family val="2"/>
      </rPr>
      <t>Objetivo general de la evaluación o encuesta</t>
    </r>
  </si>
  <si>
    <r>
      <t xml:space="preserve">6. </t>
    </r>
    <r>
      <rPr>
        <sz val="10"/>
        <rFont val="Arial"/>
        <family val="2"/>
      </rPr>
      <t>Fecha de inicio de la evaluación o encuesta con el formato día/mes/año</t>
    </r>
  </si>
  <si>
    <r>
      <t xml:space="preserve">7. </t>
    </r>
    <r>
      <rPr>
        <sz val="10"/>
        <rFont val="Arial"/>
        <family val="2"/>
      </rPr>
      <t>Fecha de término de la evaluación o encuesta con el formato día/mes/año</t>
    </r>
  </si>
  <si>
    <r>
      <rPr>
        <b/>
        <sz val="10"/>
        <rFont val="Arial"/>
        <family val="2"/>
      </rPr>
      <t xml:space="preserve">8. </t>
    </r>
    <r>
      <rPr>
        <sz val="10"/>
        <rFont val="Arial"/>
        <family val="2"/>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</si>
  <si>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</si>
  <si>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0"/>
        <rFont val="Arial"/>
        <family val="2"/>
      </rPr>
      <t>Periodo de actualización de la información: anual. Durante el primer trimestre del ejercicio en curso</t>
    </r>
  </si>
  <si>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</si>
  <si>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</si>
  <si>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</si>
  <si>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</si>
  <si>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</si>
  <si>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</si>
  <si>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</si>
  <si>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</si>
  <si>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</si>
  <si>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 1. </t>
    </r>
    <r>
      <rPr>
        <sz val="10"/>
        <rFont val="Arial"/>
        <family val="2"/>
      </rPr>
      <t xml:space="preserve">Ejercicio  </t>
    </r>
  </si>
  <si>
    <r>
      <t xml:space="preserve"> 2. </t>
    </r>
    <r>
      <rPr>
        <sz val="10"/>
        <rFont val="Arial"/>
        <family val="2"/>
      </rPr>
      <t xml:space="preserve">Periodo que se informa (fecha de inicio y fecha de término con el formato día/mes/año)  </t>
    </r>
  </si>
  <si>
    <r>
      <t xml:space="preserve"> 3. </t>
    </r>
    <r>
      <rPr>
        <sz val="10"/>
        <rFont val="Arial"/>
        <family val="2"/>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</si>
  <si>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0"/>
        <rFont val="Arial"/>
        <family val="2"/>
      </rPr>
      <t xml:space="preserve">Título del estudio  </t>
    </r>
  </si>
  <si>
    <r>
      <rPr>
        <b/>
        <sz val="10"/>
        <rFont val="Arial"/>
        <family val="2"/>
      </rPr>
      <t>5.</t>
    </r>
    <r>
      <rPr>
        <sz val="10"/>
        <rFont val="Arial"/>
        <family val="2"/>
      </rPr>
      <t xml:space="preserve"> Área(s) al interior del sujeto obligado que fue responsable de la elaboración o coordinación del estudio  </t>
    </r>
  </si>
  <si>
    <r>
      <rPr>
        <b/>
        <sz val="10"/>
        <rFont val="Arial"/>
        <family val="2"/>
      </rPr>
      <t>6.</t>
    </r>
    <r>
      <rPr>
        <sz val="10"/>
        <rFont val="Arial"/>
        <family val="2"/>
      </rPr>
      <t xml:space="preserve"> Denominación de la institución u organismo público o privado, que en su caso, colaboró en la elaboración del estudio  </t>
    </r>
  </si>
  <si>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</si>
  <si>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r>
      <t xml:space="preserve"> 8. </t>
    </r>
    <r>
      <rPr>
        <sz val="10"/>
        <rFont val="Arial"/>
        <family val="2"/>
      </rPr>
      <t xml:space="preserve">Objeto del estudio  </t>
    </r>
  </si>
  <si>
    <r>
      <t xml:space="preserve"> 9. </t>
    </r>
    <r>
      <rPr>
        <sz val="10"/>
        <rFont val="Arial"/>
        <family val="2"/>
      </rPr>
      <t xml:space="preserve">Autor(es/as) intelectual(es) del estudio (nombre[s], primer apellido, segundo apellido, denominación)  </t>
    </r>
  </si>
  <si>
    <r>
      <t xml:space="preserve">10. </t>
    </r>
    <r>
      <rPr>
        <sz val="10"/>
        <rFont val="Arial"/>
        <family val="2"/>
      </rPr>
      <t>Sexo (catálogo): Mujer/Hombre</t>
    </r>
  </si>
  <si>
    <r>
      <t xml:space="preserve">11. </t>
    </r>
    <r>
      <rPr>
        <sz val="10"/>
        <rFont val="Arial"/>
        <family val="2"/>
      </rPr>
      <t xml:space="preserve">Fecha de publicación del estudio, con el formato mes/año  </t>
    </r>
  </si>
  <si>
    <r>
      <t xml:space="preserve">12. </t>
    </r>
    <r>
      <rPr>
        <sz val="10"/>
        <rFont val="Arial"/>
        <family val="2"/>
      </rPr>
      <t xml:space="preserve">Número de edición para aquellos estudios, publicados en libro  </t>
    </r>
  </si>
  <si>
    <r>
      <rPr>
        <b/>
        <sz val="10"/>
        <rFont val="Arial"/>
        <family val="2"/>
      </rPr>
      <t xml:space="preserve">13. </t>
    </r>
    <r>
      <rPr>
        <sz val="10"/>
        <rFont val="Arial"/>
        <family val="2"/>
      </rPr>
      <t xml:space="preserve">Lugar de publicación (indicar el nombre de la ciudad)  </t>
    </r>
  </si>
  <si>
    <r>
      <rPr>
        <b/>
        <sz val="10"/>
        <rFont val="Arial"/>
        <family val="2"/>
      </rPr>
      <t xml:space="preserve">14.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</si>
  <si>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0"/>
        <rFont val="Arial"/>
        <family val="2"/>
      </rPr>
      <t xml:space="preserve">Monto total de los recursos públicos y recursos privados destinados a la elaboración del estudio (en pesos mexicanos)  </t>
    </r>
  </si>
  <si>
    <r>
      <t xml:space="preserve">16. </t>
    </r>
    <r>
      <rPr>
        <sz val="10"/>
        <rFont val="Arial"/>
        <family val="2"/>
      </rPr>
      <t xml:space="preserve">Monto total de los recursos privados destinados a la elaboración del estudio (en pesos mexicanos)  </t>
    </r>
  </si>
  <si>
    <r>
      <t xml:space="preserve">17. </t>
    </r>
    <r>
      <rPr>
        <sz val="10"/>
        <rFont val="Arial"/>
        <family val="2"/>
      </rPr>
      <t xml:space="preserve">Hipervínculo a los documentos que conforman el estudio  </t>
    </r>
  </si>
  <si>
    <r>
      <t xml:space="preserve">18. </t>
    </r>
    <r>
      <rPr>
        <sz val="10"/>
        <rFont val="Arial"/>
        <family val="2"/>
      </rPr>
      <t xml:space="preserve">Periodo de actualización de la información: trimestral  </t>
    </r>
  </si>
  <si>
    <r>
      <t xml:space="preserve">19. </t>
    </r>
    <r>
      <rPr>
        <sz val="10"/>
        <rFont val="Arial"/>
        <family val="2"/>
      </rPr>
      <t xml:space="preserve">Área(s) responsable(s) que genera(n), posee(n), publica(n) y/o actualiza(n) la información  </t>
    </r>
  </si>
  <si>
    <r>
      <t xml:space="preserve">20.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</si>
  <si>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</si>
  <si>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</si>
  <si>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</si>
  <si>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</si>
  <si>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0"/>
        <rFont val="Arial"/>
        <family val="2"/>
      </rPr>
      <t>Ejercicio</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</si>
  <si>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</si>
  <si>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Estatus (catálogo): Jubilado(a)/ Pensionado(a)/ Haber de retiro/ Otro  </t>
    </r>
  </si>
  <si>
    <r>
      <t xml:space="preserve">4.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</si>
  <si>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0"/>
        <rFont val="Arial"/>
        <family val="2"/>
      </rPr>
      <t xml:space="preserve">Nombre completo de la persona jubilada o pensionada (nombre[s], primer apellido, segundo apellido)  </t>
    </r>
  </si>
  <si>
    <r>
      <t xml:space="preserve">7. </t>
    </r>
    <r>
      <rPr>
        <sz val="10"/>
        <rFont val="Arial"/>
        <family val="2"/>
      </rPr>
      <t xml:space="preserve">Monto de la porción de su pensión que recibe directamente del Estado Mexicano  </t>
    </r>
  </si>
  <si>
    <r>
      <t xml:space="preserve">8. </t>
    </r>
    <r>
      <rPr>
        <sz val="10"/>
        <rFont val="Arial"/>
        <family val="2"/>
      </rPr>
      <t xml:space="preserve">Periodicidad de la pensión (quincenal, mensual, bimestral, trimestral, semestral, anual)  </t>
    </r>
  </si>
  <si>
    <r>
      <t xml:space="preserve">9. </t>
    </r>
    <r>
      <rPr>
        <sz val="10"/>
        <rFont val="Arial"/>
        <family val="2"/>
      </rPr>
      <t xml:space="preserve">Periodo de actualización de la información: trimestral  </t>
    </r>
  </si>
  <si>
    <r>
      <t xml:space="preserve">13. </t>
    </r>
    <r>
      <rPr>
        <sz val="10"/>
        <rFont val="Arial"/>
        <family val="2"/>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</si>
  <si>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</si>
  <si>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</si>
  <si>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Rubro de los ingresos con base en las disposiciones aplicables en la materia  </t>
    </r>
  </si>
  <si>
    <r>
      <t xml:space="preserve">4. </t>
    </r>
    <r>
      <rPr>
        <sz val="10"/>
        <rFont val="Arial"/>
        <family val="2"/>
      </rPr>
      <t xml:space="preserve">Tipo de ingresos con base en las disposiciones aplicables en la materia  </t>
    </r>
  </si>
  <si>
    <r>
      <rPr>
        <b/>
        <sz val="10"/>
        <rFont val="Arial"/>
        <family val="2"/>
      </rPr>
      <t xml:space="preserve">5. </t>
    </r>
    <r>
      <rPr>
        <sz val="10"/>
        <rFont val="Arial"/>
        <family val="2"/>
      </rPr>
      <t xml:space="preserve">Monto de los ingresos por concepto  </t>
    </r>
  </si>
  <si>
    <r>
      <rPr>
        <b/>
        <sz val="10"/>
        <rFont val="Arial"/>
        <family val="2"/>
      </rPr>
      <t xml:space="preserve">6. </t>
    </r>
    <r>
      <rPr>
        <sz val="10"/>
        <rFont val="Arial"/>
        <family val="2"/>
      </rPr>
      <t xml:space="preserve">Fuente de los ingresos: por ejemplo Gobierno Federal, Organismos y Empresas,  Derivados de financiamientos.  </t>
    </r>
  </si>
  <si>
    <r>
      <t xml:space="preserve">7. </t>
    </r>
    <r>
      <rPr>
        <sz val="10"/>
        <rFont val="Arial"/>
        <family val="2"/>
      </rPr>
      <t xml:space="preserve">Denominación de la entidad o dependencia que entregó los ingresos  </t>
    </r>
  </si>
  <si>
    <r>
      <t xml:space="preserve">8. </t>
    </r>
    <r>
      <rPr>
        <sz val="10"/>
        <rFont val="Arial"/>
        <family val="2"/>
      </rPr>
      <t xml:space="preserve">Fecha de los ingresos recibidos con el formato día, mes, año.  </t>
    </r>
  </si>
  <si>
    <r>
      <t xml:space="preserve">9. </t>
    </r>
    <r>
      <rPr>
        <sz val="10"/>
        <rFont val="Arial"/>
        <family val="2"/>
      </rPr>
      <t xml:space="preserve">Hipervínculo al informe de destino de los ingresos recibidos (informes de avance mensual, trimestral u homólogos)  </t>
    </r>
  </si>
  <si>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</si>
  <si>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</si>
  <si>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r>
      <rPr>
        <b/>
        <sz val="10"/>
        <rFont val="Arial"/>
        <family val="2"/>
      </rPr>
      <t xml:space="preserve">12. </t>
    </r>
    <r>
      <rPr>
        <sz val="10"/>
        <rFont val="Arial"/>
        <family val="2"/>
      </rPr>
      <t xml:space="preserve">Nombre(s), primer apellido, segundo apellido de los responsables de recibir los ingresos  </t>
    </r>
  </si>
  <si>
    <r>
      <rPr>
        <b/>
        <sz val="10"/>
        <rFont val="Arial"/>
        <family val="2"/>
      </rPr>
      <t xml:space="preserve">13. </t>
    </r>
    <r>
      <rPr>
        <sz val="10"/>
        <rFont val="Arial"/>
        <family val="2"/>
      </rPr>
      <t xml:space="preserve">Sexo (catálogo): Mujer/Hombre. </t>
    </r>
  </si>
  <si>
    <r>
      <rPr>
        <b/>
        <sz val="10"/>
        <rFont val="Arial"/>
        <family val="2"/>
      </rPr>
      <t xml:space="preserve">14. </t>
    </r>
    <r>
      <rPr>
        <sz val="10"/>
        <rFont val="Arial"/>
        <family val="2"/>
      </rPr>
      <t xml:space="preserve">Cargo de los(as) servidores(as) públicos(as) y/o toda persona que desempeñe un cargo o comisión y/o ejerza actos de autoridad y sea responsables de recibir los ingresos  </t>
    </r>
  </si>
  <si>
    <r>
      <t xml:space="preserve">15. </t>
    </r>
    <r>
      <rPr>
        <sz val="10"/>
        <rFont val="Arial"/>
        <family val="2"/>
      </rPr>
      <t xml:space="preserve">Nombre(s), primer apellido, segundo apellido de las personas responsables de administrar los ingresos  </t>
    </r>
  </si>
  <si>
    <r>
      <t xml:space="preserve">16. </t>
    </r>
    <r>
      <rPr>
        <sz val="10"/>
        <rFont val="Arial"/>
        <family val="2"/>
      </rPr>
      <t xml:space="preserve">Sexo (catálogo): Mujer/Hombre. </t>
    </r>
  </si>
  <si>
    <r>
      <t xml:space="preserve">17. </t>
    </r>
    <r>
      <rPr>
        <sz val="10"/>
        <rFont val="Arial"/>
        <family val="2"/>
      </rPr>
      <t xml:space="preserve">Cargo de las personas servidoras públicas y/o toda persona que desempeñe un cargo o comisión y/o realice actos de autoridad y sea responsable de administrar los recursos  </t>
    </r>
  </si>
  <si>
    <r>
      <t xml:space="preserve">18. </t>
    </r>
    <r>
      <rPr>
        <sz val="10"/>
        <rFont val="Arial"/>
        <family val="2"/>
      </rPr>
      <t xml:space="preserve">Nombre(s), primer apellido, segundo apellido de las personas servidoras públicas y/o toda persona que desempeñe un cargo o comisión y/o realice actos de autoridad y sea responsable de ejercer los ingresos  </t>
    </r>
  </si>
  <si>
    <r>
      <t xml:space="preserve">19. </t>
    </r>
    <r>
      <rPr>
        <sz val="10"/>
        <rFont val="Arial"/>
        <family val="2"/>
      </rPr>
      <t>Sexo (catálogo): Mujer/Hombre</t>
    </r>
  </si>
  <si>
    <r>
      <t xml:space="preserve">20. </t>
    </r>
    <r>
      <rPr>
        <sz val="10"/>
        <rFont val="Arial"/>
        <family val="2"/>
      </rPr>
      <t xml:space="preserve">Cargo de las personas servidoras públicas y/o toda persona que desempeñe un cargo o comisión y/o realice actos de autoridad y sea responsables de ejercerlos  </t>
    </r>
  </si>
  <si>
    <r>
      <t xml:space="preserve">21. </t>
    </r>
    <r>
      <rPr>
        <sz val="10"/>
        <rFont val="Arial"/>
        <family val="2"/>
      </rPr>
      <t xml:space="preserve">Periodo de actualización de la información: trimestral  </t>
    </r>
  </si>
  <si>
    <r>
      <t xml:space="preserve">25.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</si>
  <si>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</si>
  <si>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</si>
  <si>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las donaciones en dinero y en especie se especificará:
1. </t>
    </r>
    <r>
      <rPr>
        <sz val="10"/>
        <rFont val="Arial"/>
        <family val="2"/>
      </rPr>
      <t xml:space="preserve">Ejercicio  </t>
    </r>
  </si>
  <si>
    <r>
      <t xml:space="preserve">3. </t>
    </r>
    <r>
      <rPr>
        <sz val="10"/>
        <rFont val="Arial"/>
        <family val="2"/>
      </rPr>
      <t>Tipo de donación (catálogo): Donaciones en dinero/Donaciones en especie</t>
    </r>
  </si>
  <si>
    <r>
      <t xml:space="preserve">4. </t>
    </r>
    <r>
      <rPr>
        <sz val="10"/>
        <rFont val="Arial"/>
        <family val="2"/>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</si>
  <si>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0"/>
        <rFont val="Arial"/>
        <family val="2"/>
      </rPr>
      <t xml:space="preserve">Nombre(s), primer apellido, segundo apellido de la persona beneficiaria de la donación (persona física) o razón social (persona moral)  </t>
    </r>
  </si>
  <si>
    <r>
      <t xml:space="preserve">6. </t>
    </r>
    <r>
      <rPr>
        <sz val="10"/>
        <rFont val="Arial"/>
        <family val="2"/>
      </rPr>
      <t>Sexo (catálogo): Mujer/Hombre, tratándose de persona física</t>
    </r>
  </si>
  <si>
    <r>
      <t xml:space="preserve">7. </t>
    </r>
    <r>
      <rPr>
        <sz val="10"/>
        <rFont val="Arial"/>
        <family val="2"/>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</si>
  <si>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0"/>
        <rFont val="Arial"/>
        <family val="2"/>
      </rPr>
      <t xml:space="preserve">Nombre de la persona física facultada por la persona beneficiaria para suscribir el contrato de donación  </t>
    </r>
  </si>
  <si>
    <r>
      <t xml:space="preserve">9. </t>
    </r>
    <r>
      <rPr>
        <sz val="10"/>
        <rFont val="Arial"/>
        <family val="2"/>
      </rPr>
      <t xml:space="preserve"> Sexo (catálogo): Mujer/Hombre</t>
    </r>
  </si>
  <si>
    <r>
      <t xml:space="preserve">10. </t>
    </r>
    <r>
      <rPr>
        <sz val="10"/>
        <rFont val="Arial"/>
        <family val="2"/>
      </rPr>
      <t>Cargo que ocupa la persona física facultada, en su caso</t>
    </r>
  </si>
  <si>
    <r>
      <t xml:space="preserve">11. </t>
    </r>
    <r>
      <rPr>
        <sz val="10"/>
        <rFont val="Arial"/>
        <family val="2"/>
      </rPr>
      <t xml:space="preserve">Nombre de la persona servidora pública y/o toda persona que desempeñe un cargo o comisión y/o realice actos de autoridad, facultada por el Sujeto Obligado donante para suscribir el contrato de donación  </t>
    </r>
  </si>
  <si>
    <r>
      <t xml:space="preserve">12. </t>
    </r>
    <r>
      <rPr>
        <sz val="10"/>
        <rFont val="Arial"/>
        <family val="2"/>
      </rPr>
      <t>Sexo (catálogo): Mujer/Hombre</t>
    </r>
  </si>
  <si>
    <r>
      <t xml:space="preserve">13. </t>
    </r>
    <r>
      <rPr>
        <sz val="10"/>
        <rFont val="Arial"/>
        <family val="2"/>
      </rPr>
      <t>Cargo o nombramiento de la persona servidora pública</t>
    </r>
  </si>
  <si>
    <r>
      <t xml:space="preserve">14. </t>
    </r>
    <r>
      <rPr>
        <sz val="10"/>
        <rFont val="Arial"/>
        <family val="2"/>
      </rPr>
      <t>Monto otorgado de la donación</t>
    </r>
  </si>
  <si>
    <r>
      <t xml:space="preserve">15. </t>
    </r>
    <r>
      <rPr>
        <sz val="10"/>
        <rFont val="Arial"/>
        <family val="2"/>
      </rPr>
      <t>Actividades a las que se destinará (catalogo): Educativas/Culturales/De salud/De investigación científica/De aplicación de nuevas tecnologías/De beneficencia/Otra</t>
    </r>
  </si>
  <si>
    <r>
      <t xml:space="preserve">16. </t>
    </r>
    <r>
      <rPr>
        <sz val="10"/>
        <rFont val="Arial"/>
        <family val="2"/>
      </rPr>
      <t xml:space="preserve">Hipervínculo al contrato de donación, protegiendo datos personales de la persona beneficiaria, mediante resolución del Comité de Transparencia  </t>
    </r>
  </si>
  <si>
    <r>
      <t xml:space="preserve">17. </t>
    </r>
    <r>
      <rPr>
        <sz val="10"/>
        <rFont val="Arial"/>
        <family val="2"/>
      </rPr>
      <t>Periodo de actualización de la información: semestral</t>
    </r>
  </si>
  <si>
    <r>
      <t xml:space="preserve">18. </t>
    </r>
    <r>
      <rPr>
        <sz val="10"/>
        <rFont val="Arial"/>
        <family val="2"/>
      </rPr>
      <t xml:space="preserve">Área(s) responsable(s) que genera(n), posee(n), publica(n) y/o actualiza(n) la información  </t>
    </r>
  </si>
  <si>
    <r>
      <t xml:space="preserve">19.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</si>
  <si>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</si>
  <si>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</si>
  <si>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</si>
  <si>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0"/>
        <rFont val="Arial"/>
        <family val="2"/>
      </rPr>
      <t>trimestral, semestral y anual</t>
    </r>
    <r>
      <rPr>
        <b/>
        <sz val="10"/>
        <rFont val="Arial"/>
        <family val="2"/>
      </rPr>
      <t xml:space="preserve">
Conservar en el sitio de Internet: </t>
    </r>
    <r>
      <rPr>
        <sz val="10"/>
        <rFont val="Arial"/>
        <family val="2"/>
      </rPr>
      <t xml:space="preserve">información del ejercicio en curso y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</si>
  <si>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la información que se actualiza trimestralmente se publicará lo siguiente:
1. </t>
    </r>
    <r>
      <rPr>
        <sz val="10"/>
        <rFont val="Arial"/>
        <family val="2"/>
      </rPr>
      <t xml:space="preserve">Ejercicio  </t>
    </r>
  </si>
  <si>
    <r>
      <t xml:space="preserve">3. </t>
    </r>
    <r>
      <rPr>
        <sz val="10"/>
        <rFont val="Arial"/>
        <family val="2"/>
      </rPr>
      <t>Denominación del Instrumento archivístico (catálogo): (Inventarios documentales)</t>
    </r>
  </si>
  <si>
    <r>
      <t xml:space="preserve">4. </t>
    </r>
    <r>
      <rPr>
        <sz val="10"/>
        <rFont val="Arial"/>
        <family val="2"/>
      </rPr>
      <t>Hipervínculo a los Inventarios documentales</t>
    </r>
  </si>
  <si>
    <r>
      <t xml:space="preserve">5. </t>
    </r>
    <r>
      <rPr>
        <sz val="10"/>
        <rFont val="Arial"/>
        <family val="2"/>
      </rPr>
      <t xml:space="preserve">Nombre completo de la(s) persona(s) responsable(s) e integrante(s) del área de archivos  </t>
    </r>
  </si>
  <si>
    <r>
      <t>7.</t>
    </r>
    <r>
      <rPr>
        <sz val="10"/>
        <rFont val="Arial"/>
        <family val="2"/>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</si>
  <si>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0"/>
        <rFont val="Arial"/>
        <family val="2"/>
      </rPr>
      <t xml:space="preserve">Denominación del cargo de la(s) persona(s) responsable(s) e integrante(s) del área de archivos  </t>
    </r>
  </si>
  <si>
    <r>
      <t xml:space="preserve">En cuanto a la información que se actualiza semestralmente se publicará lo siguiente:
9. </t>
    </r>
    <r>
      <rPr>
        <sz val="10"/>
        <rFont val="Arial"/>
        <family val="2"/>
      </rPr>
      <t>Ejercicio</t>
    </r>
  </si>
  <si>
    <r>
      <t xml:space="preserve">10. </t>
    </r>
    <r>
      <rPr>
        <sz val="10"/>
        <rFont val="Arial"/>
        <family val="2"/>
      </rPr>
      <t>Periodo que se informa (fecha de inicio y fecha de término con el formato día/mes/año)</t>
    </r>
  </si>
  <si>
    <r>
      <t xml:space="preserve">11. </t>
    </r>
    <r>
      <rPr>
        <sz val="10"/>
        <rFont val="Arial"/>
        <family val="2"/>
      </rPr>
      <t>Denominación del instrumento archivístico (catálogo): (Índice de expedientes clasificados como reservados)</t>
    </r>
  </si>
  <si>
    <t xml:space="preserve">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													</t>
  </si>
  <si>
    <r>
      <t xml:space="preserve">12. </t>
    </r>
    <r>
      <rPr>
        <sz val="10"/>
        <rFont val="Arial"/>
        <family val="2"/>
      </rPr>
      <t>Hipervínculo al Índice de expedientes clasificados como reservados</t>
    </r>
  </si>
  <si>
    <r>
      <t xml:space="preserve">13. </t>
    </r>
    <r>
      <rPr>
        <sz val="10"/>
        <rFont val="Arial"/>
        <family val="2"/>
      </rPr>
      <t>Nombre completo de la(s) persona(s) responsable(s)</t>
    </r>
  </si>
  <si>
    <r>
      <t xml:space="preserve">14. </t>
    </r>
    <r>
      <rPr>
        <sz val="10"/>
        <rFont val="Arial"/>
        <family val="2"/>
      </rPr>
      <t>Sexo (catálogo): Mujer/Hombre</t>
    </r>
  </si>
  <si>
    <r>
      <t xml:space="preserve">15.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</si>
  <si>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16. </t>
    </r>
    <r>
      <rPr>
        <sz val="10"/>
        <rFont val="Arial"/>
        <family val="2"/>
      </rPr>
      <t>Denominación del cargo de la(s) persona(s) responsable(s)</t>
    </r>
  </si>
  <si>
    <r>
      <t xml:space="preserve">En relación a la información que se actualiza anualmente se publicarán los siguientes datos y documentos:
17. </t>
    </r>
    <r>
      <rPr>
        <sz val="10"/>
        <rFont val="Arial"/>
        <family val="2"/>
      </rPr>
      <t>Ejercicio</t>
    </r>
  </si>
  <si>
    <r>
      <t xml:space="preserve">18. </t>
    </r>
    <r>
      <rPr>
        <sz val="10"/>
        <rFont val="Arial"/>
        <family val="2"/>
      </rPr>
      <t>Periodo que se informa (fecha de inicio y fecha de término con el formato día/mes/año)</t>
    </r>
  </si>
  <si>
    <r>
      <t xml:space="preserve">19. </t>
    </r>
    <r>
      <rPr>
        <sz val="10"/>
        <rFont val="Arial"/>
        <family val="2"/>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</si>
  <si>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t xml:space="preserve">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													"													</t>
  </si>
  <si>
    <r>
      <t xml:space="preserve">20. </t>
    </r>
    <r>
      <rPr>
        <sz val="10"/>
        <rFont val="Arial"/>
        <family val="2"/>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</si>
  <si>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r>
      <t xml:space="preserve">21. </t>
    </r>
    <r>
      <rPr>
        <sz val="10"/>
        <rFont val="Arial"/>
        <family val="2"/>
      </rPr>
      <t>Nombre completo de la(s) persona(s) responsable(s) e integrante(s) del área de archivos</t>
    </r>
  </si>
  <si>
    <r>
      <t xml:space="preserve">23.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</si>
  <si>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24. </t>
    </r>
    <r>
      <rPr>
        <sz val="10"/>
        <rFont val="Arial"/>
        <family val="2"/>
      </rPr>
      <t>Denominación del cargo de la(s) persona(s) responsable(s) e integrante(s) del área de archivo</t>
    </r>
  </si>
  <si>
    <r>
      <t xml:space="preserve">25. </t>
    </r>
    <r>
      <rPr>
        <sz val="10"/>
        <rFont val="Arial"/>
        <family val="2"/>
      </rPr>
      <t>Periodo de actualización de la información: trimestral, semestral y anual</t>
    </r>
  </si>
  <si>
    <t xml:space="preserve">8. Periodo de actualización de la información: trimestral  </t>
  </si>
  <si>
    <r>
      <t xml:space="preserve">26. </t>
    </r>
    <r>
      <rPr>
        <sz val="10"/>
        <rFont val="Arial"/>
        <family val="2"/>
      </rPr>
      <t xml:space="preserve">Área(s) responsable(s) que genera(n), posee(n), publica(n) y/o actualiza(n) la información  </t>
    </r>
  </si>
  <si>
    <t xml:space="preserve">9. Área(s) responsable(s) que genera(n), posee(n), publica(n) y/o actualiza(n)la información  </t>
  </si>
  <si>
    <r>
      <t xml:space="preserve">27.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</si>
  <si>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</si>
  <si>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</si>
  <si>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</si>
  <si>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</si>
  <si>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</si>
  <si>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</si>
  <si>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</si>
  <si>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Fecha en que se realizaron las sesiones expresadas con el formato día/mes/año  </t>
    </r>
  </si>
  <si>
    <r>
      <t xml:space="preserve">4. </t>
    </r>
    <r>
      <rPr>
        <sz val="10"/>
        <rFont val="Arial"/>
        <family val="2"/>
      </rPr>
      <t xml:space="preserve">Denominación del Órgano Colegiado que realiza la Sesión  </t>
    </r>
  </si>
  <si>
    <r>
      <rPr>
        <b/>
        <sz val="10"/>
        <rFont val="Arial"/>
        <family val="2"/>
      </rPr>
      <t xml:space="preserve">5. </t>
    </r>
    <r>
      <rPr>
        <sz val="10"/>
        <rFont val="Arial"/>
        <family val="2"/>
      </rPr>
      <t xml:space="preserve">Tipo de acta (catálogo): ordinaria/extraordinaria  </t>
    </r>
  </si>
  <si>
    <r>
      <rPr>
        <b/>
        <sz val="10"/>
        <rFont val="Arial"/>
        <family val="2"/>
      </rPr>
      <t>6.</t>
    </r>
    <r>
      <rPr>
        <sz val="10"/>
        <rFont val="Arial"/>
        <family val="2"/>
      </rPr>
      <t xml:space="preserve"> Número de la sesión  </t>
    </r>
  </si>
  <si>
    <r>
      <t xml:space="preserve">7. </t>
    </r>
    <r>
      <rPr>
        <sz val="10"/>
        <rFont val="Arial"/>
        <family val="2"/>
      </rPr>
      <t xml:space="preserve">Número del acta (en su caso)  </t>
    </r>
  </si>
  <si>
    <r>
      <t xml:space="preserve">8. </t>
    </r>
    <r>
      <rPr>
        <sz val="10"/>
        <rFont val="Arial"/>
        <family val="2"/>
      </rPr>
      <t xml:space="preserve">Orden del día; en su caso, incluir un hipervínculo al documento  </t>
    </r>
  </si>
  <si>
    <r>
      <t xml:space="preserve">9. </t>
    </r>
    <r>
      <rPr>
        <sz val="10"/>
        <rFont val="Arial"/>
        <family val="2"/>
      </rPr>
      <t>Hipervínculo a los documentos completos de las actas o minutas (versiones públicas)</t>
    </r>
  </si>
  <si>
    <r>
      <t xml:space="preserve">10. </t>
    </r>
    <r>
      <rPr>
        <sz val="10"/>
        <rFont val="Arial"/>
        <family val="2"/>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</si>
  <si>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</si>
  <si>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</si>
  <si>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r>
      <rPr>
        <b/>
        <sz val="10"/>
        <rFont val="Arial"/>
        <family val="2"/>
      </rPr>
      <t xml:space="preserve">13. </t>
    </r>
    <r>
      <rPr>
        <sz val="10"/>
        <rFont val="Arial"/>
        <family val="2"/>
      </rPr>
      <t xml:space="preserve">Tipo de documento (catalogo): opinión/ recomendación/acuerdo  </t>
    </r>
  </si>
  <si>
    <r>
      <t xml:space="preserve">14. </t>
    </r>
    <r>
      <rPr>
        <sz val="10"/>
        <rFont val="Arial"/>
        <family val="2"/>
      </rPr>
      <t xml:space="preserve">Fecha en que se emitieron, expresada con el formato día/mes/año  </t>
    </r>
  </si>
  <si>
    <r>
      <t xml:space="preserve">15. </t>
    </r>
    <r>
      <rPr>
        <sz val="10"/>
        <rFont val="Arial"/>
        <family val="2"/>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</si>
  <si>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0"/>
        <rFont val="Arial"/>
        <family val="2"/>
      </rPr>
      <t xml:space="preserve">Hipervínculo a los documentos completos de las opiniones y/o recomendaciones  </t>
    </r>
  </si>
  <si>
    <r>
      <t xml:space="preserve">17. </t>
    </r>
    <r>
      <rPr>
        <sz val="10"/>
        <rFont val="Arial"/>
        <family val="2"/>
      </rPr>
      <t xml:space="preserve">Periodo de actualización de la información: trimestral  </t>
    </r>
  </si>
  <si>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</si>
  <si>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</si>
  <si>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</si>
  <si>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</si>
  <si>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</si>
  <si>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</si>
  <si>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r>
      <rPr>
        <b/>
        <sz val="10"/>
        <rFont val="Arial"/>
        <family val="2"/>
      </rPr>
      <t xml:space="preserve">5. </t>
    </r>
    <r>
      <rPr>
        <sz val="10"/>
        <rFont val="Arial"/>
        <family val="2"/>
      </rPr>
      <t xml:space="preserve">Alcance temporal  </t>
    </r>
  </si>
  <si>
    <r>
      <rPr>
        <b/>
        <sz val="10"/>
        <rFont val="Arial"/>
        <family val="2"/>
      </rPr>
      <t xml:space="preserve">6. </t>
    </r>
    <r>
      <rPr>
        <sz val="10"/>
        <rFont val="Arial"/>
        <family val="2"/>
      </rPr>
      <t xml:space="preserve">Por cada solicitud, indicar si hubo autorización judicial: Sí/No  </t>
    </r>
  </si>
  <si>
    <r>
      <t xml:space="preserve">7. </t>
    </r>
    <r>
      <rPr>
        <sz val="10"/>
        <rFont val="Arial"/>
        <family val="2"/>
      </rPr>
      <t xml:space="preserve">Denominación de la empresa concesionaria de los servicios de comunicación vía satélite o telecomunicaciones que colaboraron en el proceso de intervención  </t>
    </r>
  </si>
  <si>
    <r>
      <t xml:space="preserve">8. </t>
    </r>
    <r>
      <rPr>
        <sz val="10"/>
        <rFont val="Arial"/>
        <family val="2"/>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</si>
  <si>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</si>
  <si>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11. </t>
    </r>
    <r>
      <rPr>
        <sz val="10"/>
        <rFont val="Arial"/>
        <family val="2"/>
      </rPr>
      <t xml:space="preserve">Denominación de la instancia que solicita el acceso a los registros  </t>
    </r>
  </si>
  <si>
    <r>
      <rPr>
        <b/>
        <sz val="10"/>
        <rFont val="Arial"/>
        <family val="2"/>
      </rPr>
      <t xml:space="preserve">12. </t>
    </r>
    <r>
      <rPr>
        <sz val="10"/>
        <rFont val="Arial"/>
        <family val="2"/>
      </rPr>
      <t xml:space="preserve">Fecha en la que se realizó la solicitud con el formato día/mes/año  </t>
    </r>
  </si>
  <si>
    <r>
      <rPr>
        <b/>
        <sz val="10"/>
        <rFont val="Arial"/>
        <family val="2"/>
      </rPr>
      <t xml:space="preserve">13. </t>
    </r>
    <r>
      <rPr>
        <sz val="10"/>
        <rFont val="Arial"/>
        <family val="2"/>
      </rPr>
      <t xml:space="preserve">Causa que motivó la solicitud  </t>
    </r>
  </si>
  <si>
    <r>
      <t xml:space="preserve">14. </t>
    </r>
    <r>
      <rPr>
        <sz val="10"/>
        <rFont val="Arial"/>
        <family val="2"/>
      </rPr>
      <t xml:space="preserve">Fundamento legal para realizar la solicitud artículo, fracción, inciso  </t>
    </r>
  </si>
  <si>
    <r>
      <t xml:space="preserve">15. </t>
    </r>
    <r>
      <rPr>
        <sz val="10"/>
        <rFont val="Arial"/>
        <family val="2"/>
      </rPr>
      <t xml:space="preserve">Número total de solicitudes al registro de comunicaciones  </t>
    </r>
  </si>
  <si>
    <r>
      <t xml:space="preserve">16. </t>
    </r>
    <r>
      <rPr>
        <sz val="10"/>
        <rFont val="Arial"/>
        <family val="2"/>
      </rPr>
      <t xml:space="preserve">Número total de solicitudes al registro de localización geográfica  </t>
    </r>
  </si>
  <si>
    <r>
      <t xml:space="preserve">21. </t>
    </r>
    <r>
      <rPr>
        <sz val="10"/>
        <rFont val="Arial"/>
        <family val="2"/>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</si>
  <si>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</si>
  <si>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0"/>
        <rFont val="Arial"/>
        <family val="2"/>
      </rPr>
      <t>Ejercicio</t>
    </r>
  </si>
  <si>
    <r>
      <t xml:space="preserve">3. </t>
    </r>
    <r>
      <rPr>
        <sz val="10"/>
        <rFont val="Arial"/>
        <family val="2"/>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</si>
  <si>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0"/>
        <rFont val="Arial"/>
        <family val="2"/>
      </rPr>
      <t xml:space="preserve">Fecha de elaboración con el formato día/mes/año  </t>
    </r>
  </si>
  <si>
    <r>
      <rPr>
        <b/>
        <sz val="10"/>
        <rFont val="Arial"/>
        <family val="2"/>
      </rPr>
      <t xml:space="preserve">5. </t>
    </r>
    <r>
      <rPr>
        <sz val="10"/>
        <rFont val="Arial"/>
        <family val="2"/>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</si>
  <si>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</si>
  <si>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7. </t>
    </r>
    <r>
      <rPr>
        <sz val="10"/>
        <rFont val="Arial"/>
        <family val="2"/>
      </rPr>
      <t xml:space="preserve">Periodo que se informa (fecha de inicio y fecha de término con el formato día/mes/año)  </t>
    </r>
  </si>
  <si>
    <r>
      <t xml:space="preserve">8.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</si>
  <si>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0"/>
        <rFont val="Arial"/>
        <family val="2"/>
      </rPr>
      <t xml:space="preserve">Planteamiento de las preguntas frecuentes  </t>
    </r>
  </si>
  <si>
    <r>
      <t xml:space="preserve">10. </t>
    </r>
    <r>
      <rPr>
        <sz val="10"/>
        <rFont val="Arial"/>
        <family val="2"/>
      </rPr>
      <t xml:space="preserve">Respuesta a cada una de las preguntas frecuentes planteadas  </t>
    </r>
  </si>
  <si>
    <r>
      <t xml:space="preserve">11. </t>
    </r>
    <r>
      <rPr>
        <sz val="10"/>
        <rFont val="Arial"/>
        <family val="2"/>
      </rPr>
      <t xml:space="preserve">Hipervínculo al Informe estadístico (en su caso)  </t>
    </r>
  </si>
  <si>
    <r>
      <t xml:space="preserve">12. </t>
    </r>
    <r>
      <rPr>
        <sz val="10"/>
        <rFont val="Arial"/>
        <family val="2"/>
      </rPr>
      <t xml:space="preserve">Número total de preguntas realizadas por las personas al sujeto obligado  </t>
    </r>
  </si>
  <si>
    <r>
      <t xml:space="preserve">Respecto a la información de Transparencia Proactiva se publicará:
13. </t>
    </r>
    <r>
      <rPr>
        <sz val="10"/>
        <rFont val="Arial"/>
        <family val="2"/>
      </rPr>
      <t>Ejercicio</t>
    </r>
  </si>
  <si>
    <r>
      <t xml:space="preserve">14. </t>
    </r>
    <r>
      <rPr>
        <sz val="10"/>
        <rFont val="Arial"/>
        <family val="2"/>
      </rPr>
      <t xml:space="preserve">Periodo que se informa (fecha de inicio y fecha de término con el formato día/mes/año)  </t>
    </r>
  </si>
  <si>
    <r>
      <t xml:space="preserve">15. </t>
    </r>
    <r>
      <rPr>
        <sz val="10"/>
        <rFont val="Arial"/>
        <family val="2"/>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</si>
  <si>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0"/>
        <rFont val="Arial"/>
        <family val="2"/>
      </rPr>
      <t xml:space="preserve">Hipervínculo a la información publicada de manera proactiva (en su caso)  </t>
    </r>
  </si>
  <si>
    <r>
      <t xml:space="preserve">21.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</si>
  <si>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</si>
  <si>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de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</si>
  <si>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</si>
  <si>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</si>
  <si>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</si>
  <si>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</si>
  <si>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</si>
  <si>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</si>
  <si>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</si>
  <si>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</si>
  <si>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</si>
  <si>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</si>
  <si>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</si>
  <si>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</si>
  <si>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</si>
  <si>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</si>
  <si>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</si>
  <si>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</si>
  <si>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</si>
  <si>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</si>
  <si>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</si>
  <si>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</si>
  <si>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</si>
  <si>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</si>
  <si>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</si>
  <si>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</si>
  <si>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</si>
  <si>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</si>
  <si>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</si>
  <si>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</si>
  <si>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</si>
  <si>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</si>
  <si>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</si>
  <si>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</si>
  <si>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</si>
  <si>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</si>
  <si>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</si>
  <si>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</si>
  <si>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</si>
  <si>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</si>
  <si>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</si>
  <si>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</si>
  <si>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</si>
  <si>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</si>
  <si>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</si>
  <si>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</si>
  <si>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</si>
  <si>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</si>
  <si>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</si>
  <si>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</si>
  <si>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</si>
  <si>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</si>
  <si>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</si>
  <si>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</si>
  <si>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</si>
  <si>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</si>
  <si>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</si>
  <si>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</si>
  <si>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</si>
  <si>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</si>
  <si>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</si>
  <si>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</si>
  <si>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</si>
  <si>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</si>
  <si>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Durante el primer trimestre del año. En su caso, 15 días hábiles después de alguna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</si>
  <si>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Hipervínculo a la Tabla de Aplicabilidad de las Obligaciones de Transparencia
Comunes y Específicas</t>
    </r>
  </si>
  <si>
    <t>Se recomienda publicar la Tabla que el INFOCDMX les hace llegar a los sujetos obligados, misma que contiene por ejemplo el número de dictamen.</t>
  </si>
  <si>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</si>
  <si>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</si>
  <si>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 la información  </t>
    </r>
  </si>
  <si>
    <r>
      <t xml:space="preserve">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</si>
  <si>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</si>
  <si>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</si>
  <si>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</si>
  <si>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</si>
  <si>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</si>
  <si>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</si>
  <si>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</si>
  <si>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</si>
  <si>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</si>
  <si>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</si>
  <si>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</si>
  <si>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</si>
  <si>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</si>
  <si>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</si>
  <si>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</si>
  <si>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</si>
  <si>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</si>
  <si>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</si>
  <si>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</si>
  <si>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</si>
  <si>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</si>
  <si>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</si>
  <si>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</si>
  <si>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</si>
  <si>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</si>
  <si>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</si>
  <si>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</si>
  <si>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</si>
  <si>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</si>
  <si>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</si>
  <si>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</si>
  <si>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</si>
  <si>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</si>
  <si>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</si>
  <si>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</si>
  <si>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</si>
  <si>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</si>
  <si>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</si>
  <si>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</si>
  <si>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</si>
  <si>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</si>
  <si>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</si>
  <si>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</si>
  <si>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</si>
  <si>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</si>
  <si>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</si>
  <si>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</si>
  <si>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</si>
  <si>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</si>
  <si>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</si>
  <si>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</si>
  <si>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</si>
  <si>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</si>
  <si>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</si>
  <si>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</si>
  <si>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</si>
  <si>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</si>
  <si>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</si>
  <si>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</si>
  <si>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</si>
  <si>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</si>
  <si>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</si>
  <si>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</si>
  <si>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Calif. real</t>
  </si>
  <si>
    <t>A / No A</t>
  </si>
  <si>
    <t>%</t>
  </si>
  <si>
    <t>Distrib. Ponde</t>
  </si>
  <si>
    <t>Calif. Ponderada</t>
  </si>
  <si>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</si>
  <si>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</si>
  <si>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t>Suma de los Criterios Sustantivos de Contenido de la fracción I</t>
  </si>
  <si>
    <t>Grado de cumplimiento de los Criterios Sustantivos de Contenido de la fracción I</t>
  </si>
  <si>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</si>
  <si>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</si>
  <si>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t>
  </si>
  <si>
    <t>Grado de cumplimiento de los Criterios Adjetivos de Actualización, Confiabilidad y Formato de la fracción I</t>
  </si>
  <si>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</si>
  <si>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0"/>
        <rFont val="Arial"/>
        <family val="2"/>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</si>
  <si>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0"/>
        <rFont val="Arial"/>
        <family val="2"/>
      </rPr>
      <t>Denominación del cargo (de conformidad con nombramiento otorgado)</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</si>
  <si>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</si>
  <si>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t>Suma de los Criterios Sustantivos de Contenido de la fracción II</t>
  </si>
  <si>
    <t>Grado de cumplimiento de los Criterios Sustantivos de Contenido de la fracción II</t>
  </si>
  <si>
    <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</si>
  <si>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</si>
  <si>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</si>
  <si>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t>Suma de los Criterios Adjetivos de Actualización, Confiabilidad y Formato de la fracción II</t>
  </si>
  <si>
    <t>Grado de cumplimiento de los Criterios Adjetivos de Actualización, Confiabilidad y Formato de la fracción II</t>
  </si>
  <si>
    <r>
      <t xml:space="preserve">Fracción III. </t>
    </r>
    <r>
      <rPr>
        <i/>
        <sz val="10"/>
        <rFont val="Arial"/>
        <family val="2"/>
      </rPr>
      <t>Las facultades de cada Área y las relativas a las funciones;</t>
    </r>
  </si>
  <si>
    <r>
      <t xml:space="preserve">Por cada Área se deberá especificar lo siguiente:
4. </t>
    </r>
    <r>
      <rPr>
        <sz val="10"/>
        <rFont val="Arial"/>
        <family val="2"/>
      </rPr>
      <t>Denominación de la norma en la que se establecen sus facultades5 y el fundamento legal (artículo y/o fracción)</t>
    </r>
  </si>
  <si>
    <t>Suma de los Criterios Sustantivos de Contenido de la fracción III</t>
  </si>
  <si>
    <t>Grado de cumplimiento de los Criterios Sustantivos de Contenido de la fracción III</t>
  </si>
  <si>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</si>
  <si>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</si>
  <si>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III</t>
  </si>
  <si>
    <t>Grado de cumplimiento de los Criterios Adjetivos de Actualización, Confiabilidad y Formato de la fracción III</t>
  </si>
  <si>
    <r>
      <t xml:space="preserve">Fracción IV. </t>
    </r>
    <r>
      <rPr>
        <i/>
        <sz val="10"/>
        <rFont val="Arial"/>
        <family val="2"/>
      </rPr>
      <t>Las metas y objetivos de las Áreas de conformidad con sus programas operativos;</t>
    </r>
  </si>
  <si>
    <r>
      <t xml:space="preserve">4. </t>
    </r>
    <r>
      <rPr>
        <sz val="10"/>
        <rFont val="Arial"/>
        <family val="2"/>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</si>
  <si>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t>Suma de los Criterios Sustantivos de Contenido de la fracción IV</t>
  </si>
  <si>
    <t>Grado de cumplimiento de los Criterios Sustantivos de Contenido de la fracción IV</t>
  </si>
  <si>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</si>
  <si>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</si>
  <si>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IV</t>
  </si>
  <si>
    <t>Grado de cumplimiento de los Criterios Adjetivos de Actualización, Confiabilidad y Formato de la fracción IV</t>
  </si>
  <si>
    <r>
      <t xml:space="preserve">3. </t>
    </r>
    <r>
      <rPr>
        <sz val="10"/>
        <rFont val="Arial"/>
        <family val="2"/>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</si>
  <si>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t>Suma de los Criterios Sustantivos de Contenido de la fracción V</t>
  </si>
  <si>
    <t>Grado de cumplimiento de los Criterios Sustantivos de Contenido de la fracción V</t>
  </si>
  <si>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</si>
  <si>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</si>
  <si>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</si>
  <si>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</si>
  <si>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</si>
  <si>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</si>
  <si>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</si>
  <si>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</si>
  <si>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</si>
  <si>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</si>
  <si>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</si>
  <si>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</si>
  <si>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Suma de los Criterios Sustantivos de Contenido de la fracción VII</t>
  </si>
  <si>
    <t>Grado de cumplimiento de los Criterios Sustantivos de Contenido de la fracción VII</t>
  </si>
  <si>
    <r>
      <rPr>
        <b/>
        <sz val="10"/>
        <rFont val="Arial"/>
        <family val="2"/>
      </rPr>
      <t xml:space="preserve">23. </t>
    </r>
    <r>
      <rPr>
        <sz val="10"/>
        <rFont val="Arial"/>
        <family val="2"/>
      </rPr>
      <t>Periodo de actualización de la información: trimestral</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</si>
  <si>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</si>
  <si>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</si>
  <si>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</si>
  <si>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t>Suma de los Criterios Adjetivos de Actualización, Confiabilidad y Formato de la fracción VII</t>
  </si>
  <si>
    <t>Grado de cumplimiento de los Criterios Adjetivos de Actualización, Confiabilidad y Formato de la fracción VII</t>
  </si>
  <si>
    <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</si>
  <si>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t>Suma de los Criterios Sustantivos de Contenido de la fracción VIII</t>
  </si>
  <si>
    <t>Grado de cumplimiento de los Criterios Sustantivos de Contenido de la fracción VIII</t>
  </si>
  <si>
    <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</si>
  <si>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</si>
  <si>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</si>
  <si>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</si>
  <si>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</si>
  <si>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</si>
  <si>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nombramiento otorgado)</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</si>
  <si>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</si>
  <si>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</si>
  <si>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</si>
  <si>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19. </t>
    </r>
    <r>
      <rPr>
        <sz val="10"/>
        <rFont val="Arial"/>
        <family val="2"/>
      </rPr>
      <t>Descripción de las percepciones adicionales en especie</t>
    </r>
  </si>
  <si>
    <r>
      <rPr>
        <b/>
        <sz val="10"/>
        <rFont val="Arial"/>
        <family val="2"/>
      </rPr>
      <t xml:space="preserve">21. </t>
    </r>
    <r>
      <rPr>
        <sz val="10"/>
        <rFont val="Arial"/>
        <family val="2"/>
      </rPr>
      <t>Denominación de los ingresos</t>
    </r>
  </si>
  <si>
    <r>
      <rPr>
        <b/>
        <sz val="10"/>
        <rFont val="Arial"/>
        <family val="2"/>
      </rPr>
      <t xml:space="preserve">26. </t>
    </r>
    <r>
      <rPr>
        <sz val="10"/>
        <rFont val="Arial"/>
        <family val="2"/>
      </rPr>
      <t>Denominación de los sistemas de compensación</t>
    </r>
  </si>
  <si>
    <r>
      <rPr>
        <b/>
        <sz val="10"/>
        <rFont val="Arial"/>
        <family val="2"/>
      </rPr>
      <t xml:space="preserve">31. </t>
    </r>
    <r>
      <rPr>
        <sz val="10"/>
        <rFont val="Arial"/>
        <family val="2"/>
      </rPr>
      <t>Denominación de las gratificaciones</t>
    </r>
  </si>
  <si>
    <r>
      <rPr>
        <b/>
        <sz val="10"/>
        <rFont val="Arial"/>
        <family val="2"/>
      </rPr>
      <t xml:space="preserve">36. </t>
    </r>
    <r>
      <rPr>
        <sz val="10"/>
        <rFont val="Arial"/>
        <family val="2"/>
      </rPr>
      <t>Denominación de las primas</t>
    </r>
  </si>
  <si>
    <r>
      <rPr>
        <b/>
        <sz val="10"/>
        <rFont val="Arial"/>
        <family val="2"/>
      </rPr>
      <t xml:space="preserve">41. </t>
    </r>
    <r>
      <rPr>
        <sz val="10"/>
        <rFont val="Arial"/>
        <family val="2"/>
      </rPr>
      <t>Denominación de las comisiones</t>
    </r>
  </si>
  <si>
    <r>
      <rPr>
        <b/>
        <sz val="10"/>
        <rFont val="Arial"/>
        <family val="2"/>
      </rPr>
      <t xml:space="preserve">46. </t>
    </r>
    <r>
      <rPr>
        <sz val="10"/>
        <rFont val="Arial"/>
        <family val="2"/>
      </rPr>
      <t>Denominación de las dietas</t>
    </r>
  </si>
  <si>
    <r>
      <rPr>
        <b/>
        <sz val="10"/>
        <rFont val="Arial"/>
        <family val="2"/>
      </rPr>
      <t xml:space="preserve">51. </t>
    </r>
    <r>
      <rPr>
        <sz val="10"/>
        <rFont val="Arial"/>
        <family val="2"/>
      </rPr>
      <t>Denominación de los bonos</t>
    </r>
  </si>
  <si>
    <r>
      <rPr>
        <b/>
        <sz val="10"/>
        <rFont val="Arial"/>
        <family val="2"/>
      </rPr>
      <t xml:space="preserve">56. </t>
    </r>
    <r>
      <rPr>
        <sz val="10"/>
        <rFont val="Arial"/>
        <family val="2"/>
      </rPr>
      <t>Denominación de los estímulos</t>
    </r>
  </si>
  <si>
    <r>
      <rPr>
        <b/>
        <sz val="10"/>
        <rFont val="Arial"/>
        <family val="2"/>
      </rPr>
      <t xml:space="preserve">61. </t>
    </r>
    <r>
      <rPr>
        <sz val="10"/>
        <rFont val="Arial"/>
        <family val="2"/>
      </rPr>
      <t>Denominación de los apoyos económicos</t>
    </r>
  </si>
  <si>
    <r>
      <t xml:space="preserve">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</si>
  <si>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t xml:space="preserve">71. </t>
    </r>
    <r>
      <rPr>
        <sz val="10"/>
        <rFont val="Arial"/>
        <family val="2"/>
      </rPr>
      <t>Descripción de las prestaciones en especie. Éstas podrán ser, por ejemplo, todo beneficio que el servidor(a) público(a) reciba en bienes distintos de la moneda circulante.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</si>
  <si>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</si>
  <si>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</si>
  <si>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</si>
  <si>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</si>
  <si>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</si>
  <si>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</si>
  <si>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</si>
  <si>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los formatoa 9a y 9b en el que se incluyen todos los campos especificados en los criterios sustantivos de contenido, debiendo publicar la información en datos abiertos</t>
    </r>
  </si>
  <si>
    <t>Suma de los Criterios Adjetivos de Actualización, Confiabilidad y Formato de la fracción IX</t>
  </si>
  <si>
    <t>Grado de cumplimiento de los Criterios Adjetivos de Actualización, Confiabilidad y Formato de la fracción IX</t>
  </si>
  <si>
    <r>
      <t xml:space="preserve">3. </t>
    </r>
    <r>
      <rPr>
        <sz val="10"/>
        <rFont val="Arial"/>
        <family val="2"/>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</si>
  <si>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</si>
  <si>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</si>
  <si>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</si>
  <si>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</si>
  <si>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0"/>
        <rFont val="Arial"/>
        <family val="2"/>
      </rPr>
      <t xml:space="preserve">Denominación del encargo o comisión </t>
    </r>
  </si>
  <si>
    <r>
      <t xml:space="preserve">13.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</si>
  <si>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t>Suma de los Criterios Sustantivos de Contenido de la fracción X</t>
  </si>
  <si>
    <t>Grado de cumplimiento de los Criterios Sustantivos de Contenido de la fracción X</t>
  </si>
  <si>
    <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</si>
  <si>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</si>
  <si>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t>
  </si>
  <si>
    <t>Grado de cumplimiento de los Criterios Adjetivos de Actualización, Confiabilidad y Formato de la fracción X</t>
  </si>
  <si>
    <r>
      <rPr>
        <b/>
        <sz val="10"/>
        <rFont val="Arial"/>
        <family val="2"/>
      </rPr>
      <t xml:space="preserve">5. </t>
    </r>
    <r>
      <rPr>
        <sz val="10"/>
        <rFont val="Arial"/>
        <family val="2"/>
      </rPr>
      <t>Clave o nivel del puesto (de acuerdo con el catálogo que en su caso regule la actividad del sujeto obligado)</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</si>
  <si>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</si>
  <si>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0"/>
        <rFont val="Arial"/>
        <family val="2"/>
      </rPr>
      <t>Total de plazas de base por hombres</t>
    </r>
  </si>
  <si>
    <r>
      <t xml:space="preserve">16. </t>
    </r>
    <r>
      <rPr>
        <sz val="10"/>
        <rFont val="Arial"/>
        <family val="2"/>
      </rPr>
      <t>Total de plazas de base por mujeres</t>
    </r>
  </si>
  <si>
    <t>Suma de los Criterios Sustantivos de Contenido de la fracción XI</t>
  </si>
  <si>
    <t>Grado de cumplimiento de los Criterios Sustantivos de Contenido de la fracción XI</t>
  </si>
  <si>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</si>
  <si>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</si>
  <si>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t>
  </si>
  <si>
    <t>Grado de cumplimiento de los Criterios Adjetivos de Actualización, Confiabilidad y Formato de la fracción XI</t>
  </si>
  <si>
    <r>
      <t xml:space="preserve">13. </t>
    </r>
    <r>
      <rPr>
        <sz val="10"/>
        <rFont val="Arial"/>
        <family val="2"/>
      </rPr>
      <t>Monto total a pagar</t>
    </r>
  </si>
  <si>
    <r>
      <t xml:space="preserve">14. </t>
    </r>
    <r>
      <rPr>
        <sz val="10"/>
        <rFont val="Arial"/>
        <family val="2"/>
      </rPr>
      <t>Prestaciones, en su caso</t>
    </r>
  </si>
  <si>
    <r>
      <t xml:space="preserve">15. </t>
    </r>
    <r>
      <rPr>
        <sz val="10"/>
        <rFont val="Arial"/>
        <family val="2"/>
      </rPr>
      <t>Hipervínculo a la normatividad que regula la celebración de contratos de servicios profesionales por honorarios</t>
    </r>
  </si>
  <si>
    <t>Suma de los Criterios Sustantivos de Contenido de la fracción XII</t>
  </si>
  <si>
    <t>Grado de cumplimiento de los Criterios Sustantivos de Contenido de la fracción XII</t>
  </si>
  <si>
    <r>
      <t xml:space="preserve">16. </t>
    </r>
    <r>
      <rPr>
        <sz val="10"/>
        <rFont val="Arial"/>
        <family val="2"/>
      </rPr>
      <t>Periodo de actualización de la información: trimestral</t>
    </r>
  </si>
  <si>
    <r>
      <t xml:space="preserve">17. </t>
    </r>
    <r>
      <rPr>
        <sz val="10"/>
        <rFont val="Arial"/>
        <family val="2"/>
      </rPr>
      <t>Área(s) responsable(s) que genera(n), posee(n), publica(n) y/o actualiza(n)la información</t>
    </r>
  </si>
  <si>
    <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</si>
  <si>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</si>
  <si>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20. </t>
    </r>
    <r>
      <rPr>
        <sz val="10"/>
        <rFont val="Arial"/>
        <family val="2"/>
      </rPr>
      <t>La información publicada se organiza mediante el formato 12 en el que se incluyen todos los campos especificados en los criterios sustantivos de contenido, debiendo publicar la información en datos abiertos</t>
    </r>
  </si>
  <si>
    <t>Suma de los Criterios Adjetivos de Actualización, Confiabilidad y Formato de la fracción XII</t>
  </si>
  <si>
    <t>Grado de cumplimiento de los Criterios Adjetivos de Actualización, Confiabilidad y Formato de la fracción XII</t>
  </si>
  <si>
    <r>
      <t xml:space="preserve">3. </t>
    </r>
    <r>
      <rPr>
        <sz val="10"/>
        <rFont val="Arial"/>
        <family val="2"/>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</si>
  <si>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</si>
  <si>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</si>
  <si>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t xml:space="preserve">11. </t>
    </r>
    <r>
      <rPr>
        <sz val="10"/>
        <rFont val="Arial"/>
        <family val="2"/>
      </rPr>
      <t>Hipervínculo a la versión pública de la Declaración de Situación Patrimonial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</si>
  <si>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de Intereses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</si>
  <si>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13. </t>
    </r>
    <r>
      <rPr>
        <sz val="10"/>
        <rFont val="Arial"/>
        <family val="2"/>
      </rPr>
      <t>Hipervínculo a la versión pública de la Declaración Fiscal o a los sistemas habilitados que registren y resguarden las bases de datos correspondientes.
(</t>
    </r>
    <r>
      <rPr>
        <b/>
        <sz val="10"/>
        <rFont val="Arial"/>
        <family val="2"/>
      </rPr>
      <t>Para el caso de los Sujetos Obligados del Poder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</si>
  <si>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</si>
  <si>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</si>
  <si>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</si>
  <si>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</si>
  <si>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</si>
  <si>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</si>
  <si>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</si>
  <si>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t xml:space="preserve">11.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</si>
  <si>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Función que desempeña el personal asignado en la Unidad de Transparencia</t>
    </r>
  </si>
  <si>
    <t>Suma de los Criterios Sustantivos de Contenido de la fracción XIV</t>
  </si>
  <si>
    <t>Grado de cumplimiento de los Criterios Sustantivos de Contenido de la fracción XIV</t>
  </si>
  <si>
    <r>
      <t xml:space="preserve">17. </t>
    </r>
    <r>
      <rPr>
        <sz val="10"/>
        <rFont val="Arial"/>
        <family val="2"/>
      </rPr>
      <t>La información publicada se organiza mediante el formato 14 en el que se incluyen todos los campos especificados en los criterios sustantivos de contenido, debiendo publicar la información en datos abiertos</t>
    </r>
  </si>
  <si>
    <t>Suma de los Criterios Adjetivos de Actualización, Confiabilidad y Formato de la fracción XIV</t>
  </si>
  <si>
    <t>Grado de cumplimiento de los Criterios Adjetivos de Actualización, Confiabilidad y Formato de la fracción XIV</t>
  </si>
  <si>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</si>
  <si>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6. </t>
    </r>
    <r>
      <rPr>
        <sz val="10"/>
        <rFont val="Arial"/>
        <family val="2"/>
      </rPr>
      <t>Clave o nivel del puesto (de acuerdo con el catálogo de claves y niveles de puesto de cada sujeto obligado)</t>
    </r>
  </si>
  <si>
    <r>
      <t xml:space="preserve">8. </t>
    </r>
    <r>
      <rPr>
        <sz val="10"/>
        <rFont val="Arial"/>
        <family val="2"/>
      </rPr>
      <t>Denominación del cargo de conformidad con nombramiento otorgado</t>
    </r>
  </si>
  <si>
    <r>
      <t xml:space="preserve">Si está finalizado se publicarán los resultados mediante los siguientes datos:
16. </t>
    </r>
    <r>
      <rPr>
        <sz val="10"/>
        <rFont val="Arial"/>
        <family val="2"/>
      </rPr>
      <t>Número total de candidato[a]s registrados</t>
    </r>
  </si>
  <si>
    <r>
      <t xml:space="preserve">21. </t>
    </r>
    <r>
      <rPr>
        <sz val="10"/>
        <rFont val="Arial"/>
        <family val="2"/>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</si>
  <si>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0"/>
        <rFont val="Arial"/>
        <family val="2"/>
      </rPr>
      <t>En su caso, hipervínculo al sistema electrónico de convocatorias y/o concursos correspondiente al sujeto obligado y el hipervínculo al mismo</t>
    </r>
  </si>
  <si>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</si>
  <si>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</si>
  <si>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</si>
  <si>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</si>
  <si>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r>
      <t xml:space="preserve">5. </t>
    </r>
    <r>
      <rPr>
        <sz val="10"/>
        <rFont val="Arial"/>
        <family val="2"/>
      </rPr>
      <t xml:space="preserve">Denominación de las condiciones generales de trabajo, contrato, convenio o documento que regule las relaciones laborales </t>
    </r>
  </si>
  <si>
    <t>Suma de los Criterios Sustantivos de Contenido de la fracción XVI</t>
  </si>
  <si>
    <t>Grado de cumplimiento de los Criterios Sustantivos de Contenido de la fracción XVI</t>
  </si>
  <si>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</si>
  <si>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</si>
  <si>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t>
  </si>
  <si>
    <t>Grado de cumplimiento de los Criterios Adjetivos de Actualización, Confiabilidad y Formato de la fracción XVI</t>
  </si>
  <si>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</si>
  <si>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</si>
  <si>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14.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</si>
  <si>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t>Suma de los Criterios Sustantivos de Contenido de la fracción XVII</t>
  </si>
  <si>
    <t>Grado de cumplimiento de los Criterios Sustantivos de Contenido de la fracción XVII</t>
  </si>
  <si>
    <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</si>
  <si>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</si>
  <si>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t>
  </si>
  <si>
    <t>Grado de cumplimiento de los Criterios Adjetivos de Actualización, Confiabilidad y Formato de la fracción XVII</t>
  </si>
  <si>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</si>
  <si>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</si>
  <si>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t xml:space="preserve">6. </t>
    </r>
    <r>
      <rPr>
        <sz val="10"/>
        <rFont val="Arial"/>
        <family val="2"/>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</si>
  <si>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0"/>
        <rFont val="Arial"/>
        <family val="2"/>
      </rPr>
      <t>Causa de la sanción (descripción breve de las causas que dieron origen a la irregularidad)</t>
    </r>
  </si>
  <si>
    <r>
      <t xml:space="preserve">20.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</si>
  <si>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Suma de los Criterios Sustantivos de Contenido de la fracción XVIII</t>
  </si>
  <si>
    <t>Grado de cumplimiento de los Criterios Sustantivos de Contenido de la fracción XVIII</t>
  </si>
  <si>
    <r>
      <t xml:space="preserve">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</si>
  <si>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</si>
  <si>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XVIII</t>
  </si>
  <si>
    <t>Grado de cumplimiento de los Criterios Adjetivos de Actualización, Confiabilidad y Formato de la fracción XVIII</t>
  </si>
  <si>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</si>
  <si>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0"/>
        <rFont val="Arial"/>
        <family val="2"/>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</si>
  <si>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</si>
  <si>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t>Suma de los Criterios Sustantivos de Contenido de la fracción XIX</t>
  </si>
  <si>
    <t>Grado de cumplimiento de los Criterios Sustantivos de Contenido de la fracción XIX</t>
  </si>
  <si>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</si>
  <si>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</si>
  <si>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XIX</t>
  </si>
  <si>
    <t>Grado de cumplimiento de los Criterios Adjetivos de Actualización, Confiabilidad y Formato de la fracción XIX</t>
  </si>
  <si>
    <r>
      <rPr>
        <b/>
        <sz val="10"/>
        <rFont val="Arial"/>
        <family val="2"/>
      </rPr>
      <t xml:space="preserve">6. </t>
    </r>
    <r>
      <rPr>
        <sz val="10"/>
        <rFont val="Arial"/>
        <family val="2"/>
      </rPr>
      <t>Modalidad del trámite. Por ejemplo, presencial, en línea, correo, mensajería, Telefónica, módulo itinerante, etcétera</t>
    </r>
  </si>
  <si>
    <r>
      <t xml:space="preserve">14. </t>
    </r>
    <r>
      <rPr>
        <sz val="10"/>
        <rFont val="Arial"/>
        <family val="2"/>
      </rPr>
      <t xml:space="preserve">Vigencia de los resultados del trámite </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</si>
  <si>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</si>
  <si>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</si>
  <si>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t>Suma de los Criterios Sustantivos de Contenido de la fracción XX</t>
  </si>
  <si>
    <t>Grado de cumplimiento de los Criterios Sustantivos de Contenido de la fracción XX</t>
  </si>
  <si>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</si>
  <si>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</si>
  <si>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</si>
  <si>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</si>
  <si>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</si>
  <si>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</si>
  <si>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</si>
  <si>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</si>
  <si>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</si>
  <si>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</si>
  <si>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</si>
  <si>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</si>
  <si>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</si>
  <si>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</si>
  <si>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</si>
  <si>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</si>
  <si>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</si>
  <si>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</si>
  <si>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</si>
  <si>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</si>
  <si>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</si>
  <si>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</si>
  <si>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</si>
  <si>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</si>
  <si>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XXIII</t>
  </si>
  <si>
    <t>Grado de cumplimiento de los Criterios Adjetivos de Actualización, Confiabilidad y Formato de la fracción XXIII</t>
  </si>
  <si>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</si>
  <si>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</si>
  <si>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</si>
  <si>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</si>
  <si>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t>Suma de los Criterios Sustantivos de Contenido de la fracción XXIV</t>
  </si>
  <si>
    <t>Grado de cumplimiento de los Criterios Sustantivos de Contenido de la fracción XXIV</t>
  </si>
  <si>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</si>
  <si>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</si>
  <si>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</si>
  <si>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</si>
  <si>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</si>
  <si>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</si>
  <si>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14. </t>
    </r>
    <r>
      <rPr>
        <sz val="10"/>
        <rFont val="Arial"/>
        <family val="2"/>
      </rPr>
      <t>Tipo (catálogo): Campaña/ Aviso institucional</t>
    </r>
  </si>
  <si>
    <r>
      <t xml:space="preserve">Respecto a los proveedores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</si>
  <si>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0"/>
        <rFont val="Arial"/>
        <family val="2"/>
      </rPr>
      <t>Descripción breve de las razones que justifican la elección de la persona proveedora</t>
    </r>
  </si>
  <si>
    <t>Suma de los Criterios Sustantivos de Contenido de la fracción XXV</t>
  </si>
  <si>
    <t>Grado de cumplimiento de los Criterios Sustantivos de Contenido de la fracción XXV</t>
  </si>
  <si>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</si>
  <si>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</si>
  <si>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</si>
  <si>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</si>
  <si>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</si>
  <si>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</si>
  <si>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</si>
  <si>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21. </t>
    </r>
    <r>
      <rPr>
        <sz val="10"/>
        <rFont val="Arial"/>
        <family val="2"/>
      </rPr>
      <t>Nombre del Servidor(a) público(a) y/o área del sujeto obligado responsable o encargada de recibir los resultados</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</si>
  <si>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</si>
  <si>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t>Suma de los Criterios Sustantivos de Contenido de la fracción XXVI</t>
  </si>
  <si>
    <t>Grado de cumplimiento de los Criterios Sustantivos de Contenido de la fracción XXVI</t>
  </si>
  <si>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</si>
  <si>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</si>
  <si>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</si>
  <si>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XXVI</t>
  </si>
  <si>
    <t>Grado de cumplimiento de los Criterios Adjetivos de Actualización, Confiabilidad y Formato de la fracción XXVI</t>
  </si>
  <si>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</si>
  <si>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0"/>
        <rFont val="Arial"/>
        <family val="2"/>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</si>
  <si>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</si>
  <si>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</si>
  <si>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0"/>
        <rFont val="Arial"/>
        <family val="2"/>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</si>
  <si>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</si>
  <si>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</si>
  <si>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0"/>
        <rFont val="Arial"/>
        <family val="2"/>
      </rPr>
      <t>Nombre completo (nombre[s], primer apellido y segundo apellido) o razón social de la persona que recibió los recursos de la persona beneficiaria (persona física)</t>
    </r>
  </si>
  <si>
    <r>
      <t xml:space="preserve">5. </t>
    </r>
    <r>
      <rPr>
        <sz val="10"/>
        <rFont val="Arial"/>
        <family val="2"/>
      </rPr>
      <t>Personería jurídica (catálogo): Persona física / Persona moral</t>
    </r>
  </si>
  <si>
    <r>
      <t xml:space="preserve">6. </t>
    </r>
    <r>
      <rPr>
        <sz val="10"/>
        <rFont val="Arial"/>
        <family val="2"/>
      </rPr>
      <t>Clasificación de la persona moral. Por ejemplo: Sociedad civil/ sociedad mercantil/ Asociación civil/ asociación deportiva.</t>
    </r>
  </si>
  <si>
    <r>
      <t xml:space="preserve">8. </t>
    </r>
    <r>
      <rPr>
        <sz val="10"/>
        <rFont val="Arial"/>
        <family val="2"/>
      </rPr>
      <t>Ámbito de aplicación, función o destino del recurso público (catalogo): Educación/Salud/Cultura/Desarrollo social/Economía/Protección del medio ambiente/Obligaciones labores/ Agricultura / Otro (especificar)</t>
    </r>
  </si>
  <si>
    <r>
      <t xml:space="preserve">17. </t>
    </r>
    <r>
      <rPr>
        <sz val="10"/>
        <rFont val="Arial"/>
        <family val="2"/>
      </rPr>
      <t>Fecha en la que el sujeto obligado firmó el documento que autoriza la asignación o permite la entrega de recursos al/los particulares, publicada con el formato día/mes/año</t>
    </r>
  </si>
  <si>
    <r>
      <t xml:space="preserve">21. </t>
    </r>
    <r>
      <rPr>
        <sz val="10"/>
        <rFont val="Arial"/>
        <family val="2"/>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</si>
  <si>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</si>
  <si>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</si>
  <si>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</si>
  <si>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</si>
  <si>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</si>
  <si>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9. </t>
    </r>
    <r>
      <rPr>
        <sz val="10"/>
        <rFont val="Arial"/>
        <family val="2"/>
      </rPr>
      <t>Nombre completo (nombre[s], primer apellido y segundo apellido) o razón social del titular al cual se otorgó el acto jurídico</t>
    </r>
  </si>
  <si>
    <r>
      <t xml:space="preserve">11. </t>
    </r>
    <r>
      <rPr>
        <sz val="10"/>
        <rFont val="Arial"/>
        <family val="2"/>
      </rPr>
      <t xml:space="preserve">Fecha de inicio de vigencia del acto jurídico expresado en el formato día/mes/año </t>
    </r>
  </si>
  <si>
    <r>
      <t xml:space="preserve">12. </t>
    </r>
    <r>
      <rPr>
        <sz val="10"/>
        <rFont val="Arial"/>
        <family val="2"/>
      </rPr>
      <t xml:space="preserve">Fecha de término de vigencia del acto jurídico expresado en el formato día/mes/año </t>
    </r>
  </si>
  <si>
    <r>
      <t xml:space="preserve">13. </t>
    </r>
    <r>
      <rPr>
        <sz val="10"/>
        <rFont val="Arial"/>
        <family val="2"/>
      </rPr>
      <t>Cláusula, punto, artículo o fracción en el que se especifican los términos y condiciones del acto jurídico</t>
    </r>
  </si>
  <si>
    <r>
      <t xml:space="preserve">14. </t>
    </r>
    <r>
      <rPr>
        <sz val="10"/>
        <rFont val="Arial"/>
        <family val="2"/>
      </rPr>
      <t>Hipervínculo al contrato, convenio, permiso, licencia o concesión, donde se especifiquen los términos y condiciones, incluidos los anexos, en versión pública  cuando así corresponda</t>
    </r>
  </si>
  <si>
    <r>
      <t xml:space="preserve">15. </t>
    </r>
    <r>
      <rPr>
        <sz val="10"/>
        <rFont val="Arial"/>
        <family val="2"/>
      </rPr>
      <t>Monto total o beneficio, servicio y/o recurso público aprovechado</t>
    </r>
  </si>
  <si>
    <r>
      <t xml:space="preserve">16. </t>
    </r>
    <r>
      <rPr>
        <sz val="10"/>
        <rFont val="Arial"/>
        <family val="2"/>
      </rPr>
      <t>Monto entregado, bien, servicio y/o recurso público aprovechado al periodo que se informa</t>
    </r>
  </si>
  <si>
    <r>
      <t xml:space="preserve">En caso de que el Sujeto Obligado celebre contratos plurianuales deberá incluir:
17. </t>
    </r>
    <r>
      <rPr>
        <sz val="10"/>
        <rFont val="Arial"/>
        <family val="2"/>
      </rPr>
      <t xml:space="preserve">Hipervínculo al documento donde se desglose el gasto a precios del año tanto para el ejercicio fiscal correspondiente como para los subsecuentes </t>
    </r>
  </si>
  <si>
    <r>
      <t xml:space="preserve">18. </t>
    </r>
    <r>
      <rPr>
        <sz val="10"/>
        <rFont val="Arial"/>
        <family val="2"/>
      </rPr>
      <t>Hipervínculo al informe sobre el monto total erogado, que en su caso corresponda</t>
    </r>
  </si>
  <si>
    <r>
      <t xml:space="preserve">19. </t>
    </r>
    <r>
      <rPr>
        <sz val="10"/>
        <rFont val="Arial"/>
        <family val="2"/>
      </rPr>
      <t>Hipervínculo al contrato plurianual modificado, en su caso</t>
    </r>
  </si>
  <si>
    <r>
      <t xml:space="preserve">20. </t>
    </r>
    <r>
      <rPr>
        <sz val="10"/>
        <rFont val="Arial"/>
        <family val="2"/>
      </rPr>
      <t>Se realizaron convenios modificatorios (catálogo): Sí/No</t>
    </r>
  </si>
  <si>
    <r>
      <t xml:space="preserve">21. </t>
    </r>
    <r>
      <rPr>
        <sz val="10"/>
        <rFont val="Arial"/>
        <family val="2"/>
      </rPr>
      <t>Hipervínculo al convenio modificatorio, si así corresponde</t>
    </r>
  </si>
  <si>
    <t>Suma de los Criterios Sustantivos de Contenido de la fracción XXIX</t>
  </si>
  <si>
    <t>Grado de cumplimiento de los Criterios Sustantivos de Contenido de la fracción XXIX</t>
  </si>
  <si>
    <r>
      <t xml:space="preserve">22. </t>
    </r>
    <r>
      <rPr>
        <sz val="10"/>
        <rFont val="Arial"/>
        <family val="2"/>
      </rPr>
      <t>Periodo de actualización de la información: trimestral</t>
    </r>
  </si>
  <si>
    <r>
      <t xml:space="preserve">23. </t>
    </r>
    <r>
      <rPr>
        <sz val="10"/>
        <rFont val="Arial"/>
        <family val="2"/>
      </rPr>
      <t>Área(s) responsable(s) que genera(n), posee(n), publica(n) y/o actualiza(n)la información</t>
    </r>
  </si>
  <si>
    <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</si>
  <si>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</si>
  <si>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26. </t>
    </r>
    <r>
      <rPr>
        <sz val="10"/>
        <rFont val="Arial"/>
        <family val="2"/>
      </rPr>
      <t>La información publicada se organiza mediante los formatos 11a y 11b en los que se incluyen todos los campos especificados en los criterios sustantivos de contenido, debiendo publicar la información en datos abiertos</t>
    </r>
  </si>
  <si>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</si>
  <si>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</si>
  <si>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0"/>
        <rFont val="Arial"/>
        <family val="2"/>
      </rPr>
      <t>Ejercicio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</si>
  <si>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</si>
  <si>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Sexo (catálogo): Mujer/Hombre</t>
    </r>
  </si>
  <si>
    <r>
      <t xml:space="preserve">8. </t>
    </r>
    <r>
      <rPr>
        <sz val="10"/>
        <rFont val="Arial"/>
        <family val="2"/>
      </rPr>
      <t>Registro Federal de Contribuyentes (RFC) de las personas físicas o morales de los posibles contratantes</t>
    </r>
  </si>
  <si>
    <r>
      <t xml:space="preserve">9. </t>
    </r>
    <r>
      <rPr>
        <sz val="10"/>
        <rFont val="Arial"/>
        <family val="2"/>
      </rPr>
      <t>Número de expediente, folio o nomenclatura que identifique a cada procedimiento</t>
    </r>
  </si>
  <si>
    <r>
      <t xml:space="preserve">10. </t>
    </r>
    <r>
      <rPr>
        <sz val="10"/>
        <rFont val="Arial"/>
        <family val="2"/>
      </rPr>
      <t>Hipervínculo a la convocatoria o invitaciones emitidas</t>
    </r>
  </si>
  <si>
    <r>
      <t xml:space="preserve">11. </t>
    </r>
    <r>
      <rPr>
        <sz val="10"/>
        <rFont val="Arial"/>
        <family val="2"/>
      </rPr>
      <t>Fecha de la convocatoria o invitación, expresada con el formato día/mes/año</t>
    </r>
  </si>
  <si>
    <r>
      <t xml:space="preserve">12. </t>
    </r>
    <r>
      <rPr>
        <sz val="10"/>
        <rFont val="Arial"/>
        <family val="2"/>
      </rPr>
      <t>Descripción de las obras públicas, los bienes o los servicios contratados</t>
    </r>
  </si>
  <si>
    <r>
      <t xml:space="preserve">Relación con los nombres de las personas físicas o morales que presentaron una
proposición u oferta:
13. </t>
    </r>
    <r>
      <rPr>
        <sz val="10"/>
        <rFont val="Arial"/>
        <family val="2"/>
      </rPr>
      <t>En el caso de personas físicas: nombre[s], primer apellido, segundo apellido. En el caso de persona moral, razón social.</t>
    </r>
  </si>
  <si>
    <r>
      <t xml:space="preserve">14. </t>
    </r>
    <r>
      <rPr>
        <sz val="10"/>
        <rFont val="Arial"/>
        <family val="2"/>
      </rPr>
      <t>Sexo (catálogo): Mujer/Hombre.</t>
    </r>
  </si>
  <si>
    <r>
      <t xml:space="preserve">15. </t>
    </r>
    <r>
      <rPr>
        <sz val="10"/>
        <rFont val="Arial"/>
        <family val="2"/>
      </rPr>
      <t>Registro Federal de Contribuyentes (RFC) de las personas físicas o morales que presentaron una proposición u oferta</t>
    </r>
  </si>
  <si>
    <r>
      <t xml:space="preserve">16. </t>
    </r>
    <r>
      <rPr>
        <sz val="10"/>
        <rFont val="Arial"/>
        <family val="2"/>
      </rPr>
      <t>Fecha en la que se celebró la junta de aclaraciones108 , expresada con el formato día/mes/año</t>
    </r>
  </si>
  <si>
    <r>
      <t xml:space="preserve">Relación con los nombres de los asistentes a la junta de aclaraciones:
17. </t>
    </r>
    <r>
      <rPr>
        <sz val="10"/>
        <rFont val="Arial"/>
        <family val="2"/>
      </rPr>
      <t>Nombre[s], apellido paterno, apellido materno. En el caso de personas morales especificar su denominación o razón social.</t>
    </r>
  </si>
  <si>
    <r>
      <t xml:space="preserve">18. </t>
    </r>
    <r>
      <rPr>
        <sz val="10"/>
        <rFont val="Arial"/>
        <family val="2"/>
      </rPr>
      <t>Sexo (catálogo): Mujer/Hombre</t>
    </r>
  </si>
  <si>
    <r>
      <t xml:space="preserve">19.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</si>
  <si>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20. </t>
    </r>
    <r>
      <rPr>
        <sz val="10"/>
        <rFont val="Arial"/>
        <family val="2"/>
      </rPr>
      <t>Nombre[s], primer apellido, segundo apellido</t>
    </r>
  </si>
  <si>
    <r>
      <t xml:space="preserve">21. </t>
    </r>
    <r>
      <rPr>
        <sz val="10"/>
        <rFont val="Arial"/>
        <family val="2"/>
      </rPr>
      <t>Sexo (catálogo): Mujer/Hombre.</t>
    </r>
  </si>
  <si>
    <r>
      <t xml:space="preserve">22. </t>
    </r>
    <r>
      <rPr>
        <sz val="10"/>
        <rFont val="Arial"/>
        <family val="2"/>
      </rPr>
      <t>Registro Federal de Contribuyentes (RFC) de los servidores públicos asistentes a la junta de aclaraciones</t>
    </r>
  </si>
  <si>
    <r>
      <t xml:space="preserve">23. </t>
    </r>
    <r>
      <rPr>
        <sz val="10"/>
        <rFont val="Arial"/>
        <family val="2"/>
      </rPr>
      <t>Cargo que ocupan en el sujeto obligado los servidores públicos asistentes a la junta de aclaraciones</t>
    </r>
  </si>
  <si>
    <r>
      <t xml:space="preserve">24. </t>
    </r>
    <r>
      <rPr>
        <sz val="10"/>
        <rFont val="Arial"/>
        <family val="2"/>
      </rPr>
      <t>Hipervínculo al fallo de la junta de aclaraciones o al documento correspondiente</t>
    </r>
  </si>
  <si>
    <r>
      <t xml:space="preserve">25. </t>
    </r>
    <r>
      <rPr>
        <sz val="10"/>
        <rFont val="Arial"/>
        <family val="2"/>
      </rPr>
      <t>Hipervínculo al documento donde conste la presentación las propuestas</t>
    </r>
  </si>
  <si>
    <r>
      <t xml:space="preserve">26. </t>
    </r>
    <r>
      <rPr>
        <sz val="10"/>
        <rFont val="Arial"/>
        <family val="2"/>
      </rPr>
      <t>Hipervínculo, en su caso, al (los) dictamen(es)</t>
    </r>
  </si>
  <si>
    <r>
      <t xml:space="preserve">27. </t>
    </r>
    <r>
      <rPr>
        <sz val="10"/>
        <rFont val="Arial"/>
        <family val="2"/>
      </rPr>
      <t>Nombre completo o razón social del contratista o proveedor (en el caso de personas físicas: nombre[s], primer apellido, segundo apellido)</t>
    </r>
  </si>
  <si>
    <r>
      <t xml:space="preserve">28. </t>
    </r>
    <r>
      <rPr>
        <sz val="10"/>
        <rFont val="Arial"/>
        <family val="2"/>
      </rPr>
      <t>Sexo (catálogo): Mujer/Hombre</t>
    </r>
  </si>
  <si>
    <r>
      <t xml:space="preserve">29. </t>
    </r>
    <r>
      <rPr>
        <sz val="10"/>
        <rFont val="Arial"/>
        <family val="2"/>
      </rPr>
      <t>RFC de la persona física o moral contratista o proveedor</t>
    </r>
  </si>
  <si>
    <r>
      <t xml:space="preserve">30.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</si>
  <si>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0"/>
        <rFont val="Arial"/>
        <family val="2"/>
      </rPr>
      <t>Domicilio en el extranjero. En caso de que la empresa. proveedor o contratista sea de otro país. se deberá especificar. por lo menos: país, ciudad, calle y número.</t>
    </r>
  </si>
  <si>
    <r>
      <t xml:space="preserve">32. </t>
    </r>
    <r>
      <rPr>
        <sz val="10"/>
        <rFont val="Arial"/>
        <family val="2"/>
      </rPr>
      <t>Descripción breve de las razones que justifican la elección del/los proveedor/es o contratista/s</t>
    </r>
  </si>
  <si>
    <r>
      <t xml:space="preserve">33. </t>
    </r>
    <r>
      <rPr>
        <sz val="10"/>
        <rFont val="Arial"/>
        <family val="2"/>
      </rPr>
      <t>Área(s) solicitante(s) de las obras públicas, el arrendamiento, la adquisición de bienes y/o la prestación de servicios</t>
    </r>
  </si>
  <si>
    <r>
      <t xml:space="preserve">34. </t>
    </r>
    <r>
      <rPr>
        <sz val="10"/>
        <rFont val="Arial"/>
        <family val="2"/>
      </rPr>
      <t>Área(s) contratante(s)</t>
    </r>
  </si>
  <si>
    <r>
      <t xml:space="preserve">35. </t>
    </r>
    <r>
      <rPr>
        <sz val="10"/>
        <rFont val="Arial"/>
        <family val="2"/>
      </rPr>
      <t>Área(s) responsable de la ejecución</t>
    </r>
  </si>
  <si>
    <r>
      <t xml:space="preserve">36. </t>
    </r>
    <r>
      <rPr>
        <sz val="10"/>
        <rFont val="Arial"/>
        <family val="2"/>
      </rPr>
      <t>Número que identifique al contrato</t>
    </r>
  </si>
  <si>
    <r>
      <t xml:space="preserve">37. </t>
    </r>
    <r>
      <rPr>
        <sz val="10"/>
        <rFont val="Arial"/>
        <family val="2"/>
      </rPr>
      <t>Fecha del contrato, expresada con el formato día/mes/año</t>
    </r>
  </si>
  <si>
    <r>
      <t xml:space="preserve">38. </t>
    </r>
    <r>
      <rPr>
        <sz val="10"/>
        <rFont val="Arial"/>
        <family val="2"/>
      </rPr>
      <t>Fecha de inicio de la vigencia del contrato, expresada con el formato día/mes/año</t>
    </r>
  </si>
  <si>
    <r>
      <t xml:space="preserve">39. </t>
    </r>
    <r>
      <rPr>
        <sz val="10"/>
        <rFont val="Arial"/>
        <family val="2"/>
      </rPr>
      <t>Fecha de término de la vigencia del contrato, expresada con el formato
día/mes/año</t>
    </r>
  </si>
  <si>
    <r>
      <t xml:space="preserve">40. </t>
    </r>
    <r>
      <rPr>
        <sz val="10"/>
        <rFont val="Arial"/>
        <family val="2"/>
      </rPr>
      <t>Monto del contrato sin impuestos incluidos (expresados en pesos mexicanos)</t>
    </r>
  </si>
  <si>
    <r>
      <t xml:space="preserve">41. </t>
    </r>
    <r>
      <rPr>
        <sz val="10"/>
        <rFont val="Arial"/>
        <family val="2"/>
      </rPr>
      <t>Monto total del contrato con impuestos incluidos (expresados en pesos mexicanos)</t>
    </r>
  </si>
  <si>
    <r>
      <t xml:space="preserve">42. </t>
    </r>
    <r>
      <rPr>
        <sz val="10"/>
        <rFont val="Arial"/>
        <family val="2"/>
      </rPr>
      <t>Monto mínimo con impuestos incluidos, en su caso</t>
    </r>
  </si>
  <si>
    <r>
      <t xml:space="preserve">43. </t>
    </r>
    <r>
      <rPr>
        <sz val="10"/>
        <rFont val="Arial"/>
        <family val="2"/>
      </rPr>
      <t>Monto máximo con impuestos incluidos, en su caso</t>
    </r>
  </si>
  <si>
    <r>
      <t xml:space="preserve">44. </t>
    </r>
    <r>
      <rPr>
        <sz val="10"/>
        <rFont val="Arial"/>
        <family val="2"/>
      </rPr>
      <t>Tipo de moneda. Por ejemplo: Peso, Dólar, Euro, Libra, Yen</t>
    </r>
  </si>
  <si>
    <r>
      <t xml:space="preserve">45. </t>
    </r>
    <r>
      <rPr>
        <sz val="10"/>
        <rFont val="Arial"/>
        <family val="2"/>
      </rPr>
      <t>Tipo de cambio de referencia, en su caso</t>
    </r>
  </si>
  <si>
    <r>
      <t xml:space="preserve">46. </t>
    </r>
    <r>
      <rPr>
        <sz val="10"/>
        <rFont val="Arial"/>
        <family val="2"/>
      </rPr>
      <t>Forma de pago. Por ejemplo: efectivo, cheque o transacción bancaria</t>
    </r>
  </si>
  <si>
    <r>
      <t xml:space="preserve">47. </t>
    </r>
    <r>
      <rPr>
        <sz val="10"/>
        <rFont val="Arial"/>
        <family val="2"/>
      </rPr>
      <t>Objeto del contrato</t>
    </r>
  </si>
  <si>
    <r>
      <t xml:space="preserve">Señalar el plazo de entrega o de ejecución de los servicios contratados u obra pública a realizar:
48. </t>
    </r>
    <r>
      <rPr>
        <sz val="10"/>
        <rFont val="Arial"/>
        <family val="2"/>
      </rPr>
      <t>Fecha de inicio expresada con el formato día/mes/año</t>
    </r>
  </si>
  <si>
    <r>
      <t xml:space="preserve">49. </t>
    </r>
    <r>
      <rPr>
        <sz val="10"/>
        <rFont val="Arial"/>
        <family val="2"/>
      </rPr>
      <t>Fecha de término expresada con el formato día/mes/año</t>
    </r>
  </si>
  <si>
    <r>
      <t xml:space="preserve">50. </t>
    </r>
    <r>
      <rPr>
        <sz val="10"/>
        <rFont val="Arial"/>
        <family val="2"/>
      </rPr>
      <t>Hipervínculo al documento del contrato y sus anexos, en versión pública si así corresponde</t>
    </r>
  </si>
  <si>
    <r>
      <t xml:space="preserve">51. </t>
    </r>
    <r>
      <rPr>
        <sz val="10"/>
        <rFont val="Arial"/>
        <family val="2"/>
      </rPr>
      <t>Hipervínculo, en su caso al comunicado de suspensión, rescisión o terminación anticipada del contrato</t>
    </r>
  </si>
  <si>
    <r>
      <t xml:space="preserve">52. </t>
    </r>
    <r>
      <rPr>
        <sz val="10"/>
        <rFont val="Arial"/>
        <family val="2"/>
      </rPr>
      <t>Partida presupuestal. Catálogo de acuerdo con el Clasificador por Objeto del Gasto en el caso de ser aplicable</t>
    </r>
  </si>
  <si>
    <r>
      <t xml:space="preserve">53. </t>
    </r>
    <r>
      <rPr>
        <sz val="10"/>
        <rFont val="Arial"/>
        <family val="2"/>
      </rPr>
      <t>Origen de los recursos públicos (catálogo): Federales / Estatales / Municipales</t>
    </r>
    <r>
      <rPr>
        <b/>
        <sz val="10"/>
        <rFont val="Arial"/>
        <family val="2"/>
      </rPr>
      <t>+A1154</t>
    </r>
  </si>
  <si>
    <r>
      <t xml:space="preserve">54. </t>
    </r>
    <r>
      <rPr>
        <sz val="10"/>
        <rFont val="Arial"/>
        <family val="2"/>
      </rPr>
      <t>Fuente de financiamiento. Por ejemplo: Recursos fiscales, financiamientos internos, financiamientos externos, ingresos propios, recursos federales, recursos estatales,</t>
    </r>
  </si>
  <si>
    <r>
      <t xml:space="preserve">55.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</si>
  <si>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0"/>
        <rFont val="Arial"/>
        <family val="2"/>
      </rPr>
      <t>Lugar donde se realizará la obra pública y/o servicio relacionado con la misma</t>
    </r>
  </si>
  <si>
    <r>
      <t xml:space="preserve">57. </t>
    </r>
    <r>
      <rPr>
        <sz val="10"/>
        <rFont val="Arial"/>
        <family val="2"/>
      </rPr>
      <t>Breve descripción de la obra pública</t>
    </r>
  </si>
  <si>
    <r>
      <t xml:space="preserve">58. </t>
    </r>
    <r>
      <rPr>
        <sz val="10"/>
        <rFont val="Arial"/>
        <family val="2"/>
      </rPr>
      <t>Hipervínculo a los estudios de impacto urbano y ambiental. En su caso, señalar que no se realizaron</t>
    </r>
  </si>
  <si>
    <r>
      <t xml:space="preserve">59. </t>
    </r>
    <r>
      <rPr>
        <sz val="10"/>
        <rFont val="Arial"/>
        <family val="2"/>
      </rPr>
      <t>Incluir, en su caso, observaciones dirigidas a la población relativas a la realización de las obras públicas, tales como: cierre de calles, cambio de circulación, impedimentos de paso, etcétera</t>
    </r>
  </si>
  <si>
    <r>
      <t xml:space="preserve">60.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</si>
  <si>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0"/>
        <rFont val="Arial"/>
        <family val="2"/>
      </rPr>
      <t xml:space="preserve"> Se realizaron convenios modificatorios (catálogo): Sí/No</t>
    </r>
  </si>
  <si>
    <r>
      <t xml:space="preserve">62. </t>
    </r>
    <r>
      <rPr>
        <sz val="10"/>
        <rFont val="Arial"/>
        <family val="2"/>
      </rPr>
      <t>Número de convenio modificatorio que recaiga a la contratación; en su caso, señalar que no se realizó</t>
    </r>
  </si>
  <si>
    <r>
      <t xml:space="preserve">63. </t>
    </r>
    <r>
      <rPr>
        <sz val="10"/>
        <rFont val="Arial"/>
        <family val="2"/>
      </rPr>
      <t>Objeto del convenio modificatorio</t>
    </r>
  </si>
  <si>
    <r>
      <t xml:space="preserve">64. </t>
    </r>
    <r>
      <rPr>
        <sz val="10"/>
        <rFont val="Arial"/>
        <family val="2"/>
      </rPr>
      <t>Fecha de firma del convenio modificatorio, expresada con el formato día/mes/año.</t>
    </r>
    <r>
      <rPr>
        <b/>
        <sz val="10"/>
        <rFont val="Arial"/>
        <family val="2"/>
      </rPr>
      <t>A1162</t>
    </r>
  </si>
  <si>
    <r>
      <t xml:space="preserve">65. </t>
    </r>
    <r>
      <rPr>
        <sz val="10"/>
        <rFont val="Arial"/>
        <family val="2"/>
      </rPr>
      <t>Hipervínculo al documento del convenio, en versión pública si así corresponde</t>
    </r>
  </si>
  <si>
    <r>
      <t xml:space="preserve">66. </t>
    </r>
    <r>
      <rPr>
        <sz val="10"/>
        <rFont val="Arial"/>
        <family val="2"/>
      </rPr>
      <t>Mecanismos de vigilancia y supervisión de la ejecución, especificados en los contratos y/o convenios</t>
    </r>
  </si>
  <si>
    <r>
      <t xml:space="preserve">Asimismo, se deberán publicar los siguientes documentos:
67.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</si>
  <si>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68.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</si>
  <si>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69. </t>
    </r>
    <r>
      <rPr>
        <sz val="10"/>
        <rFont val="Arial"/>
        <family val="2"/>
      </rPr>
      <t>Hipervínculo al acta de recepción física de los trabajos ejecutados u homóloga</t>
    </r>
  </si>
  <si>
    <r>
      <t xml:space="preserve">70. </t>
    </r>
    <r>
      <rPr>
        <sz val="10"/>
        <rFont val="Arial"/>
        <family val="2"/>
      </rPr>
      <t>Hipervínculo al finiquito</t>
    </r>
  </si>
  <si>
    <r>
      <t xml:space="preserve">Respecto a los resultados de procedimientos de adjudicaciones directas se deberán publicar y actualizar los siguientes datos:
71. </t>
    </r>
    <r>
      <rPr>
        <sz val="10"/>
        <rFont val="Arial"/>
        <family val="2"/>
      </rPr>
      <t>Ejercicio</t>
    </r>
  </si>
  <si>
    <r>
      <t xml:space="preserve">72. </t>
    </r>
    <r>
      <rPr>
        <sz val="10"/>
        <rFont val="Arial"/>
        <family val="2"/>
      </rPr>
      <t>Periodo que se informa (fecha de inicio y fecha de término con el formato día/mes/año)</t>
    </r>
  </si>
  <si>
    <r>
      <t xml:space="preserve">73. </t>
    </r>
    <r>
      <rPr>
        <sz val="10"/>
        <rFont val="Arial"/>
        <family val="2"/>
      </rPr>
      <t>Tipo de procedimiento: (catálogo): Adjudicación directa/ Otra (especificar)</t>
    </r>
  </si>
  <si>
    <r>
      <t xml:space="preserve">74. </t>
    </r>
    <r>
      <rPr>
        <sz val="10"/>
        <rFont val="Arial"/>
        <family val="2"/>
      </rPr>
      <t xml:space="preserve">Materia (catálogo): Obra pública/ Servicios relacionados con obra pública/ Adquisiciones/ Arrendamientos/ Servicios </t>
    </r>
  </si>
  <si>
    <r>
      <t xml:space="preserve">75. </t>
    </r>
    <r>
      <rPr>
        <sz val="10"/>
        <rFont val="Arial"/>
        <family val="2"/>
      </rPr>
      <t>Carácter del procedimiento (catálogo).</t>
    </r>
  </si>
  <si>
    <r>
      <t xml:space="preserve">76. </t>
    </r>
    <r>
      <rPr>
        <sz val="10"/>
        <rFont val="Arial"/>
        <family val="2"/>
      </rPr>
      <t>Número de expediente, folio o nomenclatura que lo identifique</t>
    </r>
  </si>
  <si>
    <r>
      <t xml:space="preserve">77. </t>
    </r>
    <r>
      <rPr>
        <sz val="10"/>
        <rFont val="Arial"/>
        <family val="2"/>
      </rPr>
      <t>Los motivos y fundamentos legales aplicados para realizar la adjudicación directa</t>
    </r>
  </si>
  <si>
    <r>
      <t xml:space="preserve">78. </t>
    </r>
    <r>
      <rPr>
        <sz val="10"/>
        <rFont val="Arial"/>
        <family val="2"/>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</si>
  <si>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</si>
  <si>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</si>
  <si>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t xml:space="preserve">124. </t>
    </r>
    <r>
      <rPr>
        <sz val="10"/>
        <rFont val="Arial"/>
        <family val="2"/>
      </rPr>
      <t>Periodo de actualización de la información: trimestral</t>
    </r>
  </si>
  <si>
    <r>
      <t xml:space="preserve">125. </t>
    </r>
    <r>
      <rPr>
        <sz val="10"/>
        <rFont val="Arial"/>
        <family val="2"/>
      </rPr>
      <t>Área(s) responsable(s) que genera(n), posee(n), publica(n) y/o actualiza(n)la información</t>
    </r>
  </si>
  <si>
    <r>
      <t xml:space="preserve">126.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</si>
  <si>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</si>
  <si>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128.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</si>
  <si>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</si>
  <si>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</si>
  <si>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</si>
  <si>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</si>
  <si>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</si>
  <si>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</si>
  <si>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</si>
  <si>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</si>
  <si>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</si>
  <si>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</si>
  <si>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</si>
  <si>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</si>
  <si>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</si>
  <si>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r>
      <t xml:space="preserve">11. </t>
    </r>
    <r>
      <rPr>
        <sz val="10"/>
        <rFont val="Arial"/>
        <family val="2"/>
      </rPr>
      <t xml:space="preserve">Área(s) responsable(s) que genera(n), posee(n), publica(n) y/o actualiza(n)la información  </t>
    </r>
  </si>
  <si>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</si>
  <si>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</si>
  <si>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t>
  </si>
  <si>
    <t>Grado de cumplimiento de los Criterios Adjetivos de Actualización, Confiabilidad y Formato de la fracción XXXI</t>
  </si>
  <si>
    <r>
      <t xml:space="preserve">5. </t>
    </r>
    <r>
      <rPr>
        <sz val="10"/>
        <rFont val="Arial"/>
        <family val="2"/>
      </rPr>
      <t xml:space="preserve">Denominación del proyecto  </t>
    </r>
  </si>
  <si>
    <r>
      <t xml:space="preserve">8. </t>
    </r>
    <r>
      <rPr>
        <sz val="10"/>
        <rFont val="Arial"/>
        <family val="2"/>
      </rPr>
      <t xml:space="preserve">Tipos de archivo de las bases de datos: HTML, XL, IQY, CSV, XML, SAV.  </t>
    </r>
  </si>
  <si>
    <r>
      <t xml:space="preserve">9. </t>
    </r>
    <r>
      <rPr>
        <sz val="10"/>
        <rFont val="Arial"/>
        <family val="2"/>
      </rPr>
      <t xml:space="preserve">Hipervínculo a las bases de datos respectivas. Las bases de datos deberán corresponder directamente con el proyecto que se está informando  </t>
    </r>
  </si>
  <si>
    <r>
      <t xml:space="preserve">10. </t>
    </r>
    <r>
      <rPr>
        <sz val="10"/>
        <rFont val="Arial"/>
        <family val="2"/>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</si>
  <si>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</si>
  <si>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</si>
  <si>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r>
      <t xml:space="preserve">12. </t>
    </r>
    <r>
      <rPr>
        <sz val="10"/>
        <rFont val="Arial"/>
        <family val="2"/>
      </rPr>
      <t xml:space="preserve">Área(s) responsable(s) que genera(n), posee(n), publica(n) y/o actualiza(n)la información  </t>
    </r>
  </si>
  <si>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</si>
  <si>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</si>
  <si>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t>
  </si>
  <si>
    <t>Grado de cumplimiento de los Criterios Adjetivos de Actualización, Confiabilidad y Formato de la fracción XXXII</t>
  </si>
  <si>
    <r>
      <t xml:space="preserve">3. </t>
    </r>
    <r>
      <rPr>
        <sz val="10"/>
        <rFont val="Arial"/>
        <family val="2"/>
      </rPr>
      <t xml:space="preserve">Clave y denominación del capítulo, con base en la clasificación por objeto del gasto  </t>
    </r>
  </si>
  <si>
    <r>
      <t xml:space="preserve">6. </t>
    </r>
    <r>
      <rPr>
        <sz val="10"/>
        <rFont val="Arial"/>
        <family val="2"/>
      </rPr>
      <t xml:space="preserve">Denominación del capítulo, concepto o partida con base en la clasificación por objeto del gasto  </t>
    </r>
  </si>
  <si>
    <r>
      <t xml:space="preserve">7. </t>
    </r>
    <r>
      <rPr>
        <sz val="10"/>
        <rFont val="Arial"/>
        <family val="2"/>
      </rPr>
      <t xml:space="preserve">Gasto aprobado por capítulo, concepto o partida, con base en la clasificación por objeto del gasto  </t>
    </r>
  </si>
  <si>
    <r>
      <t xml:space="preserve">8. </t>
    </r>
    <r>
      <rPr>
        <sz val="10"/>
        <rFont val="Arial"/>
        <family val="2"/>
      </rPr>
      <t xml:space="preserve">Gasto modificado por capítulo, concepto o- partidas, con base en la clasificación por objeto del gasto  </t>
    </r>
  </si>
  <si>
    <r>
      <t xml:space="preserve">9. </t>
    </r>
    <r>
      <rPr>
        <sz val="10"/>
        <rFont val="Arial"/>
        <family val="2"/>
      </rPr>
      <t xml:space="preserve">Gasto comprometido por capítulo, concepto o- partidas, con base en la clasificación por objeto del gasto  </t>
    </r>
  </si>
  <si>
    <r>
      <t xml:space="preserve">10. </t>
    </r>
    <r>
      <rPr>
        <sz val="10"/>
        <rFont val="Arial"/>
        <family val="2"/>
      </rPr>
      <t xml:space="preserve">Gasto devengado por capítulo, concepto o- partidas, con base en la clasificación por objeto del gasto  </t>
    </r>
  </si>
  <si>
    <r>
      <t xml:space="preserve">11. </t>
    </r>
    <r>
      <rPr>
        <sz val="10"/>
        <rFont val="Arial"/>
        <family val="2"/>
      </rPr>
      <t xml:space="preserve">Gasto ejercido por capítulo, concepto o- partidas, con base en la clasificación por objeto del gasto  </t>
    </r>
  </si>
  <si>
    <r>
      <t xml:space="preserve">12. </t>
    </r>
    <r>
      <rPr>
        <sz val="10"/>
        <rFont val="Arial"/>
        <family val="2"/>
      </rPr>
      <t xml:space="preserve">Gasto pagado por capítulo, concepto o- partidas, con base en la clasificación por objeto del gasto  </t>
    </r>
  </si>
  <si>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</si>
  <si>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</si>
  <si>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</si>
  <si>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0"/>
        <rFont val="Arial"/>
        <family val="2"/>
      </rPr>
      <t xml:space="preserve">Área(s) responsable(s) que genera(n), posee(n), publica(n) y/o actualiza(n)la información  </t>
    </r>
  </si>
  <si>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</si>
  <si>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</si>
  <si>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</si>
  <si>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</si>
  <si>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0"/>
        <rFont val="Arial"/>
        <family val="2"/>
      </rPr>
      <t xml:space="preserve">Personería jurídica del proveedor o contratista (catalogo): Persona física/Persona moral  </t>
    </r>
  </si>
  <si>
    <r>
      <t xml:space="preserve">4. </t>
    </r>
    <r>
      <rPr>
        <sz val="10"/>
        <rFont val="Arial"/>
        <family val="2"/>
      </rPr>
      <t xml:space="preserve">Nombre (nombre[s], primer apellido, segundo apellido), denominación o razón social del proveedor o contratista  </t>
    </r>
  </si>
  <si>
    <r>
      <t xml:space="preserve">5. </t>
    </r>
    <r>
      <rPr>
        <sz val="10"/>
        <rFont val="Arial"/>
        <family val="2"/>
      </rPr>
      <t xml:space="preserve">Sexo (catálogo): Mujer/Hombre. </t>
    </r>
  </si>
  <si>
    <r>
      <t xml:space="preserve">6. </t>
    </r>
    <r>
      <rPr>
        <sz val="10"/>
        <rFont val="Arial"/>
        <family val="2"/>
      </rPr>
      <t xml:space="preserve">Estratificación: Micro empresa/Pequeña empresa/Mediana empresa.  </t>
    </r>
  </si>
  <si>
    <r>
      <t xml:space="preserve">7. </t>
    </r>
    <r>
      <rPr>
        <sz val="10"/>
        <rFont val="Arial"/>
        <family val="2"/>
      </rPr>
      <t xml:space="preserve">Origen del proveedor o contratista (catálogo) Nacional/Extranjero  </t>
    </r>
  </si>
  <si>
    <r>
      <t xml:space="preserve">8. </t>
    </r>
    <r>
      <rPr>
        <sz val="10"/>
        <rFont val="Arial"/>
        <family val="2"/>
      </rPr>
      <t>País de origen si la empresa es una filial internacional</t>
    </r>
  </si>
  <si>
    <r>
      <t xml:space="preserve">9.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</si>
  <si>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r>
      <t xml:space="preserve">10. </t>
    </r>
    <r>
      <rPr>
        <sz val="10"/>
        <rFont val="Arial"/>
        <family val="2"/>
      </rPr>
      <t xml:space="preserve">Entidad federativa de la persona física o moral (catálogo)  </t>
    </r>
  </si>
  <si>
    <r>
      <t xml:space="preserve">11. </t>
    </r>
    <r>
      <rPr>
        <sz val="10"/>
        <rFont val="Arial"/>
        <family val="2"/>
      </rPr>
      <t xml:space="preserve">El proveedor o contratista realiza subcontrataciones: Sí/No  </t>
    </r>
  </si>
  <si>
    <r>
      <t xml:space="preserve">12.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</si>
  <si>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r>
      <t xml:space="preserve">13.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</si>
  <si>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r>
      <t xml:space="preserve">14. </t>
    </r>
    <r>
      <rPr>
        <sz val="10"/>
        <rFont val="Arial"/>
        <family val="2"/>
      </rPr>
      <t xml:space="preserve">Domicilio en el extranjero. En caso de que el proveedor o contratista sea de otro país, se deberá incluir el domicilio el cual deberá incluir por lo menos: país, ciudad, calle y número.  </t>
    </r>
  </si>
  <si>
    <r>
      <t xml:space="preserve">15. </t>
    </r>
    <r>
      <rPr>
        <sz val="10"/>
        <rFont val="Arial"/>
        <family val="2"/>
      </rPr>
      <t xml:space="preserve">Nombre del representante legal de la empresa, es decir, la persona que posee facultades legales para representarla.  </t>
    </r>
  </si>
  <si>
    <r>
      <t xml:space="preserve">Respecto del Representante legal se publicará la siguiente información:
16. </t>
    </r>
    <r>
      <rPr>
        <sz val="10"/>
        <rFont val="Arial"/>
        <family val="2"/>
      </rPr>
      <t xml:space="preserve">Datos de contacto: teléfono, en su caso extensión.  </t>
    </r>
  </si>
  <si>
    <r>
      <t xml:space="preserve">17. </t>
    </r>
    <r>
      <rPr>
        <sz val="10"/>
        <rFont val="Arial"/>
        <family val="2"/>
      </rPr>
      <t xml:space="preserve">Correo electrónico, siempre y cuando éstos hayan sido proporcionados por la empresa.  </t>
    </r>
  </si>
  <si>
    <r>
      <t xml:space="preserve">18. </t>
    </r>
    <r>
      <rPr>
        <sz val="10"/>
        <rFont val="Arial"/>
        <family val="2"/>
      </rPr>
      <t xml:space="preserve">Tipo de acreditación legal que posee o, en su caso, señalar que no se cuenta con uno  </t>
    </r>
  </si>
  <si>
    <r>
      <t xml:space="preserve">19. </t>
    </r>
    <r>
      <rPr>
        <sz val="10"/>
        <rFont val="Arial"/>
        <family val="2"/>
      </rPr>
      <t xml:space="preserve">Dirección electrónica que corresponda a la página web del proveedor o contratista  </t>
    </r>
  </si>
  <si>
    <r>
      <t xml:space="preserve">20. </t>
    </r>
    <r>
      <rPr>
        <sz val="10"/>
        <rFont val="Arial"/>
        <family val="2"/>
      </rPr>
      <t xml:space="preserve">Teléfono oficial del proveedor o contratista  </t>
    </r>
  </si>
  <si>
    <r>
      <t xml:space="preserve">21. </t>
    </r>
    <r>
      <rPr>
        <sz val="10"/>
        <rFont val="Arial"/>
        <family val="2"/>
      </rPr>
      <t xml:space="preserve">Correo electrónico comercial del proveedor o contratista  </t>
    </r>
  </si>
  <si>
    <r>
      <t xml:space="preserve">22. </t>
    </r>
    <r>
      <rPr>
        <sz val="10"/>
        <rFont val="Arial"/>
        <family val="2"/>
      </rPr>
      <t xml:space="preserve">Hipervínculo al registro electrónico de proveedores y contratistas que, en su caso, corresponda  </t>
    </r>
  </si>
  <si>
    <r>
      <t xml:space="preserve">23. </t>
    </r>
    <r>
      <rPr>
        <sz val="10"/>
        <rFont val="Arial"/>
        <family val="2"/>
      </rPr>
      <t xml:space="preserve">Hipervínculo al Directorio de Proveedores y Contratistas Sancionados  </t>
    </r>
  </si>
  <si>
    <t>Suma de los Criterios Sustantivos de Contenido de la fracción XXXIV</t>
  </si>
  <si>
    <t>Grado de cumplimiento de los Criterios Sustantivos de Contenido de la fracción XXXIV</t>
  </si>
  <si>
    <r>
      <t xml:space="preserve">24. </t>
    </r>
    <r>
      <rPr>
        <sz val="10"/>
        <rFont val="Arial"/>
        <family val="2"/>
      </rPr>
      <t xml:space="preserve">Periodo de actualización de la información: trimestral  </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</si>
  <si>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</si>
  <si>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</si>
  <si>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</si>
  <si>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</si>
  <si>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</si>
  <si>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</si>
  <si>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</si>
  <si>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</si>
  <si>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</si>
  <si>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</si>
  <si>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</si>
  <si>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</si>
  <si>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</si>
  <si>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t>
  </si>
  <si>
    <t>Grado de cumplimiento de los Criterios Adjetivos de Actualización, Confiabilidad y Formato de la fracción XXXV</t>
  </si>
  <si>
    <r>
      <t xml:space="preserve">Respecto de los bienes muebles se publicará:
1. </t>
    </r>
    <r>
      <rPr>
        <sz val="10"/>
        <rFont val="Arial"/>
        <family val="2"/>
      </rPr>
      <t xml:space="preserve">Ejercicio  </t>
    </r>
  </si>
  <si>
    <r>
      <t xml:space="preserve">4. </t>
    </r>
    <r>
      <rPr>
        <sz val="10"/>
        <rFont val="Arial"/>
        <family val="2"/>
      </rPr>
      <t xml:space="preserve">Código de identificación, en su caso  </t>
    </r>
  </si>
  <si>
    <r>
      <t xml:space="preserve">5. </t>
    </r>
    <r>
      <rPr>
        <sz val="10"/>
        <rFont val="Arial"/>
        <family val="2"/>
      </rPr>
      <t xml:space="preserve">Institución a cargo del bien mueble, en su caso  </t>
    </r>
  </si>
  <si>
    <r>
      <t xml:space="preserve">6. </t>
    </r>
    <r>
      <rPr>
        <sz val="10"/>
        <rFont val="Arial"/>
        <family val="2"/>
      </rPr>
      <t xml:space="preserve">Numero de inventario  </t>
    </r>
  </si>
  <si>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</si>
  <si>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</si>
  <si>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</si>
  <si>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 10. </t>
    </r>
    <r>
      <rPr>
        <sz val="10"/>
        <rFont val="Arial"/>
        <family val="2"/>
      </rPr>
      <t xml:space="preserve">Denominación del inmueble, en su caso  </t>
    </r>
  </si>
  <si>
    <r>
      <t xml:space="preserve"> 11. </t>
    </r>
    <r>
      <rPr>
        <sz val="10"/>
        <rFont val="Arial"/>
        <family val="2"/>
      </rPr>
      <t xml:space="preserve">Número de inventario  </t>
    </r>
  </si>
  <si>
    <r>
      <t xml:space="preserve"> 12. </t>
    </r>
    <r>
      <rPr>
        <sz val="10"/>
        <rFont val="Arial"/>
        <family val="2"/>
      </rPr>
      <t xml:space="preserve">Causa de la alta  </t>
    </r>
  </si>
  <si>
    <r>
      <t xml:space="preserve"> 13. </t>
    </r>
    <r>
      <rPr>
        <sz val="10"/>
        <rFont val="Arial"/>
        <family val="2"/>
      </rPr>
      <t xml:space="preserve">Fecha con el formato día/mes/año  </t>
    </r>
  </si>
  <si>
    <r>
      <t xml:space="preserve"> 14. </t>
    </r>
    <r>
      <rPr>
        <sz val="10"/>
        <rFont val="Arial"/>
        <family val="2"/>
      </rPr>
      <t xml:space="preserve">Valor del bien a la fecha del alta  </t>
    </r>
  </si>
  <si>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</si>
  <si>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</si>
  <si>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r>
      <t xml:space="preserve">18. </t>
    </r>
    <r>
      <rPr>
        <sz val="10"/>
        <rFont val="Arial"/>
        <family val="2"/>
      </rPr>
      <t xml:space="preserve">Número de inventario  </t>
    </r>
  </si>
  <si>
    <r>
      <t xml:space="preserve">19. </t>
    </r>
    <r>
      <rPr>
        <sz val="10"/>
        <rFont val="Arial"/>
        <family val="2"/>
      </rPr>
      <t xml:space="preserve">Causa de baja  </t>
    </r>
  </si>
  <si>
    <r>
      <t xml:space="preserve">20. </t>
    </r>
    <r>
      <rPr>
        <sz val="10"/>
        <rFont val="Arial"/>
        <family val="2"/>
      </rPr>
      <t xml:space="preserve">Fecha de baja con el formato día/mes/año  </t>
    </r>
  </si>
  <si>
    <r>
      <t xml:space="preserve">21. </t>
    </r>
    <r>
      <rPr>
        <sz val="10"/>
        <rFont val="Arial"/>
        <family val="2"/>
      </rPr>
      <t xml:space="preserve">Valor del bien a la fecha de la baja  </t>
    </r>
  </si>
  <si>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</si>
  <si>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</si>
  <si>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</si>
  <si>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</si>
  <si>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</si>
  <si>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</si>
  <si>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</si>
  <si>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</si>
  <si>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</si>
  <si>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</si>
  <si>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</si>
  <si>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</si>
  <si>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</si>
  <si>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</si>
  <si>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 la persona servidora pública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</si>
  <si>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</si>
  <si>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</si>
  <si>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r>
      <t xml:space="preserve">39. </t>
    </r>
    <r>
      <rPr>
        <sz val="10"/>
        <rFont val="Arial"/>
        <family val="2"/>
      </rPr>
      <t xml:space="preserve">Descripción del bien  </t>
    </r>
  </si>
  <si>
    <r>
      <t xml:space="preserve">40. </t>
    </r>
    <r>
      <rPr>
        <sz val="10"/>
        <rFont val="Arial"/>
        <family val="2"/>
      </rPr>
      <t xml:space="preserve">Causa de la alta  </t>
    </r>
  </si>
  <si>
    <r>
      <t xml:space="preserve">41. </t>
    </r>
    <r>
      <rPr>
        <sz val="10"/>
        <rFont val="Arial"/>
        <family val="2"/>
      </rPr>
      <t xml:space="preserve">Fecha de alta con el formato día/mes/año  </t>
    </r>
  </si>
  <si>
    <r>
      <t xml:space="preserve">42. </t>
    </r>
    <r>
      <rPr>
        <sz val="10"/>
        <rFont val="Arial"/>
        <family val="2"/>
      </rPr>
      <t xml:space="preserve">Valor del bien a la fecha de la alta  </t>
    </r>
  </si>
  <si>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</si>
  <si>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</si>
  <si>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r>
      <t xml:space="preserve">45. </t>
    </r>
    <r>
      <rPr>
        <sz val="10"/>
        <rFont val="Arial"/>
        <family val="2"/>
      </rPr>
      <t xml:space="preserve">Descripción del bien  </t>
    </r>
  </si>
  <si>
    <r>
      <t xml:space="preserve">46. </t>
    </r>
    <r>
      <rPr>
        <sz val="10"/>
        <rFont val="Arial"/>
        <family val="2"/>
      </rPr>
      <t xml:space="preserve">Causa de la alta  </t>
    </r>
  </si>
  <si>
    <r>
      <t xml:space="preserve">47. </t>
    </r>
    <r>
      <rPr>
        <sz val="10"/>
        <rFont val="Arial"/>
        <family val="2"/>
      </rPr>
      <t xml:space="preserve">Fecha de alta con el formato día/mes/año  </t>
    </r>
  </si>
  <si>
    <r>
      <t xml:space="preserve">48. </t>
    </r>
    <r>
      <rPr>
        <sz val="10"/>
        <rFont val="Arial"/>
        <family val="2"/>
      </rPr>
      <t xml:space="preserve">Valor del bien a la fecha de la alta  </t>
    </r>
  </si>
  <si>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</si>
  <si>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</si>
  <si>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r>
      <t xml:space="preserve">51. </t>
    </r>
    <r>
      <rPr>
        <sz val="10"/>
        <rFont val="Arial"/>
        <family val="2"/>
      </rPr>
      <t xml:space="preserve">Descripción del bien  </t>
    </r>
  </si>
  <si>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</si>
  <si>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r>
      <t xml:space="preserve">53. </t>
    </r>
    <r>
      <rPr>
        <sz val="10"/>
        <rFont val="Arial"/>
        <family val="2"/>
      </rPr>
      <t xml:space="preserve">Personería jurídica de la donataria (catálogo): Persona física/Persona moral  </t>
    </r>
  </si>
  <si>
    <r>
      <t xml:space="preserve">54. </t>
    </r>
    <r>
      <rPr>
        <sz val="10"/>
        <rFont val="Arial"/>
        <family val="2"/>
      </rPr>
      <t xml:space="preserve">En caso de persona física: Nombre (nombre[s], primer apellido, segundo apellido)  </t>
    </r>
  </si>
  <si>
    <r>
      <t xml:space="preserve">55. </t>
    </r>
    <r>
      <rPr>
        <sz val="10"/>
        <rFont val="Arial"/>
        <family val="2"/>
      </rPr>
      <t xml:space="preserve">Sexo (catálogo): Mujer/Hombre. </t>
    </r>
  </si>
  <si>
    <r>
      <t xml:space="preserve">56.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</si>
  <si>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57. </t>
    </r>
    <r>
      <rPr>
        <sz val="10"/>
        <rFont val="Arial"/>
        <family val="2"/>
      </rPr>
      <t>Denominación o razón social del donante</t>
    </r>
  </si>
  <si>
    <r>
      <t xml:space="preserve">58. </t>
    </r>
    <r>
      <rPr>
        <sz val="10"/>
        <rFont val="Arial"/>
        <family val="2"/>
      </rPr>
      <t xml:space="preserve">Valor de adquisición o valor de inventario del bien donado  </t>
    </r>
  </si>
  <si>
    <r>
      <t xml:space="preserve">59.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</si>
  <si>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r>
      <t xml:space="preserve">60.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</si>
  <si>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Grado de cumplimiento de los Criterios Sustantivos de Contenido de la fracción XXXVI</t>
  </si>
  <si>
    <r>
      <t xml:space="preserve">61. </t>
    </r>
    <r>
      <rPr>
        <sz val="10"/>
        <rFont val="Arial"/>
        <family val="2"/>
      </rPr>
      <t xml:space="preserve">Periodo de actualización de la información: trimestral  </t>
    </r>
  </si>
  <si>
    <r>
      <t xml:space="preserve">62. </t>
    </r>
    <r>
      <rPr>
        <sz val="10"/>
        <rFont val="Arial"/>
        <family val="2"/>
      </rPr>
      <t xml:space="preserve">Área(s) responsable(s) que genera(n), posee(n), publica(n) y/o actualiza(n)la información  </t>
    </r>
  </si>
  <si>
    <r>
      <t xml:space="preserve">63.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</si>
  <si>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</si>
  <si>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65.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</si>
  <si>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</si>
  <si>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</si>
  <si>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0"/>
        <rFont val="Arial"/>
        <family val="2"/>
      </rPr>
      <t xml:space="preserve">Ejercicio  </t>
    </r>
  </si>
  <si>
    <r>
      <t xml:space="preserve">5. </t>
    </r>
    <r>
      <rPr>
        <sz val="10"/>
        <rFont val="Arial"/>
        <family val="2"/>
      </rPr>
      <t xml:space="preserve">Hecho violatorio (motivo de la recomendación)  </t>
    </r>
  </si>
  <si>
    <r>
      <t xml:space="preserve">17. </t>
    </r>
    <r>
      <rPr>
        <sz val="10"/>
        <rFont val="Arial"/>
        <family val="2"/>
      </rPr>
      <t xml:space="preserve">Fecha de notificación a la CNDH o a la CDHCM respecto del cumplimiento dado a cada punto recomendatorio, con el formato día/mes/año  </t>
    </r>
  </si>
  <si>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</si>
  <si>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</si>
  <si>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</si>
  <si>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0"/>
        <rFont val="Arial"/>
        <family val="2"/>
      </rPr>
      <t xml:space="preserve">Número de denuncia ante el Ministerio Público o la autoridad administrativa competente  </t>
    </r>
  </si>
  <si>
    <r>
      <t xml:space="preserve">32. </t>
    </r>
    <r>
      <rPr>
        <sz val="10"/>
        <rFont val="Arial"/>
        <family val="2"/>
      </rPr>
      <t xml:space="preserve">Si la Recomendación se encuentra concluida, se publicará la fecha de conclusión del expediente con el formato día/mes/año (por ej. 31/Marzo/2016)  </t>
    </r>
  </si>
  <si>
    <r>
      <t xml:space="preserve">33. </t>
    </r>
    <r>
      <rPr>
        <sz val="10"/>
        <rFont val="Arial"/>
        <family val="2"/>
      </rPr>
      <t xml:space="preserve">Fecha de notificación de la conclusión con el formato día/mes/  </t>
    </r>
  </si>
  <si>
    <r>
      <t xml:space="preserve">46. </t>
    </r>
    <r>
      <rPr>
        <sz val="10"/>
        <rFont val="Arial"/>
        <family val="2"/>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</si>
  <si>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0"/>
        <rFont val="Arial"/>
        <family val="2"/>
      </rPr>
      <t xml:space="preserve">Hipervínculo al informe, sentencia, resolución y/ o recomendación  </t>
    </r>
  </si>
  <si>
    <r>
      <t xml:space="preserve">Respecto al avance e implementación del Programa de Derechos Humanos, se publicará lo siguiente:
53. </t>
    </r>
    <r>
      <rPr>
        <sz val="10"/>
        <rFont val="Arial"/>
        <family val="2"/>
      </rPr>
      <t>Ejercicio</t>
    </r>
  </si>
  <si>
    <r>
      <t xml:space="preserve">Respecto al seguimiento de las Estrategias, se publicará lo siguiente:
55.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</si>
  <si>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</si>
  <si>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0"/>
        <rFont val="Arial"/>
        <family val="2"/>
      </rPr>
      <t xml:space="preserve">Nombre completo del servidor público  </t>
    </r>
  </si>
  <si>
    <r>
      <t xml:space="preserve">62. </t>
    </r>
    <r>
      <rPr>
        <sz val="10"/>
        <rFont val="Arial"/>
        <family val="2"/>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</si>
  <si>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</si>
  <si>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</si>
  <si>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0"/>
        <rFont val="Arial"/>
        <family val="2"/>
      </rPr>
      <t xml:space="preserve">Área(s) responsable(s) que genera(n), posee(n), publica(n) y/o actualiza(n)la información  </t>
    </r>
  </si>
  <si>
    <r>
      <t xml:space="preserve">68.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</si>
  <si>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</si>
  <si>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</si>
  <si>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</si>
  <si>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</si>
  <si>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</si>
  <si>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</si>
  <si>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</si>
  <si>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</si>
  <si>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</si>
  <si>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</si>
  <si>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0"/>
        <rFont val="Arial"/>
        <family val="2"/>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</si>
  <si>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</si>
  <si>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</si>
  <si>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</si>
  <si>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</si>
  <si>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0"/>
        <rFont val="Arial"/>
        <family val="2"/>
      </rPr>
      <t xml:space="preserve"> Alcances del mecanismo de participación ciudadana: Local/Delegacional/Unidad territorial/Unidad habitacional/Otro (especificar)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</si>
  <si>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</si>
  <si>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</si>
  <si>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</si>
  <si>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0"/>
        <rFont val="Arial"/>
        <family val="2"/>
      </rPr>
      <t xml:space="preserve">Área(s) responsable(s) que genera(n), posee(n), publica(n) y/o actualiza(n)la información  </t>
    </r>
  </si>
  <si>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</si>
  <si>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</si>
  <si>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</si>
  <si>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</si>
  <si>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0"/>
        <rFont val="Arial"/>
        <family val="2"/>
      </rPr>
      <t xml:space="preserve">Presupuesto asignado al programa, en su caso  </t>
    </r>
  </si>
  <si>
    <r>
      <t xml:space="preserve">8. </t>
    </r>
    <r>
      <rPr>
        <sz val="10"/>
        <rFont val="Arial"/>
        <family val="2"/>
      </rPr>
      <t xml:space="preserve">Tipo de participación del gobierno Federal o local (directa o indirecta) y en consiste ésta, en su caso  </t>
    </r>
  </si>
  <si>
    <r>
      <rPr>
        <b/>
        <sz val="10"/>
        <rFont val="Arial"/>
        <family val="2"/>
      </rPr>
      <t xml:space="preserve">17. </t>
    </r>
    <r>
      <rPr>
        <sz val="10"/>
        <rFont val="Arial"/>
        <family val="2"/>
      </rPr>
      <t xml:space="preserve">Participantes/beneficiarios (descripción de la población objetivo)  </t>
    </r>
  </si>
  <si>
    <r>
      <t xml:space="preserve">20. </t>
    </r>
    <r>
      <rPr>
        <sz val="10"/>
        <rFont val="Arial"/>
        <family val="2"/>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</si>
  <si>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</si>
  <si>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0"/>
        <rFont val="Arial"/>
        <family val="2"/>
      </rPr>
      <t>Ejercicio</t>
    </r>
  </si>
  <si>
    <r>
      <t xml:space="preserve">Se publicarán datos de contacto de quién gestione el trámite
42. </t>
    </r>
    <r>
      <rPr>
        <sz val="10"/>
        <rFont val="Arial"/>
        <family val="2"/>
      </rPr>
      <t xml:space="preserve">Nombre(s), primer apellido, segundo apellido del responsable de la gestión del trámite para establecer contacto  </t>
    </r>
  </si>
  <si>
    <r>
      <t xml:space="preserve">50. </t>
    </r>
    <r>
      <rPr>
        <sz val="10"/>
        <rFont val="Arial"/>
        <family val="2"/>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</si>
  <si>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</si>
  <si>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</si>
  <si>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0"/>
        <rFont val="Arial"/>
        <family val="2"/>
      </rPr>
      <t xml:space="preserve">Área(s) responsable(s) que genera(n), posee(n), publica(n) y/o actualiza(n)la información  </t>
    </r>
  </si>
  <si>
    <r>
      <t xml:space="preserve">54.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</si>
  <si>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</si>
  <si>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</si>
  <si>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</si>
  <si>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</si>
  <si>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</si>
  <si>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</si>
  <si>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</si>
  <si>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</si>
  <si>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XLII</t>
  </si>
  <si>
    <t>Grado de cumplimiento de los Criterios Adjetivos de Actualización, Confiabilidad y Formato de la fracción XLII</t>
  </si>
  <si>
    <r>
      <t xml:space="preserve">4. </t>
    </r>
    <r>
      <rPr>
        <sz val="10"/>
        <rFont val="Arial"/>
        <family val="2"/>
      </rPr>
      <t xml:space="preserve">Fecha de la sesión con el formato día/mes/año (por ej. 30/Junio/2016)  </t>
    </r>
  </si>
  <si>
    <r>
      <rPr>
        <b/>
        <sz val="10"/>
        <rFont val="Arial"/>
        <family val="2"/>
      </rPr>
      <t xml:space="preserve">6. </t>
    </r>
    <r>
      <rPr>
        <sz val="10"/>
        <rFont val="Arial"/>
        <family val="2"/>
      </rPr>
      <t xml:space="preserve">Número o clave de acuerdo del Comité (por ej. 001/SCT-29-01/2016)  </t>
    </r>
  </si>
  <si>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</si>
  <si>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</si>
  <si>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r>
      <t xml:space="preserve">14. </t>
    </r>
    <r>
      <rPr>
        <sz val="10"/>
        <rFont val="Arial"/>
        <family val="2"/>
      </rPr>
      <t xml:space="preserve">Número de sesión en la que se realizó la reserva  </t>
    </r>
  </si>
  <si>
    <r>
      <t xml:space="preserve">15. </t>
    </r>
    <r>
      <rPr>
        <sz val="10"/>
        <rFont val="Arial"/>
        <family val="2"/>
      </rPr>
      <t xml:space="preserve">Tipo de reserva(Completa/Parcial)  </t>
    </r>
  </si>
  <si>
    <r>
      <t xml:space="preserve">16. </t>
    </r>
    <r>
      <rPr>
        <sz val="10"/>
        <rFont val="Arial"/>
        <family val="2"/>
      </rPr>
      <t xml:space="preserve">Características de la información  </t>
    </r>
  </si>
  <si>
    <r>
      <rPr>
        <b/>
        <sz val="10"/>
        <rFont val="Arial"/>
        <family val="2"/>
      </rPr>
      <t xml:space="preserve">17. </t>
    </r>
    <r>
      <rPr>
        <sz val="10"/>
        <rFont val="Arial"/>
        <family val="2"/>
      </rPr>
      <t xml:space="preserve">Justificación de la reserva  </t>
    </r>
  </si>
  <si>
    <r>
      <rPr>
        <b/>
        <sz val="10"/>
        <rFont val="Arial"/>
        <family val="2"/>
      </rPr>
      <t xml:space="preserve">18. </t>
    </r>
    <r>
      <rPr>
        <sz val="10"/>
        <rFont val="Arial"/>
        <family val="2"/>
      </rPr>
      <t xml:space="preserve">Fecha de inicio de la reserva  </t>
    </r>
  </si>
  <si>
    <r>
      <t xml:space="preserve">19. </t>
    </r>
    <r>
      <rPr>
        <sz val="10"/>
        <rFont val="Arial"/>
        <family val="2"/>
      </rPr>
      <t xml:space="preserve">Fecha de término de la reserva  </t>
    </r>
  </si>
  <si>
    <r>
      <t xml:space="preserve">20. </t>
    </r>
    <r>
      <rPr>
        <sz val="10"/>
        <rFont val="Arial"/>
        <family val="2"/>
      </rPr>
      <t xml:space="preserve">Plazo de reserva  </t>
    </r>
  </si>
  <si>
    <r>
      <t xml:space="preserve">21. </t>
    </r>
    <r>
      <rPr>
        <sz val="10"/>
        <rFont val="Arial"/>
        <family val="2"/>
      </rPr>
      <t xml:space="preserve">Partes que se reservan  </t>
    </r>
  </si>
  <si>
    <r>
      <rPr>
        <b/>
        <sz val="10"/>
        <rFont val="Arial"/>
        <family val="2"/>
      </rPr>
      <t xml:space="preserve">22. </t>
    </r>
    <r>
      <rPr>
        <sz val="10"/>
        <rFont val="Arial"/>
        <family val="2"/>
      </rPr>
      <t xml:space="preserve">Si se encuentra en Prórroga  </t>
    </r>
  </si>
  <si>
    <r>
      <rPr>
        <b/>
        <sz val="10"/>
        <rFont val="Arial"/>
        <family val="2"/>
      </rPr>
      <t xml:space="preserve">23. </t>
    </r>
    <r>
      <rPr>
        <sz val="10"/>
        <rFont val="Arial"/>
        <family val="2"/>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</si>
  <si>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</si>
  <si>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</si>
  <si>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r>
      <t xml:space="preserve">26. </t>
    </r>
    <r>
      <rPr>
        <sz val="10"/>
        <rFont val="Arial"/>
        <family val="2"/>
      </rPr>
      <t xml:space="preserve">Fecha de la resolución y/o acta con el formato día/mes/año  </t>
    </r>
  </si>
  <si>
    <r>
      <rPr>
        <b/>
        <sz val="10"/>
        <rFont val="Arial"/>
        <family val="2"/>
      </rPr>
      <t xml:space="preserve">27. </t>
    </r>
    <r>
      <rPr>
        <sz val="10"/>
        <rFont val="Arial"/>
        <family val="2"/>
      </rPr>
      <t xml:space="preserve">Hipervínculo al documento de la resolución y/o acta  </t>
    </r>
  </si>
  <si>
    <r>
      <t xml:space="preserve">Integrantes del Comité de Transparencia
28. </t>
    </r>
    <r>
      <rPr>
        <sz val="10"/>
        <rFont val="Arial"/>
        <family val="2"/>
      </rPr>
      <t>Ejercicio</t>
    </r>
  </si>
  <si>
    <r>
      <t xml:space="preserve">41. </t>
    </r>
    <r>
      <rPr>
        <sz val="10"/>
        <rFont val="Arial"/>
        <family val="2"/>
      </rPr>
      <t>Periodo de actualización de la información: trimestral y semestral</t>
    </r>
  </si>
  <si>
    <r>
      <t xml:space="preserve">42. </t>
    </r>
    <r>
      <rPr>
        <sz val="10"/>
        <rFont val="Arial"/>
        <family val="2"/>
      </rPr>
      <t xml:space="preserve">Área(s) responsable(s) que genera(n), posee(n), publica(n) y/o actualiza(n)la información  </t>
    </r>
  </si>
  <si>
    <r>
      <t xml:space="preserve">43.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</si>
  <si>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</si>
  <si>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45.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</si>
  <si>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</si>
  <si>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</si>
  <si>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</si>
  <si>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</si>
  <si>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</si>
  <si>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</si>
  <si>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</si>
  <si>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</si>
  <si>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0"/>
        <rFont val="Arial"/>
        <family val="2"/>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</si>
  <si>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</si>
  <si>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</si>
  <si>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0"/>
        <rFont val="Arial"/>
        <family val="2"/>
      </rPr>
      <t xml:space="preserve">Área(s) responsable(s) que genera(n), posee(n), publica(n) y/o actualiza(n)la información  </t>
    </r>
  </si>
  <si>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</si>
  <si>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</si>
  <si>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</si>
  <si>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</si>
  <si>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</si>
  <si>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0"/>
        <rFont val="Arial"/>
        <family val="2"/>
      </rPr>
      <t>Ejercicio</t>
    </r>
  </si>
  <si>
    <r>
      <t xml:space="preserve">3. </t>
    </r>
    <r>
      <rPr>
        <sz val="10"/>
        <rFont val="Arial"/>
        <family val="2"/>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</si>
  <si>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</si>
  <si>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</si>
  <si>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</si>
  <si>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Estatus (catálogo): Jubilado(a)/ Pensionado(a)/ Haber de retiro/ Otro  </t>
    </r>
  </si>
  <si>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</si>
  <si>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</si>
  <si>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</si>
  <si>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t xml:space="preserve">13. </t>
    </r>
    <r>
      <rPr>
        <sz val="10"/>
        <rFont val="Arial"/>
        <family val="2"/>
      </rPr>
      <t xml:space="preserve">Periodo de actualización de la información: trimestral  </t>
    </r>
  </si>
  <si>
    <r>
      <t xml:space="preserve">17.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</si>
  <si>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</si>
  <si>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</si>
  <si>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0"/>
        <rFont val="Arial"/>
        <family val="2"/>
      </rPr>
      <t xml:space="preserve">Hipervínculo al informe de los destino de los ingresos recibidos (informes de avance mensual, trimestral u homólogos)  </t>
    </r>
  </si>
  <si>
    <r>
      <t xml:space="preserve">15. </t>
    </r>
    <r>
      <rPr>
        <sz val="10"/>
        <rFont val="Arial"/>
        <family val="2"/>
      </rPr>
      <t xml:space="preserve">Nombre(s), primer apellido, segundo apellido de los responsables de administrar los ingresos  </t>
    </r>
  </si>
  <si>
    <r>
      <t xml:space="preserve">17. </t>
    </r>
    <r>
      <rPr>
        <sz val="10"/>
        <rFont val="Arial"/>
        <family val="2"/>
      </rPr>
      <t xml:space="preserve">Cargo de los(as) servidores(as) públicos(as) y/o toda persona que desempeñe un cargo o comisión y/o ejerza actos de autoridad y sea responsable de administrar los recursos  </t>
    </r>
  </si>
  <si>
    <r>
      <t xml:space="preserve">18. </t>
    </r>
    <r>
      <rPr>
        <sz val="10"/>
        <rFont val="Arial"/>
        <family val="2"/>
      </rPr>
      <t xml:space="preserve">Nombre(s), primer apellido, segundo apellido de los(as) servidores(as) públicos(as) y/o toda persona que desempeñe un cargo o comisión y/o ejerza actos de autoridad y sea responsable de ejercer los ingresos  </t>
    </r>
  </si>
  <si>
    <r>
      <t xml:space="preserve">20. </t>
    </r>
    <r>
      <rPr>
        <sz val="10"/>
        <rFont val="Arial"/>
        <family val="2"/>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</si>
  <si>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</si>
  <si>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</si>
  <si>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</si>
  <si>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</si>
  <si>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</si>
  <si>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</si>
  <si>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0"/>
        <rFont val="Arial"/>
        <family val="2"/>
      </rPr>
      <t xml:space="preserve">Nombre(s), primer apellido, segundo apellido del beneficiario de la donación (persona física) o razón social (persona moral)  </t>
    </r>
  </si>
  <si>
    <r>
      <rPr>
        <b/>
        <sz val="10"/>
        <rFont val="Arial"/>
        <family val="2"/>
      </rPr>
      <t xml:space="preserve">5. </t>
    </r>
    <r>
      <rPr>
        <sz val="10"/>
        <rFont val="Arial"/>
        <family val="2"/>
      </rPr>
      <t xml:space="preserve">Sexo (catálogo): Mujer/Hombre. </t>
    </r>
  </si>
  <si>
    <r>
      <rPr>
        <b/>
        <sz val="10"/>
        <rFont val="Arial"/>
        <family val="2"/>
      </rPr>
      <t xml:space="preserve">6. </t>
    </r>
    <r>
      <rPr>
        <sz val="10"/>
        <rFont val="Arial"/>
        <family val="2"/>
      </rPr>
      <t xml:space="preserve">Nombre de la persona física facultada por el beneficiario para suscribir el contrato de donación  </t>
    </r>
  </si>
  <si>
    <r>
      <rPr>
        <b/>
        <sz val="10"/>
        <rFont val="Arial"/>
        <family val="2"/>
      </rPr>
      <t xml:space="preserve">7. </t>
    </r>
    <r>
      <rPr>
        <sz val="10"/>
        <rFont val="Arial"/>
        <family val="2"/>
      </rPr>
      <t xml:space="preserve">Cargo que ocupa  </t>
    </r>
  </si>
  <si>
    <r>
      <t xml:space="preserve">8. </t>
    </r>
    <r>
      <rPr>
        <sz val="10"/>
        <rFont val="Arial"/>
        <family val="2"/>
      </rPr>
      <t xml:space="preserve">Nombre del(a) servidor(a) público(a) y/o toda persona que desempeñe un cargo o comisión y/o ejerza actos de autoridad, facultada por el Sujeto Obligado donante para suscribir el contrato de donación  </t>
    </r>
  </si>
  <si>
    <r>
      <t xml:space="preserve">10. </t>
    </r>
    <r>
      <rPr>
        <sz val="10"/>
        <rFont val="Arial"/>
        <family val="2"/>
      </rPr>
      <t xml:space="preserve">Cargo o nombramiento del servidor público  </t>
    </r>
  </si>
  <si>
    <r>
      <t xml:space="preserve">11. </t>
    </r>
    <r>
      <rPr>
        <sz val="10"/>
        <rFont val="Arial"/>
        <family val="2"/>
      </rPr>
      <t xml:space="preserve">Monto otorgado  </t>
    </r>
  </si>
  <si>
    <r>
      <t xml:space="preserve">12.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</si>
  <si>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0"/>
        <rFont val="Arial"/>
        <family val="2"/>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</si>
  <si>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0"/>
        <rFont val="Arial"/>
        <family val="2"/>
      </rPr>
      <t>Ejercicio</t>
    </r>
  </si>
  <si>
    <r>
      <rPr>
        <b/>
        <sz val="10"/>
        <rFont val="Arial"/>
        <family val="2"/>
      </rPr>
      <t xml:space="preserve">15. </t>
    </r>
    <r>
      <rPr>
        <sz val="10"/>
        <rFont val="Arial"/>
        <family val="2"/>
      </rPr>
      <t xml:space="preserve">Periodo que se reporta (fecha de inicio y fecha de término con el formato día/mes/año)  </t>
    </r>
  </si>
  <si>
    <r>
      <t xml:space="preserve">16. </t>
    </r>
    <r>
      <rPr>
        <sz val="10"/>
        <rFont val="Arial"/>
        <family val="2"/>
      </rPr>
      <t xml:space="preserve">Descripción del bien donado  </t>
    </r>
  </si>
  <si>
    <t>Suma de los Criterios Sustantivos de Contenido de la fracción XLVIII</t>
  </si>
  <si>
    <t>Grado de cumplimiento de los Criterios Sustantivos de Contenido de la fracción XLVIII</t>
  </si>
  <si>
    <r>
      <t xml:space="preserve">29. </t>
    </r>
    <r>
      <rPr>
        <sz val="10"/>
        <rFont val="Arial"/>
        <family val="2"/>
      </rPr>
      <t>Periodo de actualización de la información: semestral</t>
    </r>
  </si>
  <si>
    <r>
      <t xml:space="preserve">30. </t>
    </r>
    <r>
      <rPr>
        <sz val="10"/>
        <rFont val="Arial"/>
        <family val="2"/>
      </rPr>
      <t xml:space="preserve">Área(s) responsable(s) que genera(n), posee(n), publica(n) y/o actualiza(n)la información  </t>
    </r>
  </si>
  <si>
    <r>
      <t xml:space="preserve">31.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</si>
  <si>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</si>
  <si>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</si>
  <si>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</si>
  <si>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</si>
  <si>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</si>
  <si>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</si>
  <si>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</si>
  <si>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</si>
  <si>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</si>
  <si>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</si>
  <si>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</si>
  <si>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</si>
  <si>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</si>
  <si>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</si>
  <si>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</si>
  <si>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</si>
  <si>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</si>
  <si>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</si>
  <si>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</si>
  <si>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</si>
  <si>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</si>
  <si>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</si>
  <si>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</si>
  <si>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</si>
  <si>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</si>
  <si>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</si>
  <si>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</si>
  <si>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</si>
  <si>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</si>
  <si>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</si>
  <si>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</si>
  <si>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</si>
  <si>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</si>
  <si>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</si>
  <si>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</si>
  <si>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</si>
  <si>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</si>
  <si>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</si>
  <si>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</si>
  <si>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</si>
  <si>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</si>
  <si>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</si>
  <si>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</si>
  <si>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</si>
  <si>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</si>
  <si>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</si>
  <si>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</si>
  <si>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</si>
  <si>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</si>
  <si>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</si>
  <si>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</si>
  <si>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</si>
  <si>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</si>
  <si>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</si>
  <si>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</si>
  <si>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</si>
  <si>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</si>
  <si>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</si>
  <si>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</si>
  <si>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</si>
  <si>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</si>
  <si>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</si>
  <si>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</si>
  <si>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</si>
  <si>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</si>
  <si>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</si>
  <si>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</si>
  <si>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</si>
  <si>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</si>
  <si>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</si>
  <si>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</si>
  <si>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Suma de los Criterios Sustantivos de Contenido de la fracción LII</t>
  </si>
  <si>
    <t>Grado de cumplimiento de los Criterios Sustantivos de Contenido de la fracción LII</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</si>
  <si>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</si>
  <si>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</si>
  <si>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</si>
  <si>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</si>
  <si>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</si>
  <si>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</si>
  <si>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</si>
  <si>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</si>
  <si>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</si>
  <si>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</si>
  <si>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</si>
  <si>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</si>
  <si>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</si>
  <si>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</si>
  <si>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</si>
  <si>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</si>
  <si>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</si>
  <si>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</si>
  <si>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</si>
  <si>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</si>
  <si>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</si>
  <si>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</si>
  <si>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</si>
  <si>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</si>
  <si>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</si>
  <si>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</si>
  <si>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</si>
  <si>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</si>
  <si>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</si>
  <si>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</si>
  <si>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</si>
  <si>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</si>
  <si>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</si>
  <si>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</si>
  <si>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</si>
  <si>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</si>
  <si>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</si>
  <si>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</si>
  <si>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</si>
  <si>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</si>
  <si>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</si>
  <si>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</si>
  <si>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</si>
  <si>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</si>
  <si>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</si>
  <si>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</si>
  <si>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</si>
  <si>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</si>
  <si>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</si>
  <si>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</si>
  <si>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</si>
  <si>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</si>
  <si>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</si>
  <si>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</si>
  <si>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</si>
  <si>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</si>
  <si>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</si>
  <si>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</si>
  <si>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</si>
  <si>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</si>
  <si>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</si>
  <si>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</si>
  <si>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</si>
  <si>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</si>
  <si>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</si>
  <si>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</si>
  <si>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</si>
  <si>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</si>
  <si>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</si>
  <si>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</si>
  <si>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</si>
  <si>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</si>
  <si>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</si>
  <si>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</si>
  <si>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</si>
  <si>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</si>
  <si>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</si>
  <si>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</si>
  <si>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</si>
  <si>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</si>
  <si>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</si>
  <si>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</si>
  <si>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</si>
  <si>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</si>
  <si>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</si>
  <si>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</si>
  <si>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</si>
  <si>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</si>
  <si>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</si>
  <si>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135 de la LTAIPRC</t>
  </si>
  <si>
    <t>Índice de Criterios Sustantivos de Contenido del Artículo 135:</t>
  </si>
  <si>
    <t>Índice de Criterios Adjetivos de Actualización, Confiabilidad y Formato del Artículo 135:</t>
  </si>
  <si>
    <r>
      <rPr>
        <b/>
        <i/>
        <sz val="12"/>
        <rFont val="Arial"/>
        <family val="2"/>
      </rPr>
      <t xml:space="preserve">Artículo 135: </t>
    </r>
    <r>
      <rPr>
        <i/>
        <sz val="12"/>
        <rFont val="Arial"/>
        <family val="2"/>
      </rPr>
      <t>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r>
  </si>
  <si>
    <r>
      <t xml:space="preserve">Fracción I. </t>
    </r>
    <r>
      <rPr>
        <i/>
        <sz val="10"/>
        <rFont val="Arial"/>
        <family val="2"/>
      </rPr>
      <t>El nombre de la persona servidora pública y de la persona física o moral que represente al fideicomitente, al fiduciario y al fideicomisario;</t>
    </r>
  </si>
  <si>
    <r>
      <t xml:space="preserve">Periodo de actualización: </t>
    </r>
    <r>
      <rPr>
        <sz val="10"/>
        <rFont val="Arial"/>
        <family val="2"/>
      </rPr>
      <t xml:space="preserve">Trimestral.
Únicamente cuando se realice cualquier tipo de modificación, la información deberá publicarse y/o actualizarse en un plazo no mayor a 15 días hábiles a partir de que haya sido modificada.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 xml:space="preserve">Fideicomisos, fondos públicos, mandatos o cualquier contrato análogo que reciba o ejerza recursos públicos
</t>
    </r>
  </si>
  <si>
    <r>
      <rPr>
        <b/>
        <sz val="10"/>
        <rFont val="Arial"/>
        <family val="2"/>
      </rPr>
      <t xml:space="preserve">1. </t>
    </r>
    <r>
      <rPr>
        <sz val="10"/>
        <rFont val="Arial"/>
        <family val="2"/>
      </rPr>
      <t>Ejercicio.</t>
    </r>
  </si>
  <si>
    <r>
      <rPr>
        <b/>
        <sz val="10"/>
        <rFont val="Arial"/>
        <family val="2"/>
      </rPr>
      <t xml:space="preserve">2. </t>
    </r>
    <r>
      <rPr>
        <sz val="10"/>
        <rFont val="Arial"/>
        <family val="2"/>
      </rPr>
      <t>Periodo que se informa (fecha de inicio y fecha de término con el formato día/mes/año).</t>
    </r>
  </si>
  <si>
    <r>
      <rPr>
        <b/>
        <sz val="10"/>
        <rFont val="Arial"/>
        <family val="2"/>
      </rPr>
      <t xml:space="preserve">3. </t>
    </r>
    <r>
      <rPr>
        <sz val="10"/>
        <rFont val="Arial"/>
        <family val="2"/>
      </rPr>
      <t>Número del fideicomiso y fondo público, mandato o cualquier contrato análogo, en su caso</t>
    </r>
  </si>
  <si>
    <r>
      <rPr>
        <b/>
        <sz val="10"/>
        <rFont val="Arial"/>
        <family val="2"/>
      </rPr>
      <t xml:space="preserve">4. </t>
    </r>
    <r>
      <rPr>
        <sz val="10"/>
        <rFont val="Arial"/>
        <family val="2"/>
      </rPr>
      <t>Denominación del fideicomiso y fondo público, mandato o cualquier contrato análogo</t>
    </r>
  </si>
  <si>
    <r>
      <rPr>
        <b/>
        <sz val="10"/>
        <rFont val="Arial"/>
        <family val="2"/>
      </rPr>
      <t>5.</t>
    </r>
    <r>
      <rPr>
        <sz val="10"/>
        <rFont val="Arial"/>
        <family val="2"/>
      </rPr>
      <t xml:space="preserve"> Fecha de constitución del Fideicomiso o Fondo Público con el formato día/mes/año</t>
    </r>
  </si>
  <si>
    <r>
      <rPr>
        <b/>
        <sz val="10"/>
        <rFont val="Arial"/>
        <family val="2"/>
      </rPr>
      <t>6.</t>
    </r>
    <r>
      <rPr>
        <sz val="10"/>
        <rFont val="Arial"/>
        <family val="2"/>
      </rPr>
      <t xml:space="preserve"> Nombre o denominación del Fideicomitente</t>
    </r>
  </si>
  <si>
    <r>
      <t xml:space="preserve">7. </t>
    </r>
    <r>
      <rPr>
        <sz val="10"/>
        <rFont val="Arial"/>
        <family val="2"/>
      </rPr>
      <t>Nombre completo (nombre[s] primer apellido, segundo apellido) de la persona servidora pública, de la persona física o, en su caso, denominación o razón social de la persona moral que funja como representante del Fideicomitente.</t>
    </r>
  </si>
  <si>
    <r>
      <t xml:space="preserve">8. </t>
    </r>
    <r>
      <rPr>
        <sz val="10"/>
        <rFont val="Arial"/>
        <family val="2"/>
      </rPr>
      <t>Sexo (catálogo): Mujer/Hombre</t>
    </r>
  </si>
  <si>
    <r>
      <t xml:space="preserve">9. </t>
    </r>
    <r>
      <rPr>
        <sz val="10"/>
        <rFont val="Arial"/>
        <family val="2"/>
      </rPr>
      <t>Cargo de la persona servidora pública que, en su caso, funja como representante del Fideicomitente</t>
    </r>
  </si>
  <si>
    <r>
      <t xml:space="preserve">10. </t>
    </r>
    <r>
      <rPr>
        <sz val="10"/>
        <rFont val="Arial"/>
        <family val="2"/>
      </rPr>
      <t>Domicilio  de la persona servidora pública que, en su caso, funja como representante del Fideicomitente (tipo de vialidad [catálogo], nombre de vialidad [calle], número exterior, número interior [en su caso], tipo de asentamiento humano [catálogo], nombre de asentamiento humano [colonia], clave de la localidad, nombre de la localidad, clave del municipio, nombre del municipio o alcadía, clave de la entidad federativa, nombre de la entidad federativa [catálogo], código postal).</t>
    </r>
  </si>
  <si>
    <r>
      <t xml:space="preserve">11. </t>
    </r>
    <r>
      <rPr>
        <sz val="10"/>
        <rFont val="Arial"/>
        <family val="2"/>
      </rPr>
      <t>Nombre o denominación de la Institución Fiduciaria</t>
    </r>
  </si>
  <si>
    <r>
      <t xml:space="preserve">12. </t>
    </r>
    <r>
      <rPr>
        <sz val="10"/>
        <rFont val="Arial"/>
        <family val="2"/>
      </rPr>
      <t>Nombre completo (nombre[s] primer apellido, segundo apellido) de la persona servidora pública, de la persona física, o en su caso, denominación o razón social de la persona moral que represente a la Institución Fiduciaria (delegado fiduciario)</t>
    </r>
  </si>
  <si>
    <r>
      <t xml:space="preserve">13. </t>
    </r>
    <r>
      <rPr>
        <sz val="10"/>
        <rFont val="Arial"/>
        <family val="2"/>
      </rPr>
      <t>Sexo (catálogo): Mujer/Hombre</t>
    </r>
  </si>
  <si>
    <r>
      <t xml:space="preserve">14. </t>
    </r>
    <r>
      <rPr>
        <sz val="10"/>
        <rFont val="Arial"/>
        <family val="2"/>
      </rPr>
      <t>Cargo de la persona servidora pública que, en su caso, represente a la Institución Fiduciaria</t>
    </r>
  </si>
  <si>
    <r>
      <t xml:space="preserve">15 </t>
    </r>
    <r>
      <rPr>
        <sz val="10"/>
        <rFont val="Arial"/>
        <family val="2"/>
      </rPr>
      <t xml:space="preserve">Domicilio de la persona servidora pública que, en su caso, represente a la Institución Fiduciaria (tipo de vialidad [catálogo], nombre de vialidad [calle], número exterior, número interior [en su caso], tipo de asentamiento humano [catálogo], nombre de asentamiento humano [colonia], clave de la localidad], nombre de la localidad, clave del municipio, nombre del municipio o alcaldía [catálogo], clave de la entidad federativa, nombre de la entidad federativa [catálogo], código postal) </t>
    </r>
  </si>
  <si>
    <r>
      <t xml:space="preserve">Respecto de los Fideicomisarios
16. </t>
    </r>
    <r>
      <rPr>
        <sz val="10"/>
        <rFont val="Arial"/>
        <family val="2"/>
      </rPr>
      <t>Nombre completo (nombre[s] primer apellido, segundo apellido) del servidor público, de la persona física, o en su caso, denominación o razón social de la persona moral que represente al Fideicomisario</t>
    </r>
  </si>
  <si>
    <r>
      <t xml:space="preserve">17. </t>
    </r>
    <r>
      <rPr>
        <sz val="10"/>
        <rFont val="Arial"/>
        <family val="2"/>
      </rPr>
      <t>Sexo (catálogo): Mujer/Hombre</t>
    </r>
  </si>
  <si>
    <r>
      <t xml:space="preserve">18. </t>
    </r>
    <r>
      <rPr>
        <sz val="10"/>
        <rFont val="Arial"/>
        <family val="2"/>
      </rPr>
      <t>Cargo de la persona servidora pública que, en su caso, represente al Fideicomisario</t>
    </r>
  </si>
  <si>
    <r>
      <t xml:space="preserve">19. </t>
    </r>
    <r>
      <rPr>
        <sz val="10"/>
        <rFont val="Arial"/>
        <family val="2"/>
      </rPr>
      <t>Domicilio  de la persona servidora pública que, en su caso, funja como representante de Fideicomisario (tipo de vialidad [catálogo], nombre de vialidad [calle], número exterior, número interior [en su caso], tipo de asentamiento humano [catálogo], nombre de asentamiento humano [colonia], clave de la localidad, nombre de la localidad, clave del municipio [catálogo], nombre del municipio o alcaldía, clave de la entidad federativa, nombre de la entidad federativa [catálogo], código postal)</t>
    </r>
  </si>
  <si>
    <r>
      <t xml:space="preserve">20. </t>
    </r>
    <r>
      <rPr>
        <sz val="10"/>
        <rFont val="Arial"/>
        <family val="2"/>
      </rPr>
      <t>Periodo de actualización de la información: trimestral.</t>
    </r>
  </si>
  <si>
    <r>
      <t>21.</t>
    </r>
    <r>
      <rPr>
        <sz val="10"/>
        <rFont val="Arial"/>
        <family val="2"/>
      </rPr>
      <t xml:space="preserve"> Área(s) responsable(s) que genera(n), posee(n), publica(n) y/o actualiza(n) 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</si>
  <si>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</si>
  <si>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</si>
  <si>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24. </t>
    </r>
    <r>
      <rPr>
        <sz val="10"/>
        <rFont val="Arial"/>
        <family val="2"/>
      </rPr>
      <t>La información publicada se organiza mediante el formato 1, en el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</si>
  <si>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La unidad administrativa responsable del fideicomiso;</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</si>
  <si>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del ejercicio en curso y la correspondiente a seis ejercicios anteriores
</t>
    </r>
    <r>
      <rPr>
        <b/>
        <sz val="10"/>
        <rFont val="Arial"/>
        <family val="2"/>
      </rPr>
      <t xml:space="preserve">Aplica a: </t>
    </r>
    <r>
      <rPr>
        <sz val="10"/>
        <rFont val="Arial"/>
        <family val="2"/>
      </rPr>
      <t>Fideicomisos, fondos públicos, mandatos o cualquier contrato análogo que reciba o ejerza recursos públicos</t>
    </r>
    <r>
      <rPr>
        <b/>
        <sz val="10"/>
        <rFont val="Arial"/>
        <family val="2"/>
      </rPr>
      <t xml:space="preserve">
</t>
    </r>
  </si>
  <si>
    <r>
      <rPr>
        <b/>
        <sz val="10"/>
        <rFont val="Arial"/>
        <family val="2"/>
      </rPr>
      <t xml:space="preserve">5. </t>
    </r>
    <r>
      <rPr>
        <sz val="10"/>
        <rFont val="Arial"/>
        <family val="2"/>
      </rPr>
      <t>El fideicomiso y fondo público, mandato o cualquier contrato análogo, cuenta con estructura (catálogo): Si/No</t>
    </r>
  </si>
  <si>
    <r>
      <rPr>
        <b/>
        <sz val="10"/>
        <rFont val="Arial"/>
        <family val="2"/>
      </rPr>
      <t xml:space="preserve">6. </t>
    </r>
    <r>
      <rPr>
        <sz val="10"/>
        <rFont val="Arial"/>
        <family val="2"/>
      </rPr>
      <t>Coordinadora de sector  de la administración pública, a la cual pertenece el Fideicomiso o Fondo público. Por ejemplo: Poder Legislativo, Judicial, organismos constitucionales autónomos, o institución equivalente</t>
    </r>
  </si>
  <si>
    <r>
      <rPr>
        <b/>
        <sz val="10"/>
        <rFont val="Arial"/>
        <family val="2"/>
      </rPr>
      <t xml:space="preserve">7. </t>
    </r>
    <r>
      <rPr>
        <sz val="10"/>
        <rFont val="Arial"/>
        <family val="2"/>
      </rPr>
      <t>Denominación del área responsable del fideicomiso y fondo público, mandato o cualquier contrato análogo</t>
    </r>
  </si>
  <si>
    <r>
      <t xml:space="preserve">8. </t>
    </r>
    <r>
      <rPr>
        <sz val="10"/>
        <rFont val="Arial"/>
        <family val="2"/>
      </rPr>
      <t xml:space="preserve">En caso de tratarse de un fideicomiso público, nombre completo (nombre[s] primer apellido, segundo apellido) de las personas integrantes del Comité Técnico o de la persona titular de la Dirección Ejecutiva y el nombre de la entidad pública a la que pertenecen </t>
    </r>
  </si>
  <si>
    <r>
      <t xml:space="preserve">9. </t>
    </r>
    <r>
      <rPr>
        <sz val="10"/>
        <rFont val="Arial"/>
        <family val="2"/>
      </rPr>
      <t xml:space="preserve">Sexo (catálogo): Mujer/Hombre </t>
    </r>
  </si>
  <si>
    <r>
      <t xml:space="preserve">10. </t>
    </r>
    <r>
      <rPr>
        <sz val="10"/>
        <rFont val="Arial"/>
        <family val="2"/>
      </rPr>
      <t>Hipervínculo al contrato o documento equivalente, con los datos actualizados, tanto de la Unidad Administrativa responsable como del fideicomiso y/o fondo público, mandato o cualquier contrato análogo</t>
    </r>
  </si>
  <si>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</si>
  <si>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 la información.</t>
    </r>
  </si>
  <si>
    <r>
      <t>13.</t>
    </r>
    <r>
      <rPr>
        <sz val="10"/>
        <rFont val="Arial"/>
        <family val="2"/>
      </rPr>
      <t xml:space="preserve"> 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</si>
  <si>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</si>
  <si>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15. </t>
    </r>
    <r>
      <rPr>
        <sz val="10"/>
        <rFont val="Arial"/>
        <family val="2"/>
      </rPr>
      <t>La información publicada se organiza mediante el formato 2, en el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</si>
  <si>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El monto total, el uso y destino del patrimonio fideicomitido, distinguiendo las aportaciones públicas y fuente de los recursos, los subsidios, donaciones, transferencias, excedentes, inversiones realizadas y aportaciones o subvenciones que reciban;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</si>
  <si>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</si>
  <si>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1.  </t>
    </r>
    <r>
      <rPr>
        <sz val="10"/>
        <rFont val="Arial"/>
        <family val="2"/>
      </rPr>
      <t>Ejercicio.</t>
    </r>
  </si>
  <si>
    <r>
      <rPr>
        <b/>
        <sz val="10"/>
        <rFont val="Arial"/>
        <family val="2"/>
      </rPr>
      <t>3.</t>
    </r>
    <r>
      <rPr>
        <sz val="10"/>
        <rFont val="Arial"/>
        <family val="2"/>
      </rPr>
      <t xml:space="preserve"> Número del fideicomiso y fondo público, mandato o cualquier contrato análogo, en su caso</t>
    </r>
  </si>
  <si>
    <r>
      <rPr>
        <b/>
        <sz val="10"/>
        <rFont val="Arial"/>
        <family val="2"/>
      </rPr>
      <t xml:space="preserve">5. </t>
    </r>
    <r>
      <rPr>
        <sz val="10"/>
        <rFont val="Arial"/>
        <family val="2"/>
      </rPr>
      <t>Origen de los recursos del patrimonio fideicomitido al momento de creación del fideicomiso o fondo público (catálogo): Público/Privado/ Público y privado</t>
    </r>
  </si>
  <si>
    <r>
      <rPr>
        <b/>
        <sz val="10"/>
        <rFont val="Arial"/>
        <family val="2"/>
      </rPr>
      <t xml:space="preserve">6. </t>
    </r>
    <r>
      <rPr>
        <sz val="10"/>
        <rFont val="Arial"/>
        <family val="2"/>
      </rPr>
      <t>Monto total del patrimonio fideicomitido al momento de creación del fideicomiso o fondo público</t>
    </r>
  </si>
  <si>
    <r>
      <rPr>
        <b/>
        <sz val="10"/>
        <rFont val="Arial"/>
        <family val="2"/>
      </rPr>
      <t xml:space="preserve">7. </t>
    </r>
    <r>
      <rPr>
        <sz val="10"/>
        <rFont val="Arial"/>
        <family val="2"/>
      </rPr>
      <t>Origen de los recursos recibido por subsidios (catálogo): Público/Privado/Público y privado</t>
    </r>
  </si>
  <si>
    <r>
      <rPr>
        <b/>
        <sz val="10"/>
        <rFont val="Arial"/>
        <family val="2"/>
      </rPr>
      <t xml:space="preserve">8. </t>
    </r>
    <r>
      <rPr>
        <sz val="10"/>
        <rFont val="Arial"/>
        <family val="2"/>
      </rPr>
      <t>Monto total recibido por subsidios</t>
    </r>
  </si>
  <si>
    <r>
      <rPr>
        <b/>
        <sz val="10"/>
        <rFont val="Arial"/>
        <family val="2"/>
      </rPr>
      <t xml:space="preserve">9. </t>
    </r>
    <r>
      <rPr>
        <sz val="10"/>
        <rFont val="Arial"/>
        <family val="2"/>
      </rPr>
      <t>Monto total recibido por subsidios propios</t>
    </r>
  </si>
  <si>
    <r>
      <rPr>
        <b/>
        <sz val="10"/>
        <rFont val="Arial"/>
        <family val="2"/>
      </rPr>
      <t xml:space="preserve">10. </t>
    </r>
    <r>
      <rPr>
        <sz val="10"/>
        <rFont val="Arial"/>
        <family val="2"/>
      </rPr>
      <t>Monto total recibido por subsidios locales</t>
    </r>
  </si>
  <si>
    <r>
      <rPr>
        <b/>
        <sz val="10"/>
        <rFont val="Arial"/>
        <family val="2"/>
      </rPr>
      <t xml:space="preserve">11. </t>
    </r>
    <r>
      <rPr>
        <sz val="10"/>
        <rFont val="Arial"/>
        <family val="2"/>
      </rPr>
      <t>Monto total recibido por subsidios federales</t>
    </r>
  </si>
  <si>
    <r>
      <rPr>
        <b/>
        <sz val="10"/>
        <rFont val="Arial"/>
        <family val="2"/>
      </rPr>
      <t xml:space="preserve">12. </t>
    </r>
    <r>
      <rPr>
        <sz val="10"/>
        <rFont val="Arial"/>
        <family val="2"/>
      </rPr>
      <t>Monto total recibido por subsidios internacionales</t>
    </r>
  </si>
  <si>
    <r>
      <rPr>
        <b/>
        <sz val="10"/>
        <rFont val="Arial"/>
        <family val="2"/>
      </rPr>
      <t xml:space="preserve">13. </t>
    </r>
    <r>
      <rPr>
        <sz val="10"/>
        <rFont val="Arial"/>
        <family val="2"/>
      </rPr>
      <t>Origen de los recursos recibidos por donaciones (catálogo): Público/Privado/Público y privado</t>
    </r>
  </si>
  <si>
    <r>
      <rPr>
        <b/>
        <sz val="10"/>
        <rFont val="Arial"/>
        <family val="2"/>
      </rPr>
      <t xml:space="preserve">14. </t>
    </r>
    <r>
      <rPr>
        <sz val="10"/>
        <rFont val="Arial"/>
        <family val="2"/>
      </rPr>
      <t>Monto total recibido por donaciones</t>
    </r>
  </si>
  <si>
    <r>
      <rPr>
        <b/>
        <sz val="10"/>
        <rFont val="Arial"/>
        <family val="2"/>
      </rPr>
      <t xml:space="preserve">15. </t>
    </r>
    <r>
      <rPr>
        <sz val="10"/>
        <rFont val="Arial"/>
        <family val="2"/>
      </rPr>
      <t>Monto total recibido por donaciones propias</t>
    </r>
  </si>
  <si>
    <r>
      <rPr>
        <b/>
        <sz val="10"/>
        <rFont val="Arial"/>
        <family val="2"/>
      </rPr>
      <t xml:space="preserve">16. </t>
    </r>
    <r>
      <rPr>
        <sz val="10"/>
        <rFont val="Arial"/>
        <family val="2"/>
      </rPr>
      <t>Monto total recibido por donaciones locales</t>
    </r>
  </si>
  <si>
    <r>
      <rPr>
        <b/>
        <sz val="10"/>
        <rFont val="Arial"/>
        <family val="2"/>
      </rPr>
      <t xml:space="preserve">17. </t>
    </r>
    <r>
      <rPr>
        <sz val="10"/>
        <rFont val="Arial"/>
        <family val="2"/>
      </rPr>
      <t>Monto total recibido por donaciones federales</t>
    </r>
  </si>
  <si>
    <r>
      <rPr>
        <b/>
        <sz val="10"/>
        <rFont val="Arial"/>
        <family val="2"/>
      </rPr>
      <t xml:space="preserve">18. </t>
    </r>
    <r>
      <rPr>
        <sz val="10"/>
        <rFont val="Arial"/>
        <family val="2"/>
      </rPr>
      <t>Monto total recibido por donaciones internacionales</t>
    </r>
  </si>
  <si>
    <r>
      <rPr>
        <b/>
        <sz val="10"/>
        <rFont val="Arial"/>
        <family val="2"/>
      </rPr>
      <t xml:space="preserve">19. </t>
    </r>
    <r>
      <rPr>
        <sz val="10"/>
        <rFont val="Arial"/>
        <family val="2"/>
      </rPr>
      <t>Origen de los recursos recibidos por transferencias (catálogo): Público/Privado/Público y privado</t>
    </r>
  </si>
  <si>
    <r>
      <rPr>
        <b/>
        <sz val="10"/>
        <rFont val="Arial"/>
        <family val="2"/>
      </rPr>
      <t xml:space="preserve">20. </t>
    </r>
    <r>
      <rPr>
        <sz val="10"/>
        <rFont val="Arial"/>
        <family val="2"/>
      </rPr>
      <t>Monto total recibido por transferencias</t>
    </r>
  </si>
  <si>
    <r>
      <rPr>
        <b/>
        <sz val="10"/>
        <rFont val="Arial"/>
        <family val="2"/>
      </rPr>
      <t xml:space="preserve">21. </t>
    </r>
    <r>
      <rPr>
        <sz val="10"/>
        <rFont val="Arial"/>
        <family val="2"/>
      </rPr>
      <t>Monto total recibido por transferencias propias</t>
    </r>
  </si>
  <si>
    <r>
      <rPr>
        <b/>
        <sz val="10"/>
        <rFont val="Arial"/>
        <family val="2"/>
      </rPr>
      <t xml:space="preserve">22. </t>
    </r>
    <r>
      <rPr>
        <sz val="10"/>
        <rFont val="Arial"/>
        <family val="2"/>
      </rPr>
      <t>Monto total recibido por transferencias locales</t>
    </r>
  </si>
  <si>
    <r>
      <rPr>
        <b/>
        <sz val="10"/>
        <rFont val="Arial"/>
        <family val="2"/>
      </rPr>
      <t xml:space="preserve">23. </t>
    </r>
    <r>
      <rPr>
        <sz val="10"/>
        <rFont val="Arial"/>
        <family val="2"/>
      </rPr>
      <t>Monto total recibido por transferencias federales</t>
    </r>
  </si>
  <si>
    <r>
      <rPr>
        <b/>
        <sz val="10"/>
        <rFont val="Arial"/>
        <family val="2"/>
      </rPr>
      <t xml:space="preserve">24. </t>
    </r>
    <r>
      <rPr>
        <sz val="10"/>
        <rFont val="Arial"/>
        <family val="2"/>
      </rPr>
      <t>Monto total recibido por transferencias internacionales</t>
    </r>
  </si>
  <si>
    <r>
      <rPr>
        <b/>
        <sz val="10"/>
        <rFont val="Arial"/>
        <family val="2"/>
      </rPr>
      <t xml:space="preserve">25. </t>
    </r>
    <r>
      <rPr>
        <sz val="10"/>
        <rFont val="Arial"/>
        <family val="2"/>
      </rPr>
      <t>Origen de los recursos recibidos por aportaciones (catálogo): Público/Privado/Público y privado</t>
    </r>
  </si>
  <si>
    <r>
      <rPr>
        <b/>
        <sz val="10"/>
        <rFont val="Arial"/>
        <family val="2"/>
      </rPr>
      <t xml:space="preserve">26. </t>
    </r>
    <r>
      <rPr>
        <sz val="10"/>
        <rFont val="Arial"/>
        <family val="2"/>
      </rPr>
      <t>Monto total recibido por aportaciones</t>
    </r>
  </si>
  <si>
    <r>
      <rPr>
        <b/>
        <sz val="10"/>
        <rFont val="Arial"/>
        <family val="2"/>
      </rPr>
      <t>27.</t>
    </r>
    <r>
      <rPr>
        <sz val="10"/>
        <rFont val="Arial"/>
        <family val="2"/>
      </rPr>
      <t xml:space="preserve"> Monto total recibido por aportaciones propias</t>
    </r>
  </si>
  <si>
    <r>
      <rPr>
        <b/>
        <sz val="10"/>
        <rFont val="Arial"/>
        <family val="2"/>
      </rPr>
      <t xml:space="preserve">28. </t>
    </r>
    <r>
      <rPr>
        <sz val="10"/>
        <rFont val="Arial"/>
        <family val="2"/>
      </rPr>
      <t>Monto total recibido por aportaciones locales</t>
    </r>
  </si>
  <si>
    <r>
      <rPr>
        <b/>
        <sz val="10"/>
        <rFont val="Arial"/>
        <family val="2"/>
      </rPr>
      <t xml:space="preserve">29. </t>
    </r>
    <r>
      <rPr>
        <sz val="10"/>
        <rFont val="Arial"/>
        <family val="2"/>
      </rPr>
      <t>Monto total recibido por aportaciones federales</t>
    </r>
  </si>
  <si>
    <r>
      <rPr>
        <b/>
        <sz val="10"/>
        <rFont val="Arial"/>
        <family val="2"/>
      </rPr>
      <t xml:space="preserve">30. </t>
    </r>
    <r>
      <rPr>
        <sz val="10"/>
        <rFont val="Arial"/>
        <family val="2"/>
      </rPr>
      <t>Monto total recibido por aportaciones internacionales</t>
    </r>
  </si>
  <si>
    <r>
      <rPr>
        <b/>
        <sz val="10"/>
        <rFont val="Arial"/>
        <family val="2"/>
      </rPr>
      <t xml:space="preserve">31. </t>
    </r>
    <r>
      <rPr>
        <sz val="10"/>
        <rFont val="Arial"/>
        <family val="2"/>
      </rPr>
      <t>Origen de los recursos recibidos por subvenciones (catálogo): Público/Privado/Público y privado</t>
    </r>
  </si>
  <si>
    <r>
      <rPr>
        <b/>
        <sz val="10"/>
        <rFont val="Arial"/>
        <family val="2"/>
      </rPr>
      <t xml:space="preserve">32. </t>
    </r>
    <r>
      <rPr>
        <sz val="10"/>
        <rFont val="Arial"/>
        <family val="2"/>
      </rPr>
      <t>Monto total recibido por subvenciones</t>
    </r>
  </si>
  <si>
    <r>
      <t xml:space="preserve">33. </t>
    </r>
    <r>
      <rPr>
        <sz val="10"/>
        <rFont val="Arial"/>
        <family val="2"/>
      </rPr>
      <t>Monto total recibido por subvenciones propias</t>
    </r>
  </si>
  <si>
    <r>
      <rPr>
        <b/>
        <sz val="10"/>
        <rFont val="Arial"/>
        <family val="2"/>
      </rPr>
      <t xml:space="preserve">34. </t>
    </r>
    <r>
      <rPr>
        <sz val="10"/>
        <rFont val="Arial"/>
        <family val="2"/>
      </rPr>
      <t>Monto total recibido por subvenciones locales</t>
    </r>
  </si>
  <si>
    <r>
      <rPr>
        <b/>
        <sz val="10"/>
        <rFont val="Arial"/>
        <family val="2"/>
      </rPr>
      <t xml:space="preserve">35. </t>
    </r>
    <r>
      <rPr>
        <sz val="10"/>
        <rFont val="Arial"/>
        <family val="2"/>
      </rPr>
      <t>Monto total recibido por subvenciones federales</t>
    </r>
  </si>
  <si>
    <r>
      <rPr>
        <b/>
        <sz val="10"/>
        <rFont val="Arial"/>
        <family val="2"/>
      </rPr>
      <t xml:space="preserve">36. </t>
    </r>
    <r>
      <rPr>
        <sz val="10"/>
        <rFont val="Arial"/>
        <family val="2"/>
      </rPr>
      <t>Monto total recibido por subvenciones internacionales</t>
    </r>
  </si>
  <si>
    <r>
      <rPr>
        <b/>
        <sz val="10"/>
        <rFont val="Arial"/>
        <family val="2"/>
      </rPr>
      <t xml:space="preserve">37. </t>
    </r>
    <r>
      <rPr>
        <sz val="10"/>
        <rFont val="Arial"/>
        <family val="2"/>
      </rPr>
      <t>Monto total de recursos relacionados con ingresos de excedentes</t>
    </r>
  </si>
  <si>
    <r>
      <rPr>
        <b/>
        <sz val="10"/>
        <rFont val="Arial"/>
        <family val="2"/>
      </rPr>
      <t>38.</t>
    </r>
    <r>
      <rPr>
        <sz val="10"/>
        <rFont val="Arial"/>
        <family val="2"/>
      </rPr>
      <t xml:space="preserve"> Valor de mercado de las inversiones realizadas con recursos públicos</t>
    </r>
  </si>
  <si>
    <r>
      <rPr>
        <b/>
        <sz val="10"/>
        <rFont val="Arial"/>
        <family val="2"/>
      </rPr>
      <t xml:space="preserve">39. </t>
    </r>
    <r>
      <rPr>
        <sz val="10"/>
        <rFont val="Arial"/>
        <family val="2"/>
      </rPr>
      <t>Monto anual del rendimiento de las inversiones realizadas con recursos públicos</t>
    </r>
  </si>
  <si>
    <r>
      <rPr>
        <b/>
        <sz val="10"/>
        <rFont val="Arial"/>
        <family val="2"/>
      </rPr>
      <t xml:space="preserve">Respecto de cada uno de los rubros se deberá especificar el uso y/o destino final, es decir, se detallarán las actividades, fines, propósitos o proyectos en los que se utilizó dicho recurso:
40.  </t>
    </r>
    <r>
      <rPr>
        <sz val="10"/>
        <rFont val="Arial"/>
        <family val="2"/>
      </rPr>
      <t>Ejercicio</t>
    </r>
  </si>
  <si>
    <r>
      <rPr>
        <b/>
        <sz val="10"/>
        <rFont val="Arial"/>
        <family val="2"/>
      </rPr>
      <t xml:space="preserve">41. </t>
    </r>
    <r>
      <rPr>
        <sz val="10"/>
        <rFont val="Arial"/>
        <family val="2"/>
      </rPr>
      <t>Periodo que se informa (fecha de inicio y fecha de término con el formato día/mes/año)</t>
    </r>
  </si>
  <si>
    <r>
      <rPr>
        <b/>
        <sz val="10"/>
        <rFont val="Arial"/>
        <family val="2"/>
      </rPr>
      <t xml:space="preserve">42. </t>
    </r>
    <r>
      <rPr>
        <sz val="10"/>
        <rFont val="Arial"/>
        <family val="2"/>
      </rPr>
      <t>Uso y/o destino de los montos por subsidios propias</t>
    </r>
  </si>
  <si>
    <r>
      <rPr>
        <b/>
        <sz val="10"/>
        <rFont val="Arial"/>
        <family val="2"/>
      </rPr>
      <t>43.</t>
    </r>
    <r>
      <rPr>
        <sz val="10"/>
        <rFont val="Arial"/>
        <family val="2"/>
      </rPr>
      <t xml:space="preserve"> Uso y/o destino de los montos por subsidios locales
</t>
    </r>
  </si>
  <si>
    <r>
      <rPr>
        <b/>
        <sz val="10"/>
        <rFont val="Arial"/>
        <family val="2"/>
      </rPr>
      <t xml:space="preserve">44. </t>
    </r>
    <r>
      <rPr>
        <sz val="10"/>
        <rFont val="Arial"/>
        <family val="2"/>
      </rPr>
      <t>Uso y/o destino de los montos por subsidios federales</t>
    </r>
  </si>
  <si>
    <r>
      <rPr>
        <b/>
        <sz val="10"/>
        <rFont val="Arial"/>
        <family val="2"/>
      </rPr>
      <t xml:space="preserve">45. </t>
    </r>
    <r>
      <rPr>
        <sz val="10"/>
        <rFont val="Arial"/>
        <family val="2"/>
      </rPr>
      <t xml:space="preserve">Uso y/o destino de los montos por subsidios internacionales
</t>
    </r>
  </si>
  <si>
    <r>
      <rPr>
        <b/>
        <sz val="10"/>
        <rFont val="Arial"/>
        <family val="2"/>
      </rPr>
      <t xml:space="preserve">46. </t>
    </r>
    <r>
      <rPr>
        <sz val="10"/>
        <rFont val="Arial"/>
        <family val="2"/>
      </rPr>
      <t xml:space="preserve">Uso y/o destino de los montos por donaciones propias
</t>
    </r>
  </si>
  <si>
    <r>
      <rPr>
        <b/>
        <sz val="10"/>
        <rFont val="Arial"/>
        <family val="2"/>
      </rPr>
      <t>47.</t>
    </r>
    <r>
      <rPr>
        <sz val="10"/>
        <rFont val="Arial"/>
        <family val="2"/>
      </rPr>
      <t xml:space="preserve">Uso y/o destino de los montos por donaciones locales
</t>
    </r>
  </si>
  <si>
    <r>
      <rPr>
        <b/>
        <sz val="10"/>
        <rFont val="Arial"/>
        <family val="2"/>
      </rPr>
      <t xml:space="preserve">48. </t>
    </r>
    <r>
      <rPr>
        <sz val="10"/>
        <rFont val="Arial"/>
        <family val="2"/>
      </rPr>
      <t xml:space="preserve">Uso y/o destino de los montos por donaciones federales
</t>
    </r>
  </si>
  <si>
    <r>
      <rPr>
        <b/>
        <sz val="10"/>
        <rFont val="Arial"/>
        <family val="2"/>
      </rPr>
      <t xml:space="preserve">49. </t>
    </r>
    <r>
      <rPr>
        <sz val="10"/>
        <rFont val="Arial"/>
        <family val="2"/>
      </rPr>
      <t>Uso y/o destino de los montos por donaciones internacionales</t>
    </r>
  </si>
  <si>
    <r>
      <rPr>
        <b/>
        <sz val="10"/>
        <rFont val="Arial"/>
        <family val="2"/>
      </rPr>
      <t xml:space="preserve">50. </t>
    </r>
    <r>
      <rPr>
        <sz val="10"/>
        <rFont val="Arial"/>
        <family val="2"/>
      </rPr>
      <t xml:space="preserve">Uso y/o destino de los montos por transferencias propias 
</t>
    </r>
  </si>
  <si>
    <r>
      <rPr>
        <b/>
        <sz val="10"/>
        <rFont val="Arial"/>
        <family val="2"/>
      </rPr>
      <t xml:space="preserve">51. </t>
    </r>
    <r>
      <rPr>
        <sz val="10"/>
        <rFont val="Arial"/>
        <family val="2"/>
      </rPr>
      <t>Uso y/o destino de los montos por transferencias locales</t>
    </r>
  </si>
  <si>
    <r>
      <rPr>
        <b/>
        <sz val="10"/>
        <rFont val="Arial"/>
        <family val="2"/>
      </rPr>
      <t xml:space="preserve">52. </t>
    </r>
    <r>
      <rPr>
        <sz val="10"/>
        <rFont val="Arial"/>
        <family val="2"/>
      </rPr>
      <t xml:space="preserve"> Uso y/o destino de los montos por transferencias federales</t>
    </r>
  </si>
  <si>
    <r>
      <rPr>
        <b/>
        <sz val="10"/>
        <rFont val="Arial"/>
        <family val="2"/>
      </rPr>
      <t xml:space="preserve">53. </t>
    </r>
    <r>
      <rPr>
        <sz val="10"/>
        <rFont val="Arial"/>
        <family val="2"/>
      </rPr>
      <t xml:space="preserve">Uso y/o destino de los montos por transferencias internacionales
</t>
    </r>
  </si>
  <si>
    <r>
      <rPr>
        <b/>
        <sz val="10"/>
        <rFont val="Arial"/>
        <family val="2"/>
      </rPr>
      <t xml:space="preserve">54. </t>
    </r>
    <r>
      <rPr>
        <sz val="10"/>
        <rFont val="Arial"/>
        <family val="2"/>
      </rPr>
      <t xml:space="preserve">Uso y/o destino de los montos por aportaciones propias
</t>
    </r>
  </si>
  <si>
    <r>
      <rPr>
        <b/>
        <sz val="10"/>
        <rFont val="Arial"/>
        <family val="2"/>
      </rPr>
      <t xml:space="preserve">55. </t>
    </r>
    <r>
      <rPr>
        <sz val="10"/>
        <rFont val="Arial"/>
        <family val="2"/>
      </rPr>
      <t xml:space="preserve">Uso y/o destino de los montos por aportaciones locales
</t>
    </r>
  </si>
  <si>
    <r>
      <rPr>
        <b/>
        <sz val="10"/>
        <rFont val="Arial"/>
        <family val="2"/>
      </rPr>
      <t xml:space="preserve">56. </t>
    </r>
    <r>
      <rPr>
        <sz val="10"/>
        <rFont val="Arial"/>
        <family val="2"/>
      </rPr>
      <t xml:space="preserve">Uso y/o destino de los montos por aportaciones federales
</t>
    </r>
  </si>
  <si>
    <r>
      <rPr>
        <b/>
        <sz val="10"/>
        <rFont val="Arial"/>
        <family val="2"/>
      </rPr>
      <t xml:space="preserve">57. </t>
    </r>
    <r>
      <rPr>
        <sz val="10"/>
        <rFont val="Arial"/>
        <family val="2"/>
      </rPr>
      <t xml:space="preserve">Uso y/o destino de los montos por aportaciones internacionales
</t>
    </r>
  </si>
  <si>
    <r>
      <rPr>
        <b/>
        <sz val="10"/>
        <rFont val="Arial"/>
        <family val="2"/>
      </rPr>
      <t xml:space="preserve">58. </t>
    </r>
    <r>
      <rPr>
        <sz val="10"/>
        <rFont val="Arial"/>
        <family val="2"/>
      </rPr>
      <t xml:space="preserve">Uso y/o destino de los montos por subvenciones propias
</t>
    </r>
  </si>
  <si>
    <r>
      <rPr>
        <b/>
        <sz val="10"/>
        <rFont val="Arial"/>
        <family val="2"/>
      </rPr>
      <t xml:space="preserve">59. </t>
    </r>
    <r>
      <rPr>
        <sz val="10"/>
        <rFont val="Arial"/>
        <family val="2"/>
      </rPr>
      <t xml:space="preserve">Uso y/o destino de los montos por subvenciones locales
</t>
    </r>
  </si>
  <si>
    <r>
      <rPr>
        <b/>
        <sz val="10"/>
        <rFont val="Arial"/>
        <family val="2"/>
      </rPr>
      <t xml:space="preserve">60. </t>
    </r>
    <r>
      <rPr>
        <sz val="10"/>
        <rFont val="Arial"/>
        <family val="2"/>
      </rPr>
      <t xml:space="preserve">Uso y/o destino de los montos por subvenciones federales
</t>
    </r>
  </si>
  <si>
    <r>
      <rPr>
        <b/>
        <sz val="10"/>
        <rFont val="Arial"/>
        <family val="2"/>
      </rPr>
      <t xml:space="preserve">61. </t>
    </r>
    <r>
      <rPr>
        <sz val="10"/>
        <rFont val="Arial"/>
        <family val="2"/>
      </rPr>
      <t>Uso y/o destino de los montos por subvenciones internacionales</t>
    </r>
  </si>
  <si>
    <r>
      <rPr>
        <b/>
        <sz val="10"/>
        <rFont val="Arial"/>
        <family val="2"/>
      </rPr>
      <t xml:space="preserve">62. </t>
    </r>
    <r>
      <rPr>
        <sz val="10"/>
        <rFont val="Arial"/>
        <family val="2"/>
      </rPr>
      <t xml:space="preserve">Uso y/o destino de los rendimientos generados propias 
</t>
    </r>
  </si>
  <si>
    <r>
      <rPr>
        <b/>
        <sz val="10"/>
        <rFont val="Arial"/>
        <family val="2"/>
      </rPr>
      <t xml:space="preserve">63. </t>
    </r>
    <r>
      <rPr>
        <sz val="10"/>
        <rFont val="Arial"/>
        <family val="2"/>
      </rPr>
      <t xml:space="preserve">Uso y/o destino de los montos por rendimientos generados locales
</t>
    </r>
  </si>
  <si>
    <r>
      <rPr>
        <b/>
        <sz val="10"/>
        <rFont val="Arial"/>
        <family val="2"/>
      </rPr>
      <t xml:space="preserve">64. </t>
    </r>
    <r>
      <rPr>
        <sz val="10"/>
        <rFont val="Arial"/>
        <family val="2"/>
      </rPr>
      <t xml:space="preserve">Uso y/o destino de los montos por rendimientos generados federales
</t>
    </r>
  </si>
  <si>
    <r>
      <rPr>
        <b/>
        <sz val="10"/>
        <rFont val="Arial"/>
        <family val="2"/>
      </rPr>
      <t xml:space="preserve">65. </t>
    </r>
    <r>
      <rPr>
        <sz val="10"/>
        <rFont val="Arial"/>
        <family val="2"/>
      </rPr>
      <t>Uso y/o destino de los montos por rendimientos generados internacionales</t>
    </r>
  </si>
  <si>
    <r>
      <rPr>
        <b/>
        <sz val="10"/>
        <rFont val="Arial"/>
        <family val="2"/>
      </rPr>
      <t xml:space="preserve">66. </t>
    </r>
    <r>
      <rPr>
        <sz val="10"/>
        <rFont val="Arial"/>
        <family val="2"/>
      </rPr>
      <t>Hipervínculo al documento del informe trimestral por medio del cual se dé cuenta del uso y destino de los recursos</t>
    </r>
  </si>
  <si>
    <r>
      <rPr>
        <b/>
        <sz val="10"/>
        <rFont val="Arial"/>
        <family val="2"/>
      </rPr>
      <t xml:space="preserve">67. </t>
    </r>
    <r>
      <rPr>
        <sz val="10"/>
        <rFont val="Arial"/>
        <family val="2"/>
      </rPr>
      <t>Periodo de actualización de la información: trimestral.</t>
    </r>
  </si>
  <si>
    <r>
      <rPr>
        <b/>
        <sz val="10"/>
        <rFont val="Arial"/>
        <family val="2"/>
      </rPr>
      <t xml:space="preserve">68. </t>
    </r>
    <r>
      <rPr>
        <sz val="10"/>
        <rFont val="Arial"/>
        <family val="2"/>
      </rPr>
      <t>Área(s) responsable(s) que genera(n), posee(n), publica(n) y/o actualiza(n) la información.</t>
    </r>
  </si>
  <si>
    <r>
      <t xml:space="preserve">69. </t>
    </r>
    <r>
      <rPr>
        <sz val="10"/>
        <rFont val="Arial"/>
        <family val="2"/>
      </rPr>
      <t>La información publicada deberá estar actualizada y conservada al periodo que corresponde, de acuerdo con la Tabla de actualización y conservación de la información con el formato día/mes/año.</t>
    </r>
  </si>
  <si>
    <t>El Sujeto Obligado deberá publicar la información completa y actualizada del ejercicio 2024 y del periodo de conservación correspondiente a la Tabla de Actualización y Conservación de la Información de las Obligaciones Comunes y/o Específicas, toda vez que no hay información de ejercicios anteriores, solo están publicando año 2024.</t>
  </si>
  <si>
    <r>
      <t xml:space="preserve">70.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</si>
  <si>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71. </t>
    </r>
    <r>
      <rPr>
        <sz val="10"/>
        <rFont val="Arial"/>
        <family val="2"/>
      </rPr>
      <t>La información publicada se organiza mediante los formatos 3a y 3b, en los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</si>
  <si>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El saldo total al cierre del ejercicio fiscal, sin perjuicio de los demás informes que deban presentarse en los términos de las disposiciones aplicables;</t>
    </r>
  </si>
  <si>
    <r>
      <rPr>
        <b/>
        <sz val="10"/>
        <rFont val="Arial"/>
        <family val="2"/>
      </rPr>
      <t xml:space="preserve">5. </t>
    </r>
    <r>
      <rPr>
        <sz val="10"/>
        <rFont val="Arial"/>
        <family val="2"/>
      </rPr>
      <t>Monto total del saldo del patrimonio fideicomitido al inicio del periodo</t>
    </r>
  </si>
  <si>
    <r>
      <rPr>
        <b/>
        <sz val="10"/>
        <rFont val="Arial"/>
        <family val="2"/>
      </rPr>
      <t xml:space="preserve">6. </t>
    </r>
    <r>
      <rPr>
        <sz val="10"/>
        <rFont val="Arial"/>
        <family val="2"/>
      </rPr>
      <t>Monto total del saldo del patrimonio fideicomitido al final del periodo</t>
    </r>
  </si>
  <si>
    <r>
      <rPr>
        <b/>
        <sz val="10"/>
        <rFont val="Arial"/>
        <family val="2"/>
      </rPr>
      <t xml:space="preserve">7. </t>
    </r>
    <r>
      <rPr>
        <sz val="10"/>
        <rFont val="Arial"/>
        <family val="2"/>
      </rPr>
      <t>Periodo de actualización de la información: trimestral.</t>
    </r>
  </si>
  <si>
    <r>
      <rPr>
        <b/>
        <sz val="10"/>
        <rFont val="Arial"/>
        <family val="2"/>
      </rPr>
      <t xml:space="preserve">8. </t>
    </r>
    <r>
      <rPr>
        <sz val="10"/>
        <rFont val="Arial"/>
        <family val="2"/>
      </rPr>
      <t>Área(s) responsable(s) que genera(n), posee(n), publica(n) y/o actualiza(n) la información.</t>
    </r>
  </si>
  <si>
    <r>
      <t xml:space="preserve">9. </t>
    </r>
    <r>
      <rPr>
        <sz val="10"/>
        <rFont val="Arial"/>
        <family val="2"/>
      </rPr>
      <t>La información publicada deberá estar actualizada y conservada al periodo que corresponde, de acuerdo con la Tabla de actualización y conservación de la información con el formato día/mes/año.</t>
    </r>
  </si>
  <si>
    <r>
      <t xml:space="preserve">10.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</si>
  <si>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11.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</si>
  <si>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Las modificaciones que, en su caso, sufran los contratos o decretos de constitución del fideicomiso o del fondo público;</t>
    </r>
  </si>
  <si>
    <r>
      <t xml:space="preserve">Periodo de actualización: </t>
    </r>
    <r>
      <rPr>
        <sz val="10"/>
        <rFont val="Arial"/>
        <family val="2"/>
      </rPr>
      <t xml:space="preserve">Trimestral
Únicamente cuando se expida alguna reforma, adición, derogación, abrogación o se realice cualquier tipo de modificación a los contratos o decretos de constitución, la información deberá publicarse y/o actualizarse en un plazo no mayor a 15 días hábiles a partir de su publicación en el Diario Oficial de la Federación, Periódico o Gaceta Oficial, o acuerdo de aprobación en el caso de normas publicadas por medios distintos, como el sitio de Internet
</t>
    </r>
    <r>
      <rPr>
        <b/>
        <sz val="10"/>
        <rFont val="Arial"/>
        <family val="2"/>
      </rPr>
      <t>Conservar en el sitio de Internet:</t>
    </r>
    <r>
      <rPr>
        <sz val="10"/>
        <rFont val="Arial"/>
        <family val="2"/>
      </rPr>
      <t xml:space="preserve"> Información del ejercicio en curso y las modificaciones que se hayan realizado desde la creación del sujeto obligado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</si>
  <si>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1.  </t>
    </r>
    <r>
      <rPr>
        <sz val="10"/>
        <rFont val="Arial"/>
        <family val="2"/>
      </rPr>
      <t>Ejercicio</t>
    </r>
  </si>
  <si>
    <r>
      <rPr>
        <b/>
        <sz val="10"/>
        <rFont val="Arial"/>
        <family val="2"/>
      </rPr>
      <t xml:space="preserve">5. </t>
    </r>
    <r>
      <rPr>
        <sz val="10"/>
        <rFont val="Arial"/>
        <family val="2"/>
      </rPr>
      <t>Fecha en la que se realizó el contrato constitutivo, decreto de creación o equivalente del fideicomiso y fondo público, mandato o cualquier contrato análogo, con el formato día/mes/año</t>
    </r>
  </si>
  <si>
    <r>
      <rPr>
        <b/>
        <sz val="10"/>
        <rFont val="Arial"/>
        <family val="2"/>
      </rPr>
      <t xml:space="preserve">6. </t>
    </r>
    <r>
      <rPr>
        <sz val="10"/>
        <rFont val="Arial"/>
        <family val="2"/>
      </rPr>
      <t>Hipervínculo al documento del contrato constitutivo, decreto de creación o equivalente del fideicomiso y fondo público, mandato o cualquier contrato análogo</t>
    </r>
  </si>
  <si>
    <r>
      <rPr>
        <b/>
        <sz val="10"/>
        <rFont val="Arial"/>
        <family val="2"/>
      </rPr>
      <t xml:space="preserve">7. </t>
    </r>
    <r>
      <rPr>
        <sz val="10"/>
        <rFont val="Arial"/>
        <family val="2"/>
      </rPr>
      <t>Realizó modificación: Si/No</t>
    </r>
  </si>
  <si>
    <r>
      <rPr>
        <b/>
        <sz val="10"/>
        <rFont val="Arial"/>
        <family val="2"/>
      </rPr>
      <t xml:space="preserve">8. </t>
    </r>
    <r>
      <rPr>
        <sz val="10"/>
        <rFont val="Arial"/>
        <family val="2"/>
      </rPr>
      <t>Objetivo de la modificación</t>
    </r>
  </si>
  <si>
    <r>
      <rPr>
        <b/>
        <sz val="10"/>
        <rFont val="Arial"/>
        <family val="2"/>
      </rPr>
      <t xml:space="preserve">9. </t>
    </r>
    <r>
      <rPr>
        <sz val="10"/>
        <rFont val="Arial"/>
        <family val="2"/>
      </rPr>
      <t xml:space="preserve">Fecha en la que se realizaron modificaciones al contrato constitutivo, decreto de creación o equivalente, en su caso, con el formato día/mes/año </t>
    </r>
  </si>
  <si>
    <r>
      <rPr>
        <b/>
        <sz val="10"/>
        <rFont val="Arial"/>
        <family val="2"/>
      </rPr>
      <t>10.</t>
    </r>
    <r>
      <rPr>
        <sz val="10"/>
        <rFont val="Arial"/>
        <family val="2"/>
      </rPr>
      <t xml:space="preserve"> Hipervínculo al documento del contrato, decreto o convenio modificatorio</t>
    </r>
  </si>
  <si>
    <r>
      <rPr>
        <b/>
        <sz val="10"/>
        <rFont val="Arial"/>
        <family val="2"/>
      </rPr>
      <t xml:space="preserve">11. </t>
    </r>
    <r>
      <rPr>
        <sz val="10"/>
        <rFont val="Arial"/>
        <family val="2"/>
      </rPr>
      <t>Periodo de actualización de la información: trimestral.</t>
    </r>
  </si>
  <si>
    <r>
      <rPr>
        <b/>
        <sz val="10"/>
        <rFont val="Arial"/>
        <family val="2"/>
      </rPr>
      <t xml:space="preserve">12. </t>
    </r>
    <r>
      <rPr>
        <sz val="10"/>
        <rFont val="Arial"/>
        <family val="2"/>
      </rPr>
      <t>Área(s) responsable(s) que genera(n), posee(n), publica(n) y/o actualiza(n) 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</si>
  <si>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</si>
  <si>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rPr>
        <b/>
        <sz val="10"/>
        <rFont val="Arial"/>
        <family val="2"/>
      </rPr>
      <t xml:space="preserve">15.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</si>
  <si>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El padrón de beneficiarios, en su caso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</si>
  <si>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Aplica a:</t>
    </r>
    <r>
      <rPr>
        <sz val="10"/>
        <rFont val="Arial"/>
        <family val="2"/>
      </rPr>
      <t xml:space="preserve"> Fideicomisos, fondos públicos, mandatos o cualquier contrato análogo que reciba o ejerza recursos públicos</t>
    </r>
  </si>
  <si>
    <r>
      <rPr>
        <b/>
        <sz val="10"/>
        <rFont val="Arial"/>
        <family val="2"/>
      </rPr>
      <t xml:space="preserve">2. </t>
    </r>
    <r>
      <rPr>
        <sz val="10"/>
        <rFont val="Arial"/>
        <family val="2"/>
      </rPr>
      <t>Periodo que informa (fecha de inicio y fecha de término con el formato día/mes/año).</t>
    </r>
  </si>
  <si>
    <r>
      <t xml:space="preserve">5. </t>
    </r>
    <r>
      <rPr>
        <sz val="10"/>
        <rFont val="Arial"/>
        <family val="2"/>
      </rPr>
      <t>Denominación del padrón de personas beneficiarias o participantes</t>
    </r>
  </si>
  <si>
    <r>
      <t xml:space="preserve">6. </t>
    </r>
    <r>
      <rPr>
        <sz val="10"/>
        <rFont val="Arial"/>
        <family val="2"/>
      </rPr>
      <t>Hipervínculo al padrón de personas beneficiarias o participantes en un documento reutilizable</t>
    </r>
  </si>
  <si>
    <r>
      <rPr>
        <b/>
        <sz val="10"/>
        <rFont val="Arial"/>
        <family val="2"/>
      </rPr>
      <t xml:space="preserve">7. </t>
    </r>
    <r>
      <rPr>
        <sz val="10"/>
        <rFont val="Arial"/>
        <family val="2"/>
      </rPr>
      <t xml:space="preserve">Nombre completo de la persona física (nombre[s], primer apellido, segundo apellido), denominación o razón social de la persona moral beneficiaria o denominación del grupo constituido por personas físicas o morales, en su caso, de acuerdo con la identificación que el sujeto obligado le otorgue </t>
    </r>
  </si>
  <si>
    <r>
      <t xml:space="preserve">8. </t>
    </r>
    <r>
      <rPr>
        <sz val="10"/>
        <rFont val="Arial"/>
        <family val="2"/>
      </rPr>
      <t>Monto (en pesos), recurso, beneficio o apoyo (en dinero o en especie) otorgado a cada una de las personas físicas, morales o grupos determinados</t>
    </r>
  </si>
  <si>
    <r>
      <t xml:space="preserve">Además, únicamente cuando formen parte de los criterios y requisitos de elegibilidad previstos, excepto los casos en que la persona beneficiaria directa sea un(a) niño(a), adolescente  o víctima del delito se incluirán los siguientes datos:
9. </t>
    </r>
    <r>
      <rPr>
        <sz val="10"/>
        <rFont val="Arial"/>
        <family val="2"/>
      </rPr>
      <t>Unidad territorial  (colonia, municipio, alcaldía, estado y/o país)</t>
    </r>
  </si>
  <si>
    <r>
      <rPr>
        <b/>
        <sz val="10"/>
        <rFont val="Arial"/>
        <family val="2"/>
      </rPr>
      <t xml:space="preserve">10. </t>
    </r>
    <r>
      <rPr>
        <sz val="10"/>
        <rFont val="Arial"/>
        <family val="2"/>
      </rPr>
      <t>Edad (en su caso)</t>
    </r>
  </si>
  <si>
    <r>
      <t xml:space="preserve">11. </t>
    </r>
    <r>
      <rPr>
        <sz val="10"/>
        <rFont val="Arial"/>
        <family val="2"/>
      </rPr>
      <t xml:space="preserve">Sexo (catálogo): Mujer/Hombre (en su caso) </t>
    </r>
  </si>
  <si>
    <r>
      <t xml:space="preserve">12. </t>
    </r>
    <r>
      <rPr>
        <sz val="10"/>
        <rFont val="Arial"/>
        <family val="2"/>
      </rPr>
      <t>Actividad u ocupación de la persona beneficiaria. Por ejemplo: Estudiante, Jubilada, Persona moral etcétera</t>
    </r>
  </si>
  <si>
    <r>
      <t xml:space="preserve">Para el caso de que los recursos públicos del fideicomiso o fondo público se
destinen a obras de beneficio público se incluirá lo siguiente:
13. </t>
    </r>
    <r>
      <rPr>
        <sz val="10"/>
        <rFont val="Arial"/>
        <family val="2"/>
      </rPr>
      <t>Ejercicio</t>
    </r>
  </si>
  <si>
    <r>
      <rPr>
        <b/>
        <sz val="10"/>
        <rFont val="Arial"/>
        <family val="2"/>
      </rPr>
      <t xml:space="preserve">14. </t>
    </r>
    <r>
      <rPr>
        <sz val="10"/>
        <rFont val="Arial"/>
        <family val="2"/>
      </rPr>
      <t>Periodo que se informa (fecha de inicio y fecha de término con el formato día/mes/año)</t>
    </r>
  </si>
  <si>
    <r>
      <rPr>
        <b/>
        <sz val="10"/>
        <rFont val="Arial"/>
        <family val="2"/>
      </rPr>
      <t xml:space="preserve">15. </t>
    </r>
    <r>
      <rPr>
        <sz val="10"/>
        <rFont val="Arial"/>
        <family val="2"/>
      </rPr>
      <t>Descripción de la obra</t>
    </r>
  </si>
  <si>
    <r>
      <rPr>
        <b/>
        <sz val="10"/>
        <rFont val="Arial"/>
        <family val="2"/>
      </rPr>
      <t xml:space="preserve">16. </t>
    </r>
    <r>
      <rPr>
        <sz val="10"/>
        <rFont val="Arial"/>
        <family val="2"/>
      </rPr>
      <t>Población beneficiada</t>
    </r>
  </si>
  <si>
    <r>
      <rPr>
        <b/>
        <sz val="10"/>
        <rFont val="Arial"/>
        <family val="2"/>
      </rPr>
      <t xml:space="preserve">17. </t>
    </r>
    <r>
      <rPr>
        <sz val="10"/>
        <rFont val="Arial"/>
        <family val="2"/>
      </rPr>
      <t>Beneficio público esperado</t>
    </r>
  </si>
  <si>
    <r>
      <rPr>
        <b/>
        <sz val="10"/>
        <rFont val="Arial"/>
        <family val="2"/>
      </rPr>
      <t xml:space="preserve">18. </t>
    </r>
    <r>
      <rPr>
        <sz val="10"/>
        <rFont val="Arial"/>
        <family val="2"/>
      </rPr>
      <t>Monto (en pesos), recurso, beneficio o apoyo (en dinero o en especie) involucrado en el beneficio</t>
    </r>
  </si>
  <si>
    <r>
      <t xml:space="preserve">19. </t>
    </r>
    <r>
      <rPr>
        <sz val="10"/>
        <rFont val="Arial"/>
        <family val="2"/>
      </rPr>
      <t>Periodo de actualización de la información: trimestral.</t>
    </r>
  </si>
  <si>
    <r>
      <t xml:space="preserve">20. </t>
    </r>
    <r>
      <rPr>
        <sz val="10"/>
        <rFont val="Arial"/>
        <family val="2"/>
      </rPr>
      <t>Área(s) responsable(s) que genera(n), posee(n), publica(n) y/o actualiza(n) la información.</t>
    </r>
  </si>
  <si>
    <r>
      <t xml:space="preserve">21. </t>
    </r>
    <r>
      <rPr>
        <sz val="10"/>
        <rFont val="Arial"/>
        <family val="2"/>
      </rPr>
      <t>La información publicada deberá estar actualizada y conservada al periodo que corresponde, de acuerdo con la Tabla de actualización y conservación de la información con el formato ía/mes/año.</t>
    </r>
  </si>
  <si>
    <r>
      <t xml:space="preserve">22.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</si>
  <si>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23. </t>
    </r>
    <r>
      <rPr>
        <sz val="10"/>
        <rFont val="Arial"/>
        <family val="2"/>
      </rPr>
      <t>La información publicada se organiza mediante los formatos 6a y 6b, en los que se incluyen todos los campos especificados en los criterios sustantivos de contenido, debiendo publicar la información en datos abiertos</t>
    </r>
  </si>
  <si>
    <r>
      <rPr>
        <b/>
        <i/>
        <sz val="10"/>
        <rFont val="Arial"/>
        <family val="2"/>
      </rPr>
      <t xml:space="preserve">Fracción VII. </t>
    </r>
    <r>
      <rPr>
        <i/>
        <sz val="10"/>
        <rFont val="Arial"/>
        <family val="2"/>
      </rPr>
      <t>Causas por las que, en su caso, se inicie el proceso de constitución o extinción del fideicomiso o fondo público, especificando, de manera detallada, los recursos financieros destinados para tal efecto;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</si>
  <si>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respecto del proceso de creación e información del ejercicio en curso y la correspondiente a seis ejercicios anteriores respecto al proceso de extinción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</si>
  <si>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Respecto al proceso de creación se deberá difundir lo siguiente:
1.  </t>
    </r>
    <r>
      <rPr>
        <sz val="10"/>
        <rFont val="Arial"/>
        <family val="2"/>
      </rPr>
      <t>Ejercicio</t>
    </r>
  </si>
  <si>
    <r>
      <t xml:space="preserve">5. </t>
    </r>
    <r>
      <rPr>
        <sz val="10"/>
        <rFont val="Arial"/>
        <family val="2"/>
      </rPr>
      <t>Fecha de creación del fideicomiso y fondo público, mandato o cualquier contrato análogo, con el formato día/mes/año (por ej. 31/Marzo/2024)</t>
    </r>
  </si>
  <si>
    <r>
      <rPr>
        <b/>
        <sz val="10"/>
        <rFont val="Arial"/>
        <family val="2"/>
      </rPr>
      <t xml:space="preserve">6. </t>
    </r>
    <r>
      <rPr>
        <sz val="10"/>
        <rFont val="Arial"/>
        <family val="2"/>
      </rPr>
      <t>Denominación del documento en el que se establece la creación del fideicomiso y fondo público, mandato o cualquier contrato análogo</t>
    </r>
  </si>
  <si>
    <r>
      <rPr>
        <b/>
        <sz val="10"/>
        <rFont val="Arial"/>
        <family val="2"/>
      </rPr>
      <t xml:space="preserve">7. </t>
    </r>
    <r>
      <rPr>
        <sz val="10"/>
        <rFont val="Arial"/>
        <family val="2"/>
      </rPr>
      <t>Hipervínculo al documento en el que se establece la creación del fideicomiso y fondo público, mandato o cualquier contrato análogo</t>
    </r>
  </si>
  <si>
    <r>
      <rPr>
        <b/>
        <sz val="10"/>
        <rFont val="Arial"/>
        <family val="2"/>
      </rPr>
      <t xml:space="preserve">8. </t>
    </r>
    <r>
      <rPr>
        <sz val="10"/>
        <rFont val="Arial"/>
        <family val="2"/>
      </rPr>
      <t>Fecha en la que se publicó en el Diario Oficial de la Federación, Gaceta, periódico u homólogo a nivel estatal, con el formato día/mes/año</t>
    </r>
  </si>
  <si>
    <r>
      <t xml:space="preserve">9. </t>
    </r>
    <r>
      <rPr>
        <sz val="10"/>
        <rFont val="Arial"/>
        <family val="2"/>
      </rPr>
      <t>Fecha en la que se suscribió el documento en el que se establece la creación del Fideicomiso o Fondo Público, en su caso con el formato día/mes/año(por ej. 31/Marzo/2024)</t>
    </r>
  </si>
  <si>
    <r>
      <rPr>
        <b/>
        <sz val="10"/>
        <rFont val="Arial"/>
        <family val="2"/>
      </rPr>
      <t xml:space="preserve">10. </t>
    </r>
    <r>
      <rPr>
        <sz val="10"/>
        <rFont val="Arial"/>
        <family val="2"/>
      </rPr>
      <t>Objetivo(s) de la creación del fideicomiso y fondo público, mandato o cualquier contrato análogo</t>
    </r>
  </si>
  <si>
    <r>
      <rPr>
        <b/>
        <sz val="10"/>
        <rFont val="Arial"/>
        <family val="2"/>
      </rPr>
      <t xml:space="preserve">11. </t>
    </r>
    <r>
      <rPr>
        <sz val="10"/>
        <rFont val="Arial"/>
        <family val="2"/>
      </rPr>
      <t>Fin(es) u objeto por lo que trabaja el fideicomiso y fondo público, mandato o cualquier contrato análogo</t>
    </r>
  </si>
  <si>
    <r>
      <rPr>
        <b/>
        <sz val="10"/>
        <rFont val="Arial"/>
        <family val="2"/>
      </rPr>
      <t xml:space="preserve">Respecto a los recursos financieros utilizados para la creación del Fideicomiso o Fondo Público:
12.  </t>
    </r>
    <r>
      <rPr>
        <sz val="10"/>
        <rFont val="Arial"/>
        <family val="2"/>
      </rPr>
      <t>Ejercicio</t>
    </r>
  </si>
  <si>
    <r>
      <rPr>
        <b/>
        <sz val="10"/>
        <rFont val="Arial"/>
        <family val="2"/>
      </rPr>
      <t xml:space="preserve">13. </t>
    </r>
    <r>
      <rPr>
        <sz val="10"/>
        <rFont val="Arial"/>
        <family val="2"/>
      </rPr>
      <t>Periodo que se informa (fecha de inicio y fecha de término con el formato día/mes/año).</t>
    </r>
  </si>
  <si>
    <r>
      <t xml:space="preserve">14. </t>
    </r>
    <r>
      <rPr>
        <sz val="10"/>
        <rFont val="Arial"/>
        <family val="2"/>
      </rPr>
      <t>Origen de los recursos destinados para la creación del fideicomiso y fondo público, mandato o cualquier contrato análogo (catálogo): Público/Privado/Público y privado</t>
    </r>
  </si>
  <si>
    <r>
      <t xml:space="preserve">15. </t>
    </r>
    <r>
      <rPr>
        <sz val="10"/>
        <rFont val="Arial"/>
        <family val="2"/>
      </rPr>
      <t>Denominación de la dependencia, empresa u organización que aporto los recursos</t>
    </r>
  </si>
  <si>
    <r>
      <t xml:space="preserve">16. </t>
    </r>
    <r>
      <rPr>
        <sz val="10"/>
        <rFont val="Arial"/>
        <family val="2"/>
      </rPr>
      <t>Especificar el nivel de Gobierno al que pertenece (federal, estatal, municipal), en su caso: nacional o internacional</t>
    </r>
  </si>
  <si>
    <r>
      <rPr>
        <b/>
        <sz val="10"/>
        <rFont val="Arial"/>
        <family val="2"/>
      </rPr>
      <t xml:space="preserve">17. </t>
    </r>
    <r>
      <rPr>
        <sz val="10"/>
        <rFont val="Arial"/>
        <family val="2"/>
      </rPr>
      <t>Autoridad que aprobó el uso de los recursos para la creación del fideicomiso y fondo público, mandato o cualquier contrato análogo. Por ejemplo: Poder legislativo local o federal)</t>
    </r>
  </si>
  <si>
    <r>
      <rPr>
        <b/>
        <sz val="10"/>
        <rFont val="Arial"/>
        <family val="2"/>
      </rPr>
      <t xml:space="preserve">18. </t>
    </r>
    <r>
      <rPr>
        <sz val="10"/>
        <rFont val="Arial"/>
        <family val="2"/>
      </rPr>
      <t xml:space="preserve">Fecha en la que fue aprobado por el Congreso Local o Federal, con el formato día/mes/año </t>
    </r>
  </si>
  <si>
    <r>
      <rPr>
        <b/>
        <sz val="10"/>
        <rFont val="Arial"/>
        <family val="2"/>
      </rPr>
      <t xml:space="preserve">19. </t>
    </r>
    <r>
      <rPr>
        <sz val="10"/>
        <rFont val="Arial"/>
        <family val="2"/>
      </rPr>
      <t>Fecha de entrega de los recursos, con el formato día/mes/año</t>
    </r>
  </si>
  <si>
    <r>
      <rPr>
        <b/>
        <sz val="10"/>
        <rFont val="Arial"/>
        <family val="2"/>
      </rPr>
      <t xml:space="preserve">20. </t>
    </r>
    <r>
      <rPr>
        <sz val="10"/>
        <rFont val="Arial"/>
        <family val="2"/>
      </rPr>
      <t>Monto total de los recursos entregados para la creación del fideicomiso y fondo público, mandato o cualquier contrato análogo</t>
    </r>
  </si>
  <si>
    <r>
      <rPr>
        <b/>
        <sz val="10"/>
        <rFont val="Arial"/>
        <family val="2"/>
      </rPr>
      <t xml:space="preserve">Respecto a la extinción, en su caso, del sujeto obligado:
21.  </t>
    </r>
    <r>
      <rPr>
        <sz val="10"/>
        <rFont val="Arial"/>
        <family val="2"/>
      </rPr>
      <t>Ejercicio</t>
    </r>
  </si>
  <si>
    <r>
      <rPr>
        <b/>
        <sz val="10"/>
        <rFont val="Arial"/>
        <family val="2"/>
      </rPr>
      <t xml:space="preserve">22. </t>
    </r>
    <r>
      <rPr>
        <sz val="10"/>
        <rFont val="Arial"/>
        <family val="2"/>
      </rPr>
      <t>Periodo que se informa (fecha de inicio y fecha de término con el formato día/mes/año).</t>
    </r>
  </si>
  <si>
    <r>
      <rPr>
        <b/>
        <sz val="10"/>
        <rFont val="Arial"/>
        <family val="2"/>
      </rPr>
      <t xml:space="preserve">23. </t>
    </r>
    <r>
      <rPr>
        <sz val="10"/>
        <rFont val="Arial"/>
        <family val="2"/>
      </rPr>
      <t>Fecha de inicio del proceso de extinción del fideicomiso y fondo público, mandato o cualquier contrato análogo, con el formato día/mes/año</t>
    </r>
  </si>
  <si>
    <r>
      <t xml:space="preserve">24. </t>
    </r>
    <r>
      <rPr>
        <sz val="10"/>
        <rFont val="Arial"/>
        <family val="2"/>
      </rPr>
      <t>Hipervínculo al documento de los Lineamientos generales de extinción</t>
    </r>
  </si>
  <si>
    <r>
      <t xml:space="preserve">25. </t>
    </r>
    <r>
      <rPr>
        <sz val="10"/>
        <rFont val="Arial"/>
        <family val="2"/>
      </rPr>
      <t>Fecha de las sesiones realizadas por el Comité Técnico del Fideicomiso o Fondo en las que se dieron por concluidos los trabajos de éste</t>
    </r>
  </si>
  <si>
    <r>
      <t xml:space="preserve">26. </t>
    </r>
    <r>
      <rPr>
        <sz val="10"/>
        <rFont val="Arial"/>
        <family val="2"/>
      </rPr>
      <t>Hipervínculo a las Actas de las sesiones realizadas por el Comité Técnico del Fideicomiso o Fondo en las que se dieron por concluidos los trabajos de éste</t>
    </r>
  </si>
  <si>
    <r>
      <t xml:space="preserve">27. </t>
    </r>
    <r>
      <rPr>
        <sz val="10"/>
        <rFont val="Arial"/>
        <family val="2"/>
      </rPr>
      <t>Denominación del documento(s) en el cual se establece la fecha de extinción del fideicomiso y fondo público, mandato o cualquier contrato análogo</t>
    </r>
  </si>
  <si>
    <r>
      <rPr>
        <b/>
        <sz val="10"/>
        <rFont val="Arial"/>
        <family val="2"/>
      </rPr>
      <t xml:space="preserve">28. </t>
    </r>
    <r>
      <rPr>
        <sz val="10"/>
        <rFont val="Arial"/>
        <family val="2"/>
      </rPr>
      <t xml:space="preserve">Fecha de publicación en la Gaceta Oficial de la Ciudad de México, con el formato día/mes/año 
</t>
    </r>
  </si>
  <si>
    <r>
      <rPr>
        <b/>
        <sz val="10"/>
        <rFont val="Arial"/>
        <family val="2"/>
      </rPr>
      <t xml:space="preserve">29. </t>
    </r>
    <r>
      <rPr>
        <sz val="10"/>
        <rFont val="Arial"/>
        <family val="2"/>
      </rPr>
      <t>Fecha en la que se suscribió el documento en el que se estable la extinción del fideicomiso y fondo público, mandato o cualquier contrato análogo, en su caso con el formato día/mes/año</t>
    </r>
  </si>
  <si>
    <r>
      <rPr>
        <b/>
        <sz val="10"/>
        <rFont val="Arial"/>
        <family val="2"/>
      </rPr>
      <t xml:space="preserve">30. </t>
    </r>
    <r>
      <rPr>
        <sz val="10"/>
        <rFont val="Arial"/>
        <family val="2"/>
      </rPr>
      <t>Motivo(s) y/o razón(es) de extinción del fideicomiso y fondo público, mandato o cualquier contrato análogo</t>
    </r>
  </si>
  <si>
    <r>
      <rPr>
        <b/>
        <sz val="10"/>
        <rFont val="Arial"/>
        <family val="2"/>
      </rPr>
      <t xml:space="preserve">31. </t>
    </r>
    <r>
      <rPr>
        <sz val="10"/>
        <rFont val="Arial"/>
        <family val="2"/>
      </rPr>
      <t>Hipervínculo al (los) documento(s) donde se especifiquen las causas y los motivos por los cuales se inicia el proceso de extinción del Fideicomiso o Fondo público</t>
    </r>
  </si>
  <si>
    <r>
      <rPr>
        <b/>
        <sz val="10"/>
        <rFont val="Arial"/>
        <family val="2"/>
      </rPr>
      <t xml:space="preserve">32. </t>
    </r>
    <r>
      <rPr>
        <sz val="10"/>
        <rFont val="Arial"/>
        <family val="2"/>
      </rPr>
      <t>Fundamento legal de la extinción</t>
    </r>
  </si>
  <si>
    <r>
      <rPr>
        <b/>
        <sz val="10"/>
        <rFont val="Arial"/>
        <family val="2"/>
      </rPr>
      <t xml:space="preserve">33. </t>
    </r>
    <r>
      <rPr>
        <sz val="10"/>
        <rFont val="Arial"/>
        <family val="2"/>
      </rPr>
      <t>Fecha del Convenio de extinción respectivo, con el formato día/mes/año</t>
    </r>
  </si>
  <si>
    <r>
      <rPr>
        <b/>
        <sz val="10"/>
        <rFont val="Arial"/>
        <family val="2"/>
      </rPr>
      <t xml:space="preserve">34. </t>
    </r>
    <r>
      <rPr>
        <sz val="10"/>
        <rFont val="Arial"/>
        <family val="2"/>
      </rPr>
      <t>Hipervínculo al documento en el que se establece la extinción del fideicomiso y fondo público, mandato o cualquier contrato análogo</t>
    </r>
  </si>
  <si>
    <r>
      <rPr>
        <b/>
        <sz val="10"/>
        <rFont val="Arial"/>
        <family val="2"/>
      </rPr>
      <t xml:space="preserve">Respecto a los recursos financieros a la fecha de extinción del sujeto obligado, especificar de manera detallada los recursos financieros destinados al proceso de extinción del fideicomiso o fondo público de que se trate:
35.  </t>
    </r>
    <r>
      <rPr>
        <sz val="10"/>
        <rFont val="Arial"/>
        <family val="2"/>
      </rPr>
      <t>Ejercicio</t>
    </r>
  </si>
  <si>
    <r>
      <rPr>
        <b/>
        <sz val="10"/>
        <rFont val="Arial"/>
        <family val="2"/>
      </rPr>
      <t xml:space="preserve">36. </t>
    </r>
    <r>
      <rPr>
        <sz val="10"/>
        <rFont val="Arial"/>
        <family val="2"/>
      </rPr>
      <t>Periodo que se informa (fecha de inicio y fecha de término con el formato día/mes/año)</t>
    </r>
  </si>
  <si>
    <r>
      <rPr>
        <b/>
        <sz val="10"/>
        <rFont val="Arial"/>
        <family val="2"/>
      </rPr>
      <t xml:space="preserve">37. </t>
    </r>
    <r>
      <rPr>
        <sz val="10"/>
        <rFont val="Arial"/>
        <family val="2"/>
      </rPr>
      <t>Capítulo de Gasto</t>
    </r>
  </si>
  <si>
    <r>
      <rPr>
        <b/>
        <sz val="10"/>
        <rFont val="Arial"/>
        <family val="2"/>
      </rPr>
      <t xml:space="preserve">38. </t>
    </r>
    <r>
      <rPr>
        <sz val="10"/>
        <rFont val="Arial"/>
        <family val="2"/>
      </rPr>
      <t>Presupuesto asignado</t>
    </r>
  </si>
  <si>
    <r>
      <rPr>
        <b/>
        <sz val="10"/>
        <rFont val="Arial"/>
        <family val="2"/>
      </rPr>
      <t xml:space="preserve">39. </t>
    </r>
    <r>
      <rPr>
        <sz val="10"/>
        <rFont val="Arial"/>
        <family val="2"/>
      </rPr>
      <t>Presupuesto ejercido</t>
    </r>
  </si>
  <si>
    <r>
      <rPr>
        <b/>
        <sz val="10"/>
        <rFont val="Arial"/>
        <family val="2"/>
      </rPr>
      <t xml:space="preserve">40. </t>
    </r>
    <r>
      <rPr>
        <sz val="10"/>
        <rFont val="Arial"/>
        <family val="2"/>
      </rPr>
      <t>Dependencia gubernamental, entidad o tercero que recibió los remanentes del fideicomiso y fondo público, mandato o cualquier contrato análogo</t>
    </r>
  </si>
  <si>
    <r>
      <rPr>
        <b/>
        <sz val="10"/>
        <rFont val="Arial"/>
        <family val="2"/>
      </rPr>
      <t>41.</t>
    </r>
    <r>
      <rPr>
        <sz val="10"/>
        <rFont val="Arial"/>
        <family val="2"/>
      </rPr>
      <t>Total de fondos financieros entregados (remanente)</t>
    </r>
  </si>
  <si>
    <r>
      <rPr>
        <b/>
        <sz val="10"/>
        <rFont val="Arial"/>
        <family val="2"/>
      </rPr>
      <t xml:space="preserve">42. </t>
    </r>
    <r>
      <rPr>
        <sz val="10"/>
        <rFont val="Arial"/>
        <family val="2"/>
      </rPr>
      <t xml:space="preserve">Fecha de entrega, con el formato día/mes/año </t>
    </r>
  </si>
  <si>
    <r>
      <rPr>
        <b/>
        <sz val="10"/>
        <rFont val="Arial"/>
        <family val="2"/>
      </rPr>
      <t xml:space="preserve">43. </t>
    </r>
    <r>
      <rPr>
        <sz val="10"/>
        <rFont val="Arial"/>
        <family val="2"/>
      </rPr>
      <t>Hipervínculo al informe o documento que dé cuenta del ejercicio de los recursos públicos a la extinción del fideicomiso y fondo público, mandato o cualquier contrato análogo</t>
    </r>
  </si>
  <si>
    <r>
      <rPr>
        <b/>
        <sz val="10"/>
        <rFont val="Arial"/>
        <family val="2"/>
      </rPr>
      <t xml:space="preserve">44. </t>
    </r>
    <r>
      <rPr>
        <sz val="10"/>
        <rFont val="Arial"/>
        <family val="2"/>
      </rPr>
      <t>Periodo de actualización de la información: trimestral.</t>
    </r>
  </si>
  <si>
    <r>
      <rPr>
        <b/>
        <sz val="10"/>
        <rFont val="Arial"/>
        <family val="2"/>
      </rPr>
      <t xml:space="preserve">45. </t>
    </r>
    <r>
      <rPr>
        <sz val="10"/>
        <rFont val="Arial"/>
        <family val="2"/>
      </rPr>
      <t>Área(s) responsable(s) que genera(n), posee(n), publica(n) y/o actualiza(n) la información.</t>
    </r>
  </si>
  <si>
    <r>
      <t xml:space="preserve">46. </t>
    </r>
    <r>
      <rPr>
        <sz val="10"/>
        <rFont val="Arial"/>
        <family val="2"/>
      </rPr>
      <t>La información publicada deberá estar actualizada y conservada al periodo que corresponde, de acuerdo con la Tabla de actualización y conservación de la información con el formato día/mes/año.</t>
    </r>
  </si>
  <si>
    <r>
      <t xml:space="preserve">47.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</si>
  <si>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48. </t>
    </r>
    <r>
      <rPr>
        <sz val="10"/>
        <rFont val="Arial"/>
        <family val="2"/>
      </rPr>
      <t>La información publicada se organiza mediante los formatos 7a, 7b, 7c y 7d, en el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</si>
  <si>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Los contratos de obras, adquisiciones y servicios que involucren recursos públicos del fideicomiso, así como los honorarios derivados de los servicios y operaciones que realice la institución de crédito o la fiduciaria;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</si>
  <si>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seis ejercicios inmediatos anteriores
</t>
    </r>
    <r>
      <rPr>
        <b/>
        <sz val="10"/>
        <rFont val="Arial"/>
        <family val="2"/>
      </rPr>
      <t xml:space="preserve">Aplica a: </t>
    </r>
    <r>
      <rPr>
        <sz val="10"/>
        <rFont val="Arial"/>
        <family val="2"/>
      </rPr>
      <t>Fideicomisos, fondos públicos, mandatos o cualquier contrato análogo que reciba o ejerza recursos públicos</t>
    </r>
  </si>
  <si>
    <r>
      <rPr>
        <b/>
        <sz val="10"/>
        <rFont val="Arial"/>
        <family val="2"/>
      </rPr>
      <t xml:space="preserve">En relación a los contratos de obras, de arrendamiento y de adquisiciones de bienes y/o servicios se publicará:
1.  </t>
    </r>
    <r>
      <rPr>
        <sz val="10"/>
        <rFont val="Arial"/>
        <family val="2"/>
      </rPr>
      <t>Ejercicio</t>
    </r>
  </si>
  <si>
    <r>
      <rPr>
        <b/>
        <sz val="10"/>
        <rFont val="Arial"/>
        <family val="2"/>
      </rPr>
      <t xml:space="preserve">5. </t>
    </r>
    <r>
      <rPr>
        <sz val="10"/>
        <rFont val="Arial"/>
        <family val="2"/>
      </rPr>
      <t>Tipo de contrato (catálogo): Obra pública/Servicios relacionados con obra pública/Arrendamientos/Adquisición/Servicios (de orden administrativo)</t>
    </r>
  </si>
  <si>
    <r>
      <rPr>
        <b/>
        <sz val="10"/>
        <rFont val="Arial"/>
        <family val="2"/>
      </rPr>
      <t xml:space="preserve">6. </t>
    </r>
    <r>
      <rPr>
        <sz val="10"/>
        <rFont val="Arial"/>
        <family val="2"/>
      </rPr>
      <t>Nombre completo (nombre[s], primer apellido, segundo apellido) de las personas físicas o, en su caso, denominación o razón social de las personas morales contratadas</t>
    </r>
  </si>
  <si>
    <r>
      <rPr>
        <b/>
        <sz val="10"/>
        <rFont val="Arial"/>
        <family val="2"/>
      </rPr>
      <t xml:space="preserve">7. </t>
    </r>
    <r>
      <rPr>
        <sz val="10"/>
        <rFont val="Arial"/>
        <family val="2"/>
      </rPr>
      <t>Área del sujeto obligado solicitante de las obras públicas, el arrendamiento, la adquisición de bienes y/o la prestación de servicios</t>
    </r>
  </si>
  <si>
    <r>
      <rPr>
        <b/>
        <sz val="10"/>
        <rFont val="Arial"/>
        <family val="2"/>
      </rPr>
      <t xml:space="preserve">8. </t>
    </r>
    <r>
      <rPr>
        <sz val="10"/>
        <rFont val="Arial"/>
        <family val="2"/>
      </rPr>
      <t>Área del sujeto obligado contratante y responsable de su ejecución</t>
    </r>
  </si>
  <si>
    <r>
      <rPr>
        <b/>
        <sz val="10"/>
        <rFont val="Arial"/>
        <family val="2"/>
      </rPr>
      <t xml:space="preserve">9. </t>
    </r>
    <r>
      <rPr>
        <sz val="10"/>
        <rFont val="Arial"/>
        <family val="2"/>
      </rPr>
      <t>Número de contrato</t>
    </r>
  </si>
  <si>
    <r>
      <rPr>
        <b/>
        <sz val="10"/>
        <rFont val="Arial"/>
        <family val="2"/>
      </rPr>
      <t xml:space="preserve">10. </t>
    </r>
    <r>
      <rPr>
        <sz val="10"/>
        <rFont val="Arial"/>
        <family val="2"/>
      </rPr>
      <t xml:space="preserve">Fecha de inicio del contrato, expresada con el formato día/mes/año </t>
    </r>
  </si>
  <si>
    <r>
      <rPr>
        <b/>
        <sz val="10"/>
        <rFont val="Arial"/>
        <family val="2"/>
      </rPr>
      <t xml:space="preserve">11. </t>
    </r>
    <r>
      <rPr>
        <sz val="10"/>
        <rFont val="Arial"/>
        <family val="2"/>
      </rPr>
      <t>Monto (en pesos) total del contrato, con impuestos incluidos</t>
    </r>
  </si>
  <si>
    <r>
      <rPr>
        <b/>
        <sz val="10"/>
        <rFont val="Arial"/>
        <family val="2"/>
      </rPr>
      <t xml:space="preserve">12. </t>
    </r>
    <r>
      <rPr>
        <sz val="10"/>
        <rFont val="Arial"/>
        <family val="2"/>
      </rPr>
      <t>Objeto del contrato (descripción de las obras públicas, adquisiciones y de los servicios contratados)</t>
    </r>
  </si>
  <si>
    <r>
      <rPr>
        <b/>
        <sz val="10"/>
        <rFont val="Arial"/>
        <family val="2"/>
      </rPr>
      <t xml:space="preserve">13. </t>
    </r>
    <r>
      <rPr>
        <sz val="10"/>
        <rFont val="Arial"/>
        <family val="2"/>
      </rPr>
      <t xml:space="preserve">Hipervínculo a los documentos de los contratos </t>
    </r>
  </si>
  <si>
    <r>
      <rPr>
        <b/>
        <sz val="10"/>
        <rFont val="Arial"/>
        <family val="2"/>
      </rPr>
      <t xml:space="preserve">Respecto a la información de los honorarios derivados de los servicios y operaciones que realice la institución de crédito o la fiduciaria:
14. </t>
    </r>
    <r>
      <rPr>
        <sz val="10"/>
        <rFont val="Arial"/>
        <family val="2"/>
      </rPr>
      <t>Ejercicio</t>
    </r>
  </si>
  <si>
    <r>
      <rPr>
        <b/>
        <sz val="10"/>
        <rFont val="Arial"/>
        <family val="2"/>
      </rPr>
      <t xml:space="preserve">15. </t>
    </r>
    <r>
      <rPr>
        <sz val="10"/>
        <rFont val="Arial"/>
        <family val="2"/>
      </rPr>
      <t>Periodo que se informa (fecha de inicio y fecha de término con el formato día/mes/año)</t>
    </r>
  </si>
  <si>
    <r>
      <rPr>
        <b/>
        <sz val="10"/>
        <rFont val="Arial"/>
        <family val="2"/>
      </rPr>
      <t xml:space="preserve">16. </t>
    </r>
    <r>
      <rPr>
        <sz val="10"/>
        <rFont val="Arial"/>
        <family val="2"/>
      </rPr>
      <t>Clave de la partida presupuestal de los recursos con que se cubran los honorarios pactados</t>
    </r>
  </si>
  <si>
    <r>
      <rPr>
        <b/>
        <sz val="10"/>
        <rFont val="Arial"/>
        <family val="2"/>
      </rPr>
      <t xml:space="preserve">17. </t>
    </r>
    <r>
      <rPr>
        <sz val="10"/>
        <rFont val="Arial"/>
        <family val="2"/>
      </rPr>
      <t>Denominación de la partida presupuestal de los recursos con que se cubran los honorarios pactados</t>
    </r>
  </si>
  <si>
    <r>
      <rPr>
        <b/>
        <sz val="10"/>
        <rFont val="Arial"/>
        <family val="2"/>
      </rPr>
      <t xml:space="preserve">18. </t>
    </r>
    <r>
      <rPr>
        <sz val="10"/>
        <rFont val="Arial"/>
        <family val="2"/>
      </rPr>
      <t>Nombre completo de la persona contratada (nombre[s], primer apellido, segundo apellido)</t>
    </r>
  </si>
  <si>
    <r>
      <rPr>
        <b/>
        <sz val="10"/>
        <rFont val="Arial"/>
        <family val="2"/>
      </rPr>
      <t xml:space="preserve">19. </t>
    </r>
    <r>
      <rPr>
        <sz val="10"/>
        <rFont val="Arial"/>
        <family val="2"/>
      </rPr>
      <t>Servicios contratados (objeto del contrato)</t>
    </r>
  </si>
  <si>
    <r>
      <rPr>
        <b/>
        <sz val="10"/>
        <rFont val="Arial"/>
        <family val="2"/>
      </rPr>
      <t xml:space="preserve">20. </t>
    </r>
    <r>
      <rPr>
        <sz val="10"/>
        <rFont val="Arial"/>
        <family val="2"/>
      </rPr>
      <t>Hipervínculo al contrato</t>
    </r>
  </si>
  <si>
    <r>
      <rPr>
        <b/>
        <sz val="10"/>
        <rFont val="Arial"/>
        <family val="2"/>
      </rPr>
      <t xml:space="preserve">21. </t>
    </r>
    <r>
      <rPr>
        <sz val="10"/>
        <rFont val="Arial"/>
        <family val="2"/>
      </rPr>
      <t>Remuneración mensual bruta o contraprestación</t>
    </r>
  </si>
  <si>
    <r>
      <rPr>
        <b/>
        <sz val="10"/>
        <rFont val="Arial"/>
        <family val="2"/>
      </rPr>
      <t xml:space="preserve">22. </t>
    </r>
    <r>
      <rPr>
        <sz val="10"/>
        <rFont val="Arial"/>
        <family val="2"/>
      </rPr>
      <t>Prestaciones, en su caso</t>
    </r>
  </si>
  <si>
    <r>
      <rPr>
        <b/>
        <sz val="10"/>
        <rFont val="Arial"/>
        <family val="2"/>
      </rPr>
      <t xml:space="preserve">23. </t>
    </r>
    <r>
      <rPr>
        <sz val="10"/>
        <rFont val="Arial"/>
        <family val="2"/>
      </rPr>
      <t>Periodo de actualización de la información: trimestral.</t>
    </r>
  </si>
  <si>
    <r>
      <rPr>
        <b/>
        <sz val="10"/>
        <rFont val="Arial"/>
        <family val="2"/>
      </rPr>
      <t xml:space="preserve">24. </t>
    </r>
    <r>
      <rPr>
        <sz val="10"/>
        <rFont val="Arial"/>
        <family val="2"/>
      </rPr>
      <t>Área(s) responsable(s) que genera(n), posee(n), publica(n) y/o actualiza(n) 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</si>
  <si>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</si>
  <si>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rFont val="Arial"/>
        <family val="2"/>
      </rPr>
      <t xml:space="preserve">27. </t>
    </r>
    <r>
      <rPr>
        <sz val="10"/>
        <rFont val="Arial"/>
        <family val="2"/>
      </rPr>
      <t>La información publicada se organiza mediante los formatos 8a y 8b, en los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</si>
  <si>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Reglas de operación y cualquier otra normatividad interna del fideicomiso o fondo público, con independencia de su denominación, sea o no publicada en la Gaceta Oficial de la Ciudad de México;</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</si>
  <si>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</si>
  <si>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Tipo de normatividad (Reglamento, Reglas de operación, Reglas de procedimiento, Manuales administrativos, Políticas, Lineamientos, Circulares, Avisos, Otros documentos normativos)  </t>
    </r>
  </si>
  <si>
    <t xml:space="preserve">3. Tipo de normatividad (Reglamento, Reglas de operación, Reglas de procedimiento, Manuales administrativos, Políticas, Lineamientos, Circulares, Avisos, Otros documentos normativos)  </t>
  </si>
  <si>
    <r>
      <t xml:space="preserve">4. </t>
    </r>
    <r>
      <rPr>
        <sz val="10"/>
        <rFont val="Arial"/>
        <family val="2"/>
      </rPr>
      <t xml:space="preserve">Denominación de la normatividad interna del Fondo o Fideicomiso  </t>
    </r>
  </si>
  <si>
    <t xml:space="preserve">4. Denominación de la normatividad interna del Fondo o Fideicomiso  </t>
  </si>
  <si>
    <r>
      <t xml:space="preserve">5. </t>
    </r>
    <r>
      <rPr>
        <sz val="10"/>
        <rFont val="Arial"/>
        <family val="2"/>
      </rPr>
      <t xml:space="preserve">Fecha de creación de la norma y en su caso, fecha de publicación en la Gaceta Oficial de la Ciudad de México o cualquier otro medio oficial, con el formato día/mes/año  </t>
    </r>
  </si>
  <si>
    <t xml:space="preserve">5. Fecha de creación de la norma y en su caso, fecha de publicación en la Gaceta Oficial de la Ciudad de México o cualquier otro medio oficial, con el formato día/mes/año  </t>
  </si>
  <si>
    <r>
      <t xml:space="preserve">6. </t>
    </r>
    <r>
      <rPr>
        <sz val="10"/>
        <rFont val="Arial"/>
        <family val="2"/>
      </rPr>
      <t xml:space="preserve">Hipervínculo al documento completo de la norma  </t>
    </r>
  </si>
  <si>
    <t xml:space="preserve">6. Hipervínculo al documento completo de la norma  </t>
  </si>
  <si>
    <r>
      <t xml:space="preserve">7. </t>
    </r>
    <r>
      <rPr>
        <sz val="10"/>
        <rFont val="Arial"/>
        <family val="2"/>
      </rPr>
      <t xml:space="preserve">Periodo de actualización de la información: trimestral  </t>
    </r>
  </si>
  <si>
    <t xml:space="preserve">7. Periodo de actualización de la información: trimestral  </t>
  </si>
  <si>
    <r>
      <t xml:space="preserve">8. </t>
    </r>
    <r>
      <rPr>
        <sz val="10"/>
        <rFont val="Arial"/>
        <family val="2"/>
      </rPr>
      <t xml:space="preserve">Área(s) responsable(s) que genera(n), posee(n), publica(n) y/o actualiza(n) la información  </t>
    </r>
  </si>
  <si>
    <t xml:space="preserve">8. Área(s) responsable(s) que genera(n), posee(n), publica(n) y/o actualiza(n)la información  </t>
  </si>
  <si>
    <r>
      <t xml:space="preserve">9.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</si>
  <si>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9. La información publicada deberá estar actualizada, validada y conservada al periodo que corresponde, de acuerdo con la Tabla de actualización y conservación de la información con el formato día/mes/año  </t>
  </si>
  <si>
    <r>
      <t xml:space="preserve">10.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</si>
  <si>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</si>
  <si>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11. </t>
    </r>
    <r>
      <rPr>
        <sz val="10"/>
        <rFont val="Arial"/>
        <family val="2"/>
      </rPr>
      <t xml:space="preserve">La información publicada se organiza mediante el formato 9, en el que se incluyen todos los campos especificados en los criterios sustantivos de contenido, debiendo publicar la información en datos abiertos  </t>
    </r>
  </si>
  <si>
    <t xml:space="preserve">11. La información publicada se organiza mediante el formato 9, en el que se incluyen todos los campos especificados en los criterios sustantivos de contenido, debiendo publicar la información en datos abiertos  </t>
  </si>
  <si>
    <r>
      <rPr>
        <b/>
        <i/>
        <sz val="10"/>
        <rFont val="Arial"/>
        <family val="2"/>
      </rPr>
      <t xml:space="preserve">Fracción X. </t>
    </r>
    <r>
      <rPr>
        <i/>
        <sz val="10"/>
        <rFont val="Arial"/>
        <family val="2"/>
      </rPr>
      <t>Impacto social derivado del cumplimiento de las acciones que realiza el fideicomiso o fondo público;</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</si>
  <si>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</si>
  <si>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Denominación del(os) propósito(s), objetivo(s), acción(es) y/o programa(s) que se desarrolla(n)  </t>
    </r>
  </si>
  <si>
    <t xml:space="preserve">3. Denominación del(os) propósito(s), objetivo(s), acción(es) y/o programa(s) que se desarrolla(n)  </t>
  </si>
  <si>
    <r>
      <t xml:space="preserve">4. </t>
    </r>
    <r>
      <rPr>
        <sz val="10"/>
        <rFont val="Arial"/>
        <family val="2"/>
      </rPr>
      <t xml:space="preserve">Descripción del diseño de evaluación del impacto social (Metodología utilizada. Por ejemplo: experimental, cuasi-experimental, no experimental, etcétera)  </t>
    </r>
  </si>
  <si>
    <t xml:space="preserve">4. Descripción del diseño de evaluación del impacto social (Metodología utilizada. Por ejemplo: experimental, cuasi-experimental, no experimental, etcétera)  </t>
  </si>
  <si>
    <r>
      <t xml:space="preserve">5. </t>
    </r>
    <r>
      <rPr>
        <sz val="10"/>
        <rFont val="Arial"/>
        <family val="2"/>
      </rPr>
      <t xml:space="preserve">Denominación de los indicadores más importantes utilizados  </t>
    </r>
  </si>
  <si>
    <t xml:space="preserve">5. Denominación de los indicadores más importantes utilizados  </t>
  </si>
  <si>
    <r>
      <t xml:space="preserve">6. </t>
    </r>
    <r>
      <rPr>
        <sz val="10"/>
        <rFont val="Arial"/>
        <family val="2"/>
      </rPr>
      <t xml:space="preserve">Fórmula de los indicadores  </t>
    </r>
  </si>
  <si>
    <t xml:space="preserve">6. Fórmula de los indicadores  </t>
  </si>
  <si>
    <r>
      <t xml:space="preserve">7. </t>
    </r>
    <r>
      <rPr>
        <sz val="10"/>
        <rFont val="Arial"/>
        <family val="2"/>
      </rPr>
      <t xml:space="preserve">Fuentes y/o tipos de información  </t>
    </r>
  </si>
  <si>
    <t xml:space="preserve">7. Fuentes y/o tipos de información  </t>
  </si>
  <si>
    <r>
      <t xml:space="preserve">8. </t>
    </r>
    <r>
      <rPr>
        <sz val="10"/>
        <rFont val="Arial"/>
        <family val="2"/>
      </rPr>
      <t xml:space="preserve">Tamaño de la muestra  </t>
    </r>
  </si>
  <si>
    <t xml:space="preserve">8. Tamaño de la muestra  </t>
  </si>
  <si>
    <r>
      <t xml:space="preserve">9. </t>
    </r>
    <r>
      <rPr>
        <sz val="10"/>
        <rFont val="Arial"/>
        <family val="2"/>
      </rPr>
      <t xml:space="preserve">Hipervínculo a los resultados anuales de impacto social (informe anual)  </t>
    </r>
  </si>
  <si>
    <t xml:space="preserve">9. Hipervínculo a los resultados anuales de impacto social (informe anual)  </t>
  </si>
  <si>
    <r>
      <t xml:space="preserve">10. </t>
    </r>
    <r>
      <rPr>
        <sz val="10"/>
        <rFont val="Arial"/>
        <family val="2"/>
      </rPr>
      <t xml:space="preserve">Periodo de actualización de la información: Anual  </t>
    </r>
  </si>
  <si>
    <t xml:space="preserve">10. Periodo de actualización de la información: trimestral  </t>
  </si>
  <si>
    <t xml:space="preserve">11. Área(s) responsable(s) que genera(n), posee(n), publica(n) y/o actualiza(n)la información  </t>
  </si>
  <si>
    <t xml:space="preserve">12. La información publicada deberá estar actualizada, validada y conservada al periodo que corresponde, de acuerdo con la Tabla de actualización y conservación de la información con el formato día/mes/año  </t>
  </si>
  <si>
    <t xml:space="preserve">13.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</si>
  <si>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
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t>
  </si>
  <si>
    <r>
      <t xml:space="preserve">14. </t>
    </r>
    <r>
      <rPr>
        <sz val="10"/>
        <rFont val="Arial"/>
        <family val="2"/>
      </rPr>
      <t xml:space="preserve">La información publicada se organiza mediante el formato 10, en el que se incluyen todos los campos especificados en los criterios sustantivos de contenido, debiendo publicar la información en datos abiertos  </t>
    </r>
  </si>
  <si>
    <t xml:space="preserve">14. La información publicada se organiza mediante el formato 10, en el que se incluyen todos los campos especificados en los criterios sustantivos de contenido, debiendo publicar la información en datos abiertos  </t>
  </si>
  <si>
    <r>
      <rPr>
        <b/>
        <i/>
        <sz val="10"/>
        <rFont val="Arial"/>
        <family val="2"/>
      </rPr>
      <t xml:space="preserve">Fracción XI. </t>
    </r>
    <r>
      <rPr>
        <i/>
        <sz val="10"/>
        <rFont val="Arial"/>
        <family val="2"/>
      </rPr>
      <t>Actas de los comités técnicos y otros órganos colegiados con funciones directivas en el fideicomiso o fondo público, cualquiera que sea su denominación;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</si>
  <si>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</si>
  <si>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Denominación del comité u órgano colegiado  </t>
    </r>
  </si>
  <si>
    <t xml:space="preserve">3. Denominación del comité u órgano colegiado  </t>
  </si>
  <si>
    <r>
      <t xml:space="preserve">4. </t>
    </r>
    <r>
      <rPr>
        <sz val="10"/>
        <rFont val="Arial"/>
        <family val="2"/>
      </rPr>
      <t xml:space="preserve">Número de la sesión del comité u órgano colegiado  </t>
    </r>
  </si>
  <si>
    <t xml:space="preserve">4. Número de la sesión del comité u órgano colegiado  </t>
  </si>
  <si>
    <r>
      <t xml:space="preserve">5. </t>
    </r>
    <r>
      <rPr>
        <sz val="10"/>
        <rFont val="Arial"/>
        <family val="2"/>
      </rPr>
      <t xml:space="preserve">Fecha en la que se realizó la sesión expresada con el formato día/mes/año  </t>
    </r>
  </si>
  <si>
    <t xml:space="preserve">5. Fecha en la que se realizó la sesión expresada con el formato día/mes/año  </t>
  </si>
  <si>
    <r>
      <t xml:space="preserve">6. </t>
    </r>
    <r>
      <rPr>
        <sz val="10"/>
        <rFont val="Arial"/>
        <family val="2"/>
      </rPr>
      <t xml:space="preserve">Temas de la sesión (orden del día)  </t>
    </r>
  </si>
  <si>
    <t xml:space="preserve">6. Temas de la sesión (orden del día)  </t>
  </si>
  <si>
    <r>
      <t xml:space="preserve">7. </t>
    </r>
    <r>
      <rPr>
        <sz val="10"/>
        <rFont val="Arial"/>
        <family val="2"/>
      </rPr>
      <t xml:space="preserve">Hipervínculo al acta correspondiente en los términos del artículo 183 de la LTAIPRC. En su caso, especificar las razones de su inexistencia.  </t>
    </r>
  </si>
  <si>
    <t xml:space="preserve">7. Hipervínculo al acta correspondiente en los términos del artículo 183 de la LTAIPRC. En su caso, especificar las razones de su inexistencia.  </t>
  </si>
  <si>
    <r>
      <t xml:space="preserve">8. </t>
    </r>
    <r>
      <rPr>
        <sz val="10"/>
        <rFont val="Arial"/>
        <family val="2"/>
      </rPr>
      <t xml:space="preserve">Periodo de actualización de la información: trimestral  </t>
    </r>
  </si>
  <si>
    <r>
      <t xml:space="preserve">9. </t>
    </r>
    <r>
      <rPr>
        <sz val="10"/>
        <rFont val="Arial"/>
        <family val="2"/>
      </rPr>
      <t xml:space="preserve">Área(s) responsable(s) que genera(n), posee(n), publica(n) y/o actualiza(n) la información  </t>
    </r>
  </si>
  <si>
    <r>
      <t xml:space="preserve">10.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</si>
  <si>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</si>
  <si>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12. </t>
    </r>
    <r>
      <rPr>
        <sz val="10"/>
        <rFont val="Arial"/>
        <family val="2"/>
      </rPr>
      <t xml:space="preserve">La información publicada se organiza mediante el formato 11, en el que se incluyen todos los campos especificados en los criterios sustantivos de contenido, debiendo publicar la información en datos abiertos  </t>
    </r>
  </si>
  <si>
    <t xml:space="preserve">12. La información publicada se organiza mediante el formato 11, en el que se incluyen todos los campos especificados en los criterios sustantivos de contenido, debiendo publicar la información en datos abiertos  </t>
  </si>
  <si>
    <r>
      <rPr>
        <b/>
        <i/>
        <sz val="10"/>
        <rFont val="Arial"/>
        <family val="2"/>
      </rPr>
      <t xml:space="preserve">Fracción XII. </t>
    </r>
    <r>
      <rPr>
        <i/>
        <sz val="10"/>
        <rFont val="Arial"/>
        <family val="2"/>
      </rPr>
      <t>Indicadores de Gestión del fideicomiso o fondo público y los resultados de su aplicación anual; y</t>
    </r>
  </si>
  <si>
    <r>
      <t xml:space="preserve">Periodo de actualización: </t>
    </r>
    <r>
      <rPr>
        <sz val="10"/>
        <rFont val="Arial"/>
        <family val="2"/>
      </rPr>
      <t xml:space="preserve">Anual con datos trimestrales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Fideicomisos, fondos públicos, mandatos o cualquier contrato análogo que reciba o ejerza recursos públicos</t>
    </r>
  </si>
  <si>
    <r>
      <t xml:space="preserve">3. </t>
    </r>
    <r>
      <rPr>
        <sz val="10"/>
        <rFont val="Arial"/>
        <family val="2"/>
      </rPr>
      <t xml:space="preserve">Denominación del indicador  </t>
    </r>
  </si>
  <si>
    <t xml:space="preserve">3. Denominación del indicador  </t>
  </si>
  <si>
    <r>
      <t xml:space="preserve">4. </t>
    </r>
    <r>
      <rPr>
        <sz val="10"/>
        <rFont val="Arial"/>
        <family val="2"/>
      </rPr>
      <t xml:space="preserve">Objetivo del indicador  </t>
    </r>
  </si>
  <si>
    <t xml:space="preserve">4. Objetivo del indicador  </t>
  </si>
  <si>
    <r>
      <t xml:space="preserve">5. </t>
    </r>
    <r>
      <rPr>
        <sz val="10"/>
        <rFont val="Arial"/>
        <family val="2"/>
      </rPr>
      <t xml:space="preserve">Fórmula  </t>
    </r>
  </si>
  <si>
    <t xml:space="preserve">5. Fórmula  </t>
  </si>
  <si>
    <r>
      <t xml:space="preserve">6. </t>
    </r>
    <r>
      <rPr>
        <sz val="10"/>
        <rFont val="Arial"/>
        <family val="2"/>
      </rPr>
      <t xml:space="preserve">Metas  </t>
    </r>
  </si>
  <si>
    <t xml:space="preserve">6. Metas  </t>
  </si>
  <si>
    <r>
      <t xml:space="preserve">7. </t>
    </r>
    <r>
      <rPr>
        <sz val="10"/>
        <rFont val="Arial"/>
        <family val="2"/>
      </rPr>
      <t xml:space="preserve">Resultados trimestrales  </t>
    </r>
  </si>
  <si>
    <t xml:space="preserve">7. Resultados trimestrales  </t>
  </si>
  <si>
    <r>
      <t xml:space="preserve">8. </t>
    </r>
    <r>
      <rPr>
        <sz val="10"/>
        <rFont val="Arial"/>
        <family val="2"/>
      </rPr>
      <t xml:space="preserve">Hipervínculo a los resultados anuales  </t>
    </r>
  </si>
  <si>
    <t xml:space="preserve">8. Hipervínculo a los resultados anuales  </t>
  </si>
  <si>
    <r>
      <t xml:space="preserve">9. </t>
    </r>
    <r>
      <rPr>
        <sz val="10"/>
        <rFont val="Arial"/>
        <family val="2"/>
      </rPr>
      <t xml:space="preserve">Periodo de actualización de la información: Anual  </t>
    </r>
  </si>
  <si>
    <r>
      <t xml:space="preserve">13. </t>
    </r>
    <r>
      <rPr>
        <sz val="10"/>
        <rFont val="Arial"/>
        <family val="2"/>
      </rPr>
      <t xml:space="preserve">La información publicada se organiza mediante el formato 12, en el que se incluyen todos los campos especificados en los criterios sustantivos de contenido, debiendo publicar la información en datos abiertos  </t>
    </r>
  </si>
  <si>
    <t xml:space="preserve">13. La información publicada se organiza mediante el formato 12, en el que se incluyen todos los campos especificados en los criterios sustantivos de contenido, debiendo publicar la información en datos abiertos  </t>
  </si>
  <si>
    <r>
      <rPr>
        <b/>
        <i/>
        <sz val="10"/>
        <rFont val="Arial"/>
        <family val="2"/>
      </rPr>
      <t xml:space="preserve">Fracción XIII. </t>
    </r>
    <r>
      <rPr>
        <i/>
        <sz val="10"/>
        <rFont val="Arial"/>
        <family val="2"/>
      </rPr>
      <t>Monto total de remanentes de un ejercicio fiscal a otro.</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</si>
  <si>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dos años anteriores
</t>
    </r>
    <r>
      <rPr>
        <b/>
        <sz val="10"/>
        <rFont val="Arial"/>
        <family val="2"/>
      </rPr>
      <t xml:space="preserve">Aplica a: </t>
    </r>
    <r>
      <rPr>
        <sz val="10"/>
        <rFont val="Arial"/>
        <family val="2"/>
      </rPr>
      <t>Fideicomisos, fondos públicos, mandatos o cualquier contrato análogo que reciba o ejerza recursos públicos</t>
    </r>
  </si>
  <si>
    <t xml:space="preserve">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
</t>
  </si>
  <si>
    <r>
      <t xml:space="preserve">3. </t>
    </r>
    <r>
      <rPr>
        <sz val="10"/>
        <rFont val="Arial"/>
        <family val="2"/>
      </rPr>
      <t xml:space="preserve">Monto total del remanente  </t>
    </r>
  </si>
  <si>
    <t xml:space="preserve">3. Monto total del remanente  </t>
  </si>
  <si>
    <r>
      <t xml:space="preserve">4. </t>
    </r>
    <r>
      <rPr>
        <sz val="10"/>
        <rFont val="Arial"/>
        <family val="2"/>
      </rPr>
      <t xml:space="preserve">Hipervínculo a los Informes Analíticos de Ingresos y Egresos  </t>
    </r>
  </si>
  <si>
    <t xml:space="preserve">4. Hipervínculo a los Informes Analíticos de Ingresos y Egresos  </t>
  </si>
  <si>
    <r>
      <t xml:space="preserve">5. </t>
    </r>
    <r>
      <rPr>
        <sz val="10"/>
        <rFont val="Arial"/>
        <family val="2"/>
      </rPr>
      <t xml:space="preserve">Periodo de actualización de la información: Anual  </t>
    </r>
  </si>
  <si>
    <t xml:space="preserve">
El Sujeto Obligado menciona que no le aplica la fracción y reporta un documento donde menciona al final lo siguiente ""Por consiguiente y de acuerdo a lo estipulado por el marco normativo de la Comisión Ejecutiva de Atención a Víctimas de la Ciudad de México, la Dirección de Fondo de Víctimas de la Ciudad de México reporta sus correspondientes obligaciones de transparencia a la unidad administrativa responsable que se encarga de conciliar la información, siendo en este caso la Subdirección de Administración y Finanzas de la CEAVI-CDMX, la cual reporta todo lo relacionado a la cuenta pública y el presupuesto asignado por parte de la Comisión...""; sin embargo ésta leyenda no habla acerca de la fracción que compete en este apartado , por lo que deberá realizar una leyenda específica para cada una de las fracciones.
"													
</t>
  </si>
  <si>
    <r>
      <t xml:space="preserve">9. </t>
    </r>
    <r>
      <rPr>
        <sz val="10"/>
        <rFont val="Arial"/>
        <family val="2"/>
      </rPr>
      <t xml:space="preserve">La información publicada se organiza mediante el formato 13, en el que se incluyen todos los campos especificados en los criterios sustantivos de contenido, debiendo publicar la información en datos abiertos  </t>
    </r>
  </si>
  <si>
    <t xml:space="preserve">9. La información publicada se organiza mediante el formato 13, en el que se incluyen todos los campos especificados en los criterios sustantivos de contenido, debiendo publicar la información en datos abiertos  </t>
  </si>
  <si>
    <t>Hoja de cálculo del Artículo 135 de la LTAIPRC</t>
  </si>
  <si>
    <r>
      <rPr>
        <b/>
        <i/>
        <sz val="10"/>
        <rFont val="Arial"/>
        <family val="2"/>
      </rPr>
      <t xml:space="preserve">Artículo 135. </t>
    </r>
    <r>
      <rPr>
        <i/>
        <sz val="10"/>
        <rFont val="Arial"/>
        <family val="2"/>
      </rPr>
      <t>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r>
  </si>
  <si>
    <r>
      <rPr>
        <b/>
        <i/>
        <sz val="10"/>
        <rFont val="Arial"/>
        <family val="2"/>
      </rPr>
      <t xml:space="preserve">Fracción I. </t>
    </r>
    <r>
      <rPr>
        <i/>
        <sz val="10"/>
        <rFont val="Arial"/>
        <family val="2"/>
      </rPr>
      <t>El nombre del servidor público y de la persona física o moral que represente al fideicomitente, al fiduciario y al fideicomisario;</t>
    </r>
  </si>
  <si>
    <r>
      <rPr>
        <b/>
        <sz val="10"/>
        <rFont val="Arial"/>
        <family val="2"/>
      </rPr>
      <t xml:space="preserve">7. </t>
    </r>
    <r>
      <rPr>
        <sz val="10"/>
        <rFont val="Arial"/>
        <family val="2"/>
      </rPr>
      <t>Nombre completo (nombre[s] primer apellido, segundo apellido) del servidor público, de la persona física o, en su caso, denominación o razón social de la persona moral que funja como representante del Fideicomitente.</t>
    </r>
  </si>
  <si>
    <r>
      <rPr>
        <b/>
        <sz val="10"/>
        <rFont val="Arial"/>
        <family val="2"/>
      </rPr>
      <t xml:space="preserve">8. </t>
    </r>
    <r>
      <rPr>
        <sz val="10"/>
        <rFont val="Arial"/>
        <family val="2"/>
      </rPr>
      <t>Cargo del servidor público que, en su caso, funja como representante del Fideicomitente</t>
    </r>
  </si>
  <si>
    <r>
      <rPr>
        <b/>
        <sz val="10"/>
        <rFont val="Arial"/>
        <family val="2"/>
      </rPr>
      <t xml:space="preserve">9. </t>
    </r>
    <r>
      <rPr>
        <sz val="10"/>
        <rFont val="Arial"/>
        <family val="2"/>
      </rPr>
      <t>Domicilio  del servidor público que, en su caso, funja como representante del Fideicomitente (tipo de vialidad [catálogo], nombre de vialidad [calle], número exterior, número interior [en su caso], tipo de asentamiento humano [catálogo], nombre de asentamiento humano [colonia], clave de la localidad, nombre de la localidad, clave del municipio, nombre del municipio o alcadía, clave de la entidad federativa, nombre de la entidad federativa [catálogo], código postal).</t>
    </r>
  </si>
  <si>
    <r>
      <rPr>
        <b/>
        <sz val="10"/>
        <rFont val="Arial"/>
        <family val="2"/>
      </rPr>
      <t xml:space="preserve">10. </t>
    </r>
    <r>
      <rPr>
        <sz val="10"/>
        <rFont val="Arial"/>
        <family val="2"/>
      </rPr>
      <t>Nombre o denominación de la Institución Fiduciaria</t>
    </r>
  </si>
  <si>
    <r>
      <rPr>
        <b/>
        <sz val="10"/>
        <rFont val="Arial"/>
        <family val="2"/>
      </rPr>
      <t xml:space="preserve">11. </t>
    </r>
    <r>
      <rPr>
        <sz val="10"/>
        <rFont val="Arial"/>
        <family val="2"/>
      </rPr>
      <t>Nombre completo (nombre[s] primer apellido, segundo apellido) del servidor público, de la persona física, o en su caso, denominación o razón social de la persona moral que represente a la Institución Fiduciaria (delegado fiduciario)</t>
    </r>
  </si>
  <si>
    <r>
      <rPr>
        <b/>
        <sz val="10"/>
        <rFont val="Arial"/>
        <family val="2"/>
      </rPr>
      <t xml:space="preserve">12. </t>
    </r>
    <r>
      <rPr>
        <sz val="10"/>
        <rFont val="Arial"/>
        <family val="2"/>
      </rPr>
      <t>Cargo del servidor público que, en su caso, represente a la Institución Fiduciaria</t>
    </r>
  </si>
  <si>
    <r>
      <rPr>
        <b/>
        <sz val="10"/>
        <rFont val="Arial"/>
        <family val="2"/>
      </rPr>
      <t xml:space="preserve">13. </t>
    </r>
    <r>
      <rPr>
        <sz val="10"/>
        <rFont val="Arial"/>
        <family val="2"/>
      </rPr>
      <t xml:space="preserve">Domicilio del servidor público que, en su caso, represente a la Institución Fiduciaria (tipo de vialidad [catálogo], nombre de vialidad [calle], número exterior, número interior [en su caso], tipo de asentamiento humano [catálogo], nombre de asentamiento humano [colonia], clave de la localidad], nombre de la localidad, clave del municipio, nombre del municipio o alcaldía [catálogo], clave de la entidad federativa, nombre de la entidad federativa [catálogo], código postal) </t>
    </r>
  </si>
  <si>
    <r>
      <rPr>
        <b/>
        <sz val="10"/>
        <rFont val="Arial"/>
        <family val="2"/>
      </rPr>
      <t xml:space="preserve">Respecto de los Fideicomisarios
14. </t>
    </r>
    <r>
      <rPr>
        <sz val="10"/>
        <rFont val="Arial"/>
        <family val="2"/>
      </rPr>
      <t>Nombre completo (nombre[s] primer apellido, segundo apellido) del servidor público, de la persona física, o en su caso, denominación o razón social de la persona moral que represente al Fideicomisario</t>
    </r>
  </si>
  <si>
    <r>
      <rPr>
        <b/>
        <sz val="10"/>
        <rFont val="Arial"/>
        <family val="2"/>
      </rPr>
      <t xml:space="preserve">15. </t>
    </r>
    <r>
      <rPr>
        <sz val="10"/>
        <rFont val="Arial"/>
        <family val="2"/>
      </rPr>
      <t>Cargo del servidor público que, en su caso, represente al Fideicomisario</t>
    </r>
  </si>
  <si>
    <r>
      <rPr>
        <b/>
        <sz val="10"/>
        <rFont val="Arial"/>
        <family val="2"/>
      </rPr>
      <t xml:space="preserve">16. </t>
    </r>
    <r>
      <rPr>
        <sz val="10"/>
        <rFont val="Arial"/>
        <family val="2"/>
      </rPr>
      <t>Domicilio  del servidor público que, en su caso, funja como representante de Fideicomisario (tipo de vialidad [catálogo], nombre de vialidad [calle], número exterior, número interior [en su caso], tipo de asentamiento humano [catálogo], nombre de asentamiento humano [colonia], clave de la localidad, nombre de la localidad, clave del municipio [catálogo], nombre del municipio o alcaldía, clave de la entidad federativa, nombre de la entidad federativa [catálogo], código postal)</t>
    </r>
  </si>
  <si>
    <r>
      <rPr>
        <b/>
        <sz val="10"/>
        <rFont val="Arial"/>
        <family val="2"/>
      </rPr>
      <t xml:space="preserve">17. </t>
    </r>
    <r>
      <rPr>
        <sz val="10"/>
        <rFont val="Arial"/>
        <family val="2"/>
      </rPr>
      <t>Periodo de actualización de la información: trimestral.</t>
    </r>
  </si>
  <si>
    <r>
      <rPr>
        <b/>
        <sz val="10"/>
        <rFont val="Arial"/>
        <family val="2"/>
      </rPr>
      <t>18.</t>
    </r>
    <r>
      <rPr>
        <sz val="10"/>
        <rFont val="Arial"/>
        <family val="2"/>
      </rPr>
      <t xml:space="preserve"> Área(s) responsable(s) que genera(n), posee(n), publica(n) y/o actualiza(n) la información.</t>
    </r>
  </si>
  <si>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</si>
  <si>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</si>
  <si>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21. </t>
    </r>
    <r>
      <rPr>
        <sz val="10"/>
        <rFont val="Arial"/>
        <family val="2"/>
      </rPr>
      <t>La información publicada se organiza mediante el formato 1, en el que se incluyen todos los campos especificados en los criterios sustantivos de contenido, debiendo publicar la información en datos abiertos</t>
    </r>
  </si>
  <si>
    <r>
      <rPr>
        <b/>
        <sz val="10"/>
        <rFont val="Arial"/>
        <family val="2"/>
      </rPr>
      <t xml:space="preserve">8. </t>
    </r>
    <r>
      <rPr>
        <sz val="10"/>
        <rFont val="Arial"/>
        <family val="2"/>
      </rPr>
      <t>En caso de tratarse de un fideicomiso público, nombre completo (nombre[s] primer apellido, segundo apellido) de los integrantes del Comité Técnico o Director Ejecutivo y el nombre de la entidad pública a la que pertenecen</t>
    </r>
  </si>
  <si>
    <r>
      <rPr>
        <b/>
        <sz val="10"/>
        <rFont val="Arial"/>
        <family val="2"/>
      </rPr>
      <t xml:space="preserve">9. </t>
    </r>
    <r>
      <rPr>
        <sz val="10"/>
        <rFont val="Arial"/>
        <family val="2"/>
      </rPr>
      <t>Hipervínculo al contrato o documento equivalente, con los datos actualizados, tanto de la Unidad Administrativa responsable como del fideicomiso y/o fondo público, mandato o cualquier contrato análogo</t>
    </r>
  </si>
  <si>
    <r>
      <rPr>
        <b/>
        <sz val="10"/>
        <rFont val="Arial"/>
        <family val="2"/>
      </rPr>
      <t xml:space="preserve">10. </t>
    </r>
    <r>
      <rPr>
        <sz val="10"/>
        <rFont val="Arial"/>
        <family val="2"/>
      </rPr>
      <t>Periodo de actualización de la información: trimestral.</t>
    </r>
  </si>
  <si>
    <r>
      <rPr>
        <b/>
        <sz val="10"/>
        <rFont val="Arial"/>
        <family val="2"/>
      </rPr>
      <t xml:space="preserve">11. </t>
    </r>
    <r>
      <rPr>
        <sz val="10"/>
        <rFont val="Arial"/>
        <family val="2"/>
      </rPr>
      <t>Área(s) responsable(s) que genera(n), posee(n), publica(n) y/o actualiza(n) la información.</t>
    </r>
  </si>
  <si>
    <r>
      <rPr>
        <b/>
        <sz val="10"/>
        <rFont val="Arial"/>
        <family val="2"/>
      </rPr>
      <t>12.</t>
    </r>
    <r>
      <rPr>
        <sz val="10"/>
        <rFont val="Arial"/>
        <family val="2"/>
      </rPr>
      <t xml:space="preserve"> 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</si>
  <si>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</si>
  <si>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14. </t>
    </r>
    <r>
      <rPr>
        <sz val="10"/>
        <rFont val="Arial"/>
        <family val="2"/>
      </rPr>
      <t>La información publicada se organiza mediante el formato 2, en el que se incluyen todos los campos especificados en los criterios sustantivos de contenido, debiendo publicar la información en datos abiertos</t>
    </r>
  </si>
  <si>
    <r>
      <rPr>
        <b/>
        <sz val="10"/>
        <rFont val="Arial"/>
        <family val="2"/>
      </rPr>
      <t xml:space="preserve">69.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</si>
  <si>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</si>
  <si>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</si>
  <si>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</si>
  <si>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</si>
  <si>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</si>
  <si>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5. </t>
    </r>
    <r>
      <rPr>
        <sz val="10"/>
        <rFont val="Arial"/>
        <family val="2"/>
      </rPr>
      <t>Denominación del padrón de beneficiarios o participantes</t>
    </r>
  </si>
  <si>
    <r>
      <rPr>
        <b/>
        <sz val="10"/>
        <rFont val="Arial"/>
        <family val="2"/>
      </rPr>
      <t xml:space="preserve">6. </t>
    </r>
    <r>
      <rPr>
        <sz val="10"/>
        <rFont val="Arial"/>
        <family val="2"/>
      </rPr>
      <t>Hipervínculo al padrón de beneficiarios o participantes en un documento reutilizable</t>
    </r>
  </si>
  <si>
    <r>
      <rPr>
        <b/>
        <sz val="10"/>
        <rFont val="Arial"/>
        <family val="2"/>
      </rPr>
      <t xml:space="preserve">8. </t>
    </r>
    <r>
      <rPr>
        <sz val="10"/>
        <rFont val="Arial"/>
        <family val="2"/>
      </rPr>
      <t>Monto (en pesos), recurso, beneficio o apoyo (en dinero o en especie) otorgado a cada una de las personas físicas, morales o grupos determinado</t>
    </r>
  </si>
  <si>
    <r>
      <rPr>
        <b/>
        <sz val="10"/>
        <rFont val="Arial"/>
        <family val="2"/>
      </rPr>
      <t xml:space="preserve">Además, únicamente cuando formen parte de los criterios y requisitos de elegibilidad previstos, excepto los casos en que el beneficiario directo sea un(a) niño(a), adolescente  o víctima del delito se incluirán los siguientes datos:
9. </t>
    </r>
    <r>
      <rPr>
        <sz val="10"/>
        <rFont val="Arial"/>
        <family val="2"/>
      </rPr>
      <t>Unidad territorial  (colonia, municipio, alcaldía, estado y/o país)</t>
    </r>
  </si>
  <si>
    <r>
      <rPr>
        <b/>
        <sz val="10"/>
        <rFont val="Arial"/>
        <family val="2"/>
      </rPr>
      <t xml:space="preserve">12. </t>
    </r>
    <r>
      <rPr>
        <sz val="10"/>
        <rFont val="Arial"/>
        <family val="2"/>
      </rPr>
      <t>Actividad u ocupación del beneficiario(a). Por ejemplo: Estudiante, Jubilado(a), Persona moral etcétera</t>
    </r>
  </si>
  <si>
    <r>
      <rPr>
        <b/>
        <sz val="10"/>
        <rFont val="Arial"/>
        <family val="2"/>
      </rPr>
      <t xml:space="preserve">Para el caso de Fondos Públicos se publicará:
13. </t>
    </r>
    <r>
      <rPr>
        <sz val="10"/>
        <rFont val="Arial"/>
        <family val="2"/>
      </rPr>
      <t>Ejercicio</t>
    </r>
  </si>
  <si>
    <r>
      <rPr>
        <b/>
        <sz val="10"/>
        <rFont val="Arial"/>
        <family val="2"/>
      </rPr>
      <t xml:space="preserve">14.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</si>
  <si>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</si>
  <si>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</si>
  <si>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17. </t>
    </r>
    <r>
      <rPr>
        <sz val="10"/>
        <rFont val="Arial"/>
        <family val="2"/>
      </rPr>
      <t>La información publicada se organiza mediante los formatos 6a y 6b, en los que se incluyen todos los campos especificados en los criterios sustantivos de contenido, debiendo publicar la información en datos abiertos</t>
    </r>
  </si>
  <si>
    <r>
      <rPr>
        <b/>
        <sz val="10"/>
        <rFont val="Arial"/>
        <family val="2"/>
      </rPr>
      <t xml:space="preserve">5. </t>
    </r>
    <r>
      <rPr>
        <sz val="10"/>
        <rFont val="Arial"/>
        <family val="2"/>
      </rPr>
      <t>Fecha de creación del fideicomiso y fondo público, mandato o cualquier contrato análogo, con el formato día/mes/año (por ej. 31/Marzo/2016)</t>
    </r>
  </si>
  <si>
    <r>
      <rPr>
        <b/>
        <sz val="10"/>
        <rFont val="Arial"/>
        <family val="2"/>
      </rPr>
      <t xml:space="preserve">9. </t>
    </r>
    <r>
      <rPr>
        <sz val="10"/>
        <rFont val="Arial"/>
        <family val="2"/>
      </rPr>
      <t>Fecha en la que se suscribió el documento en el que se establece la creación del Fideicomiso o Fondo Público, en su caso con el formato día/mes/año(por ej. 31/Marzo/2016)</t>
    </r>
  </si>
  <si>
    <r>
      <rPr>
        <b/>
        <sz val="10"/>
        <rFont val="Arial"/>
        <family val="2"/>
      </rPr>
      <t xml:space="preserve">14. </t>
    </r>
    <r>
      <rPr>
        <sz val="10"/>
        <rFont val="Arial"/>
        <family val="2"/>
      </rPr>
      <t xml:space="preserve">Origen de los recursos destinados para la creación del fideicomiso y fondo público, mandato o cualquier contrato análogo (catálogo): Público/Privado/Público y privado
</t>
    </r>
  </si>
  <si>
    <r>
      <rPr>
        <b/>
        <sz val="10"/>
        <rFont val="Arial"/>
        <family val="2"/>
      </rPr>
      <t xml:space="preserve">15. </t>
    </r>
    <r>
      <rPr>
        <sz val="10"/>
        <rFont val="Arial"/>
        <family val="2"/>
      </rPr>
      <t xml:space="preserve">Denominación de la dependencia, empresa u organización que aporto los recursos
</t>
    </r>
  </si>
  <si>
    <r>
      <rPr>
        <b/>
        <sz val="10"/>
        <rFont val="Arial"/>
        <family val="2"/>
      </rPr>
      <t xml:space="preserve">16. </t>
    </r>
    <r>
      <rPr>
        <sz val="10"/>
        <rFont val="Arial"/>
        <family val="2"/>
      </rPr>
      <t>Especificar el nivel de gobierno al que pertenece (federal, estatal, municipal), en su caso: nacional o internacional</t>
    </r>
  </si>
  <si>
    <r>
      <rPr>
        <b/>
        <sz val="10"/>
        <rFont val="Arial"/>
        <family val="2"/>
      </rPr>
      <t xml:space="preserve">24. </t>
    </r>
    <r>
      <rPr>
        <sz val="10"/>
        <rFont val="Arial"/>
        <family val="2"/>
      </rPr>
      <t xml:space="preserve">Hipervínculo al documento de los Lineamientos generales de extinción
</t>
    </r>
  </si>
  <si>
    <r>
      <rPr>
        <b/>
        <sz val="10"/>
        <rFont val="Arial"/>
        <family val="2"/>
      </rPr>
      <t xml:space="preserve">25. </t>
    </r>
    <r>
      <rPr>
        <sz val="10"/>
        <rFont val="Arial"/>
        <family val="2"/>
      </rPr>
      <t xml:space="preserve">Fecha de las sesiones realizadas por el Comité Técnico del Fideicomiso o Fondo en las que se dieron por concluidos los trabajos de éste
</t>
    </r>
  </si>
  <si>
    <r>
      <rPr>
        <b/>
        <sz val="10"/>
        <rFont val="Arial"/>
        <family val="2"/>
      </rPr>
      <t xml:space="preserve">26. </t>
    </r>
    <r>
      <rPr>
        <sz val="10"/>
        <rFont val="Arial"/>
        <family val="2"/>
      </rPr>
      <t xml:space="preserve">Hipervínculo a las Actas de las sesiones realizadas por el Comité Técnico del Fideicomiso o Fondo en las que se dieron por concluidos los trabajos de éste
</t>
    </r>
  </si>
  <si>
    <r>
      <rPr>
        <b/>
        <sz val="10"/>
        <rFont val="Arial"/>
        <family val="2"/>
      </rPr>
      <t xml:space="preserve">27. </t>
    </r>
    <r>
      <rPr>
        <sz val="10"/>
        <rFont val="Arial"/>
        <family val="2"/>
      </rPr>
      <t xml:space="preserve">Denominación del documento(s) en el cual se establece la fecha de extinción del fideicomiso y fondo público, mandato o cualquier contrato análogo
</t>
    </r>
  </si>
  <si>
    <r>
      <rPr>
        <b/>
        <sz val="10"/>
        <rFont val="Arial"/>
        <family val="2"/>
      </rPr>
      <t xml:space="preserve">46.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</si>
  <si>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</si>
  <si>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</si>
  <si>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i/>
        <sz val="10"/>
        <rFont val="Arial"/>
        <family val="2"/>
      </rPr>
      <t xml:space="preserve">Fracción XIII. </t>
    </r>
    <r>
      <rPr>
        <i/>
        <sz val="10"/>
        <rFont val="Arial"/>
        <family val="2"/>
      </rPr>
      <t>Reglas de operación y cualquier otra normatividad interna del fideicomiso o fondo público, con independencia de su denominación, sea o no publicada en la Gaceta Oficial de la Ciudad de México;</t>
    </r>
  </si>
  <si>
    <t xml:space="preserve">Índice de Criterios Sustantivos de Contenido del Artículo 135 : </t>
  </si>
  <si>
    <t xml:space="preserve">Índice de Criterios Adjetivos de actualización, confiabilidad y formato del Artículo 135 : </t>
  </si>
  <si>
    <t xml:space="preserve">Índice de Cumplimiento del Artículo 135 : </t>
  </si>
  <si>
    <t>Índices para el Artículo 135</t>
  </si>
  <si>
    <t>I Artículo 135</t>
  </si>
  <si>
    <t>I C Art. 135</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</si>
  <si>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</si>
  <si>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</si>
  <si>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</si>
  <si>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</si>
  <si>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</si>
  <si>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</si>
  <si>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</si>
  <si>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</si>
  <si>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</si>
  <si>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</si>
  <si>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</si>
  <si>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</si>
  <si>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</si>
  <si>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Resultado por criterio</t>
  </si>
  <si>
    <t>Porcentaje alcanzado en el criterio</t>
  </si>
  <si>
    <t>Criterio 1</t>
  </si>
  <si>
    <t>Criterio 2</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</si>
  <si>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</si>
  <si>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</si>
  <si>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</si>
  <si>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</si>
  <si>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</si>
  <si>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t xml:space="preserve">1. </t>
    </r>
    <r>
      <rPr>
        <sz val="10"/>
        <rFont val="Arial"/>
        <family val="2"/>
      </rPr>
      <t>Hipervínculo que dirija a su portal de internet, específicamente su sección de transparencia.</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</si>
  <si>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</si>
  <si>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</si>
  <si>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Suma de los Criterios Sustantivos de Contenido del Artículo 145</t>
  </si>
  <si>
    <t xml:space="preserve">Índice de Cumplimiento del Artículo 145 : </t>
  </si>
  <si>
    <t>Índices para el Artículo 145</t>
  </si>
  <si>
    <t>I.C.S.C.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</si>
  <si>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</si>
  <si>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</si>
  <si>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</si>
  <si>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</si>
  <si>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</si>
  <si>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a más tardar el último día del mes de enero de cada año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</si>
  <si>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</si>
  <si>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</si>
  <si>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</si>
  <si>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</si>
  <si>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</si>
  <si>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</si>
  <si>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</si>
  <si>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</si>
  <si>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</si>
  <si>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</si>
  <si>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</si>
  <si>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</si>
  <si>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</si>
  <si>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y conservada al periodo que corresponde, de acuerdo con la Tabla de actualización y conservación de la información con el formato día/mes/año.</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</si>
  <si>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</si>
  <si>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</si>
  <si>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</si>
  <si>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</si>
  <si>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</si>
  <si>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</si>
  <si>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t>Criterios Adjetivos de Actualización</t>
  </si>
  <si>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</si>
  <si>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</si>
  <si>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</si>
  <si>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</si>
  <si>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</si>
  <si>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</si>
  <si>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</si>
  <si>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</si>
  <si>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</si>
  <si>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3</t>
  </si>
  <si>
    <t>Criterio 14</t>
  </si>
  <si>
    <t>Criterio 4</t>
  </si>
  <si>
    <t>Criterio 15</t>
  </si>
  <si>
    <t>Criterio 5</t>
  </si>
  <si>
    <t>Criterio 16</t>
  </si>
  <si>
    <t>Criterio 6</t>
  </si>
  <si>
    <t>Criterio 7</t>
  </si>
  <si>
    <t>I.C.A.A. Artículo 146</t>
  </si>
  <si>
    <t>Criterio 8</t>
  </si>
  <si>
    <t>Criterio 9</t>
  </si>
  <si>
    <t>Criterio 10</t>
  </si>
  <si>
    <t>Criterio 11</t>
  </si>
  <si>
    <t>I.C.S.C. Artículo 146</t>
  </si>
  <si>
    <t>Índice de Cumplimiento del Artículo 146</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</si>
  <si>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</si>
  <si>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</si>
  <si>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</si>
  <si>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</si>
  <si>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</si>
  <si>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</si>
  <si>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t xml:space="preserve">  </t>
  </si>
  <si>
    <r>
      <t xml:space="preserve">3. </t>
    </r>
    <r>
      <rPr>
        <sz val="10"/>
        <rFont val="Arial"/>
        <family val="2"/>
      </rPr>
      <t>Número de sesión en la que se realizó la reserva</t>
    </r>
  </si>
  <si>
    <t xml:space="preserve">   </t>
  </si>
  <si>
    <r>
      <t xml:space="preserve">4. </t>
    </r>
    <r>
      <rPr>
        <sz val="10"/>
        <rFont val="Arial"/>
        <family val="2"/>
      </rPr>
      <t>Tipo de reserva (Completa/Parcial)</t>
    </r>
  </si>
  <si>
    <r>
      <t xml:space="preserve">5. </t>
    </r>
    <r>
      <rPr>
        <sz val="10"/>
        <rFont val="Arial"/>
        <family val="2"/>
      </rPr>
      <t>Características de la información</t>
    </r>
  </si>
  <si>
    <r>
      <t xml:space="preserve">6. </t>
    </r>
    <r>
      <rPr>
        <sz val="10"/>
        <rFont val="Arial"/>
        <family val="2"/>
      </rPr>
      <t>Justificación de la reserva</t>
    </r>
  </si>
  <si>
    <r>
      <t xml:space="preserve">7. </t>
    </r>
    <r>
      <rPr>
        <sz val="10"/>
        <rFont val="Arial"/>
        <family val="2"/>
      </rPr>
      <t>Fecha de inicio de la reserva</t>
    </r>
  </si>
  <si>
    <r>
      <t xml:space="preserve">8. </t>
    </r>
    <r>
      <rPr>
        <sz val="10"/>
        <rFont val="Arial"/>
        <family val="2"/>
      </rPr>
      <t>Fecha de término de la reserva</t>
    </r>
  </si>
  <si>
    <r>
      <t xml:space="preserve">9. </t>
    </r>
    <r>
      <rPr>
        <sz val="10"/>
        <rFont val="Arial"/>
        <family val="2"/>
      </rPr>
      <t>Plazo de reserva</t>
    </r>
  </si>
  <si>
    <r>
      <t xml:space="preserve">10. </t>
    </r>
    <r>
      <rPr>
        <sz val="10"/>
        <rFont val="Arial"/>
        <family val="2"/>
      </rPr>
      <t>Partes que se reservan</t>
    </r>
  </si>
  <si>
    <r>
      <t xml:space="preserve">11. </t>
    </r>
    <r>
      <rPr>
        <sz val="10"/>
        <rFont val="Arial"/>
        <family val="2"/>
      </rPr>
      <t>Si se encuentra en Prórroga</t>
    </r>
  </si>
  <si>
    <r>
      <t xml:space="preserve">12. </t>
    </r>
    <r>
      <rPr>
        <sz val="10"/>
        <rFont val="Arial"/>
        <family val="2"/>
      </rPr>
      <t>Área que generó la información</t>
    </r>
  </si>
  <si>
    <r>
      <t xml:space="preserve">13. </t>
    </r>
    <r>
      <rPr>
        <sz val="10"/>
        <rFont val="Arial"/>
        <family val="2"/>
      </rPr>
      <t>Número de sesión en la que se realizó la reserva</t>
    </r>
  </si>
  <si>
    <r>
      <t xml:space="preserve">14. </t>
    </r>
    <r>
      <rPr>
        <sz val="10"/>
        <rFont val="Arial"/>
        <family val="2"/>
      </rPr>
      <t>Periodo de actualización de la información: semestral.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</si>
  <si>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</si>
  <si>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</si>
  <si>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</si>
  <si>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0"/>
        <rFont val="Arial"/>
        <family val="2"/>
      </rPr>
      <t>.</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</si>
  <si>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</si>
  <si>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</si>
  <si>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r>
      <rPr>
        <b/>
        <sz val="10"/>
        <rFont val="Arial"/>
        <family val="2"/>
      </rPr>
      <t xml:space="preserve">3. </t>
    </r>
    <r>
      <rPr>
        <sz val="10"/>
        <rFont val="Arial"/>
        <family val="2"/>
      </rPr>
      <t>Incluir un vínculo a la información publicada en la fracción XLIII, formato 43b, del artículo 121.</t>
    </r>
  </si>
  <si>
    <t>Suma de los Criterios Sustantivos de Contenido del Artículo 172</t>
  </si>
  <si>
    <t>Grado de cumplimiento de los Criterios Sustantivos de Contenido del Artículo 172</t>
  </si>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</sst>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u/>
      <sz val="9.5"/>
      <color indexed="12"/>
      <name val="Arial"/>
      <family val="2"/>
    </font>
    <font>
      <sz val="10"/>
      <color rgb="FF000000"/>
      <name val="Arial"/>
    </font>
    <font>
      <b/>
      <sz val="12"/>
      <color rgb="FFFF0000"/>
      <name val="Arial"/>
      <family val="2"/>
    </font>
    <font>
      <b/>
      <sz val="4"/>
      <color theme="0"/>
      <name val="Arial"/>
      <family val="2"/>
    </font>
    <font>
      <b/>
      <sz val="12"/>
      <color theme="0"/>
      <name val="Arial"/>
      <family val="2"/>
    </font>
    <font>
      <b/>
      <sz val="10"/>
      <color rgb="FF000000"/>
      <name val="Arial"/>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
      <patternFill patternType="solid">
        <fgColor rgb="FF800080"/>
        <bgColor indexed="36"/>
      </patternFill>
    </fill>
    <fill>
      <patternFill patternType="solid">
        <fgColor rgb="FF800080"/>
        <bgColor indexed="40"/>
      </patternFill>
    </fill>
    <fill>
      <patternFill patternType="solid">
        <fgColor rgb="FF33CCCC"/>
        <bgColor indexed="40"/>
      </patternFill>
    </fill>
    <fill>
      <patternFill patternType="solid">
        <fgColor rgb="FF33CCCC"/>
        <bgColor indexed="64"/>
      </patternFill>
    </fill>
    <fill>
      <patternFill patternType="solid">
        <fgColor rgb="FF800080"/>
        <bgColor indexed="64"/>
      </patternFill>
    </fill>
    <fill>
      <patternFill patternType="solid">
        <fgColor theme="0"/>
        <bgColor indexed="64"/>
      </patternFill>
    </fill>
  </fills>
  <borders count="53">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double">
        <color indexed="21"/>
      </top>
      <bottom style="thin">
        <color indexed="21"/>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right/>
      <top style="thick">
        <color indexed="49"/>
      </top>
      <bottom/>
      <diagonal/>
    </border>
    <border>
      <left/>
      <right/>
      <top style="medium">
        <color indexed="21"/>
      </top>
      <bottom style="medium">
        <color indexed="21"/>
      </bottom>
      <diagonal/>
    </border>
    <border>
      <left style="thin">
        <color indexed="63"/>
      </left>
      <right/>
      <top style="thin">
        <color indexed="63"/>
      </top>
      <bottom style="thin">
        <color indexed="63"/>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double">
        <color indexed="9"/>
      </right>
      <top style="double">
        <color indexed="21"/>
      </top>
      <bottom style="double">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s>
  <cellStyleXfs count="5">
    <xf numFmtId="0" fontId="0" fillId="0" borderId="0"/>
    <xf numFmtId="0" fontId="1" fillId="0" borderId="0"/>
    <xf numFmtId="0" fontId="1" fillId="0" borderId="0"/>
    <xf numFmtId="0" fontId="1" fillId="0" borderId="0"/>
    <xf numFmtId="0" fontId="21" fillId="0" borderId="0" applyNumberFormat="0" applyFill="0" applyBorder="0" applyAlignment="0" applyProtection="0"/>
  </cellStyleXfs>
  <cellXfs count="377">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164" fontId="2" fillId="0" borderId="0" xfId="0" applyNumberFormat="1" applyFont="1" applyAlignment="1">
      <alignment horizontal="center" vertical="center" wrapText="1"/>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2" fontId="6" fillId="0" borderId="14" xfId="1"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0" fillId="0" borderId="0" xfId="3" applyFont="1" applyAlignment="1">
      <alignment wrapText="1"/>
    </xf>
    <xf numFmtId="0" fontId="0" fillId="0" borderId="0" xfId="3" applyFont="1" applyAlignment="1">
      <alignment horizontal="center" wrapText="1"/>
    </xf>
    <xf numFmtId="0" fontId="13" fillId="0" borderId="0" xfId="3" applyFont="1" applyAlignment="1">
      <alignment vertical="center" wrapText="1"/>
    </xf>
    <xf numFmtId="0" fontId="6" fillId="0" borderId="28" xfId="3" applyFont="1" applyBorder="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0" xfId="3"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14" xfId="3" applyFont="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2" xfId="3" applyFont="1" applyFill="1" applyBorder="1" applyAlignment="1">
      <alignment horizontal="center" vertical="center" wrapText="1"/>
    </xf>
    <xf numFmtId="0" fontId="17" fillId="3" borderId="33" xfId="1" applyFont="1" applyFill="1" applyBorder="1" applyAlignment="1">
      <alignment horizontal="center" vertical="center" wrapText="1"/>
    </xf>
    <xf numFmtId="0" fontId="6" fillId="0" borderId="34" xfId="3" applyFont="1" applyBorder="1" applyAlignment="1">
      <alignment horizontal="center"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3" borderId="2" xfId="0" applyFont="1" applyFill="1" applyBorder="1" applyAlignment="1">
      <alignment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0" fontId="6" fillId="0" borderId="8" xfId="3" applyFont="1" applyBorder="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8" xfId="3" applyFont="1" applyBorder="1" applyAlignment="1">
      <alignment vertical="center"/>
    </xf>
    <xf numFmtId="2" fontId="17" fillId="2" borderId="31" xfId="1" applyNumberFormat="1" applyFont="1" applyFill="1" applyBorder="1" applyAlignment="1">
      <alignment horizontal="center" vertical="center" wrapText="1"/>
    </xf>
    <xf numFmtId="0" fontId="6" fillId="0" borderId="39"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2" fontId="17" fillId="3" borderId="33"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1" fillId="0" borderId="0" xfId="1" applyNumberFormat="1" applyAlignment="1">
      <alignment vertical="center" wrapText="1"/>
    </xf>
    <xf numFmtId="0" fontId="6" fillId="0" borderId="0" xfId="1" applyFont="1" applyAlignment="1">
      <alignment horizontal="center" vertical="center"/>
    </xf>
    <xf numFmtId="0" fontId="17" fillId="2" borderId="11" xfId="2" applyFont="1" applyFill="1" applyBorder="1" applyAlignment="1">
      <alignment horizontal="center" vertical="center" wrapText="1"/>
    </xf>
    <xf numFmtId="0" fontId="6" fillId="0" borderId="0" xfId="0" applyFont="1" applyAlignment="1">
      <alignment horizont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6" fillId="0" borderId="12" xfId="2" applyFont="1" applyBorder="1" applyAlignment="1">
      <alignment horizontal="center" vertical="center" wrapText="1"/>
    </xf>
    <xf numFmtId="0" fontId="0" fillId="0" borderId="0" xfId="2" applyFont="1" applyAlignment="1">
      <alignment horizontal="justify" vertical="center" wrapText="1"/>
    </xf>
    <xf numFmtId="0" fontId="18" fillId="0" borderId="0" xfId="0" applyFont="1" applyAlignment="1">
      <alignment horizontal="center" vertical="center"/>
    </xf>
    <xf numFmtId="0" fontId="15" fillId="0" borderId="0" xfId="1" applyFont="1" applyAlignment="1">
      <alignment horizontal="justify" vertical="center" wrapText="1"/>
    </xf>
    <xf numFmtId="0" fontId="6" fillId="0" borderId="42"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15" fillId="0" borderId="0" xfId="3" applyFont="1" applyAlignment="1">
      <alignment horizontal="justify" vertical="center" wrapText="1"/>
    </xf>
    <xf numFmtId="0" fontId="13" fillId="0" borderId="0" xfId="3" applyFont="1" applyAlignment="1">
      <alignment horizontal="justify" vertical="center" wrapText="1"/>
    </xf>
    <xf numFmtId="0" fontId="15" fillId="0" borderId="0" xfId="1" applyFont="1" applyAlignment="1">
      <alignment vertical="center" wrapText="1"/>
    </xf>
    <xf numFmtId="2" fontId="6" fillId="0" borderId="2" xfId="1" applyNumberFormat="1" applyFont="1" applyBorder="1" applyAlignment="1">
      <alignment horizontal="left" vertical="center"/>
    </xf>
    <xf numFmtId="0" fontId="2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2" fontId="5" fillId="8" borderId="2" xfId="0" applyNumberFormat="1" applyFont="1" applyFill="1" applyBorder="1" applyAlignment="1">
      <alignment horizontal="center" vertical="center"/>
    </xf>
    <xf numFmtId="2" fontId="5" fillId="9" borderId="2"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0" fontId="25" fillId="0" borderId="0" xfId="0" applyFont="1" applyAlignment="1">
      <alignment vertical="center"/>
    </xf>
    <xf numFmtId="0" fontId="24" fillId="12" borderId="0" xfId="0" applyFont="1" applyFill="1" applyAlignment="1">
      <alignment vertical="center"/>
    </xf>
    <xf numFmtId="2" fontId="2" fillId="12" borderId="0" xfId="0" applyNumberFormat="1" applyFont="1" applyFill="1" applyAlignment="1">
      <alignment vertical="center"/>
    </xf>
    <xf numFmtId="0" fontId="25" fillId="12" borderId="0" xfId="0" applyFont="1" applyFill="1" applyAlignment="1">
      <alignment vertical="center"/>
    </xf>
    <xf numFmtId="0" fontId="23" fillId="12" borderId="0" xfId="0" applyFont="1" applyFill="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5" fillId="7" borderId="6" xfId="0" applyFont="1" applyFill="1" applyBorder="1" applyAlignment="1">
      <alignment horizontal="center" vertical="center" wrapText="1"/>
    </xf>
    <xf numFmtId="0" fontId="2" fillId="0" borderId="3" xfId="0" applyFont="1" applyBorder="1" applyAlignment="1">
      <alignment horizontal="center" vertical="center"/>
    </xf>
    <xf numFmtId="0" fontId="5" fillId="4" borderId="3" xfId="0" applyFont="1" applyFill="1" applyBorder="1" applyAlignment="1">
      <alignment horizontal="center"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0" fillId="0" borderId="12" xfId="2" applyFont="1" applyBorder="1" applyAlignment="1">
      <alignment horizontal="justify" vertical="center" wrapText="1"/>
    </xf>
    <xf numFmtId="0" fontId="6" fillId="0" borderId="12" xfId="2" applyFont="1" applyBorder="1" applyAlignment="1">
      <alignment horizontal="justify" vertical="center" wrapText="1"/>
    </xf>
    <xf numFmtId="0" fontId="6" fillId="0" borderId="12" xfId="2" applyFont="1" applyBorder="1" applyAlignment="1">
      <alignment vertical="center" wrapText="1"/>
    </xf>
    <xf numFmtId="0" fontId="6" fillId="0" borderId="12" xfId="2" applyFont="1" applyBorder="1" applyAlignment="1">
      <alignment horizontal="left" vertical="center" wrapText="1"/>
    </xf>
    <xf numFmtId="0" fontId="26" fillId="0" borderId="12" xfId="2" applyFont="1" applyBorder="1" applyAlignment="1">
      <alignment horizontal="left"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5" fillId="0" borderId="0" xfId="1" applyFont="1" applyAlignment="1">
      <alignment horizontal="justify"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0" fillId="0" borderId="50" xfId="0" applyBorder="1" applyAlignment="1">
      <alignment wrapText="1"/>
    </xf>
    <xf numFmtId="0" fontId="0" fillId="0" borderId="51" xfId="0" applyBorder="1" applyAlignment="1">
      <alignment wrapText="1"/>
    </xf>
    <xf numFmtId="0" fontId="0" fillId="0" borderId="52" xfId="0" applyBorder="1" applyAlignment="1">
      <alignment wrapText="1"/>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0" fillId="0" borderId="12" xfId="2" applyFont="1" applyBorder="1" applyAlignment="1">
      <alignment horizontal="center"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13" fillId="0" borderId="0" xfId="2" applyFont="1" applyAlignment="1">
      <alignment horizontal="justify" vertical="center" wrapText="1"/>
    </xf>
    <xf numFmtId="0" fontId="26" fillId="0" borderId="12" xfId="2" applyFont="1" applyBorder="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6" fillId="0" borderId="0" xfId="0" applyFont="1" applyAlignment="1">
      <alignment vertical="center"/>
    </xf>
    <xf numFmtId="0" fontId="17" fillId="0" borderId="0" xfId="3" applyFont="1" applyAlignment="1">
      <alignment horizontal="center" vertical="center" wrapText="1"/>
    </xf>
    <xf numFmtId="0" fontId="15" fillId="0" borderId="0" xfId="1" applyFont="1" applyAlignment="1">
      <alignment horizontal="left" vertical="center" wrapText="1"/>
    </xf>
    <xf numFmtId="0" fontId="0" fillId="0" borderId="12" xfId="2" applyFont="1" applyBorder="1" applyAlignment="1">
      <alignment horizontal="left" vertical="center" wrapText="1"/>
    </xf>
    <xf numFmtId="0" fontId="6" fillId="0" borderId="16" xfId="2" applyFont="1" applyBorder="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17" fillId="3" borderId="16" xfId="2" applyFont="1" applyFill="1" applyBorder="1" applyAlignment="1">
      <alignment horizontal="center" vertical="center" wrapText="1"/>
    </xf>
    <xf numFmtId="0" fontId="17" fillId="3" borderId="17" xfId="2" applyFont="1" applyFill="1" applyBorder="1" applyAlignment="1">
      <alignment horizontal="center" vertical="center" wrapText="1"/>
    </xf>
    <xf numFmtId="0" fontId="17" fillId="3" borderId="43" xfId="2" applyFont="1" applyFill="1" applyBorder="1" applyAlignment="1">
      <alignment horizontal="center" vertical="center" wrapText="1"/>
    </xf>
    <xf numFmtId="0" fontId="6" fillId="0" borderId="14" xfId="1" applyFont="1" applyBorder="1" applyAlignment="1">
      <alignment horizontal="left" vertical="center" wrapText="1"/>
    </xf>
    <xf numFmtId="0" fontId="17" fillId="2" borderId="9" xfId="2" applyFont="1" applyFill="1" applyBorder="1" applyAlignment="1">
      <alignment horizontal="left" vertical="center" wrapText="1"/>
    </xf>
    <xf numFmtId="0" fontId="6" fillId="0" borderId="15"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41" xfId="3" applyFont="1" applyBorder="1" applyAlignment="1">
      <alignment horizontal="center" vertical="center" wrapText="1"/>
    </xf>
    <xf numFmtId="0" fontId="6" fillId="0" borderId="1" xfId="3" applyFont="1" applyBorder="1" applyAlignment="1">
      <alignment horizontal="center" vertical="center"/>
    </xf>
    <xf numFmtId="0" fontId="6" fillId="0" borderId="0" xfId="1" applyFont="1" applyAlignment="1">
      <alignment horizontal="center" vertical="center"/>
    </xf>
    <xf numFmtId="0" fontId="19" fillId="0" borderId="0" xfId="1" applyFont="1" applyAlignment="1">
      <alignment horizontal="center" vertical="center" wrapText="1"/>
    </xf>
    <xf numFmtId="0" fontId="15" fillId="0" borderId="0" xfId="3" applyFont="1" applyAlignment="1">
      <alignment horizontal="justify" vertical="center" wrapText="1"/>
    </xf>
    <xf numFmtId="0" fontId="6" fillId="0" borderId="46" xfId="1" applyFont="1" applyBorder="1" applyAlignment="1">
      <alignment horizontal="left" vertical="center" wrapText="1"/>
    </xf>
    <xf numFmtId="0" fontId="6" fillId="0" borderId="47" xfId="1" applyFont="1" applyBorder="1" applyAlignment="1">
      <alignment horizontal="left" vertical="center" wrapText="1"/>
    </xf>
    <xf numFmtId="0" fontId="6" fillId="0" borderId="27" xfId="1" applyFont="1" applyBorder="1" applyAlignment="1">
      <alignment horizontal="left" vertical="center" wrapText="1"/>
    </xf>
    <xf numFmtId="0" fontId="6" fillId="0" borderId="44" xfId="1" applyFont="1" applyBorder="1" applyAlignment="1">
      <alignment horizontal="left" vertical="center" wrapText="1"/>
    </xf>
    <xf numFmtId="0" fontId="6" fillId="0" borderId="45" xfId="1" applyFont="1" applyBorder="1" applyAlignment="1">
      <alignment horizontal="left" vertical="center" wrapText="1"/>
    </xf>
    <xf numFmtId="0" fontId="6" fillId="0" borderId="34" xfId="1" applyFont="1" applyBorder="1" applyAlignment="1">
      <alignment horizontal="left" vertical="center" wrapText="1"/>
    </xf>
    <xf numFmtId="0" fontId="17" fillId="3" borderId="17"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43" xfId="2" applyFont="1" applyFill="1" applyBorder="1" applyAlignment="1">
      <alignment horizontal="left"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6" fillId="0" borderId="12" xfId="3" applyFont="1" applyBorder="1" applyAlignment="1">
      <alignment horizontal="justify" vertical="center" wrapText="1"/>
    </xf>
    <xf numFmtId="0" fontId="0" fillId="0" borderId="12" xfId="3" applyFont="1" applyBorder="1" applyAlignment="1">
      <alignment horizontal="justify" vertical="center" wrapText="1"/>
    </xf>
    <xf numFmtId="0" fontId="13" fillId="0" borderId="0" xfId="3" applyFont="1" applyAlignment="1">
      <alignment horizontal="left" vertical="center" wrapText="1"/>
    </xf>
    <xf numFmtId="2" fontId="6" fillId="0" borderId="8" xfId="3" applyNumberFormat="1" applyFont="1" applyBorder="1" applyAlignment="1">
      <alignment horizontal="left" vertical="center" wrapText="1"/>
    </xf>
    <xf numFmtId="0" fontId="1" fillId="0" borderId="12" xfId="3" applyBorder="1" applyAlignment="1">
      <alignment horizontal="justify" vertical="center" wrapText="1"/>
    </xf>
    <xf numFmtId="0" fontId="6" fillId="0" borderId="16" xfId="3" applyFont="1" applyBorder="1" applyAlignment="1">
      <alignment horizontal="left" vertical="center" wrapText="1"/>
    </xf>
    <xf numFmtId="0" fontId="6" fillId="0" borderId="17" xfId="3" applyFont="1" applyBorder="1" applyAlignment="1">
      <alignment horizontal="left" vertical="center" wrapText="1"/>
    </xf>
    <xf numFmtId="0" fontId="6" fillId="0" borderId="18" xfId="3" applyFont="1" applyBorder="1" applyAlignment="1">
      <alignment horizontal="left" vertical="center" wrapText="1"/>
    </xf>
    <xf numFmtId="0" fontId="0" fillId="0" borderId="12" xfId="3" applyFont="1" applyBorder="1" applyAlignment="1">
      <alignment horizontal="center" vertical="center" wrapText="1"/>
    </xf>
    <xf numFmtId="0" fontId="6" fillId="0" borderId="12" xfId="3" applyFont="1" applyBorder="1" applyAlignment="1">
      <alignment horizontal="left"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6" fillId="0" borderId="8" xfId="3" applyFont="1" applyBorder="1" applyAlignment="1">
      <alignment horizontal="left" vertical="center" wrapText="1"/>
    </xf>
    <xf numFmtId="0" fontId="1" fillId="0" borderId="12" xfId="3" applyBorder="1" applyAlignment="1">
      <alignment horizontal="center" vertical="center" wrapText="1"/>
    </xf>
    <xf numFmtId="0" fontId="6" fillId="0" borderId="8" xfId="3" applyFont="1" applyBorder="1" applyAlignment="1">
      <alignment vertical="center" wrapText="1"/>
    </xf>
    <xf numFmtId="0" fontId="0" fillId="0" borderId="16" xfId="3" applyFont="1" applyBorder="1" applyAlignment="1">
      <alignment horizontal="center" vertical="center" wrapText="1"/>
    </xf>
    <xf numFmtId="0" fontId="0" fillId="0" borderId="17" xfId="3" applyFont="1" applyBorder="1" applyAlignment="1">
      <alignment horizontal="center" vertical="center" wrapText="1"/>
    </xf>
    <xf numFmtId="0" fontId="0" fillId="0" borderId="18" xfId="3" applyFont="1" applyBorder="1" applyAlignment="1">
      <alignment horizontal="center" vertical="center" wrapText="1"/>
    </xf>
    <xf numFmtId="0" fontId="15" fillId="0" borderId="0" xfId="1" applyFont="1" applyAlignment="1">
      <alignment vertical="center" wrapText="1"/>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2" fontId="4" fillId="0" borderId="0" xfId="3" applyNumberFormat="1" applyFont="1" applyAlignment="1">
      <alignment horizontal="center" vertical="center"/>
    </xf>
    <xf numFmtId="0" fontId="6" fillId="0" borderId="14" xfId="1" applyFont="1" applyBorder="1" applyAlignment="1">
      <alignment horizontal="center" vertical="center" wrapText="1"/>
    </xf>
    <xf numFmtId="0" fontId="13" fillId="0" borderId="0" xfId="3" applyFont="1" applyAlignment="1">
      <alignment horizontal="justify" vertical="center" wrapText="1"/>
    </xf>
    <xf numFmtId="0" fontId="17" fillId="2" borderId="29" xfId="3" applyFont="1" applyFill="1" applyBorder="1" applyAlignment="1">
      <alignment horizontal="center" vertical="center" wrapText="1"/>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1" fillId="0" borderId="12" xfId="4" applyNumberFormat="1" applyFill="1" applyBorder="1" applyAlignment="1" applyProtection="1">
      <alignment horizontal="justify" vertical="center" wrapText="1"/>
    </xf>
    <xf numFmtId="0" fontId="2" fillId="0" borderId="0" xfId="3" applyFont="1" applyAlignment="1">
      <alignment horizontal="right" vertical="center" wrapText="1"/>
    </xf>
    <xf numFmtId="0" fontId="6" fillId="0" borderId="48"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49" xfId="1" applyFont="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2" fontId="6" fillId="0" borderId="0" xfId="3" applyNumberFormat="1" applyFont="1" applyAlignment="1">
      <alignment horizontal="left" vertical="center" wrapText="1"/>
    </xf>
    <xf numFmtId="0" fontId="6" fillId="0" borderId="35" xfId="1" applyFont="1" applyBorder="1" applyAlignment="1">
      <alignment horizontal="center" vertical="center" wrapText="1"/>
    </xf>
    <xf numFmtId="0" fontId="17" fillId="3" borderId="29" xfId="3"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0" fontId="17" fillId="3" borderId="40" xfId="3" applyFont="1" applyFill="1" applyBorder="1" applyAlignment="1">
      <alignment horizontal="center" vertical="center" wrapText="1"/>
    </xf>
  </cellXfs>
  <cellStyles count="5">
    <cellStyle name="Hipervínculo" xfId="4" builtinId="8"/>
    <cellStyle name="Normal" xfId="0" builtinId="0"/>
    <cellStyle name="Normal 2" xfId="1" xr:uid="{99ECD876-E4B4-47ED-9A4E-22F8959CA548}"/>
    <cellStyle name="Normal 3" xfId="2" xr:uid="{E4C6AD73-FAC5-4F38-92A3-7E8C9115E8C1}"/>
    <cellStyle name="Normal 3 2" xfId="3" xr:uid="{CC71078C-D3A2-44E9-B696-55DDEB0E52B1}"/>
  </cellStyles>
  <dxfs count="0"/>
  <tableStyles count="0" defaultTableStyle="TableStyleMedium2" defaultPivotStyle="PivotStyleLight16"/>
  <colors>
    <mruColors>
      <color rgb="FF800080"/>
      <color rgb="FF33CCCC"/>
      <color rgb="FFDF3F3F"/>
      <color rgb="FFF88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52929B25-9D58-69DD-58E7-84705B6376F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67FF7F76-57C9-4F7B-A380-319FAE9C00F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D6FBED74-E84C-4563-858D-C8288AED573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74AE3B0B-473E-40CC-951E-23EC4A12514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AB0CFBBA-E211-4830-B781-104C6519F7F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DF47FAE3-DC03-4D13-B91C-204CC2C357D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E8C6934-0ABB-432F-99DF-7C079100F5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66EEA6-8956-447E-B8C9-BCBAE01BF9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8D25FC0-60E3-47CA-8B5C-71345B5D737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C1221CA-7555-411D-8113-05471D35583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9B3C90E-A87A-4AF9-A463-0AF62E0F0D2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F40BB57-2591-347C-58B2-0756CABA5A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67A2254-45CB-D672-B328-9CB39C9735D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2C05C46-32EC-854B-CBFC-F702E0D7267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E5E4FAF-D54A-589C-FFAA-4AF46ADDC5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A835FA15-319B-BC2C-B120-D749266B5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120F9336-F72A-06CD-F396-3A6DDB791D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393010AE-4B65-D0CE-5327-607636B1DA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2661640-3CCD-C2C8-C796-F763AF5B50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244ECD3-759F-117E-04A2-A15E8E190E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25A7CD4-6190-FC47-3C80-8A606146B5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8C11F01-A471-DB5C-F5C5-4E4DA773B2F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3041063-C293-A54B-BF28-96077A7259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A51EE9D-CD01-62F7-9948-1EE80FE3A2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247CAD8-D741-90E8-C7AA-92C23DC3725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8C74CD0-8374-57FC-6A34-CBEFCD547A3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FB45361-F8FE-02EC-7D3F-A1A886ED44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B2C4CF-A9E1-846C-C5A4-EBD7D4C930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9EF3196-94B8-42CA-9ED7-EF8801E6F2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45640" cy="944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4CDEB20C-EE69-4B7B-B32B-B9BCF7CF98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7F97E72-2194-4250-A39B-F0D78F68FA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604E96C-3534-4547-8320-9B8C641AD5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6853EA1-E820-43F5-AAD4-3CBCC33518A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979F2949-4FD9-42D6-BBC2-76E02C44C80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B8BA5A3-61CF-4F76-BBE6-054E1B6C7A1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7513AE96-5222-48DE-9B04-829E2AF5D4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3B7DC2-119A-47EA-8057-1E7CF43687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53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B7C82629-34DC-4FE1-91CC-0EDFF9EE9D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8970" cy="919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015FB983-27F4-4319-B4E2-6E789DAF0D6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5475-C99E-4C78-B4E8-C956E3A2A69C}">
  <sheetPr codeName="Hoja1"/>
  <dimension ref="C1:N240"/>
  <sheetViews>
    <sheetView showGridLines="0" zoomScaleNormal="100" workbookViewId="0">
      <selection activeCell="C26" sqref="C26:E26"/>
    </sheetView>
  </sheetViews>
  <sheetFormatPr defaultColWidth="11.42578125" defaultRowHeight="15.75"/>
  <cols>
    <col min="1" max="1" width="9.5703125" style="1" customWidth="1"/>
    <col min="2" max="2" width="3.5703125" style="1" customWidth="1"/>
    <col min="3" max="6" width="15.5703125" style="1" customWidth="1"/>
    <col min="7" max="7" width="2.5703125" style="1" customWidth="1"/>
    <col min="8" max="8" width="18.5703125" style="1" customWidth="1"/>
    <col min="9" max="9" width="2.5703125" style="1" customWidth="1"/>
    <col min="10" max="10" width="18.5703125" style="1" customWidth="1"/>
    <col min="11" max="11" width="2.5703125" style="1" customWidth="1"/>
    <col min="12" max="12" width="18.5703125" style="1" customWidth="1"/>
    <col min="13" max="13" width="3.5703125" style="1" customWidth="1"/>
    <col min="14" max="14" width="18.5703125" style="1" customWidth="1"/>
    <col min="15" max="16384" width="11.42578125" style="1"/>
  </cols>
  <sheetData>
    <row r="1" spans="3:14" ht="48" customHeight="1">
      <c r="D1" s="245" t="s">
        <v>0</v>
      </c>
      <c r="E1" s="245"/>
      <c r="F1" s="245"/>
      <c r="G1" s="245"/>
      <c r="H1" s="245"/>
      <c r="I1" s="245"/>
      <c r="J1" s="245"/>
      <c r="K1" s="245"/>
      <c r="L1" s="245"/>
      <c r="N1" s="2" t="s">
        <v>1</v>
      </c>
    </row>
    <row r="2" spans="3:14" ht="24" customHeight="1">
      <c r="D2" s="246" t="s">
        <v>2</v>
      </c>
      <c r="E2" s="246"/>
      <c r="F2" s="246"/>
      <c r="G2" s="246"/>
      <c r="H2" s="246"/>
      <c r="I2" s="246"/>
      <c r="J2" s="246"/>
      <c r="K2" s="246"/>
      <c r="L2" s="246"/>
      <c r="N2" s="3">
        <v>45560</v>
      </c>
    </row>
    <row r="3" spans="3:14" ht="75" customHeight="1">
      <c r="C3" s="4"/>
      <c r="D3" s="245" t="s">
        <v>3</v>
      </c>
      <c r="E3" s="245"/>
      <c r="F3" s="245"/>
      <c r="G3" s="245"/>
      <c r="H3" s="245"/>
      <c r="I3" s="245"/>
      <c r="J3" s="245"/>
      <c r="K3" s="245"/>
      <c r="L3" s="245"/>
      <c r="N3" s="5" t="s">
        <v>4</v>
      </c>
    </row>
    <row r="4" spans="3:14" ht="24" customHeight="1"/>
    <row r="5" spans="3:14" ht="24" customHeight="1">
      <c r="C5" s="247" t="s">
        <v>5</v>
      </c>
      <c r="D5" s="247"/>
      <c r="E5" s="247"/>
      <c r="F5" s="247"/>
      <c r="G5" s="247"/>
      <c r="H5" s="247"/>
      <c r="I5" s="247"/>
      <c r="J5" s="247"/>
      <c r="K5" s="247"/>
      <c r="L5" s="247"/>
    </row>
    <row r="6" spans="3:14" ht="24" customHeight="1" thickBot="1">
      <c r="C6" s="6"/>
      <c r="K6" s="6"/>
      <c r="L6" s="6"/>
    </row>
    <row r="7" spans="3:14" ht="63" customHeight="1" thickBot="1">
      <c r="C7" s="248" t="s">
        <v>6</v>
      </c>
      <c r="D7" s="248"/>
      <c r="E7" s="248"/>
      <c r="F7" s="248"/>
      <c r="H7" s="7" t="s">
        <v>7</v>
      </c>
      <c r="J7" s="8" t="s">
        <v>8</v>
      </c>
      <c r="L7" s="9" t="s">
        <v>9</v>
      </c>
    </row>
    <row r="8" spans="3:14" ht="6" customHeight="1" thickBot="1">
      <c r="H8" s="10"/>
      <c r="J8" s="10"/>
      <c r="L8" s="10"/>
    </row>
    <row r="9" spans="3:14" ht="24" customHeight="1" thickBot="1">
      <c r="C9" s="242" t="s">
        <v>10</v>
      </c>
      <c r="D9" s="242"/>
      <c r="E9" s="242"/>
      <c r="F9" s="242"/>
      <c r="H9" s="11">
        <f>'IGOT (PI)'!K11</f>
        <v>81.274899703471135</v>
      </c>
      <c r="I9" s="12"/>
      <c r="J9" s="13">
        <f>'IGOT (PNT)'!K11</f>
        <v>81.846328274899719</v>
      </c>
      <c r="K9" s="12"/>
      <c r="L9" s="11">
        <f>(H9+J9)/2</f>
        <v>81.560613989185427</v>
      </c>
    </row>
    <row r="10" spans="3:14" ht="6" customHeight="1" thickBot="1">
      <c r="H10" s="14"/>
      <c r="I10" s="12"/>
      <c r="J10" s="14"/>
      <c r="K10" s="12"/>
      <c r="L10" s="14"/>
    </row>
    <row r="11" spans="3:14" ht="24" customHeight="1" thickBot="1">
      <c r="C11" s="242" t="s">
        <v>11</v>
      </c>
      <c r="D11" s="242"/>
      <c r="E11" s="242"/>
      <c r="F11" s="242"/>
      <c r="H11" s="11">
        <f>'IGOT (PI)'!K13</f>
        <v>85.154177433247185</v>
      </c>
      <c r="I11" s="12"/>
      <c r="J11" s="13">
        <f>'IGOT (PNT)'!K13</f>
        <v>85.154177433247185</v>
      </c>
      <c r="K11" s="12"/>
      <c r="L11" s="11">
        <f>(H11+J11)/2</f>
        <v>85.154177433247185</v>
      </c>
    </row>
    <row r="12" spans="3:14" ht="6" customHeight="1" thickBot="1">
      <c r="H12" s="14"/>
      <c r="I12" s="12"/>
      <c r="J12" s="14"/>
      <c r="K12" s="12"/>
      <c r="L12" s="14"/>
    </row>
    <row r="13" spans="3:14" ht="24" customHeight="1" thickBot="1">
      <c r="C13" s="242" t="s">
        <v>12</v>
      </c>
      <c r="D13" s="242"/>
      <c r="E13" s="242"/>
      <c r="F13" s="242"/>
      <c r="H13" s="11">
        <f>'IGOT (PI)'!K15</f>
        <v>100</v>
      </c>
      <c r="I13" s="12"/>
      <c r="J13" s="13">
        <f>'IGOT (PNT)'!K15</f>
        <v>100</v>
      </c>
      <c r="K13" s="12"/>
      <c r="L13" s="11">
        <f>(H13+J13)/2</f>
        <v>100</v>
      </c>
    </row>
    <row r="14" spans="3:14" ht="6" customHeight="1" thickBot="1">
      <c r="H14" s="14"/>
      <c r="I14" s="12"/>
      <c r="J14" s="14"/>
      <c r="K14" s="12"/>
      <c r="L14" s="14"/>
    </row>
    <row r="15" spans="3:14" ht="24" customHeight="1" thickBot="1">
      <c r="C15" s="242" t="s">
        <v>13</v>
      </c>
      <c r="D15" s="242"/>
      <c r="E15" s="242"/>
      <c r="F15" s="242"/>
      <c r="H15" s="11">
        <f>'IGOT (PI)'!K17</f>
        <v>100</v>
      </c>
      <c r="I15" s="12"/>
      <c r="J15" s="13">
        <f>'IGOT (PNT)'!K17</f>
        <v>100</v>
      </c>
      <c r="K15" s="12"/>
      <c r="L15" s="11">
        <f>(H15+J15)/2</f>
        <v>100</v>
      </c>
    </row>
    <row r="16" spans="3:14" ht="6" customHeight="1" thickBot="1">
      <c r="H16" s="14"/>
      <c r="I16" s="12"/>
      <c r="J16" s="14"/>
      <c r="K16" s="12"/>
      <c r="L16" s="14"/>
    </row>
    <row r="17" spans="3:12" ht="24" customHeight="1" thickBot="1">
      <c r="C17" s="242" t="s">
        <v>14</v>
      </c>
      <c r="D17" s="242"/>
      <c r="E17" s="242"/>
      <c r="F17" s="242"/>
      <c r="H17" s="11">
        <f>'IGOT (PI)'!K19</f>
        <v>100.00000000000001</v>
      </c>
      <c r="I17" s="12"/>
      <c r="J17" s="13">
        <f>'IGOT (PNT)'!K19</f>
        <v>100.00000000000001</v>
      </c>
      <c r="K17" s="12"/>
      <c r="L17" s="11">
        <f>(H17+J17)/2</f>
        <v>100.00000000000001</v>
      </c>
    </row>
    <row r="18" spans="3:12" ht="6" customHeight="1" thickBot="1">
      <c r="H18" s="14"/>
      <c r="I18" s="12"/>
      <c r="J18" s="14"/>
      <c r="K18" s="12"/>
      <c r="L18" s="14"/>
    </row>
    <row r="19" spans="3:12" ht="24" customHeight="1" thickBot="1">
      <c r="C19" s="242" t="s">
        <v>15</v>
      </c>
      <c r="D19" s="242"/>
      <c r="E19" s="242"/>
      <c r="F19" s="242"/>
      <c r="H19" s="11">
        <f>'IGOT (PI)'!K21</f>
        <v>100</v>
      </c>
      <c r="I19" s="12"/>
      <c r="J19" s="13">
        <f>'IGOT (PNT)'!K21</f>
        <v>100</v>
      </c>
      <c r="K19" s="12"/>
      <c r="L19" s="11">
        <f>(H19+J19)/2</f>
        <v>100</v>
      </c>
    </row>
    <row r="20" spans="3:12" ht="6" customHeight="1" thickBot="1">
      <c r="H20" s="14"/>
      <c r="I20" s="12"/>
      <c r="J20" s="14"/>
      <c r="K20" s="12"/>
      <c r="L20" s="14"/>
    </row>
    <row r="21" spans="3:12" ht="42" customHeight="1" thickBot="1">
      <c r="C21" s="243" t="s">
        <v>16</v>
      </c>
      <c r="D21" s="243"/>
      <c r="E21" s="243"/>
      <c r="F21" s="243"/>
      <c r="H21" s="15">
        <f>'IGOT (PI)'!K23</f>
        <v>85.795775308732118</v>
      </c>
      <c r="I21" s="12"/>
      <c r="J21" s="16">
        <f>'IGOT (PNT)'!K23</f>
        <v>86.138632451589274</v>
      </c>
      <c r="K21" s="12"/>
      <c r="L21" s="17">
        <f>(H21+J21)/2</f>
        <v>85.967203880160696</v>
      </c>
    </row>
    <row r="22" spans="3:12" ht="15" customHeight="1"/>
    <row r="23" spans="3:12" ht="15" customHeight="1"/>
    <row r="24" spans="3:12" ht="15" customHeight="1"/>
    <row r="25" spans="3:12" ht="15" customHeight="1"/>
    <row r="26" spans="3:12" ht="15" customHeight="1">
      <c r="C26" s="244" t="s">
        <v>17</v>
      </c>
      <c r="D26" s="244"/>
      <c r="E26" s="244"/>
      <c r="H26"/>
      <c r="I26"/>
      <c r="J26" s="244" t="s">
        <v>18</v>
      </c>
      <c r="K26" s="244"/>
      <c r="L26" s="244"/>
    </row>
    <row r="27" spans="3:12" ht="24" customHeight="1">
      <c r="C27" s="241" t="s">
        <v>19</v>
      </c>
      <c r="D27" s="241"/>
      <c r="E27" s="241"/>
      <c r="H27"/>
      <c r="I27"/>
      <c r="J27" s="241" t="s">
        <v>20</v>
      </c>
      <c r="K27" s="241"/>
      <c r="L27" s="241"/>
    </row>
    <row r="28" spans="3:12" ht="24" customHeight="1">
      <c r="C28" s="241"/>
      <c r="D28" s="241"/>
      <c r="E28" s="241"/>
      <c r="H28" s="18"/>
      <c r="I28" s="18"/>
      <c r="J28" s="241"/>
      <c r="K28" s="241"/>
      <c r="L28" s="241"/>
    </row>
    <row r="93" spans="3:3">
      <c r="C93" s="19" t="s">
        <v>21</v>
      </c>
    </row>
    <row r="94" spans="3:3">
      <c r="C94" s="20" t="s">
        <v>22</v>
      </c>
    </row>
    <row r="95" spans="3:3">
      <c r="C95" s="20" t="s">
        <v>23</v>
      </c>
    </row>
    <row r="96" spans="3:3">
      <c r="C96" s="20" t="s">
        <v>24</v>
      </c>
    </row>
    <row r="97" spans="3:3">
      <c r="C97" s="20" t="s">
        <v>25</v>
      </c>
    </row>
    <row r="98" spans="3:3">
      <c r="C98" s="20" t="s">
        <v>26</v>
      </c>
    </row>
    <row r="99" spans="3:3">
      <c r="C99" s="20" t="s">
        <v>27</v>
      </c>
    </row>
    <row r="100" spans="3:3">
      <c r="C100" s="20" t="s">
        <v>28</v>
      </c>
    </row>
    <row r="101" spans="3:3">
      <c r="C101" s="20" t="s">
        <v>29</v>
      </c>
    </row>
    <row r="102" spans="3:3">
      <c r="C102" s="20" t="s">
        <v>30</v>
      </c>
    </row>
    <row r="103" spans="3:3">
      <c r="C103" s="20" t="s">
        <v>31</v>
      </c>
    </row>
    <row r="104" spans="3:3">
      <c r="C104" s="20" t="s">
        <v>32</v>
      </c>
    </row>
    <row r="105" spans="3:3">
      <c r="C105" s="20" t="s">
        <v>33</v>
      </c>
    </row>
    <row r="106" spans="3:3">
      <c r="C106" s="20" t="s">
        <v>34</v>
      </c>
    </row>
    <row r="107" spans="3:3">
      <c r="C107" s="20" t="s">
        <v>35</v>
      </c>
    </row>
    <row r="108" spans="3:3">
      <c r="C108" s="20" t="s">
        <v>36</v>
      </c>
    </row>
    <row r="109" spans="3:3">
      <c r="C109" s="20" t="s">
        <v>37</v>
      </c>
    </row>
    <row r="110" spans="3:3">
      <c r="C110" s="20" t="s">
        <v>38</v>
      </c>
    </row>
    <row r="111" spans="3:3">
      <c r="C111" s="20" t="s">
        <v>39</v>
      </c>
    </row>
    <row r="112" spans="3:3">
      <c r="C112" s="20" t="s">
        <v>40</v>
      </c>
    </row>
    <row r="113" spans="3:3">
      <c r="C113" s="20" t="s">
        <v>41</v>
      </c>
    </row>
    <row r="114" spans="3:3">
      <c r="C114" s="20" t="s">
        <v>42</v>
      </c>
    </row>
    <row r="115" spans="3:3">
      <c r="C115" s="20"/>
    </row>
    <row r="116" spans="3:3">
      <c r="C116" s="20"/>
    </row>
    <row r="117" spans="3:3">
      <c r="C117" s="20"/>
    </row>
    <row r="118" spans="3:3">
      <c r="C118" s="20"/>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row r="142" spans="3:3">
      <c r="C142" s="20"/>
    </row>
    <row r="143" spans="3:3">
      <c r="C143" s="20"/>
    </row>
    <row r="144" spans="3:3">
      <c r="C144" s="20"/>
    </row>
    <row r="145" spans="3:3">
      <c r="C145" s="20"/>
    </row>
    <row r="146" spans="3:3">
      <c r="C146" s="20"/>
    </row>
    <row r="147" spans="3:3">
      <c r="C147" s="20"/>
    </row>
    <row r="148" spans="3:3">
      <c r="C148" s="20"/>
    </row>
    <row r="149" spans="3:3">
      <c r="C149" s="20"/>
    </row>
    <row r="150" spans="3:3">
      <c r="C150" s="20"/>
    </row>
    <row r="151" spans="3:3">
      <c r="C151" s="20"/>
    </row>
    <row r="152" spans="3:3">
      <c r="C152" s="20"/>
    </row>
    <row r="153" spans="3:3">
      <c r="C153" s="20"/>
    </row>
    <row r="154" spans="3:3">
      <c r="C154" s="20"/>
    </row>
    <row r="155" spans="3:3">
      <c r="C155" s="20"/>
    </row>
    <row r="156" spans="3:3">
      <c r="C156" s="20"/>
    </row>
    <row r="157" spans="3:3">
      <c r="C157" s="20"/>
    </row>
    <row r="158" spans="3:3">
      <c r="C158" s="20"/>
    </row>
    <row r="159" spans="3:3">
      <c r="C159" s="20"/>
    </row>
    <row r="160" spans="3:3">
      <c r="C160" s="20"/>
    </row>
    <row r="161" spans="3:3">
      <c r="C161" s="20"/>
    </row>
    <row r="162" spans="3:3">
      <c r="C162" s="20"/>
    </row>
    <row r="163" spans="3:3">
      <c r="C163" s="20"/>
    </row>
    <row r="164" spans="3:3">
      <c r="C164" s="20"/>
    </row>
    <row r="165" spans="3:3">
      <c r="C165" s="20"/>
    </row>
    <row r="166" spans="3:3">
      <c r="C166" s="20"/>
    </row>
    <row r="167" spans="3:3">
      <c r="C167" s="20"/>
    </row>
    <row r="168" spans="3:3">
      <c r="C168" s="20"/>
    </row>
    <row r="169" spans="3:3">
      <c r="C169" s="20"/>
    </row>
    <row r="170" spans="3:3">
      <c r="C170" s="20"/>
    </row>
    <row r="171" spans="3:3">
      <c r="C171" s="20"/>
    </row>
    <row r="172" spans="3:3">
      <c r="C172" s="20"/>
    </row>
    <row r="173" spans="3:3">
      <c r="C173" s="20"/>
    </row>
    <row r="174" spans="3:3">
      <c r="C174" s="20"/>
    </row>
    <row r="175" spans="3:3">
      <c r="C175" s="20"/>
    </row>
    <row r="176" spans="3:3">
      <c r="C176" s="20"/>
    </row>
    <row r="177" spans="3:3">
      <c r="C177" s="20"/>
    </row>
    <row r="178" spans="3:3">
      <c r="C178" s="20"/>
    </row>
    <row r="179" spans="3:3">
      <c r="C179" s="20"/>
    </row>
    <row r="180" spans="3:3">
      <c r="C180" s="20"/>
    </row>
    <row r="181" spans="3:3">
      <c r="C181" s="20"/>
    </row>
    <row r="182" spans="3:3">
      <c r="C182" s="20"/>
    </row>
    <row r="183" spans="3:3">
      <c r="C183" s="20"/>
    </row>
    <row r="184" spans="3:3">
      <c r="C184" s="20"/>
    </row>
    <row r="185" spans="3:3">
      <c r="C185" s="20"/>
    </row>
    <row r="186" spans="3:3">
      <c r="C186" s="20"/>
    </row>
    <row r="187" spans="3:3">
      <c r="C187" s="20"/>
    </row>
    <row r="188" spans="3:3">
      <c r="C188" s="20"/>
    </row>
    <row r="189" spans="3:3">
      <c r="C189" s="20"/>
    </row>
    <row r="190" spans="3:3">
      <c r="C190" s="20"/>
    </row>
    <row r="191" spans="3:3">
      <c r="C191" s="20"/>
    </row>
    <row r="192" spans="3:3">
      <c r="C192" s="20"/>
    </row>
    <row r="193" spans="3:3">
      <c r="C193" s="20"/>
    </row>
    <row r="194" spans="3:3">
      <c r="C194" s="20"/>
    </row>
    <row r="195" spans="3:3">
      <c r="C195" s="20"/>
    </row>
    <row r="196" spans="3:3">
      <c r="C196" s="20"/>
    </row>
    <row r="197" spans="3:3">
      <c r="C197" s="20"/>
    </row>
    <row r="198" spans="3:3">
      <c r="C198" s="20"/>
    </row>
    <row r="199" spans="3:3">
      <c r="C199" s="20"/>
    </row>
    <row r="200" spans="3:3">
      <c r="C200" s="20"/>
    </row>
    <row r="201" spans="3:3">
      <c r="C201" s="20"/>
    </row>
    <row r="202" spans="3:3">
      <c r="C202" s="20"/>
    </row>
    <row r="203" spans="3:3">
      <c r="C203" s="20"/>
    </row>
    <row r="204" spans="3:3">
      <c r="C204" s="20"/>
    </row>
    <row r="205" spans="3:3">
      <c r="C205" s="20"/>
    </row>
    <row r="206" spans="3:3">
      <c r="C206" s="20"/>
    </row>
    <row r="207" spans="3:3">
      <c r="C207" s="20"/>
    </row>
    <row r="208" spans="3:3">
      <c r="C208" s="20"/>
    </row>
    <row r="209" spans="3:3">
      <c r="C209" s="20"/>
    </row>
    <row r="210" spans="3:3">
      <c r="C210" s="20"/>
    </row>
    <row r="211" spans="3:3">
      <c r="C211" s="20"/>
    </row>
    <row r="212" spans="3:3">
      <c r="C212" s="20"/>
    </row>
    <row r="213" spans="3:3">
      <c r="C213" s="20"/>
    </row>
    <row r="214" spans="3:3">
      <c r="C214" s="20"/>
    </row>
    <row r="215" spans="3:3">
      <c r="C215" s="20"/>
    </row>
    <row r="216" spans="3:3">
      <c r="C216" s="20"/>
    </row>
    <row r="217" spans="3:3">
      <c r="C217" s="20"/>
    </row>
    <row r="218" spans="3:3">
      <c r="C218" s="20"/>
    </row>
    <row r="219" spans="3:3">
      <c r="C219" s="20"/>
    </row>
    <row r="220" spans="3:3">
      <c r="C220" s="20"/>
    </row>
    <row r="221" spans="3:3">
      <c r="C221" s="20"/>
    </row>
    <row r="222" spans="3:3">
      <c r="C222" s="20"/>
    </row>
    <row r="223" spans="3:3">
      <c r="C223" s="20"/>
    </row>
    <row r="224" spans="3:3">
      <c r="C224" s="20"/>
    </row>
    <row r="225" spans="3:3">
      <c r="C225" s="20"/>
    </row>
    <row r="226" spans="3:3">
      <c r="C226" s="20"/>
    </row>
    <row r="227" spans="3:3">
      <c r="C227" s="20"/>
    </row>
    <row r="228" spans="3:3">
      <c r="C228" s="20"/>
    </row>
    <row r="229" spans="3:3">
      <c r="C229" s="20"/>
    </row>
    <row r="230" spans="3:3">
      <c r="C230" s="20"/>
    </row>
    <row r="231" spans="3:3">
      <c r="C231" s="20"/>
    </row>
    <row r="232" spans="3:3">
      <c r="C232" s="20"/>
    </row>
    <row r="233" spans="3:3">
      <c r="C233" s="20"/>
    </row>
    <row r="234" spans="3:3">
      <c r="C234" s="20"/>
    </row>
    <row r="235" spans="3:3">
      <c r="C235" s="20"/>
    </row>
    <row r="236" spans="3:3">
      <c r="C236" s="20"/>
    </row>
    <row r="237" spans="3:3">
      <c r="C237" s="20"/>
    </row>
    <row r="238" spans="3:3">
      <c r="C238" s="20"/>
    </row>
    <row r="239" spans="3:3">
      <c r="C239" s="20"/>
    </row>
    <row r="240" spans="3:3">
      <c r="C240" s="20"/>
    </row>
  </sheetData>
  <sheetProtection sheet="1" objects="1" scenarios="1" selectLockedCells="1" selectUnlockedCells="1"/>
  <mergeCells count="18">
    <mergeCell ref="C13:F13"/>
    <mergeCell ref="C9:F9"/>
    <mergeCell ref="D1:L1"/>
    <mergeCell ref="D2:L2"/>
    <mergeCell ref="D3:L3"/>
    <mergeCell ref="C5:L5"/>
    <mergeCell ref="C7:F7"/>
    <mergeCell ref="C11:F11"/>
    <mergeCell ref="C28:E28"/>
    <mergeCell ref="J28:L28"/>
    <mergeCell ref="C15:F15"/>
    <mergeCell ref="C17:F17"/>
    <mergeCell ref="C19:F19"/>
    <mergeCell ref="C21:F21"/>
    <mergeCell ref="C26:E26"/>
    <mergeCell ref="J26:L26"/>
    <mergeCell ref="C27:E27"/>
    <mergeCell ref="J27:L27"/>
  </mergeCells>
  <dataValidations count="1">
    <dataValidation type="list" allowBlank="1" showErrorMessage="1" sqref="C5:L5" xr:uid="{BADCC518-B239-44E0-AADF-90C6EBB1CE80}">
      <formula1>$C$93:$C$114</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118A-3CC1-4502-BA17-A9B8C90E377A}">
  <dimension ref="A1:AK470"/>
  <sheetViews>
    <sheetView showGridLines="0" topLeftCell="A425" zoomScale="75" zoomScaleNormal="75" workbookViewId="0">
      <selection activeCell="AE467" sqref="AE467"/>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3040</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
        <v>21</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1817</v>
      </c>
    </row>
    <row r="9" spans="1:37" ht="15" customHeight="1">
      <c r="A9" s="307"/>
      <c r="B9" s="307"/>
      <c r="C9" s="306" t="s">
        <v>11</v>
      </c>
      <c r="D9" s="306"/>
      <c r="E9" s="306"/>
      <c r="F9" s="306"/>
      <c r="G9" s="306"/>
      <c r="H9" s="306"/>
      <c r="I9" s="306"/>
      <c r="J9" s="306"/>
      <c r="K9" s="306"/>
      <c r="L9" s="306"/>
      <c r="M9" s="306"/>
      <c r="N9" s="306"/>
      <c r="O9" s="306"/>
    </row>
    <row r="10" spans="1:37" ht="15" customHeight="1">
      <c r="A10" s="306" t="s">
        <v>1818</v>
      </c>
      <c r="B10" s="306"/>
      <c r="C10" s="85" t="s">
        <v>1819</v>
      </c>
      <c r="D10" s="85" t="s">
        <v>1820</v>
      </c>
      <c r="E10" s="85" t="s">
        <v>1821</v>
      </c>
      <c r="F10" s="85" t="s">
        <v>1822</v>
      </c>
      <c r="G10" s="85" t="s">
        <v>1823</v>
      </c>
      <c r="H10" s="85" t="s">
        <v>1824</v>
      </c>
      <c r="I10" s="85" t="s">
        <v>1825</v>
      </c>
      <c r="J10" s="85" t="s">
        <v>1826</v>
      </c>
      <c r="K10" s="85" t="s">
        <v>1827</v>
      </c>
      <c r="L10" s="85" t="s">
        <v>1828</v>
      </c>
      <c r="M10" s="85" t="s">
        <v>1829</v>
      </c>
      <c r="N10" s="85" t="s">
        <v>1830</v>
      </c>
      <c r="O10" s="85" t="s">
        <v>1831</v>
      </c>
    </row>
    <row r="11" spans="1:37" ht="15" customHeight="1">
      <c r="A11" s="306" t="s">
        <v>1846</v>
      </c>
      <c r="B11" s="306"/>
      <c r="C11" s="85">
        <f>IF('Art. 135'!AF33="",1,IF(AVERAGE('Art. 135'!Q33:AF51)=3,0,1))</f>
        <v>1</v>
      </c>
      <c r="D11" s="85">
        <f>IF('Art. 135'!AF66="",1,IF(AVERAGE('Art. 135'!Q66:AF75)=3,0,1))</f>
        <v>1</v>
      </c>
      <c r="E11" s="85">
        <f>IF('Art. 135'!AF90="",1,IF(AVERAGE('Art. 135'!Q90:AF155)=3,0,1))</f>
        <v>1</v>
      </c>
      <c r="F11" s="85">
        <f>IF('Art. 135'!AF171="",1,IF(AVERAGE('Art. 135'!Q171:AF176)=3,0,1))</f>
        <v>1</v>
      </c>
      <c r="G11" s="85">
        <f>IF('Art. 135'!AF192="",1,IF(AVERAGE('Art. 135'!Q192:AF201)=3,0,1))</f>
        <v>1</v>
      </c>
      <c r="H11" s="85">
        <f>IF('Art. 135'!AF216="",1,IF(AVERAGE('Art. 135'!Q216:AF233)=3,0,1))</f>
        <v>1</v>
      </c>
      <c r="I11" s="85">
        <f>IF('Art. 135'!AF248="",1,IF(AVERAGE('Art. 135'!Q248:AF290)=3,0,1))</f>
        <v>1</v>
      </c>
      <c r="J11" s="85">
        <f>IF('Art. 135'!AF305="",1,IF(AVERAGE('Art. 135'!Q305:AF326)=3,0,1))</f>
        <v>0</v>
      </c>
      <c r="K11" s="85">
        <f>IF('Art. 135'!AF341="",1,IF(AVERAGE('Art. 135'!Q341:AF346)=3,0,1))</f>
        <v>1</v>
      </c>
      <c r="L11" s="85">
        <f>IF('Art. 135'!AF361="",1,IF(AVERAGE('Art. 135'!Q361:AF369)=3,0,1))</f>
        <v>1</v>
      </c>
      <c r="M11" s="85">
        <f>IF('Art. 135'!AF384="",1,IF(AVERAGE('Art. 135'!Q384:AF390)=3,0,1))</f>
        <v>1</v>
      </c>
      <c r="N11" s="85">
        <f>IF('Art. 135'!AF405="",1,IF(AVERAGE('Art. 135'!Q405:AF412)=3,0,1))</f>
        <v>1</v>
      </c>
      <c r="O11" s="85">
        <f>IF('Art. 135'!AF427="",1,IF(AVERAGE('Art. 135'!Q427:AF430)=3,0,1))</f>
        <v>1</v>
      </c>
    </row>
    <row r="12" spans="1:37" ht="15" customHeight="1"/>
    <row r="13" spans="1:37" ht="15" customHeight="1">
      <c r="I13" s="310" t="s">
        <v>1874</v>
      </c>
      <c r="J13" s="310"/>
      <c r="K13" s="310"/>
      <c r="L13" s="310"/>
      <c r="M13" s="310"/>
      <c r="N13" s="310"/>
      <c r="O13" s="85">
        <f>SUM(C11:O11)</f>
        <v>12</v>
      </c>
    </row>
    <row r="14" spans="1:37" ht="15" customHeight="1"/>
    <row r="15" spans="1:37" ht="30" customHeight="1">
      <c r="A15" s="313" t="s">
        <v>3041</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row>
    <row r="16" spans="1:37" ht="15" customHeight="1"/>
    <row r="17" spans="1:37" ht="30" customHeight="1">
      <c r="A17" s="351" t="s">
        <v>3042</v>
      </c>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row>
    <row r="18" spans="1:37" ht="30" customHeight="1">
      <c r="A18" s="226"/>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row>
    <row r="19" spans="1:37" ht="15" customHeight="1">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196"/>
      <c r="AF19" s="75"/>
      <c r="AG19" s="115"/>
      <c r="AH19" s="75"/>
      <c r="AI19" s="75"/>
      <c r="AJ19" s="75"/>
      <c r="AK19" s="75"/>
    </row>
    <row r="23" spans="1:37" ht="13.5" thickBot="1">
      <c r="AE23" s="48">
        <f>1/O13*100</f>
        <v>8.3333333333333321</v>
      </c>
    </row>
    <row r="24" spans="1:37" ht="24.95" customHeight="1" thickTop="1" thickBot="1">
      <c r="A24" s="303" t="s">
        <v>44</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67</v>
      </c>
      <c r="AE24" s="88" t="s">
        <v>9</v>
      </c>
      <c r="AF24" s="89" t="s">
        <v>1877</v>
      </c>
      <c r="AG24" s="89" t="s">
        <v>1878</v>
      </c>
      <c r="AH24" s="89" t="s">
        <v>1879</v>
      </c>
      <c r="AI24" s="90" t="s">
        <v>1880</v>
      </c>
      <c r="AJ24" s="89"/>
      <c r="AK24" s="90" t="s">
        <v>1881</v>
      </c>
    </row>
    <row r="25" spans="1:37" ht="24.95" customHeight="1" thickTop="1" thickBot="1">
      <c r="A25" s="337" t="s">
        <v>2726</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9"/>
      <c r="AD25" s="205">
        <f>'Art. 135'!AF33</f>
        <v>2</v>
      </c>
      <c r="AE25" s="91">
        <f t="shared" ref="AE25:AE40" si="0">IF(AG25=1,AK25,AG25)</f>
        <v>0.52083333333333326</v>
      </c>
      <c r="AF25">
        <f t="shared" ref="AF25:AF40" si="1">AD25/2</f>
        <v>1</v>
      </c>
      <c r="AG25" s="89">
        <f t="shared" ref="AG25:AG40" si="2">IF(AND(AF25&gt;=0,AF25&lt;=1),1,"No aplica")</f>
        <v>1</v>
      </c>
      <c r="AH25" s="92">
        <f t="shared" ref="AH25:AH40" si="3">AD25/(AG25*2)</f>
        <v>1</v>
      </c>
      <c r="AI25" s="93">
        <f t="shared" ref="AI25:AI40" si="4">IF(AG25=1,AG25/$AG$41,"No aplica")</f>
        <v>6.25E-2</v>
      </c>
      <c r="AJ25" s="93">
        <f t="shared" ref="AJ25:AJ40" si="5">AF25*AI25</f>
        <v>6.25E-2</v>
      </c>
      <c r="AK25" s="93">
        <f t="shared" ref="AK25:AK40" si="6">AJ25*$AE$23</f>
        <v>0.52083333333333326</v>
      </c>
    </row>
    <row r="26" spans="1:37" ht="24.95" customHeight="1" thickTop="1" thickBot="1">
      <c r="A26" s="337" t="s">
        <v>2727</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9"/>
      <c r="AD26" s="205">
        <f>'Art. 135'!AF34</f>
        <v>2</v>
      </c>
      <c r="AE26" s="91">
        <f t="shared" si="0"/>
        <v>0.52083333333333326</v>
      </c>
      <c r="AF26">
        <f t="shared" si="1"/>
        <v>1</v>
      </c>
      <c r="AG26" s="89">
        <f t="shared" si="2"/>
        <v>1</v>
      </c>
      <c r="AH26" s="92">
        <f t="shared" si="3"/>
        <v>1</v>
      </c>
      <c r="AI26" s="93">
        <f t="shared" si="4"/>
        <v>6.25E-2</v>
      </c>
      <c r="AJ26" s="93">
        <f t="shared" si="5"/>
        <v>6.25E-2</v>
      </c>
      <c r="AK26" s="93">
        <f t="shared" si="6"/>
        <v>0.52083333333333326</v>
      </c>
    </row>
    <row r="27" spans="1:37" ht="24.95" customHeight="1" thickTop="1" thickBot="1">
      <c r="A27" s="337" t="s">
        <v>2728</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9"/>
      <c r="AD27" s="205">
        <f>'Art. 135'!AF35</f>
        <v>2</v>
      </c>
      <c r="AE27" s="91">
        <f t="shared" si="0"/>
        <v>0.52083333333333326</v>
      </c>
      <c r="AF27">
        <f t="shared" si="1"/>
        <v>1</v>
      </c>
      <c r="AG27" s="89">
        <f t="shared" si="2"/>
        <v>1</v>
      </c>
      <c r="AH27" s="92">
        <f t="shared" si="3"/>
        <v>1</v>
      </c>
      <c r="AI27" s="93">
        <f t="shared" si="4"/>
        <v>6.25E-2</v>
      </c>
      <c r="AJ27" s="93">
        <f t="shared" si="5"/>
        <v>6.25E-2</v>
      </c>
      <c r="AK27" s="93">
        <f t="shared" si="6"/>
        <v>0.52083333333333326</v>
      </c>
    </row>
    <row r="28" spans="1:37" ht="24.95" customHeight="1" thickTop="1" thickBot="1">
      <c r="A28" s="337" t="s">
        <v>2729</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9"/>
      <c r="AD28" s="205">
        <f>'Art. 135'!AF36</f>
        <v>2</v>
      </c>
      <c r="AE28" s="91">
        <f t="shared" si="0"/>
        <v>0.52083333333333326</v>
      </c>
      <c r="AF28">
        <f t="shared" si="1"/>
        <v>1</v>
      </c>
      <c r="AG28" s="89">
        <f t="shared" si="2"/>
        <v>1</v>
      </c>
      <c r="AH28" s="92">
        <f t="shared" si="3"/>
        <v>1</v>
      </c>
      <c r="AI28" s="93">
        <f t="shared" si="4"/>
        <v>6.25E-2</v>
      </c>
      <c r="AJ28" s="93">
        <f t="shared" si="5"/>
        <v>6.25E-2</v>
      </c>
      <c r="AK28" s="93">
        <f t="shared" si="6"/>
        <v>0.52083333333333326</v>
      </c>
    </row>
    <row r="29" spans="1:37" ht="24.95" customHeight="1" thickTop="1" thickBot="1">
      <c r="A29" s="337" t="s">
        <v>2730</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9"/>
      <c r="AD29" s="205">
        <f>'Art. 135'!AF37</f>
        <v>2</v>
      </c>
      <c r="AE29" s="91">
        <f t="shared" si="0"/>
        <v>0.52083333333333326</v>
      </c>
      <c r="AF29">
        <f t="shared" si="1"/>
        <v>1</v>
      </c>
      <c r="AG29" s="89">
        <f t="shared" si="2"/>
        <v>1</v>
      </c>
      <c r="AH29" s="92">
        <f t="shared" si="3"/>
        <v>1</v>
      </c>
      <c r="AI29" s="93">
        <f t="shared" si="4"/>
        <v>6.25E-2</v>
      </c>
      <c r="AJ29" s="93">
        <f t="shared" si="5"/>
        <v>6.25E-2</v>
      </c>
      <c r="AK29" s="93">
        <f t="shared" si="6"/>
        <v>0.52083333333333326</v>
      </c>
    </row>
    <row r="30" spans="1:37" ht="24.95" customHeight="1" thickTop="1" thickBot="1">
      <c r="A30" s="337" t="s">
        <v>2731</v>
      </c>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39"/>
      <c r="AD30" s="205">
        <f>'Art. 135'!AF38</f>
        <v>2</v>
      </c>
      <c r="AE30" s="91">
        <f t="shared" si="0"/>
        <v>0.52083333333333326</v>
      </c>
      <c r="AF30">
        <f t="shared" si="1"/>
        <v>1</v>
      </c>
      <c r="AG30" s="89">
        <f t="shared" si="2"/>
        <v>1</v>
      </c>
      <c r="AH30" s="92">
        <f t="shared" si="3"/>
        <v>1</v>
      </c>
      <c r="AI30" s="93">
        <f t="shared" si="4"/>
        <v>6.25E-2</v>
      </c>
      <c r="AJ30" s="93">
        <f t="shared" si="5"/>
        <v>6.25E-2</v>
      </c>
      <c r="AK30" s="93">
        <f t="shared" si="6"/>
        <v>0.52083333333333326</v>
      </c>
    </row>
    <row r="31" spans="1:37" ht="24.95" customHeight="1" thickTop="1" thickBot="1">
      <c r="A31" s="337" t="s">
        <v>3043</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9"/>
      <c r="AD31" s="205">
        <f>'Art. 135'!AF39</f>
        <v>2</v>
      </c>
      <c r="AE31" s="91">
        <f t="shared" si="0"/>
        <v>0.52083333333333326</v>
      </c>
      <c r="AF31">
        <f t="shared" si="1"/>
        <v>1</v>
      </c>
      <c r="AG31" s="89">
        <f t="shared" si="2"/>
        <v>1</v>
      </c>
      <c r="AH31" s="92">
        <f t="shared" si="3"/>
        <v>1</v>
      </c>
      <c r="AI31" s="93">
        <f t="shared" si="4"/>
        <v>6.25E-2</v>
      </c>
      <c r="AJ31" s="93">
        <f t="shared" si="5"/>
        <v>6.25E-2</v>
      </c>
      <c r="AK31" s="93">
        <f t="shared" si="6"/>
        <v>0.52083333333333326</v>
      </c>
    </row>
    <row r="32" spans="1:37" ht="24.95" customHeight="1" thickTop="1" thickBot="1">
      <c r="A32" s="337" t="s">
        <v>3044</v>
      </c>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9"/>
      <c r="AD32" s="205">
        <f>'Art. 135'!AF41</f>
        <v>2</v>
      </c>
      <c r="AE32" s="91">
        <f t="shared" si="0"/>
        <v>0.52083333333333326</v>
      </c>
      <c r="AF32">
        <f t="shared" si="1"/>
        <v>1</v>
      </c>
      <c r="AG32" s="89">
        <f t="shared" si="2"/>
        <v>1</v>
      </c>
      <c r="AH32" s="92">
        <f t="shared" si="3"/>
        <v>1</v>
      </c>
      <c r="AI32" s="93">
        <f t="shared" si="4"/>
        <v>6.25E-2</v>
      </c>
      <c r="AJ32" s="93">
        <f t="shared" si="5"/>
        <v>6.25E-2</v>
      </c>
      <c r="AK32" s="93">
        <f t="shared" si="6"/>
        <v>0.52083333333333326</v>
      </c>
    </row>
    <row r="33" spans="1:37" ht="24.95" customHeight="1" thickTop="1" thickBot="1">
      <c r="A33" s="337" t="s">
        <v>3045</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9"/>
      <c r="AD33" s="205">
        <f>'Art. 135'!AF42</f>
        <v>2</v>
      </c>
      <c r="AE33" s="91">
        <f t="shared" si="0"/>
        <v>0.52083333333333326</v>
      </c>
      <c r="AF33">
        <f t="shared" si="1"/>
        <v>1</v>
      </c>
      <c r="AG33" s="89">
        <f t="shared" si="2"/>
        <v>1</v>
      </c>
      <c r="AH33" s="92">
        <f t="shared" si="3"/>
        <v>1</v>
      </c>
      <c r="AI33" s="93">
        <f t="shared" si="4"/>
        <v>6.25E-2</v>
      </c>
      <c r="AJ33" s="93">
        <f t="shared" si="5"/>
        <v>6.25E-2</v>
      </c>
      <c r="AK33" s="93">
        <f t="shared" si="6"/>
        <v>0.52083333333333326</v>
      </c>
    </row>
    <row r="34" spans="1:37" ht="24.95" customHeight="1" thickTop="1" thickBot="1">
      <c r="A34" s="337" t="s">
        <v>3046</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9"/>
      <c r="AD34" s="205">
        <f>'Art. 135'!AF43</f>
        <v>2</v>
      </c>
      <c r="AE34" s="91">
        <f t="shared" si="0"/>
        <v>0.52083333333333326</v>
      </c>
      <c r="AF34">
        <f t="shared" si="1"/>
        <v>1</v>
      </c>
      <c r="AG34" s="89">
        <f t="shared" si="2"/>
        <v>1</v>
      </c>
      <c r="AH34" s="92">
        <f t="shared" si="3"/>
        <v>1</v>
      </c>
      <c r="AI34" s="93">
        <f t="shared" si="4"/>
        <v>6.25E-2</v>
      </c>
      <c r="AJ34" s="93">
        <f t="shared" si="5"/>
        <v>6.25E-2</v>
      </c>
      <c r="AK34" s="93">
        <f t="shared" si="6"/>
        <v>0.52083333333333326</v>
      </c>
    </row>
    <row r="35" spans="1:37" ht="24.95" customHeight="1" thickTop="1" thickBot="1">
      <c r="A35" s="337" t="s">
        <v>3047</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9"/>
      <c r="AD35" s="205">
        <f>'Art. 135'!AF44</f>
        <v>2</v>
      </c>
      <c r="AE35" s="91">
        <f t="shared" si="0"/>
        <v>0.52083333333333326</v>
      </c>
      <c r="AF35">
        <f t="shared" si="1"/>
        <v>1</v>
      </c>
      <c r="AG35" s="89">
        <f t="shared" si="2"/>
        <v>1</v>
      </c>
      <c r="AH35" s="92">
        <f t="shared" si="3"/>
        <v>1</v>
      </c>
      <c r="AI35" s="93">
        <f t="shared" si="4"/>
        <v>6.25E-2</v>
      </c>
      <c r="AJ35" s="93">
        <f t="shared" si="5"/>
        <v>6.25E-2</v>
      </c>
      <c r="AK35" s="93">
        <f t="shared" si="6"/>
        <v>0.52083333333333326</v>
      </c>
    </row>
    <row r="36" spans="1:37" ht="24.95" customHeight="1" thickTop="1" thickBot="1">
      <c r="A36" s="337" t="s">
        <v>3048</v>
      </c>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9"/>
      <c r="AD36" s="205">
        <f>'Art. 135'!AF45</f>
        <v>2</v>
      </c>
      <c r="AE36" s="91">
        <f t="shared" si="0"/>
        <v>0.52083333333333326</v>
      </c>
      <c r="AF36">
        <f t="shared" si="1"/>
        <v>1</v>
      </c>
      <c r="AG36" s="89">
        <f t="shared" si="2"/>
        <v>1</v>
      </c>
      <c r="AH36" s="92">
        <f t="shared" si="3"/>
        <v>1</v>
      </c>
      <c r="AI36" s="93">
        <f t="shared" si="4"/>
        <v>6.25E-2</v>
      </c>
      <c r="AJ36" s="93">
        <f t="shared" si="5"/>
        <v>6.25E-2</v>
      </c>
      <c r="AK36" s="93">
        <f t="shared" si="6"/>
        <v>0.52083333333333326</v>
      </c>
    </row>
    <row r="37" spans="1:37" ht="24.95" customHeight="1" thickTop="1" thickBot="1">
      <c r="A37" s="337" t="s">
        <v>3049</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9"/>
      <c r="AD37" s="205">
        <f>'Art. 135'!AF47</f>
        <v>2</v>
      </c>
      <c r="AE37" s="91">
        <f t="shared" si="0"/>
        <v>0.52083333333333326</v>
      </c>
      <c r="AF37">
        <f t="shared" si="1"/>
        <v>1</v>
      </c>
      <c r="AG37" s="89">
        <f t="shared" si="2"/>
        <v>1</v>
      </c>
      <c r="AH37" s="92">
        <f t="shared" si="3"/>
        <v>1</v>
      </c>
      <c r="AI37" s="93">
        <f t="shared" si="4"/>
        <v>6.25E-2</v>
      </c>
      <c r="AJ37" s="93">
        <f t="shared" si="5"/>
        <v>6.25E-2</v>
      </c>
      <c r="AK37" s="93">
        <f t="shared" si="6"/>
        <v>0.52083333333333326</v>
      </c>
    </row>
    <row r="38" spans="1:37" ht="24.95" customHeight="1" thickTop="1" thickBot="1">
      <c r="A38" s="337" t="s">
        <v>3050</v>
      </c>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9"/>
      <c r="AD38" s="205">
        <f>'Art. 135'!AF48</f>
        <v>2</v>
      </c>
      <c r="AE38" s="91">
        <f t="shared" si="0"/>
        <v>0.52083333333333326</v>
      </c>
      <c r="AF38">
        <f t="shared" si="1"/>
        <v>1</v>
      </c>
      <c r="AG38" s="89">
        <f t="shared" si="2"/>
        <v>1</v>
      </c>
      <c r="AH38" s="92">
        <f t="shared" si="3"/>
        <v>1</v>
      </c>
      <c r="AI38" s="93">
        <f t="shared" si="4"/>
        <v>6.25E-2</v>
      </c>
      <c r="AJ38" s="93">
        <f t="shared" si="5"/>
        <v>6.25E-2</v>
      </c>
      <c r="AK38" s="93">
        <f t="shared" si="6"/>
        <v>0.52083333333333326</v>
      </c>
    </row>
    <row r="39" spans="1:37" ht="24.95" customHeight="1" thickTop="1" thickBot="1">
      <c r="A39" s="337" t="s">
        <v>3051</v>
      </c>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9"/>
      <c r="AD39" s="205">
        <f>'Art. 135'!AF50</f>
        <v>2</v>
      </c>
      <c r="AE39" s="91">
        <f t="shared" si="0"/>
        <v>0.52083333333333326</v>
      </c>
      <c r="AF39">
        <f t="shared" si="1"/>
        <v>1</v>
      </c>
      <c r="AG39" s="89">
        <f t="shared" si="2"/>
        <v>1</v>
      </c>
      <c r="AH39" s="92">
        <f t="shared" si="3"/>
        <v>1</v>
      </c>
      <c r="AI39" s="93">
        <f t="shared" si="4"/>
        <v>6.25E-2</v>
      </c>
      <c r="AJ39" s="93">
        <f t="shared" si="5"/>
        <v>6.25E-2</v>
      </c>
      <c r="AK39" s="93">
        <f t="shared" si="6"/>
        <v>0.52083333333333326</v>
      </c>
    </row>
    <row r="40" spans="1:37" ht="24.95" customHeight="1" thickTop="1" thickBot="1">
      <c r="A40" s="337" t="s">
        <v>3052</v>
      </c>
      <c r="B40" s="338"/>
      <c r="C40" s="338"/>
      <c r="D40" s="338"/>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9"/>
      <c r="AD40" s="205">
        <f>'Art. 135'!AF51</f>
        <v>2</v>
      </c>
      <c r="AE40" s="91">
        <f t="shared" si="0"/>
        <v>0.52083333333333326</v>
      </c>
      <c r="AF40">
        <f t="shared" si="1"/>
        <v>1</v>
      </c>
      <c r="AG40" s="89">
        <f t="shared" si="2"/>
        <v>1</v>
      </c>
      <c r="AH40" s="92">
        <f t="shared" si="3"/>
        <v>1</v>
      </c>
      <c r="AI40" s="93">
        <f t="shared" si="4"/>
        <v>6.25E-2</v>
      </c>
      <c r="AJ40" s="93">
        <f t="shared" si="5"/>
        <v>6.25E-2</v>
      </c>
      <c r="AK40" s="93">
        <f t="shared" si="6"/>
        <v>0.52083333333333326</v>
      </c>
    </row>
    <row r="41" spans="1:37" ht="24.95" customHeight="1" thickTop="1">
      <c r="A41" s="304" t="s">
        <v>1884</v>
      </c>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91">
        <f>SUM(AE25:AE40)</f>
        <v>8.3333333333333304</v>
      </c>
      <c r="AF41" s="63"/>
      <c r="AG41" s="94">
        <f>SUM(AG25:AG40)</f>
        <v>16</v>
      </c>
      <c r="AH41" s="95"/>
      <c r="AI41" s="96"/>
      <c r="AJ41" s="96"/>
      <c r="AK41" s="96"/>
    </row>
    <row r="42" spans="1:37" ht="24.95" customHeight="1">
      <c r="A42" s="302" t="s">
        <v>1885</v>
      </c>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91">
        <f>AE41/$AE$23*100</f>
        <v>99.999999999999972</v>
      </c>
      <c r="AF42" s="63"/>
      <c r="AG42" s="94"/>
      <c r="AH42" s="95"/>
      <c r="AI42" s="96"/>
      <c r="AJ42" s="96"/>
      <c r="AK42" s="96"/>
    </row>
    <row r="43" spans="1:37" ht="24.95" customHeight="1" thickBot="1">
      <c r="A43" s="74"/>
      <c r="B43" s="74"/>
      <c r="C43" s="74"/>
      <c r="D43" s="74"/>
      <c r="E43" s="74"/>
      <c r="F43" s="74"/>
      <c r="G43" s="74"/>
      <c r="H43" s="74"/>
      <c r="I43" s="74"/>
      <c r="J43" s="74"/>
      <c r="K43" s="74"/>
      <c r="L43" s="74"/>
      <c r="M43" s="74"/>
      <c r="N43" s="74"/>
      <c r="O43" s="74"/>
      <c r="P43" s="74"/>
      <c r="Q43" s="97"/>
      <c r="R43" s="74"/>
      <c r="S43" s="74"/>
      <c r="T43" s="74"/>
      <c r="U43" s="74"/>
      <c r="V43" s="74"/>
      <c r="W43" s="74"/>
      <c r="X43" s="74"/>
      <c r="Y43" s="74"/>
      <c r="Z43" s="74"/>
      <c r="AA43" s="74"/>
      <c r="AB43" s="74"/>
      <c r="AC43" s="74"/>
      <c r="AD43" s="98"/>
      <c r="AE43" s="98"/>
    </row>
    <row r="44" spans="1:37" ht="24.95" customHeight="1" thickTop="1" thickBot="1">
      <c r="A44" s="305" t="s">
        <v>79</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99" t="s">
        <v>67</v>
      </c>
      <c r="AE44" s="99" t="s">
        <v>9</v>
      </c>
      <c r="AF44" s="89" t="s">
        <v>1877</v>
      </c>
      <c r="AG44" s="89" t="s">
        <v>1878</v>
      </c>
      <c r="AH44" s="89" t="s">
        <v>1879</v>
      </c>
      <c r="AI44" s="90" t="s">
        <v>1880</v>
      </c>
      <c r="AJ44" s="89"/>
      <c r="AK44" s="90" t="s">
        <v>1881</v>
      </c>
    </row>
    <row r="45" spans="1:37" ht="24.95" customHeight="1" thickTop="1" thickBot="1">
      <c r="A45" s="337" t="s">
        <v>3053</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9"/>
      <c r="AD45" s="205">
        <f>'Art. 135'!AF54</f>
        <v>2</v>
      </c>
      <c r="AE45" s="91">
        <f t="shared" ref="AE45:AE49" si="7">IF(AG45=1,AK45,AG45)</f>
        <v>1.6666666666666665</v>
      </c>
      <c r="AF45">
        <f t="shared" ref="AF45:AF49" si="8">AD45/2</f>
        <v>1</v>
      </c>
      <c r="AG45" s="89">
        <f>IF(AND(AF45&gt;=0,AF45&lt;=1),1,"No aplica")</f>
        <v>1</v>
      </c>
      <c r="AH45" s="92">
        <f t="shared" ref="AH45:AH49" si="9">AD45/(AG45*2)</f>
        <v>1</v>
      </c>
      <c r="AI45" s="93">
        <f t="shared" ref="AI45:AI49" si="10">IF(AG45=1,AG45/$AG$50,"No aplica")</f>
        <v>0.2</v>
      </c>
      <c r="AJ45" s="93">
        <f t="shared" ref="AJ45:AJ49" si="11">AF45*AI45</f>
        <v>0.2</v>
      </c>
      <c r="AK45" s="93">
        <f t="shared" ref="AK45:AK49" si="12">AJ45*$AE$23</f>
        <v>1.6666666666666665</v>
      </c>
    </row>
    <row r="46" spans="1:37" ht="24.95" customHeight="1" thickTop="1" thickBot="1">
      <c r="A46" s="337" t="s">
        <v>3054</v>
      </c>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9"/>
      <c r="AD46" s="205">
        <f>'Art. 135'!AF55</f>
        <v>2</v>
      </c>
      <c r="AE46" s="91">
        <f t="shared" si="7"/>
        <v>1.6666666666666665</v>
      </c>
      <c r="AF46">
        <f t="shared" si="8"/>
        <v>1</v>
      </c>
      <c r="AG46" s="89">
        <f>IF(AND(AF46&gt;=0,AF46&lt;=1),1,"No aplica")</f>
        <v>1</v>
      </c>
      <c r="AH46" s="92">
        <f t="shared" si="9"/>
        <v>1</v>
      </c>
      <c r="AI46" s="93">
        <f t="shared" si="10"/>
        <v>0.2</v>
      </c>
      <c r="AJ46" s="93">
        <f t="shared" si="11"/>
        <v>0.2</v>
      </c>
      <c r="AK46" s="93">
        <f t="shared" si="12"/>
        <v>1.6666666666666665</v>
      </c>
    </row>
    <row r="47" spans="1:37" ht="24.95" customHeight="1" thickTop="1" thickBot="1">
      <c r="A47" s="337" t="s">
        <v>3055</v>
      </c>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9"/>
      <c r="AD47" s="205">
        <f>'Art. 135'!AF56</f>
        <v>2</v>
      </c>
      <c r="AE47" s="91">
        <f t="shared" si="7"/>
        <v>1.6666666666666665</v>
      </c>
      <c r="AF47">
        <f t="shared" si="8"/>
        <v>1</v>
      </c>
      <c r="AG47" s="89">
        <f>IF(AND(AF47&gt;=0,AF47&lt;=1),1,"No aplica")</f>
        <v>1</v>
      </c>
      <c r="AH47" s="92">
        <f t="shared" si="9"/>
        <v>1</v>
      </c>
      <c r="AI47" s="93">
        <f t="shared" si="10"/>
        <v>0.2</v>
      </c>
      <c r="AJ47" s="93">
        <f t="shared" si="11"/>
        <v>0.2</v>
      </c>
      <c r="AK47" s="93">
        <f t="shared" si="12"/>
        <v>1.6666666666666665</v>
      </c>
    </row>
    <row r="48" spans="1:37" ht="24.95" customHeight="1" thickTop="1" thickBot="1">
      <c r="A48" s="337" t="s">
        <v>3056</v>
      </c>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9"/>
      <c r="AD48" s="205">
        <f>'Art. 135'!AF57</f>
        <v>2</v>
      </c>
      <c r="AE48" s="91">
        <f t="shared" si="7"/>
        <v>1.6666666666666665</v>
      </c>
      <c r="AF48">
        <f t="shared" si="8"/>
        <v>1</v>
      </c>
      <c r="AG48" s="89">
        <f>IF(AND(AF48&gt;=0,AF48&lt;=1),1,"No aplica")</f>
        <v>1</v>
      </c>
      <c r="AH48" s="92">
        <f t="shared" si="9"/>
        <v>1</v>
      </c>
      <c r="AI48" s="93">
        <f t="shared" si="10"/>
        <v>0.2</v>
      </c>
      <c r="AJ48" s="93">
        <f t="shared" si="11"/>
        <v>0.2</v>
      </c>
      <c r="AK48" s="93">
        <f t="shared" si="12"/>
        <v>1.6666666666666665</v>
      </c>
    </row>
    <row r="49" spans="1:37" ht="24.95" customHeight="1" thickTop="1" thickBot="1">
      <c r="A49" s="337" t="s">
        <v>3057</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9"/>
      <c r="AD49" s="205">
        <f>'Art. 135'!AF58</f>
        <v>2</v>
      </c>
      <c r="AE49" s="91">
        <f t="shared" si="7"/>
        <v>1.6666666666666665</v>
      </c>
      <c r="AF49">
        <f t="shared" si="8"/>
        <v>1</v>
      </c>
      <c r="AG49" s="89">
        <f>IF(AND(AF49&gt;=0,AF49&lt;=1),1,"No aplica")</f>
        <v>1</v>
      </c>
      <c r="AH49" s="92">
        <f t="shared" si="9"/>
        <v>1</v>
      </c>
      <c r="AI49" s="93">
        <f t="shared" si="10"/>
        <v>0.2</v>
      </c>
      <c r="AJ49" s="93">
        <f t="shared" si="11"/>
        <v>0.2</v>
      </c>
      <c r="AK49" s="93">
        <f t="shared" si="12"/>
        <v>1.6666666666666665</v>
      </c>
    </row>
    <row r="50" spans="1:37" ht="24.95" customHeight="1" thickTop="1">
      <c r="A50" s="304" t="s">
        <v>1888</v>
      </c>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91">
        <f>SUM(AE45:AE49)</f>
        <v>8.3333333333333321</v>
      </c>
      <c r="AF50" s="63"/>
      <c r="AG50" s="94">
        <f>SUM(AG45:AG49)</f>
        <v>5</v>
      </c>
      <c r="AH50" s="95"/>
      <c r="AI50" s="96"/>
      <c r="AJ50" s="96"/>
      <c r="AK50" s="96"/>
    </row>
    <row r="51" spans="1:37" ht="24.95" customHeight="1">
      <c r="A51" s="302" t="s">
        <v>1889</v>
      </c>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91">
        <f>AE50/$AE$23*100</f>
        <v>100</v>
      </c>
      <c r="AF51" s="63"/>
      <c r="AG51" s="94"/>
      <c r="AH51" s="95"/>
      <c r="AI51" s="96"/>
      <c r="AJ51" s="96"/>
      <c r="AK51" s="96"/>
    </row>
    <row r="52" spans="1:37" ht="24.95" customHeight="1">
      <c r="A52" s="100"/>
      <c r="B52" s="100"/>
      <c r="C52" s="100"/>
      <c r="D52" s="100"/>
      <c r="E52" s="100"/>
      <c r="F52" s="100"/>
      <c r="G52" s="100"/>
      <c r="H52" s="100"/>
      <c r="I52" s="100"/>
      <c r="J52" s="100"/>
      <c r="K52" s="100"/>
      <c r="L52" s="100"/>
      <c r="M52" s="100"/>
      <c r="N52" s="100"/>
      <c r="O52" s="100"/>
      <c r="P52" s="100"/>
      <c r="Q52" s="101"/>
      <c r="R52" s="74"/>
      <c r="S52" s="74"/>
      <c r="T52" s="74"/>
      <c r="U52" s="74"/>
      <c r="V52" s="74"/>
      <c r="W52" s="74"/>
      <c r="X52" s="74"/>
      <c r="Y52" s="74"/>
      <c r="Z52" s="74"/>
      <c r="AA52" s="74"/>
      <c r="AB52" s="74"/>
      <c r="AC52" s="74"/>
      <c r="AD52" s="98"/>
      <c r="AE52" s="98"/>
    </row>
    <row r="53" spans="1:37" ht="24.95" customHeight="1">
      <c r="A53" s="102"/>
      <c r="B53" s="102"/>
      <c r="C53" s="102"/>
      <c r="D53" s="102"/>
      <c r="E53" s="102"/>
      <c r="F53" s="102"/>
      <c r="G53" s="102"/>
      <c r="H53" s="102"/>
      <c r="I53" s="102"/>
      <c r="J53" s="102"/>
      <c r="K53" s="102"/>
      <c r="L53" s="102"/>
      <c r="M53" s="102"/>
      <c r="N53" s="102"/>
      <c r="O53" s="102"/>
      <c r="P53" s="102"/>
      <c r="Q53" s="97"/>
      <c r="R53" s="102"/>
      <c r="S53" s="102"/>
      <c r="T53" s="102"/>
      <c r="U53" s="102"/>
      <c r="V53" s="102"/>
      <c r="W53" s="102"/>
      <c r="X53" s="102"/>
      <c r="Y53" s="102"/>
      <c r="Z53" s="102"/>
      <c r="AA53" s="102"/>
      <c r="AB53" s="102"/>
      <c r="AC53" s="102"/>
      <c r="AD53" s="98"/>
      <c r="AE53" s="98"/>
    </row>
    <row r="54" spans="1:37" ht="24.95" customHeight="1">
      <c r="A54" s="266" t="s">
        <v>2750</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row>
    <row r="55" spans="1:37" ht="24.95" customHeight="1">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4"/>
      <c r="AE55" s="204"/>
    </row>
    <row r="56" spans="1:37" ht="24.95" customHeight="1" thickBot="1">
      <c r="A56" s="103"/>
      <c r="B56" s="104"/>
      <c r="C56" s="104"/>
      <c r="D56" s="104"/>
      <c r="E56" s="104"/>
      <c r="F56" s="104"/>
      <c r="G56" s="104"/>
      <c r="H56" s="104"/>
      <c r="I56" s="104"/>
      <c r="J56" s="104"/>
      <c r="K56" s="104"/>
      <c r="L56" s="104"/>
      <c r="M56" s="104"/>
      <c r="N56" s="104"/>
      <c r="O56" s="104"/>
      <c r="P56" s="104"/>
      <c r="Q56" s="105"/>
      <c r="R56" s="104"/>
      <c r="S56" s="104"/>
      <c r="T56" s="104"/>
      <c r="U56" s="104"/>
      <c r="V56" s="104"/>
      <c r="W56" s="104"/>
      <c r="X56" s="104"/>
      <c r="Y56" s="104"/>
      <c r="Z56" s="104"/>
      <c r="AA56" s="104"/>
      <c r="AB56" s="104"/>
      <c r="AC56" s="104"/>
      <c r="AD56" s="86"/>
      <c r="AE56" s="86"/>
    </row>
    <row r="57" spans="1:37" ht="24.95" customHeight="1" thickTop="1" thickBot="1">
      <c r="A57" s="303" t="s">
        <v>44</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87" t="s">
        <v>67</v>
      </c>
      <c r="AE57" s="88" t="s">
        <v>9</v>
      </c>
      <c r="AF57" s="89" t="s">
        <v>1877</v>
      </c>
      <c r="AG57" s="89" t="s">
        <v>1878</v>
      </c>
      <c r="AH57" s="89" t="s">
        <v>1879</v>
      </c>
      <c r="AI57" s="90" t="s">
        <v>1880</v>
      </c>
      <c r="AJ57" s="89"/>
      <c r="AK57" s="90" t="s">
        <v>1881</v>
      </c>
    </row>
    <row r="58" spans="1:37" ht="24.95" customHeight="1" thickTop="1" thickBot="1">
      <c r="A58" s="337" t="s">
        <v>2726</v>
      </c>
      <c r="B58" s="338"/>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9"/>
      <c r="AD58" s="205">
        <f>'Art. 135'!AF66</f>
        <v>2</v>
      </c>
      <c r="AE58" s="91">
        <f t="shared" ref="AE58:AE67" si="13">IF(AG58=1,AK58,AG58)</f>
        <v>0.83333333333333326</v>
      </c>
      <c r="AF58">
        <f t="shared" ref="AF58:AF67" si="14">AD58/2</f>
        <v>1</v>
      </c>
      <c r="AG58" s="89">
        <f t="shared" ref="AG58:AG67" si="15">IF(AND(AF58&gt;=0,AF58&lt;=1),1,"No aplica")</f>
        <v>1</v>
      </c>
      <c r="AH58" s="92">
        <f t="shared" ref="AH58:AH67" si="16">AD58/(AG58*2)</f>
        <v>1</v>
      </c>
      <c r="AI58" s="93">
        <f t="shared" ref="AI58:AI67" si="17">IF(AG58=1,AG58/$AG$68,"No aplica")</f>
        <v>0.1</v>
      </c>
      <c r="AJ58" s="93">
        <f t="shared" ref="AJ58:AJ67" si="18">AF58*AI58</f>
        <v>0.1</v>
      </c>
      <c r="AK58" s="93">
        <f t="shared" ref="AK58:AK67" si="19">AJ58*$AE$23</f>
        <v>0.83333333333333326</v>
      </c>
    </row>
    <row r="59" spans="1:37" ht="24.95" customHeight="1" thickTop="1" thickBot="1">
      <c r="A59" s="337" t="s">
        <v>2727</v>
      </c>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9"/>
      <c r="AD59" s="205">
        <f>'Art. 135'!AF67</f>
        <v>2</v>
      </c>
      <c r="AE59" s="91">
        <f t="shared" si="13"/>
        <v>0.83333333333333326</v>
      </c>
      <c r="AF59">
        <f t="shared" si="14"/>
        <v>1</v>
      </c>
      <c r="AG59" s="89">
        <f t="shared" si="15"/>
        <v>1</v>
      </c>
      <c r="AH59" s="92">
        <f t="shared" si="16"/>
        <v>1</v>
      </c>
      <c r="AI59" s="93">
        <f t="shared" si="17"/>
        <v>0.1</v>
      </c>
      <c r="AJ59" s="93">
        <f t="shared" si="18"/>
        <v>0.1</v>
      </c>
      <c r="AK59" s="93">
        <f t="shared" si="19"/>
        <v>0.83333333333333326</v>
      </c>
    </row>
    <row r="60" spans="1:37" ht="24.95" customHeight="1" thickTop="1" thickBot="1">
      <c r="A60" s="337" t="s">
        <v>2728</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9"/>
      <c r="AD60" s="205">
        <f>'Art. 135'!AF68</f>
        <v>2</v>
      </c>
      <c r="AE60" s="91">
        <f t="shared" si="13"/>
        <v>0.83333333333333326</v>
      </c>
      <c r="AF60">
        <f t="shared" si="14"/>
        <v>1</v>
      </c>
      <c r="AG60" s="89">
        <f t="shared" si="15"/>
        <v>1</v>
      </c>
      <c r="AH60" s="92">
        <f t="shared" si="16"/>
        <v>1</v>
      </c>
      <c r="AI60" s="93">
        <f t="shared" si="17"/>
        <v>0.1</v>
      </c>
      <c r="AJ60" s="93">
        <f t="shared" si="18"/>
        <v>0.1</v>
      </c>
      <c r="AK60" s="93">
        <f t="shared" si="19"/>
        <v>0.83333333333333326</v>
      </c>
    </row>
    <row r="61" spans="1:37" ht="24.95" customHeight="1" thickTop="1" thickBot="1">
      <c r="A61" s="337" t="s">
        <v>2729</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9"/>
      <c r="AD61" s="205">
        <f>'Art. 135'!AF69</f>
        <v>2</v>
      </c>
      <c r="AE61" s="91">
        <f t="shared" si="13"/>
        <v>0.83333333333333326</v>
      </c>
      <c r="AF61">
        <f t="shared" si="14"/>
        <v>1</v>
      </c>
      <c r="AG61" s="89">
        <f t="shared" si="15"/>
        <v>1</v>
      </c>
      <c r="AH61" s="92">
        <f t="shared" si="16"/>
        <v>1</v>
      </c>
      <c r="AI61" s="93">
        <f t="shared" si="17"/>
        <v>0.1</v>
      </c>
      <c r="AJ61" s="93">
        <f t="shared" si="18"/>
        <v>0.1</v>
      </c>
      <c r="AK61" s="93">
        <f t="shared" si="19"/>
        <v>0.83333333333333326</v>
      </c>
    </row>
    <row r="62" spans="1:37" ht="24.95" customHeight="1" thickTop="1" thickBot="1">
      <c r="A62" s="337" t="s">
        <v>2752</v>
      </c>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9"/>
      <c r="AD62" s="205">
        <f>'Art. 135'!AF70</f>
        <v>2</v>
      </c>
      <c r="AE62" s="91">
        <f t="shared" si="13"/>
        <v>0.83333333333333326</v>
      </c>
      <c r="AF62">
        <f t="shared" si="14"/>
        <v>1</v>
      </c>
      <c r="AG62" s="89">
        <f t="shared" si="15"/>
        <v>1</v>
      </c>
      <c r="AH62" s="92">
        <f t="shared" si="16"/>
        <v>1</v>
      </c>
      <c r="AI62" s="93">
        <f t="shared" si="17"/>
        <v>0.1</v>
      </c>
      <c r="AJ62" s="93">
        <f t="shared" si="18"/>
        <v>0.1</v>
      </c>
      <c r="AK62" s="93">
        <f t="shared" si="19"/>
        <v>0.83333333333333326</v>
      </c>
    </row>
    <row r="63" spans="1:37" ht="24.95" customHeight="1" thickTop="1" thickBot="1">
      <c r="A63" s="337" t="s">
        <v>2753</v>
      </c>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9"/>
      <c r="AD63" s="205">
        <f>'Art. 135'!AF71</f>
        <v>2</v>
      </c>
      <c r="AE63" s="91">
        <f t="shared" si="13"/>
        <v>0.83333333333333326</v>
      </c>
      <c r="AF63">
        <f t="shared" si="14"/>
        <v>1</v>
      </c>
      <c r="AG63" s="89">
        <f t="shared" si="15"/>
        <v>1</v>
      </c>
      <c r="AH63" s="92">
        <f t="shared" si="16"/>
        <v>1</v>
      </c>
      <c r="AI63" s="93">
        <f t="shared" si="17"/>
        <v>0.1</v>
      </c>
      <c r="AJ63" s="93">
        <f t="shared" si="18"/>
        <v>0.1</v>
      </c>
      <c r="AK63" s="93">
        <f t="shared" si="19"/>
        <v>0.83333333333333326</v>
      </c>
    </row>
    <row r="64" spans="1:37" ht="24.95" customHeight="1" thickTop="1" thickBot="1">
      <c r="A64" s="337" t="s">
        <v>2754</v>
      </c>
      <c r="B64" s="338"/>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9"/>
      <c r="AD64" s="205">
        <f>'Art. 135'!AF72</f>
        <v>2</v>
      </c>
      <c r="AE64" s="91">
        <f t="shared" si="13"/>
        <v>0.83333333333333326</v>
      </c>
      <c r="AF64">
        <f t="shared" si="14"/>
        <v>1</v>
      </c>
      <c r="AG64" s="89">
        <f t="shared" si="15"/>
        <v>1</v>
      </c>
      <c r="AH64" s="92">
        <f t="shared" si="16"/>
        <v>1</v>
      </c>
      <c r="AI64" s="93">
        <f t="shared" si="17"/>
        <v>0.1</v>
      </c>
      <c r="AJ64" s="93">
        <f t="shared" si="18"/>
        <v>0.1</v>
      </c>
      <c r="AK64" s="93">
        <f t="shared" si="19"/>
        <v>0.83333333333333326</v>
      </c>
    </row>
    <row r="65" spans="1:37" ht="24.95" customHeight="1" thickTop="1" thickBot="1">
      <c r="A65" s="337" t="s">
        <v>3058</v>
      </c>
      <c r="B65" s="338"/>
      <c r="C65" s="338"/>
      <c r="D65" s="338"/>
      <c r="E65" s="338"/>
      <c r="F65" s="338"/>
      <c r="G65" s="338"/>
      <c r="H65" s="338"/>
      <c r="I65" s="338"/>
      <c r="J65" s="338"/>
      <c r="K65" s="338"/>
      <c r="L65" s="338"/>
      <c r="M65" s="338"/>
      <c r="N65" s="338"/>
      <c r="O65" s="338"/>
      <c r="P65" s="338"/>
      <c r="Q65" s="338"/>
      <c r="R65" s="338"/>
      <c r="S65" s="338"/>
      <c r="T65" s="338"/>
      <c r="U65" s="338"/>
      <c r="V65" s="338"/>
      <c r="W65" s="338"/>
      <c r="X65" s="338"/>
      <c r="Y65" s="338"/>
      <c r="Z65" s="338"/>
      <c r="AA65" s="338"/>
      <c r="AB65" s="338"/>
      <c r="AC65" s="339"/>
      <c r="AD65" s="205">
        <f>'Art. 135'!AF73</f>
        <v>2</v>
      </c>
      <c r="AE65" s="91">
        <f t="shared" si="13"/>
        <v>0.83333333333333326</v>
      </c>
      <c r="AF65">
        <f t="shared" si="14"/>
        <v>1</v>
      </c>
      <c r="AG65" s="89">
        <f t="shared" si="15"/>
        <v>1</v>
      </c>
      <c r="AH65" s="92">
        <f t="shared" si="16"/>
        <v>1</v>
      </c>
      <c r="AI65" s="93">
        <f t="shared" si="17"/>
        <v>0.1</v>
      </c>
      <c r="AJ65" s="93">
        <f t="shared" si="18"/>
        <v>0.1</v>
      </c>
      <c r="AK65" s="93">
        <f t="shared" si="19"/>
        <v>0.83333333333333326</v>
      </c>
    </row>
    <row r="66" spans="1:37" ht="24.95" customHeight="1" thickTop="1" thickBot="1">
      <c r="A66" s="337" t="s">
        <v>3059</v>
      </c>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9"/>
      <c r="AD66" s="205">
        <f>'Art. 135'!AF74</f>
        <v>2</v>
      </c>
      <c r="AE66" s="91">
        <f t="shared" si="13"/>
        <v>0.83333333333333326</v>
      </c>
      <c r="AF66">
        <f t="shared" si="14"/>
        <v>1</v>
      </c>
      <c r="AG66" s="89">
        <f t="shared" si="15"/>
        <v>1</v>
      </c>
      <c r="AH66" s="92">
        <f t="shared" si="16"/>
        <v>1</v>
      </c>
      <c r="AI66" s="93">
        <f t="shared" si="17"/>
        <v>0.1</v>
      </c>
      <c r="AJ66" s="93">
        <f t="shared" si="18"/>
        <v>0.1</v>
      </c>
      <c r="AK66" s="93">
        <f t="shared" si="19"/>
        <v>0.83333333333333326</v>
      </c>
    </row>
    <row r="67" spans="1:37" ht="24.95" customHeight="1" thickTop="1" thickBot="1">
      <c r="A67" s="337" t="s">
        <v>3059</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9"/>
      <c r="AD67" s="205">
        <f>'Art. 135'!AF75</f>
        <v>2</v>
      </c>
      <c r="AE67" s="91">
        <f t="shared" si="13"/>
        <v>0.83333333333333326</v>
      </c>
      <c r="AF67">
        <f t="shared" si="14"/>
        <v>1</v>
      </c>
      <c r="AG67" s="89">
        <f t="shared" si="15"/>
        <v>1</v>
      </c>
      <c r="AH67" s="92">
        <f t="shared" si="16"/>
        <v>1</v>
      </c>
      <c r="AI67" s="93">
        <f t="shared" si="17"/>
        <v>0.1</v>
      </c>
      <c r="AJ67" s="93">
        <f t="shared" si="18"/>
        <v>0.1</v>
      </c>
      <c r="AK67" s="93">
        <f t="shared" si="19"/>
        <v>0.83333333333333326</v>
      </c>
    </row>
    <row r="68" spans="1:37" ht="24.95" customHeight="1" thickTop="1">
      <c r="A68" s="304" t="s">
        <v>1894</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SUM(AE58:AE67)</f>
        <v>8.3333333333333321</v>
      </c>
      <c r="AF68" s="63"/>
      <c r="AG68" s="94">
        <f>SUM(AG58:AG67)</f>
        <v>10</v>
      </c>
      <c r="AH68" s="95"/>
      <c r="AI68" s="96"/>
      <c r="AJ68" s="96"/>
      <c r="AK68" s="96"/>
    </row>
    <row r="69" spans="1:37" ht="24.95" customHeight="1">
      <c r="A69" s="302" t="s">
        <v>1895</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100</v>
      </c>
      <c r="AF69" s="63"/>
      <c r="AG69" s="94"/>
      <c r="AH69" s="95"/>
      <c r="AI69" s="96"/>
      <c r="AJ69" s="96"/>
      <c r="AK69" s="96"/>
    </row>
    <row r="70" spans="1:37" ht="24.9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4.95" customHeight="1" thickTop="1" thickBot="1">
      <c r="A71" s="305" t="s">
        <v>79</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67</v>
      </c>
      <c r="AE71" s="107" t="s">
        <v>9</v>
      </c>
      <c r="AF71" s="89" t="s">
        <v>1877</v>
      </c>
      <c r="AG71" s="89" t="s">
        <v>1878</v>
      </c>
      <c r="AH71" s="89" t="s">
        <v>1879</v>
      </c>
      <c r="AI71" s="90" t="s">
        <v>1880</v>
      </c>
      <c r="AJ71" s="89"/>
      <c r="AK71" s="90" t="s">
        <v>1881</v>
      </c>
    </row>
    <row r="72" spans="1:37" ht="24.95" customHeight="1" thickTop="1" thickBot="1">
      <c r="A72" s="337" t="s">
        <v>3060</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9"/>
      <c r="AD72" s="205">
        <f>'Art. 135'!AF78</f>
        <v>2</v>
      </c>
      <c r="AE72" s="91">
        <f t="shared" ref="AE72:AE76" si="20">IF(AG72=1,AK72,AG72)</f>
        <v>1.6666666666666665</v>
      </c>
      <c r="AF72">
        <f t="shared" ref="AF72:AF76" si="21">AD72/2</f>
        <v>1</v>
      </c>
      <c r="AG72" s="89">
        <f>IF(AND(AF72&gt;=0,AF72&lt;=1),1,"No aplica")</f>
        <v>1</v>
      </c>
      <c r="AH72" s="92">
        <f t="shared" ref="AH72:AH76" si="22">AD72/(AG72*2)</f>
        <v>1</v>
      </c>
      <c r="AI72" s="93">
        <f>IF(AG72=1,AG72/$AG$77,"No aplica")</f>
        <v>0.2</v>
      </c>
      <c r="AJ72" s="93">
        <f t="shared" ref="AJ72:AJ76" si="23">AF72*AI72</f>
        <v>0.2</v>
      </c>
      <c r="AK72" s="93">
        <f t="shared" ref="AK72:AK76" si="24">AJ72*$AE$23</f>
        <v>1.6666666666666665</v>
      </c>
    </row>
    <row r="73" spans="1:37" ht="24.95" customHeight="1" thickTop="1" thickBot="1">
      <c r="A73" s="337" t="s">
        <v>3061</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9"/>
      <c r="AD73" s="205">
        <f>'Art. 135'!AF79</f>
        <v>2</v>
      </c>
      <c r="AE73" s="91">
        <f t="shared" si="20"/>
        <v>1.6666666666666665</v>
      </c>
      <c r="AF73">
        <f t="shared" si="21"/>
        <v>1</v>
      </c>
      <c r="AG73" s="89">
        <f>IF(AND(AF73&gt;=0,AF73&lt;=1),1,"No aplica")</f>
        <v>1</v>
      </c>
      <c r="AH73" s="92">
        <f t="shared" si="22"/>
        <v>1</v>
      </c>
      <c r="AI73" s="93">
        <f t="shared" ref="AI73:AI76" si="25">IF(AG73=1,AG73/$AG$77,"No aplica")</f>
        <v>0.2</v>
      </c>
      <c r="AJ73" s="93">
        <f t="shared" si="23"/>
        <v>0.2</v>
      </c>
      <c r="AK73" s="93">
        <f t="shared" si="24"/>
        <v>1.6666666666666665</v>
      </c>
    </row>
    <row r="74" spans="1:37" ht="24.95" customHeight="1" thickTop="1" thickBot="1">
      <c r="A74" s="337" t="s">
        <v>3062</v>
      </c>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9"/>
      <c r="AD74" s="205">
        <f>'Art. 135'!AF80</f>
        <v>2</v>
      </c>
      <c r="AE74" s="91">
        <f t="shared" si="20"/>
        <v>1.6666666666666665</v>
      </c>
      <c r="AF74">
        <f t="shared" si="21"/>
        <v>1</v>
      </c>
      <c r="AG74" s="89">
        <f>IF(AND(AF74&gt;=0,AF74&lt;=1),1,"No aplica")</f>
        <v>1</v>
      </c>
      <c r="AH74" s="92">
        <f t="shared" si="22"/>
        <v>1</v>
      </c>
      <c r="AI74" s="93">
        <f t="shared" si="25"/>
        <v>0.2</v>
      </c>
      <c r="AJ74" s="93">
        <f t="shared" si="23"/>
        <v>0.2</v>
      </c>
      <c r="AK74" s="93">
        <f t="shared" si="24"/>
        <v>1.6666666666666665</v>
      </c>
    </row>
    <row r="75" spans="1:37" ht="24.95" customHeight="1" thickTop="1" thickBot="1">
      <c r="A75" s="337" t="s">
        <v>3063</v>
      </c>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9"/>
      <c r="AD75" s="205">
        <f>'Art. 135'!AF81</f>
        <v>2</v>
      </c>
      <c r="AE75" s="91">
        <f t="shared" si="20"/>
        <v>1.6666666666666665</v>
      </c>
      <c r="AF75">
        <f t="shared" si="21"/>
        <v>1</v>
      </c>
      <c r="AG75" s="89">
        <f>IF(AND(AF75&gt;=0,AF75&lt;=1),1,"No aplica")</f>
        <v>1</v>
      </c>
      <c r="AH75" s="92">
        <f t="shared" si="22"/>
        <v>1</v>
      </c>
      <c r="AI75" s="93">
        <f t="shared" si="25"/>
        <v>0.2</v>
      </c>
      <c r="AJ75" s="93">
        <f t="shared" si="23"/>
        <v>0.2</v>
      </c>
      <c r="AK75" s="93">
        <f t="shared" si="24"/>
        <v>1.6666666666666665</v>
      </c>
    </row>
    <row r="76" spans="1:37" ht="24.95" customHeight="1" thickTop="1" thickBot="1">
      <c r="A76" s="337" t="s">
        <v>3064</v>
      </c>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9"/>
      <c r="AD76" s="205">
        <f>'Art. 135'!AF82</f>
        <v>2</v>
      </c>
      <c r="AE76" s="91">
        <f t="shared" si="20"/>
        <v>1.6666666666666665</v>
      </c>
      <c r="AF76">
        <f t="shared" si="21"/>
        <v>1</v>
      </c>
      <c r="AG76" s="89">
        <f>IF(AND(AF76&gt;=0,AF76&lt;=1),1,"No aplica")</f>
        <v>1</v>
      </c>
      <c r="AH76" s="92">
        <f t="shared" si="22"/>
        <v>1</v>
      </c>
      <c r="AI76" s="93">
        <f t="shared" si="25"/>
        <v>0.2</v>
      </c>
      <c r="AJ76" s="93">
        <f t="shared" si="23"/>
        <v>0.2</v>
      </c>
      <c r="AK76" s="93">
        <f t="shared" si="24"/>
        <v>1.6666666666666665</v>
      </c>
    </row>
    <row r="77" spans="1:37" ht="24.95" customHeight="1" thickTop="1">
      <c r="A77" s="304" t="s">
        <v>1899</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8.3333333333333321</v>
      </c>
      <c r="AF77" s="63"/>
      <c r="AG77" s="94">
        <f>SUM(AG72:AG76)</f>
        <v>5</v>
      </c>
      <c r="AH77" s="95"/>
      <c r="AI77" s="96"/>
      <c r="AJ77" s="96"/>
      <c r="AK77" s="96"/>
    </row>
    <row r="78" spans="1:37" ht="24.95" customHeight="1">
      <c r="A78" s="302" t="s">
        <v>1900</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100</v>
      </c>
      <c r="AF78" s="63"/>
      <c r="AG78" s="94"/>
      <c r="AH78" s="95"/>
      <c r="AI78" s="96"/>
      <c r="AJ78" s="96"/>
      <c r="AK78" s="96"/>
    </row>
    <row r="79" spans="1:37" ht="24.9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4.9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4.95" customHeight="1">
      <c r="A81" s="266" t="s">
        <v>2763</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row>
    <row r="82" spans="1:37" ht="24.9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4.9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4.95" customHeight="1" thickTop="1" thickBot="1">
      <c r="A84" s="303" t="s">
        <v>44</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67</v>
      </c>
      <c r="AE84" s="201" t="s">
        <v>9</v>
      </c>
      <c r="AF84" s="89" t="s">
        <v>1877</v>
      </c>
      <c r="AG84" s="89" t="s">
        <v>1878</v>
      </c>
      <c r="AH84" s="89" t="s">
        <v>1879</v>
      </c>
      <c r="AI84" s="90" t="s">
        <v>1880</v>
      </c>
      <c r="AJ84" s="89"/>
      <c r="AK84" s="90" t="s">
        <v>1881</v>
      </c>
    </row>
    <row r="85" spans="1:37" ht="24.95" customHeight="1" thickTop="1" thickBot="1">
      <c r="A85" s="337" t="s">
        <v>2765</v>
      </c>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9"/>
      <c r="AD85" s="205">
        <f>'Art. 135'!AF90</f>
        <v>2</v>
      </c>
      <c r="AE85" s="91">
        <f t="shared" ref="AE85:AE149" si="26">IF(AG85=1,AK85,AG85)</f>
        <v>1.3888888888888886</v>
      </c>
      <c r="AF85">
        <f t="shared" ref="AF85:AF149" si="27">AD85/2</f>
        <v>1</v>
      </c>
      <c r="AG85" s="89">
        <f t="shared" ref="AG85:AG148" si="28">IF(AND(AF85&gt;=0,AF85&lt;=1),1,"No aplica")</f>
        <v>1</v>
      </c>
      <c r="AH85" s="92">
        <f t="shared" ref="AH85:AH149" si="29">AD85/(AG85*2)</f>
        <v>1</v>
      </c>
      <c r="AI85" s="93">
        <f t="shared" ref="AI85:AI149" si="30">IF(AG85=1,AG85/$AG$150,"No aplica")</f>
        <v>0.16666666666666666</v>
      </c>
      <c r="AJ85" s="93">
        <f t="shared" ref="AJ85:AJ149" si="31">AF85*AI85</f>
        <v>0.16666666666666666</v>
      </c>
      <c r="AK85" s="93">
        <f t="shared" ref="AK85:AK149" si="32">AJ85*$AE$23</f>
        <v>1.3888888888888886</v>
      </c>
    </row>
    <row r="86" spans="1:37" ht="24.95" customHeight="1" thickTop="1" thickBot="1">
      <c r="A86" s="337" t="s">
        <v>2727</v>
      </c>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9"/>
      <c r="AD86" s="205">
        <f>'Art. 135'!AF91</f>
        <v>2</v>
      </c>
      <c r="AE86" s="91">
        <f t="shared" si="26"/>
        <v>1.3888888888888886</v>
      </c>
      <c r="AF86">
        <f t="shared" si="27"/>
        <v>1</v>
      </c>
      <c r="AG86" s="89">
        <f t="shared" si="28"/>
        <v>1</v>
      </c>
      <c r="AH86" s="92">
        <f t="shared" si="29"/>
        <v>1</v>
      </c>
      <c r="AI86" s="93">
        <f t="shared" si="30"/>
        <v>0.16666666666666666</v>
      </c>
      <c r="AJ86" s="93">
        <f t="shared" si="31"/>
        <v>0.16666666666666666</v>
      </c>
      <c r="AK86" s="93">
        <f t="shared" si="32"/>
        <v>1.3888888888888886</v>
      </c>
    </row>
    <row r="87" spans="1:37" ht="24.95" customHeight="1" thickTop="1" thickBot="1">
      <c r="A87" s="337" t="s">
        <v>2766</v>
      </c>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9"/>
      <c r="AD87" s="205">
        <f>'Art. 135'!AF92</f>
        <v>1</v>
      </c>
      <c r="AE87" s="91">
        <f t="shared" si="26"/>
        <v>0.69444444444444431</v>
      </c>
      <c r="AF87">
        <f t="shared" si="27"/>
        <v>0.5</v>
      </c>
      <c r="AG87" s="89">
        <f t="shared" si="28"/>
        <v>1</v>
      </c>
      <c r="AH87" s="92">
        <f t="shared" si="29"/>
        <v>0.5</v>
      </c>
      <c r="AI87" s="93">
        <f t="shared" si="30"/>
        <v>0.16666666666666666</v>
      </c>
      <c r="AJ87" s="93">
        <f t="shared" si="31"/>
        <v>8.3333333333333329E-2</v>
      </c>
      <c r="AK87" s="93">
        <f t="shared" si="32"/>
        <v>0.69444444444444431</v>
      </c>
    </row>
    <row r="88" spans="1:37" ht="24.95" customHeight="1" thickTop="1" thickBot="1">
      <c r="A88" s="337" t="s">
        <v>2729</v>
      </c>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9"/>
      <c r="AD88" s="205">
        <f>'Art. 135'!AF93</f>
        <v>1</v>
      </c>
      <c r="AE88" s="91">
        <f t="shared" si="26"/>
        <v>0.69444444444444431</v>
      </c>
      <c r="AF88">
        <f t="shared" si="27"/>
        <v>0.5</v>
      </c>
      <c r="AG88" s="89">
        <f t="shared" si="28"/>
        <v>1</v>
      </c>
      <c r="AH88" s="92">
        <f t="shared" si="29"/>
        <v>0.5</v>
      </c>
      <c r="AI88" s="93">
        <f t="shared" si="30"/>
        <v>0.16666666666666666</v>
      </c>
      <c r="AJ88" s="93">
        <f t="shared" si="31"/>
        <v>8.3333333333333329E-2</v>
      </c>
      <c r="AK88" s="93">
        <f t="shared" si="32"/>
        <v>0.69444444444444431</v>
      </c>
    </row>
    <row r="89" spans="1:37" ht="24.95" customHeight="1" thickTop="1" thickBot="1">
      <c r="A89" s="337" t="s">
        <v>2767</v>
      </c>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9"/>
      <c r="AD89" s="205">
        <f>'Art. 135'!AF94</f>
        <v>1</v>
      </c>
      <c r="AE89" s="91">
        <f t="shared" si="26"/>
        <v>0.69444444444444431</v>
      </c>
      <c r="AF89">
        <f t="shared" si="27"/>
        <v>0.5</v>
      </c>
      <c r="AG89" s="89">
        <f t="shared" si="28"/>
        <v>1</v>
      </c>
      <c r="AH89" s="92">
        <f t="shared" si="29"/>
        <v>0.5</v>
      </c>
      <c r="AI89" s="93">
        <f t="shared" si="30"/>
        <v>0.16666666666666666</v>
      </c>
      <c r="AJ89" s="93">
        <f t="shared" si="31"/>
        <v>8.3333333333333329E-2</v>
      </c>
      <c r="AK89" s="93">
        <f t="shared" si="32"/>
        <v>0.69444444444444431</v>
      </c>
    </row>
    <row r="90" spans="1:37" ht="24.95" customHeight="1" thickTop="1" thickBot="1">
      <c r="A90" s="337" t="s">
        <v>2768</v>
      </c>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9"/>
      <c r="AD90" s="205">
        <f>'Art. 135'!AF95</f>
        <v>1</v>
      </c>
      <c r="AE90" s="91">
        <f t="shared" si="26"/>
        <v>0.69444444444444431</v>
      </c>
      <c r="AF90">
        <f t="shared" si="27"/>
        <v>0.5</v>
      </c>
      <c r="AG90" s="89">
        <f t="shared" si="28"/>
        <v>1</v>
      </c>
      <c r="AH90" s="92">
        <f t="shared" si="29"/>
        <v>0.5</v>
      </c>
      <c r="AI90" s="93">
        <f t="shared" si="30"/>
        <v>0.16666666666666666</v>
      </c>
      <c r="AJ90" s="93">
        <f t="shared" si="31"/>
        <v>8.3333333333333329E-2</v>
      </c>
      <c r="AK90" s="93">
        <f t="shared" si="32"/>
        <v>0.69444444444444431</v>
      </c>
    </row>
    <row r="91" spans="1:37" ht="24.95" customHeight="1" thickTop="1" thickBot="1">
      <c r="A91" s="337" t="s">
        <v>2769</v>
      </c>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9"/>
      <c r="AD91" s="205">
        <f>'Art. 135'!AF96</f>
        <v>1</v>
      </c>
      <c r="AE91" s="91">
        <f t="shared" si="26"/>
        <v>0.69444444444444431</v>
      </c>
      <c r="AF91">
        <f t="shared" si="27"/>
        <v>0.5</v>
      </c>
      <c r="AG91" s="89">
        <f t="shared" si="28"/>
        <v>1</v>
      </c>
      <c r="AH91" s="92">
        <f t="shared" si="29"/>
        <v>0.5</v>
      </c>
      <c r="AI91" s="93">
        <f t="shared" si="30"/>
        <v>0.16666666666666666</v>
      </c>
      <c r="AJ91" s="93">
        <f t="shared" si="31"/>
        <v>8.3333333333333329E-2</v>
      </c>
      <c r="AK91" s="93">
        <f t="shared" si="32"/>
        <v>0.69444444444444431</v>
      </c>
    </row>
    <row r="92" spans="1:37" ht="24.95" customHeight="1" thickTop="1" thickBot="1">
      <c r="A92" s="337" t="s">
        <v>2770</v>
      </c>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9"/>
      <c r="AD92" s="205">
        <f>'Art. 135'!AF97</f>
        <v>1</v>
      </c>
      <c r="AE92" s="91">
        <f t="shared" si="26"/>
        <v>0.69444444444444431</v>
      </c>
      <c r="AF92">
        <f t="shared" si="27"/>
        <v>0.5</v>
      </c>
      <c r="AG92" s="89">
        <f t="shared" si="28"/>
        <v>1</v>
      </c>
      <c r="AH92" s="92">
        <f t="shared" si="29"/>
        <v>0.5</v>
      </c>
      <c r="AI92" s="93">
        <f t="shared" si="30"/>
        <v>0.16666666666666666</v>
      </c>
      <c r="AJ92" s="93">
        <f t="shared" si="31"/>
        <v>8.3333333333333329E-2</v>
      </c>
      <c r="AK92" s="93">
        <f t="shared" si="32"/>
        <v>0.69444444444444431</v>
      </c>
    </row>
    <row r="93" spans="1:37" ht="24.95" customHeight="1" thickTop="1" thickBot="1">
      <c r="A93" s="337" t="s">
        <v>2771</v>
      </c>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9"/>
      <c r="AD93" s="205">
        <f>'Art. 135'!AF98</f>
        <v>1</v>
      </c>
      <c r="AE93" s="91">
        <f t="shared" si="26"/>
        <v>0.69444444444444431</v>
      </c>
      <c r="AF93">
        <f t="shared" si="27"/>
        <v>0.5</v>
      </c>
      <c r="AG93" s="89">
        <f t="shared" si="28"/>
        <v>1</v>
      </c>
      <c r="AH93" s="92">
        <f t="shared" si="29"/>
        <v>0.5</v>
      </c>
      <c r="AI93" s="93">
        <f t="shared" si="30"/>
        <v>0.16666666666666666</v>
      </c>
      <c r="AJ93" s="93">
        <f t="shared" si="31"/>
        <v>8.3333333333333329E-2</v>
      </c>
      <c r="AK93" s="93">
        <f t="shared" si="32"/>
        <v>0.69444444444444431</v>
      </c>
    </row>
    <row r="94" spans="1:37" ht="24.95" customHeight="1" thickTop="1" thickBot="1">
      <c r="A94" s="337" t="s">
        <v>2772</v>
      </c>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9"/>
      <c r="AD94" s="205">
        <f>'Art. 135'!AF99</f>
        <v>1</v>
      </c>
      <c r="AE94" s="91">
        <f t="shared" si="26"/>
        <v>0.69444444444444431</v>
      </c>
      <c r="AF94">
        <f t="shared" si="27"/>
        <v>0.5</v>
      </c>
      <c r="AG94" s="89">
        <f t="shared" si="28"/>
        <v>1</v>
      </c>
      <c r="AH94" s="92">
        <f t="shared" si="29"/>
        <v>0.5</v>
      </c>
      <c r="AI94" s="93">
        <f t="shared" si="30"/>
        <v>0.16666666666666666</v>
      </c>
      <c r="AJ94" s="93">
        <f t="shared" si="31"/>
        <v>8.3333333333333329E-2</v>
      </c>
      <c r="AK94" s="93">
        <f t="shared" si="32"/>
        <v>0.69444444444444431</v>
      </c>
    </row>
    <row r="95" spans="1:37" ht="24.95" customHeight="1" thickTop="1" thickBot="1">
      <c r="A95" s="337" t="s">
        <v>2773</v>
      </c>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9"/>
      <c r="AD95" s="205">
        <f>'Art. 135'!AF100</f>
        <v>1</v>
      </c>
      <c r="AE95" s="91">
        <f t="shared" si="26"/>
        <v>0.69444444444444431</v>
      </c>
      <c r="AF95">
        <f t="shared" si="27"/>
        <v>0.5</v>
      </c>
      <c r="AG95" s="89">
        <f t="shared" si="28"/>
        <v>1</v>
      </c>
      <c r="AH95" s="92">
        <f t="shared" si="29"/>
        <v>0.5</v>
      </c>
      <c r="AI95" s="93">
        <f t="shared" si="30"/>
        <v>0.16666666666666666</v>
      </c>
      <c r="AJ95" s="93">
        <f t="shared" si="31"/>
        <v>8.3333333333333329E-2</v>
      </c>
      <c r="AK95" s="93">
        <f t="shared" si="32"/>
        <v>0.69444444444444431</v>
      </c>
    </row>
    <row r="96" spans="1:37" ht="24.95" customHeight="1" thickTop="1" thickBot="1">
      <c r="A96" s="337" t="s">
        <v>2774</v>
      </c>
      <c r="B96" s="338"/>
      <c r="C96" s="338"/>
      <c r="D96" s="338"/>
      <c r="E96" s="338"/>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9"/>
      <c r="AD96" s="205">
        <f>'Art. 135'!AF101</f>
        <v>1</v>
      </c>
      <c r="AE96" s="91">
        <f t="shared" si="26"/>
        <v>0.69444444444444431</v>
      </c>
      <c r="AF96">
        <f t="shared" si="27"/>
        <v>0.5</v>
      </c>
      <c r="AG96" s="89">
        <f t="shared" si="28"/>
        <v>1</v>
      </c>
      <c r="AH96" s="92">
        <f t="shared" si="29"/>
        <v>0.5</v>
      </c>
      <c r="AI96" s="93">
        <f t="shared" si="30"/>
        <v>0.16666666666666666</v>
      </c>
      <c r="AJ96" s="93">
        <f t="shared" si="31"/>
        <v>8.3333333333333329E-2</v>
      </c>
      <c r="AK96" s="93">
        <f t="shared" si="32"/>
        <v>0.69444444444444431</v>
      </c>
    </row>
    <row r="97" spans="1:37" ht="24.95" customHeight="1" thickTop="1" thickBot="1">
      <c r="A97" s="337" t="s">
        <v>2775</v>
      </c>
      <c r="B97" s="338"/>
      <c r="C97" s="338"/>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9"/>
      <c r="AD97" s="205">
        <f>'Art. 135'!AF102</f>
        <v>1</v>
      </c>
      <c r="AE97" s="91">
        <f t="shared" si="26"/>
        <v>0.69444444444444431</v>
      </c>
      <c r="AF97">
        <f t="shared" si="27"/>
        <v>0.5</v>
      </c>
      <c r="AG97" s="89">
        <f t="shared" si="28"/>
        <v>1</v>
      </c>
      <c r="AH97" s="92">
        <f t="shared" si="29"/>
        <v>0.5</v>
      </c>
      <c r="AI97" s="93">
        <f t="shared" si="30"/>
        <v>0.16666666666666666</v>
      </c>
      <c r="AJ97" s="93">
        <f t="shared" si="31"/>
        <v>8.3333333333333329E-2</v>
      </c>
      <c r="AK97" s="93">
        <f t="shared" si="32"/>
        <v>0.69444444444444431</v>
      </c>
    </row>
    <row r="98" spans="1:37" ht="24.95" customHeight="1" thickTop="1" thickBot="1">
      <c r="A98" s="337" t="s">
        <v>2776</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9"/>
      <c r="AD98" s="205">
        <f>'Art. 135'!AF103</f>
        <v>1</v>
      </c>
      <c r="AE98" s="91">
        <f t="shared" si="26"/>
        <v>0.69444444444444431</v>
      </c>
      <c r="AF98">
        <f t="shared" si="27"/>
        <v>0.5</v>
      </c>
      <c r="AG98" s="89">
        <f t="shared" si="28"/>
        <v>1</v>
      </c>
      <c r="AH98" s="92">
        <f t="shared" si="29"/>
        <v>0.5</v>
      </c>
      <c r="AI98" s="93">
        <f t="shared" si="30"/>
        <v>0.16666666666666666</v>
      </c>
      <c r="AJ98" s="93">
        <f t="shared" si="31"/>
        <v>8.3333333333333329E-2</v>
      </c>
      <c r="AK98" s="93">
        <f t="shared" si="32"/>
        <v>0.69444444444444431</v>
      </c>
    </row>
    <row r="99" spans="1:37" ht="24.95" customHeight="1" thickTop="1" thickBot="1">
      <c r="A99" s="337" t="s">
        <v>2777</v>
      </c>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9"/>
      <c r="AD99" s="205">
        <f>'Art. 135'!AF104</f>
        <v>1</v>
      </c>
      <c r="AE99" s="91">
        <f t="shared" si="26"/>
        <v>0.69444444444444431</v>
      </c>
      <c r="AF99">
        <f t="shared" si="27"/>
        <v>0.5</v>
      </c>
      <c r="AG99" s="89">
        <f t="shared" si="28"/>
        <v>1</v>
      </c>
      <c r="AH99" s="92">
        <f t="shared" si="29"/>
        <v>0.5</v>
      </c>
      <c r="AI99" s="93">
        <f t="shared" si="30"/>
        <v>0.16666666666666666</v>
      </c>
      <c r="AJ99" s="93">
        <f t="shared" si="31"/>
        <v>8.3333333333333329E-2</v>
      </c>
      <c r="AK99" s="93">
        <f t="shared" si="32"/>
        <v>0.69444444444444431</v>
      </c>
    </row>
    <row r="100" spans="1:37" ht="24.95" customHeight="1" thickTop="1" thickBot="1">
      <c r="A100" s="337" t="s">
        <v>2778</v>
      </c>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9"/>
      <c r="AD100" s="205">
        <f>'Art. 135'!AF105</f>
        <v>1</v>
      </c>
      <c r="AE100" s="91">
        <f t="shared" si="26"/>
        <v>0.69444444444444431</v>
      </c>
      <c r="AF100">
        <f t="shared" si="27"/>
        <v>0.5</v>
      </c>
      <c r="AG100" s="89">
        <f t="shared" si="28"/>
        <v>1</v>
      </c>
      <c r="AH100" s="92">
        <f t="shared" si="29"/>
        <v>0.5</v>
      </c>
      <c r="AI100" s="93">
        <f t="shared" si="30"/>
        <v>0.16666666666666666</v>
      </c>
      <c r="AJ100" s="93">
        <f t="shared" si="31"/>
        <v>8.3333333333333329E-2</v>
      </c>
      <c r="AK100" s="93">
        <f t="shared" si="32"/>
        <v>0.69444444444444431</v>
      </c>
    </row>
    <row r="101" spans="1:37" ht="24.95" customHeight="1" thickTop="1" thickBot="1">
      <c r="A101" s="337" t="s">
        <v>2779</v>
      </c>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9"/>
      <c r="AD101" s="205">
        <f>'Art. 135'!AF106</f>
        <v>1</v>
      </c>
      <c r="AE101" s="91">
        <f t="shared" si="26"/>
        <v>0.69444444444444431</v>
      </c>
      <c r="AF101">
        <f t="shared" si="27"/>
        <v>0.5</v>
      </c>
      <c r="AG101" s="89">
        <f t="shared" si="28"/>
        <v>1</v>
      </c>
      <c r="AH101" s="92">
        <f t="shared" si="29"/>
        <v>0.5</v>
      </c>
      <c r="AI101" s="93">
        <f t="shared" si="30"/>
        <v>0.16666666666666666</v>
      </c>
      <c r="AJ101" s="93">
        <f t="shared" si="31"/>
        <v>8.3333333333333329E-2</v>
      </c>
      <c r="AK101" s="93">
        <f t="shared" si="32"/>
        <v>0.69444444444444431</v>
      </c>
    </row>
    <row r="102" spans="1:37" ht="24.95" customHeight="1" thickTop="1" thickBot="1">
      <c r="A102" s="337" t="s">
        <v>2780</v>
      </c>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9"/>
      <c r="AD102" s="205">
        <f>'Art. 135'!AF107</f>
        <v>1</v>
      </c>
      <c r="AE102" s="91">
        <f t="shared" si="26"/>
        <v>0.69444444444444431</v>
      </c>
      <c r="AF102">
        <f t="shared" si="27"/>
        <v>0.5</v>
      </c>
      <c r="AG102" s="89">
        <f t="shared" si="28"/>
        <v>1</v>
      </c>
      <c r="AH102" s="92">
        <f t="shared" si="29"/>
        <v>0.5</v>
      </c>
      <c r="AI102" s="93">
        <f t="shared" si="30"/>
        <v>0.16666666666666666</v>
      </c>
      <c r="AJ102" s="93">
        <f t="shared" si="31"/>
        <v>8.3333333333333329E-2</v>
      </c>
      <c r="AK102" s="93">
        <f t="shared" si="32"/>
        <v>0.69444444444444431</v>
      </c>
    </row>
    <row r="103" spans="1:37" ht="24.95" customHeight="1" thickTop="1" thickBot="1">
      <c r="A103" s="337" t="s">
        <v>2781</v>
      </c>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9"/>
      <c r="AD103" s="205">
        <f>'Art. 135'!AF108</f>
        <v>1</v>
      </c>
      <c r="AE103" s="91">
        <f t="shared" si="26"/>
        <v>0.69444444444444431</v>
      </c>
      <c r="AF103">
        <f t="shared" si="27"/>
        <v>0.5</v>
      </c>
      <c r="AG103" s="89">
        <f t="shared" si="28"/>
        <v>1</v>
      </c>
      <c r="AH103" s="92">
        <f t="shared" si="29"/>
        <v>0.5</v>
      </c>
      <c r="AI103" s="93">
        <f t="shared" si="30"/>
        <v>0.16666666666666666</v>
      </c>
      <c r="AJ103" s="93">
        <f t="shared" si="31"/>
        <v>8.3333333333333329E-2</v>
      </c>
      <c r="AK103" s="93">
        <f t="shared" si="32"/>
        <v>0.69444444444444431</v>
      </c>
    </row>
    <row r="104" spans="1:37" ht="24.95" customHeight="1" thickTop="1" thickBot="1">
      <c r="A104" s="337" t="s">
        <v>2782</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9"/>
      <c r="AD104" s="205">
        <f>'Art. 135'!AF109</f>
        <v>1</v>
      </c>
      <c r="AE104" s="91">
        <f t="shared" si="26"/>
        <v>0.69444444444444431</v>
      </c>
      <c r="AF104">
        <f t="shared" si="27"/>
        <v>0.5</v>
      </c>
      <c r="AG104" s="89">
        <f t="shared" si="28"/>
        <v>1</v>
      </c>
      <c r="AH104" s="92">
        <f t="shared" si="29"/>
        <v>0.5</v>
      </c>
      <c r="AI104" s="93">
        <f t="shared" si="30"/>
        <v>0.16666666666666666</v>
      </c>
      <c r="AJ104" s="93">
        <f t="shared" si="31"/>
        <v>8.3333333333333329E-2</v>
      </c>
      <c r="AK104" s="93">
        <f t="shared" si="32"/>
        <v>0.69444444444444431</v>
      </c>
    </row>
    <row r="105" spans="1:37" ht="24.95" customHeight="1" thickTop="1" thickBot="1">
      <c r="A105" s="337" t="s">
        <v>2783</v>
      </c>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9"/>
      <c r="AD105" s="205">
        <f>'Art. 135'!AF110</f>
        <v>1</v>
      </c>
      <c r="AE105" s="91">
        <f t="shared" si="26"/>
        <v>0.69444444444444431</v>
      </c>
      <c r="AF105">
        <f t="shared" si="27"/>
        <v>0.5</v>
      </c>
      <c r="AG105" s="89">
        <f t="shared" si="28"/>
        <v>1</v>
      </c>
      <c r="AH105" s="92">
        <f t="shared" si="29"/>
        <v>0.5</v>
      </c>
      <c r="AI105" s="93">
        <f t="shared" si="30"/>
        <v>0.16666666666666666</v>
      </c>
      <c r="AJ105" s="93">
        <f t="shared" si="31"/>
        <v>8.3333333333333329E-2</v>
      </c>
      <c r="AK105" s="93">
        <f t="shared" si="32"/>
        <v>0.69444444444444431</v>
      </c>
    </row>
    <row r="106" spans="1:37" ht="24.95" customHeight="1" thickTop="1" thickBot="1">
      <c r="A106" s="337" t="s">
        <v>2784</v>
      </c>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9"/>
      <c r="AD106" s="205">
        <f>'Art. 135'!AF111</f>
        <v>1</v>
      </c>
      <c r="AE106" s="91">
        <f t="shared" si="26"/>
        <v>0.69444444444444431</v>
      </c>
      <c r="AF106">
        <f t="shared" si="27"/>
        <v>0.5</v>
      </c>
      <c r="AG106" s="89">
        <f t="shared" si="28"/>
        <v>1</v>
      </c>
      <c r="AH106" s="92">
        <f t="shared" si="29"/>
        <v>0.5</v>
      </c>
      <c r="AI106" s="93">
        <f t="shared" si="30"/>
        <v>0.16666666666666666</v>
      </c>
      <c r="AJ106" s="93">
        <f t="shared" si="31"/>
        <v>8.3333333333333329E-2</v>
      </c>
      <c r="AK106" s="93">
        <f t="shared" si="32"/>
        <v>0.69444444444444431</v>
      </c>
    </row>
    <row r="107" spans="1:37" ht="24.95" customHeight="1" thickTop="1" thickBot="1">
      <c r="A107" s="337" t="s">
        <v>2785</v>
      </c>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9"/>
      <c r="AD107" s="205">
        <f>'Art. 135'!AF112</f>
        <v>1</v>
      </c>
      <c r="AE107" s="91">
        <f t="shared" si="26"/>
        <v>0.69444444444444431</v>
      </c>
      <c r="AF107">
        <f t="shared" si="27"/>
        <v>0.5</v>
      </c>
      <c r="AG107" s="89">
        <f t="shared" si="28"/>
        <v>1</v>
      </c>
      <c r="AH107" s="92">
        <f t="shared" si="29"/>
        <v>0.5</v>
      </c>
      <c r="AI107" s="93">
        <f t="shared" si="30"/>
        <v>0.16666666666666666</v>
      </c>
      <c r="AJ107" s="93">
        <f t="shared" si="31"/>
        <v>8.3333333333333329E-2</v>
      </c>
      <c r="AK107" s="93">
        <f t="shared" si="32"/>
        <v>0.69444444444444431</v>
      </c>
    </row>
    <row r="108" spans="1:37" ht="24.95" customHeight="1" thickTop="1" thickBot="1">
      <c r="A108" s="337" t="s">
        <v>2786</v>
      </c>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c r="X108" s="338"/>
      <c r="Y108" s="338"/>
      <c r="Z108" s="338"/>
      <c r="AA108" s="338"/>
      <c r="AB108" s="338"/>
      <c r="AC108" s="339"/>
      <c r="AD108" s="205">
        <f>'Art. 135'!AF113</f>
        <v>1</v>
      </c>
      <c r="AE108" s="91">
        <f t="shared" si="26"/>
        <v>0.69444444444444431</v>
      </c>
      <c r="AF108">
        <f t="shared" si="27"/>
        <v>0.5</v>
      </c>
      <c r="AG108" s="89">
        <f t="shared" si="28"/>
        <v>1</v>
      </c>
      <c r="AH108" s="92">
        <f t="shared" si="29"/>
        <v>0.5</v>
      </c>
      <c r="AI108" s="93">
        <f t="shared" si="30"/>
        <v>0.16666666666666666</v>
      </c>
      <c r="AJ108" s="93">
        <f t="shared" si="31"/>
        <v>8.3333333333333329E-2</v>
      </c>
      <c r="AK108" s="93">
        <f t="shared" si="32"/>
        <v>0.69444444444444431</v>
      </c>
    </row>
    <row r="109" spans="1:37" ht="24.95" customHeight="1" thickTop="1" thickBot="1">
      <c r="A109" s="337" t="s">
        <v>2787</v>
      </c>
      <c r="B109" s="338"/>
      <c r="C109" s="338"/>
      <c r="D109" s="338"/>
      <c r="E109" s="338"/>
      <c r="F109" s="338"/>
      <c r="G109" s="338"/>
      <c r="H109" s="338"/>
      <c r="I109" s="338"/>
      <c r="J109" s="338"/>
      <c r="K109" s="338"/>
      <c r="L109" s="338"/>
      <c r="M109" s="338"/>
      <c r="N109" s="338"/>
      <c r="O109" s="338"/>
      <c r="P109" s="338"/>
      <c r="Q109" s="338"/>
      <c r="R109" s="338"/>
      <c r="S109" s="338"/>
      <c r="T109" s="338"/>
      <c r="U109" s="338"/>
      <c r="V109" s="338"/>
      <c r="W109" s="338"/>
      <c r="X109" s="338"/>
      <c r="Y109" s="338"/>
      <c r="Z109" s="338"/>
      <c r="AA109" s="338"/>
      <c r="AB109" s="338"/>
      <c r="AC109" s="339"/>
      <c r="AD109" s="205">
        <f>'Art. 135'!AF114</f>
        <v>1</v>
      </c>
      <c r="AE109" s="91">
        <f t="shared" si="26"/>
        <v>0.69444444444444431</v>
      </c>
      <c r="AF109">
        <f t="shared" si="27"/>
        <v>0.5</v>
      </c>
      <c r="AG109" s="89">
        <f t="shared" si="28"/>
        <v>1</v>
      </c>
      <c r="AH109" s="92">
        <f t="shared" si="29"/>
        <v>0.5</v>
      </c>
      <c r="AI109" s="93">
        <f t="shared" si="30"/>
        <v>0.16666666666666666</v>
      </c>
      <c r="AJ109" s="93">
        <f t="shared" si="31"/>
        <v>8.3333333333333329E-2</v>
      </c>
      <c r="AK109" s="93">
        <f t="shared" si="32"/>
        <v>0.69444444444444431</v>
      </c>
    </row>
    <row r="110" spans="1:37" ht="24.95" customHeight="1" thickTop="1" thickBot="1">
      <c r="A110" s="337" t="s">
        <v>2788</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9"/>
      <c r="AD110" s="205">
        <f>'Art. 135'!AF115</f>
        <v>1</v>
      </c>
      <c r="AE110" s="91">
        <f t="shared" si="26"/>
        <v>0.69444444444444431</v>
      </c>
      <c r="AF110">
        <f t="shared" si="27"/>
        <v>0.5</v>
      </c>
      <c r="AG110" s="89">
        <f t="shared" si="28"/>
        <v>1</v>
      </c>
      <c r="AH110" s="92">
        <f t="shared" si="29"/>
        <v>0.5</v>
      </c>
      <c r="AI110" s="93">
        <f t="shared" si="30"/>
        <v>0.16666666666666666</v>
      </c>
      <c r="AJ110" s="93">
        <f t="shared" si="31"/>
        <v>8.3333333333333329E-2</v>
      </c>
      <c r="AK110" s="93">
        <f t="shared" si="32"/>
        <v>0.69444444444444431</v>
      </c>
    </row>
    <row r="111" spans="1:37" ht="24.95" customHeight="1" thickTop="1" thickBot="1">
      <c r="A111" s="337" t="s">
        <v>2789</v>
      </c>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9"/>
      <c r="AD111" s="205">
        <f>'Art. 135'!AF116</f>
        <v>1</v>
      </c>
      <c r="AE111" s="91">
        <f t="shared" si="26"/>
        <v>0.69444444444444431</v>
      </c>
      <c r="AF111">
        <f t="shared" si="27"/>
        <v>0.5</v>
      </c>
      <c r="AG111" s="89">
        <f t="shared" si="28"/>
        <v>1</v>
      </c>
      <c r="AH111" s="92">
        <f t="shared" si="29"/>
        <v>0.5</v>
      </c>
      <c r="AI111" s="93">
        <f t="shared" si="30"/>
        <v>0.16666666666666666</v>
      </c>
      <c r="AJ111" s="93">
        <f t="shared" si="31"/>
        <v>8.3333333333333329E-2</v>
      </c>
      <c r="AK111" s="93">
        <f t="shared" si="32"/>
        <v>0.69444444444444431</v>
      </c>
    </row>
    <row r="112" spans="1:37" ht="24.95" customHeight="1" thickTop="1" thickBot="1">
      <c r="A112" s="337" t="s">
        <v>2790</v>
      </c>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9"/>
      <c r="AD112" s="205">
        <f>'Art. 135'!AF117</f>
        <v>1</v>
      </c>
      <c r="AE112" s="91">
        <f t="shared" si="26"/>
        <v>0.69444444444444431</v>
      </c>
      <c r="AF112">
        <f t="shared" si="27"/>
        <v>0.5</v>
      </c>
      <c r="AG112" s="89">
        <f t="shared" si="28"/>
        <v>1</v>
      </c>
      <c r="AH112" s="92">
        <f t="shared" si="29"/>
        <v>0.5</v>
      </c>
      <c r="AI112" s="93">
        <f t="shared" si="30"/>
        <v>0.16666666666666666</v>
      </c>
      <c r="AJ112" s="93">
        <f t="shared" si="31"/>
        <v>8.3333333333333329E-2</v>
      </c>
      <c r="AK112" s="93">
        <f t="shared" si="32"/>
        <v>0.69444444444444431</v>
      </c>
    </row>
    <row r="113" spans="1:37" ht="24.95" customHeight="1" thickTop="1" thickBot="1">
      <c r="A113" s="337" t="s">
        <v>2791</v>
      </c>
      <c r="B113" s="338"/>
      <c r="C113" s="338"/>
      <c r="D113" s="338"/>
      <c r="E113" s="338"/>
      <c r="F113" s="338"/>
      <c r="G113" s="338"/>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9"/>
      <c r="AD113" s="205">
        <f>'Art. 135'!AF118</f>
        <v>1</v>
      </c>
      <c r="AE113" s="91">
        <f t="shared" si="26"/>
        <v>0.69444444444444431</v>
      </c>
      <c r="AF113">
        <f t="shared" si="27"/>
        <v>0.5</v>
      </c>
      <c r="AG113" s="89">
        <f t="shared" si="28"/>
        <v>1</v>
      </c>
      <c r="AH113" s="92">
        <f t="shared" si="29"/>
        <v>0.5</v>
      </c>
      <c r="AI113" s="93">
        <f t="shared" si="30"/>
        <v>0.16666666666666666</v>
      </c>
      <c r="AJ113" s="93">
        <f t="shared" si="31"/>
        <v>8.3333333333333329E-2</v>
      </c>
      <c r="AK113" s="93">
        <f t="shared" si="32"/>
        <v>0.69444444444444431</v>
      </c>
    </row>
    <row r="114" spans="1:37" ht="24.95" customHeight="1" thickTop="1" thickBot="1">
      <c r="A114" s="337" t="s">
        <v>2792</v>
      </c>
      <c r="B114" s="338"/>
      <c r="C114" s="338"/>
      <c r="D114" s="338"/>
      <c r="E114" s="338"/>
      <c r="F114" s="338"/>
      <c r="G114" s="338"/>
      <c r="H114" s="338"/>
      <c r="I114" s="338"/>
      <c r="J114" s="338"/>
      <c r="K114" s="338"/>
      <c r="L114" s="338"/>
      <c r="M114" s="338"/>
      <c r="N114" s="338"/>
      <c r="O114" s="338"/>
      <c r="P114" s="338"/>
      <c r="Q114" s="338"/>
      <c r="R114" s="338"/>
      <c r="S114" s="338"/>
      <c r="T114" s="338"/>
      <c r="U114" s="338"/>
      <c r="V114" s="338"/>
      <c r="W114" s="338"/>
      <c r="X114" s="338"/>
      <c r="Y114" s="338"/>
      <c r="Z114" s="338"/>
      <c r="AA114" s="338"/>
      <c r="AB114" s="338"/>
      <c r="AC114" s="339"/>
      <c r="AD114" s="205">
        <f>'Art. 135'!AF119</f>
        <v>1</v>
      </c>
      <c r="AE114" s="91">
        <f t="shared" si="26"/>
        <v>0.69444444444444431</v>
      </c>
      <c r="AF114">
        <f t="shared" si="27"/>
        <v>0.5</v>
      </c>
      <c r="AG114" s="89">
        <f t="shared" si="28"/>
        <v>1</v>
      </c>
      <c r="AH114" s="92">
        <f t="shared" si="29"/>
        <v>0.5</v>
      </c>
      <c r="AI114" s="93">
        <f t="shared" si="30"/>
        <v>0.16666666666666666</v>
      </c>
      <c r="AJ114" s="93">
        <f t="shared" si="31"/>
        <v>8.3333333333333329E-2</v>
      </c>
      <c r="AK114" s="93">
        <f t="shared" si="32"/>
        <v>0.69444444444444431</v>
      </c>
    </row>
    <row r="115" spans="1:37" ht="24.95" customHeight="1" thickTop="1" thickBot="1">
      <c r="A115" s="337" t="s">
        <v>2793</v>
      </c>
      <c r="B115" s="338"/>
      <c r="C115" s="338"/>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9"/>
      <c r="AD115" s="205">
        <f>'Art. 135'!AF120</f>
        <v>1</v>
      </c>
      <c r="AE115" s="91">
        <f t="shared" si="26"/>
        <v>0.69444444444444431</v>
      </c>
      <c r="AF115">
        <f t="shared" si="27"/>
        <v>0.5</v>
      </c>
      <c r="AG115" s="89">
        <f t="shared" si="28"/>
        <v>1</v>
      </c>
      <c r="AH115" s="92">
        <f t="shared" si="29"/>
        <v>0.5</v>
      </c>
      <c r="AI115" s="93">
        <f t="shared" si="30"/>
        <v>0.16666666666666666</v>
      </c>
      <c r="AJ115" s="93">
        <f t="shared" si="31"/>
        <v>8.3333333333333329E-2</v>
      </c>
      <c r="AK115" s="93">
        <f t="shared" si="32"/>
        <v>0.69444444444444431</v>
      </c>
    </row>
    <row r="116" spans="1:37" ht="24.95" customHeight="1" thickTop="1" thickBot="1">
      <c r="A116" s="337" t="s">
        <v>2794</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9"/>
      <c r="AD116" s="205">
        <f>'Art. 135'!AF121</f>
        <v>1</v>
      </c>
      <c r="AE116" s="91">
        <f t="shared" si="26"/>
        <v>0.69444444444444431</v>
      </c>
      <c r="AF116">
        <f t="shared" si="27"/>
        <v>0.5</v>
      </c>
      <c r="AG116" s="89">
        <f t="shared" si="28"/>
        <v>1</v>
      </c>
      <c r="AH116" s="92">
        <f t="shared" si="29"/>
        <v>0.5</v>
      </c>
      <c r="AI116" s="93">
        <f t="shared" si="30"/>
        <v>0.16666666666666666</v>
      </c>
      <c r="AJ116" s="93">
        <f t="shared" si="31"/>
        <v>8.3333333333333329E-2</v>
      </c>
      <c r="AK116" s="93">
        <f t="shared" si="32"/>
        <v>0.69444444444444431</v>
      </c>
    </row>
    <row r="117" spans="1:37" ht="24.95" customHeight="1" thickTop="1" thickBot="1">
      <c r="A117" s="337" t="s">
        <v>2796</v>
      </c>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9"/>
      <c r="AD117" s="205">
        <f>'Art. 135'!AF123</f>
        <v>1</v>
      </c>
      <c r="AE117" s="91">
        <f t="shared" si="26"/>
        <v>0.69444444444444431</v>
      </c>
      <c r="AF117">
        <f t="shared" si="27"/>
        <v>0.5</v>
      </c>
      <c r="AG117" s="89">
        <f t="shared" si="28"/>
        <v>1</v>
      </c>
      <c r="AH117" s="92">
        <f t="shared" si="29"/>
        <v>0.5</v>
      </c>
      <c r="AI117" s="93">
        <f t="shared" si="30"/>
        <v>0.16666666666666666</v>
      </c>
      <c r="AJ117" s="93">
        <f t="shared" si="31"/>
        <v>8.3333333333333329E-2</v>
      </c>
      <c r="AK117" s="93">
        <f t="shared" si="32"/>
        <v>0.69444444444444431</v>
      </c>
    </row>
    <row r="118" spans="1:37" ht="24.95" customHeight="1" thickTop="1" thickBot="1">
      <c r="A118" s="337" t="s">
        <v>2797</v>
      </c>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9"/>
      <c r="AD118" s="205">
        <f>'Art. 135'!AF124</f>
        <v>1</v>
      </c>
      <c r="AE118" s="91">
        <f t="shared" si="26"/>
        <v>0.69444444444444431</v>
      </c>
      <c r="AF118">
        <f t="shared" si="27"/>
        <v>0.5</v>
      </c>
      <c r="AG118" s="89">
        <f t="shared" si="28"/>
        <v>1</v>
      </c>
      <c r="AH118" s="92">
        <f t="shared" si="29"/>
        <v>0.5</v>
      </c>
      <c r="AI118" s="93">
        <f t="shared" si="30"/>
        <v>0.16666666666666666</v>
      </c>
      <c r="AJ118" s="93">
        <f t="shared" si="31"/>
        <v>8.3333333333333329E-2</v>
      </c>
      <c r="AK118" s="93">
        <f t="shared" si="32"/>
        <v>0.69444444444444431</v>
      </c>
    </row>
    <row r="119" spans="1:37" ht="24.95" customHeight="1" thickTop="1" thickBot="1">
      <c r="A119" s="337" t="s">
        <v>2798</v>
      </c>
      <c r="B119" s="338"/>
      <c r="C119" s="338"/>
      <c r="D119" s="338"/>
      <c r="E119" s="338"/>
      <c r="F119" s="338"/>
      <c r="G119" s="338"/>
      <c r="H119" s="338"/>
      <c r="I119" s="338"/>
      <c r="J119" s="338"/>
      <c r="K119" s="338"/>
      <c r="L119" s="338"/>
      <c r="M119" s="338"/>
      <c r="N119" s="338"/>
      <c r="O119" s="338"/>
      <c r="P119" s="338"/>
      <c r="Q119" s="338"/>
      <c r="R119" s="338"/>
      <c r="S119" s="338"/>
      <c r="T119" s="338"/>
      <c r="U119" s="338"/>
      <c r="V119" s="338"/>
      <c r="W119" s="338"/>
      <c r="X119" s="338"/>
      <c r="Y119" s="338"/>
      <c r="Z119" s="338"/>
      <c r="AA119" s="338"/>
      <c r="AB119" s="338"/>
      <c r="AC119" s="339"/>
      <c r="AD119" s="205">
        <f>'Art. 135'!AF125</f>
        <v>1</v>
      </c>
      <c r="AE119" s="91">
        <f t="shared" si="26"/>
        <v>0.69444444444444431</v>
      </c>
      <c r="AF119">
        <f t="shared" si="27"/>
        <v>0.5</v>
      </c>
      <c r="AG119" s="89">
        <f t="shared" si="28"/>
        <v>1</v>
      </c>
      <c r="AH119" s="92">
        <f t="shared" si="29"/>
        <v>0.5</v>
      </c>
      <c r="AI119" s="93">
        <f t="shared" si="30"/>
        <v>0.16666666666666666</v>
      </c>
      <c r="AJ119" s="93">
        <f t="shared" si="31"/>
        <v>8.3333333333333329E-2</v>
      </c>
      <c r="AK119" s="93">
        <f t="shared" si="32"/>
        <v>0.69444444444444431</v>
      </c>
    </row>
    <row r="120" spans="1:37" ht="24.95" customHeight="1" thickTop="1" thickBot="1">
      <c r="A120" s="337" t="s">
        <v>2799</v>
      </c>
      <c r="B120" s="338"/>
      <c r="C120" s="338"/>
      <c r="D120" s="338"/>
      <c r="E120" s="338"/>
      <c r="F120" s="338"/>
      <c r="G120" s="338"/>
      <c r="H120" s="338"/>
      <c r="I120" s="338"/>
      <c r="J120" s="338"/>
      <c r="K120" s="338"/>
      <c r="L120" s="338"/>
      <c r="M120" s="338"/>
      <c r="N120" s="338"/>
      <c r="O120" s="338"/>
      <c r="P120" s="338"/>
      <c r="Q120" s="338"/>
      <c r="R120" s="338"/>
      <c r="S120" s="338"/>
      <c r="T120" s="338"/>
      <c r="U120" s="338"/>
      <c r="V120" s="338"/>
      <c r="W120" s="338"/>
      <c r="X120" s="338"/>
      <c r="Y120" s="338"/>
      <c r="Z120" s="338"/>
      <c r="AA120" s="338"/>
      <c r="AB120" s="338"/>
      <c r="AC120" s="339"/>
      <c r="AD120" s="205">
        <f>'Art. 135'!AF126</f>
        <v>1</v>
      </c>
      <c r="AE120" s="91">
        <f t="shared" si="26"/>
        <v>0.69444444444444431</v>
      </c>
      <c r="AF120">
        <f t="shared" si="27"/>
        <v>0.5</v>
      </c>
      <c r="AG120" s="89">
        <f t="shared" si="28"/>
        <v>1</v>
      </c>
      <c r="AH120" s="92">
        <f t="shared" si="29"/>
        <v>0.5</v>
      </c>
      <c r="AI120" s="93">
        <f t="shared" si="30"/>
        <v>0.16666666666666666</v>
      </c>
      <c r="AJ120" s="93">
        <f t="shared" si="31"/>
        <v>8.3333333333333329E-2</v>
      </c>
      <c r="AK120" s="93">
        <f t="shared" si="32"/>
        <v>0.69444444444444431</v>
      </c>
    </row>
    <row r="121" spans="1:37" ht="24.95" customHeight="1" thickTop="1" thickBot="1">
      <c r="A121" s="337" t="s">
        <v>2800</v>
      </c>
      <c r="B121" s="338"/>
      <c r="C121" s="338"/>
      <c r="D121" s="338"/>
      <c r="E121" s="338"/>
      <c r="F121" s="338"/>
      <c r="G121" s="338"/>
      <c r="H121" s="338"/>
      <c r="I121" s="338"/>
      <c r="J121" s="338"/>
      <c r="K121" s="338"/>
      <c r="L121" s="338"/>
      <c r="M121" s="338"/>
      <c r="N121" s="338"/>
      <c r="O121" s="338"/>
      <c r="P121" s="338"/>
      <c r="Q121" s="338"/>
      <c r="R121" s="338"/>
      <c r="S121" s="338"/>
      <c r="T121" s="338"/>
      <c r="U121" s="338"/>
      <c r="V121" s="338"/>
      <c r="W121" s="338"/>
      <c r="X121" s="338"/>
      <c r="Y121" s="338"/>
      <c r="Z121" s="338"/>
      <c r="AA121" s="338"/>
      <c r="AB121" s="338"/>
      <c r="AC121" s="339"/>
      <c r="AD121" s="205">
        <f>'Art. 135'!AF127</f>
        <v>1</v>
      </c>
      <c r="AE121" s="91">
        <f t="shared" si="26"/>
        <v>0.69444444444444431</v>
      </c>
      <c r="AF121">
        <f t="shared" si="27"/>
        <v>0.5</v>
      </c>
      <c r="AG121" s="89">
        <f t="shared" si="28"/>
        <v>1</v>
      </c>
      <c r="AH121" s="92">
        <f t="shared" si="29"/>
        <v>0.5</v>
      </c>
      <c r="AI121" s="93">
        <f t="shared" si="30"/>
        <v>0.16666666666666666</v>
      </c>
      <c r="AJ121" s="93">
        <f t="shared" si="31"/>
        <v>8.3333333333333329E-2</v>
      </c>
      <c r="AK121" s="93">
        <f t="shared" si="32"/>
        <v>0.69444444444444431</v>
      </c>
    </row>
    <row r="122" spans="1:37" ht="24.95" customHeight="1" thickTop="1" thickBot="1">
      <c r="A122" s="337" t="s">
        <v>2801</v>
      </c>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9"/>
      <c r="AD122" s="205">
        <f>'Art. 135'!AF128</f>
        <v>1</v>
      </c>
      <c r="AE122" s="91">
        <f t="shared" si="26"/>
        <v>0.69444444444444431</v>
      </c>
      <c r="AF122">
        <f t="shared" si="27"/>
        <v>0.5</v>
      </c>
      <c r="AG122" s="89">
        <f t="shared" si="28"/>
        <v>1</v>
      </c>
      <c r="AH122" s="92">
        <f t="shared" si="29"/>
        <v>0.5</v>
      </c>
      <c r="AI122" s="93">
        <f t="shared" si="30"/>
        <v>0.16666666666666666</v>
      </c>
      <c r="AJ122" s="93">
        <f t="shared" si="31"/>
        <v>8.3333333333333329E-2</v>
      </c>
      <c r="AK122" s="93">
        <f t="shared" si="32"/>
        <v>0.69444444444444431</v>
      </c>
    </row>
    <row r="123" spans="1:37" ht="24.95" customHeight="1" thickTop="1" thickBot="1">
      <c r="A123" s="337" t="s">
        <v>2802</v>
      </c>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9"/>
      <c r="AD123" s="205">
        <f>'Art. 135'!AF129</f>
        <v>1</v>
      </c>
      <c r="AE123" s="91">
        <f t="shared" si="26"/>
        <v>0.69444444444444431</v>
      </c>
      <c r="AF123">
        <f t="shared" si="27"/>
        <v>0.5</v>
      </c>
      <c r="AG123" s="89">
        <f t="shared" si="28"/>
        <v>1</v>
      </c>
      <c r="AH123" s="92">
        <f t="shared" si="29"/>
        <v>0.5</v>
      </c>
      <c r="AI123" s="93">
        <f t="shared" si="30"/>
        <v>0.16666666666666666</v>
      </c>
      <c r="AJ123" s="93">
        <f t="shared" si="31"/>
        <v>8.3333333333333329E-2</v>
      </c>
      <c r="AK123" s="93">
        <f t="shared" si="32"/>
        <v>0.69444444444444431</v>
      </c>
    </row>
    <row r="124" spans="1:37" ht="24.95" customHeight="1" thickTop="1" thickBot="1">
      <c r="A124" s="337" t="s">
        <v>2803</v>
      </c>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9"/>
      <c r="AD124" s="205">
        <f>'Art. 135'!AF130</f>
        <v>1</v>
      </c>
      <c r="AE124" s="91">
        <f t="shared" si="26"/>
        <v>0.69444444444444431</v>
      </c>
      <c r="AF124">
        <f t="shared" si="27"/>
        <v>0.5</v>
      </c>
      <c r="AG124" s="89">
        <f t="shared" si="28"/>
        <v>1</v>
      </c>
      <c r="AH124" s="92">
        <f t="shared" si="29"/>
        <v>0.5</v>
      </c>
      <c r="AI124" s="93">
        <f t="shared" si="30"/>
        <v>0.16666666666666666</v>
      </c>
      <c r="AJ124" s="93">
        <f t="shared" si="31"/>
        <v>8.3333333333333329E-2</v>
      </c>
      <c r="AK124" s="93">
        <f t="shared" si="32"/>
        <v>0.69444444444444431</v>
      </c>
    </row>
    <row r="125" spans="1:37" ht="24.95" customHeight="1" thickTop="1" thickBot="1">
      <c r="A125" s="337" t="s">
        <v>2804</v>
      </c>
      <c r="B125" s="338"/>
      <c r="C125" s="338"/>
      <c r="D125" s="338"/>
      <c r="E125" s="338"/>
      <c r="F125" s="338"/>
      <c r="G125" s="338"/>
      <c r="H125" s="338"/>
      <c r="I125" s="338"/>
      <c r="J125" s="338"/>
      <c r="K125" s="338"/>
      <c r="L125" s="338"/>
      <c r="M125" s="338"/>
      <c r="N125" s="338"/>
      <c r="O125" s="338"/>
      <c r="P125" s="338"/>
      <c r="Q125" s="338"/>
      <c r="R125" s="338"/>
      <c r="S125" s="338"/>
      <c r="T125" s="338"/>
      <c r="U125" s="338"/>
      <c r="V125" s="338"/>
      <c r="W125" s="338"/>
      <c r="X125" s="338"/>
      <c r="Y125" s="338"/>
      <c r="Z125" s="338"/>
      <c r="AA125" s="338"/>
      <c r="AB125" s="338"/>
      <c r="AC125" s="339"/>
      <c r="AD125" s="205">
        <f>'Art. 135'!AF131</f>
        <v>1</v>
      </c>
      <c r="AE125" s="91">
        <f t="shared" si="26"/>
        <v>0.69444444444444431</v>
      </c>
      <c r="AF125">
        <f t="shared" si="27"/>
        <v>0.5</v>
      </c>
      <c r="AG125" s="89">
        <f t="shared" si="28"/>
        <v>1</v>
      </c>
      <c r="AH125" s="92">
        <f t="shared" si="29"/>
        <v>0.5</v>
      </c>
      <c r="AI125" s="93">
        <f t="shared" si="30"/>
        <v>0.16666666666666666</v>
      </c>
      <c r="AJ125" s="93">
        <f t="shared" si="31"/>
        <v>8.3333333333333329E-2</v>
      </c>
      <c r="AK125" s="93">
        <f t="shared" si="32"/>
        <v>0.69444444444444431</v>
      </c>
    </row>
    <row r="126" spans="1:37" ht="24.95" customHeight="1" thickTop="1" thickBot="1">
      <c r="A126" s="337" t="s">
        <v>2805</v>
      </c>
      <c r="B126" s="338"/>
      <c r="C126" s="338"/>
      <c r="D126" s="338"/>
      <c r="E126" s="338"/>
      <c r="F126" s="338"/>
      <c r="G126" s="338"/>
      <c r="H126" s="338"/>
      <c r="I126" s="338"/>
      <c r="J126" s="338"/>
      <c r="K126" s="338"/>
      <c r="L126" s="338"/>
      <c r="M126" s="338"/>
      <c r="N126" s="338"/>
      <c r="O126" s="338"/>
      <c r="P126" s="338"/>
      <c r="Q126" s="338"/>
      <c r="R126" s="338"/>
      <c r="S126" s="338"/>
      <c r="T126" s="338"/>
      <c r="U126" s="338"/>
      <c r="V126" s="338"/>
      <c r="W126" s="338"/>
      <c r="X126" s="338"/>
      <c r="Y126" s="338"/>
      <c r="Z126" s="338"/>
      <c r="AA126" s="338"/>
      <c r="AB126" s="338"/>
      <c r="AC126" s="339"/>
      <c r="AD126" s="205">
        <f>'Art. 135'!AF132</f>
        <v>1</v>
      </c>
      <c r="AE126" s="91">
        <f t="shared" si="26"/>
        <v>0.69444444444444431</v>
      </c>
      <c r="AF126">
        <f t="shared" si="27"/>
        <v>0.5</v>
      </c>
      <c r="AG126" s="89">
        <f t="shared" si="28"/>
        <v>1</v>
      </c>
      <c r="AH126" s="92">
        <f t="shared" si="29"/>
        <v>0.5</v>
      </c>
      <c r="AI126" s="93">
        <f t="shared" si="30"/>
        <v>0.16666666666666666</v>
      </c>
      <c r="AJ126" s="93">
        <f t="shared" si="31"/>
        <v>8.3333333333333329E-2</v>
      </c>
      <c r="AK126" s="93">
        <f t="shared" si="32"/>
        <v>0.69444444444444431</v>
      </c>
    </row>
    <row r="127" spans="1:37" ht="24.95" customHeight="1" thickTop="1" thickBot="1">
      <c r="A127" s="337" t="s">
        <v>2806</v>
      </c>
      <c r="B127" s="338"/>
      <c r="C127" s="338"/>
      <c r="D127" s="338"/>
      <c r="E127" s="338"/>
      <c r="F127" s="338"/>
      <c r="G127" s="338"/>
      <c r="H127" s="338"/>
      <c r="I127" s="338"/>
      <c r="J127" s="338"/>
      <c r="K127" s="338"/>
      <c r="L127" s="338"/>
      <c r="M127" s="338"/>
      <c r="N127" s="338"/>
      <c r="O127" s="338"/>
      <c r="P127" s="338"/>
      <c r="Q127" s="338"/>
      <c r="R127" s="338"/>
      <c r="S127" s="338"/>
      <c r="T127" s="338"/>
      <c r="U127" s="338"/>
      <c r="V127" s="338"/>
      <c r="W127" s="338"/>
      <c r="X127" s="338"/>
      <c r="Y127" s="338"/>
      <c r="Z127" s="338"/>
      <c r="AA127" s="338"/>
      <c r="AB127" s="338"/>
      <c r="AC127" s="339"/>
      <c r="AD127" s="205">
        <f>'Art. 135'!AF133</f>
        <v>1</v>
      </c>
      <c r="AE127" s="91">
        <f t="shared" si="26"/>
        <v>0.69444444444444431</v>
      </c>
      <c r="AF127">
        <f t="shared" si="27"/>
        <v>0.5</v>
      </c>
      <c r="AG127" s="89">
        <f t="shared" si="28"/>
        <v>1</v>
      </c>
      <c r="AH127" s="92">
        <f t="shared" si="29"/>
        <v>0.5</v>
      </c>
      <c r="AI127" s="93">
        <f t="shared" si="30"/>
        <v>0.16666666666666666</v>
      </c>
      <c r="AJ127" s="93">
        <f t="shared" si="31"/>
        <v>8.3333333333333329E-2</v>
      </c>
      <c r="AK127" s="93">
        <f t="shared" si="32"/>
        <v>0.69444444444444431</v>
      </c>
    </row>
    <row r="128" spans="1:37" ht="24.95" customHeight="1" thickTop="1" thickBot="1">
      <c r="A128" s="337" t="s">
        <v>2807</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9"/>
      <c r="AD128" s="205">
        <f>'Art. 135'!AF134</f>
        <v>1</v>
      </c>
      <c r="AE128" s="91">
        <f t="shared" si="26"/>
        <v>0.69444444444444431</v>
      </c>
      <c r="AF128">
        <f t="shared" si="27"/>
        <v>0.5</v>
      </c>
      <c r="AG128" s="89">
        <f t="shared" si="28"/>
        <v>1</v>
      </c>
      <c r="AH128" s="92">
        <f t="shared" si="29"/>
        <v>0.5</v>
      </c>
      <c r="AI128" s="93">
        <f t="shared" si="30"/>
        <v>0.16666666666666666</v>
      </c>
      <c r="AJ128" s="93">
        <f t="shared" si="31"/>
        <v>8.3333333333333329E-2</v>
      </c>
      <c r="AK128" s="93">
        <f t="shared" si="32"/>
        <v>0.69444444444444431</v>
      </c>
    </row>
    <row r="129" spans="1:37" ht="24.95" customHeight="1" thickTop="1" thickBot="1">
      <c r="A129" s="337" t="s">
        <v>2808</v>
      </c>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9"/>
      <c r="AD129" s="205">
        <f>'Art. 135'!AF135</f>
        <v>1</v>
      </c>
      <c r="AE129" s="91">
        <f t="shared" si="26"/>
        <v>0.69444444444444431</v>
      </c>
      <c r="AF129">
        <f t="shared" si="27"/>
        <v>0.5</v>
      </c>
      <c r="AG129" s="89">
        <f t="shared" si="28"/>
        <v>1</v>
      </c>
      <c r="AH129" s="92">
        <f t="shared" si="29"/>
        <v>0.5</v>
      </c>
      <c r="AI129" s="93">
        <f t="shared" si="30"/>
        <v>0.16666666666666666</v>
      </c>
      <c r="AJ129" s="93">
        <f t="shared" si="31"/>
        <v>8.3333333333333329E-2</v>
      </c>
      <c r="AK129" s="93">
        <f t="shared" si="32"/>
        <v>0.69444444444444431</v>
      </c>
    </row>
    <row r="130" spans="1:37" ht="24.95" customHeight="1" thickTop="1" thickBot="1">
      <c r="A130" s="337" t="s">
        <v>2809</v>
      </c>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9"/>
      <c r="AD130" s="205">
        <f>'Art. 135'!AF136</f>
        <v>1</v>
      </c>
      <c r="AE130" s="91">
        <f t="shared" si="26"/>
        <v>0.69444444444444431</v>
      </c>
      <c r="AF130">
        <f t="shared" si="27"/>
        <v>0.5</v>
      </c>
      <c r="AG130" s="89">
        <f t="shared" si="28"/>
        <v>1</v>
      </c>
      <c r="AH130" s="92">
        <f t="shared" si="29"/>
        <v>0.5</v>
      </c>
      <c r="AI130" s="93">
        <f t="shared" si="30"/>
        <v>0.16666666666666666</v>
      </c>
      <c r="AJ130" s="93">
        <f t="shared" si="31"/>
        <v>8.3333333333333329E-2</v>
      </c>
      <c r="AK130" s="93">
        <f t="shared" si="32"/>
        <v>0.69444444444444431</v>
      </c>
    </row>
    <row r="131" spans="1:37" ht="24.95" customHeight="1" thickTop="1" thickBot="1">
      <c r="A131" s="337" t="s">
        <v>2810</v>
      </c>
      <c r="B131" s="338"/>
      <c r="C131" s="338"/>
      <c r="D131" s="338"/>
      <c r="E131" s="338"/>
      <c r="F131" s="338"/>
      <c r="G131" s="338"/>
      <c r="H131" s="338"/>
      <c r="I131" s="338"/>
      <c r="J131" s="338"/>
      <c r="K131" s="338"/>
      <c r="L131" s="338"/>
      <c r="M131" s="338"/>
      <c r="N131" s="338"/>
      <c r="O131" s="338"/>
      <c r="P131" s="338"/>
      <c r="Q131" s="338"/>
      <c r="R131" s="338"/>
      <c r="S131" s="338"/>
      <c r="T131" s="338"/>
      <c r="U131" s="338"/>
      <c r="V131" s="338"/>
      <c r="W131" s="338"/>
      <c r="X131" s="338"/>
      <c r="Y131" s="338"/>
      <c r="Z131" s="338"/>
      <c r="AA131" s="338"/>
      <c r="AB131" s="338"/>
      <c r="AC131" s="339"/>
      <c r="AD131" s="205">
        <f>'Art. 135'!AF137</f>
        <v>1</v>
      </c>
      <c r="AE131" s="91">
        <f t="shared" si="26"/>
        <v>0.69444444444444431</v>
      </c>
      <c r="AF131">
        <f t="shared" si="27"/>
        <v>0.5</v>
      </c>
      <c r="AG131" s="89">
        <f t="shared" si="28"/>
        <v>1</v>
      </c>
      <c r="AH131" s="92">
        <f t="shared" si="29"/>
        <v>0.5</v>
      </c>
      <c r="AI131" s="93">
        <f t="shared" si="30"/>
        <v>0.16666666666666666</v>
      </c>
      <c r="AJ131" s="93">
        <f t="shared" si="31"/>
        <v>8.3333333333333329E-2</v>
      </c>
      <c r="AK131" s="93">
        <f t="shared" si="32"/>
        <v>0.69444444444444431</v>
      </c>
    </row>
    <row r="132" spans="1:37" ht="24.95" customHeight="1" thickTop="1" thickBot="1">
      <c r="A132" s="337" t="s">
        <v>2811</v>
      </c>
      <c r="B132" s="338"/>
      <c r="C132" s="338"/>
      <c r="D132" s="338"/>
      <c r="E132" s="338"/>
      <c r="F132" s="338"/>
      <c r="G132" s="338"/>
      <c r="H132" s="338"/>
      <c r="I132" s="338"/>
      <c r="J132" s="338"/>
      <c r="K132" s="338"/>
      <c r="L132" s="338"/>
      <c r="M132" s="338"/>
      <c r="N132" s="338"/>
      <c r="O132" s="338"/>
      <c r="P132" s="338"/>
      <c r="Q132" s="338"/>
      <c r="R132" s="338"/>
      <c r="S132" s="338"/>
      <c r="T132" s="338"/>
      <c r="U132" s="338"/>
      <c r="V132" s="338"/>
      <c r="W132" s="338"/>
      <c r="X132" s="338"/>
      <c r="Y132" s="338"/>
      <c r="Z132" s="338"/>
      <c r="AA132" s="338"/>
      <c r="AB132" s="338"/>
      <c r="AC132" s="339"/>
      <c r="AD132" s="205">
        <f>'Art. 135'!AF138</f>
        <v>1</v>
      </c>
      <c r="AE132" s="91">
        <f t="shared" si="26"/>
        <v>0.69444444444444431</v>
      </c>
      <c r="AF132">
        <f t="shared" si="27"/>
        <v>0.5</v>
      </c>
      <c r="AG132" s="89">
        <f t="shared" si="28"/>
        <v>1</v>
      </c>
      <c r="AH132" s="92">
        <f t="shared" si="29"/>
        <v>0.5</v>
      </c>
      <c r="AI132" s="93">
        <f t="shared" si="30"/>
        <v>0.16666666666666666</v>
      </c>
      <c r="AJ132" s="93">
        <f t="shared" si="31"/>
        <v>8.3333333333333329E-2</v>
      </c>
      <c r="AK132" s="93">
        <f t="shared" si="32"/>
        <v>0.69444444444444431</v>
      </c>
    </row>
    <row r="133" spans="1:37" ht="24.95" customHeight="1" thickTop="1" thickBot="1">
      <c r="A133" s="337" t="s">
        <v>2812</v>
      </c>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8"/>
      <c r="AB133" s="338"/>
      <c r="AC133" s="339"/>
      <c r="AD133" s="205">
        <f>'Art. 135'!AF139</f>
        <v>1</v>
      </c>
      <c r="AE133" s="91">
        <f t="shared" si="26"/>
        <v>0.69444444444444431</v>
      </c>
      <c r="AF133">
        <f t="shared" si="27"/>
        <v>0.5</v>
      </c>
      <c r="AG133" s="89">
        <f t="shared" si="28"/>
        <v>1</v>
      </c>
      <c r="AH133" s="92">
        <f t="shared" si="29"/>
        <v>0.5</v>
      </c>
      <c r="AI133" s="93">
        <f t="shared" si="30"/>
        <v>0.16666666666666666</v>
      </c>
      <c r="AJ133" s="93">
        <f t="shared" si="31"/>
        <v>8.3333333333333329E-2</v>
      </c>
      <c r="AK133" s="93">
        <f t="shared" si="32"/>
        <v>0.69444444444444431</v>
      </c>
    </row>
    <row r="134" spans="1:37" ht="24.95" customHeight="1" thickTop="1" thickBot="1">
      <c r="A134" s="337" t="s">
        <v>2813</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9"/>
      <c r="AD134" s="205">
        <f>'Art. 135'!AF140</f>
        <v>1</v>
      </c>
      <c r="AE134" s="91">
        <f t="shared" si="26"/>
        <v>0.69444444444444431</v>
      </c>
      <c r="AF134">
        <f t="shared" si="27"/>
        <v>0.5</v>
      </c>
      <c r="AG134" s="89">
        <f t="shared" si="28"/>
        <v>1</v>
      </c>
      <c r="AH134" s="92">
        <f t="shared" si="29"/>
        <v>0.5</v>
      </c>
      <c r="AI134" s="93">
        <f t="shared" si="30"/>
        <v>0.16666666666666666</v>
      </c>
      <c r="AJ134" s="93">
        <f t="shared" si="31"/>
        <v>8.3333333333333329E-2</v>
      </c>
      <c r="AK134" s="93">
        <f t="shared" si="32"/>
        <v>0.69444444444444431</v>
      </c>
    </row>
    <row r="135" spans="1:37" ht="24.95" customHeight="1" thickTop="1" thickBot="1">
      <c r="A135" s="337" t="s">
        <v>2814</v>
      </c>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9"/>
      <c r="AD135" s="205">
        <f>'Art. 135'!AF141</f>
        <v>1</v>
      </c>
      <c r="AE135" s="91">
        <f t="shared" si="26"/>
        <v>0.69444444444444431</v>
      </c>
      <c r="AF135">
        <f t="shared" si="27"/>
        <v>0.5</v>
      </c>
      <c r="AG135" s="89">
        <f t="shared" si="28"/>
        <v>1</v>
      </c>
      <c r="AH135" s="92">
        <f t="shared" si="29"/>
        <v>0.5</v>
      </c>
      <c r="AI135" s="93">
        <f t="shared" si="30"/>
        <v>0.16666666666666666</v>
      </c>
      <c r="AJ135" s="93">
        <f t="shared" si="31"/>
        <v>8.3333333333333329E-2</v>
      </c>
      <c r="AK135" s="93">
        <f t="shared" si="32"/>
        <v>0.69444444444444431</v>
      </c>
    </row>
    <row r="136" spans="1:37" ht="24.95" customHeight="1" thickTop="1" thickBot="1">
      <c r="A136" s="337" t="s">
        <v>2815</v>
      </c>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9"/>
      <c r="AD136" s="205">
        <f>'Art. 135'!AF142</f>
        <v>1</v>
      </c>
      <c r="AE136" s="91">
        <f t="shared" si="26"/>
        <v>0.69444444444444431</v>
      </c>
      <c r="AF136">
        <f t="shared" si="27"/>
        <v>0.5</v>
      </c>
      <c r="AG136" s="89">
        <f t="shared" si="28"/>
        <v>1</v>
      </c>
      <c r="AH136" s="92">
        <f t="shared" si="29"/>
        <v>0.5</v>
      </c>
      <c r="AI136" s="93">
        <f t="shared" si="30"/>
        <v>0.16666666666666666</v>
      </c>
      <c r="AJ136" s="93">
        <f t="shared" si="31"/>
        <v>8.3333333333333329E-2</v>
      </c>
      <c r="AK136" s="93">
        <f t="shared" si="32"/>
        <v>0.69444444444444431</v>
      </c>
    </row>
    <row r="137" spans="1:37" ht="24.95" customHeight="1" thickTop="1" thickBot="1">
      <c r="A137" s="337" t="s">
        <v>2816</v>
      </c>
      <c r="B137" s="338"/>
      <c r="C137" s="338"/>
      <c r="D137" s="338"/>
      <c r="E137" s="338"/>
      <c r="F137" s="338"/>
      <c r="G137" s="338"/>
      <c r="H137" s="338"/>
      <c r="I137" s="338"/>
      <c r="J137" s="338"/>
      <c r="K137" s="338"/>
      <c r="L137" s="338"/>
      <c r="M137" s="338"/>
      <c r="N137" s="338"/>
      <c r="O137" s="338"/>
      <c r="P137" s="338"/>
      <c r="Q137" s="338"/>
      <c r="R137" s="338"/>
      <c r="S137" s="338"/>
      <c r="T137" s="338"/>
      <c r="U137" s="338"/>
      <c r="V137" s="338"/>
      <c r="W137" s="338"/>
      <c r="X137" s="338"/>
      <c r="Y137" s="338"/>
      <c r="Z137" s="338"/>
      <c r="AA137" s="338"/>
      <c r="AB137" s="338"/>
      <c r="AC137" s="339"/>
      <c r="AD137" s="205">
        <f>'Art. 135'!AF143</f>
        <v>1</v>
      </c>
      <c r="AE137" s="91">
        <f t="shared" si="26"/>
        <v>0.69444444444444431</v>
      </c>
      <c r="AF137">
        <f t="shared" si="27"/>
        <v>0.5</v>
      </c>
      <c r="AG137" s="89">
        <f t="shared" si="28"/>
        <v>1</v>
      </c>
      <c r="AH137" s="92">
        <f t="shared" si="29"/>
        <v>0.5</v>
      </c>
      <c r="AI137" s="93">
        <f t="shared" si="30"/>
        <v>0.16666666666666666</v>
      </c>
      <c r="AJ137" s="93">
        <f t="shared" si="31"/>
        <v>8.3333333333333329E-2</v>
      </c>
      <c r="AK137" s="93">
        <f t="shared" si="32"/>
        <v>0.69444444444444431</v>
      </c>
    </row>
    <row r="138" spans="1:37" ht="24.95" customHeight="1" thickTop="1" thickBot="1">
      <c r="A138" s="337" t="s">
        <v>2817</v>
      </c>
      <c r="B138" s="338"/>
      <c r="C138" s="338"/>
      <c r="D138" s="338"/>
      <c r="E138" s="338"/>
      <c r="F138" s="338"/>
      <c r="G138" s="338"/>
      <c r="H138" s="338"/>
      <c r="I138" s="338"/>
      <c r="J138" s="338"/>
      <c r="K138" s="338"/>
      <c r="L138" s="338"/>
      <c r="M138" s="338"/>
      <c r="N138" s="338"/>
      <c r="O138" s="338"/>
      <c r="P138" s="338"/>
      <c r="Q138" s="338"/>
      <c r="R138" s="338"/>
      <c r="S138" s="338"/>
      <c r="T138" s="338"/>
      <c r="U138" s="338"/>
      <c r="V138" s="338"/>
      <c r="W138" s="338"/>
      <c r="X138" s="338"/>
      <c r="Y138" s="338"/>
      <c r="Z138" s="338"/>
      <c r="AA138" s="338"/>
      <c r="AB138" s="338"/>
      <c r="AC138" s="339"/>
      <c r="AD138" s="205">
        <f>'Art. 135'!AF144</f>
        <v>1</v>
      </c>
      <c r="AE138" s="91">
        <f t="shared" si="26"/>
        <v>0.69444444444444431</v>
      </c>
      <c r="AF138">
        <f t="shared" si="27"/>
        <v>0.5</v>
      </c>
      <c r="AG138" s="89">
        <f t="shared" si="28"/>
        <v>1</v>
      </c>
      <c r="AH138" s="92">
        <f t="shared" si="29"/>
        <v>0.5</v>
      </c>
      <c r="AI138" s="93">
        <f t="shared" si="30"/>
        <v>0.16666666666666666</v>
      </c>
      <c r="AJ138" s="93">
        <f t="shared" si="31"/>
        <v>8.3333333333333329E-2</v>
      </c>
      <c r="AK138" s="93">
        <f t="shared" si="32"/>
        <v>0.69444444444444431</v>
      </c>
    </row>
    <row r="139" spans="1:37" ht="24.95" customHeight="1" thickTop="1" thickBot="1">
      <c r="A139" s="337" t="s">
        <v>2818</v>
      </c>
      <c r="B139" s="338"/>
      <c r="C139" s="338"/>
      <c r="D139" s="338"/>
      <c r="E139" s="338"/>
      <c r="F139" s="338"/>
      <c r="G139" s="338"/>
      <c r="H139" s="338"/>
      <c r="I139" s="338"/>
      <c r="J139" s="338"/>
      <c r="K139" s="338"/>
      <c r="L139" s="338"/>
      <c r="M139" s="338"/>
      <c r="N139" s="338"/>
      <c r="O139" s="338"/>
      <c r="P139" s="338"/>
      <c r="Q139" s="338"/>
      <c r="R139" s="338"/>
      <c r="S139" s="338"/>
      <c r="T139" s="338"/>
      <c r="U139" s="338"/>
      <c r="V139" s="338"/>
      <c r="W139" s="338"/>
      <c r="X139" s="338"/>
      <c r="Y139" s="338"/>
      <c r="Z139" s="338"/>
      <c r="AA139" s="338"/>
      <c r="AB139" s="338"/>
      <c r="AC139" s="339"/>
      <c r="AD139" s="205">
        <f>'Art. 135'!AF145</f>
        <v>1</v>
      </c>
      <c r="AE139" s="91">
        <f t="shared" si="26"/>
        <v>0.69444444444444431</v>
      </c>
      <c r="AF139">
        <f t="shared" si="27"/>
        <v>0.5</v>
      </c>
      <c r="AG139" s="89">
        <f t="shared" si="28"/>
        <v>1</v>
      </c>
      <c r="AH139" s="92">
        <f t="shared" si="29"/>
        <v>0.5</v>
      </c>
      <c r="AI139" s="93">
        <f t="shared" si="30"/>
        <v>0.16666666666666666</v>
      </c>
      <c r="AJ139" s="93">
        <f t="shared" si="31"/>
        <v>8.3333333333333329E-2</v>
      </c>
      <c r="AK139" s="93">
        <f t="shared" si="32"/>
        <v>0.69444444444444431</v>
      </c>
    </row>
    <row r="140" spans="1:37" ht="24.95" customHeight="1" thickTop="1" thickBot="1">
      <c r="A140" s="337" t="s">
        <v>2819</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9"/>
      <c r="AD140" s="205">
        <f>'Art. 135'!AF146</f>
        <v>1</v>
      </c>
      <c r="AE140" s="91">
        <f t="shared" si="26"/>
        <v>0.69444444444444431</v>
      </c>
      <c r="AF140">
        <f t="shared" si="27"/>
        <v>0.5</v>
      </c>
      <c r="AG140" s="89">
        <f t="shared" si="28"/>
        <v>1</v>
      </c>
      <c r="AH140" s="92">
        <f t="shared" si="29"/>
        <v>0.5</v>
      </c>
      <c r="AI140" s="93">
        <f t="shared" si="30"/>
        <v>0.16666666666666666</v>
      </c>
      <c r="AJ140" s="93">
        <f t="shared" si="31"/>
        <v>8.3333333333333329E-2</v>
      </c>
      <c r="AK140" s="93">
        <f t="shared" si="32"/>
        <v>0.69444444444444431</v>
      </c>
    </row>
    <row r="141" spans="1:37" ht="24.95" customHeight="1" thickTop="1" thickBot="1">
      <c r="A141" s="337" t="s">
        <v>2820</v>
      </c>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9"/>
      <c r="AD141" s="205">
        <f>'Art. 135'!AF147</f>
        <v>1</v>
      </c>
      <c r="AE141" s="91">
        <f t="shared" si="26"/>
        <v>0.69444444444444431</v>
      </c>
      <c r="AF141">
        <f t="shared" si="27"/>
        <v>0.5</v>
      </c>
      <c r="AG141" s="89">
        <f t="shared" si="28"/>
        <v>1</v>
      </c>
      <c r="AH141" s="92">
        <f t="shared" si="29"/>
        <v>0.5</v>
      </c>
      <c r="AI141" s="93">
        <f t="shared" si="30"/>
        <v>0.16666666666666666</v>
      </c>
      <c r="AJ141" s="93">
        <f t="shared" si="31"/>
        <v>8.3333333333333329E-2</v>
      </c>
      <c r="AK141" s="93">
        <f t="shared" si="32"/>
        <v>0.69444444444444431</v>
      </c>
    </row>
    <row r="142" spans="1:37" ht="24.95" customHeight="1" thickTop="1" thickBot="1">
      <c r="A142" s="337" t="s">
        <v>2821</v>
      </c>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9"/>
      <c r="AD142" s="205">
        <f>'Art. 135'!AF148</f>
        <v>1</v>
      </c>
      <c r="AE142" s="91">
        <f t="shared" si="26"/>
        <v>0.69444444444444431</v>
      </c>
      <c r="AF142">
        <f t="shared" si="27"/>
        <v>0.5</v>
      </c>
      <c r="AG142" s="89">
        <f t="shared" si="28"/>
        <v>1</v>
      </c>
      <c r="AH142" s="92">
        <f t="shared" si="29"/>
        <v>0.5</v>
      </c>
      <c r="AI142" s="93">
        <f t="shared" si="30"/>
        <v>0.16666666666666666</v>
      </c>
      <c r="AJ142" s="93">
        <f t="shared" si="31"/>
        <v>8.3333333333333329E-2</v>
      </c>
      <c r="AK142" s="93">
        <f t="shared" si="32"/>
        <v>0.69444444444444431</v>
      </c>
    </row>
    <row r="143" spans="1:37" ht="24.95" customHeight="1" thickTop="1" thickBot="1">
      <c r="A143" s="337" t="s">
        <v>2822</v>
      </c>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9"/>
      <c r="AD143" s="205">
        <f>'Art. 135'!AF149</f>
        <v>1</v>
      </c>
      <c r="AE143" s="91">
        <f t="shared" si="26"/>
        <v>0.69444444444444431</v>
      </c>
      <c r="AF143">
        <f t="shared" si="27"/>
        <v>0.5</v>
      </c>
      <c r="AG143" s="89">
        <f t="shared" si="28"/>
        <v>1</v>
      </c>
      <c r="AH143" s="92">
        <f t="shared" si="29"/>
        <v>0.5</v>
      </c>
      <c r="AI143" s="93">
        <f t="shared" si="30"/>
        <v>0.16666666666666666</v>
      </c>
      <c r="AJ143" s="93">
        <f t="shared" si="31"/>
        <v>8.3333333333333329E-2</v>
      </c>
      <c r="AK143" s="93">
        <f t="shared" si="32"/>
        <v>0.69444444444444431</v>
      </c>
    </row>
    <row r="144" spans="1:37" ht="24.95" customHeight="1" thickTop="1" thickBot="1">
      <c r="A144" s="337" t="s">
        <v>2823</v>
      </c>
      <c r="B144" s="338"/>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8"/>
      <c r="Y144" s="338"/>
      <c r="Z144" s="338"/>
      <c r="AA144" s="338"/>
      <c r="AB144" s="338"/>
      <c r="AC144" s="339"/>
      <c r="AD144" s="205">
        <f>'Art. 135'!AF150</f>
        <v>1</v>
      </c>
      <c r="AE144" s="91">
        <f t="shared" si="26"/>
        <v>0.69444444444444431</v>
      </c>
      <c r="AF144">
        <f t="shared" si="27"/>
        <v>0.5</v>
      </c>
      <c r="AG144" s="89">
        <f t="shared" si="28"/>
        <v>1</v>
      </c>
      <c r="AH144" s="92">
        <f t="shared" si="29"/>
        <v>0.5</v>
      </c>
      <c r="AI144" s="93">
        <f t="shared" si="30"/>
        <v>0.16666666666666666</v>
      </c>
      <c r="AJ144" s="93">
        <f t="shared" si="31"/>
        <v>8.3333333333333329E-2</v>
      </c>
      <c r="AK144" s="93">
        <f t="shared" si="32"/>
        <v>0.69444444444444431</v>
      </c>
    </row>
    <row r="145" spans="1:37" ht="24.95" customHeight="1" thickTop="1" thickBot="1">
      <c r="A145" s="337" t="s">
        <v>2824</v>
      </c>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9"/>
      <c r="AD145" s="205">
        <f>'Art. 135'!AF151</f>
        <v>1</v>
      </c>
      <c r="AE145" s="91">
        <f t="shared" si="26"/>
        <v>0.69444444444444431</v>
      </c>
      <c r="AF145">
        <f t="shared" si="27"/>
        <v>0.5</v>
      </c>
      <c r="AG145" s="89">
        <f t="shared" si="28"/>
        <v>1</v>
      </c>
      <c r="AH145" s="92">
        <f t="shared" si="29"/>
        <v>0.5</v>
      </c>
      <c r="AI145" s="93">
        <f t="shared" si="30"/>
        <v>0.16666666666666666</v>
      </c>
      <c r="AJ145" s="93">
        <f t="shared" si="31"/>
        <v>8.3333333333333329E-2</v>
      </c>
      <c r="AK145" s="93">
        <f t="shared" si="32"/>
        <v>0.69444444444444431</v>
      </c>
    </row>
    <row r="146" spans="1:37" ht="24.95" customHeight="1" thickTop="1" thickBot="1">
      <c r="A146" s="337" t="s">
        <v>2825</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9"/>
      <c r="AD146" s="205">
        <f>'Art. 135'!AF152</f>
        <v>1</v>
      </c>
      <c r="AE146" s="91">
        <f t="shared" si="26"/>
        <v>0.69444444444444431</v>
      </c>
      <c r="AF146">
        <f t="shared" si="27"/>
        <v>0.5</v>
      </c>
      <c r="AG146" s="89">
        <f t="shared" si="28"/>
        <v>1</v>
      </c>
      <c r="AH146" s="92">
        <f t="shared" si="29"/>
        <v>0.5</v>
      </c>
      <c r="AI146" s="93">
        <f t="shared" si="30"/>
        <v>0.16666666666666666</v>
      </c>
      <c r="AJ146" s="93">
        <f t="shared" si="31"/>
        <v>8.3333333333333329E-2</v>
      </c>
      <c r="AK146" s="93">
        <f t="shared" si="32"/>
        <v>0.69444444444444431</v>
      </c>
    </row>
    <row r="147" spans="1:37" ht="24.95" customHeight="1" thickTop="1" thickBot="1">
      <c r="A147" s="337" t="s">
        <v>2826</v>
      </c>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9"/>
      <c r="AD147" s="205">
        <f>'Art. 135'!AF153</f>
        <v>1</v>
      </c>
      <c r="AE147" s="91">
        <f t="shared" si="26"/>
        <v>0.69444444444444431</v>
      </c>
      <c r="AF147">
        <f t="shared" si="27"/>
        <v>0.5</v>
      </c>
      <c r="AG147" s="89">
        <f t="shared" si="28"/>
        <v>1</v>
      </c>
      <c r="AH147" s="92">
        <f t="shared" si="29"/>
        <v>0.5</v>
      </c>
      <c r="AI147" s="93">
        <f t="shared" si="30"/>
        <v>0.16666666666666666</v>
      </c>
      <c r="AJ147" s="93">
        <f t="shared" si="31"/>
        <v>8.3333333333333329E-2</v>
      </c>
      <c r="AK147" s="93">
        <f t="shared" si="32"/>
        <v>0.69444444444444431</v>
      </c>
    </row>
    <row r="148" spans="1:37" ht="24.95" customHeight="1" thickTop="1" thickBot="1">
      <c r="A148" s="337" t="s">
        <v>2827</v>
      </c>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9"/>
      <c r="AD148" s="205">
        <f>'Art. 135'!AF154</f>
        <v>1</v>
      </c>
      <c r="AE148" s="91">
        <f t="shared" si="26"/>
        <v>0.69444444444444431</v>
      </c>
      <c r="AF148">
        <f t="shared" si="27"/>
        <v>0.5</v>
      </c>
      <c r="AG148" s="89">
        <f t="shared" si="28"/>
        <v>1</v>
      </c>
      <c r="AH148" s="92">
        <f t="shared" si="29"/>
        <v>0.5</v>
      </c>
      <c r="AI148" s="93">
        <f t="shared" si="30"/>
        <v>0.16666666666666666</v>
      </c>
      <c r="AJ148" s="93">
        <f t="shared" si="31"/>
        <v>8.3333333333333329E-2</v>
      </c>
      <c r="AK148" s="93">
        <f t="shared" si="32"/>
        <v>0.69444444444444431</v>
      </c>
    </row>
    <row r="149" spans="1:37" ht="24.95" customHeight="1" thickTop="1" thickBot="1">
      <c r="A149" s="337" t="s">
        <v>2828</v>
      </c>
      <c r="B149" s="338"/>
      <c r="C149" s="338"/>
      <c r="D149" s="338"/>
      <c r="E149" s="338"/>
      <c r="F149" s="338"/>
      <c r="G149" s="338"/>
      <c r="H149" s="338"/>
      <c r="I149" s="338"/>
      <c r="J149" s="338"/>
      <c r="K149" s="338"/>
      <c r="L149" s="338"/>
      <c r="M149" s="338"/>
      <c r="N149" s="338"/>
      <c r="O149" s="338"/>
      <c r="P149" s="338"/>
      <c r="Q149" s="338"/>
      <c r="R149" s="338"/>
      <c r="S149" s="338"/>
      <c r="T149" s="338"/>
      <c r="U149" s="338"/>
      <c r="V149" s="338"/>
      <c r="W149" s="338"/>
      <c r="X149" s="338"/>
      <c r="Y149" s="338"/>
      <c r="Z149" s="338"/>
      <c r="AA149" s="338"/>
      <c r="AB149" s="338"/>
      <c r="AC149" s="339"/>
      <c r="AD149" s="205">
        <f>'Art. 135'!AF155</f>
        <v>1</v>
      </c>
      <c r="AE149" s="91">
        <f t="shared" si="26"/>
        <v>0.69444444444444431</v>
      </c>
      <c r="AF149">
        <f t="shared" si="27"/>
        <v>0.5</v>
      </c>
      <c r="AG149" s="89">
        <f t="shared" ref="AG149" si="33">IF(AND(AF149&gt;=0,AF149&lt;=1),1,"No aplica")</f>
        <v>1</v>
      </c>
      <c r="AH149" s="92">
        <f t="shared" si="29"/>
        <v>0.5</v>
      </c>
      <c r="AI149" s="93">
        <f t="shared" si="30"/>
        <v>0.16666666666666666</v>
      </c>
      <c r="AJ149" s="93">
        <f t="shared" si="31"/>
        <v>8.3333333333333329E-2</v>
      </c>
      <c r="AK149" s="93">
        <f t="shared" si="32"/>
        <v>0.69444444444444431</v>
      </c>
    </row>
    <row r="150" spans="1:37" ht="24.95" customHeight="1" thickTop="1">
      <c r="A150" s="304" t="s">
        <v>1903</v>
      </c>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91">
        <f>SUM(AE144:AE149)</f>
        <v>4.1666666666666661</v>
      </c>
      <c r="AF150" s="63"/>
      <c r="AG150" s="94">
        <f>SUM(AG144:AG149)</f>
        <v>6</v>
      </c>
      <c r="AH150" s="95"/>
      <c r="AI150" s="96"/>
      <c r="AJ150" s="96"/>
      <c r="AK150" s="96"/>
    </row>
    <row r="151" spans="1:37" ht="24.95" customHeight="1">
      <c r="A151" s="302" t="s">
        <v>1904</v>
      </c>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c r="AA151" s="302"/>
      <c r="AB151" s="302"/>
      <c r="AC151" s="302"/>
      <c r="AD151" s="302"/>
      <c r="AE151" s="91">
        <f>AE150/$AE$23*100</f>
        <v>50</v>
      </c>
      <c r="AF151" s="63"/>
      <c r="AG151" s="94"/>
      <c r="AH151" s="95"/>
      <c r="AI151" s="96"/>
      <c r="AJ151" s="96"/>
      <c r="AK151" s="96"/>
    </row>
    <row r="152" spans="1:37" ht="24.95" customHeight="1" thickBot="1">
      <c r="A152" s="74"/>
      <c r="B152" s="74"/>
      <c r="C152" s="74"/>
      <c r="D152" s="74"/>
      <c r="E152" s="74"/>
      <c r="F152" s="74"/>
      <c r="G152" s="74"/>
      <c r="H152" s="74"/>
      <c r="I152" s="74"/>
      <c r="J152" s="74"/>
      <c r="K152" s="74"/>
      <c r="L152" s="74"/>
      <c r="M152" s="74"/>
      <c r="N152" s="74"/>
      <c r="O152" s="74"/>
      <c r="P152" s="74"/>
      <c r="Q152" s="97"/>
      <c r="R152" s="74"/>
      <c r="S152" s="74"/>
      <c r="T152" s="74"/>
      <c r="U152" s="74"/>
      <c r="V152" s="74"/>
      <c r="W152" s="74"/>
      <c r="X152" s="74"/>
      <c r="Y152" s="74"/>
      <c r="Z152" s="74"/>
      <c r="AA152" s="74"/>
      <c r="AB152" s="74"/>
      <c r="AC152" s="74"/>
      <c r="AD152" s="98"/>
      <c r="AE152" s="98"/>
    </row>
    <row r="153" spans="1:37" ht="24.95" customHeight="1" thickTop="1" thickBot="1">
      <c r="A153" s="305" t="s">
        <v>79</v>
      </c>
      <c r="B153" s="305"/>
      <c r="C153" s="305"/>
      <c r="D153" s="305"/>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05"/>
      <c r="AA153" s="305"/>
      <c r="AB153" s="305"/>
      <c r="AC153" s="305"/>
      <c r="AD153" s="106" t="s">
        <v>67</v>
      </c>
      <c r="AE153" s="107" t="s">
        <v>9</v>
      </c>
      <c r="AF153" s="89" t="s">
        <v>1877</v>
      </c>
      <c r="AG153" s="89" t="s">
        <v>1878</v>
      </c>
      <c r="AH153" s="89" t="s">
        <v>1879</v>
      </c>
      <c r="AI153" s="90" t="s">
        <v>1880</v>
      </c>
      <c r="AJ153" s="89"/>
      <c r="AK153" s="90" t="s">
        <v>1881</v>
      </c>
    </row>
    <row r="154" spans="1:37" ht="24.95" customHeight="1" thickTop="1" thickBot="1">
      <c r="A154" s="337" t="s">
        <v>2829</v>
      </c>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9"/>
      <c r="AD154" s="205">
        <f>'Art. 135'!AF158</f>
        <v>2</v>
      </c>
      <c r="AE154" s="91">
        <f t="shared" ref="AE154:AE158" si="34">IF(AG154=1,AK154,AG154)</f>
        <v>1.6666666666666665</v>
      </c>
      <c r="AF154">
        <f t="shared" ref="AF154:AF158" si="35">AD154/2</f>
        <v>1</v>
      </c>
      <c r="AG154" s="89">
        <f>IF(AND(AF154&gt;=0,AF154&lt;=1),1,"No aplica")</f>
        <v>1</v>
      </c>
      <c r="AH154" s="92">
        <f t="shared" ref="AH154:AH158" si="36">AD154/(AG154*2)</f>
        <v>1</v>
      </c>
      <c r="AI154" s="93">
        <f t="shared" ref="AI154:AI158" si="37">IF(AG154=1,AG154/$AG$159,"No aplica")</f>
        <v>0.2</v>
      </c>
      <c r="AJ154" s="93">
        <f t="shared" ref="AJ154:AJ158" si="38">AF154*AI154</f>
        <v>0.2</v>
      </c>
      <c r="AK154" s="93">
        <f t="shared" ref="AK154:AK158" si="39">AJ154*$AE$23</f>
        <v>1.6666666666666665</v>
      </c>
    </row>
    <row r="155" spans="1:37" ht="24.95" customHeight="1" thickTop="1" thickBot="1">
      <c r="A155" s="337" t="s">
        <v>2830</v>
      </c>
      <c r="B155" s="338"/>
      <c r="C155" s="338"/>
      <c r="D155" s="338"/>
      <c r="E155" s="338"/>
      <c r="F155" s="338"/>
      <c r="G155" s="338"/>
      <c r="H155" s="338"/>
      <c r="I155" s="338"/>
      <c r="J155" s="338"/>
      <c r="K155" s="338"/>
      <c r="L155" s="338"/>
      <c r="M155" s="338"/>
      <c r="N155" s="338"/>
      <c r="O155" s="338"/>
      <c r="P155" s="338"/>
      <c r="Q155" s="338"/>
      <c r="R155" s="338"/>
      <c r="S155" s="338"/>
      <c r="T155" s="338"/>
      <c r="U155" s="338"/>
      <c r="V155" s="338"/>
      <c r="W155" s="338"/>
      <c r="X155" s="338"/>
      <c r="Y155" s="338"/>
      <c r="Z155" s="338"/>
      <c r="AA155" s="338"/>
      <c r="AB155" s="338"/>
      <c r="AC155" s="339"/>
      <c r="AD155" s="205">
        <f>'Art. 135'!AF159</f>
        <v>2</v>
      </c>
      <c r="AE155" s="91">
        <f t="shared" si="34"/>
        <v>1.6666666666666665</v>
      </c>
      <c r="AF155">
        <f t="shared" si="35"/>
        <v>1</v>
      </c>
      <c r="AG155" s="89">
        <f>IF(AND(AF155&gt;=0,AF155&lt;=1),1,"No aplica")</f>
        <v>1</v>
      </c>
      <c r="AH155" s="92">
        <f t="shared" si="36"/>
        <v>1</v>
      </c>
      <c r="AI155" s="93">
        <f t="shared" si="37"/>
        <v>0.2</v>
      </c>
      <c r="AJ155" s="93">
        <f t="shared" si="38"/>
        <v>0.2</v>
      </c>
      <c r="AK155" s="93">
        <f t="shared" si="39"/>
        <v>1.6666666666666665</v>
      </c>
    </row>
    <row r="156" spans="1:37" ht="24.95" customHeight="1" thickTop="1" thickBot="1">
      <c r="A156" s="337" t="s">
        <v>3065</v>
      </c>
      <c r="B156" s="338"/>
      <c r="C156" s="338"/>
      <c r="D156" s="338"/>
      <c r="E156" s="338"/>
      <c r="F156" s="338"/>
      <c r="G156" s="338"/>
      <c r="H156" s="338"/>
      <c r="I156" s="338"/>
      <c r="J156" s="338"/>
      <c r="K156" s="338"/>
      <c r="L156" s="338"/>
      <c r="M156" s="338"/>
      <c r="N156" s="338"/>
      <c r="O156" s="338"/>
      <c r="P156" s="338"/>
      <c r="Q156" s="338"/>
      <c r="R156" s="338"/>
      <c r="S156" s="338"/>
      <c r="T156" s="338"/>
      <c r="U156" s="338"/>
      <c r="V156" s="338"/>
      <c r="W156" s="338"/>
      <c r="X156" s="338"/>
      <c r="Y156" s="338"/>
      <c r="Z156" s="338"/>
      <c r="AA156" s="338"/>
      <c r="AB156" s="338"/>
      <c r="AC156" s="339"/>
      <c r="AD156" s="205">
        <f>'Art. 135'!AF160</f>
        <v>2</v>
      </c>
      <c r="AE156" s="91">
        <f t="shared" si="34"/>
        <v>1.6666666666666665</v>
      </c>
      <c r="AF156">
        <f t="shared" si="35"/>
        <v>1</v>
      </c>
      <c r="AG156" s="89">
        <f>IF(AND(AF156&gt;=0,AF156&lt;=1),1,"No aplica")</f>
        <v>1</v>
      </c>
      <c r="AH156" s="92">
        <f t="shared" si="36"/>
        <v>1</v>
      </c>
      <c r="AI156" s="93">
        <f t="shared" si="37"/>
        <v>0.2</v>
      </c>
      <c r="AJ156" s="93">
        <f t="shared" si="38"/>
        <v>0.2</v>
      </c>
      <c r="AK156" s="93">
        <f t="shared" si="39"/>
        <v>1.6666666666666665</v>
      </c>
    </row>
    <row r="157" spans="1:37" ht="24.95" customHeight="1" thickTop="1" thickBot="1">
      <c r="A157" s="337" t="s">
        <v>3066</v>
      </c>
      <c r="B157" s="338"/>
      <c r="C157" s="338"/>
      <c r="D157" s="338"/>
      <c r="E157" s="338"/>
      <c r="F157" s="338"/>
      <c r="G157" s="338"/>
      <c r="H157" s="338"/>
      <c r="I157" s="338"/>
      <c r="J157" s="338"/>
      <c r="K157" s="338"/>
      <c r="L157" s="338"/>
      <c r="M157" s="338"/>
      <c r="N157" s="338"/>
      <c r="O157" s="338"/>
      <c r="P157" s="338"/>
      <c r="Q157" s="338"/>
      <c r="R157" s="338"/>
      <c r="S157" s="338"/>
      <c r="T157" s="338"/>
      <c r="U157" s="338"/>
      <c r="V157" s="338"/>
      <c r="W157" s="338"/>
      <c r="X157" s="338"/>
      <c r="Y157" s="338"/>
      <c r="Z157" s="338"/>
      <c r="AA157" s="338"/>
      <c r="AB157" s="338"/>
      <c r="AC157" s="339"/>
      <c r="AD157" s="205">
        <f>'Art. 135'!AF161</f>
        <v>1</v>
      </c>
      <c r="AE157" s="91">
        <f t="shared" si="34"/>
        <v>0.83333333333333326</v>
      </c>
      <c r="AF157">
        <f t="shared" si="35"/>
        <v>0.5</v>
      </c>
      <c r="AG157" s="89">
        <f>IF(AND(AF157&gt;=0,AF157&lt;=1),1,"No aplica")</f>
        <v>1</v>
      </c>
      <c r="AH157" s="92">
        <f t="shared" si="36"/>
        <v>0.5</v>
      </c>
      <c r="AI157" s="93">
        <f t="shared" si="37"/>
        <v>0.2</v>
      </c>
      <c r="AJ157" s="93">
        <f t="shared" si="38"/>
        <v>0.1</v>
      </c>
      <c r="AK157" s="93">
        <f t="shared" si="39"/>
        <v>0.83333333333333326</v>
      </c>
    </row>
    <row r="158" spans="1:37" ht="24.95" customHeight="1" thickTop="1" thickBot="1">
      <c r="A158" s="337" t="s">
        <v>2834</v>
      </c>
      <c r="B158" s="338"/>
      <c r="C158" s="338"/>
      <c r="D158" s="338"/>
      <c r="E158" s="338"/>
      <c r="F158" s="338"/>
      <c r="G158" s="338"/>
      <c r="H158" s="338"/>
      <c r="I158" s="338"/>
      <c r="J158" s="338"/>
      <c r="K158" s="338"/>
      <c r="L158" s="338"/>
      <c r="M158" s="338"/>
      <c r="N158" s="338"/>
      <c r="O158" s="338"/>
      <c r="P158" s="338"/>
      <c r="Q158" s="338"/>
      <c r="R158" s="338"/>
      <c r="S158" s="338"/>
      <c r="T158" s="338"/>
      <c r="U158" s="338"/>
      <c r="V158" s="338"/>
      <c r="W158" s="338"/>
      <c r="X158" s="338"/>
      <c r="Y158" s="338"/>
      <c r="Z158" s="338"/>
      <c r="AA158" s="338"/>
      <c r="AB158" s="338"/>
      <c r="AC158" s="339"/>
      <c r="AD158" s="205">
        <f>'Art. 135'!AF162</f>
        <v>2</v>
      </c>
      <c r="AE158" s="91">
        <f t="shared" si="34"/>
        <v>1.6666666666666665</v>
      </c>
      <c r="AF158">
        <f t="shared" si="35"/>
        <v>1</v>
      </c>
      <c r="AG158" s="89">
        <f>IF(AND(AF158&gt;=0,AF158&lt;=1),1,"No aplica")</f>
        <v>1</v>
      </c>
      <c r="AH158" s="92">
        <f t="shared" si="36"/>
        <v>1</v>
      </c>
      <c r="AI158" s="93">
        <f t="shared" si="37"/>
        <v>0.2</v>
      </c>
      <c r="AJ158" s="93">
        <f t="shared" si="38"/>
        <v>0.2</v>
      </c>
      <c r="AK158" s="93">
        <f t="shared" si="39"/>
        <v>1.6666666666666665</v>
      </c>
    </row>
    <row r="159" spans="1:37" ht="24.95" customHeight="1" thickTop="1">
      <c r="A159" s="304" t="s">
        <v>1907</v>
      </c>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91">
        <f>SUM(AE154:AE158)</f>
        <v>7.5</v>
      </c>
      <c r="AF159" s="63"/>
      <c r="AG159" s="94">
        <f>SUM(AG154:AG158)</f>
        <v>5</v>
      </c>
      <c r="AH159" s="95"/>
      <c r="AI159" s="96"/>
      <c r="AJ159" s="96"/>
      <c r="AK159" s="96"/>
    </row>
    <row r="160" spans="1:37" ht="24.95" customHeight="1">
      <c r="A160" s="302" t="s">
        <v>1908</v>
      </c>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c r="AA160" s="302"/>
      <c r="AB160" s="302"/>
      <c r="AC160" s="302"/>
      <c r="AD160" s="302"/>
      <c r="AE160" s="91">
        <f>AE159/$AE$23*100</f>
        <v>90.000000000000014</v>
      </c>
      <c r="AF160" s="63"/>
      <c r="AG160" s="94"/>
      <c r="AH160" s="95"/>
      <c r="AI160" s="96"/>
      <c r="AJ160" s="96"/>
      <c r="AK160" s="96"/>
    </row>
    <row r="161" spans="1:37" ht="24.95" customHeight="1">
      <c r="A161" s="102"/>
      <c r="B161" s="102"/>
      <c r="C161" s="102"/>
      <c r="D161" s="102"/>
      <c r="E161" s="102"/>
      <c r="F161" s="102"/>
      <c r="G161" s="102"/>
      <c r="H161" s="102"/>
      <c r="I161" s="102"/>
      <c r="J161" s="102"/>
      <c r="K161" s="102"/>
      <c r="L161" s="102"/>
      <c r="M161" s="102"/>
      <c r="N161" s="102"/>
      <c r="O161" s="102"/>
      <c r="P161" s="102"/>
      <c r="Q161" s="97"/>
      <c r="R161" s="102"/>
      <c r="S161" s="102"/>
      <c r="T161" s="102"/>
      <c r="U161" s="102"/>
      <c r="V161" s="102"/>
      <c r="W161" s="102"/>
      <c r="X161" s="102"/>
      <c r="Y161" s="102"/>
      <c r="Z161" s="102"/>
      <c r="AA161" s="102"/>
      <c r="AB161" s="102"/>
      <c r="AC161" s="102"/>
      <c r="AD161" s="98"/>
      <c r="AE161" s="98"/>
    </row>
    <row r="162" spans="1:37" ht="24.95" customHeight="1">
      <c r="A162" s="102"/>
      <c r="B162" s="102"/>
      <c r="C162" s="102"/>
      <c r="D162" s="102"/>
      <c r="E162" s="102"/>
      <c r="F162" s="102"/>
      <c r="G162" s="102"/>
      <c r="H162" s="102"/>
      <c r="I162" s="102"/>
      <c r="J162" s="102"/>
      <c r="K162" s="102"/>
      <c r="L162" s="102"/>
      <c r="M162" s="102"/>
      <c r="N162" s="102"/>
      <c r="O162" s="102"/>
      <c r="P162" s="102"/>
      <c r="Q162" s="97"/>
      <c r="R162" s="102"/>
      <c r="S162" s="102"/>
      <c r="T162" s="102"/>
      <c r="U162" s="102"/>
      <c r="V162" s="102"/>
      <c r="W162" s="102"/>
      <c r="X162" s="102"/>
      <c r="Y162" s="102"/>
      <c r="Z162" s="102"/>
      <c r="AA162" s="102"/>
      <c r="AB162" s="102"/>
      <c r="AC162" s="102"/>
      <c r="AD162" s="98"/>
      <c r="AE162" s="98"/>
    </row>
    <row r="163" spans="1:37" ht="24.95" customHeight="1">
      <c r="A163" s="266" t="s">
        <v>2835</v>
      </c>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row>
    <row r="164" spans="1:37" ht="24.95" customHeight="1">
      <c r="A164" s="20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c r="X164" s="203"/>
      <c r="Y164" s="203"/>
      <c r="Z164" s="203"/>
      <c r="AA164" s="203"/>
      <c r="AB164" s="203"/>
      <c r="AC164" s="203"/>
      <c r="AD164" s="204"/>
      <c r="AE164" s="204"/>
    </row>
    <row r="165" spans="1:37" ht="24.95" customHeight="1" thickBot="1">
      <c r="A165" s="103"/>
      <c r="B165" s="104"/>
      <c r="C165" s="104"/>
      <c r="D165" s="104"/>
      <c r="E165" s="104"/>
      <c r="F165" s="104"/>
      <c r="G165" s="104"/>
      <c r="H165" s="104"/>
      <c r="I165" s="104"/>
      <c r="J165" s="104"/>
      <c r="K165" s="104"/>
      <c r="L165" s="104"/>
      <c r="M165" s="104"/>
      <c r="N165" s="104"/>
      <c r="O165" s="104"/>
      <c r="P165" s="104"/>
      <c r="Q165" s="105"/>
      <c r="R165" s="104"/>
      <c r="S165" s="104"/>
      <c r="T165" s="104"/>
      <c r="U165" s="104"/>
      <c r="V165" s="104"/>
      <c r="W165" s="104"/>
      <c r="X165" s="104"/>
      <c r="Y165" s="104"/>
      <c r="Z165" s="104"/>
      <c r="AA165" s="104"/>
      <c r="AB165" s="104"/>
      <c r="AC165" s="104"/>
      <c r="AD165" s="86"/>
      <c r="AE165" s="86"/>
    </row>
    <row r="166" spans="1:37" ht="24.95" customHeight="1" thickTop="1" thickBot="1">
      <c r="A166" s="303" t="s">
        <v>44</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c r="AD166" s="67" t="s">
        <v>67</v>
      </c>
      <c r="AE166" s="201" t="s">
        <v>9</v>
      </c>
      <c r="AF166" s="89" t="s">
        <v>1877</v>
      </c>
      <c r="AG166" s="89" t="s">
        <v>1878</v>
      </c>
      <c r="AH166" s="89" t="s">
        <v>1879</v>
      </c>
      <c r="AI166" s="90" t="s">
        <v>1880</v>
      </c>
      <c r="AJ166" s="89"/>
      <c r="AK166" s="90" t="s">
        <v>1881</v>
      </c>
    </row>
    <row r="167" spans="1:37" ht="24.95" customHeight="1" thickTop="1" thickBot="1">
      <c r="A167" s="337" t="s">
        <v>2726</v>
      </c>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9"/>
      <c r="AD167" s="205">
        <f>'Art. 135'!AF171</f>
        <v>2</v>
      </c>
      <c r="AE167" s="91">
        <f t="shared" ref="AE167:AE172" si="40">IF(AG167=1,AK167,AG167)</f>
        <v>1.3888888888888886</v>
      </c>
      <c r="AF167">
        <f t="shared" ref="AF167:AF172" si="41">AD167/2</f>
        <v>1</v>
      </c>
      <c r="AG167" s="89">
        <f t="shared" ref="AG167:AG172" si="42">IF(AND(AF167&gt;=0,AF167&lt;=1),1,"No aplica")</f>
        <v>1</v>
      </c>
      <c r="AH167" s="92">
        <f t="shared" ref="AH167:AH172" si="43">AD167/(AG167*2)</f>
        <v>1</v>
      </c>
      <c r="AI167" s="93">
        <f t="shared" ref="AI167:AI172" si="44">IF(AG167=1,AG167/$AG$173,"No aplica")</f>
        <v>0.16666666666666666</v>
      </c>
      <c r="AJ167" s="93">
        <f t="shared" ref="AJ167:AJ172" si="45">AF167*AI167</f>
        <v>0.16666666666666666</v>
      </c>
      <c r="AK167" s="93">
        <f t="shared" ref="AK167:AK172" si="46">AJ167*$AE$23</f>
        <v>1.3888888888888886</v>
      </c>
    </row>
    <row r="168" spans="1:37" ht="24.95" customHeight="1" thickTop="1" thickBot="1">
      <c r="A168" s="337" t="s">
        <v>2727</v>
      </c>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9"/>
      <c r="AD168" s="205">
        <f>'Art. 135'!AF172</f>
        <v>2</v>
      </c>
      <c r="AE168" s="91">
        <f t="shared" si="40"/>
        <v>1.3888888888888886</v>
      </c>
      <c r="AF168">
        <f t="shared" si="41"/>
        <v>1</v>
      </c>
      <c r="AG168" s="89">
        <f t="shared" si="42"/>
        <v>1</v>
      </c>
      <c r="AH168" s="92">
        <f t="shared" si="43"/>
        <v>1</v>
      </c>
      <c r="AI168" s="93">
        <f t="shared" si="44"/>
        <v>0.16666666666666666</v>
      </c>
      <c r="AJ168" s="93">
        <f t="shared" si="45"/>
        <v>0.16666666666666666</v>
      </c>
      <c r="AK168" s="93">
        <f t="shared" si="46"/>
        <v>1.3888888888888886</v>
      </c>
    </row>
    <row r="169" spans="1:37" ht="24.95" customHeight="1" thickTop="1" thickBot="1">
      <c r="A169" s="337" t="s">
        <v>2728</v>
      </c>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9"/>
      <c r="AD169" s="205">
        <f>'Art. 135'!AF173</f>
        <v>1</v>
      </c>
      <c r="AE169" s="91">
        <f t="shared" si="40"/>
        <v>0.69444444444444431</v>
      </c>
      <c r="AF169">
        <f t="shared" si="41"/>
        <v>0.5</v>
      </c>
      <c r="AG169" s="89">
        <f t="shared" si="42"/>
        <v>1</v>
      </c>
      <c r="AH169" s="92">
        <f t="shared" si="43"/>
        <v>0.5</v>
      </c>
      <c r="AI169" s="93">
        <f t="shared" si="44"/>
        <v>0.16666666666666666</v>
      </c>
      <c r="AJ169" s="93">
        <f t="shared" si="45"/>
        <v>8.3333333333333329E-2</v>
      </c>
      <c r="AK169" s="93">
        <f t="shared" si="46"/>
        <v>0.69444444444444431</v>
      </c>
    </row>
    <row r="170" spans="1:37" ht="24.95" customHeight="1" thickTop="1" thickBot="1">
      <c r="A170" s="337" t="s">
        <v>2729</v>
      </c>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9"/>
      <c r="AD170" s="205">
        <f>'Art. 135'!AF174</f>
        <v>1</v>
      </c>
      <c r="AE170" s="91">
        <f t="shared" si="40"/>
        <v>0.69444444444444431</v>
      </c>
      <c r="AF170">
        <f t="shared" si="41"/>
        <v>0.5</v>
      </c>
      <c r="AG170" s="89">
        <f t="shared" si="42"/>
        <v>1</v>
      </c>
      <c r="AH170" s="92">
        <f t="shared" si="43"/>
        <v>0.5</v>
      </c>
      <c r="AI170" s="93">
        <f t="shared" si="44"/>
        <v>0.16666666666666666</v>
      </c>
      <c r="AJ170" s="93">
        <f t="shared" si="45"/>
        <v>8.3333333333333329E-2</v>
      </c>
      <c r="AK170" s="93">
        <f t="shared" si="46"/>
        <v>0.69444444444444431</v>
      </c>
    </row>
    <row r="171" spans="1:37" ht="24.95" customHeight="1" thickTop="1" thickBot="1">
      <c r="A171" s="337" t="s">
        <v>2836</v>
      </c>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8"/>
      <c r="Y171" s="338"/>
      <c r="Z171" s="338"/>
      <c r="AA171" s="338"/>
      <c r="AB171" s="338"/>
      <c r="AC171" s="339"/>
      <c r="AD171" s="205">
        <f>'Art. 135'!AF175</f>
        <v>1</v>
      </c>
      <c r="AE171" s="91">
        <f t="shared" si="40"/>
        <v>0.69444444444444431</v>
      </c>
      <c r="AF171">
        <f t="shared" si="41"/>
        <v>0.5</v>
      </c>
      <c r="AG171" s="89">
        <f t="shared" si="42"/>
        <v>1</v>
      </c>
      <c r="AH171" s="92">
        <f t="shared" si="43"/>
        <v>0.5</v>
      </c>
      <c r="AI171" s="93">
        <f t="shared" si="44"/>
        <v>0.16666666666666666</v>
      </c>
      <c r="AJ171" s="93">
        <f t="shared" si="45"/>
        <v>8.3333333333333329E-2</v>
      </c>
      <c r="AK171" s="93">
        <f t="shared" si="46"/>
        <v>0.69444444444444431</v>
      </c>
    </row>
    <row r="172" spans="1:37" ht="24.95" customHeight="1" thickTop="1" thickBot="1">
      <c r="A172" s="337" t="s">
        <v>2837</v>
      </c>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9"/>
      <c r="AD172" s="205">
        <f>'Art. 135'!AF176</f>
        <v>1</v>
      </c>
      <c r="AE172" s="91">
        <f t="shared" si="40"/>
        <v>0.69444444444444431</v>
      </c>
      <c r="AF172">
        <f t="shared" si="41"/>
        <v>0.5</v>
      </c>
      <c r="AG172" s="89">
        <f t="shared" si="42"/>
        <v>1</v>
      </c>
      <c r="AH172" s="92">
        <f t="shared" si="43"/>
        <v>0.5</v>
      </c>
      <c r="AI172" s="93">
        <f t="shared" si="44"/>
        <v>0.16666666666666666</v>
      </c>
      <c r="AJ172" s="93">
        <f t="shared" si="45"/>
        <v>8.3333333333333329E-2</v>
      </c>
      <c r="AK172" s="93">
        <f t="shared" si="46"/>
        <v>0.69444444444444431</v>
      </c>
    </row>
    <row r="173" spans="1:37" ht="24.95" customHeight="1" thickTop="1">
      <c r="A173" s="304" t="s">
        <v>1911</v>
      </c>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91">
        <f>SUM(AE167:AE172)</f>
        <v>5.5555555555555554</v>
      </c>
      <c r="AF173" s="63"/>
      <c r="AG173" s="94">
        <f>SUM(AG167:AG172)</f>
        <v>6</v>
      </c>
      <c r="AH173" s="95"/>
      <c r="AI173" s="96"/>
      <c r="AJ173" s="96"/>
      <c r="AK173" s="96"/>
    </row>
    <row r="174" spans="1:37" ht="24.95" customHeight="1">
      <c r="A174" s="302" t="s">
        <v>1912</v>
      </c>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c r="AA174" s="302"/>
      <c r="AB174" s="302"/>
      <c r="AC174" s="302"/>
      <c r="AD174" s="302"/>
      <c r="AE174" s="91">
        <f>AE173/$AE$23*100</f>
        <v>66.666666666666671</v>
      </c>
      <c r="AF174" s="63"/>
      <c r="AG174" s="94"/>
      <c r="AH174" s="95"/>
      <c r="AI174" s="96"/>
      <c r="AJ174" s="96"/>
      <c r="AK174" s="96"/>
    </row>
    <row r="175" spans="1:37" ht="24.95" customHeight="1" thickBot="1">
      <c r="A175" s="74"/>
      <c r="B175" s="74"/>
      <c r="C175" s="74"/>
      <c r="D175" s="74"/>
      <c r="E175" s="74"/>
      <c r="F175" s="74"/>
      <c r="G175" s="74"/>
      <c r="H175" s="74"/>
      <c r="I175" s="74"/>
      <c r="J175" s="74"/>
      <c r="K175" s="74"/>
      <c r="L175" s="74"/>
      <c r="M175" s="74"/>
      <c r="N175" s="74"/>
      <c r="O175" s="74"/>
      <c r="P175" s="74"/>
      <c r="Q175" s="97"/>
      <c r="R175" s="74"/>
      <c r="S175" s="74"/>
      <c r="T175" s="74"/>
      <c r="U175" s="74"/>
      <c r="V175" s="74"/>
      <c r="W175" s="74"/>
      <c r="X175" s="74"/>
      <c r="Y175" s="74"/>
      <c r="Z175" s="74"/>
      <c r="AA175" s="74"/>
      <c r="AB175" s="74"/>
      <c r="AC175" s="74"/>
      <c r="AD175" s="98"/>
      <c r="AE175" s="98"/>
    </row>
    <row r="176" spans="1:37" ht="24.95" customHeight="1" thickTop="1" thickBot="1">
      <c r="A176" s="305" t="s">
        <v>79</v>
      </c>
      <c r="B176" s="305"/>
      <c r="C176" s="305"/>
      <c r="D176" s="305"/>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05"/>
      <c r="AA176" s="305"/>
      <c r="AB176" s="305"/>
      <c r="AC176" s="305"/>
      <c r="AD176" s="106" t="s">
        <v>67</v>
      </c>
      <c r="AE176" s="107" t="s">
        <v>9</v>
      </c>
      <c r="AF176" s="89" t="s">
        <v>1877</v>
      </c>
      <c r="AG176" s="89" t="s">
        <v>1878</v>
      </c>
      <c r="AH176" s="89" t="s">
        <v>1879</v>
      </c>
      <c r="AI176" s="90" t="s">
        <v>1880</v>
      </c>
      <c r="AJ176" s="89"/>
      <c r="AK176" s="90" t="s">
        <v>1881</v>
      </c>
    </row>
    <row r="177" spans="1:37" ht="24.95" customHeight="1" thickTop="1" thickBot="1">
      <c r="A177" s="337" t="s">
        <v>2838</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9"/>
      <c r="AD177" s="205">
        <f>'Art. 135'!AF179</f>
        <v>2</v>
      </c>
      <c r="AE177" s="91">
        <f t="shared" ref="AE177:AE181" si="47">IF(AG177=1,AK177,AG177)</f>
        <v>1.6666666666666665</v>
      </c>
      <c r="AF177">
        <f t="shared" ref="AF177:AF181" si="48">AD177/2</f>
        <v>1</v>
      </c>
      <c r="AG177" s="89">
        <f>IF(AND(AF177&gt;=0,AF177&lt;=1),1,"No aplica")</f>
        <v>1</v>
      </c>
      <c r="AH177" s="92">
        <f t="shared" ref="AH177:AH181" si="49">AD177/(AG177*2)</f>
        <v>1</v>
      </c>
      <c r="AI177" s="93">
        <f t="shared" ref="AI177:AI181" si="50">IF(AG177=1,AG177/$AG$182,"No aplica")</f>
        <v>0.2</v>
      </c>
      <c r="AJ177" s="93">
        <f t="shared" ref="AJ177:AJ181" si="51">AF177*AI177</f>
        <v>0.2</v>
      </c>
      <c r="AK177" s="93">
        <f t="shared" ref="AK177:AK181" si="52">AJ177*$AE$23</f>
        <v>1.6666666666666665</v>
      </c>
    </row>
    <row r="178" spans="1:37" ht="24.95" customHeight="1" thickTop="1" thickBot="1">
      <c r="A178" s="337" t="s">
        <v>2839</v>
      </c>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9"/>
      <c r="AD178" s="205">
        <f>'Art. 135'!AF180</f>
        <v>2</v>
      </c>
      <c r="AE178" s="91">
        <f t="shared" si="47"/>
        <v>1.6666666666666665</v>
      </c>
      <c r="AF178">
        <f t="shared" si="48"/>
        <v>1</v>
      </c>
      <c r="AG178" s="89">
        <f>IF(AND(AF178&gt;=0,AF178&lt;=1),1,"No aplica")</f>
        <v>1</v>
      </c>
      <c r="AH178" s="92">
        <f t="shared" si="49"/>
        <v>1</v>
      </c>
      <c r="AI178" s="93">
        <f t="shared" si="50"/>
        <v>0.2</v>
      </c>
      <c r="AJ178" s="93">
        <f t="shared" si="51"/>
        <v>0.2</v>
      </c>
      <c r="AK178" s="93">
        <f t="shared" si="52"/>
        <v>1.6666666666666665</v>
      </c>
    </row>
    <row r="179" spans="1:37" ht="24.95" customHeight="1" thickTop="1" thickBot="1">
      <c r="A179" s="337" t="s">
        <v>3067</v>
      </c>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9"/>
      <c r="AD179" s="205">
        <f>'Art. 135'!AF181</f>
        <v>2</v>
      </c>
      <c r="AE179" s="91">
        <f t="shared" si="47"/>
        <v>1.6666666666666665</v>
      </c>
      <c r="AF179">
        <f t="shared" si="48"/>
        <v>1</v>
      </c>
      <c r="AG179" s="89">
        <f>IF(AND(AF179&gt;=0,AF179&lt;=1),1,"No aplica")</f>
        <v>1</v>
      </c>
      <c r="AH179" s="92">
        <f t="shared" si="49"/>
        <v>1</v>
      </c>
      <c r="AI179" s="93">
        <f t="shared" si="50"/>
        <v>0.2</v>
      </c>
      <c r="AJ179" s="93">
        <f t="shared" si="51"/>
        <v>0.2</v>
      </c>
      <c r="AK179" s="93">
        <f t="shared" si="52"/>
        <v>1.6666666666666665</v>
      </c>
    </row>
    <row r="180" spans="1:37" ht="24.95" customHeight="1" thickTop="1" thickBot="1">
      <c r="A180" s="337" t="s">
        <v>3068</v>
      </c>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8"/>
      <c r="Y180" s="338"/>
      <c r="Z180" s="338"/>
      <c r="AA180" s="338"/>
      <c r="AB180" s="338"/>
      <c r="AC180" s="339"/>
      <c r="AD180" s="205">
        <f>'Art. 135'!AF182</f>
        <v>1</v>
      </c>
      <c r="AE180" s="91">
        <f t="shared" si="47"/>
        <v>0.83333333333333326</v>
      </c>
      <c r="AF180">
        <f t="shared" si="48"/>
        <v>0.5</v>
      </c>
      <c r="AG180" s="89">
        <f>IF(AND(AF180&gt;=0,AF180&lt;=1),1,"No aplica")</f>
        <v>1</v>
      </c>
      <c r="AH180" s="92">
        <f t="shared" si="49"/>
        <v>0.5</v>
      </c>
      <c r="AI180" s="93">
        <f t="shared" si="50"/>
        <v>0.2</v>
      </c>
      <c r="AJ180" s="93">
        <f t="shared" si="51"/>
        <v>0.1</v>
      </c>
      <c r="AK180" s="93">
        <f t="shared" si="52"/>
        <v>0.83333333333333326</v>
      </c>
    </row>
    <row r="181" spans="1:37" ht="24.95" customHeight="1" thickTop="1" thickBot="1">
      <c r="A181" s="337" t="s">
        <v>2842</v>
      </c>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8"/>
      <c r="Y181" s="338"/>
      <c r="Z181" s="338"/>
      <c r="AA181" s="338"/>
      <c r="AB181" s="338"/>
      <c r="AC181" s="339"/>
      <c r="AD181" s="205">
        <f>'Art. 135'!AF183</f>
        <v>2</v>
      </c>
      <c r="AE181" s="91">
        <f t="shared" si="47"/>
        <v>1.6666666666666665</v>
      </c>
      <c r="AF181">
        <f t="shared" si="48"/>
        <v>1</v>
      </c>
      <c r="AG181" s="89">
        <f>IF(AND(AF181&gt;=0,AF181&lt;=1),1,"No aplica")</f>
        <v>1</v>
      </c>
      <c r="AH181" s="92">
        <f t="shared" si="49"/>
        <v>1</v>
      </c>
      <c r="AI181" s="93">
        <f t="shared" si="50"/>
        <v>0.2</v>
      </c>
      <c r="AJ181" s="93">
        <f t="shared" si="51"/>
        <v>0.2</v>
      </c>
      <c r="AK181" s="93">
        <f t="shared" si="52"/>
        <v>1.6666666666666665</v>
      </c>
    </row>
    <row r="182" spans="1:37" ht="24.95" customHeight="1" thickTop="1">
      <c r="A182" s="304" t="s">
        <v>1915</v>
      </c>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91">
        <f>SUM(AE177:AE181)</f>
        <v>7.5</v>
      </c>
      <c r="AF182" s="63"/>
      <c r="AG182" s="94">
        <f>SUM(AG177:AG181)</f>
        <v>5</v>
      </c>
      <c r="AH182" s="95"/>
      <c r="AI182" s="96"/>
      <c r="AJ182" s="96"/>
      <c r="AK182" s="96"/>
    </row>
    <row r="183" spans="1:37" ht="24.95" customHeight="1">
      <c r="A183" s="302" t="s">
        <v>1916</v>
      </c>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c r="AA183" s="302"/>
      <c r="AB183" s="302"/>
      <c r="AC183" s="302"/>
      <c r="AD183" s="302"/>
      <c r="AE183" s="91">
        <f>AE182/$AE$23*100</f>
        <v>90.000000000000014</v>
      </c>
      <c r="AF183" s="63"/>
      <c r="AG183" s="94"/>
      <c r="AH183" s="95"/>
      <c r="AI183" s="96"/>
      <c r="AJ183" s="96"/>
      <c r="AK183" s="96"/>
    </row>
    <row r="184" spans="1:37" ht="24.95" customHeight="1">
      <c r="A184" s="102"/>
      <c r="B184" s="102"/>
      <c r="C184" s="102"/>
      <c r="D184" s="102"/>
      <c r="E184" s="102"/>
      <c r="F184" s="102"/>
      <c r="G184" s="102"/>
      <c r="H184" s="102"/>
      <c r="I184" s="102"/>
      <c r="J184" s="102"/>
      <c r="K184" s="102"/>
      <c r="L184" s="102"/>
      <c r="M184" s="102"/>
      <c r="N184" s="102"/>
      <c r="O184" s="102"/>
      <c r="P184" s="102"/>
      <c r="Q184" s="97"/>
      <c r="R184" s="102"/>
      <c r="S184" s="102"/>
      <c r="T184" s="102"/>
      <c r="U184" s="102"/>
      <c r="V184" s="102"/>
      <c r="W184" s="102"/>
      <c r="X184" s="102"/>
      <c r="Y184" s="102"/>
      <c r="Z184" s="102"/>
      <c r="AA184" s="102"/>
      <c r="AB184" s="102"/>
      <c r="AC184" s="102"/>
      <c r="AD184" s="98"/>
      <c r="AE184" s="98"/>
    </row>
    <row r="185" spans="1:37" ht="24.95" customHeight="1">
      <c r="A185" s="102"/>
      <c r="B185" s="102"/>
      <c r="C185" s="102"/>
      <c r="D185" s="102"/>
      <c r="E185" s="102"/>
      <c r="F185" s="102"/>
      <c r="G185" s="102"/>
      <c r="H185" s="102"/>
      <c r="I185" s="102"/>
      <c r="J185" s="102"/>
      <c r="K185" s="102"/>
      <c r="L185" s="102"/>
      <c r="M185" s="102"/>
      <c r="N185" s="102"/>
      <c r="O185" s="102"/>
      <c r="P185" s="102"/>
      <c r="Q185" s="97"/>
      <c r="R185" s="102"/>
      <c r="S185" s="102"/>
      <c r="T185" s="102"/>
      <c r="U185" s="102"/>
      <c r="V185" s="102"/>
      <c r="W185" s="102"/>
      <c r="X185" s="102"/>
      <c r="Y185" s="102"/>
      <c r="Z185" s="102"/>
      <c r="AA185" s="102"/>
      <c r="AB185" s="102"/>
      <c r="AC185" s="102"/>
      <c r="AD185" s="98"/>
      <c r="AE185" s="98"/>
    </row>
    <row r="186" spans="1:37" ht="24.95" customHeight="1">
      <c r="A186" s="266" t="s">
        <v>2843</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row>
    <row r="187" spans="1:37" ht="24.95" customHeight="1">
      <c r="A187" s="103"/>
      <c r="B187" s="104"/>
      <c r="C187" s="104"/>
      <c r="D187" s="104"/>
      <c r="E187" s="104"/>
      <c r="F187" s="104"/>
      <c r="G187" s="104"/>
      <c r="H187" s="104"/>
      <c r="I187" s="104"/>
      <c r="J187" s="104"/>
      <c r="K187" s="104"/>
      <c r="L187" s="104"/>
      <c r="M187" s="104"/>
      <c r="N187" s="104"/>
      <c r="O187" s="104"/>
      <c r="P187" s="104"/>
      <c r="Q187" s="105"/>
      <c r="R187" s="104"/>
      <c r="S187" s="104"/>
      <c r="T187" s="104"/>
      <c r="U187" s="104"/>
      <c r="V187" s="104"/>
      <c r="W187" s="104"/>
      <c r="X187" s="104"/>
      <c r="Y187" s="104"/>
      <c r="Z187" s="104"/>
      <c r="AA187" s="104"/>
      <c r="AB187" s="104"/>
      <c r="AC187" s="104"/>
      <c r="AD187" s="86"/>
      <c r="AE187" s="86"/>
    </row>
    <row r="188" spans="1:37" ht="24.95" customHeight="1" thickBot="1">
      <c r="A188" s="74"/>
      <c r="B188" s="74"/>
      <c r="C188" s="74"/>
      <c r="D188" s="74"/>
      <c r="E188" s="74"/>
      <c r="F188" s="74"/>
      <c r="G188" s="74"/>
      <c r="H188" s="74"/>
      <c r="I188" s="74"/>
      <c r="J188" s="74"/>
      <c r="K188" s="74"/>
      <c r="L188" s="74"/>
      <c r="M188" s="74"/>
      <c r="N188" s="74"/>
      <c r="O188" s="74"/>
      <c r="P188" s="74"/>
      <c r="Q188" s="97"/>
      <c r="R188" s="74"/>
      <c r="S188" s="74"/>
      <c r="T188" s="74"/>
      <c r="U188" s="74"/>
      <c r="V188" s="74"/>
      <c r="W188" s="74"/>
      <c r="X188" s="74"/>
      <c r="Y188" s="74"/>
      <c r="Z188" s="74"/>
      <c r="AA188" s="74"/>
      <c r="AB188" s="74"/>
      <c r="AC188" s="74"/>
      <c r="AD188" s="98"/>
      <c r="AE188" s="98"/>
    </row>
    <row r="189" spans="1:37" ht="24.95" customHeight="1" thickTop="1" thickBot="1">
      <c r="A189" s="303" t="s">
        <v>44</v>
      </c>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67" t="s">
        <v>67</v>
      </c>
      <c r="AE189" s="201" t="s">
        <v>9</v>
      </c>
      <c r="AF189" s="89" t="s">
        <v>1877</v>
      </c>
      <c r="AG189" s="89" t="s">
        <v>1878</v>
      </c>
      <c r="AH189" s="89" t="s">
        <v>1879</v>
      </c>
      <c r="AI189" s="90" t="s">
        <v>1880</v>
      </c>
      <c r="AJ189" s="89"/>
      <c r="AK189" s="90" t="s">
        <v>1881</v>
      </c>
    </row>
    <row r="190" spans="1:37" ht="24.95" customHeight="1" thickTop="1" thickBot="1">
      <c r="A190" s="337" t="s">
        <v>2845</v>
      </c>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9"/>
      <c r="AD190" s="205">
        <f>'Art. 135'!AF192</f>
        <v>2</v>
      </c>
      <c r="AE190" s="91">
        <f t="shared" ref="AE190:AE199" si="53">IF(AG190=1,AK190,AG190)</f>
        <v>0.83333333333333326</v>
      </c>
      <c r="AF190">
        <f t="shared" ref="AF190:AF199" si="54">AD190/2</f>
        <v>1</v>
      </c>
      <c r="AG190" s="89">
        <f t="shared" ref="AG190:AG199" si="55">IF(AND(AF190&gt;=0,AF190&lt;=1),1,"No aplica")</f>
        <v>1</v>
      </c>
      <c r="AH190" s="92">
        <f t="shared" ref="AH190:AH199" si="56">AD190/(AG190*2)</f>
        <v>1</v>
      </c>
      <c r="AI190" s="93">
        <f t="shared" ref="AI190:AI199" si="57">IF(AG190=1,AG190/$AG$200,"No aplica")</f>
        <v>0.1</v>
      </c>
      <c r="AJ190" s="93">
        <f t="shared" ref="AJ190:AJ199" si="58">AF190*AI190</f>
        <v>0.1</v>
      </c>
      <c r="AK190" s="93">
        <f t="shared" ref="AK190:AK199" si="59">AJ190*$AE$23</f>
        <v>0.83333333333333326</v>
      </c>
    </row>
    <row r="191" spans="1:37" ht="24.95" customHeight="1" thickTop="1" thickBot="1">
      <c r="A191" s="337" t="s">
        <v>222</v>
      </c>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9"/>
      <c r="AD191" s="205">
        <f>'Art. 135'!AF193</f>
        <v>2</v>
      </c>
      <c r="AE191" s="91">
        <f t="shared" si="53"/>
        <v>0.83333333333333326</v>
      </c>
      <c r="AF191">
        <f t="shared" si="54"/>
        <v>1</v>
      </c>
      <c r="AG191" s="89">
        <f t="shared" si="55"/>
        <v>1</v>
      </c>
      <c r="AH191" s="92">
        <f t="shared" si="56"/>
        <v>1</v>
      </c>
      <c r="AI191" s="93">
        <f t="shared" si="57"/>
        <v>0.1</v>
      </c>
      <c r="AJ191" s="93">
        <f t="shared" si="58"/>
        <v>0.1</v>
      </c>
      <c r="AK191" s="93">
        <f t="shared" si="59"/>
        <v>0.83333333333333326</v>
      </c>
    </row>
    <row r="192" spans="1:37" ht="24.95" customHeight="1" thickTop="1" thickBot="1">
      <c r="A192" s="337" t="s">
        <v>2728</v>
      </c>
      <c r="B192" s="338"/>
      <c r="C192" s="338"/>
      <c r="D192" s="338"/>
      <c r="E192" s="338"/>
      <c r="F192" s="338"/>
      <c r="G192" s="338"/>
      <c r="H192" s="338"/>
      <c r="I192" s="338"/>
      <c r="J192" s="338"/>
      <c r="K192" s="338"/>
      <c r="L192" s="338"/>
      <c r="M192" s="338"/>
      <c r="N192" s="338"/>
      <c r="O192" s="338"/>
      <c r="P192" s="338"/>
      <c r="Q192" s="338"/>
      <c r="R192" s="338"/>
      <c r="S192" s="338"/>
      <c r="T192" s="338"/>
      <c r="U192" s="338"/>
      <c r="V192" s="338"/>
      <c r="W192" s="338"/>
      <c r="X192" s="338"/>
      <c r="Y192" s="338"/>
      <c r="Z192" s="338"/>
      <c r="AA192" s="338"/>
      <c r="AB192" s="338"/>
      <c r="AC192" s="339"/>
      <c r="AD192" s="205">
        <f>'Art. 135'!AF194</f>
        <v>2</v>
      </c>
      <c r="AE192" s="91">
        <f t="shared" si="53"/>
        <v>0.83333333333333326</v>
      </c>
      <c r="AF192">
        <f t="shared" si="54"/>
        <v>1</v>
      </c>
      <c r="AG192" s="89">
        <f t="shared" si="55"/>
        <v>1</v>
      </c>
      <c r="AH192" s="92">
        <f t="shared" si="56"/>
        <v>1</v>
      </c>
      <c r="AI192" s="93">
        <f t="shared" si="57"/>
        <v>0.1</v>
      </c>
      <c r="AJ192" s="93">
        <f t="shared" si="58"/>
        <v>0.1</v>
      </c>
      <c r="AK192" s="93">
        <f t="shared" si="59"/>
        <v>0.83333333333333326</v>
      </c>
    </row>
    <row r="193" spans="1:37" ht="24.95" customHeight="1" thickTop="1" thickBot="1">
      <c r="A193" s="337" t="s">
        <v>2729</v>
      </c>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9"/>
      <c r="AD193" s="205">
        <f>'Art. 135'!AF195</f>
        <v>2</v>
      </c>
      <c r="AE193" s="91">
        <f t="shared" si="53"/>
        <v>0.83333333333333326</v>
      </c>
      <c r="AF193">
        <f t="shared" si="54"/>
        <v>1</v>
      </c>
      <c r="AG193" s="89">
        <f t="shared" si="55"/>
        <v>1</v>
      </c>
      <c r="AH193" s="92">
        <f t="shared" si="56"/>
        <v>1</v>
      </c>
      <c r="AI193" s="93">
        <f t="shared" si="57"/>
        <v>0.1</v>
      </c>
      <c r="AJ193" s="93">
        <f t="shared" si="58"/>
        <v>0.1</v>
      </c>
      <c r="AK193" s="93">
        <f t="shared" si="59"/>
        <v>0.83333333333333326</v>
      </c>
    </row>
    <row r="194" spans="1:37" ht="24.95" customHeight="1" thickTop="1" thickBot="1">
      <c r="A194" s="337" t="s">
        <v>2846</v>
      </c>
      <c r="B194" s="338"/>
      <c r="C194" s="338"/>
      <c r="D194" s="338"/>
      <c r="E194" s="338"/>
      <c r="F194" s="338"/>
      <c r="G194" s="338"/>
      <c r="H194" s="338"/>
      <c r="I194" s="338"/>
      <c r="J194" s="338"/>
      <c r="K194" s="338"/>
      <c r="L194" s="338"/>
      <c r="M194" s="338"/>
      <c r="N194" s="338"/>
      <c r="O194" s="338"/>
      <c r="P194" s="338"/>
      <c r="Q194" s="338"/>
      <c r="R194" s="338"/>
      <c r="S194" s="338"/>
      <c r="T194" s="338"/>
      <c r="U194" s="338"/>
      <c r="V194" s="338"/>
      <c r="W194" s="338"/>
      <c r="X194" s="338"/>
      <c r="Y194" s="338"/>
      <c r="Z194" s="338"/>
      <c r="AA194" s="338"/>
      <c r="AB194" s="338"/>
      <c r="AC194" s="339"/>
      <c r="AD194" s="205">
        <f>'Art. 135'!AF196</f>
        <v>2</v>
      </c>
      <c r="AE194" s="91">
        <f t="shared" si="53"/>
        <v>0.83333333333333326</v>
      </c>
      <c r="AF194">
        <f t="shared" si="54"/>
        <v>1</v>
      </c>
      <c r="AG194" s="89">
        <f t="shared" si="55"/>
        <v>1</v>
      </c>
      <c r="AH194" s="92">
        <f t="shared" si="56"/>
        <v>1</v>
      </c>
      <c r="AI194" s="93">
        <f t="shared" si="57"/>
        <v>0.1</v>
      </c>
      <c r="AJ194" s="93">
        <f t="shared" si="58"/>
        <v>0.1</v>
      </c>
      <c r="AK194" s="93">
        <f t="shared" si="59"/>
        <v>0.83333333333333326</v>
      </c>
    </row>
    <row r="195" spans="1:37" ht="24.95" customHeight="1" thickTop="1" thickBot="1">
      <c r="A195" s="337" t="s">
        <v>2847</v>
      </c>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9"/>
      <c r="AD195" s="205">
        <f>'Art. 135'!AF197</f>
        <v>2</v>
      </c>
      <c r="AE195" s="91">
        <f t="shared" si="53"/>
        <v>0.83333333333333326</v>
      </c>
      <c r="AF195">
        <f t="shared" si="54"/>
        <v>1</v>
      </c>
      <c r="AG195" s="89">
        <f t="shared" si="55"/>
        <v>1</v>
      </c>
      <c r="AH195" s="92">
        <f t="shared" si="56"/>
        <v>1</v>
      </c>
      <c r="AI195" s="93">
        <f t="shared" si="57"/>
        <v>0.1</v>
      </c>
      <c r="AJ195" s="93">
        <f t="shared" si="58"/>
        <v>0.1</v>
      </c>
      <c r="AK195" s="93">
        <f t="shared" si="59"/>
        <v>0.83333333333333326</v>
      </c>
    </row>
    <row r="196" spans="1:37" ht="24.95" customHeight="1" thickTop="1" thickBot="1">
      <c r="A196" s="337" t="s">
        <v>2848</v>
      </c>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9"/>
      <c r="AD196" s="205">
        <f>'Art. 135'!AF198</f>
        <v>2</v>
      </c>
      <c r="AE196" s="91">
        <f t="shared" si="53"/>
        <v>0.83333333333333326</v>
      </c>
      <c r="AF196">
        <f t="shared" si="54"/>
        <v>1</v>
      </c>
      <c r="AG196" s="89">
        <f t="shared" si="55"/>
        <v>1</v>
      </c>
      <c r="AH196" s="92">
        <f t="shared" si="56"/>
        <v>1</v>
      </c>
      <c r="AI196" s="93">
        <f t="shared" si="57"/>
        <v>0.1</v>
      </c>
      <c r="AJ196" s="93">
        <f t="shared" si="58"/>
        <v>0.1</v>
      </c>
      <c r="AK196" s="93">
        <f t="shared" si="59"/>
        <v>0.83333333333333326</v>
      </c>
    </row>
    <row r="197" spans="1:37" ht="24.95" customHeight="1" thickTop="1" thickBot="1">
      <c r="A197" s="337" t="s">
        <v>2849</v>
      </c>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9"/>
      <c r="AD197" s="205">
        <f>'Art. 135'!AF199</f>
        <v>2</v>
      </c>
      <c r="AE197" s="91">
        <f t="shared" si="53"/>
        <v>0.83333333333333326</v>
      </c>
      <c r="AF197">
        <f t="shared" si="54"/>
        <v>1</v>
      </c>
      <c r="AG197" s="89">
        <f t="shared" si="55"/>
        <v>1</v>
      </c>
      <c r="AH197" s="92">
        <f t="shared" si="56"/>
        <v>1</v>
      </c>
      <c r="AI197" s="93">
        <f t="shared" si="57"/>
        <v>0.1</v>
      </c>
      <c r="AJ197" s="93">
        <f t="shared" si="58"/>
        <v>0.1</v>
      </c>
      <c r="AK197" s="93">
        <f t="shared" si="59"/>
        <v>0.83333333333333326</v>
      </c>
    </row>
    <row r="198" spans="1:37" ht="24.95" customHeight="1" thickTop="1" thickBot="1">
      <c r="A198" s="337" t="s">
        <v>2850</v>
      </c>
      <c r="B198" s="338"/>
      <c r="C198" s="338"/>
      <c r="D198" s="338"/>
      <c r="E198" s="338"/>
      <c r="F198" s="338"/>
      <c r="G198" s="338"/>
      <c r="H198" s="338"/>
      <c r="I198" s="338"/>
      <c r="J198" s="338"/>
      <c r="K198" s="338"/>
      <c r="L198" s="338"/>
      <c r="M198" s="338"/>
      <c r="N198" s="338"/>
      <c r="O198" s="338"/>
      <c r="P198" s="338"/>
      <c r="Q198" s="338"/>
      <c r="R198" s="338"/>
      <c r="S198" s="338"/>
      <c r="T198" s="338"/>
      <c r="U198" s="338"/>
      <c r="V198" s="338"/>
      <c r="W198" s="338"/>
      <c r="X198" s="338"/>
      <c r="Y198" s="338"/>
      <c r="Z198" s="338"/>
      <c r="AA198" s="338"/>
      <c r="AB198" s="338"/>
      <c r="AC198" s="339"/>
      <c r="AD198" s="205">
        <f>'Art. 135'!AF200</f>
        <v>2</v>
      </c>
      <c r="AE198" s="91">
        <f t="shared" si="53"/>
        <v>0.83333333333333326</v>
      </c>
      <c r="AF198">
        <f t="shared" si="54"/>
        <v>1</v>
      </c>
      <c r="AG198" s="89">
        <f t="shared" si="55"/>
        <v>1</v>
      </c>
      <c r="AH198" s="92">
        <f t="shared" si="56"/>
        <v>1</v>
      </c>
      <c r="AI198" s="93">
        <f t="shared" si="57"/>
        <v>0.1</v>
      </c>
      <c r="AJ198" s="93">
        <f t="shared" si="58"/>
        <v>0.1</v>
      </c>
      <c r="AK198" s="93">
        <f t="shared" si="59"/>
        <v>0.83333333333333326</v>
      </c>
    </row>
    <row r="199" spans="1:37" ht="24.95" customHeight="1" thickTop="1" thickBot="1">
      <c r="A199" s="337" t="s">
        <v>2851</v>
      </c>
      <c r="B199" s="338"/>
      <c r="C199" s="338"/>
      <c r="D199" s="338"/>
      <c r="E199" s="338"/>
      <c r="F199" s="338"/>
      <c r="G199" s="338"/>
      <c r="H199" s="338"/>
      <c r="I199" s="338"/>
      <c r="J199" s="338"/>
      <c r="K199" s="338"/>
      <c r="L199" s="338"/>
      <c r="M199" s="338"/>
      <c r="N199" s="338"/>
      <c r="O199" s="338"/>
      <c r="P199" s="338"/>
      <c r="Q199" s="338"/>
      <c r="R199" s="338"/>
      <c r="S199" s="338"/>
      <c r="T199" s="338"/>
      <c r="U199" s="338"/>
      <c r="V199" s="338"/>
      <c r="W199" s="338"/>
      <c r="X199" s="338"/>
      <c r="Y199" s="338"/>
      <c r="Z199" s="338"/>
      <c r="AA199" s="338"/>
      <c r="AB199" s="338"/>
      <c r="AC199" s="339"/>
      <c r="AD199" s="205">
        <f>'Art. 135'!AF201</f>
        <v>2</v>
      </c>
      <c r="AE199" s="91">
        <f t="shared" si="53"/>
        <v>0.83333333333333326</v>
      </c>
      <c r="AF199">
        <f t="shared" si="54"/>
        <v>1</v>
      </c>
      <c r="AG199" s="89">
        <f t="shared" si="55"/>
        <v>1</v>
      </c>
      <c r="AH199" s="92">
        <f t="shared" si="56"/>
        <v>1</v>
      </c>
      <c r="AI199" s="93">
        <f t="shared" si="57"/>
        <v>0.1</v>
      </c>
      <c r="AJ199" s="93">
        <f t="shared" si="58"/>
        <v>0.1</v>
      </c>
      <c r="AK199" s="93">
        <f t="shared" si="59"/>
        <v>0.83333333333333326</v>
      </c>
    </row>
    <row r="200" spans="1:37" ht="24.95" customHeight="1" thickTop="1">
      <c r="A200" s="304" t="s">
        <v>1918</v>
      </c>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91">
        <f>SUM(AE190:AE199)</f>
        <v>8.3333333333333321</v>
      </c>
      <c r="AF200" s="63"/>
      <c r="AG200" s="94">
        <f>SUM(AG190:AG199)</f>
        <v>10</v>
      </c>
      <c r="AH200" s="95"/>
      <c r="AI200" s="96"/>
      <c r="AJ200" s="96"/>
      <c r="AK200" s="96"/>
    </row>
    <row r="201" spans="1:37" ht="24.95" customHeight="1">
      <c r="A201" s="302" t="s">
        <v>1919</v>
      </c>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c r="AA201" s="302"/>
      <c r="AB201" s="302"/>
      <c r="AC201" s="302"/>
      <c r="AD201" s="302"/>
      <c r="AE201" s="91">
        <f>AE200/$AE$23*100</f>
        <v>100</v>
      </c>
      <c r="AF201" s="63"/>
      <c r="AG201" s="94"/>
      <c r="AH201" s="95"/>
      <c r="AI201" s="96"/>
      <c r="AJ201" s="96"/>
      <c r="AK201" s="96"/>
    </row>
    <row r="202" spans="1:37" ht="24.95" customHeight="1" thickBot="1">
      <c r="A202" s="74"/>
      <c r="B202" s="74"/>
      <c r="C202" s="74"/>
      <c r="D202" s="74"/>
      <c r="E202" s="74"/>
      <c r="F202" s="74"/>
      <c r="G202" s="74"/>
      <c r="H202" s="74"/>
      <c r="I202" s="74"/>
      <c r="J202" s="74"/>
      <c r="K202" s="74"/>
      <c r="L202" s="74"/>
      <c r="M202" s="74"/>
      <c r="N202" s="74"/>
      <c r="O202" s="74"/>
      <c r="P202" s="74"/>
      <c r="Q202" s="97"/>
      <c r="R202" s="74"/>
      <c r="S202" s="74"/>
      <c r="T202" s="74"/>
      <c r="U202" s="74"/>
      <c r="V202" s="74"/>
      <c r="W202" s="74"/>
      <c r="X202" s="74"/>
      <c r="Y202" s="74"/>
      <c r="Z202" s="74"/>
      <c r="AA202" s="74"/>
      <c r="AB202" s="74"/>
      <c r="AC202" s="74"/>
      <c r="AD202" s="98"/>
      <c r="AE202" s="98"/>
    </row>
    <row r="203" spans="1:37" ht="24.95" customHeight="1" thickTop="1" thickBot="1">
      <c r="A203" s="305" t="s">
        <v>79</v>
      </c>
      <c r="B203" s="305"/>
      <c r="C203" s="305"/>
      <c r="D203" s="305"/>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05"/>
      <c r="AA203" s="305"/>
      <c r="AB203" s="305"/>
      <c r="AC203" s="305"/>
      <c r="AD203" s="106" t="s">
        <v>67</v>
      </c>
      <c r="AE203" s="107" t="s">
        <v>9</v>
      </c>
      <c r="AF203" s="89" t="s">
        <v>1877</v>
      </c>
      <c r="AG203" s="89" t="s">
        <v>1878</v>
      </c>
      <c r="AH203" s="89" t="s">
        <v>1879</v>
      </c>
      <c r="AI203" s="90" t="s">
        <v>1880</v>
      </c>
      <c r="AJ203" s="89"/>
      <c r="AK203" s="90" t="s">
        <v>1881</v>
      </c>
    </row>
    <row r="204" spans="1:37" ht="24.95" customHeight="1" thickTop="1" thickBot="1">
      <c r="A204" s="337" t="s">
        <v>2852</v>
      </c>
      <c r="B204" s="338"/>
      <c r="C204" s="338"/>
      <c r="D204" s="338"/>
      <c r="E204" s="338"/>
      <c r="F204" s="338"/>
      <c r="G204" s="338"/>
      <c r="H204" s="338"/>
      <c r="I204" s="338"/>
      <c r="J204" s="338"/>
      <c r="K204" s="338"/>
      <c r="L204" s="338"/>
      <c r="M204" s="338"/>
      <c r="N204" s="338"/>
      <c r="O204" s="338"/>
      <c r="P204" s="338"/>
      <c r="Q204" s="338"/>
      <c r="R204" s="338"/>
      <c r="S204" s="338"/>
      <c r="T204" s="338"/>
      <c r="U204" s="338"/>
      <c r="V204" s="338"/>
      <c r="W204" s="338"/>
      <c r="X204" s="338"/>
      <c r="Y204" s="338"/>
      <c r="Z204" s="338"/>
      <c r="AA204" s="338"/>
      <c r="AB204" s="338"/>
      <c r="AC204" s="339"/>
      <c r="AD204" s="205">
        <f>'Art. 135'!AF204</f>
        <v>2</v>
      </c>
      <c r="AE204" s="91">
        <f t="shared" ref="AE204:AE208" si="60">IF(AG204=1,AK204,AG204)</f>
        <v>1.6666666666666665</v>
      </c>
      <c r="AF204">
        <f t="shared" ref="AF204:AF208" si="61">AD204/2</f>
        <v>1</v>
      </c>
      <c r="AG204" s="89">
        <f>IF(AND(AF204&gt;=0,AF204&lt;=1),1,"No aplica")</f>
        <v>1</v>
      </c>
      <c r="AH204" s="92">
        <f t="shared" ref="AH204:AH208" si="62">AD204/(AG204*2)</f>
        <v>1</v>
      </c>
      <c r="AI204" s="93">
        <f t="shared" ref="AI204:AI208" si="63">IF(AG204=1,AG204/$AG$209,"No aplica")</f>
        <v>0.2</v>
      </c>
      <c r="AJ204" s="93">
        <f t="shared" ref="AJ204:AJ208" si="64">AF204*AI204</f>
        <v>0.2</v>
      </c>
      <c r="AK204" s="93">
        <f t="shared" ref="AK204:AK208" si="65">AJ204*$AE$23</f>
        <v>1.6666666666666665</v>
      </c>
    </row>
    <row r="205" spans="1:37" ht="24.95" customHeight="1" thickTop="1" thickBot="1">
      <c r="A205" s="337" t="s">
        <v>2853</v>
      </c>
      <c r="B205" s="338"/>
      <c r="C205" s="338"/>
      <c r="D205" s="338"/>
      <c r="E205" s="338"/>
      <c r="F205" s="338"/>
      <c r="G205" s="338"/>
      <c r="H205" s="338"/>
      <c r="I205" s="338"/>
      <c r="J205" s="338"/>
      <c r="K205" s="338"/>
      <c r="L205" s="338"/>
      <c r="M205" s="338"/>
      <c r="N205" s="338"/>
      <c r="O205" s="338"/>
      <c r="P205" s="338"/>
      <c r="Q205" s="338"/>
      <c r="R205" s="338"/>
      <c r="S205" s="338"/>
      <c r="T205" s="338"/>
      <c r="U205" s="338"/>
      <c r="V205" s="338"/>
      <c r="W205" s="338"/>
      <c r="X205" s="338"/>
      <c r="Y205" s="338"/>
      <c r="Z205" s="338"/>
      <c r="AA205" s="338"/>
      <c r="AB205" s="338"/>
      <c r="AC205" s="339"/>
      <c r="AD205" s="205">
        <f>'Art. 135'!AF205</f>
        <v>2</v>
      </c>
      <c r="AE205" s="91">
        <f t="shared" si="60"/>
        <v>1.6666666666666665</v>
      </c>
      <c r="AF205">
        <f t="shared" si="61"/>
        <v>1</v>
      </c>
      <c r="AG205" s="89">
        <f>IF(AND(AF205&gt;=0,AF205&lt;=1),1,"No aplica")</f>
        <v>1</v>
      </c>
      <c r="AH205" s="92">
        <f t="shared" si="62"/>
        <v>1</v>
      </c>
      <c r="AI205" s="93">
        <f t="shared" si="63"/>
        <v>0.2</v>
      </c>
      <c r="AJ205" s="93">
        <f t="shared" si="64"/>
        <v>0.2</v>
      </c>
      <c r="AK205" s="93">
        <f t="shared" si="65"/>
        <v>1.6666666666666665</v>
      </c>
    </row>
    <row r="206" spans="1:37" ht="24.95" customHeight="1" thickTop="1" thickBot="1">
      <c r="A206" s="337" t="s">
        <v>3069</v>
      </c>
      <c r="B206" s="338"/>
      <c r="C206" s="338"/>
      <c r="D206" s="338"/>
      <c r="E206" s="338"/>
      <c r="F206" s="338"/>
      <c r="G206" s="338"/>
      <c r="H206" s="338"/>
      <c r="I206" s="338"/>
      <c r="J206" s="338"/>
      <c r="K206" s="338"/>
      <c r="L206" s="338"/>
      <c r="M206" s="338"/>
      <c r="N206" s="338"/>
      <c r="O206" s="338"/>
      <c r="P206" s="338"/>
      <c r="Q206" s="338"/>
      <c r="R206" s="338"/>
      <c r="S206" s="338"/>
      <c r="T206" s="338"/>
      <c r="U206" s="338"/>
      <c r="V206" s="338"/>
      <c r="W206" s="338"/>
      <c r="X206" s="338"/>
      <c r="Y206" s="338"/>
      <c r="Z206" s="338"/>
      <c r="AA206" s="338"/>
      <c r="AB206" s="338"/>
      <c r="AC206" s="339"/>
      <c r="AD206" s="205">
        <f>'Art. 135'!AF206</f>
        <v>2</v>
      </c>
      <c r="AE206" s="91">
        <f t="shared" si="60"/>
        <v>1.6666666666666665</v>
      </c>
      <c r="AF206">
        <f t="shared" si="61"/>
        <v>1</v>
      </c>
      <c r="AG206" s="89">
        <f>IF(AND(AF206&gt;=0,AF206&lt;=1),1,"No aplica")</f>
        <v>1</v>
      </c>
      <c r="AH206" s="92">
        <f t="shared" si="62"/>
        <v>1</v>
      </c>
      <c r="AI206" s="93">
        <f t="shared" si="63"/>
        <v>0.2</v>
      </c>
      <c r="AJ206" s="93">
        <f t="shared" si="64"/>
        <v>0.2</v>
      </c>
      <c r="AK206" s="93">
        <f t="shared" si="65"/>
        <v>1.6666666666666665</v>
      </c>
    </row>
    <row r="207" spans="1:37" ht="24.95" customHeight="1" thickTop="1" thickBot="1">
      <c r="A207" s="337" t="s">
        <v>3070</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9"/>
      <c r="AD207" s="205">
        <f>'Art. 135'!AF207</f>
        <v>2</v>
      </c>
      <c r="AE207" s="91">
        <f t="shared" si="60"/>
        <v>1.6666666666666665</v>
      </c>
      <c r="AF207">
        <f t="shared" si="61"/>
        <v>1</v>
      </c>
      <c r="AG207" s="89">
        <f>IF(AND(AF207&gt;=0,AF207&lt;=1),1,"No aplica")</f>
        <v>1</v>
      </c>
      <c r="AH207" s="92">
        <f t="shared" si="62"/>
        <v>1</v>
      </c>
      <c r="AI207" s="93">
        <f t="shared" si="63"/>
        <v>0.2</v>
      </c>
      <c r="AJ207" s="93">
        <f t="shared" si="64"/>
        <v>0.2</v>
      </c>
      <c r="AK207" s="93">
        <f t="shared" si="65"/>
        <v>1.6666666666666665</v>
      </c>
    </row>
    <row r="208" spans="1:37" ht="24.95" customHeight="1" thickTop="1" thickBot="1">
      <c r="A208" s="337" t="s">
        <v>2855</v>
      </c>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9"/>
      <c r="AD208" s="205">
        <f>'Art. 135'!AF208</f>
        <v>2</v>
      </c>
      <c r="AE208" s="91">
        <f t="shared" si="60"/>
        <v>1.6666666666666665</v>
      </c>
      <c r="AF208">
        <f t="shared" si="61"/>
        <v>1</v>
      </c>
      <c r="AG208" s="89">
        <f>IF(AND(AF208&gt;=0,AF208&lt;=1),1,"No aplica")</f>
        <v>1</v>
      </c>
      <c r="AH208" s="92">
        <f t="shared" si="62"/>
        <v>1</v>
      </c>
      <c r="AI208" s="93">
        <f t="shared" si="63"/>
        <v>0.2</v>
      </c>
      <c r="AJ208" s="93">
        <f t="shared" si="64"/>
        <v>0.2</v>
      </c>
      <c r="AK208" s="93">
        <f t="shared" si="65"/>
        <v>1.6666666666666665</v>
      </c>
    </row>
    <row r="209" spans="1:37" ht="24.95" customHeight="1" thickTop="1">
      <c r="A209" s="304" t="s">
        <v>1923</v>
      </c>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91">
        <f>SUM(AE204:AE208)</f>
        <v>8.3333333333333321</v>
      </c>
      <c r="AF209" s="63"/>
      <c r="AG209" s="94">
        <f>SUM(AG204:AG208)</f>
        <v>5</v>
      </c>
      <c r="AH209" s="95"/>
      <c r="AI209" s="96"/>
      <c r="AJ209" s="96"/>
      <c r="AK209" s="96"/>
    </row>
    <row r="210" spans="1:37" ht="24.95" customHeight="1">
      <c r="A210" s="302" t="s">
        <v>1924</v>
      </c>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c r="AA210" s="302"/>
      <c r="AB210" s="302"/>
      <c r="AC210" s="302"/>
      <c r="AD210" s="302"/>
      <c r="AE210" s="91">
        <f>AE209/$AE$23*100</f>
        <v>100</v>
      </c>
      <c r="AF210" s="63"/>
      <c r="AG210" s="94"/>
      <c r="AH210" s="95"/>
      <c r="AI210" s="96"/>
      <c r="AJ210" s="96"/>
      <c r="AK210" s="96"/>
    </row>
    <row r="211" spans="1:37" ht="24.95" customHeight="1">
      <c r="A211" s="102"/>
      <c r="B211" s="102"/>
      <c r="C211" s="102"/>
      <c r="D211" s="102"/>
      <c r="E211" s="102"/>
      <c r="F211" s="102"/>
      <c r="G211" s="102"/>
      <c r="H211" s="102"/>
      <c r="I211" s="102"/>
      <c r="J211" s="102"/>
      <c r="K211" s="102"/>
      <c r="L211" s="102"/>
      <c r="M211" s="102"/>
      <c r="N211" s="102"/>
      <c r="O211" s="102"/>
      <c r="P211" s="102"/>
      <c r="Q211" s="97"/>
      <c r="R211" s="102"/>
      <c r="S211" s="102"/>
      <c r="T211" s="102"/>
      <c r="U211" s="102"/>
      <c r="V211" s="102"/>
      <c r="W211" s="102"/>
      <c r="X211" s="102"/>
      <c r="Y211" s="102"/>
      <c r="Z211" s="102"/>
      <c r="AA211" s="102"/>
      <c r="AB211" s="102"/>
      <c r="AC211" s="102"/>
      <c r="AD211" s="98"/>
      <c r="AE211" s="98"/>
    </row>
    <row r="212" spans="1:37" ht="24.95" customHeight="1">
      <c r="A212" s="102"/>
      <c r="B212" s="102"/>
      <c r="C212" s="102"/>
      <c r="D212" s="102"/>
      <c r="E212" s="102"/>
      <c r="F212" s="102"/>
      <c r="G212" s="102"/>
      <c r="H212" s="102"/>
      <c r="I212" s="102"/>
      <c r="J212" s="102"/>
      <c r="K212" s="102"/>
      <c r="L212" s="102"/>
      <c r="M212" s="102"/>
      <c r="N212" s="102"/>
      <c r="O212" s="102"/>
      <c r="P212" s="102"/>
      <c r="Q212" s="97"/>
      <c r="R212" s="102"/>
      <c r="S212" s="102"/>
      <c r="T212" s="102"/>
      <c r="U212" s="102"/>
      <c r="V212" s="102"/>
      <c r="W212" s="102"/>
      <c r="X212" s="102"/>
      <c r="Y212" s="102"/>
      <c r="Z212" s="102"/>
      <c r="AA212" s="102"/>
      <c r="AB212" s="102"/>
      <c r="AC212" s="102"/>
      <c r="AD212" s="98"/>
      <c r="AE212" s="98"/>
    </row>
    <row r="213" spans="1:37" ht="24.95" customHeight="1">
      <c r="A213" s="266" t="s">
        <v>2856</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row>
    <row r="214" spans="1:37" ht="24.95" customHeight="1">
      <c r="A214" s="103"/>
      <c r="B214" s="104"/>
      <c r="C214" s="104"/>
      <c r="D214" s="104"/>
      <c r="E214" s="104"/>
      <c r="F214" s="104"/>
      <c r="G214" s="104"/>
      <c r="H214" s="104"/>
      <c r="I214" s="104"/>
      <c r="J214" s="104"/>
      <c r="K214" s="104"/>
      <c r="L214" s="104"/>
      <c r="M214" s="104"/>
      <c r="N214" s="104"/>
      <c r="O214" s="104"/>
      <c r="P214" s="104"/>
      <c r="Q214" s="105"/>
      <c r="R214" s="104"/>
      <c r="S214" s="104"/>
      <c r="T214" s="104"/>
      <c r="U214" s="104"/>
      <c r="V214" s="104"/>
      <c r="W214" s="104"/>
      <c r="X214" s="104"/>
      <c r="Y214" s="104"/>
      <c r="Z214" s="104"/>
      <c r="AA214" s="104"/>
      <c r="AB214" s="104"/>
      <c r="AC214" s="104"/>
      <c r="AD214" s="86"/>
      <c r="AE214" s="86"/>
    </row>
    <row r="215" spans="1:37" ht="24.95" customHeight="1" thickBot="1">
      <c r="A215" s="74"/>
      <c r="B215" s="74"/>
      <c r="C215" s="74"/>
      <c r="D215" s="74"/>
      <c r="E215" s="74"/>
      <c r="F215" s="74"/>
      <c r="G215" s="74"/>
      <c r="H215" s="74"/>
      <c r="I215" s="74"/>
      <c r="J215" s="74"/>
      <c r="K215" s="74"/>
      <c r="L215" s="74"/>
      <c r="M215" s="74"/>
      <c r="N215" s="74"/>
      <c r="O215" s="74"/>
      <c r="P215" s="74"/>
      <c r="Q215" s="97"/>
      <c r="R215" s="74"/>
      <c r="S215" s="74"/>
      <c r="T215" s="74"/>
      <c r="U215" s="74"/>
      <c r="V215" s="74"/>
      <c r="W215" s="74"/>
      <c r="X215" s="74"/>
      <c r="Y215" s="74"/>
      <c r="Z215" s="74"/>
      <c r="AA215" s="74"/>
      <c r="AB215" s="74"/>
      <c r="AC215" s="74"/>
      <c r="AD215" s="98"/>
      <c r="AE215" s="98"/>
    </row>
    <row r="216" spans="1:37" ht="24.95" customHeight="1" thickTop="1" thickBot="1">
      <c r="A216" s="303" t="s">
        <v>44</v>
      </c>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67" t="s">
        <v>67</v>
      </c>
      <c r="AE216" s="201" t="s">
        <v>9</v>
      </c>
      <c r="AF216" s="89" t="s">
        <v>1877</v>
      </c>
      <c r="AG216" s="89" t="s">
        <v>1878</v>
      </c>
      <c r="AH216" s="89" t="s">
        <v>1879</v>
      </c>
      <c r="AI216" s="90" t="s">
        <v>1880</v>
      </c>
      <c r="AJ216" s="89"/>
      <c r="AK216" s="90" t="s">
        <v>1881</v>
      </c>
    </row>
    <row r="217" spans="1:37" ht="24.95" customHeight="1" thickTop="1" thickBot="1">
      <c r="A217" s="337" t="s">
        <v>2845</v>
      </c>
      <c r="B217" s="338"/>
      <c r="C217" s="338"/>
      <c r="D217" s="338"/>
      <c r="E217" s="338"/>
      <c r="F217" s="338"/>
      <c r="G217" s="338"/>
      <c r="H217" s="338"/>
      <c r="I217" s="338"/>
      <c r="J217" s="338"/>
      <c r="K217" s="338"/>
      <c r="L217" s="338"/>
      <c r="M217" s="338"/>
      <c r="N217" s="338"/>
      <c r="O217" s="338"/>
      <c r="P217" s="338"/>
      <c r="Q217" s="338"/>
      <c r="R217" s="338"/>
      <c r="S217" s="338"/>
      <c r="T217" s="338"/>
      <c r="U217" s="338"/>
      <c r="V217" s="338"/>
      <c r="W217" s="338"/>
      <c r="X217" s="338"/>
      <c r="Y217" s="338"/>
      <c r="Z217" s="338"/>
      <c r="AA217" s="338"/>
      <c r="AB217" s="338"/>
      <c r="AC217" s="339"/>
      <c r="AD217" s="205">
        <f>'Art. 135'!AF216</f>
        <v>2</v>
      </c>
      <c r="AE217" s="91">
        <f t="shared" ref="AE217:AE234" si="66">IF(AG217=1,AK217,AG217)</f>
        <v>0.46296296296296285</v>
      </c>
      <c r="AF217">
        <f t="shared" ref="AF217:AF234" si="67">AD217/2</f>
        <v>1</v>
      </c>
      <c r="AG217" s="89">
        <f t="shared" ref="AG217:AG234" si="68">IF(AND(AF217&gt;=0,AF217&lt;=1),1,"No aplica")</f>
        <v>1</v>
      </c>
      <c r="AH217" s="92">
        <f t="shared" ref="AH217:AH234" si="69">AD217/(AG217*2)</f>
        <v>1</v>
      </c>
      <c r="AI217" s="93">
        <f t="shared" ref="AI217:AI234" si="70">IF(AG217=1,AG217/$AG$235,"No aplica")</f>
        <v>5.5555555555555552E-2</v>
      </c>
      <c r="AJ217" s="93">
        <f t="shared" ref="AJ217:AJ234" si="71">AF217*AI217</f>
        <v>5.5555555555555552E-2</v>
      </c>
      <c r="AK217" s="93">
        <f t="shared" ref="AK217:AK234" si="72">AJ217*$AE$23</f>
        <v>0.46296296296296285</v>
      </c>
    </row>
    <row r="218" spans="1:37" ht="24.95" customHeight="1" thickTop="1" thickBot="1">
      <c r="A218" s="337" t="s">
        <v>2858</v>
      </c>
      <c r="B218" s="338"/>
      <c r="C218" s="338"/>
      <c r="D218" s="338"/>
      <c r="E218" s="338"/>
      <c r="F218" s="338"/>
      <c r="G218" s="338"/>
      <c r="H218" s="338"/>
      <c r="I218" s="338"/>
      <c r="J218" s="338"/>
      <c r="K218" s="338"/>
      <c r="L218" s="338"/>
      <c r="M218" s="338"/>
      <c r="N218" s="338"/>
      <c r="O218" s="338"/>
      <c r="P218" s="338"/>
      <c r="Q218" s="338"/>
      <c r="R218" s="338"/>
      <c r="S218" s="338"/>
      <c r="T218" s="338"/>
      <c r="U218" s="338"/>
      <c r="V218" s="338"/>
      <c r="W218" s="338"/>
      <c r="X218" s="338"/>
      <c r="Y218" s="338"/>
      <c r="Z218" s="338"/>
      <c r="AA218" s="338"/>
      <c r="AB218" s="338"/>
      <c r="AC218" s="339"/>
      <c r="AD218" s="205">
        <f>'Art. 135'!AF217</f>
        <v>2</v>
      </c>
      <c r="AE218" s="91">
        <f t="shared" si="66"/>
        <v>0.46296296296296285</v>
      </c>
      <c r="AF218">
        <f t="shared" si="67"/>
        <v>1</v>
      </c>
      <c r="AG218" s="89">
        <f t="shared" si="68"/>
        <v>1</v>
      </c>
      <c r="AH218" s="92">
        <f t="shared" si="69"/>
        <v>1</v>
      </c>
      <c r="AI218" s="93">
        <f t="shared" si="70"/>
        <v>5.5555555555555552E-2</v>
      </c>
      <c r="AJ218" s="93">
        <f t="shared" si="71"/>
        <v>5.5555555555555552E-2</v>
      </c>
      <c r="AK218" s="93">
        <f t="shared" si="72"/>
        <v>0.46296296296296285</v>
      </c>
    </row>
    <row r="219" spans="1:37" ht="24.95" customHeight="1" thickTop="1" thickBot="1">
      <c r="A219" s="337" t="s">
        <v>2728</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9"/>
      <c r="AD219" s="205">
        <f>'Art. 135'!AF218</f>
        <v>2</v>
      </c>
      <c r="AE219" s="91">
        <f t="shared" si="66"/>
        <v>0.46296296296296285</v>
      </c>
      <c r="AF219">
        <f t="shared" si="67"/>
        <v>1</v>
      </c>
      <c r="AG219" s="89">
        <f t="shared" si="68"/>
        <v>1</v>
      </c>
      <c r="AH219" s="92">
        <f t="shared" si="69"/>
        <v>1</v>
      </c>
      <c r="AI219" s="93">
        <f t="shared" si="70"/>
        <v>5.5555555555555552E-2</v>
      </c>
      <c r="AJ219" s="93">
        <f t="shared" si="71"/>
        <v>5.5555555555555552E-2</v>
      </c>
      <c r="AK219" s="93">
        <f t="shared" si="72"/>
        <v>0.46296296296296285</v>
      </c>
    </row>
    <row r="220" spans="1:37" ht="24.95" customHeight="1" thickTop="1" thickBot="1">
      <c r="A220" s="337" t="s">
        <v>2729</v>
      </c>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9"/>
      <c r="AD220" s="205">
        <f>'Art. 135'!AF219</f>
        <v>2</v>
      </c>
      <c r="AE220" s="91">
        <f t="shared" si="66"/>
        <v>0.46296296296296285</v>
      </c>
      <c r="AF220">
        <f t="shared" si="67"/>
        <v>1</v>
      </c>
      <c r="AG220" s="89">
        <f t="shared" si="68"/>
        <v>1</v>
      </c>
      <c r="AH220" s="92">
        <f t="shared" si="69"/>
        <v>1</v>
      </c>
      <c r="AI220" s="93">
        <f t="shared" si="70"/>
        <v>5.5555555555555552E-2</v>
      </c>
      <c r="AJ220" s="93">
        <f t="shared" si="71"/>
        <v>5.5555555555555552E-2</v>
      </c>
      <c r="AK220" s="93">
        <f t="shared" si="72"/>
        <v>0.46296296296296285</v>
      </c>
    </row>
    <row r="221" spans="1:37" ht="24.95" customHeight="1" thickTop="1" thickBot="1">
      <c r="A221" s="337" t="s">
        <v>3071</v>
      </c>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9"/>
      <c r="AD221" s="205">
        <f>'Art. 135'!AF220</f>
        <v>2</v>
      </c>
      <c r="AE221" s="91">
        <f t="shared" si="66"/>
        <v>0.46296296296296285</v>
      </c>
      <c r="AF221">
        <f t="shared" si="67"/>
        <v>1</v>
      </c>
      <c r="AG221" s="89">
        <f t="shared" si="68"/>
        <v>1</v>
      </c>
      <c r="AH221" s="92">
        <f t="shared" si="69"/>
        <v>1</v>
      </c>
      <c r="AI221" s="93">
        <f t="shared" si="70"/>
        <v>5.5555555555555552E-2</v>
      </c>
      <c r="AJ221" s="93">
        <f t="shared" si="71"/>
        <v>5.5555555555555552E-2</v>
      </c>
      <c r="AK221" s="93">
        <f t="shared" si="72"/>
        <v>0.46296296296296285</v>
      </c>
    </row>
    <row r="222" spans="1:37" ht="24.95" customHeight="1" thickTop="1" thickBot="1">
      <c r="A222" s="337" t="s">
        <v>3072</v>
      </c>
      <c r="B222" s="338"/>
      <c r="C222" s="338"/>
      <c r="D222" s="338"/>
      <c r="E222" s="338"/>
      <c r="F222" s="338"/>
      <c r="G222" s="338"/>
      <c r="H222" s="338"/>
      <c r="I222" s="338"/>
      <c r="J222" s="338"/>
      <c r="K222" s="338"/>
      <c r="L222" s="338"/>
      <c r="M222" s="338"/>
      <c r="N222" s="338"/>
      <c r="O222" s="338"/>
      <c r="P222" s="338"/>
      <c r="Q222" s="338"/>
      <c r="R222" s="338"/>
      <c r="S222" s="338"/>
      <c r="T222" s="338"/>
      <c r="U222" s="338"/>
      <c r="V222" s="338"/>
      <c r="W222" s="338"/>
      <c r="X222" s="338"/>
      <c r="Y222" s="338"/>
      <c r="Z222" s="338"/>
      <c r="AA222" s="338"/>
      <c r="AB222" s="338"/>
      <c r="AC222" s="339"/>
      <c r="AD222" s="205">
        <f>'Art. 135'!AF221</f>
        <v>2</v>
      </c>
      <c r="AE222" s="91">
        <f t="shared" si="66"/>
        <v>0.46296296296296285</v>
      </c>
      <c r="AF222">
        <f t="shared" si="67"/>
        <v>1</v>
      </c>
      <c r="AG222" s="89">
        <f t="shared" si="68"/>
        <v>1</v>
      </c>
      <c r="AH222" s="92">
        <f t="shared" si="69"/>
        <v>1</v>
      </c>
      <c r="AI222" s="93">
        <f t="shared" si="70"/>
        <v>5.5555555555555552E-2</v>
      </c>
      <c r="AJ222" s="93">
        <f t="shared" si="71"/>
        <v>5.5555555555555552E-2</v>
      </c>
      <c r="AK222" s="93">
        <f t="shared" si="72"/>
        <v>0.46296296296296285</v>
      </c>
    </row>
    <row r="223" spans="1:37" ht="24.95" customHeight="1" thickTop="1" thickBot="1">
      <c r="A223" s="337" t="s">
        <v>2861</v>
      </c>
      <c r="B223" s="338"/>
      <c r="C223" s="338"/>
      <c r="D223" s="338"/>
      <c r="E223" s="338"/>
      <c r="F223" s="338"/>
      <c r="G223" s="338"/>
      <c r="H223" s="338"/>
      <c r="I223" s="338"/>
      <c r="J223" s="338"/>
      <c r="K223" s="338"/>
      <c r="L223" s="338"/>
      <c r="M223" s="338"/>
      <c r="N223" s="338"/>
      <c r="O223" s="338"/>
      <c r="P223" s="338"/>
      <c r="Q223" s="338"/>
      <c r="R223" s="338"/>
      <c r="S223" s="338"/>
      <c r="T223" s="338"/>
      <c r="U223" s="338"/>
      <c r="V223" s="338"/>
      <c r="W223" s="338"/>
      <c r="X223" s="338"/>
      <c r="Y223" s="338"/>
      <c r="Z223" s="338"/>
      <c r="AA223" s="338"/>
      <c r="AB223" s="338"/>
      <c r="AC223" s="339"/>
      <c r="AD223" s="205">
        <f>'Art. 135'!AF222</f>
        <v>2</v>
      </c>
      <c r="AE223" s="91">
        <f t="shared" si="66"/>
        <v>0.46296296296296285</v>
      </c>
      <c r="AF223">
        <f t="shared" si="67"/>
        <v>1</v>
      </c>
      <c r="AG223" s="89">
        <f t="shared" si="68"/>
        <v>1</v>
      </c>
      <c r="AH223" s="92">
        <f t="shared" si="69"/>
        <v>1</v>
      </c>
      <c r="AI223" s="93">
        <f t="shared" si="70"/>
        <v>5.5555555555555552E-2</v>
      </c>
      <c r="AJ223" s="93">
        <f t="shared" si="71"/>
        <v>5.5555555555555552E-2</v>
      </c>
      <c r="AK223" s="93">
        <f t="shared" si="72"/>
        <v>0.46296296296296285</v>
      </c>
    </row>
    <row r="224" spans="1:37" ht="24.95" customHeight="1" thickTop="1" thickBot="1">
      <c r="A224" s="337" t="s">
        <v>3073</v>
      </c>
      <c r="B224" s="338"/>
      <c r="C224" s="338"/>
      <c r="D224" s="338"/>
      <c r="E224" s="338"/>
      <c r="F224" s="338"/>
      <c r="G224" s="338"/>
      <c r="H224" s="338"/>
      <c r="I224" s="338"/>
      <c r="J224" s="338"/>
      <c r="K224" s="338"/>
      <c r="L224" s="338"/>
      <c r="M224" s="338"/>
      <c r="N224" s="338"/>
      <c r="O224" s="338"/>
      <c r="P224" s="338"/>
      <c r="Q224" s="338"/>
      <c r="R224" s="338"/>
      <c r="S224" s="338"/>
      <c r="T224" s="338"/>
      <c r="U224" s="338"/>
      <c r="V224" s="338"/>
      <c r="W224" s="338"/>
      <c r="X224" s="338"/>
      <c r="Y224" s="338"/>
      <c r="Z224" s="338"/>
      <c r="AA224" s="338"/>
      <c r="AB224" s="338"/>
      <c r="AC224" s="339"/>
      <c r="AD224" s="205">
        <f>'Art. 135'!AF223</f>
        <v>2</v>
      </c>
      <c r="AE224" s="91">
        <f t="shared" si="66"/>
        <v>0.46296296296296285</v>
      </c>
      <c r="AF224">
        <f t="shared" si="67"/>
        <v>1</v>
      </c>
      <c r="AG224" s="89">
        <f t="shared" si="68"/>
        <v>1</v>
      </c>
      <c r="AH224" s="92">
        <f t="shared" si="69"/>
        <v>1</v>
      </c>
      <c r="AI224" s="93">
        <f t="shared" si="70"/>
        <v>5.5555555555555552E-2</v>
      </c>
      <c r="AJ224" s="93">
        <f t="shared" si="71"/>
        <v>5.5555555555555552E-2</v>
      </c>
      <c r="AK224" s="93">
        <f t="shared" si="72"/>
        <v>0.46296296296296285</v>
      </c>
    </row>
    <row r="225" spans="1:37" ht="24.95" customHeight="1" thickTop="1" thickBot="1">
      <c r="A225" s="337" t="s">
        <v>3074</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9"/>
      <c r="AD225" s="205">
        <f>'Art. 135'!AF224</f>
        <v>2</v>
      </c>
      <c r="AE225" s="91">
        <f t="shared" si="66"/>
        <v>0.46296296296296285</v>
      </c>
      <c r="AF225">
        <f t="shared" si="67"/>
        <v>1</v>
      </c>
      <c r="AG225" s="89">
        <f t="shared" si="68"/>
        <v>1</v>
      </c>
      <c r="AH225" s="92">
        <f t="shared" si="69"/>
        <v>1</v>
      </c>
      <c r="AI225" s="93">
        <f t="shared" si="70"/>
        <v>5.5555555555555552E-2</v>
      </c>
      <c r="AJ225" s="93">
        <f t="shared" si="71"/>
        <v>5.5555555555555552E-2</v>
      </c>
      <c r="AK225" s="93">
        <f t="shared" si="72"/>
        <v>0.46296296296296285</v>
      </c>
    </row>
    <row r="226" spans="1:37" ht="24.95" customHeight="1" thickTop="1" thickBot="1">
      <c r="A226" s="337" t="s">
        <v>2864</v>
      </c>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9"/>
      <c r="AD226" s="205">
        <f>'Art. 135'!AF225</f>
        <v>2</v>
      </c>
      <c r="AE226" s="91">
        <f t="shared" si="66"/>
        <v>0.46296296296296285</v>
      </c>
      <c r="AF226">
        <f t="shared" si="67"/>
        <v>1</v>
      </c>
      <c r="AG226" s="89">
        <f t="shared" si="68"/>
        <v>1</v>
      </c>
      <c r="AH226" s="92">
        <f t="shared" si="69"/>
        <v>1</v>
      </c>
      <c r="AI226" s="93">
        <f t="shared" si="70"/>
        <v>5.5555555555555552E-2</v>
      </c>
      <c r="AJ226" s="93">
        <f t="shared" si="71"/>
        <v>5.5555555555555552E-2</v>
      </c>
      <c r="AK226" s="93">
        <f t="shared" si="72"/>
        <v>0.46296296296296285</v>
      </c>
    </row>
    <row r="227" spans="1:37" ht="24.95" customHeight="1" thickTop="1" thickBot="1">
      <c r="A227" s="337" t="s">
        <v>2865</v>
      </c>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9"/>
      <c r="AD227" s="205">
        <f>'Art. 135'!AF226</f>
        <v>2</v>
      </c>
      <c r="AE227" s="91">
        <f t="shared" si="66"/>
        <v>0.46296296296296285</v>
      </c>
      <c r="AF227">
        <f t="shared" si="67"/>
        <v>1</v>
      </c>
      <c r="AG227" s="89">
        <f t="shared" si="68"/>
        <v>1</v>
      </c>
      <c r="AH227" s="92">
        <f t="shared" si="69"/>
        <v>1</v>
      </c>
      <c r="AI227" s="93">
        <f t="shared" si="70"/>
        <v>5.5555555555555552E-2</v>
      </c>
      <c r="AJ227" s="93">
        <f t="shared" si="71"/>
        <v>5.5555555555555552E-2</v>
      </c>
      <c r="AK227" s="93">
        <f t="shared" si="72"/>
        <v>0.46296296296296285</v>
      </c>
    </row>
    <row r="228" spans="1:37" ht="24.95" customHeight="1" thickTop="1" thickBot="1">
      <c r="A228" s="337" t="s">
        <v>3075</v>
      </c>
      <c r="B228" s="338"/>
      <c r="C228" s="338"/>
      <c r="D228" s="338"/>
      <c r="E228" s="338"/>
      <c r="F228" s="338"/>
      <c r="G228" s="338"/>
      <c r="H228" s="338"/>
      <c r="I228" s="338"/>
      <c r="J228" s="338"/>
      <c r="K228" s="338"/>
      <c r="L228" s="338"/>
      <c r="M228" s="338"/>
      <c r="N228" s="338"/>
      <c r="O228" s="338"/>
      <c r="P228" s="338"/>
      <c r="Q228" s="338"/>
      <c r="R228" s="338"/>
      <c r="S228" s="338"/>
      <c r="T228" s="338"/>
      <c r="U228" s="338"/>
      <c r="V228" s="338"/>
      <c r="W228" s="338"/>
      <c r="X228" s="338"/>
      <c r="Y228" s="338"/>
      <c r="Z228" s="338"/>
      <c r="AA228" s="338"/>
      <c r="AB228" s="338"/>
      <c r="AC228" s="339"/>
      <c r="AD228" s="205">
        <f>'Art. 135'!AF227</f>
        <v>2</v>
      </c>
      <c r="AE228" s="91">
        <f t="shared" si="66"/>
        <v>0.46296296296296285</v>
      </c>
      <c r="AF228">
        <f t="shared" si="67"/>
        <v>1</v>
      </c>
      <c r="AG228" s="89">
        <f t="shared" si="68"/>
        <v>1</v>
      </c>
      <c r="AH228" s="92">
        <f t="shared" si="69"/>
        <v>1</v>
      </c>
      <c r="AI228" s="93">
        <f t="shared" si="70"/>
        <v>5.5555555555555552E-2</v>
      </c>
      <c r="AJ228" s="93">
        <f t="shared" si="71"/>
        <v>5.5555555555555552E-2</v>
      </c>
      <c r="AK228" s="93">
        <f t="shared" si="72"/>
        <v>0.46296296296296285</v>
      </c>
    </row>
    <row r="229" spans="1:37" ht="24.95" customHeight="1" thickTop="1" thickBot="1">
      <c r="A229" s="337" t="s">
        <v>3076</v>
      </c>
      <c r="B229" s="338"/>
      <c r="C229" s="338"/>
      <c r="D229" s="338"/>
      <c r="E229" s="338"/>
      <c r="F229" s="338"/>
      <c r="G229" s="338"/>
      <c r="H229" s="338"/>
      <c r="I229" s="338"/>
      <c r="J229" s="338"/>
      <c r="K229" s="338"/>
      <c r="L229" s="338"/>
      <c r="M229" s="338"/>
      <c r="N229" s="338"/>
      <c r="O229" s="338"/>
      <c r="P229" s="338"/>
      <c r="Q229" s="338"/>
      <c r="R229" s="338"/>
      <c r="S229" s="338"/>
      <c r="T229" s="338"/>
      <c r="U229" s="338"/>
      <c r="V229" s="338"/>
      <c r="W229" s="338"/>
      <c r="X229" s="338"/>
      <c r="Y229" s="338"/>
      <c r="Z229" s="338"/>
      <c r="AA229" s="338"/>
      <c r="AB229" s="338"/>
      <c r="AC229" s="339"/>
      <c r="AD229" s="205">
        <f>'Art. 135'!AF228</f>
        <v>2</v>
      </c>
      <c r="AE229" s="91">
        <f t="shared" si="66"/>
        <v>0.46296296296296285</v>
      </c>
      <c r="AF229">
        <f t="shared" si="67"/>
        <v>1</v>
      </c>
      <c r="AG229" s="89">
        <f t="shared" si="68"/>
        <v>1</v>
      </c>
      <c r="AH229" s="92">
        <f t="shared" si="69"/>
        <v>1</v>
      </c>
      <c r="AI229" s="93">
        <f t="shared" si="70"/>
        <v>5.5555555555555552E-2</v>
      </c>
      <c r="AJ229" s="93">
        <f t="shared" si="71"/>
        <v>5.5555555555555552E-2</v>
      </c>
      <c r="AK229" s="93">
        <f t="shared" si="72"/>
        <v>0.46296296296296285</v>
      </c>
    </row>
    <row r="230" spans="1:37" ht="24.95" customHeight="1" thickTop="1" thickBot="1">
      <c r="A230" s="337" t="s">
        <v>2868</v>
      </c>
      <c r="B230" s="338"/>
      <c r="C230" s="338"/>
      <c r="D230" s="338"/>
      <c r="E230" s="338"/>
      <c r="F230" s="338"/>
      <c r="G230" s="338"/>
      <c r="H230" s="338"/>
      <c r="I230" s="338"/>
      <c r="J230" s="338"/>
      <c r="K230" s="338"/>
      <c r="L230" s="338"/>
      <c r="M230" s="338"/>
      <c r="N230" s="338"/>
      <c r="O230" s="338"/>
      <c r="P230" s="338"/>
      <c r="Q230" s="338"/>
      <c r="R230" s="338"/>
      <c r="S230" s="338"/>
      <c r="T230" s="338"/>
      <c r="U230" s="338"/>
      <c r="V230" s="338"/>
      <c r="W230" s="338"/>
      <c r="X230" s="338"/>
      <c r="Y230" s="338"/>
      <c r="Z230" s="338"/>
      <c r="AA230" s="338"/>
      <c r="AB230" s="338"/>
      <c r="AC230" s="339"/>
      <c r="AD230" s="205">
        <f>'Art. 135'!AF229</f>
        <v>2</v>
      </c>
      <c r="AE230" s="91">
        <f t="shared" si="66"/>
        <v>0.46296296296296285</v>
      </c>
      <c r="AF230">
        <f t="shared" si="67"/>
        <v>1</v>
      </c>
      <c r="AG230" s="89">
        <f t="shared" si="68"/>
        <v>1</v>
      </c>
      <c r="AH230" s="92">
        <f t="shared" si="69"/>
        <v>1</v>
      </c>
      <c r="AI230" s="93">
        <f t="shared" si="70"/>
        <v>5.5555555555555552E-2</v>
      </c>
      <c r="AJ230" s="93">
        <f t="shared" si="71"/>
        <v>5.5555555555555552E-2</v>
      </c>
      <c r="AK230" s="93">
        <f t="shared" si="72"/>
        <v>0.46296296296296285</v>
      </c>
    </row>
    <row r="231" spans="1:37" ht="24.95" customHeight="1" thickTop="1" thickBot="1">
      <c r="A231" s="337" t="s">
        <v>2869</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9"/>
      <c r="AD231" s="205">
        <f>'Art. 135'!AF230</f>
        <v>2</v>
      </c>
      <c r="AE231" s="91">
        <f t="shared" si="66"/>
        <v>0.46296296296296285</v>
      </c>
      <c r="AF231">
        <f t="shared" si="67"/>
        <v>1</v>
      </c>
      <c r="AG231" s="89">
        <f t="shared" si="68"/>
        <v>1</v>
      </c>
      <c r="AH231" s="92">
        <f t="shared" si="69"/>
        <v>1</v>
      </c>
      <c r="AI231" s="93">
        <f t="shared" si="70"/>
        <v>5.5555555555555552E-2</v>
      </c>
      <c r="AJ231" s="93">
        <f t="shared" si="71"/>
        <v>5.5555555555555552E-2</v>
      </c>
      <c r="AK231" s="93">
        <f t="shared" si="72"/>
        <v>0.46296296296296285</v>
      </c>
    </row>
    <row r="232" spans="1:37" ht="24.95" customHeight="1" thickTop="1" thickBot="1">
      <c r="A232" s="337" t="s">
        <v>2870</v>
      </c>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9"/>
      <c r="AD232" s="205">
        <f>'Art. 135'!AF231</f>
        <v>2</v>
      </c>
      <c r="AE232" s="91">
        <f t="shared" si="66"/>
        <v>0.46296296296296285</v>
      </c>
      <c r="AF232">
        <f t="shared" si="67"/>
        <v>1</v>
      </c>
      <c r="AG232" s="89">
        <f t="shared" si="68"/>
        <v>1</v>
      </c>
      <c r="AH232" s="92">
        <f t="shared" si="69"/>
        <v>1</v>
      </c>
      <c r="AI232" s="93">
        <f t="shared" si="70"/>
        <v>5.5555555555555552E-2</v>
      </c>
      <c r="AJ232" s="93">
        <f t="shared" si="71"/>
        <v>5.5555555555555552E-2</v>
      </c>
      <c r="AK232" s="93">
        <f t="shared" si="72"/>
        <v>0.46296296296296285</v>
      </c>
    </row>
    <row r="233" spans="1:37" ht="24.95" customHeight="1" thickTop="1" thickBot="1">
      <c r="A233" s="337" t="s">
        <v>2871</v>
      </c>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9"/>
      <c r="AD233" s="205">
        <f>'Art. 135'!AF232</f>
        <v>2</v>
      </c>
      <c r="AE233" s="91">
        <f t="shared" si="66"/>
        <v>0.46296296296296285</v>
      </c>
      <c r="AF233">
        <f t="shared" si="67"/>
        <v>1</v>
      </c>
      <c r="AG233" s="89">
        <f t="shared" si="68"/>
        <v>1</v>
      </c>
      <c r="AH233" s="92">
        <f t="shared" si="69"/>
        <v>1</v>
      </c>
      <c r="AI233" s="93">
        <f t="shared" si="70"/>
        <v>5.5555555555555552E-2</v>
      </c>
      <c r="AJ233" s="93">
        <f t="shared" si="71"/>
        <v>5.5555555555555552E-2</v>
      </c>
      <c r="AK233" s="93">
        <f t="shared" si="72"/>
        <v>0.46296296296296285</v>
      </c>
    </row>
    <row r="234" spans="1:37" ht="24.95" customHeight="1" thickTop="1" thickBot="1">
      <c r="A234" s="337" t="s">
        <v>2872</v>
      </c>
      <c r="B234" s="338"/>
      <c r="C234" s="338"/>
      <c r="D234" s="338"/>
      <c r="E234" s="338"/>
      <c r="F234" s="338"/>
      <c r="G234" s="338"/>
      <c r="H234" s="338"/>
      <c r="I234" s="338"/>
      <c r="J234" s="338"/>
      <c r="K234" s="338"/>
      <c r="L234" s="338"/>
      <c r="M234" s="338"/>
      <c r="N234" s="338"/>
      <c r="O234" s="338"/>
      <c r="P234" s="338"/>
      <c r="Q234" s="338"/>
      <c r="R234" s="338"/>
      <c r="S234" s="338"/>
      <c r="T234" s="338"/>
      <c r="U234" s="338"/>
      <c r="V234" s="338"/>
      <c r="W234" s="338"/>
      <c r="X234" s="338"/>
      <c r="Y234" s="338"/>
      <c r="Z234" s="338"/>
      <c r="AA234" s="338"/>
      <c r="AB234" s="338"/>
      <c r="AC234" s="339"/>
      <c r="AD234" s="205">
        <f>'Art. 135'!AF233</f>
        <v>2</v>
      </c>
      <c r="AE234" s="91">
        <f t="shared" si="66"/>
        <v>0.46296296296296285</v>
      </c>
      <c r="AF234">
        <f t="shared" si="67"/>
        <v>1</v>
      </c>
      <c r="AG234" s="89">
        <f t="shared" si="68"/>
        <v>1</v>
      </c>
      <c r="AH234" s="92">
        <f t="shared" si="69"/>
        <v>1</v>
      </c>
      <c r="AI234" s="93">
        <f t="shared" si="70"/>
        <v>5.5555555555555552E-2</v>
      </c>
      <c r="AJ234" s="93">
        <f t="shared" si="71"/>
        <v>5.5555555555555552E-2</v>
      </c>
      <c r="AK234" s="93">
        <f t="shared" si="72"/>
        <v>0.46296296296296285</v>
      </c>
    </row>
    <row r="235" spans="1:37" ht="24.95" customHeight="1" thickTop="1">
      <c r="A235" s="304" t="s">
        <v>1925</v>
      </c>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91">
        <f>SUM(AE217:AE234)</f>
        <v>8.3333333333333321</v>
      </c>
      <c r="AF235" s="63"/>
      <c r="AG235" s="94">
        <f>SUM(AG217:AG234)</f>
        <v>18</v>
      </c>
      <c r="AH235" s="95"/>
      <c r="AI235" s="96"/>
      <c r="AJ235" s="96"/>
      <c r="AK235" s="96"/>
    </row>
    <row r="236" spans="1:37" ht="24.95" customHeight="1">
      <c r="A236" s="302" t="s">
        <v>1926</v>
      </c>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c r="AA236" s="302"/>
      <c r="AB236" s="302"/>
      <c r="AC236" s="302"/>
      <c r="AD236" s="302"/>
      <c r="AE236" s="91">
        <f>AE235/$AE$23*100</f>
        <v>100</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row>
    <row r="238" spans="1:37" ht="24.95" customHeight="1" thickTop="1" thickBot="1">
      <c r="A238" s="305" t="s">
        <v>79</v>
      </c>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106" t="s">
        <v>67</v>
      </c>
      <c r="AE238" s="107" t="s">
        <v>9</v>
      </c>
      <c r="AF238" s="89" t="s">
        <v>1877</v>
      </c>
      <c r="AG238" s="89" t="s">
        <v>1878</v>
      </c>
      <c r="AH238" s="89" t="s">
        <v>1879</v>
      </c>
      <c r="AI238" s="90" t="s">
        <v>1880</v>
      </c>
      <c r="AJ238" s="89"/>
      <c r="AK238" s="90" t="s">
        <v>1881</v>
      </c>
    </row>
    <row r="239" spans="1:37" ht="24.95" customHeight="1" thickTop="1" thickBot="1">
      <c r="A239" s="337" t="s">
        <v>2852</v>
      </c>
      <c r="B239" s="338"/>
      <c r="C239" s="338"/>
      <c r="D239" s="338"/>
      <c r="E239" s="338"/>
      <c r="F239" s="338"/>
      <c r="G239" s="338"/>
      <c r="H239" s="338"/>
      <c r="I239" s="338"/>
      <c r="J239" s="338"/>
      <c r="K239" s="338"/>
      <c r="L239" s="338"/>
      <c r="M239" s="338"/>
      <c r="N239" s="338"/>
      <c r="O239" s="338"/>
      <c r="P239" s="338"/>
      <c r="Q239" s="338"/>
      <c r="R239" s="338"/>
      <c r="S239" s="338"/>
      <c r="T239" s="338"/>
      <c r="U239" s="338"/>
      <c r="V239" s="338"/>
      <c r="W239" s="338"/>
      <c r="X239" s="338"/>
      <c r="Y239" s="338"/>
      <c r="Z239" s="338"/>
      <c r="AA239" s="338"/>
      <c r="AB239" s="338"/>
      <c r="AC239" s="339"/>
      <c r="AD239" s="205">
        <f>'Art. 135'!AF236</f>
        <v>2</v>
      </c>
      <c r="AE239" s="91">
        <f t="shared" ref="AE239:AE243" si="73">IF(AG239=1,AK239,AG239)</f>
        <v>1.6666666666666665</v>
      </c>
      <c r="AF239">
        <f t="shared" ref="AF239:AF243" si="74">AD239/2</f>
        <v>1</v>
      </c>
      <c r="AG239" s="89">
        <f>IF(AND(AF239&gt;=0,AF239&lt;=1),1,"No aplica")</f>
        <v>1</v>
      </c>
      <c r="AH239" s="92">
        <f t="shared" ref="AH239:AH243" si="75">AD239/(AG239*2)</f>
        <v>1</v>
      </c>
      <c r="AI239" s="93">
        <f t="shared" ref="AI239:AI243" si="76">IF(AG239=1,AG239/$AG$244,"No aplica")</f>
        <v>0.2</v>
      </c>
      <c r="AJ239" s="93">
        <f t="shared" ref="AJ239:AJ243" si="77">AF239*AI239</f>
        <v>0.2</v>
      </c>
      <c r="AK239" s="93">
        <f t="shared" ref="AK239:AK243" si="78">AJ239*$AE$23</f>
        <v>1.6666666666666665</v>
      </c>
    </row>
    <row r="240" spans="1:37" ht="24.95" customHeight="1" thickTop="1" thickBot="1">
      <c r="A240" s="337" t="s">
        <v>3077</v>
      </c>
      <c r="B240" s="338"/>
      <c r="C240" s="338"/>
      <c r="D240" s="338"/>
      <c r="E240" s="338"/>
      <c r="F240" s="338"/>
      <c r="G240" s="338"/>
      <c r="H240" s="338"/>
      <c r="I240" s="338"/>
      <c r="J240" s="338"/>
      <c r="K240" s="338"/>
      <c r="L240" s="338"/>
      <c r="M240" s="338"/>
      <c r="N240" s="338"/>
      <c r="O240" s="338"/>
      <c r="P240" s="338"/>
      <c r="Q240" s="338"/>
      <c r="R240" s="338"/>
      <c r="S240" s="338"/>
      <c r="T240" s="338"/>
      <c r="U240" s="338"/>
      <c r="V240" s="338"/>
      <c r="W240" s="338"/>
      <c r="X240" s="338"/>
      <c r="Y240" s="338"/>
      <c r="Z240" s="338"/>
      <c r="AA240" s="338"/>
      <c r="AB240" s="338"/>
      <c r="AC240" s="339"/>
      <c r="AD240" s="205">
        <f>'Art. 135'!AF237</f>
        <v>2</v>
      </c>
      <c r="AE240" s="91">
        <f t="shared" si="73"/>
        <v>1.6666666666666665</v>
      </c>
      <c r="AF240">
        <f t="shared" si="74"/>
        <v>1</v>
      </c>
      <c r="AG240" s="89">
        <f>IF(AND(AF240&gt;=0,AF240&lt;=1),1,"No aplica")</f>
        <v>1</v>
      </c>
      <c r="AH240" s="92">
        <f t="shared" si="75"/>
        <v>1</v>
      </c>
      <c r="AI240" s="93">
        <f t="shared" si="76"/>
        <v>0.2</v>
      </c>
      <c r="AJ240" s="93">
        <f t="shared" si="77"/>
        <v>0.2</v>
      </c>
      <c r="AK240" s="93">
        <f t="shared" si="78"/>
        <v>1.6666666666666665</v>
      </c>
    </row>
    <row r="241" spans="1:37" ht="24.95" customHeight="1" thickTop="1" thickBot="1">
      <c r="A241" s="337" t="s">
        <v>3078</v>
      </c>
      <c r="B241" s="338"/>
      <c r="C241" s="338"/>
      <c r="D241" s="338"/>
      <c r="E241" s="338"/>
      <c r="F241" s="338"/>
      <c r="G241" s="338"/>
      <c r="H241" s="338"/>
      <c r="I241" s="338"/>
      <c r="J241" s="338"/>
      <c r="K241" s="338"/>
      <c r="L241" s="338"/>
      <c r="M241" s="338"/>
      <c r="N241" s="338"/>
      <c r="O241" s="338"/>
      <c r="P241" s="338"/>
      <c r="Q241" s="338"/>
      <c r="R241" s="338"/>
      <c r="S241" s="338"/>
      <c r="T241" s="338"/>
      <c r="U241" s="338"/>
      <c r="V241" s="338"/>
      <c r="W241" s="338"/>
      <c r="X241" s="338"/>
      <c r="Y241" s="338"/>
      <c r="Z241" s="338"/>
      <c r="AA241" s="338"/>
      <c r="AB241" s="338"/>
      <c r="AC241" s="339"/>
      <c r="AD241" s="205">
        <f>'Art. 135'!AF238</f>
        <v>2</v>
      </c>
      <c r="AE241" s="91">
        <f t="shared" si="73"/>
        <v>1.6666666666666665</v>
      </c>
      <c r="AF241">
        <f t="shared" si="74"/>
        <v>1</v>
      </c>
      <c r="AG241" s="89">
        <f>IF(AND(AF241&gt;=0,AF241&lt;=1),1,"No aplica")</f>
        <v>1</v>
      </c>
      <c r="AH241" s="92">
        <f t="shared" si="75"/>
        <v>1</v>
      </c>
      <c r="AI241" s="93">
        <f t="shared" si="76"/>
        <v>0.2</v>
      </c>
      <c r="AJ241" s="93">
        <f t="shared" si="77"/>
        <v>0.2</v>
      </c>
      <c r="AK241" s="93">
        <f t="shared" si="78"/>
        <v>1.6666666666666665</v>
      </c>
    </row>
    <row r="242" spans="1:37" ht="24.95" customHeight="1" thickTop="1" thickBot="1">
      <c r="A242" s="337" t="s">
        <v>3079</v>
      </c>
      <c r="B242" s="338"/>
      <c r="C242" s="338"/>
      <c r="D242" s="338"/>
      <c r="E242" s="338"/>
      <c r="F242" s="338"/>
      <c r="G242" s="338"/>
      <c r="H242" s="338"/>
      <c r="I242" s="338"/>
      <c r="J242" s="338"/>
      <c r="K242" s="338"/>
      <c r="L242" s="338"/>
      <c r="M242" s="338"/>
      <c r="N242" s="338"/>
      <c r="O242" s="338"/>
      <c r="P242" s="338"/>
      <c r="Q242" s="338"/>
      <c r="R242" s="338"/>
      <c r="S242" s="338"/>
      <c r="T242" s="338"/>
      <c r="U242" s="338"/>
      <c r="V242" s="338"/>
      <c r="W242" s="338"/>
      <c r="X242" s="338"/>
      <c r="Y242" s="338"/>
      <c r="Z242" s="338"/>
      <c r="AA242" s="338"/>
      <c r="AB242" s="338"/>
      <c r="AC242" s="339"/>
      <c r="AD242" s="205">
        <f>'Art. 135'!AF239</f>
        <v>2</v>
      </c>
      <c r="AE242" s="91">
        <f t="shared" si="73"/>
        <v>1.6666666666666665</v>
      </c>
      <c r="AF242">
        <f t="shared" si="74"/>
        <v>1</v>
      </c>
      <c r="AG242" s="89">
        <f>IF(AND(AF242&gt;=0,AF242&lt;=1),1,"No aplica")</f>
        <v>1</v>
      </c>
      <c r="AH242" s="92">
        <f t="shared" si="75"/>
        <v>1</v>
      </c>
      <c r="AI242" s="93">
        <f t="shared" si="76"/>
        <v>0.2</v>
      </c>
      <c r="AJ242" s="93">
        <f t="shared" si="77"/>
        <v>0.2</v>
      </c>
      <c r="AK242" s="93">
        <f t="shared" si="78"/>
        <v>1.6666666666666665</v>
      </c>
    </row>
    <row r="243" spans="1:37" ht="24.95" customHeight="1" thickTop="1" thickBot="1">
      <c r="A243" s="337" t="s">
        <v>3080</v>
      </c>
      <c r="B243" s="338"/>
      <c r="C243" s="338"/>
      <c r="D243" s="338"/>
      <c r="E243" s="338"/>
      <c r="F243" s="338"/>
      <c r="G243" s="338"/>
      <c r="H243" s="338"/>
      <c r="I243" s="338"/>
      <c r="J243" s="338"/>
      <c r="K243" s="338"/>
      <c r="L243" s="338"/>
      <c r="M243" s="338"/>
      <c r="N243" s="338"/>
      <c r="O243" s="338"/>
      <c r="P243" s="338"/>
      <c r="Q243" s="338"/>
      <c r="R243" s="338"/>
      <c r="S243" s="338"/>
      <c r="T243" s="338"/>
      <c r="U243" s="338"/>
      <c r="V243" s="338"/>
      <c r="W243" s="338"/>
      <c r="X243" s="338"/>
      <c r="Y243" s="338"/>
      <c r="Z243" s="338"/>
      <c r="AA243" s="338"/>
      <c r="AB243" s="338"/>
      <c r="AC243" s="339"/>
      <c r="AD243" s="205">
        <f>'Art. 135'!AF240</f>
        <v>2</v>
      </c>
      <c r="AE243" s="91">
        <f t="shared" si="73"/>
        <v>1.6666666666666665</v>
      </c>
      <c r="AF243">
        <f t="shared" si="74"/>
        <v>1</v>
      </c>
      <c r="AG243" s="89">
        <f>IF(AND(AF243&gt;=0,AF243&lt;=1),1,"No aplica")</f>
        <v>1</v>
      </c>
      <c r="AH243" s="92">
        <f t="shared" si="75"/>
        <v>1</v>
      </c>
      <c r="AI243" s="93">
        <f t="shared" si="76"/>
        <v>0.2</v>
      </c>
      <c r="AJ243" s="93">
        <f t="shared" si="77"/>
        <v>0.2</v>
      </c>
      <c r="AK243" s="93">
        <f t="shared" si="78"/>
        <v>1.6666666666666665</v>
      </c>
    </row>
    <row r="244" spans="1:37" ht="24.95" customHeight="1" thickTop="1">
      <c r="A244" s="304" t="s">
        <v>1929</v>
      </c>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91">
        <f>SUM(AE239:AE243)</f>
        <v>8.3333333333333321</v>
      </c>
      <c r="AF244" s="63"/>
      <c r="AG244" s="94">
        <f>SUM(AG239:AG243)</f>
        <v>5</v>
      </c>
      <c r="AH244" s="95"/>
      <c r="AI244" s="96"/>
      <c r="AJ244" s="96"/>
      <c r="AK244" s="96"/>
    </row>
    <row r="245" spans="1:37" ht="24.95" customHeight="1">
      <c r="A245" s="302" t="s">
        <v>1930</v>
      </c>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c r="AA245" s="302"/>
      <c r="AB245" s="302"/>
      <c r="AC245" s="302"/>
      <c r="AD245" s="302"/>
      <c r="AE245" s="91">
        <f>AE244/$AE$23*100</f>
        <v>100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row>
    <row r="248" spans="1:37" ht="24.95" customHeight="1">
      <c r="A248" s="266" t="s">
        <v>2878</v>
      </c>
      <c r="B248" s="266"/>
      <c r="C248" s="266"/>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c r="AA248" s="266"/>
      <c r="AB248" s="266"/>
      <c r="AC248" s="266"/>
      <c r="AD248" s="266"/>
      <c r="AE248" s="266"/>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4.95" customHeight="1" thickTop="1" thickBot="1">
      <c r="A251" s="303" t="s">
        <v>44</v>
      </c>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c r="AD251" s="67" t="s">
        <v>67</v>
      </c>
      <c r="AE251" s="201" t="s">
        <v>9</v>
      </c>
      <c r="AF251" s="89" t="s">
        <v>1877</v>
      </c>
      <c r="AG251" s="89" t="s">
        <v>1878</v>
      </c>
      <c r="AH251" s="89" t="s">
        <v>1879</v>
      </c>
      <c r="AI251" s="90" t="s">
        <v>1880</v>
      </c>
      <c r="AJ251" s="89"/>
      <c r="AK251" s="90" t="s">
        <v>1881</v>
      </c>
    </row>
    <row r="252" spans="1:37" ht="24.95" customHeight="1" thickTop="1" thickBot="1">
      <c r="A252" s="337" t="s">
        <v>2880</v>
      </c>
      <c r="B252" s="338"/>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39"/>
      <c r="AD252" s="205">
        <f>'Art. 135'!AF248</f>
        <v>2</v>
      </c>
      <c r="AE252" s="91">
        <f t="shared" ref="AE252:AE294" si="79">IF(AG252=1,AK252,AG252)</f>
        <v>0.19379844961240308</v>
      </c>
      <c r="AF252">
        <f t="shared" ref="AF252:AF294" si="80">AD252/2</f>
        <v>1</v>
      </c>
      <c r="AG252" s="89">
        <f t="shared" ref="AG252:AG294" si="81">IF(AND(AF252&gt;=0,AF252&lt;=1),1,"No aplica")</f>
        <v>1</v>
      </c>
      <c r="AH252" s="92">
        <f t="shared" ref="AH252:AH294" si="82">AD252/(AG252*2)</f>
        <v>1</v>
      </c>
      <c r="AI252" s="93">
        <f t="shared" ref="AI252:AI294" si="83">IF(AG252=1,AG252/$AG$295,"No aplica")</f>
        <v>2.3255813953488372E-2</v>
      </c>
      <c r="AJ252" s="93">
        <f t="shared" ref="AJ252:AJ294" si="84">AF252*AI252</f>
        <v>2.3255813953488372E-2</v>
      </c>
      <c r="AK252" s="93">
        <f t="shared" ref="AK252:AK294" si="85">AJ252*$AE$23</f>
        <v>0.19379844961240308</v>
      </c>
    </row>
    <row r="253" spans="1:37" ht="24.95" customHeight="1" thickTop="1" thickBot="1">
      <c r="A253" s="337" t="s">
        <v>2727</v>
      </c>
      <c r="B253" s="338"/>
      <c r="C253" s="338"/>
      <c r="D253" s="338"/>
      <c r="E253" s="338"/>
      <c r="F253" s="338"/>
      <c r="G253" s="338"/>
      <c r="H253" s="338"/>
      <c r="I253" s="338"/>
      <c r="J253" s="338"/>
      <c r="K253" s="338"/>
      <c r="L253" s="338"/>
      <c r="M253" s="338"/>
      <c r="N253" s="338"/>
      <c r="O253" s="338"/>
      <c r="P253" s="338"/>
      <c r="Q253" s="338"/>
      <c r="R253" s="338"/>
      <c r="S253" s="338"/>
      <c r="T253" s="338"/>
      <c r="U253" s="338"/>
      <c r="V253" s="338"/>
      <c r="W253" s="338"/>
      <c r="X253" s="338"/>
      <c r="Y253" s="338"/>
      <c r="Z253" s="338"/>
      <c r="AA253" s="338"/>
      <c r="AB253" s="338"/>
      <c r="AC253" s="339"/>
      <c r="AD253" s="205">
        <f>'Art. 135'!AF249</f>
        <v>2</v>
      </c>
      <c r="AE253" s="91">
        <f t="shared" si="79"/>
        <v>0.19379844961240308</v>
      </c>
      <c r="AF253">
        <f t="shared" si="80"/>
        <v>1</v>
      </c>
      <c r="AG253" s="89">
        <f t="shared" si="81"/>
        <v>1</v>
      </c>
      <c r="AH253" s="92">
        <f t="shared" si="82"/>
        <v>1</v>
      </c>
      <c r="AI253" s="93">
        <f t="shared" si="83"/>
        <v>2.3255813953488372E-2</v>
      </c>
      <c r="AJ253" s="93">
        <f t="shared" si="84"/>
        <v>2.3255813953488372E-2</v>
      </c>
      <c r="AK253" s="93">
        <f t="shared" si="85"/>
        <v>0.19379844961240308</v>
      </c>
    </row>
    <row r="254" spans="1:37" ht="24.95" customHeight="1" thickTop="1" thickBot="1">
      <c r="A254" s="337" t="s">
        <v>2728</v>
      </c>
      <c r="B254" s="338"/>
      <c r="C254" s="338"/>
      <c r="D254" s="338"/>
      <c r="E254" s="338"/>
      <c r="F254" s="338"/>
      <c r="G254" s="338"/>
      <c r="H254" s="338"/>
      <c r="I254" s="338"/>
      <c r="J254" s="338"/>
      <c r="K254" s="338"/>
      <c r="L254" s="338"/>
      <c r="M254" s="338"/>
      <c r="N254" s="338"/>
      <c r="O254" s="338"/>
      <c r="P254" s="338"/>
      <c r="Q254" s="338"/>
      <c r="R254" s="338"/>
      <c r="S254" s="338"/>
      <c r="T254" s="338"/>
      <c r="U254" s="338"/>
      <c r="V254" s="338"/>
      <c r="W254" s="338"/>
      <c r="X254" s="338"/>
      <c r="Y254" s="338"/>
      <c r="Z254" s="338"/>
      <c r="AA254" s="338"/>
      <c r="AB254" s="338"/>
      <c r="AC254" s="339"/>
      <c r="AD254" s="205">
        <f>'Art. 135'!AF250</f>
        <v>2</v>
      </c>
      <c r="AE254" s="91">
        <f t="shared" si="79"/>
        <v>0.19379844961240308</v>
      </c>
      <c r="AF254">
        <f t="shared" si="80"/>
        <v>1</v>
      </c>
      <c r="AG254" s="89">
        <f t="shared" si="81"/>
        <v>1</v>
      </c>
      <c r="AH254" s="92">
        <f t="shared" si="82"/>
        <v>1</v>
      </c>
      <c r="AI254" s="93">
        <f t="shared" si="83"/>
        <v>2.3255813953488372E-2</v>
      </c>
      <c r="AJ254" s="93">
        <f t="shared" si="84"/>
        <v>2.3255813953488372E-2</v>
      </c>
      <c r="AK254" s="93">
        <f t="shared" si="85"/>
        <v>0.19379844961240308</v>
      </c>
    </row>
    <row r="255" spans="1:37" ht="24.95" customHeight="1" thickTop="1" thickBot="1">
      <c r="A255" s="337" t="s">
        <v>2729</v>
      </c>
      <c r="B255" s="338"/>
      <c r="C255" s="338"/>
      <c r="D255" s="338"/>
      <c r="E255" s="338"/>
      <c r="F255" s="338"/>
      <c r="G255" s="338"/>
      <c r="H255" s="338"/>
      <c r="I255" s="338"/>
      <c r="J255" s="338"/>
      <c r="K255" s="338"/>
      <c r="L255" s="338"/>
      <c r="M255" s="338"/>
      <c r="N255" s="338"/>
      <c r="O255" s="338"/>
      <c r="P255" s="338"/>
      <c r="Q255" s="338"/>
      <c r="R255" s="338"/>
      <c r="S255" s="338"/>
      <c r="T255" s="338"/>
      <c r="U255" s="338"/>
      <c r="V255" s="338"/>
      <c r="W255" s="338"/>
      <c r="X255" s="338"/>
      <c r="Y255" s="338"/>
      <c r="Z255" s="338"/>
      <c r="AA255" s="338"/>
      <c r="AB255" s="338"/>
      <c r="AC255" s="339"/>
      <c r="AD255" s="205">
        <f>'Art. 135'!AF251</f>
        <v>2</v>
      </c>
      <c r="AE255" s="91">
        <f t="shared" si="79"/>
        <v>0.19379844961240308</v>
      </c>
      <c r="AF255">
        <f t="shared" si="80"/>
        <v>1</v>
      </c>
      <c r="AG255" s="89">
        <f t="shared" si="81"/>
        <v>1</v>
      </c>
      <c r="AH255" s="92">
        <f t="shared" si="82"/>
        <v>1</v>
      </c>
      <c r="AI255" s="93">
        <f t="shared" si="83"/>
        <v>2.3255813953488372E-2</v>
      </c>
      <c r="AJ255" s="93">
        <f t="shared" si="84"/>
        <v>2.3255813953488372E-2</v>
      </c>
      <c r="AK255" s="93">
        <f t="shared" si="85"/>
        <v>0.19379844961240308</v>
      </c>
    </row>
    <row r="256" spans="1:37" ht="24.95" customHeight="1" thickTop="1" thickBot="1">
      <c r="A256" s="337" t="s">
        <v>3081</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9"/>
      <c r="AD256" s="205">
        <f>'Art. 135'!AF252</f>
        <v>2</v>
      </c>
      <c r="AE256" s="91">
        <f t="shared" si="79"/>
        <v>0.19379844961240308</v>
      </c>
      <c r="AF256">
        <f t="shared" si="80"/>
        <v>1</v>
      </c>
      <c r="AG256" s="89">
        <f t="shared" si="81"/>
        <v>1</v>
      </c>
      <c r="AH256" s="92">
        <f t="shared" si="82"/>
        <v>1</v>
      </c>
      <c r="AI256" s="93">
        <f t="shared" si="83"/>
        <v>2.3255813953488372E-2</v>
      </c>
      <c r="AJ256" s="93">
        <f t="shared" si="84"/>
        <v>2.3255813953488372E-2</v>
      </c>
      <c r="AK256" s="93">
        <f t="shared" si="85"/>
        <v>0.19379844961240308</v>
      </c>
    </row>
    <row r="257" spans="1:37" ht="24.95" customHeight="1" thickTop="1" thickBot="1">
      <c r="A257" s="337" t="s">
        <v>2882</v>
      </c>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9"/>
      <c r="AD257" s="205">
        <f>'Art. 135'!AF253</f>
        <v>2</v>
      </c>
      <c r="AE257" s="91">
        <f t="shared" si="79"/>
        <v>0.19379844961240308</v>
      </c>
      <c r="AF257">
        <f t="shared" si="80"/>
        <v>1</v>
      </c>
      <c r="AG257" s="89">
        <f t="shared" si="81"/>
        <v>1</v>
      </c>
      <c r="AH257" s="92">
        <f t="shared" si="82"/>
        <v>1</v>
      </c>
      <c r="AI257" s="93">
        <f t="shared" si="83"/>
        <v>2.3255813953488372E-2</v>
      </c>
      <c r="AJ257" s="93">
        <f t="shared" si="84"/>
        <v>2.3255813953488372E-2</v>
      </c>
      <c r="AK257" s="93">
        <f t="shared" si="85"/>
        <v>0.19379844961240308</v>
      </c>
    </row>
    <row r="258" spans="1:37" ht="24.95" customHeight="1" thickTop="1" thickBot="1">
      <c r="A258" s="337" t="s">
        <v>2883</v>
      </c>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9"/>
      <c r="AD258" s="205">
        <f>'Art. 135'!AF254</f>
        <v>2</v>
      </c>
      <c r="AE258" s="91">
        <f t="shared" si="79"/>
        <v>0.19379844961240308</v>
      </c>
      <c r="AF258">
        <f t="shared" si="80"/>
        <v>1</v>
      </c>
      <c r="AG258" s="89">
        <f t="shared" si="81"/>
        <v>1</v>
      </c>
      <c r="AH258" s="92">
        <f t="shared" si="82"/>
        <v>1</v>
      </c>
      <c r="AI258" s="93">
        <f t="shared" si="83"/>
        <v>2.3255813953488372E-2</v>
      </c>
      <c r="AJ258" s="93">
        <f t="shared" si="84"/>
        <v>2.3255813953488372E-2</v>
      </c>
      <c r="AK258" s="93">
        <f t="shared" si="85"/>
        <v>0.19379844961240308</v>
      </c>
    </row>
    <row r="259" spans="1:37" ht="24.95" customHeight="1" thickTop="1" thickBot="1">
      <c r="A259" s="337" t="s">
        <v>2884</v>
      </c>
      <c r="B259" s="338"/>
      <c r="C259" s="338"/>
      <c r="D259" s="338"/>
      <c r="E259" s="338"/>
      <c r="F259" s="338"/>
      <c r="G259" s="338"/>
      <c r="H259" s="338"/>
      <c r="I259" s="338"/>
      <c r="J259" s="338"/>
      <c r="K259" s="338"/>
      <c r="L259" s="338"/>
      <c r="M259" s="338"/>
      <c r="N259" s="338"/>
      <c r="O259" s="338"/>
      <c r="P259" s="338"/>
      <c r="Q259" s="338"/>
      <c r="R259" s="338"/>
      <c r="S259" s="338"/>
      <c r="T259" s="338"/>
      <c r="U259" s="338"/>
      <c r="V259" s="338"/>
      <c r="W259" s="338"/>
      <c r="X259" s="338"/>
      <c r="Y259" s="338"/>
      <c r="Z259" s="338"/>
      <c r="AA259" s="338"/>
      <c r="AB259" s="338"/>
      <c r="AC259" s="339"/>
      <c r="AD259" s="205">
        <f>'Art. 135'!AF255</f>
        <v>2</v>
      </c>
      <c r="AE259" s="91">
        <f t="shared" si="79"/>
        <v>0.19379844961240308</v>
      </c>
      <c r="AF259">
        <f t="shared" si="80"/>
        <v>1</v>
      </c>
      <c r="AG259" s="89">
        <f t="shared" si="81"/>
        <v>1</v>
      </c>
      <c r="AH259" s="92">
        <f t="shared" si="82"/>
        <v>1</v>
      </c>
      <c r="AI259" s="93">
        <f t="shared" si="83"/>
        <v>2.3255813953488372E-2</v>
      </c>
      <c r="AJ259" s="93">
        <f t="shared" si="84"/>
        <v>2.3255813953488372E-2</v>
      </c>
      <c r="AK259" s="93">
        <f t="shared" si="85"/>
        <v>0.19379844961240308</v>
      </c>
    </row>
    <row r="260" spans="1:37" ht="24.95" customHeight="1" thickTop="1" thickBot="1">
      <c r="A260" s="337" t="s">
        <v>3082</v>
      </c>
      <c r="B260" s="338"/>
      <c r="C260" s="338"/>
      <c r="D260" s="338"/>
      <c r="E260" s="338"/>
      <c r="F260" s="338"/>
      <c r="G260" s="338"/>
      <c r="H260" s="338"/>
      <c r="I260" s="338"/>
      <c r="J260" s="338"/>
      <c r="K260" s="338"/>
      <c r="L260" s="338"/>
      <c r="M260" s="338"/>
      <c r="N260" s="338"/>
      <c r="O260" s="338"/>
      <c r="P260" s="338"/>
      <c r="Q260" s="338"/>
      <c r="R260" s="338"/>
      <c r="S260" s="338"/>
      <c r="T260" s="338"/>
      <c r="U260" s="338"/>
      <c r="V260" s="338"/>
      <c r="W260" s="338"/>
      <c r="X260" s="338"/>
      <c r="Y260" s="338"/>
      <c r="Z260" s="338"/>
      <c r="AA260" s="338"/>
      <c r="AB260" s="338"/>
      <c r="AC260" s="339"/>
      <c r="AD260" s="205">
        <f>'Art. 135'!AF256</f>
        <v>2</v>
      </c>
      <c r="AE260" s="91">
        <f t="shared" si="79"/>
        <v>0.19379844961240308</v>
      </c>
      <c r="AF260">
        <f t="shared" si="80"/>
        <v>1</v>
      </c>
      <c r="AG260" s="89">
        <f t="shared" si="81"/>
        <v>1</v>
      </c>
      <c r="AH260" s="92">
        <f t="shared" si="82"/>
        <v>1</v>
      </c>
      <c r="AI260" s="93">
        <f t="shared" si="83"/>
        <v>2.3255813953488372E-2</v>
      </c>
      <c r="AJ260" s="93">
        <f t="shared" si="84"/>
        <v>2.3255813953488372E-2</v>
      </c>
      <c r="AK260" s="93">
        <f t="shared" si="85"/>
        <v>0.19379844961240308</v>
      </c>
    </row>
    <row r="261" spans="1:37" ht="24.95" customHeight="1" thickTop="1" thickBot="1">
      <c r="A261" s="337" t="s">
        <v>2886</v>
      </c>
      <c r="B261" s="338"/>
      <c r="C261" s="338"/>
      <c r="D261" s="338"/>
      <c r="E261" s="338"/>
      <c r="F261" s="338"/>
      <c r="G261" s="338"/>
      <c r="H261" s="338"/>
      <c r="I261" s="338"/>
      <c r="J261" s="338"/>
      <c r="K261" s="338"/>
      <c r="L261" s="338"/>
      <c r="M261" s="338"/>
      <c r="N261" s="338"/>
      <c r="O261" s="338"/>
      <c r="P261" s="338"/>
      <c r="Q261" s="338"/>
      <c r="R261" s="338"/>
      <c r="S261" s="338"/>
      <c r="T261" s="338"/>
      <c r="U261" s="338"/>
      <c r="V261" s="338"/>
      <c r="W261" s="338"/>
      <c r="X261" s="338"/>
      <c r="Y261" s="338"/>
      <c r="Z261" s="338"/>
      <c r="AA261" s="338"/>
      <c r="AB261" s="338"/>
      <c r="AC261" s="339"/>
      <c r="AD261" s="205">
        <f>'Art. 135'!AF257</f>
        <v>2</v>
      </c>
      <c r="AE261" s="91">
        <f t="shared" si="79"/>
        <v>0.19379844961240308</v>
      </c>
      <c r="AF261">
        <f t="shared" si="80"/>
        <v>1</v>
      </c>
      <c r="AG261" s="89">
        <f t="shared" si="81"/>
        <v>1</v>
      </c>
      <c r="AH261" s="92">
        <f t="shared" si="82"/>
        <v>1</v>
      </c>
      <c r="AI261" s="93">
        <f t="shared" si="83"/>
        <v>2.3255813953488372E-2</v>
      </c>
      <c r="AJ261" s="93">
        <f t="shared" si="84"/>
        <v>2.3255813953488372E-2</v>
      </c>
      <c r="AK261" s="93">
        <f t="shared" si="85"/>
        <v>0.19379844961240308</v>
      </c>
    </row>
    <row r="262" spans="1:37" ht="24.95" customHeight="1" thickTop="1" thickBot="1">
      <c r="A262" s="337" t="s">
        <v>2887</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9"/>
      <c r="AD262" s="205">
        <f>'Art. 135'!AF258</f>
        <v>2</v>
      </c>
      <c r="AE262" s="91">
        <f t="shared" si="79"/>
        <v>0.19379844961240308</v>
      </c>
      <c r="AF262">
        <f t="shared" si="80"/>
        <v>1</v>
      </c>
      <c r="AG262" s="89">
        <f t="shared" si="81"/>
        <v>1</v>
      </c>
      <c r="AH262" s="92">
        <f t="shared" si="82"/>
        <v>1</v>
      </c>
      <c r="AI262" s="93">
        <f t="shared" si="83"/>
        <v>2.3255813953488372E-2</v>
      </c>
      <c r="AJ262" s="93">
        <f t="shared" si="84"/>
        <v>2.3255813953488372E-2</v>
      </c>
      <c r="AK262" s="93">
        <f t="shared" si="85"/>
        <v>0.19379844961240308</v>
      </c>
    </row>
    <row r="263" spans="1:37" ht="24.95" customHeight="1" thickTop="1" thickBot="1">
      <c r="A263" s="337" t="s">
        <v>2888</v>
      </c>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9"/>
      <c r="AD263" s="205">
        <f>'Art. 135'!AF259</f>
        <v>2</v>
      </c>
      <c r="AE263" s="91">
        <f t="shared" si="79"/>
        <v>0.19379844961240308</v>
      </c>
      <c r="AF263">
        <f t="shared" si="80"/>
        <v>1</v>
      </c>
      <c r="AG263" s="89">
        <f t="shared" si="81"/>
        <v>1</v>
      </c>
      <c r="AH263" s="92">
        <f t="shared" si="82"/>
        <v>1</v>
      </c>
      <c r="AI263" s="93">
        <f t="shared" si="83"/>
        <v>2.3255813953488372E-2</v>
      </c>
      <c r="AJ263" s="93">
        <f t="shared" si="84"/>
        <v>2.3255813953488372E-2</v>
      </c>
      <c r="AK263" s="93">
        <f t="shared" si="85"/>
        <v>0.19379844961240308</v>
      </c>
    </row>
    <row r="264" spans="1:37" ht="24.95" customHeight="1" thickTop="1" thickBot="1">
      <c r="A264" s="337" t="s">
        <v>2889</v>
      </c>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9"/>
      <c r="AD264" s="205">
        <f>'Art. 135'!AF260</f>
        <v>2</v>
      </c>
      <c r="AE264" s="91">
        <f t="shared" si="79"/>
        <v>0.19379844961240308</v>
      </c>
      <c r="AF264">
        <f t="shared" si="80"/>
        <v>1</v>
      </c>
      <c r="AG264" s="89">
        <f t="shared" si="81"/>
        <v>1</v>
      </c>
      <c r="AH264" s="92">
        <f t="shared" si="82"/>
        <v>1</v>
      </c>
      <c r="AI264" s="93">
        <f t="shared" si="83"/>
        <v>2.3255813953488372E-2</v>
      </c>
      <c r="AJ264" s="93">
        <f t="shared" si="84"/>
        <v>2.3255813953488372E-2</v>
      </c>
      <c r="AK264" s="93">
        <f t="shared" si="85"/>
        <v>0.19379844961240308</v>
      </c>
    </row>
    <row r="265" spans="1:37" ht="24.95" customHeight="1" thickTop="1" thickBot="1">
      <c r="A265" s="337" t="s">
        <v>3083</v>
      </c>
      <c r="B265" s="338"/>
      <c r="C265" s="338"/>
      <c r="D265" s="338"/>
      <c r="E265" s="338"/>
      <c r="F265" s="338"/>
      <c r="G265" s="338"/>
      <c r="H265" s="338"/>
      <c r="I265" s="338"/>
      <c r="J265" s="338"/>
      <c r="K265" s="338"/>
      <c r="L265" s="338"/>
      <c r="M265" s="338"/>
      <c r="N265" s="338"/>
      <c r="O265" s="338"/>
      <c r="P265" s="338"/>
      <c r="Q265" s="338"/>
      <c r="R265" s="338"/>
      <c r="S265" s="338"/>
      <c r="T265" s="338"/>
      <c r="U265" s="338"/>
      <c r="V265" s="338"/>
      <c r="W265" s="338"/>
      <c r="X265" s="338"/>
      <c r="Y265" s="338"/>
      <c r="Z265" s="338"/>
      <c r="AA265" s="338"/>
      <c r="AB265" s="338"/>
      <c r="AC265" s="339"/>
      <c r="AD265" s="205">
        <f>'Art. 135'!AF261</f>
        <v>2</v>
      </c>
      <c r="AE265" s="91">
        <f t="shared" si="79"/>
        <v>0.19379844961240308</v>
      </c>
      <c r="AF265">
        <f t="shared" si="80"/>
        <v>1</v>
      </c>
      <c r="AG265" s="89">
        <f t="shared" si="81"/>
        <v>1</v>
      </c>
      <c r="AH265" s="92">
        <f t="shared" si="82"/>
        <v>1</v>
      </c>
      <c r="AI265" s="93">
        <f t="shared" si="83"/>
        <v>2.3255813953488372E-2</v>
      </c>
      <c r="AJ265" s="93">
        <f t="shared" si="84"/>
        <v>2.3255813953488372E-2</v>
      </c>
      <c r="AK265" s="93">
        <f t="shared" si="85"/>
        <v>0.19379844961240308</v>
      </c>
    </row>
    <row r="266" spans="1:37" ht="24.95" customHeight="1" thickTop="1" thickBot="1">
      <c r="A266" s="337" t="s">
        <v>3084</v>
      </c>
      <c r="B266" s="338"/>
      <c r="C266" s="338"/>
      <c r="D266" s="338"/>
      <c r="E266" s="338"/>
      <c r="F266" s="338"/>
      <c r="G266" s="338"/>
      <c r="H266" s="338"/>
      <c r="I266" s="338"/>
      <c r="J266" s="338"/>
      <c r="K266" s="338"/>
      <c r="L266" s="338"/>
      <c r="M266" s="338"/>
      <c r="N266" s="338"/>
      <c r="O266" s="338"/>
      <c r="P266" s="338"/>
      <c r="Q266" s="338"/>
      <c r="R266" s="338"/>
      <c r="S266" s="338"/>
      <c r="T266" s="338"/>
      <c r="U266" s="338"/>
      <c r="V266" s="338"/>
      <c r="W266" s="338"/>
      <c r="X266" s="338"/>
      <c r="Y266" s="338"/>
      <c r="Z266" s="338"/>
      <c r="AA266" s="338"/>
      <c r="AB266" s="338"/>
      <c r="AC266" s="339"/>
      <c r="AD266" s="205">
        <f>'Art. 135'!AF262</f>
        <v>2</v>
      </c>
      <c r="AE266" s="91">
        <f t="shared" si="79"/>
        <v>0.19379844961240308</v>
      </c>
      <c r="AF266">
        <f t="shared" si="80"/>
        <v>1</v>
      </c>
      <c r="AG266" s="89">
        <f t="shared" si="81"/>
        <v>1</v>
      </c>
      <c r="AH266" s="92">
        <f t="shared" si="82"/>
        <v>1</v>
      </c>
      <c r="AI266" s="93">
        <f t="shared" si="83"/>
        <v>2.3255813953488372E-2</v>
      </c>
      <c r="AJ266" s="93">
        <f t="shared" si="84"/>
        <v>2.3255813953488372E-2</v>
      </c>
      <c r="AK266" s="93">
        <f t="shared" si="85"/>
        <v>0.19379844961240308</v>
      </c>
    </row>
    <row r="267" spans="1:37" ht="24.95" customHeight="1" thickTop="1" thickBot="1">
      <c r="A267" s="337" t="s">
        <v>3085</v>
      </c>
      <c r="B267" s="338"/>
      <c r="C267" s="338"/>
      <c r="D267" s="338"/>
      <c r="E267" s="338"/>
      <c r="F267" s="338"/>
      <c r="G267" s="338"/>
      <c r="H267" s="338"/>
      <c r="I267" s="338"/>
      <c r="J267" s="338"/>
      <c r="K267" s="338"/>
      <c r="L267" s="338"/>
      <c r="M267" s="338"/>
      <c r="N267" s="338"/>
      <c r="O267" s="338"/>
      <c r="P267" s="338"/>
      <c r="Q267" s="338"/>
      <c r="R267" s="338"/>
      <c r="S267" s="338"/>
      <c r="T267" s="338"/>
      <c r="U267" s="338"/>
      <c r="V267" s="338"/>
      <c r="W267" s="338"/>
      <c r="X267" s="338"/>
      <c r="Y267" s="338"/>
      <c r="Z267" s="338"/>
      <c r="AA267" s="338"/>
      <c r="AB267" s="338"/>
      <c r="AC267" s="339"/>
      <c r="AD267" s="205">
        <f>'Art. 135'!AF263</f>
        <v>2</v>
      </c>
      <c r="AE267" s="91">
        <f t="shared" si="79"/>
        <v>0.19379844961240308</v>
      </c>
      <c r="AF267">
        <f t="shared" si="80"/>
        <v>1</v>
      </c>
      <c r="AG267" s="89">
        <f t="shared" si="81"/>
        <v>1</v>
      </c>
      <c r="AH267" s="92">
        <f t="shared" si="82"/>
        <v>1</v>
      </c>
      <c r="AI267" s="93">
        <f t="shared" si="83"/>
        <v>2.3255813953488372E-2</v>
      </c>
      <c r="AJ267" s="93">
        <f t="shared" si="84"/>
        <v>2.3255813953488372E-2</v>
      </c>
      <c r="AK267" s="93">
        <f t="shared" si="85"/>
        <v>0.19379844961240308</v>
      </c>
    </row>
    <row r="268" spans="1:37" ht="24.95" customHeight="1" thickTop="1" thickBot="1">
      <c r="A268" s="337" t="s">
        <v>2893</v>
      </c>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9"/>
      <c r="AD268" s="205">
        <f>'Art. 135'!AF264</f>
        <v>2</v>
      </c>
      <c r="AE268" s="91">
        <f t="shared" si="79"/>
        <v>0.19379844961240308</v>
      </c>
      <c r="AF268">
        <f t="shared" si="80"/>
        <v>1</v>
      </c>
      <c r="AG268" s="89">
        <f t="shared" si="81"/>
        <v>1</v>
      </c>
      <c r="AH268" s="92">
        <f t="shared" si="82"/>
        <v>1</v>
      </c>
      <c r="AI268" s="93">
        <f t="shared" si="83"/>
        <v>2.3255813953488372E-2</v>
      </c>
      <c r="AJ268" s="93">
        <f t="shared" si="84"/>
        <v>2.3255813953488372E-2</v>
      </c>
      <c r="AK268" s="93">
        <f t="shared" si="85"/>
        <v>0.19379844961240308</v>
      </c>
    </row>
    <row r="269" spans="1:37" ht="24.95" customHeight="1" thickTop="1" thickBot="1">
      <c r="A269" s="337" t="s">
        <v>2894</v>
      </c>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9"/>
      <c r="AD269" s="205">
        <f>'Art. 135'!AF265</f>
        <v>2</v>
      </c>
      <c r="AE269" s="91">
        <f t="shared" si="79"/>
        <v>0.19379844961240308</v>
      </c>
      <c r="AF269">
        <f t="shared" si="80"/>
        <v>1</v>
      </c>
      <c r="AG269" s="89">
        <f t="shared" si="81"/>
        <v>1</v>
      </c>
      <c r="AH269" s="92">
        <f t="shared" si="82"/>
        <v>1</v>
      </c>
      <c r="AI269" s="93">
        <f t="shared" si="83"/>
        <v>2.3255813953488372E-2</v>
      </c>
      <c r="AJ269" s="93">
        <f t="shared" si="84"/>
        <v>2.3255813953488372E-2</v>
      </c>
      <c r="AK269" s="93">
        <f t="shared" si="85"/>
        <v>0.19379844961240308</v>
      </c>
    </row>
    <row r="270" spans="1:37" ht="24.95" customHeight="1" thickTop="1" thickBot="1">
      <c r="A270" s="337" t="s">
        <v>2895</v>
      </c>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9"/>
      <c r="AD270" s="205">
        <f>'Art. 135'!AF266</f>
        <v>2</v>
      </c>
      <c r="AE270" s="91">
        <f t="shared" si="79"/>
        <v>0.19379844961240308</v>
      </c>
      <c r="AF270">
        <f t="shared" si="80"/>
        <v>1</v>
      </c>
      <c r="AG270" s="89">
        <f t="shared" si="81"/>
        <v>1</v>
      </c>
      <c r="AH270" s="92">
        <f t="shared" si="82"/>
        <v>1</v>
      </c>
      <c r="AI270" s="93">
        <f t="shared" si="83"/>
        <v>2.3255813953488372E-2</v>
      </c>
      <c r="AJ270" s="93">
        <f t="shared" si="84"/>
        <v>2.3255813953488372E-2</v>
      </c>
      <c r="AK270" s="93">
        <f t="shared" si="85"/>
        <v>0.19379844961240308</v>
      </c>
    </row>
    <row r="271" spans="1:37" ht="24.95" customHeight="1" thickTop="1" thickBot="1">
      <c r="A271" s="337" t="s">
        <v>2896</v>
      </c>
      <c r="B271" s="338"/>
      <c r="C271" s="338"/>
      <c r="D271" s="338"/>
      <c r="E271" s="338"/>
      <c r="F271" s="338"/>
      <c r="G271" s="338"/>
      <c r="H271" s="338"/>
      <c r="I271" s="338"/>
      <c r="J271" s="338"/>
      <c r="K271" s="338"/>
      <c r="L271" s="338"/>
      <c r="M271" s="338"/>
      <c r="N271" s="338"/>
      <c r="O271" s="338"/>
      <c r="P271" s="338"/>
      <c r="Q271" s="338"/>
      <c r="R271" s="338"/>
      <c r="S271" s="338"/>
      <c r="T271" s="338"/>
      <c r="U271" s="338"/>
      <c r="V271" s="338"/>
      <c r="W271" s="338"/>
      <c r="X271" s="338"/>
      <c r="Y271" s="338"/>
      <c r="Z271" s="338"/>
      <c r="AA271" s="338"/>
      <c r="AB271" s="338"/>
      <c r="AC271" s="339"/>
      <c r="AD271" s="205">
        <f>'Art. 135'!AF267</f>
        <v>2</v>
      </c>
      <c r="AE271" s="91">
        <f t="shared" si="79"/>
        <v>0.19379844961240308</v>
      </c>
      <c r="AF271">
        <f t="shared" si="80"/>
        <v>1</v>
      </c>
      <c r="AG271" s="89">
        <f t="shared" si="81"/>
        <v>1</v>
      </c>
      <c r="AH271" s="92">
        <f t="shared" si="82"/>
        <v>1</v>
      </c>
      <c r="AI271" s="93">
        <f t="shared" si="83"/>
        <v>2.3255813953488372E-2</v>
      </c>
      <c r="AJ271" s="93">
        <f t="shared" si="84"/>
        <v>2.3255813953488372E-2</v>
      </c>
      <c r="AK271" s="93">
        <f t="shared" si="85"/>
        <v>0.19379844961240308</v>
      </c>
    </row>
    <row r="272" spans="1:37" ht="24.95" customHeight="1" thickTop="1" thickBot="1">
      <c r="A272" s="337" t="s">
        <v>2897</v>
      </c>
      <c r="B272" s="338"/>
      <c r="C272" s="338"/>
      <c r="D272" s="338"/>
      <c r="E272" s="338"/>
      <c r="F272" s="338"/>
      <c r="G272" s="338"/>
      <c r="H272" s="338"/>
      <c r="I272" s="338"/>
      <c r="J272" s="338"/>
      <c r="K272" s="338"/>
      <c r="L272" s="338"/>
      <c r="M272" s="338"/>
      <c r="N272" s="338"/>
      <c r="O272" s="338"/>
      <c r="P272" s="338"/>
      <c r="Q272" s="338"/>
      <c r="R272" s="338"/>
      <c r="S272" s="338"/>
      <c r="T272" s="338"/>
      <c r="U272" s="338"/>
      <c r="V272" s="338"/>
      <c r="W272" s="338"/>
      <c r="X272" s="338"/>
      <c r="Y272" s="338"/>
      <c r="Z272" s="338"/>
      <c r="AA272" s="338"/>
      <c r="AB272" s="338"/>
      <c r="AC272" s="339"/>
      <c r="AD272" s="205">
        <f>'Art. 135'!AF268</f>
        <v>2</v>
      </c>
      <c r="AE272" s="91">
        <f t="shared" si="79"/>
        <v>0.19379844961240308</v>
      </c>
      <c r="AF272">
        <f t="shared" si="80"/>
        <v>1</v>
      </c>
      <c r="AG272" s="89">
        <f t="shared" si="81"/>
        <v>1</v>
      </c>
      <c r="AH272" s="92">
        <f t="shared" si="82"/>
        <v>1</v>
      </c>
      <c r="AI272" s="93">
        <f t="shared" si="83"/>
        <v>2.3255813953488372E-2</v>
      </c>
      <c r="AJ272" s="93">
        <f t="shared" si="84"/>
        <v>2.3255813953488372E-2</v>
      </c>
      <c r="AK272" s="93">
        <f t="shared" si="85"/>
        <v>0.19379844961240308</v>
      </c>
    </row>
    <row r="273" spans="1:37" ht="24.95" customHeight="1" thickTop="1" thickBot="1">
      <c r="A273" s="337" t="s">
        <v>2898</v>
      </c>
      <c r="B273" s="338"/>
      <c r="C273" s="338"/>
      <c r="D273" s="338"/>
      <c r="E273" s="338"/>
      <c r="F273" s="338"/>
      <c r="G273" s="338"/>
      <c r="H273" s="338"/>
      <c r="I273" s="338"/>
      <c r="J273" s="338"/>
      <c r="K273" s="338"/>
      <c r="L273" s="338"/>
      <c r="M273" s="338"/>
      <c r="N273" s="338"/>
      <c r="O273" s="338"/>
      <c r="P273" s="338"/>
      <c r="Q273" s="338"/>
      <c r="R273" s="338"/>
      <c r="S273" s="338"/>
      <c r="T273" s="338"/>
      <c r="U273" s="338"/>
      <c r="V273" s="338"/>
      <c r="W273" s="338"/>
      <c r="X273" s="338"/>
      <c r="Y273" s="338"/>
      <c r="Z273" s="338"/>
      <c r="AA273" s="338"/>
      <c r="AB273" s="338"/>
      <c r="AC273" s="339"/>
      <c r="AD273" s="205">
        <f>'Art. 135'!AF269</f>
        <v>2</v>
      </c>
      <c r="AE273" s="91">
        <f t="shared" si="79"/>
        <v>0.19379844961240308</v>
      </c>
      <c r="AF273">
        <f t="shared" si="80"/>
        <v>1</v>
      </c>
      <c r="AG273" s="89">
        <f t="shared" si="81"/>
        <v>1</v>
      </c>
      <c r="AH273" s="92">
        <f t="shared" si="82"/>
        <v>1</v>
      </c>
      <c r="AI273" s="93">
        <f t="shared" si="83"/>
        <v>2.3255813953488372E-2</v>
      </c>
      <c r="AJ273" s="93">
        <f t="shared" si="84"/>
        <v>2.3255813953488372E-2</v>
      </c>
      <c r="AK273" s="93">
        <f t="shared" si="85"/>
        <v>0.19379844961240308</v>
      </c>
    </row>
    <row r="274" spans="1:37" ht="24.95" customHeight="1" thickTop="1" thickBot="1">
      <c r="A274" s="337" t="s">
        <v>2899</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9"/>
      <c r="AD274" s="205">
        <f>'Art. 135'!AF270</f>
        <v>2</v>
      </c>
      <c r="AE274" s="91">
        <f t="shared" si="79"/>
        <v>0.19379844961240308</v>
      </c>
      <c r="AF274">
        <f t="shared" si="80"/>
        <v>1</v>
      </c>
      <c r="AG274" s="89">
        <f t="shared" si="81"/>
        <v>1</v>
      </c>
      <c r="AH274" s="92">
        <f t="shared" si="82"/>
        <v>1</v>
      </c>
      <c r="AI274" s="93">
        <f t="shared" si="83"/>
        <v>2.3255813953488372E-2</v>
      </c>
      <c r="AJ274" s="93">
        <f t="shared" si="84"/>
        <v>2.3255813953488372E-2</v>
      </c>
      <c r="AK274" s="93">
        <f t="shared" si="85"/>
        <v>0.19379844961240308</v>
      </c>
    </row>
    <row r="275" spans="1:37" ht="24.95" customHeight="1" thickTop="1" thickBot="1">
      <c r="A275" s="337" t="s">
        <v>3086</v>
      </c>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9"/>
      <c r="AD275" s="205">
        <f>'Art. 135'!AF271</f>
        <v>2</v>
      </c>
      <c r="AE275" s="91">
        <f t="shared" si="79"/>
        <v>0.19379844961240308</v>
      </c>
      <c r="AF275">
        <f t="shared" si="80"/>
        <v>1</v>
      </c>
      <c r="AG275" s="89">
        <f t="shared" si="81"/>
        <v>1</v>
      </c>
      <c r="AH275" s="92">
        <f t="shared" si="82"/>
        <v>1</v>
      </c>
      <c r="AI275" s="93">
        <f t="shared" si="83"/>
        <v>2.3255813953488372E-2</v>
      </c>
      <c r="AJ275" s="93">
        <f t="shared" si="84"/>
        <v>2.3255813953488372E-2</v>
      </c>
      <c r="AK275" s="93">
        <f t="shared" si="85"/>
        <v>0.19379844961240308</v>
      </c>
    </row>
    <row r="276" spans="1:37" ht="24.95" customHeight="1" thickTop="1" thickBot="1">
      <c r="A276" s="337" t="s">
        <v>3087</v>
      </c>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9"/>
      <c r="AD276" s="205">
        <f>'Art. 135'!AF272</f>
        <v>2</v>
      </c>
      <c r="AE276" s="91">
        <f t="shared" si="79"/>
        <v>0.19379844961240308</v>
      </c>
      <c r="AF276">
        <f t="shared" si="80"/>
        <v>1</v>
      </c>
      <c r="AG276" s="89">
        <f t="shared" si="81"/>
        <v>1</v>
      </c>
      <c r="AH276" s="92">
        <f t="shared" si="82"/>
        <v>1</v>
      </c>
      <c r="AI276" s="93">
        <f t="shared" si="83"/>
        <v>2.3255813953488372E-2</v>
      </c>
      <c r="AJ276" s="93">
        <f t="shared" si="84"/>
        <v>2.3255813953488372E-2</v>
      </c>
      <c r="AK276" s="93">
        <f t="shared" si="85"/>
        <v>0.19379844961240308</v>
      </c>
    </row>
    <row r="277" spans="1:37" ht="24.95" customHeight="1" thickTop="1" thickBot="1">
      <c r="A277" s="337" t="s">
        <v>3088</v>
      </c>
      <c r="B277" s="338"/>
      <c r="C277" s="338"/>
      <c r="D277" s="338"/>
      <c r="E277" s="338"/>
      <c r="F277" s="338"/>
      <c r="G277" s="338"/>
      <c r="H277" s="338"/>
      <c r="I277" s="338"/>
      <c r="J277" s="338"/>
      <c r="K277" s="338"/>
      <c r="L277" s="338"/>
      <c r="M277" s="338"/>
      <c r="N277" s="338"/>
      <c r="O277" s="338"/>
      <c r="P277" s="338"/>
      <c r="Q277" s="338"/>
      <c r="R277" s="338"/>
      <c r="S277" s="338"/>
      <c r="T277" s="338"/>
      <c r="U277" s="338"/>
      <c r="V277" s="338"/>
      <c r="W277" s="338"/>
      <c r="X277" s="338"/>
      <c r="Y277" s="338"/>
      <c r="Z277" s="338"/>
      <c r="AA277" s="338"/>
      <c r="AB277" s="338"/>
      <c r="AC277" s="339"/>
      <c r="AD277" s="205">
        <f>'Art. 135'!AF273</f>
        <v>2</v>
      </c>
      <c r="AE277" s="91">
        <f t="shared" si="79"/>
        <v>0.19379844961240308</v>
      </c>
      <c r="AF277">
        <f t="shared" si="80"/>
        <v>1</v>
      </c>
      <c r="AG277" s="89">
        <f t="shared" si="81"/>
        <v>1</v>
      </c>
      <c r="AH277" s="92">
        <f t="shared" si="82"/>
        <v>1</v>
      </c>
      <c r="AI277" s="93">
        <f t="shared" si="83"/>
        <v>2.3255813953488372E-2</v>
      </c>
      <c r="AJ277" s="93">
        <f t="shared" si="84"/>
        <v>2.3255813953488372E-2</v>
      </c>
      <c r="AK277" s="93">
        <f t="shared" si="85"/>
        <v>0.19379844961240308</v>
      </c>
    </row>
    <row r="278" spans="1:37" ht="24.95" customHeight="1" thickTop="1" thickBot="1">
      <c r="A278" s="337" t="s">
        <v>3089</v>
      </c>
      <c r="B278" s="338"/>
      <c r="C278" s="338"/>
      <c r="D278" s="338"/>
      <c r="E278" s="338"/>
      <c r="F278" s="338"/>
      <c r="G278" s="338"/>
      <c r="H278" s="338"/>
      <c r="I278" s="338"/>
      <c r="J278" s="338"/>
      <c r="K278" s="338"/>
      <c r="L278" s="338"/>
      <c r="M278" s="338"/>
      <c r="N278" s="338"/>
      <c r="O278" s="338"/>
      <c r="P278" s="338"/>
      <c r="Q278" s="338"/>
      <c r="R278" s="338"/>
      <c r="S278" s="338"/>
      <c r="T278" s="338"/>
      <c r="U278" s="338"/>
      <c r="V278" s="338"/>
      <c r="W278" s="338"/>
      <c r="X278" s="338"/>
      <c r="Y278" s="338"/>
      <c r="Z278" s="338"/>
      <c r="AA278" s="338"/>
      <c r="AB278" s="338"/>
      <c r="AC278" s="339"/>
      <c r="AD278" s="205">
        <f>'Art. 135'!AF274</f>
        <v>2</v>
      </c>
      <c r="AE278" s="91">
        <f t="shared" si="79"/>
        <v>0.19379844961240308</v>
      </c>
      <c r="AF278">
        <f t="shared" si="80"/>
        <v>1</v>
      </c>
      <c r="AG278" s="89">
        <f t="shared" si="81"/>
        <v>1</v>
      </c>
      <c r="AH278" s="92">
        <f t="shared" si="82"/>
        <v>1</v>
      </c>
      <c r="AI278" s="93">
        <f t="shared" si="83"/>
        <v>2.3255813953488372E-2</v>
      </c>
      <c r="AJ278" s="93">
        <f t="shared" si="84"/>
        <v>2.3255813953488372E-2</v>
      </c>
      <c r="AK278" s="93">
        <f t="shared" si="85"/>
        <v>0.19379844961240308</v>
      </c>
    </row>
    <row r="279" spans="1:37" ht="24.95" customHeight="1" thickTop="1" thickBot="1">
      <c r="A279" s="337" t="s">
        <v>2904</v>
      </c>
      <c r="B279" s="338"/>
      <c r="C279" s="338"/>
      <c r="D279" s="338"/>
      <c r="E279" s="338"/>
      <c r="F279" s="338"/>
      <c r="G279" s="338"/>
      <c r="H279" s="338"/>
      <c r="I279" s="338"/>
      <c r="J279" s="338"/>
      <c r="K279" s="338"/>
      <c r="L279" s="338"/>
      <c r="M279" s="338"/>
      <c r="N279" s="338"/>
      <c r="O279" s="338"/>
      <c r="P279" s="338"/>
      <c r="Q279" s="338"/>
      <c r="R279" s="338"/>
      <c r="S279" s="338"/>
      <c r="T279" s="338"/>
      <c r="U279" s="338"/>
      <c r="V279" s="338"/>
      <c r="W279" s="338"/>
      <c r="X279" s="338"/>
      <c r="Y279" s="338"/>
      <c r="Z279" s="338"/>
      <c r="AA279" s="338"/>
      <c r="AB279" s="338"/>
      <c r="AC279" s="339"/>
      <c r="AD279" s="205">
        <f>'Art. 135'!AF275</f>
        <v>2</v>
      </c>
      <c r="AE279" s="91">
        <f t="shared" si="79"/>
        <v>0.19379844961240308</v>
      </c>
      <c r="AF279">
        <f t="shared" si="80"/>
        <v>1</v>
      </c>
      <c r="AG279" s="89">
        <f t="shared" si="81"/>
        <v>1</v>
      </c>
      <c r="AH279" s="92">
        <f t="shared" si="82"/>
        <v>1</v>
      </c>
      <c r="AI279" s="93">
        <f t="shared" si="83"/>
        <v>2.3255813953488372E-2</v>
      </c>
      <c r="AJ279" s="93">
        <f t="shared" si="84"/>
        <v>2.3255813953488372E-2</v>
      </c>
      <c r="AK279" s="93">
        <f t="shared" si="85"/>
        <v>0.19379844961240308</v>
      </c>
    </row>
    <row r="280" spans="1:37" ht="24.95" customHeight="1" thickTop="1" thickBot="1">
      <c r="A280" s="337" t="s">
        <v>2905</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9"/>
      <c r="AD280" s="205">
        <f>'Art. 135'!AF276</f>
        <v>2</v>
      </c>
      <c r="AE280" s="91">
        <f t="shared" si="79"/>
        <v>0.19379844961240308</v>
      </c>
      <c r="AF280">
        <f t="shared" si="80"/>
        <v>1</v>
      </c>
      <c r="AG280" s="89">
        <f t="shared" si="81"/>
        <v>1</v>
      </c>
      <c r="AH280" s="92">
        <f t="shared" si="82"/>
        <v>1</v>
      </c>
      <c r="AI280" s="93">
        <f t="shared" si="83"/>
        <v>2.3255813953488372E-2</v>
      </c>
      <c r="AJ280" s="93">
        <f t="shared" si="84"/>
        <v>2.3255813953488372E-2</v>
      </c>
      <c r="AK280" s="93">
        <f t="shared" si="85"/>
        <v>0.19379844961240308</v>
      </c>
    </row>
    <row r="281" spans="1:37" ht="24.95" customHeight="1" thickTop="1" thickBot="1">
      <c r="A281" s="337" t="s">
        <v>2906</v>
      </c>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9"/>
      <c r="AD281" s="205">
        <f>'Art. 135'!AF277</f>
        <v>2</v>
      </c>
      <c r="AE281" s="91">
        <f t="shared" si="79"/>
        <v>0.19379844961240308</v>
      </c>
      <c r="AF281">
        <f t="shared" si="80"/>
        <v>1</v>
      </c>
      <c r="AG281" s="89">
        <f t="shared" si="81"/>
        <v>1</v>
      </c>
      <c r="AH281" s="92">
        <f t="shared" si="82"/>
        <v>1</v>
      </c>
      <c r="AI281" s="93">
        <f t="shared" si="83"/>
        <v>2.3255813953488372E-2</v>
      </c>
      <c r="AJ281" s="93">
        <f t="shared" si="84"/>
        <v>2.3255813953488372E-2</v>
      </c>
      <c r="AK281" s="93">
        <f t="shared" si="85"/>
        <v>0.19379844961240308</v>
      </c>
    </row>
    <row r="282" spans="1:37" ht="24.95" customHeight="1" thickTop="1" thickBot="1">
      <c r="A282" s="337" t="s">
        <v>2907</v>
      </c>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9"/>
      <c r="AD282" s="205">
        <f>'Art. 135'!AF278</f>
        <v>2</v>
      </c>
      <c r="AE282" s="91">
        <f t="shared" si="79"/>
        <v>0.19379844961240308</v>
      </c>
      <c r="AF282">
        <f t="shared" si="80"/>
        <v>1</v>
      </c>
      <c r="AG282" s="89">
        <f t="shared" si="81"/>
        <v>1</v>
      </c>
      <c r="AH282" s="92">
        <f t="shared" si="82"/>
        <v>1</v>
      </c>
      <c r="AI282" s="93">
        <f t="shared" si="83"/>
        <v>2.3255813953488372E-2</v>
      </c>
      <c r="AJ282" s="93">
        <f t="shared" si="84"/>
        <v>2.3255813953488372E-2</v>
      </c>
      <c r="AK282" s="93">
        <f t="shared" si="85"/>
        <v>0.19379844961240308</v>
      </c>
    </row>
    <row r="283" spans="1:37" ht="24.95" customHeight="1" thickTop="1" thickBot="1">
      <c r="A283" s="337" t="s">
        <v>2908</v>
      </c>
      <c r="B283" s="338"/>
      <c r="C283" s="338"/>
      <c r="D283" s="338"/>
      <c r="E283" s="338"/>
      <c r="F283" s="338"/>
      <c r="G283" s="338"/>
      <c r="H283" s="338"/>
      <c r="I283" s="338"/>
      <c r="J283" s="338"/>
      <c r="K283" s="338"/>
      <c r="L283" s="338"/>
      <c r="M283" s="338"/>
      <c r="N283" s="338"/>
      <c r="O283" s="338"/>
      <c r="P283" s="338"/>
      <c r="Q283" s="338"/>
      <c r="R283" s="338"/>
      <c r="S283" s="338"/>
      <c r="T283" s="338"/>
      <c r="U283" s="338"/>
      <c r="V283" s="338"/>
      <c r="W283" s="338"/>
      <c r="X283" s="338"/>
      <c r="Y283" s="338"/>
      <c r="Z283" s="338"/>
      <c r="AA283" s="338"/>
      <c r="AB283" s="338"/>
      <c r="AC283" s="339"/>
      <c r="AD283" s="205">
        <f>'Art. 135'!AF279</f>
        <v>2</v>
      </c>
      <c r="AE283" s="91">
        <f t="shared" si="79"/>
        <v>0.19379844961240308</v>
      </c>
      <c r="AF283">
        <f t="shared" si="80"/>
        <v>1</v>
      </c>
      <c r="AG283" s="89">
        <f t="shared" si="81"/>
        <v>1</v>
      </c>
      <c r="AH283" s="92">
        <f t="shared" si="82"/>
        <v>1</v>
      </c>
      <c r="AI283" s="93">
        <f t="shared" si="83"/>
        <v>2.3255813953488372E-2</v>
      </c>
      <c r="AJ283" s="93">
        <f t="shared" si="84"/>
        <v>2.3255813953488372E-2</v>
      </c>
      <c r="AK283" s="93">
        <f t="shared" si="85"/>
        <v>0.19379844961240308</v>
      </c>
    </row>
    <row r="284" spans="1:37" ht="24.95" customHeight="1" thickTop="1" thickBot="1">
      <c r="A284" s="337" t="s">
        <v>2909</v>
      </c>
      <c r="B284" s="338"/>
      <c r="C284" s="338"/>
      <c r="D284" s="338"/>
      <c r="E284" s="338"/>
      <c r="F284" s="338"/>
      <c r="G284" s="338"/>
      <c r="H284" s="338"/>
      <c r="I284" s="338"/>
      <c r="J284" s="338"/>
      <c r="K284" s="338"/>
      <c r="L284" s="338"/>
      <c r="M284" s="338"/>
      <c r="N284" s="338"/>
      <c r="O284" s="338"/>
      <c r="P284" s="338"/>
      <c r="Q284" s="338"/>
      <c r="R284" s="338"/>
      <c r="S284" s="338"/>
      <c r="T284" s="338"/>
      <c r="U284" s="338"/>
      <c r="V284" s="338"/>
      <c r="W284" s="338"/>
      <c r="X284" s="338"/>
      <c r="Y284" s="338"/>
      <c r="Z284" s="338"/>
      <c r="AA284" s="338"/>
      <c r="AB284" s="338"/>
      <c r="AC284" s="339"/>
      <c r="AD284" s="205">
        <f>'Art. 135'!AF280</f>
        <v>2</v>
      </c>
      <c r="AE284" s="91">
        <f t="shared" si="79"/>
        <v>0.19379844961240308</v>
      </c>
      <c r="AF284">
        <f t="shared" si="80"/>
        <v>1</v>
      </c>
      <c r="AG284" s="89">
        <f t="shared" si="81"/>
        <v>1</v>
      </c>
      <c r="AH284" s="92">
        <f t="shared" si="82"/>
        <v>1</v>
      </c>
      <c r="AI284" s="93">
        <f t="shared" si="83"/>
        <v>2.3255813953488372E-2</v>
      </c>
      <c r="AJ284" s="93">
        <f t="shared" si="84"/>
        <v>2.3255813953488372E-2</v>
      </c>
      <c r="AK284" s="93">
        <f t="shared" si="85"/>
        <v>0.19379844961240308</v>
      </c>
    </row>
    <row r="285" spans="1:37" ht="24.95" customHeight="1" thickTop="1" thickBot="1">
      <c r="A285" s="337" t="s">
        <v>2910</v>
      </c>
      <c r="B285" s="338"/>
      <c r="C285" s="338"/>
      <c r="D285" s="338"/>
      <c r="E285" s="338"/>
      <c r="F285" s="338"/>
      <c r="G285" s="338"/>
      <c r="H285" s="338"/>
      <c r="I285" s="338"/>
      <c r="J285" s="338"/>
      <c r="K285" s="338"/>
      <c r="L285" s="338"/>
      <c r="M285" s="338"/>
      <c r="N285" s="338"/>
      <c r="O285" s="338"/>
      <c r="P285" s="338"/>
      <c r="Q285" s="338"/>
      <c r="R285" s="338"/>
      <c r="S285" s="338"/>
      <c r="T285" s="338"/>
      <c r="U285" s="338"/>
      <c r="V285" s="338"/>
      <c r="W285" s="338"/>
      <c r="X285" s="338"/>
      <c r="Y285" s="338"/>
      <c r="Z285" s="338"/>
      <c r="AA285" s="338"/>
      <c r="AB285" s="338"/>
      <c r="AC285" s="339"/>
      <c r="AD285" s="205">
        <f>'Art. 135'!AF281</f>
        <v>2</v>
      </c>
      <c r="AE285" s="91">
        <f t="shared" si="79"/>
        <v>0.19379844961240308</v>
      </c>
      <c r="AF285">
        <f t="shared" si="80"/>
        <v>1</v>
      </c>
      <c r="AG285" s="89">
        <f t="shared" si="81"/>
        <v>1</v>
      </c>
      <c r="AH285" s="92">
        <f t="shared" si="82"/>
        <v>1</v>
      </c>
      <c r="AI285" s="93">
        <f t="shared" si="83"/>
        <v>2.3255813953488372E-2</v>
      </c>
      <c r="AJ285" s="93">
        <f t="shared" si="84"/>
        <v>2.3255813953488372E-2</v>
      </c>
      <c r="AK285" s="93">
        <f t="shared" si="85"/>
        <v>0.19379844961240308</v>
      </c>
    </row>
    <row r="286" spans="1:37" ht="24.95" customHeight="1" thickTop="1" thickBot="1">
      <c r="A286" s="337" t="s">
        <v>2911</v>
      </c>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9"/>
      <c r="AD286" s="205">
        <f>'Art. 135'!AF282</f>
        <v>1</v>
      </c>
      <c r="AE286" s="91">
        <f t="shared" si="79"/>
        <v>9.6899224806201542E-2</v>
      </c>
      <c r="AF286">
        <f t="shared" si="80"/>
        <v>0.5</v>
      </c>
      <c r="AG286" s="89">
        <f t="shared" si="81"/>
        <v>1</v>
      </c>
      <c r="AH286" s="92">
        <f t="shared" si="82"/>
        <v>0.5</v>
      </c>
      <c r="AI286" s="93">
        <f t="shared" si="83"/>
        <v>2.3255813953488372E-2</v>
      </c>
      <c r="AJ286" s="93">
        <f t="shared" si="84"/>
        <v>1.1627906976744186E-2</v>
      </c>
      <c r="AK286" s="93">
        <f t="shared" si="85"/>
        <v>9.6899224806201542E-2</v>
      </c>
    </row>
    <row r="287" spans="1:37" ht="24.95" customHeight="1" thickTop="1" thickBot="1">
      <c r="A287" s="337" t="s">
        <v>2912</v>
      </c>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9"/>
      <c r="AD287" s="205">
        <f>'Art. 135'!AF283</f>
        <v>1</v>
      </c>
      <c r="AE287" s="91">
        <f t="shared" si="79"/>
        <v>9.6899224806201542E-2</v>
      </c>
      <c r="AF287">
        <f t="shared" si="80"/>
        <v>0.5</v>
      </c>
      <c r="AG287" s="89">
        <f t="shared" si="81"/>
        <v>1</v>
      </c>
      <c r="AH287" s="92">
        <f t="shared" si="82"/>
        <v>0.5</v>
      </c>
      <c r="AI287" s="93">
        <f t="shared" si="83"/>
        <v>2.3255813953488372E-2</v>
      </c>
      <c r="AJ287" s="93">
        <f t="shared" si="84"/>
        <v>1.1627906976744186E-2</v>
      </c>
      <c r="AK287" s="93">
        <f t="shared" si="85"/>
        <v>9.6899224806201542E-2</v>
      </c>
    </row>
    <row r="288" spans="1:37" ht="24.95" customHeight="1" thickTop="1" thickBot="1">
      <c r="A288" s="337" t="s">
        <v>2913</v>
      </c>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9"/>
      <c r="AD288" s="205">
        <f>'Art. 135'!AF284</f>
        <v>1</v>
      </c>
      <c r="AE288" s="91">
        <f t="shared" si="79"/>
        <v>9.6899224806201542E-2</v>
      </c>
      <c r="AF288">
        <f t="shared" si="80"/>
        <v>0.5</v>
      </c>
      <c r="AG288" s="89">
        <f t="shared" si="81"/>
        <v>1</v>
      </c>
      <c r="AH288" s="92">
        <f t="shared" si="82"/>
        <v>0.5</v>
      </c>
      <c r="AI288" s="93">
        <f t="shared" si="83"/>
        <v>2.3255813953488372E-2</v>
      </c>
      <c r="AJ288" s="93">
        <f t="shared" si="84"/>
        <v>1.1627906976744186E-2</v>
      </c>
      <c r="AK288" s="93">
        <f t="shared" si="85"/>
        <v>9.6899224806201542E-2</v>
      </c>
    </row>
    <row r="289" spans="1:37" ht="24.95" customHeight="1" thickTop="1" thickBot="1">
      <c r="A289" s="337" t="s">
        <v>2914</v>
      </c>
      <c r="B289" s="338"/>
      <c r="C289" s="338"/>
      <c r="D289" s="338"/>
      <c r="E289" s="338"/>
      <c r="F289" s="338"/>
      <c r="G289" s="338"/>
      <c r="H289" s="338"/>
      <c r="I289" s="338"/>
      <c r="J289" s="338"/>
      <c r="K289" s="338"/>
      <c r="L289" s="338"/>
      <c r="M289" s="338"/>
      <c r="N289" s="338"/>
      <c r="O289" s="338"/>
      <c r="P289" s="338"/>
      <c r="Q289" s="338"/>
      <c r="R289" s="338"/>
      <c r="S289" s="338"/>
      <c r="T289" s="338"/>
      <c r="U289" s="338"/>
      <c r="V289" s="338"/>
      <c r="W289" s="338"/>
      <c r="X289" s="338"/>
      <c r="Y289" s="338"/>
      <c r="Z289" s="338"/>
      <c r="AA289" s="338"/>
      <c r="AB289" s="338"/>
      <c r="AC289" s="339"/>
      <c r="AD289" s="205">
        <f>'Art. 135'!AF285</f>
        <v>1</v>
      </c>
      <c r="AE289" s="91">
        <f t="shared" si="79"/>
        <v>9.6899224806201542E-2</v>
      </c>
      <c r="AF289">
        <f t="shared" si="80"/>
        <v>0.5</v>
      </c>
      <c r="AG289" s="89">
        <f t="shared" si="81"/>
        <v>1</v>
      </c>
      <c r="AH289" s="92">
        <f t="shared" si="82"/>
        <v>0.5</v>
      </c>
      <c r="AI289" s="93">
        <f t="shared" si="83"/>
        <v>2.3255813953488372E-2</v>
      </c>
      <c r="AJ289" s="93">
        <f t="shared" si="84"/>
        <v>1.1627906976744186E-2</v>
      </c>
      <c r="AK289" s="93">
        <f t="shared" si="85"/>
        <v>9.6899224806201542E-2</v>
      </c>
    </row>
    <row r="290" spans="1:37" ht="24.95" customHeight="1" thickTop="1" thickBot="1">
      <c r="A290" s="337" t="s">
        <v>2915</v>
      </c>
      <c r="B290" s="338"/>
      <c r="C290" s="338"/>
      <c r="D290" s="338"/>
      <c r="E290" s="338"/>
      <c r="F290" s="338"/>
      <c r="G290" s="338"/>
      <c r="H290" s="338"/>
      <c r="I290" s="338"/>
      <c r="J290" s="338"/>
      <c r="K290" s="338"/>
      <c r="L290" s="338"/>
      <c r="M290" s="338"/>
      <c r="N290" s="338"/>
      <c r="O290" s="338"/>
      <c r="P290" s="338"/>
      <c r="Q290" s="338"/>
      <c r="R290" s="338"/>
      <c r="S290" s="338"/>
      <c r="T290" s="338"/>
      <c r="U290" s="338"/>
      <c r="V290" s="338"/>
      <c r="W290" s="338"/>
      <c r="X290" s="338"/>
      <c r="Y290" s="338"/>
      <c r="Z290" s="338"/>
      <c r="AA290" s="338"/>
      <c r="AB290" s="338"/>
      <c r="AC290" s="339"/>
      <c r="AD290" s="205">
        <f>'Art. 135'!AF286</f>
        <v>1</v>
      </c>
      <c r="AE290" s="91">
        <f t="shared" si="79"/>
        <v>9.6899224806201542E-2</v>
      </c>
      <c r="AF290">
        <f t="shared" si="80"/>
        <v>0.5</v>
      </c>
      <c r="AG290" s="89">
        <f t="shared" si="81"/>
        <v>1</v>
      </c>
      <c r="AH290" s="92">
        <f t="shared" si="82"/>
        <v>0.5</v>
      </c>
      <c r="AI290" s="93">
        <f t="shared" si="83"/>
        <v>2.3255813953488372E-2</v>
      </c>
      <c r="AJ290" s="93">
        <f t="shared" si="84"/>
        <v>1.1627906976744186E-2</v>
      </c>
      <c r="AK290" s="93">
        <f t="shared" si="85"/>
        <v>9.6899224806201542E-2</v>
      </c>
    </row>
    <row r="291" spans="1:37" ht="24.95" customHeight="1" thickTop="1" thickBot="1">
      <c r="A291" s="337" t="s">
        <v>2916</v>
      </c>
      <c r="B291" s="338"/>
      <c r="C291" s="338"/>
      <c r="D291" s="338"/>
      <c r="E291" s="338"/>
      <c r="F291" s="338"/>
      <c r="G291" s="338"/>
      <c r="H291" s="338"/>
      <c r="I291" s="338"/>
      <c r="J291" s="338"/>
      <c r="K291" s="338"/>
      <c r="L291" s="338"/>
      <c r="M291" s="338"/>
      <c r="N291" s="338"/>
      <c r="O291" s="338"/>
      <c r="P291" s="338"/>
      <c r="Q291" s="338"/>
      <c r="R291" s="338"/>
      <c r="S291" s="338"/>
      <c r="T291" s="338"/>
      <c r="U291" s="338"/>
      <c r="V291" s="338"/>
      <c r="W291" s="338"/>
      <c r="X291" s="338"/>
      <c r="Y291" s="338"/>
      <c r="Z291" s="338"/>
      <c r="AA291" s="338"/>
      <c r="AB291" s="338"/>
      <c r="AC291" s="339"/>
      <c r="AD291" s="205">
        <f>'Art. 135'!AF287</f>
        <v>1</v>
      </c>
      <c r="AE291" s="91">
        <f t="shared" si="79"/>
        <v>9.6899224806201542E-2</v>
      </c>
      <c r="AF291">
        <f t="shared" si="80"/>
        <v>0.5</v>
      </c>
      <c r="AG291" s="89">
        <f t="shared" si="81"/>
        <v>1</v>
      </c>
      <c r="AH291" s="92">
        <f t="shared" si="82"/>
        <v>0.5</v>
      </c>
      <c r="AI291" s="93">
        <f t="shared" si="83"/>
        <v>2.3255813953488372E-2</v>
      </c>
      <c r="AJ291" s="93">
        <f t="shared" si="84"/>
        <v>1.1627906976744186E-2</v>
      </c>
      <c r="AK291" s="93">
        <f t="shared" si="85"/>
        <v>9.6899224806201542E-2</v>
      </c>
    </row>
    <row r="292" spans="1:37" ht="24.95" customHeight="1" thickTop="1" thickBot="1">
      <c r="A292" s="337" t="s">
        <v>2917</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9"/>
      <c r="AD292" s="205">
        <f>'Art. 135'!AF288</f>
        <v>1</v>
      </c>
      <c r="AE292" s="91">
        <f t="shared" si="79"/>
        <v>9.6899224806201542E-2</v>
      </c>
      <c r="AF292">
        <f t="shared" si="80"/>
        <v>0.5</v>
      </c>
      <c r="AG292" s="89">
        <f t="shared" si="81"/>
        <v>1</v>
      </c>
      <c r="AH292" s="92">
        <f t="shared" si="82"/>
        <v>0.5</v>
      </c>
      <c r="AI292" s="93">
        <f t="shared" si="83"/>
        <v>2.3255813953488372E-2</v>
      </c>
      <c r="AJ292" s="93">
        <f t="shared" si="84"/>
        <v>1.1627906976744186E-2</v>
      </c>
      <c r="AK292" s="93">
        <f t="shared" si="85"/>
        <v>9.6899224806201542E-2</v>
      </c>
    </row>
    <row r="293" spans="1:37" ht="24.95" customHeight="1" thickTop="1" thickBot="1">
      <c r="A293" s="337" t="s">
        <v>2918</v>
      </c>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9"/>
      <c r="AD293" s="205">
        <f>'Art. 135'!AF289</f>
        <v>1</v>
      </c>
      <c r="AE293" s="91">
        <f t="shared" si="79"/>
        <v>9.6899224806201542E-2</v>
      </c>
      <c r="AF293">
        <f t="shared" si="80"/>
        <v>0.5</v>
      </c>
      <c r="AG293" s="89">
        <f t="shared" si="81"/>
        <v>1</v>
      </c>
      <c r="AH293" s="92">
        <f t="shared" si="82"/>
        <v>0.5</v>
      </c>
      <c r="AI293" s="93">
        <f t="shared" si="83"/>
        <v>2.3255813953488372E-2</v>
      </c>
      <c r="AJ293" s="93">
        <f t="shared" si="84"/>
        <v>1.1627906976744186E-2</v>
      </c>
      <c r="AK293" s="93">
        <f t="shared" si="85"/>
        <v>9.6899224806201542E-2</v>
      </c>
    </row>
    <row r="294" spans="1:37" ht="24.95" customHeight="1" thickTop="1" thickBot="1">
      <c r="A294" s="337" t="s">
        <v>2919</v>
      </c>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9"/>
      <c r="AD294" s="205">
        <f>'Art. 135'!AF290</f>
        <v>1</v>
      </c>
      <c r="AE294" s="91">
        <f t="shared" si="79"/>
        <v>9.6899224806201542E-2</v>
      </c>
      <c r="AF294">
        <f t="shared" si="80"/>
        <v>0.5</v>
      </c>
      <c r="AG294" s="89">
        <f t="shared" si="81"/>
        <v>1</v>
      </c>
      <c r="AH294" s="92">
        <f t="shared" si="82"/>
        <v>0.5</v>
      </c>
      <c r="AI294" s="93">
        <f t="shared" si="83"/>
        <v>2.3255813953488372E-2</v>
      </c>
      <c r="AJ294" s="93">
        <f t="shared" si="84"/>
        <v>1.1627906976744186E-2</v>
      </c>
      <c r="AK294" s="93">
        <f t="shared" si="85"/>
        <v>9.6899224806201542E-2</v>
      </c>
    </row>
    <row r="295" spans="1:37" ht="24.95" customHeight="1" thickTop="1">
      <c r="A295" s="304" t="s">
        <v>1932</v>
      </c>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91">
        <f>SUM(AE252:AE294)</f>
        <v>7.4612403100775238</v>
      </c>
      <c r="AF295" s="63"/>
      <c r="AG295" s="94">
        <f>SUM(AG252:AG294)</f>
        <v>43</v>
      </c>
      <c r="AH295" s="95"/>
      <c r="AI295" s="96"/>
      <c r="AJ295" s="96"/>
      <c r="AK295" s="96"/>
    </row>
    <row r="296" spans="1:37" ht="24.95" customHeight="1">
      <c r="A296" s="302" t="s">
        <v>1933</v>
      </c>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c r="AA296" s="302"/>
      <c r="AB296" s="302"/>
      <c r="AC296" s="302"/>
      <c r="AD296" s="302"/>
      <c r="AE296" s="91">
        <f>AE295/$AE$23*100</f>
        <v>89.53488372093031</v>
      </c>
      <c r="AF296" s="63"/>
      <c r="AG296" s="94"/>
      <c r="AH296" s="95"/>
      <c r="AI296" s="96"/>
      <c r="AJ296" s="96"/>
      <c r="AK296" s="96"/>
    </row>
    <row r="297" spans="1:37" ht="24.95" customHeight="1" thickBot="1">
      <c r="A297" s="74"/>
      <c r="B297" s="74"/>
      <c r="C297" s="74"/>
      <c r="D297" s="74"/>
      <c r="E297" s="74"/>
      <c r="F297" s="74"/>
      <c r="G297" s="74"/>
      <c r="H297" s="74"/>
      <c r="I297" s="74"/>
      <c r="J297" s="74"/>
      <c r="K297" s="74"/>
      <c r="L297" s="74"/>
      <c r="M297" s="74"/>
      <c r="N297" s="74"/>
      <c r="O297" s="74"/>
      <c r="P297" s="74"/>
      <c r="Q297" s="97"/>
      <c r="R297" s="74"/>
      <c r="S297" s="74"/>
      <c r="T297" s="74"/>
      <c r="U297" s="74"/>
      <c r="V297" s="74"/>
      <c r="W297" s="74"/>
      <c r="X297" s="74"/>
      <c r="Y297" s="74"/>
      <c r="Z297" s="74"/>
      <c r="AA297" s="74"/>
      <c r="AB297" s="74"/>
      <c r="AC297" s="74"/>
      <c r="AD297" s="98"/>
      <c r="AE297" s="98"/>
    </row>
    <row r="298" spans="1:37" ht="24.95" customHeight="1" thickTop="1" thickBot="1">
      <c r="A298" s="305" t="s">
        <v>79</v>
      </c>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106" t="s">
        <v>67</v>
      </c>
      <c r="AE298" s="107" t="s">
        <v>9</v>
      </c>
      <c r="AF298" s="89" t="s">
        <v>1877</v>
      </c>
      <c r="AG298" s="89" t="s">
        <v>1878</v>
      </c>
      <c r="AH298" s="89" t="s">
        <v>1879</v>
      </c>
      <c r="AI298" s="90" t="s">
        <v>1880</v>
      </c>
      <c r="AJ298" s="89"/>
      <c r="AK298" s="90" t="s">
        <v>1881</v>
      </c>
    </row>
    <row r="299" spans="1:37" ht="24.95" customHeight="1" thickTop="1" thickBot="1">
      <c r="A299" s="337" t="s">
        <v>2920</v>
      </c>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9"/>
      <c r="AD299" s="205">
        <f>'Art. 135'!AF293</f>
        <v>2</v>
      </c>
      <c r="AE299" s="91">
        <f t="shared" ref="AE299:AE303" si="86">IF(AG299=1,AK299,AG299)</f>
        <v>1.6666666666666665</v>
      </c>
      <c r="AF299">
        <f t="shared" ref="AF299:AF303" si="87">AD299/2</f>
        <v>1</v>
      </c>
      <c r="AG299" s="89">
        <f>IF(AND(AF299&gt;=0,AF299&lt;=1),1,"No aplica")</f>
        <v>1</v>
      </c>
      <c r="AH299" s="92">
        <f t="shared" ref="AH299:AH303" si="88">AD299/(AG299*2)</f>
        <v>1</v>
      </c>
      <c r="AI299" s="93">
        <f t="shared" ref="AI299:AI303" si="89">IF(AG299=1,AG299/$AG$304,"No aplica")</f>
        <v>0.2</v>
      </c>
      <c r="AJ299" s="93">
        <f t="shared" ref="AJ299:AJ303" si="90">AF299*AI299</f>
        <v>0.2</v>
      </c>
      <c r="AK299" s="93">
        <f t="shared" ref="AK299:AK303" si="91">AJ299*$AE$23</f>
        <v>1.6666666666666665</v>
      </c>
    </row>
    <row r="300" spans="1:37" ht="24.95" customHeight="1" thickTop="1" thickBot="1">
      <c r="A300" s="337" t="s">
        <v>2921</v>
      </c>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9"/>
      <c r="AD300" s="205">
        <f>'Art. 135'!AF294</f>
        <v>2</v>
      </c>
      <c r="AE300" s="91">
        <f t="shared" si="86"/>
        <v>1.6666666666666665</v>
      </c>
      <c r="AF300">
        <f t="shared" si="87"/>
        <v>1</v>
      </c>
      <c r="AG300" s="89">
        <f>IF(AND(AF300&gt;=0,AF300&lt;=1),1,"No aplica")</f>
        <v>1</v>
      </c>
      <c r="AH300" s="92">
        <f t="shared" si="88"/>
        <v>1</v>
      </c>
      <c r="AI300" s="93">
        <f t="shared" si="89"/>
        <v>0.2</v>
      </c>
      <c r="AJ300" s="93">
        <f t="shared" si="90"/>
        <v>0.2</v>
      </c>
      <c r="AK300" s="93">
        <f t="shared" si="91"/>
        <v>1.6666666666666665</v>
      </c>
    </row>
    <row r="301" spans="1:37" ht="24.95" customHeight="1" thickTop="1" thickBot="1">
      <c r="A301" s="337" t="s">
        <v>3090</v>
      </c>
      <c r="B301" s="338"/>
      <c r="C301" s="338"/>
      <c r="D301" s="338"/>
      <c r="E301" s="338"/>
      <c r="F301" s="338"/>
      <c r="G301" s="338"/>
      <c r="H301" s="338"/>
      <c r="I301" s="338"/>
      <c r="J301" s="338"/>
      <c r="K301" s="338"/>
      <c r="L301" s="338"/>
      <c r="M301" s="338"/>
      <c r="N301" s="338"/>
      <c r="O301" s="338"/>
      <c r="P301" s="338"/>
      <c r="Q301" s="338"/>
      <c r="R301" s="338"/>
      <c r="S301" s="338"/>
      <c r="T301" s="338"/>
      <c r="U301" s="338"/>
      <c r="V301" s="338"/>
      <c r="W301" s="338"/>
      <c r="X301" s="338"/>
      <c r="Y301" s="338"/>
      <c r="Z301" s="338"/>
      <c r="AA301" s="338"/>
      <c r="AB301" s="338"/>
      <c r="AC301" s="339"/>
      <c r="AD301" s="205">
        <f>'Art. 135'!AF295</f>
        <v>2</v>
      </c>
      <c r="AE301" s="91">
        <f t="shared" si="86"/>
        <v>1.6666666666666665</v>
      </c>
      <c r="AF301">
        <f t="shared" si="87"/>
        <v>1</v>
      </c>
      <c r="AG301" s="89">
        <f>IF(AND(AF301&gt;=0,AF301&lt;=1),1,"No aplica")</f>
        <v>1</v>
      </c>
      <c r="AH301" s="92">
        <f t="shared" si="88"/>
        <v>1</v>
      </c>
      <c r="AI301" s="93">
        <f t="shared" si="89"/>
        <v>0.2</v>
      </c>
      <c r="AJ301" s="93">
        <f t="shared" si="90"/>
        <v>0.2</v>
      </c>
      <c r="AK301" s="93">
        <f t="shared" si="91"/>
        <v>1.6666666666666665</v>
      </c>
    </row>
    <row r="302" spans="1:37" ht="24.95" customHeight="1" thickTop="1" thickBot="1">
      <c r="A302" s="337" t="s">
        <v>3091</v>
      </c>
      <c r="B302" s="338"/>
      <c r="C302" s="338"/>
      <c r="D302" s="338"/>
      <c r="E302" s="338"/>
      <c r="F302" s="338"/>
      <c r="G302" s="338"/>
      <c r="H302" s="338"/>
      <c r="I302" s="338"/>
      <c r="J302" s="338"/>
      <c r="K302" s="338"/>
      <c r="L302" s="338"/>
      <c r="M302" s="338"/>
      <c r="N302" s="338"/>
      <c r="O302" s="338"/>
      <c r="P302" s="338"/>
      <c r="Q302" s="338"/>
      <c r="R302" s="338"/>
      <c r="S302" s="338"/>
      <c r="T302" s="338"/>
      <c r="U302" s="338"/>
      <c r="V302" s="338"/>
      <c r="W302" s="338"/>
      <c r="X302" s="338"/>
      <c r="Y302" s="338"/>
      <c r="Z302" s="338"/>
      <c r="AA302" s="338"/>
      <c r="AB302" s="338"/>
      <c r="AC302" s="339"/>
      <c r="AD302" s="205">
        <f>'Art. 135'!AF296</f>
        <v>1</v>
      </c>
      <c r="AE302" s="91">
        <f t="shared" si="86"/>
        <v>0.83333333333333326</v>
      </c>
      <c r="AF302">
        <f t="shared" si="87"/>
        <v>0.5</v>
      </c>
      <c r="AG302" s="89">
        <f>IF(AND(AF302&gt;=0,AF302&lt;=1),1,"No aplica")</f>
        <v>1</v>
      </c>
      <c r="AH302" s="92">
        <f t="shared" si="88"/>
        <v>0.5</v>
      </c>
      <c r="AI302" s="93">
        <f t="shared" si="89"/>
        <v>0.2</v>
      </c>
      <c r="AJ302" s="93">
        <f t="shared" si="90"/>
        <v>0.1</v>
      </c>
      <c r="AK302" s="93">
        <f t="shared" si="91"/>
        <v>0.83333333333333326</v>
      </c>
    </row>
    <row r="303" spans="1:37" ht="24.95" customHeight="1" thickTop="1" thickBot="1">
      <c r="A303" s="337" t="s">
        <v>2924</v>
      </c>
      <c r="B303" s="338"/>
      <c r="C303" s="338"/>
      <c r="D303" s="338"/>
      <c r="E303" s="338"/>
      <c r="F303" s="338"/>
      <c r="G303" s="338"/>
      <c r="H303" s="338"/>
      <c r="I303" s="338"/>
      <c r="J303" s="338"/>
      <c r="K303" s="338"/>
      <c r="L303" s="338"/>
      <c r="M303" s="338"/>
      <c r="N303" s="338"/>
      <c r="O303" s="338"/>
      <c r="P303" s="338"/>
      <c r="Q303" s="338"/>
      <c r="R303" s="338"/>
      <c r="S303" s="338"/>
      <c r="T303" s="338"/>
      <c r="U303" s="338"/>
      <c r="V303" s="338"/>
      <c r="W303" s="338"/>
      <c r="X303" s="338"/>
      <c r="Y303" s="338"/>
      <c r="Z303" s="338"/>
      <c r="AA303" s="338"/>
      <c r="AB303" s="338"/>
      <c r="AC303" s="339"/>
      <c r="AD303" s="205">
        <f>'Art. 135'!AF297</f>
        <v>2</v>
      </c>
      <c r="AE303" s="91">
        <f t="shared" si="86"/>
        <v>1.6666666666666665</v>
      </c>
      <c r="AF303">
        <f t="shared" si="87"/>
        <v>1</v>
      </c>
      <c r="AG303" s="89">
        <f>IF(AND(AF303&gt;=0,AF303&lt;=1),1,"No aplica")</f>
        <v>1</v>
      </c>
      <c r="AH303" s="92">
        <f t="shared" si="88"/>
        <v>1</v>
      </c>
      <c r="AI303" s="93">
        <f t="shared" si="89"/>
        <v>0.2</v>
      </c>
      <c r="AJ303" s="93">
        <f t="shared" si="90"/>
        <v>0.2</v>
      </c>
      <c r="AK303" s="93">
        <f t="shared" si="91"/>
        <v>1.6666666666666665</v>
      </c>
    </row>
    <row r="304" spans="1:37" ht="24.95" customHeight="1" thickTop="1">
      <c r="A304" s="304" t="s">
        <v>1938</v>
      </c>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91">
        <f>SUM(AE299:AE303)</f>
        <v>7.5</v>
      </c>
      <c r="AF304" s="63"/>
      <c r="AG304" s="94">
        <f>SUM(AG299:AG303)</f>
        <v>5</v>
      </c>
      <c r="AH304" s="95"/>
      <c r="AI304" s="96"/>
      <c r="AJ304" s="96"/>
      <c r="AK304" s="96"/>
    </row>
    <row r="305" spans="1:37" ht="24.95" customHeight="1">
      <c r="A305" s="302" t="s">
        <v>1939</v>
      </c>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c r="AA305" s="302"/>
      <c r="AB305" s="302"/>
      <c r="AC305" s="302"/>
      <c r="AD305" s="302"/>
      <c r="AE305" s="91">
        <f>AE304/$AE$23*100</f>
        <v>90.000000000000014</v>
      </c>
      <c r="AF305" s="63"/>
      <c r="AG305" s="94"/>
      <c r="AH305" s="95"/>
      <c r="AI305" s="96"/>
      <c r="AJ305" s="96"/>
      <c r="AK305" s="96"/>
    </row>
    <row r="306" spans="1:37" ht="24.95" customHeight="1">
      <c r="A306" s="102"/>
      <c r="B306" s="102"/>
      <c r="C306" s="102"/>
      <c r="D306" s="102"/>
      <c r="E306" s="102"/>
      <c r="F306" s="102"/>
      <c r="G306" s="102"/>
      <c r="H306" s="102"/>
      <c r="I306" s="102"/>
      <c r="J306" s="102"/>
      <c r="K306" s="102"/>
      <c r="L306" s="102"/>
      <c r="M306" s="102"/>
      <c r="N306" s="102"/>
      <c r="O306" s="102"/>
      <c r="P306" s="102"/>
      <c r="Q306" s="97"/>
      <c r="R306" s="102"/>
      <c r="S306" s="102"/>
      <c r="T306" s="102"/>
      <c r="U306" s="102"/>
      <c r="V306" s="102"/>
      <c r="W306" s="102"/>
      <c r="X306" s="102"/>
      <c r="Y306" s="102"/>
      <c r="Z306" s="102"/>
      <c r="AA306" s="102"/>
      <c r="AB306" s="102"/>
      <c r="AC306" s="102"/>
      <c r="AD306" s="98"/>
      <c r="AE306" s="98"/>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row>
    <row r="308" spans="1:37" ht="24.95" customHeight="1">
      <c r="A308" s="266" t="s">
        <v>2925</v>
      </c>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row>
    <row r="309" spans="1:37" ht="24.95" customHeight="1">
      <c r="A309" s="103"/>
      <c r="B309" s="104"/>
      <c r="C309" s="104"/>
      <c r="D309" s="104"/>
      <c r="E309" s="104"/>
      <c r="F309" s="104"/>
      <c r="G309" s="104"/>
      <c r="H309" s="104"/>
      <c r="I309" s="104"/>
      <c r="J309" s="104"/>
      <c r="K309" s="104"/>
      <c r="L309" s="104"/>
      <c r="M309" s="104"/>
      <c r="N309" s="104"/>
      <c r="O309" s="104"/>
      <c r="P309" s="104"/>
      <c r="Q309" s="105"/>
      <c r="R309" s="104"/>
      <c r="S309" s="104"/>
      <c r="T309" s="104"/>
      <c r="U309" s="104"/>
      <c r="V309" s="104"/>
      <c r="W309" s="104"/>
      <c r="X309" s="104"/>
      <c r="Y309" s="104"/>
      <c r="Z309" s="104"/>
      <c r="AA309" s="104"/>
      <c r="AB309" s="104"/>
      <c r="AC309" s="104"/>
      <c r="AD309" s="86"/>
      <c r="AE309" s="86"/>
    </row>
    <row r="310" spans="1:37" ht="24.95" customHeight="1" thickBot="1">
      <c r="A310" s="74"/>
      <c r="B310" s="74"/>
      <c r="C310" s="74"/>
      <c r="D310" s="74"/>
      <c r="E310" s="74"/>
      <c r="F310" s="74"/>
      <c r="G310" s="74"/>
      <c r="H310" s="74"/>
      <c r="I310" s="74"/>
      <c r="J310" s="74"/>
      <c r="K310" s="74"/>
      <c r="L310" s="74"/>
      <c r="M310" s="74"/>
      <c r="N310" s="74"/>
      <c r="O310" s="74"/>
      <c r="P310" s="74"/>
      <c r="Q310" s="97"/>
      <c r="R310" s="74"/>
      <c r="S310" s="74"/>
      <c r="T310" s="74"/>
      <c r="U310" s="74"/>
      <c r="V310" s="74"/>
      <c r="W310" s="74"/>
      <c r="X310" s="74"/>
      <c r="Y310" s="74"/>
      <c r="Z310" s="74"/>
      <c r="AA310" s="74"/>
      <c r="AB310" s="74"/>
      <c r="AC310" s="74"/>
      <c r="AD310" s="98"/>
      <c r="AE310" s="98"/>
    </row>
    <row r="311" spans="1:37" ht="24.95" customHeight="1" thickTop="1" thickBot="1">
      <c r="A311" s="303" t="s">
        <v>44</v>
      </c>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c r="AD311" s="67" t="s">
        <v>67</v>
      </c>
      <c r="AE311" s="201" t="s">
        <v>9</v>
      </c>
      <c r="AF311" s="89" t="s">
        <v>1877</v>
      </c>
      <c r="AG311" s="89" t="s">
        <v>1878</v>
      </c>
      <c r="AH311" s="89" t="s">
        <v>1879</v>
      </c>
      <c r="AI311" s="90" t="s">
        <v>1880</v>
      </c>
      <c r="AJ311" s="89"/>
      <c r="AK311" s="90" t="s">
        <v>1881</v>
      </c>
    </row>
    <row r="312" spans="1:37" ht="24.95" customHeight="1" thickTop="1" thickBot="1">
      <c r="A312" s="337" t="s">
        <v>2927</v>
      </c>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9"/>
      <c r="AD312" s="205">
        <f>'Art. 135'!AF305</f>
        <v>3</v>
      </c>
      <c r="AE312" s="91" t="str">
        <f t="shared" ref="AE312:AE333" si="92">IF(AG312=1,AK312,AG312)</f>
        <v>No aplica</v>
      </c>
      <c r="AF312">
        <f t="shared" ref="AF312:AF333" si="93">AD312/2</f>
        <v>1.5</v>
      </c>
      <c r="AG312" s="89" t="str">
        <f t="shared" ref="AG312:AG333" si="94">IF(AND(AF312&gt;=0,AF312&lt;=1),1,"No aplica")</f>
        <v>No aplica</v>
      </c>
      <c r="AH312" s="92" t="e">
        <f t="shared" ref="AH312:AH333" si="95">AD312/(AG312*2)</f>
        <v>#VALUE!</v>
      </c>
      <c r="AI312" s="93" t="str">
        <f t="shared" ref="AI312:AI333" si="96">IF(AG312=1,AG312/$AG$334,"No aplica")</f>
        <v>No aplica</v>
      </c>
      <c r="AJ312" s="93" t="e">
        <f t="shared" ref="AJ312:AJ333" si="97">AF312*AI312</f>
        <v>#VALUE!</v>
      </c>
      <c r="AK312" s="93" t="e">
        <f t="shared" ref="AK312:AK333" si="98">AJ312*$AE$23</f>
        <v>#VALUE!</v>
      </c>
    </row>
    <row r="313" spans="1:37" ht="24.95" customHeight="1" thickTop="1" thickBot="1">
      <c r="A313" s="337" t="s">
        <v>2727</v>
      </c>
      <c r="B313" s="338"/>
      <c r="C313" s="338"/>
      <c r="D313" s="338"/>
      <c r="E313" s="338"/>
      <c r="F313" s="338"/>
      <c r="G313" s="338"/>
      <c r="H313" s="338"/>
      <c r="I313" s="338"/>
      <c r="J313" s="338"/>
      <c r="K313" s="338"/>
      <c r="L313" s="338"/>
      <c r="M313" s="338"/>
      <c r="N313" s="338"/>
      <c r="O313" s="338"/>
      <c r="P313" s="338"/>
      <c r="Q313" s="338"/>
      <c r="R313" s="338"/>
      <c r="S313" s="338"/>
      <c r="T313" s="338"/>
      <c r="U313" s="338"/>
      <c r="V313" s="338"/>
      <c r="W313" s="338"/>
      <c r="X313" s="338"/>
      <c r="Y313" s="338"/>
      <c r="Z313" s="338"/>
      <c r="AA313" s="338"/>
      <c r="AB313" s="338"/>
      <c r="AC313" s="339"/>
      <c r="AD313" s="205">
        <f>'Art. 135'!AF306</f>
        <v>3</v>
      </c>
      <c r="AE313" s="91" t="str">
        <f t="shared" si="92"/>
        <v>No aplica</v>
      </c>
      <c r="AF313">
        <f t="shared" si="93"/>
        <v>1.5</v>
      </c>
      <c r="AG313" s="89" t="str">
        <f t="shared" si="94"/>
        <v>No aplica</v>
      </c>
      <c r="AH313" s="92" t="e">
        <f t="shared" si="95"/>
        <v>#VALUE!</v>
      </c>
      <c r="AI313" s="93" t="str">
        <f t="shared" si="96"/>
        <v>No aplica</v>
      </c>
      <c r="AJ313" s="93" t="e">
        <f t="shared" si="97"/>
        <v>#VALUE!</v>
      </c>
      <c r="AK313" s="93" t="e">
        <f t="shared" si="98"/>
        <v>#VALUE!</v>
      </c>
    </row>
    <row r="314" spans="1:37" ht="24.95" customHeight="1" thickTop="1" thickBot="1">
      <c r="A314" s="337" t="s">
        <v>2728</v>
      </c>
      <c r="B314" s="338"/>
      <c r="C314" s="338"/>
      <c r="D314" s="338"/>
      <c r="E314" s="338"/>
      <c r="F314" s="338"/>
      <c r="G314" s="338"/>
      <c r="H314" s="338"/>
      <c r="I314" s="338"/>
      <c r="J314" s="338"/>
      <c r="K314" s="338"/>
      <c r="L314" s="338"/>
      <c r="M314" s="338"/>
      <c r="N314" s="338"/>
      <c r="O314" s="338"/>
      <c r="P314" s="338"/>
      <c r="Q314" s="338"/>
      <c r="R314" s="338"/>
      <c r="S314" s="338"/>
      <c r="T314" s="338"/>
      <c r="U314" s="338"/>
      <c r="V314" s="338"/>
      <c r="W314" s="338"/>
      <c r="X314" s="338"/>
      <c r="Y314" s="338"/>
      <c r="Z314" s="338"/>
      <c r="AA314" s="338"/>
      <c r="AB314" s="338"/>
      <c r="AC314" s="339"/>
      <c r="AD314" s="205">
        <f>'Art. 135'!AF307</f>
        <v>3</v>
      </c>
      <c r="AE314" s="91" t="str">
        <f t="shared" si="92"/>
        <v>No aplica</v>
      </c>
      <c r="AF314">
        <f t="shared" si="93"/>
        <v>1.5</v>
      </c>
      <c r="AG314" s="89" t="str">
        <f t="shared" si="94"/>
        <v>No aplica</v>
      </c>
      <c r="AH314" s="92" t="e">
        <f t="shared" si="95"/>
        <v>#VALUE!</v>
      </c>
      <c r="AI314" s="93" t="str">
        <f t="shared" si="96"/>
        <v>No aplica</v>
      </c>
      <c r="AJ314" s="93" t="e">
        <f t="shared" si="97"/>
        <v>#VALUE!</v>
      </c>
      <c r="AK314" s="93" t="e">
        <f t="shared" si="98"/>
        <v>#VALUE!</v>
      </c>
    </row>
    <row r="315" spans="1:37" ht="24.95" customHeight="1" thickTop="1" thickBot="1">
      <c r="A315" s="337" t="s">
        <v>2729</v>
      </c>
      <c r="B315" s="338"/>
      <c r="C315" s="338"/>
      <c r="D315" s="338"/>
      <c r="E315" s="338"/>
      <c r="F315" s="338"/>
      <c r="G315" s="338"/>
      <c r="H315" s="338"/>
      <c r="I315" s="338"/>
      <c r="J315" s="338"/>
      <c r="K315" s="338"/>
      <c r="L315" s="338"/>
      <c r="M315" s="338"/>
      <c r="N315" s="338"/>
      <c r="O315" s="338"/>
      <c r="P315" s="338"/>
      <c r="Q315" s="338"/>
      <c r="R315" s="338"/>
      <c r="S315" s="338"/>
      <c r="T315" s="338"/>
      <c r="U315" s="338"/>
      <c r="V315" s="338"/>
      <c r="W315" s="338"/>
      <c r="X315" s="338"/>
      <c r="Y315" s="338"/>
      <c r="Z315" s="338"/>
      <c r="AA315" s="338"/>
      <c r="AB315" s="338"/>
      <c r="AC315" s="339"/>
      <c r="AD315" s="205">
        <f>'Art. 135'!AF308</f>
        <v>3</v>
      </c>
      <c r="AE315" s="91" t="str">
        <f t="shared" si="92"/>
        <v>No aplica</v>
      </c>
      <c r="AF315">
        <f t="shared" si="93"/>
        <v>1.5</v>
      </c>
      <c r="AG315" s="89" t="str">
        <f t="shared" si="94"/>
        <v>No aplica</v>
      </c>
      <c r="AH315" s="92" t="e">
        <f t="shared" si="95"/>
        <v>#VALUE!</v>
      </c>
      <c r="AI315" s="93" t="str">
        <f t="shared" si="96"/>
        <v>No aplica</v>
      </c>
      <c r="AJ315" s="93" t="e">
        <f t="shared" si="97"/>
        <v>#VALUE!</v>
      </c>
      <c r="AK315" s="93" t="e">
        <f t="shared" si="98"/>
        <v>#VALUE!</v>
      </c>
    </row>
    <row r="316" spans="1:37" ht="24.95" customHeight="1" thickTop="1" thickBot="1">
      <c r="A316" s="337" t="s">
        <v>2928</v>
      </c>
      <c r="B316" s="338"/>
      <c r="C316" s="338"/>
      <c r="D316" s="338"/>
      <c r="E316" s="338"/>
      <c r="F316" s="338"/>
      <c r="G316" s="338"/>
      <c r="H316" s="338"/>
      <c r="I316" s="338"/>
      <c r="J316" s="338"/>
      <c r="K316" s="338"/>
      <c r="L316" s="338"/>
      <c r="M316" s="338"/>
      <c r="N316" s="338"/>
      <c r="O316" s="338"/>
      <c r="P316" s="338"/>
      <c r="Q316" s="338"/>
      <c r="R316" s="338"/>
      <c r="S316" s="338"/>
      <c r="T316" s="338"/>
      <c r="U316" s="338"/>
      <c r="V316" s="338"/>
      <c r="W316" s="338"/>
      <c r="X316" s="338"/>
      <c r="Y316" s="338"/>
      <c r="Z316" s="338"/>
      <c r="AA316" s="338"/>
      <c r="AB316" s="338"/>
      <c r="AC316" s="339"/>
      <c r="AD316" s="205">
        <f>'Art. 135'!AF309</f>
        <v>3</v>
      </c>
      <c r="AE316" s="91" t="str">
        <f t="shared" si="92"/>
        <v>No aplica</v>
      </c>
      <c r="AF316">
        <f t="shared" si="93"/>
        <v>1.5</v>
      </c>
      <c r="AG316" s="89" t="str">
        <f t="shared" si="94"/>
        <v>No aplica</v>
      </c>
      <c r="AH316" s="92" t="e">
        <f t="shared" si="95"/>
        <v>#VALUE!</v>
      </c>
      <c r="AI316" s="93" t="str">
        <f t="shared" si="96"/>
        <v>No aplica</v>
      </c>
      <c r="AJ316" s="93" t="e">
        <f t="shared" si="97"/>
        <v>#VALUE!</v>
      </c>
      <c r="AK316" s="93" t="e">
        <f t="shared" si="98"/>
        <v>#VALUE!</v>
      </c>
    </row>
    <row r="317" spans="1:37" ht="24.95" customHeight="1" thickTop="1" thickBot="1">
      <c r="A317" s="337" t="s">
        <v>2929</v>
      </c>
      <c r="B317" s="338"/>
      <c r="C317" s="338"/>
      <c r="D317" s="338"/>
      <c r="E317" s="338"/>
      <c r="F317" s="338"/>
      <c r="G317" s="338"/>
      <c r="H317" s="338"/>
      <c r="I317" s="338"/>
      <c r="J317" s="338"/>
      <c r="K317" s="338"/>
      <c r="L317" s="338"/>
      <c r="M317" s="338"/>
      <c r="N317" s="338"/>
      <c r="O317" s="338"/>
      <c r="P317" s="338"/>
      <c r="Q317" s="338"/>
      <c r="R317" s="338"/>
      <c r="S317" s="338"/>
      <c r="T317" s="338"/>
      <c r="U317" s="338"/>
      <c r="V317" s="338"/>
      <c r="W317" s="338"/>
      <c r="X317" s="338"/>
      <c r="Y317" s="338"/>
      <c r="Z317" s="338"/>
      <c r="AA317" s="338"/>
      <c r="AB317" s="338"/>
      <c r="AC317" s="339"/>
      <c r="AD317" s="205">
        <f>'Art. 135'!AF310</f>
        <v>3</v>
      </c>
      <c r="AE317" s="91" t="str">
        <f t="shared" si="92"/>
        <v>No aplica</v>
      </c>
      <c r="AF317">
        <f t="shared" si="93"/>
        <v>1.5</v>
      </c>
      <c r="AG317" s="89" t="str">
        <f t="shared" si="94"/>
        <v>No aplica</v>
      </c>
      <c r="AH317" s="92" t="e">
        <f t="shared" si="95"/>
        <v>#VALUE!</v>
      </c>
      <c r="AI317" s="93" t="str">
        <f t="shared" si="96"/>
        <v>No aplica</v>
      </c>
      <c r="AJ317" s="93" t="e">
        <f t="shared" si="97"/>
        <v>#VALUE!</v>
      </c>
      <c r="AK317" s="93" t="e">
        <f t="shared" si="98"/>
        <v>#VALUE!</v>
      </c>
    </row>
    <row r="318" spans="1:37" ht="24.95" customHeight="1" thickTop="1" thickBot="1">
      <c r="A318" s="337" t="s">
        <v>2930</v>
      </c>
      <c r="B318" s="338"/>
      <c r="C318" s="338"/>
      <c r="D318" s="338"/>
      <c r="E318" s="338"/>
      <c r="F318" s="338"/>
      <c r="G318" s="338"/>
      <c r="H318" s="338"/>
      <c r="I318" s="338"/>
      <c r="J318" s="338"/>
      <c r="K318" s="338"/>
      <c r="L318" s="338"/>
      <c r="M318" s="338"/>
      <c r="N318" s="338"/>
      <c r="O318" s="338"/>
      <c r="P318" s="338"/>
      <c r="Q318" s="338"/>
      <c r="R318" s="338"/>
      <c r="S318" s="338"/>
      <c r="T318" s="338"/>
      <c r="U318" s="338"/>
      <c r="V318" s="338"/>
      <c r="W318" s="338"/>
      <c r="X318" s="338"/>
      <c r="Y318" s="338"/>
      <c r="Z318" s="338"/>
      <c r="AA318" s="338"/>
      <c r="AB318" s="338"/>
      <c r="AC318" s="339"/>
      <c r="AD318" s="205">
        <f>'Art. 135'!AF311</f>
        <v>3</v>
      </c>
      <c r="AE318" s="91" t="str">
        <f t="shared" si="92"/>
        <v>No aplica</v>
      </c>
      <c r="AF318">
        <f t="shared" si="93"/>
        <v>1.5</v>
      </c>
      <c r="AG318" s="89" t="str">
        <f t="shared" si="94"/>
        <v>No aplica</v>
      </c>
      <c r="AH318" s="92" t="e">
        <f t="shared" si="95"/>
        <v>#VALUE!</v>
      </c>
      <c r="AI318" s="93" t="str">
        <f t="shared" si="96"/>
        <v>No aplica</v>
      </c>
      <c r="AJ318" s="93" t="e">
        <f t="shared" si="97"/>
        <v>#VALUE!</v>
      </c>
      <c r="AK318" s="93" t="e">
        <f t="shared" si="98"/>
        <v>#VALUE!</v>
      </c>
    </row>
    <row r="319" spans="1:37" ht="24.95" customHeight="1" thickTop="1" thickBot="1">
      <c r="A319" s="337" t="s">
        <v>2931</v>
      </c>
      <c r="B319" s="338"/>
      <c r="C319" s="338"/>
      <c r="D319" s="338"/>
      <c r="E319" s="338"/>
      <c r="F319" s="338"/>
      <c r="G319" s="338"/>
      <c r="H319" s="338"/>
      <c r="I319" s="338"/>
      <c r="J319" s="338"/>
      <c r="K319" s="338"/>
      <c r="L319" s="338"/>
      <c r="M319" s="338"/>
      <c r="N319" s="338"/>
      <c r="O319" s="338"/>
      <c r="P319" s="338"/>
      <c r="Q319" s="338"/>
      <c r="R319" s="338"/>
      <c r="S319" s="338"/>
      <c r="T319" s="338"/>
      <c r="U319" s="338"/>
      <c r="V319" s="338"/>
      <c r="W319" s="338"/>
      <c r="X319" s="338"/>
      <c r="Y319" s="338"/>
      <c r="Z319" s="338"/>
      <c r="AA319" s="338"/>
      <c r="AB319" s="338"/>
      <c r="AC319" s="339"/>
      <c r="AD319" s="205">
        <f>'Art. 135'!AF312</f>
        <v>3</v>
      </c>
      <c r="AE319" s="91" t="str">
        <f t="shared" si="92"/>
        <v>No aplica</v>
      </c>
      <c r="AF319">
        <f t="shared" si="93"/>
        <v>1.5</v>
      </c>
      <c r="AG319" s="89" t="str">
        <f t="shared" si="94"/>
        <v>No aplica</v>
      </c>
      <c r="AH319" s="92" t="e">
        <f t="shared" si="95"/>
        <v>#VALUE!</v>
      </c>
      <c r="AI319" s="93" t="str">
        <f t="shared" si="96"/>
        <v>No aplica</v>
      </c>
      <c r="AJ319" s="93" t="e">
        <f t="shared" si="97"/>
        <v>#VALUE!</v>
      </c>
      <c r="AK319" s="93" t="e">
        <f t="shared" si="98"/>
        <v>#VALUE!</v>
      </c>
    </row>
    <row r="320" spans="1:37" ht="24.95" customHeight="1" thickTop="1" thickBot="1">
      <c r="A320" s="337" t="s">
        <v>2932</v>
      </c>
      <c r="B320" s="338"/>
      <c r="C320" s="338"/>
      <c r="D320" s="338"/>
      <c r="E320" s="338"/>
      <c r="F320" s="338"/>
      <c r="G320" s="338"/>
      <c r="H320" s="338"/>
      <c r="I320" s="338"/>
      <c r="J320" s="338"/>
      <c r="K320" s="338"/>
      <c r="L320" s="338"/>
      <c r="M320" s="338"/>
      <c r="N320" s="338"/>
      <c r="O320" s="338"/>
      <c r="P320" s="338"/>
      <c r="Q320" s="338"/>
      <c r="R320" s="338"/>
      <c r="S320" s="338"/>
      <c r="T320" s="338"/>
      <c r="U320" s="338"/>
      <c r="V320" s="338"/>
      <c r="W320" s="338"/>
      <c r="X320" s="338"/>
      <c r="Y320" s="338"/>
      <c r="Z320" s="338"/>
      <c r="AA320" s="338"/>
      <c r="AB320" s="338"/>
      <c r="AC320" s="339"/>
      <c r="AD320" s="205">
        <f>'Art. 135'!AF313</f>
        <v>3</v>
      </c>
      <c r="AE320" s="91" t="str">
        <f t="shared" si="92"/>
        <v>No aplica</v>
      </c>
      <c r="AF320">
        <f t="shared" si="93"/>
        <v>1.5</v>
      </c>
      <c r="AG320" s="89" t="str">
        <f t="shared" si="94"/>
        <v>No aplica</v>
      </c>
      <c r="AH320" s="92" t="e">
        <f t="shared" si="95"/>
        <v>#VALUE!</v>
      </c>
      <c r="AI320" s="93" t="str">
        <f t="shared" si="96"/>
        <v>No aplica</v>
      </c>
      <c r="AJ320" s="93" t="e">
        <f t="shared" si="97"/>
        <v>#VALUE!</v>
      </c>
      <c r="AK320" s="93" t="e">
        <f t="shared" si="98"/>
        <v>#VALUE!</v>
      </c>
    </row>
    <row r="321" spans="1:37" ht="24.95" customHeight="1" thickTop="1" thickBot="1">
      <c r="A321" s="337" t="s">
        <v>2933</v>
      </c>
      <c r="B321" s="338"/>
      <c r="C321" s="338"/>
      <c r="D321" s="338"/>
      <c r="E321" s="338"/>
      <c r="F321" s="338"/>
      <c r="G321" s="338"/>
      <c r="H321" s="338"/>
      <c r="I321" s="338"/>
      <c r="J321" s="338"/>
      <c r="K321" s="338"/>
      <c r="L321" s="338"/>
      <c r="M321" s="338"/>
      <c r="N321" s="338"/>
      <c r="O321" s="338"/>
      <c r="P321" s="338"/>
      <c r="Q321" s="338"/>
      <c r="R321" s="338"/>
      <c r="S321" s="338"/>
      <c r="T321" s="338"/>
      <c r="U321" s="338"/>
      <c r="V321" s="338"/>
      <c r="W321" s="338"/>
      <c r="X321" s="338"/>
      <c r="Y321" s="338"/>
      <c r="Z321" s="338"/>
      <c r="AA321" s="338"/>
      <c r="AB321" s="338"/>
      <c r="AC321" s="339"/>
      <c r="AD321" s="205">
        <f>'Art. 135'!AF314</f>
        <v>3</v>
      </c>
      <c r="AE321" s="91" t="str">
        <f t="shared" si="92"/>
        <v>No aplica</v>
      </c>
      <c r="AF321">
        <f t="shared" si="93"/>
        <v>1.5</v>
      </c>
      <c r="AG321" s="89" t="str">
        <f t="shared" si="94"/>
        <v>No aplica</v>
      </c>
      <c r="AH321" s="92" t="e">
        <f t="shared" si="95"/>
        <v>#VALUE!</v>
      </c>
      <c r="AI321" s="93" t="str">
        <f t="shared" si="96"/>
        <v>No aplica</v>
      </c>
      <c r="AJ321" s="93" t="e">
        <f t="shared" si="97"/>
        <v>#VALUE!</v>
      </c>
      <c r="AK321" s="93" t="e">
        <f t="shared" si="98"/>
        <v>#VALUE!</v>
      </c>
    </row>
    <row r="322" spans="1:37" ht="24.95" customHeight="1" thickTop="1" thickBot="1">
      <c r="A322" s="337" t="s">
        <v>2934</v>
      </c>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9"/>
      <c r="AD322" s="205">
        <f>'Art. 135'!AF315</f>
        <v>3</v>
      </c>
      <c r="AE322" s="91" t="str">
        <f t="shared" si="92"/>
        <v>No aplica</v>
      </c>
      <c r="AF322">
        <f t="shared" si="93"/>
        <v>1.5</v>
      </c>
      <c r="AG322" s="89" t="str">
        <f t="shared" si="94"/>
        <v>No aplica</v>
      </c>
      <c r="AH322" s="92" t="e">
        <f t="shared" si="95"/>
        <v>#VALUE!</v>
      </c>
      <c r="AI322" s="93" t="str">
        <f t="shared" si="96"/>
        <v>No aplica</v>
      </c>
      <c r="AJ322" s="93" t="e">
        <f t="shared" si="97"/>
        <v>#VALUE!</v>
      </c>
      <c r="AK322" s="93" t="e">
        <f t="shared" si="98"/>
        <v>#VALUE!</v>
      </c>
    </row>
    <row r="323" spans="1:37" ht="24.95" customHeight="1" thickTop="1" thickBot="1">
      <c r="A323" s="337" t="s">
        <v>2935</v>
      </c>
      <c r="B323" s="338"/>
      <c r="C323" s="338"/>
      <c r="D323" s="338"/>
      <c r="E323" s="338"/>
      <c r="F323" s="338"/>
      <c r="G323" s="338"/>
      <c r="H323" s="338"/>
      <c r="I323" s="338"/>
      <c r="J323" s="338"/>
      <c r="K323" s="338"/>
      <c r="L323" s="338"/>
      <c r="M323" s="338"/>
      <c r="N323" s="338"/>
      <c r="O323" s="338"/>
      <c r="P323" s="338"/>
      <c r="Q323" s="338"/>
      <c r="R323" s="338"/>
      <c r="S323" s="338"/>
      <c r="T323" s="338"/>
      <c r="U323" s="338"/>
      <c r="V323" s="338"/>
      <c r="W323" s="338"/>
      <c r="X323" s="338"/>
      <c r="Y323" s="338"/>
      <c r="Z323" s="338"/>
      <c r="AA323" s="338"/>
      <c r="AB323" s="338"/>
      <c r="AC323" s="339"/>
      <c r="AD323" s="205">
        <f>'Art. 135'!AF316</f>
        <v>3</v>
      </c>
      <c r="AE323" s="91" t="str">
        <f t="shared" si="92"/>
        <v>No aplica</v>
      </c>
      <c r="AF323">
        <f t="shared" si="93"/>
        <v>1.5</v>
      </c>
      <c r="AG323" s="89" t="str">
        <f t="shared" si="94"/>
        <v>No aplica</v>
      </c>
      <c r="AH323" s="92" t="e">
        <f t="shared" si="95"/>
        <v>#VALUE!</v>
      </c>
      <c r="AI323" s="93" t="str">
        <f t="shared" si="96"/>
        <v>No aplica</v>
      </c>
      <c r="AJ323" s="93" t="e">
        <f t="shared" si="97"/>
        <v>#VALUE!</v>
      </c>
      <c r="AK323" s="93" t="e">
        <f t="shared" si="98"/>
        <v>#VALUE!</v>
      </c>
    </row>
    <row r="324" spans="1:37" ht="24.95" customHeight="1" thickTop="1" thickBot="1">
      <c r="A324" s="337" t="s">
        <v>2936</v>
      </c>
      <c r="B324" s="338"/>
      <c r="C324" s="338"/>
      <c r="D324" s="338"/>
      <c r="E324" s="338"/>
      <c r="F324" s="338"/>
      <c r="G324" s="338"/>
      <c r="H324" s="338"/>
      <c r="I324" s="338"/>
      <c r="J324" s="338"/>
      <c r="K324" s="338"/>
      <c r="L324" s="338"/>
      <c r="M324" s="338"/>
      <c r="N324" s="338"/>
      <c r="O324" s="338"/>
      <c r="P324" s="338"/>
      <c r="Q324" s="338"/>
      <c r="R324" s="338"/>
      <c r="S324" s="338"/>
      <c r="T324" s="338"/>
      <c r="U324" s="338"/>
      <c r="V324" s="338"/>
      <c r="W324" s="338"/>
      <c r="X324" s="338"/>
      <c r="Y324" s="338"/>
      <c r="Z324" s="338"/>
      <c r="AA324" s="338"/>
      <c r="AB324" s="338"/>
      <c r="AC324" s="339"/>
      <c r="AD324" s="205">
        <f>'Art. 135'!AF317</f>
        <v>3</v>
      </c>
      <c r="AE324" s="91" t="str">
        <f t="shared" si="92"/>
        <v>No aplica</v>
      </c>
      <c r="AF324">
        <f t="shared" si="93"/>
        <v>1.5</v>
      </c>
      <c r="AG324" s="89" t="str">
        <f t="shared" si="94"/>
        <v>No aplica</v>
      </c>
      <c r="AH324" s="92" t="e">
        <f t="shared" si="95"/>
        <v>#VALUE!</v>
      </c>
      <c r="AI324" s="93" t="str">
        <f t="shared" si="96"/>
        <v>No aplica</v>
      </c>
      <c r="AJ324" s="93" t="e">
        <f t="shared" si="97"/>
        <v>#VALUE!</v>
      </c>
      <c r="AK324" s="93" t="e">
        <f t="shared" si="98"/>
        <v>#VALUE!</v>
      </c>
    </row>
    <row r="325" spans="1:37" ht="24.95" customHeight="1" thickTop="1" thickBot="1">
      <c r="A325" s="337" t="s">
        <v>2937</v>
      </c>
      <c r="B325" s="338"/>
      <c r="C325" s="338"/>
      <c r="D325" s="338"/>
      <c r="E325" s="338"/>
      <c r="F325" s="338"/>
      <c r="G325" s="338"/>
      <c r="H325" s="338"/>
      <c r="I325" s="338"/>
      <c r="J325" s="338"/>
      <c r="K325" s="338"/>
      <c r="L325" s="338"/>
      <c r="M325" s="338"/>
      <c r="N325" s="338"/>
      <c r="O325" s="338"/>
      <c r="P325" s="338"/>
      <c r="Q325" s="338"/>
      <c r="R325" s="338"/>
      <c r="S325" s="338"/>
      <c r="T325" s="338"/>
      <c r="U325" s="338"/>
      <c r="V325" s="338"/>
      <c r="W325" s="338"/>
      <c r="X325" s="338"/>
      <c r="Y325" s="338"/>
      <c r="Z325" s="338"/>
      <c r="AA325" s="338"/>
      <c r="AB325" s="338"/>
      <c r="AC325" s="339"/>
      <c r="AD325" s="205">
        <f>'Art. 135'!AF318</f>
        <v>3</v>
      </c>
      <c r="AE325" s="91" t="str">
        <f t="shared" si="92"/>
        <v>No aplica</v>
      </c>
      <c r="AF325">
        <f t="shared" si="93"/>
        <v>1.5</v>
      </c>
      <c r="AG325" s="89" t="str">
        <f t="shared" si="94"/>
        <v>No aplica</v>
      </c>
      <c r="AH325" s="92" t="e">
        <f t="shared" si="95"/>
        <v>#VALUE!</v>
      </c>
      <c r="AI325" s="93" t="str">
        <f t="shared" si="96"/>
        <v>No aplica</v>
      </c>
      <c r="AJ325" s="93" t="e">
        <f t="shared" si="97"/>
        <v>#VALUE!</v>
      </c>
      <c r="AK325" s="93" t="e">
        <f t="shared" si="98"/>
        <v>#VALUE!</v>
      </c>
    </row>
    <row r="326" spans="1:37" ht="24.95" customHeight="1" thickTop="1" thickBot="1">
      <c r="A326" s="337" t="s">
        <v>2938</v>
      </c>
      <c r="B326" s="338"/>
      <c r="C326" s="338"/>
      <c r="D326" s="338"/>
      <c r="E326" s="338"/>
      <c r="F326" s="338"/>
      <c r="G326" s="338"/>
      <c r="H326" s="338"/>
      <c r="I326" s="338"/>
      <c r="J326" s="338"/>
      <c r="K326" s="338"/>
      <c r="L326" s="338"/>
      <c r="M326" s="338"/>
      <c r="N326" s="338"/>
      <c r="O326" s="338"/>
      <c r="P326" s="338"/>
      <c r="Q326" s="338"/>
      <c r="R326" s="338"/>
      <c r="S326" s="338"/>
      <c r="T326" s="338"/>
      <c r="U326" s="338"/>
      <c r="V326" s="338"/>
      <c r="W326" s="338"/>
      <c r="X326" s="338"/>
      <c r="Y326" s="338"/>
      <c r="Z326" s="338"/>
      <c r="AA326" s="338"/>
      <c r="AB326" s="338"/>
      <c r="AC326" s="339"/>
      <c r="AD326" s="205">
        <f>'Art. 135'!AF319</f>
        <v>3</v>
      </c>
      <c r="AE326" s="91" t="str">
        <f t="shared" si="92"/>
        <v>No aplica</v>
      </c>
      <c r="AF326">
        <f t="shared" si="93"/>
        <v>1.5</v>
      </c>
      <c r="AG326" s="89" t="str">
        <f t="shared" si="94"/>
        <v>No aplica</v>
      </c>
      <c r="AH326" s="92" t="e">
        <f t="shared" si="95"/>
        <v>#VALUE!</v>
      </c>
      <c r="AI326" s="93" t="str">
        <f t="shared" si="96"/>
        <v>No aplica</v>
      </c>
      <c r="AJ326" s="93" t="e">
        <f t="shared" si="97"/>
        <v>#VALUE!</v>
      </c>
      <c r="AK326" s="93" t="e">
        <f t="shared" si="98"/>
        <v>#VALUE!</v>
      </c>
    </row>
    <row r="327" spans="1:37" ht="24.95" customHeight="1" thickTop="1" thickBot="1">
      <c r="A327" s="337" t="s">
        <v>2939</v>
      </c>
      <c r="B327" s="338"/>
      <c r="C327" s="338"/>
      <c r="D327" s="338"/>
      <c r="E327" s="338"/>
      <c r="F327" s="338"/>
      <c r="G327" s="338"/>
      <c r="H327" s="338"/>
      <c r="I327" s="338"/>
      <c r="J327" s="338"/>
      <c r="K327" s="338"/>
      <c r="L327" s="338"/>
      <c r="M327" s="338"/>
      <c r="N327" s="338"/>
      <c r="O327" s="338"/>
      <c r="P327" s="338"/>
      <c r="Q327" s="338"/>
      <c r="R327" s="338"/>
      <c r="S327" s="338"/>
      <c r="T327" s="338"/>
      <c r="U327" s="338"/>
      <c r="V327" s="338"/>
      <c r="W327" s="338"/>
      <c r="X327" s="338"/>
      <c r="Y327" s="338"/>
      <c r="Z327" s="338"/>
      <c r="AA327" s="338"/>
      <c r="AB327" s="338"/>
      <c r="AC327" s="339"/>
      <c r="AD327" s="205">
        <f>'Art. 135'!AF320</f>
        <v>3</v>
      </c>
      <c r="AE327" s="91" t="str">
        <f t="shared" si="92"/>
        <v>No aplica</v>
      </c>
      <c r="AF327">
        <f t="shared" si="93"/>
        <v>1.5</v>
      </c>
      <c r="AG327" s="89" t="str">
        <f t="shared" si="94"/>
        <v>No aplica</v>
      </c>
      <c r="AH327" s="92" t="e">
        <f t="shared" si="95"/>
        <v>#VALUE!</v>
      </c>
      <c r="AI327" s="93" t="str">
        <f t="shared" si="96"/>
        <v>No aplica</v>
      </c>
      <c r="AJ327" s="93" t="e">
        <f t="shared" si="97"/>
        <v>#VALUE!</v>
      </c>
      <c r="AK327" s="93" t="e">
        <f t="shared" si="98"/>
        <v>#VALUE!</v>
      </c>
    </row>
    <row r="328" spans="1:37" ht="24.95" customHeight="1" thickTop="1" thickBot="1">
      <c r="A328" s="337" t="s">
        <v>2940</v>
      </c>
      <c r="B328" s="338"/>
      <c r="C328" s="338"/>
      <c r="D328" s="338"/>
      <c r="E328" s="338"/>
      <c r="F328" s="338"/>
      <c r="G328" s="338"/>
      <c r="H328" s="338"/>
      <c r="I328" s="338"/>
      <c r="J328" s="338"/>
      <c r="K328" s="338"/>
      <c r="L328" s="338"/>
      <c r="M328" s="338"/>
      <c r="N328" s="338"/>
      <c r="O328" s="338"/>
      <c r="P328" s="338"/>
      <c r="Q328" s="338"/>
      <c r="R328" s="338"/>
      <c r="S328" s="338"/>
      <c r="T328" s="338"/>
      <c r="U328" s="338"/>
      <c r="V328" s="338"/>
      <c r="W328" s="338"/>
      <c r="X328" s="338"/>
      <c r="Y328" s="338"/>
      <c r="Z328" s="338"/>
      <c r="AA328" s="338"/>
      <c r="AB328" s="338"/>
      <c r="AC328" s="339"/>
      <c r="AD328" s="205">
        <f>'Art. 135'!AF321</f>
        <v>3</v>
      </c>
      <c r="AE328" s="91" t="str">
        <f t="shared" si="92"/>
        <v>No aplica</v>
      </c>
      <c r="AF328">
        <f t="shared" si="93"/>
        <v>1.5</v>
      </c>
      <c r="AG328" s="89" t="str">
        <f t="shared" si="94"/>
        <v>No aplica</v>
      </c>
      <c r="AH328" s="92" t="e">
        <f t="shared" si="95"/>
        <v>#VALUE!</v>
      </c>
      <c r="AI328" s="93" t="str">
        <f t="shared" si="96"/>
        <v>No aplica</v>
      </c>
      <c r="AJ328" s="93" t="e">
        <f t="shared" si="97"/>
        <v>#VALUE!</v>
      </c>
      <c r="AK328" s="93" t="e">
        <f t="shared" si="98"/>
        <v>#VALUE!</v>
      </c>
    </row>
    <row r="329" spans="1:37" ht="24.95" customHeight="1" thickTop="1" thickBot="1">
      <c r="A329" s="337" t="s">
        <v>2941</v>
      </c>
      <c r="B329" s="338"/>
      <c r="C329" s="338"/>
      <c r="D329" s="338"/>
      <c r="E329" s="338"/>
      <c r="F329" s="338"/>
      <c r="G329" s="338"/>
      <c r="H329" s="338"/>
      <c r="I329" s="338"/>
      <c r="J329" s="338"/>
      <c r="K329" s="338"/>
      <c r="L329" s="338"/>
      <c r="M329" s="338"/>
      <c r="N329" s="338"/>
      <c r="O329" s="338"/>
      <c r="P329" s="338"/>
      <c r="Q329" s="338"/>
      <c r="R329" s="338"/>
      <c r="S329" s="338"/>
      <c r="T329" s="338"/>
      <c r="U329" s="338"/>
      <c r="V329" s="338"/>
      <c r="W329" s="338"/>
      <c r="X329" s="338"/>
      <c r="Y329" s="338"/>
      <c r="Z329" s="338"/>
      <c r="AA329" s="338"/>
      <c r="AB329" s="338"/>
      <c r="AC329" s="339"/>
      <c r="AD329" s="205">
        <f>'Art. 135'!AF322</f>
        <v>3</v>
      </c>
      <c r="AE329" s="91" t="str">
        <f t="shared" si="92"/>
        <v>No aplica</v>
      </c>
      <c r="AF329">
        <f t="shared" si="93"/>
        <v>1.5</v>
      </c>
      <c r="AG329" s="89" t="str">
        <f t="shared" si="94"/>
        <v>No aplica</v>
      </c>
      <c r="AH329" s="92" t="e">
        <f t="shared" si="95"/>
        <v>#VALUE!</v>
      </c>
      <c r="AI329" s="93" t="str">
        <f t="shared" si="96"/>
        <v>No aplica</v>
      </c>
      <c r="AJ329" s="93" t="e">
        <f t="shared" si="97"/>
        <v>#VALUE!</v>
      </c>
      <c r="AK329" s="93" t="e">
        <f t="shared" si="98"/>
        <v>#VALUE!</v>
      </c>
    </row>
    <row r="330" spans="1:37" ht="24.95" customHeight="1" thickTop="1" thickBot="1">
      <c r="A330" s="337" t="s">
        <v>2942</v>
      </c>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9"/>
      <c r="AD330" s="205">
        <f>'Art. 135'!AF323</f>
        <v>3</v>
      </c>
      <c r="AE330" s="91" t="str">
        <f t="shared" si="92"/>
        <v>No aplica</v>
      </c>
      <c r="AF330">
        <f t="shared" si="93"/>
        <v>1.5</v>
      </c>
      <c r="AG330" s="89" t="str">
        <f t="shared" si="94"/>
        <v>No aplica</v>
      </c>
      <c r="AH330" s="92" t="e">
        <f t="shared" si="95"/>
        <v>#VALUE!</v>
      </c>
      <c r="AI330" s="93" t="str">
        <f t="shared" si="96"/>
        <v>No aplica</v>
      </c>
      <c r="AJ330" s="93" t="e">
        <f t="shared" si="97"/>
        <v>#VALUE!</v>
      </c>
      <c r="AK330" s="93" t="e">
        <f t="shared" si="98"/>
        <v>#VALUE!</v>
      </c>
    </row>
    <row r="331" spans="1:37" ht="24.95" customHeight="1" thickTop="1" thickBot="1">
      <c r="A331" s="337" t="s">
        <v>2943</v>
      </c>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9"/>
      <c r="AD331" s="205">
        <f>'Art. 135'!AF324</f>
        <v>3</v>
      </c>
      <c r="AE331" s="91" t="str">
        <f t="shared" si="92"/>
        <v>No aplica</v>
      </c>
      <c r="AF331">
        <f t="shared" si="93"/>
        <v>1.5</v>
      </c>
      <c r="AG331" s="89" t="str">
        <f t="shared" si="94"/>
        <v>No aplica</v>
      </c>
      <c r="AH331" s="92" t="e">
        <f t="shared" si="95"/>
        <v>#VALUE!</v>
      </c>
      <c r="AI331" s="93" t="str">
        <f t="shared" si="96"/>
        <v>No aplica</v>
      </c>
      <c r="AJ331" s="93" t="e">
        <f t="shared" si="97"/>
        <v>#VALUE!</v>
      </c>
      <c r="AK331" s="93" t="e">
        <f t="shared" si="98"/>
        <v>#VALUE!</v>
      </c>
    </row>
    <row r="332" spans="1:37" ht="24.95" customHeight="1" thickTop="1" thickBot="1">
      <c r="A332" s="337" t="s">
        <v>2944</v>
      </c>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9"/>
      <c r="AD332" s="205">
        <f>'Art. 135'!AF325</f>
        <v>3</v>
      </c>
      <c r="AE332" s="91" t="str">
        <f t="shared" si="92"/>
        <v>No aplica</v>
      </c>
      <c r="AF332">
        <f t="shared" si="93"/>
        <v>1.5</v>
      </c>
      <c r="AG332" s="89" t="str">
        <f t="shared" si="94"/>
        <v>No aplica</v>
      </c>
      <c r="AH332" s="92" t="e">
        <f t="shared" si="95"/>
        <v>#VALUE!</v>
      </c>
      <c r="AI332" s="93" t="str">
        <f t="shared" si="96"/>
        <v>No aplica</v>
      </c>
      <c r="AJ332" s="93" t="e">
        <f t="shared" si="97"/>
        <v>#VALUE!</v>
      </c>
      <c r="AK332" s="93" t="e">
        <f t="shared" si="98"/>
        <v>#VALUE!</v>
      </c>
    </row>
    <row r="333" spans="1:37" ht="24.95" customHeight="1" thickTop="1" thickBot="1">
      <c r="A333" s="337" t="s">
        <v>2945</v>
      </c>
      <c r="B333" s="338"/>
      <c r="C333" s="338"/>
      <c r="D333" s="338"/>
      <c r="E333" s="338"/>
      <c r="F333" s="338"/>
      <c r="G333" s="338"/>
      <c r="H333" s="338"/>
      <c r="I333" s="338"/>
      <c r="J333" s="338"/>
      <c r="K333" s="338"/>
      <c r="L333" s="338"/>
      <c r="M333" s="338"/>
      <c r="N333" s="338"/>
      <c r="O333" s="338"/>
      <c r="P333" s="338"/>
      <c r="Q333" s="338"/>
      <c r="R333" s="338"/>
      <c r="S333" s="338"/>
      <c r="T333" s="338"/>
      <c r="U333" s="338"/>
      <c r="V333" s="338"/>
      <c r="W333" s="338"/>
      <c r="X333" s="338"/>
      <c r="Y333" s="338"/>
      <c r="Z333" s="338"/>
      <c r="AA333" s="338"/>
      <c r="AB333" s="338"/>
      <c r="AC333" s="339"/>
      <c r="AD333" s="205">
        <f>'Art. 135'!AF326</f>
        <v>3</v>
      </c>
      <c r="AE333" s="91" t="str">
        <f t="shared" si="92"/>
        <v>No aplica</v>
      </c>
      <c r="AF333">
        <f t="shared" si="93"/>
        <v>1.5</v>
      </c>
      <c r="AG333" s="89" t="str">
        <f t="shared" si="94"/>
        <v>No aplica</v>
      </c>
      <c r="AH333" s="92" t="e">
        <f t="shared" si="95"/>
        <v>#VALUE!</v>
      </c>
      <c r="AI333" s="93" t="str">
        <f t="shared" si="96"/>
        <v>No aplica</v>
      </c>
      <c r="AJ333" s="93" t="e">
        <f t="shared" si="97"/>
        <v>#VALUE!</v>
      </c>
      <c r="AK333" s="93" t="e">
        <f t="shared" si="98"/>
        <v>#VALUE!</v>
      </c>
    </row>
    <row r="334" spans="1:37" ht="24.95" customHeight="1" thickTop="1">
      <c r="A334" s="304" t="s">
        <v>1941</v>
      </c>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91">
        <f>SUM(AE312:AE333)</f>
        <v>0</v>
      </c>
      <c r="AF334" s="63"/>
      <c r="AG334" s="94">
        <f>SUM(AG312:AG333)</f>
        <v>0</v>
      </c>
      <c r="AH334" s="95"/>
      <c r="AI334" s="96"/>
      <c r="AJ334" s="96"/>
      <c r="AK334" s="96"/>
    </row>
    <row r="335" spans="1:37" ht="24.95" customHeight="1">
      <c r="A335" s="302" t="s">
        <v>1942</v>
      </c>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c r="AA335" s="302"/>
      <c r="AB335" s="302"/>
      <c r="AC335" s="302"/>
      <c r="AD335" s="302"/>
      <c r="AE335" s="91">
        <f>AE334/$AE$23*100</f>
        <v>0</v>
      </c>
      <c r="AF335" s="63"/>
      <c r="AG335" s="94"/>
      <c r="AH335" s="95"/>
      <c r="AI335" s="96"/>
      <c r="AJ335" s="96"/>
      <c r="AK335" s="96"/>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row>
    <row r="337" spans="1:37" ht="24.95" customHeight="1" thickTop="1" thickBot="1">
      <c r="A337" s="305" t="s">
        <v>79</v>
      </c>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106" t="s">
        <v>67</v>
      </c>
      <c r="AE337" s="107" t="s">
        <v>9</v>
      </c>
      <c r="AF337" s="89" t="s">
        <v>1877</v>
      </c>
      <c r="AG337" s="89" t="s">
        <v>1878</v>
      </c>
      <c r="AH337" s="89" t="s">
        <v>1879</v>
      </c>
      <c r="AI337" s="90" t="s">
        <v>1880</v>
      </c>
      <c r="AJ337" s="89"/>
      <c r="AK337" s="90" t="s">
        <v>1881</v>
      </c>
    </row>
    <row r="338" spans="1:37" ht="24.95" customHeight="1" thickTop="1" thickBot="1">
      <c r="A338" s="337" t="s">
        <v>2946</v>
      </c>
      <c r="B338" s="338"/>
      <c r="C338" s="338"/>
      <c r="D338" s="338"/>
      <c r="E338" s="338"/>
      <c r="F338" s="338"/>
      <c r="G338" s="338"/>
      <c r="H338" s="338"/>
      <c r="I338" s="338"/>
      <c r="J338" s="338"/>
      <c r="K338" s="338"/>
      <c r="L338" s="338"/>
      <c r="M338" s="338"/>
      <c r="N338" s="338"/>
      <c r="O338" s="338"/>
      <c r="P338" s="338"/>
      <c r="Q338" s="338"/>
      <c r="R338" s="338"/>
      <c r="S338" s="338"/>
      <c r="T338" s="338"/>
      <c r="U338" s="338"/>
      <c r="V338" s="338"/>
      <c r="W338" s="338"/>
      <c r="X338" s="338"/>
      <c r="Y338" s="338"/>
      <c r="Z338" s="338"/>
      <c r="AA338" s="338"/>
      <c r="AB338" s="338"/>
      <c r="AC338" s="339"/>
      <c r="AD338" s="205">
        <f>'Art. 135'!AF329</f>
        <v>3</v>
      </c>
      <c r="AE338" s="91" t="str">
        <f t="shared" ref="AE338:AE342" si="99">IF(AG338=1,AK338,AG338)</f>
        <v>No aplica</v>
      </c>
      <c r="AF338">
        <f t="shared" ref="AF338:AF342" si="100">AD338/2</f>
        <v>1.5</v>
      </c>
      <c r="AG338" s="89" t="str">
        <f>IF(AND(AF338&gt;=0,AF338&lt;=1),1,"No aplica")</f>
        <v>No aplica</v>
      </c>
      <c r="AH338" s="92" t="e">
        <f t="shared" ref="AH338:AH342" si="101">AD338/(AG338*2)</f>
        <v>#VALUE!</v>
      </c>
      <c r="AI338" s="93" t="str">
        <f t="shared" ref="AI338:AI342" si="102">IF(AG338=1,AG338/$AG$343,"No aplica")</f>
        <v>No aplica</v>
      </c>
      <c r="AJ338" s="93" t="e">
        <f t="shared" ref="AJ338:AJ342" si="103">AF338*AI338</f>
        <v>#VALUE!</v>
      </c>
      <c r="AK338" s="93" t="e">
        <f t="shared" ref="AK338:AK342" si="104">AJ338*$AE$23</f>
        <v>#VALUE!</v>
      </c>
    </row>
    <row r="339" spans="1:37" ht="24.95" customHeight="1" thickTop="1" thickBot="1">
      <c r="A339" s="337" t="s">
        <v>2947</v>
      </c>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9"/>
      <c r="AD339" s="205">
        <f>'Art. 135'!AF330</f>
        <v>3</v>
      </c>
      <c r="AE339" s="91" t="str">
        <f t="shared" si="99"/>
        <v>No aplica</v>
      </c>
      <c r="AF339">
        <f t="shared" si="100"/>
        <v>1.5</v>
      </c>
      <c r="AG339" s="89" t="str">
        <f>IF(AND(AF339&gt;=0,AF339&lt;=1),1,"No aplica")</f>
        <v>No aplica</v>
      </c>
      <c r="AH339" s="92" t="e">
        <f t="shared" si="101"/>
        <v>#VALUE!</v>
      </c>
      <c r="AI339" s="93" t="str">
        <f t="shared" si="102"/>
        <v>No aplica</v>
      </c>
      <c r="AJ339" s="93" t="e">
        <f t="shared" si="103"/>
        <v>#VALUE!</v>
      </c>
      <c r="AK339" s="93" t="e">
        <f t="shared" si="104"/>
        <v>#VALUE!</v>
      </c>
    </row>
    <row r="340" spans="1:37" ht="24.95" customHeight="1" thickTop="1" thickBot="1">
      <c r="A340" s="337" t="s">
        <v>3092</v>
      </c>
      <c r="B340" s="338"/>
      <c r="C340" s="338"/>
      <c r="D340" s="338"/>
      <c r="E340" s="338"/>
      <c r="F340" s="338"/>
      <c r="G340" s="338"/>
      <c r="H340" s="338"/>
      <c r="I340" s="338"/>
      <c r="J340" s="338"/>
      <c r="K340" s="338"/>
      <c r="L340" s="338"/>
      <c r="M340" s="338"/>
      <c r="N340" s="338"/>
      <c r="O340" s="338"/>
      <c r="P340" s="338"/>
      <c r="Q340" s="338"/>
      <c r="R340" s="338"/>
      <c r="S340" s="338"/>
      <c r="T340" s="338"/>
      <c r="U340" s="338"/>
      <c r="V340" s="338"/>
      <c r="W340" s="338"/>
      <c r="X340" s="338"/>
      <c r="Y340" s="338"/>
      <c r="Z340" s="338"/>
      <c r="AA340" s="338"/>
      <c r="AB340" s="338"/>
      <c r="AC340" s="339"/>
      <c r="AD340" s="205">
        <f>'Art. 135'!AF331</f>
        <v>3</v>
      </c>
      <c r="AE340" s="91" t="str">
        <f t="shared" si="99"/>
        <v>No aplica</v>
      </c>
      <c r="AF340">
        <f t="shared" si="100"/>
        <v>1.5</v>
      </c>
      <c r="AG340" s="89" t="str">
        <f>IF(AND(AF340&gt;=0,AF340&lt;=1),1,"No aplica")</f>
        <v>No aplica</v>
      </c>
      <c r="AH340" s="92" t="e">
        <f t="shared" si="101"/>
        <v>#VALUE!</v>
      </c>
      <c r="AI340" s="93" t="str">
        <f t="shared" si="102"/>
        <v>No aplica</v>
      </c>
      <c r="AJ340" s="93" t="e">
        <f t="shared" si="103"/>
        <v>#VALUE!</v>
      </c>
      <c r="AK340" s="93" t="e">
        <f t="shared" si="104"/>
        <v>#VALUE!</v>
      </c>
    </row>
    <row r="341" spans="1:37" ht="24.95" customHeight="1" thickTop="1" thickBot="1">
      <c r="A341" s="337" t="s">
        <v>1936</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9"/>
      <c r="AD341" s="205">
        <f>'Art. 135'!AF332</f>
        <v>3</v>
      </c>
      <c r="AE341" s="91" t="str">
        <f t="shared" si="99"/>
        <v>No aplica</v>
      </c>
      <c r="AF341">
        <f t="shared" si="100"/>
        <v>1.5</v>
      </c>
      <c r="AG341" s="89" t="str">
        <f>IF(AND(AF341&gt;=0,AF341&lt;=1),1,"No aplica")</f>
        <v>No aplica</v>
      </c>
      <c r="AH341" s="92" t="e">
        <f t="shared" si="101"/>
        <v>#VALUE!</v>
      </c>
      <c r="AI341" s="93" t="str">
        <f t="shared" si="102"/>
        <v>No aplica</v>
      </c>
      <c r="AJ341" s="93" t="e">
        <f t="shared" si="103"/>
        <v>#VALUE!</v>
      </c>
      <c r="AK341" s="93" t="e">
        <f t="shared" si="104"/>
        <v>#VALUE!</v>
      </c>
    </row>
    <row r="342" spans="1:37" ht="24.95" customHeight="1" thickTop="1" thickBot="1">
      <c r="A342" s="337" t="s">
        <v>2949</v>
      </c>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9"/>
      <c r="AD342" s="205">
        <f>'Art. 135'!AF333</f>
        <v>3</v>
      </c>
      <c r="AE342" s="91" t="str">
        <f t="shared" si="99"/>
        <v>No aplica</v>
      </c>
      <c r="AF342">
        <f t="shared" si="100"/>
        <v>1.5</v>
      </c>
      <c r="AG342" s="89" t="str">
        <f>IF(AND(AF342&gt;=0,AF342&lt;=1),1,"No aplica")</f>
        <v>No aplica</v>
      </c>
      <c r="AH342" s="92" t="e">
        <f t="shared" si="101"/>
        <v>#VALUE!</v>
      </c>
      <c r="AI342" s="93" t="str">
        <f t="shared" si="102"/>
        <v>No aplica</v>
      </c>
      <c r="AJ342" s="93" t="e">
        <f t="shared" si="103"/>
        <v>#VALUE!</v>
      </c>
      <c r="AK342" s="93" t="e">
        <f t="shared" si="104"/>
        <v>#VALUE!</v>
      </c>
    </row>
    <row r="343" spans="1:37" ht="24.95" customHeight="1" thickTop="1">
      <c r="A343" s="304" t="s">
        <v>1945</v>
      </c>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91">
        <f>SUM(AE338:AE342)</f>
        <v>0</v>
      </c>
      <c r="AF343" s="63"/>
      <c r="AG343" s="94">
        <f>SUM(AG338:AG342)</f>
        <v>0</v>
      </c>
      <c r="AH343" s="95"/>
      <c r="AI343" s="96"/>
      <c r="AJ343" s="96"/>
      <c r="AK343" s="96"/>
    </row>
    <row r="344" spans="1:37" ht="24.95" customHeight="1">
      <c r="A344" s="302" t="s">
        <v>1946</v>
      </c>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c r="AA344" s="302"/>
      <c r="AB344" s="302"/>
      <c r="AC344" s="302"/>
      <c r="AD344" s="302"/>
      <c r="AE344" s="91">
        <f>AE343/$AE$23*100</f>
        <v>0</v>
      </c>
      <c r="AF344" s="63"/>
      <c r="AG344" s="94"/>
      <c r="AH344" s="95"/>
      <c r="AI344" s="96"/>
      <c r="AJ344" s="96"/>
      <c r="AK344" s="96"/>
    </row>
    <row r="345" spans="1:37" ht="24.95" customHeight="1">
      <c r="A345" s="102"/>
      <c r="B345" s="102"/>
      <c r="C345" s="102"/>
      <c r="D345" s="102"/>
      <c r="E345" s="102"/>
      <c r="F345" s="102"/>
      <c r="G345" s="102"/>
      <c r="H345" s="102"/>
      <c r="I345" s="102"/>
      <c r="J345" s="102"/>
      <c r="K345" s="102"/>
      <c r="L345" s="102"/>
      <c r="M345" s="102"/>
      <c r="N345" s="102"/>
      <c r="O345" s="102"/>
      <c r="P345" s="102"/>
      <c r="Q345" s="97"/>
      <c r="R345" s="102"/>
      <c r="S345" s="102"/>
      <c r="T345" s="102"/>
      <c r="U345" s="102"/>
      <c r="V345" s="102"/>
      <c r="W345" s="102"/>
      <c r="X345" s="102"/>
      <c r="Y345" s="102"/>
      <c r="Z345" s="102"/>
      <c r="AA345" s="102"/>
      <c r="AB345" s="102"/>
      <c r="AC345" s="102"/>
      <c r="AD345" s="98"/>
      <c r="AE345" s="98"/>
    </row>
    <row r="346" spans="1:37" ht="24.95" customHeight="1">
      <c r="A346" s="102"/>
      <c r="B346" s="102"/>
      <c r="C346" s="102"/>
      <c r="D346" s="102"/>
      <c r="E346" s="102"/>
      <c r="F346" s="102"/>
      <c r="G346" s="102"/>
      <c r="H346" s="102"/>
      <c r="I346" s="102"/>
      <c r="J346" s="102"/>
      <c r="K346" s="102"/>
      <c r="L346" s="102"/>
      <c r="M346" s="102"/>
      <c r="N346" s="102"/>
      <c r="O346" s="102"/>
      <c r="P346" s="102"/>
      <c r="Q346" s="97"/>
      <c r="R346" s="102"/>
      <c r="S346" s="102"/>
      <c r="T346" s="102"/>
      <c r="U346" s="102"/>
      <c r="V346" s="102"/>
      <c r="W346" s="102"/>
      <c r="X346" s="102"/>
      <c r="Y346" s="102"/>
      <c r="Z346" s="102"/>
      <c r="AA346" s="102"/>
      <c r="AB346" s="102"/>
      <c r="AC346" s="102"/>
      <c r="AD346" s="98"/>
      <c r="AE346" s="98"/>
    </row>
    <row r="347" spans="1:37" ht="24.95" customHeight="1">
      <c r="A347" s="266" t="s">
        <v>2950</v>
      </c>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row>
    <row r="348" spans="1:37" ht="24.95" customHeight="1">
      <c r="A348" s="103"/>
      <c r="B348" s="104"/>
      <c r="C348" s="104"/>
      <c r="D348" s="104"/>
      <c r="E348" s="104"/>
      <c r="F348" s="104"/>
      <c r="G348" s="104"/>
      <c r="H348" s="104"/>
      <c r="I348" s="104"/>
      <c r="J348" s="104"/>
      <c r="K348" s="104"/>
      <c r="L348" s="104"/>
      <c r="M348" s="104"/>
      <c r="N348" s="104"/>
      <c r="O348" s="104"/>
      <c r="P348" s="104"/>
      <c r="Q348" s="105"/>
      <c r="R348" s="104"/>
      <c r="S348" s="104"/>
      <c r="T348" s="104"/>
      <c r="U348" s="104"/>
      <c r="V348" s="104"/>
      <c r="W348" s="104"/>
      <c r="X348" s="104"/>
      <c r="Y348" s="104"/>
      <c r="Z348" s="104"/>
      <c r="AA348" s="104"/>
      <c r="AB348" s="104"/>
      <c r="AC348" s="104"/>
      <c r="AD348" s="86"/>
      <c r="AE348" s="86"/>
    </row>
    <row r="349" spans="1:37" ht="24.95" customHeight="1" thickBot="1">
      <c r="A349" s="74"/>
      <c r="B349" s="74"/>
      <c r="C349" s="74"/>
      <c r="D349" s="74"/>
      <c r="E349" s="74"/>
      <c r="F349" s="74"/>
      <c r="G349" s="74"/>
      <c r="H349" s="74"/>
      <c r="I349" s="74"/>
      <c r="J349" s="74"/>
      <c r="K349" s="74"/>
      <c r="L349" s="74"/>
      <c r="M349" s="74"/>
      <c r="N349" s="74"/>
      <c r="O349" s="74"/>
      <c r="P349" s="74"/>
      <c r="Q349" s="97"/>
      <c r="R349" s="74"/>
      <c r="S349" s="74"/>
      <c r="T349" s="74"/>
      <c r="U349" s="74"/>
      <c r="V349" s="74"/>
      <c r="W349" s="74"/>
      <c r="X349" s="74"/>
      <c r="Y349" s="74"/>
      <c r="Z349" s="74"/>
      <c r="AA349" s="74"/>
      <c r="AB349" s="74"/>
      <c r="AC349" s="74"/>
      <c r="AD349" s="98"/>
      <c r="AE349" s="98"/>
    </row>
    <row r="350" spans="1:37" ht="24.95" customHeight="1" thickTop="1" thickBot="1">
      <c r="A350" s="303" t="s">
        <v>44</v>
      </c>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67" t="s">
        <v>67</v>
      </c>
      <c r="AE350" s="201" t="s">
        <v>9</v>
      </c>
      <c r="AF350" s="89" t="s">
        <v>1877</v>
      </c>
      <c r="AG350" s="89" t="s">
        <v>1878</v>
      </c>
      <c r="AH350" s="89" t="s">
        <v>1879</v>
      </c>
      <c r="AI350" s="90" t="s">
        <v>1880</v>
      </c>
      <c r="AJ350" s="89"/>
      <c r="AK350" s="90" t="s">
        <v>1881</v>
      </c>
    </row>
    <row r="351" spans="1:37" ht="24.95" customHeight="1" thickTop="1" thickBot="1">
      <c r="A351" s="337" t="s">
        <v>980</v>
      </c>
      <c r="B351" s="338" t="s">
        <v>980</v>
      </c>
      <c r="C351" s="338" t="s">
        <v>980</v>
      </c>
      <c r="D351" s="338" t="s">
        <v>980</v>
      </c>
      <c r="E351" s="338" t="s">
        <v>980</v>
      </c>
      <c r="F351" s="338" t="s">
        <v>980</v>
      </c>
      <c r="G351" s="338" t="s">
        <v>980</v>
      </c>
      <c r="H351" s="338" t="s">
        <v>980</v>
      </c>
      <c r="I351" s="338" t="s">
        <v>980</v>
      </c>
      <c r="J351" s="338" t="s">
        <v>980</v>
      </c>
      <c r="K351" s="338" t="s">
        <v>980</v>
      </c>
      <c r="L351" s="338" t="s">
        <v>980</v>
      </c>
      <c r="M351" s="338" t="s">
        <v>980</v>
      </c>
      <c r="N351" s="338" t="s">
        <v>980</v>
      </c>
      <c r="O351" s="338" t="s">
        <v>980</v>
      </c>
      <c r="P351" s="338" t="s">
        <v>980</v>
      </c>
      <c r="Q351" s="338"/>
      <c r="R351" s="338"/>
      <c r="S351" s="338"/>
      <c r="T351" s="338"/>
      <c r="U351" s="338"/>
      <c r="V351" s="338"/>
      <c r="W351" s="338"/>
      <c r="X351" s="338"/>
      <c r="Y351" s="338"/>
      <c r="Z351" s="338"/>
      <c r="AA351" s="338"/>
      <c r="AB351" s="338"/>
      <c r="AC351" s="339"/>
      <c r="AD351" s="205">
        <f>'Art. 135'!AF341</f>
        <v>2</v>
      </c>
      <c r="AE351" s="91">
        <f t="shared" ref="AE351:AE356" si="105">IF(AG351=1,AK351,AG351)</f>
        <v>1.3888888888888886</v>
      </c>
      <c r="AF351">
        <f t="shared" ref="AF351:AF356" si="106">AD351/2</f>
        <v>1</v>
      </c>
      <c r="AG351" s="89">
        <f t="shared" ref="AG351:AG356" si="107">IF(AND(AF351&gt;=0,AF351&lt;=1),1,"No aplica")</f>
        <v>1</v>
      </c>
      <c r="AH351" s="92">
        <f t="shared" ref="AH351:AH356" si="108">AD351/(AG351*2)</f>
        <v>1</v>
      </c>
      <c r="AI351" s="93">
        <f t="shared" ref="AI351:AI356" si="109">IF(AG351=1,AG351/$AG$357,"No aplica")</f>
        <v>0.16666666666666666</v>
      </c>
      <c r="AJ351" s="93">
        <f t="shared" ref="AJ351:AJ356" si="110">AF351*AI351</f>
        <v>0.16666666666666666</v>
      </c>
      <c r="AK351" s="93">
        <f t="shared" ref="AK351:AK356" si="111">AJ351*$AE$23</f>
        <v>1.3888888888888886</v>
      </c>
    </row>
    <row r="352" spans="1:37" ht="24.95" customHeight="1" thickTop="1" thickBot="1">
      <c r="A352" s="337" t="s">
        <v>981</v>
      </c>
      <c r="B352" s="338" t="s">
        <v>981</v>
      </c>
      <c r="C352" s="338" t="s">
        <v>981</v>
      </c>
      <c r="D352" s="338" t="s">
        <v>981</v>
      </c>
      <c r="E352" s="338" t="s">
        <v>981</v>
      </c>
      <c r="F352" s="338" t="s">
        <v>981</v>
      </c>
      <c r="G352" s="338" t="s">
        <v>981</v>
      </c>
      <c r="H352" s="338" t="s">
        <v>981</v>
      </c>
      <c r="I352" s="338" t="s">
        <v>981</v>
      </c>
      <c r="J352" s="338" t="s">
        <v>981</v>
      </c>
      <c r="K352" s="338" t="s">
        <v>981</v>
      </c>
      <c r="L352" s="338" t="s">
        <v>981</v>
      </c>
      <c r="M352" s="338" t="s">
        <v>981</v>
      </c>
      <c r="N352" s="338" t="s">
        <v>981</v>
      </c>
      <c r="O352" s="338" t="s">
        <v>981</v>
      </c>
      <c r="P352" s="338" t="s">
        <v>981</v>
      </c>
      <c r="Q352" s="338"/>
      <c r="R352" s="338"/>
      <c r="S352" s="338"/>
      <c r="T352" s="338"/>
      <c r="U352" s="338"/>
      <c r="V352" s="338"/>
      <c r="W352" s="338"/>
      <c r="X352" s="338"/>
      <c r="Y352" s="338"/>
      <c r="Z352" s="338"/>
      <c r="AA352" s="338"/>
      <c r="AB352" s="338"/>
      <c r="AC352" s="339"/>
      <c r="AD352" s="205">
        <f>'Art. 135'!AF342</f>
        <v>2</v>
      </c>
      <c r="AE352" s="91">
        <f t="shared" si="105"/>
        <v>1.3888888888888886</v>
      </c>
      <c r="AF352">
        <f t="shared" si="106"/>
        <v>1</v>
      </c>
      <c r="AG352" s="89">
        <f t="shared" si="107"/>
        <v>1</v>
      </c>
      <c r="AH352" s="92">
        <f t="shared" si="108"/>
        <v>1</v>
      </c>
      <c r="AI352" s="93">
        <f t="shared" si="109"/>
        <v>0.16666666666666666</v>
      </c>
      <c r="AJ352" s="93">
        <f t="shared" si="110"/>
        <v>0.16666666666666666</v>
      </c>
      <c r="AK352" s="93">
        <f t="shared" si="111"/>
        <v>1.3888888888888886</v>
      </c>
    </row>
    <row r="353" spans="1:37" ht="24.95" customHeight="1" thickTop="1" thickBot="1">
      <c r="A353" s="337" t="s">
        <v>2953</v>
      </c>
      <c r="B353" s="338" t="s">
        <v>2953</v>
      </c>
      <c r="C353" s="338" t="s">
        <v>2953</v>
      </c>
      <c r="D353" s="338" t="s">
        <v>2953</v>
      </c>
      <c r="E353" s="338" t="s">
        <v>2953</v>
      </c>
      <c r="F353" s="338" t="s">
        <v>2953</v>
      </c>
      <c r="G353" s="338" t="s">
        <v>2953</v>
      </c>
      <c r="H353" s="338" t="s">
        <v>2953</v>
      </c>
      <c r="I353" s="338" t="s">
        <v>2953</v>
      </c>
      <c r="J353" s="338" t="s">
        <v>2953</v>
      </c>
      <c r="K353" s="338" t="s">
        <v>2953</v>
      </c>
      <c r="L353" s="338" t="s">
        <v>2953</v>
      </c>
      <c r="M353" s="338" t="s">
        <v>2953</v>
      </c>
      <c r="N353" s="338" t="s">
        <v>2953</v>
      </c>
      <c r="O353" s="338" t="s">
        <v>2953</v>
      </c>
      <c r="P353" s="338" t="s">
        <v>2953</v>
      </c>
      <c r="Q353" s="338"/>
      <c r="R353" s="338"/>
      <c r="S353" s="338"/>
      <c r="T353" s="338"/>
      <c r="U353" s="338"/>
      <c r="V353" s="338"/>
      <c r="W353" s="338"/>
      <c r="X353" s="338"/>
      <c r="Y353" s="338"/>
      <c r="Z353" s="338"/>
      <c r="AA353" s="338"/>
      <c r="AB353" s="338"/>
      <c r="AC353" s="339"/>
      <c r="AD353" s="205">
        <f>'Art. 135'!AF343</f>
        <v>2</v>
      </c>
      <c r="AE353" s="91">
        <f t="shared" si="105"/>
        <v>1.3888888888888886</v>
      </c>
      <c r="AF353">
        <f t="shared" si="106"/>
        <v>1</v>
      </c>
      <c r="AG353" s="89">
        <f t="shared" si="107"/>
        <v>1</v>
      </c>
      <c r="AH353" s="92">
        <f t="shared" si="108"/>
        <v>1</v>
      </c>
      <c r="AI353" s="93">
        <f t="shared" si="109"/>
        <v>0.16666666666666666</v>
      </c>
      <c r="AJ353" s="93">
        <f t="shared" si="110"/>
        <v>0.16666666666666666</v>
      </c>
      <c r="AK353" s="93">
        <f t="shared" si="111"/>
        <v>1.3888888888888886</v>
      </c>
    </row>
    <row r="354" spans="1:37" ht="24.95" customHeight="1" thickTop="1" thickBot="1">
      <c r="A354" s="337" t="s">
        <v>2955</v>
      </c>
      <c r="B354" s="338" t="s">
        <v>2955</v>
      </c>
      <c r="C354" s="338" t="s">
        <v>2955</v>
      </c>
      <c r="D354" s="338" t="s">
        <v>2955</v>
      </c>
      <c r="E354" s="338" t="s">
        <v>2955</v>
      </c>
      <c r="F354" s="338" t="s">
        <v>2955</v>
      </c>
      <c r="G354" s="338" t="s">
        <v>2955</v>
      </c>
      <c r="H354" s="338" t="s">
        <v>2955</v>
      </c>
      <c r="I354" s="338" t="s">
        <v>2955</v>
      </c>
      <c r="J354" s="338" t="s">
        <v>2955</v>
      </c>
      <c r="K354" s="338" t="s">
        <v>2955</v>
      </c>
      <c r="L354" s="338" t="s">
        <v>2955</v>
      </c>
      <c r="M354" s="338" t="s">
        <v>2955</v>
      </c>
      <c r="N354" s="338" t="s">
        <v>2955</v>
      </c>
      <c r="O354" s="338" t="s">
        <v>2955</v>
      </c>
      <c r="P354" s="338" t="s">
        <v>2955</v>
      </c>
      <c r="Q354" s="338"/>
      <c r="R354" s="338"/>
      <c r="S354" s="338"/>
      <c r="T354" s="338"/>
      <c r="U354" s="338"/>
      <c r="V354" s="338"/>
      <c r="W354" s="338"/>
      <c r="X354" s="338"/>
      <c r="Y354" s="338"/>
      <c r="Z354" s="338"/>
      <c r="AA354" s="338"/>
      <c r="AB354" s="338"/>
      <c r="AC354" s="339"/>
      <c r="AD354" s="205">
        <f>'Art. 135'!AF344</f>
        <v>2</v>
      </c>
      <c r="AE354" s="91">
        <f t="shared" si="105"/>
        <v>1.3888888888888886</v>
      </c>
      <c r="AF354">
        <f t="shared" si="106"/>
        <v>1</v>
      </c>
      <c r="AG354" s="89">
        <f t="shared" si="107"/>
        <v>1</v>
      </c>
      <c r="AH354" s="92">
        <f t="shared" si="108"/>
        <v>1</v>
      </c>
      <c r="AI354" s="93">
        <f t="shared" si="109"/>
        <v>0.16666666666666666</v>
      </c>
      <c r="AJ354" s="93">
        <f t="shared" si="110"/>
        <v>0.16666666666666666</v>
      </c>
      <c r="AK354" s="93">
        <f t="shared" si="111"/>
        <v>1.3888888888888886</v>
      </c>
    </row>
    <row r="355" spans="1:37" ht="24.95" customHeight="1" thickTop="1" thickBot="1">
      <c r="A355" s="337" t="s">
        <v>2957</v>
      </c>
      <c r="B355" s="338" t="s">
        <v>2957</v>
      </c>
      <c r="C355" s="338" t="s">
        <v>2957</v>
      </c>
      <c r="D355" s="338" t="s">
        <v>2957</v>
      </c>
      <c r="E355" s="338" t="s">
        <v>2957</v>
      </c>
      <c r="F355" s="338" t="s">
        <v>2957</v>
      </c>
      <c r="G355" s="338" t="s">
        <v>2957</v>
      </c>
      <c r="H355" s="338" t="s">
        <v>2957</v>
      </c>
      <c r="I355" s="338" t="s">
        <v>2957</v>
      </c>
      <c r="J355" s="338" t="s">
        <v>2957</v>
      </c>
      <c r="K355" s="338" t="s">
        <v>2957</v>
      </c>
      <c r="L355" s="338" t="s">
        <v>2957</v>
      </c>
      <c r="M355" s="338" t="s">
        <v>2957</v>
      </c>
      <c r="N355" s="338" t="s">
        <v>2957</v>
      </c>
      <c r="O355" s="338" t="s">
        <v>2957</v>
      </c>
      <c r="P355" s="338" t="s">
        <v>2957</v>
      </c>
      <c r="Q355" s="338"/>
      <c r="R355" s="338"/>
      <c r="S355" s="338"/>
      <c r="T355" s="338"/>
      <c r="U355" s="338"/>
      <c r="V355" s="338"/>
      <c r="W355" s="338"/>
      <c r="X355" s="338"/>
      <c r="Y355" s="338"/>
      <c r="Z355" s="338"/>
      <c r="AA355" s="338"/>
      <c r="AB355" s="338"/>
      <c r="AC355" s="339"/>
      <c r="AD355" s="205">
        <f>'Art. 135'!AF345</f>
        <v>2</v>
      </c>
      <c r="AE355" s="91">
        <f t="shared" si="105"/>
        <v>1.3888888888888886</v>
      </c>
      <c r="AF355">
        <f t="shared" si="106"/>
        <v>1</v>
      </c>
      <c r="AG355" s="89">
        <f t="shared" si="107"/>
        <v>1</v>
      </c>
      <c r="AH355" s="92">
        <f t="shared" si="108"/>
        <v>1</v>
      </c>
      <c r="AI355" s="93">
        <f t="shared" si="109"/>
        <v>0.16666666666666666</v>
      </c>
      <c r="AJ355" s="93">
        <f t="shared" si="110"/>
        <v>0.16666666666666666</v>
      </c>
      <c r="AK355" s="93">
        <f t="shared" si="111"/>
        <v>1.3888888888888886</v>
      </c>
    </row>
    <row r="356" spans="1:37" ht="24.95" customHeight="1" thickTop="1" thickBot="1">
      <c r="A356" s="337" t="s">
        <v>2959</v>
      </c>
      <c r="B356" s="338" t="s">
        <v>2959</v>
      </c>
      <c r="C356" s="338" t="s">
        <v>2959</v>
      </c>
      <c r="D356" s="338" t="s">
        <v>2959</v>
      </c>
      <c r="E356" s="338" t="s">
        <v>2959</v>
      </c>
      <c r="F356" s="338" t="s">
        <v>2959</v>
      </c>
      <c r="G356" s="338" t="s">
        <v>2959</v>
      </c>
      <c r="H356" s="338" t="s">
        <v>2959</v>
      </c>
      <c r="I356" s="338" t="s">
        <v>2959</v>
      </c>
      <c r="J356" s="338" t="s">
        <v>2959</v>
      </c>
      <c r="K356" s="338" t="s">
        <v>2959</v>
      </c>
      <c r="L356" s="338" t="s">
        <v>2959</v>
      </c>
      <c r="M356" s="338" t="s">
        <v>2959</v>
      </c>
      <c r="N356" s="338" t="s">
        <v>2959</v>
      </c>
      <c r="O356" s="338" t="s">
        <v>2959</v>
      </c>
      <c r="P356" s="338" t="s">
        <v>2959</v>
      </c>
      <c r="Q356" s="338"/>
      <c r="R356" s="338"/>
      <c r="S356" s="338"/>
      <c r="T356" s="338"/>
      <c r="U356" s="338"/>
      <c r="V356" s="338"/>
      <c r="W356" s="338"/>
      <c r="X356" s="338"/>
      <c r="Y356" s="338"/>
      <c r="Z356" s="338"/>
      <c r="AA356" s="338"/>
      <c r="AB356" s="338"/>
      <c r="AC356" s="339"/>
      <c r="AD356" s="205">
        <f>'Art. 135'!AF346</f>
        <v>2</v>
      </c>
      <c r="AE356" s="91">
        <f t="shared" si="105"/>
        <v>1.3888888888888886</v>
      </c>
      <c r="AF356">
        <f t="shared" si="106"/>
        <v>1</v>
      </c>
      <c r="AG356" s="89">
        <f t="shared" si="107"/>
        <v>1</v>
      </c>
      <c r="AH356" s="92">
        <f t="shared" si="108"/>
        <v>1</v>
      </c>
      <c r="AI356" s="93">
        <f t="shared" si="109"/>
        <v>0.16666666666666666</v>
      </c>
      <c r="AJ356" s="93">
        <f t="shared" si="110"/>
        <v>0.16666666666666666</v>
      </c>
      <c r="AK356" s="93">
        <f t="shared" si="111"/>
        <v>1.3888888888888886</v>
      </c>
    </row>
    <row r="357" spans="1:37" ht="24.95" customHeight="1" thickTop="1">
      <c r="A357" s="304" t="s">
        <v>1966</v>
      </c>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91">
        <f>SUM(AE351:AE356)</f>
        <v>8.3333333333333321</v>
      </c>
      <c r="AF357" s="63"/>
      <c r="AG357" s="94">
        <f>SUM(AG351:AG356)</f>
        <v>6</v>
      </c>
      <c r="AH357" s="95"/>
      <c r="AI357" s="96"/>
      <c r="AJ357" s="96"/>
      <c r="AK357" s="96"/>
    </row>
    <row r="358" spans="1:37" ht="24.95" customHeight="1">
      <c r="A358" s="302" t="s">
        <v>1967</v>
      </c>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c r="AA358" s="302"/>
      <c r="AB358" s="302"/>
      <c r="AC358" s="302"/>
      <c r="AD358" s="302"/>
      <c r="AE358" s="91">
        <f>AE357/$AE$23*100</f>
        <v>100</v>
      </c>
      <c r="AF358" s="63"/>
      <c r="AG358" s="94"/>
      <c r="AH358" s="95"/>
      <c r="AI358" s="96"/>
      <c r="AJ358" s="96"/>
      <c r="AK358" s="96"/>
    </row>
    <row r="359" spans="1:37" ht="24.95" customHeight="1" thickBot="1">
      <c r="A359" s="74"/>
      <c r="B359" s="74"/>
      <c r="C359" s="74"/>
      <c r="D359" s="74"/>
      <c r="E359" s="74"/>
      <c r="F359" s="74"/>
      <c r="G359" s="74"/>
      <c r="H359" s="74"/>
      <c r="I359" s="74"/>
      <c r="J359" s="74"/>
      <c r="K359" s="74"/>
      <c r="L359" s="74"/>
      <c r="M359" s="74"/>
      <c r="N359" s="74"/>
      <c r="O359" s="74"/>
      <c r="P359" s="74"/>
      <c r="Q359" s="97"/>
      <c r="R359" s="74"/>
      <c r="S359" s="74"/>
      <c r="T359" s="74"/>
      <c r="U359" s="74"/>
      <c r="V359" s="74"/>
      <c r="W359" s="74"/>
      <c r="X359" s="74"/>
      <c r="Y359" s="74"/>
      <c r="Z359" s="74"/>
      <c r="AA359" s="74"/>
      <c r="AB359" s="74"/>
      <c r="AC359" s="74"/>
      <c r="AD359" s="98"/>
      <c r="AE359" s="98"/>
    </row>
    <row r="360" spans="1:37" ht="24.95" customHeight="1" thickTop="1" thickBot="1">
      <c r="A360" s="305" t="s">
        <v>79</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106" t="s">
        <v>67</v>
      </c>
      <c r="AE360" s="107" t="s">
        <v>9</v>
      </c>
      <c r="AF360" s="89" t="s">
        <v>1877</v>
      </c>
      <c r="AG360" s="89" t="s">
        <v>1878</v>
      </c>
      <c r="AH360" s="89" t="s">
        <v>1879</v>
      </c>
      <c r="AI360" s="90" t="s">
        <v>1880</v>
      </c>
      <c r="AJ360" s="89"/>
      <c r="AK360" s="90" t="s">
        <v>1881</v>
      </c>
    </row>
    <row r="361" spans="1:37" ht="24.95" customHeight="1" thickTop="1" thickBot="1">
      <c r="A361" s="337" t="s">
        <v>2961</v>
      </c>
      <c r="B361" s="338" t="s">
        <v>2961</v>
      </c>
      <c r="C361" s="338" t="s">
        <v>2961</v>
      </c>
      <c r="D361" s="338" t="s">
        <v>2961</v>
      </c>
      <c r="E361" s="338" t="s">
        <v>2961</v>
      </c>
      <c r="F361" s="338" t="s">
        <v>2961</v>
      </c>
      <c r="G361" s="338" t="s">
        <v>2961</v>
      </c>
      <c r="H361" s="338" t="s">
        <v>2961</v>
      </c>
      <c r="I361" s="338" t="s">
        <v>2961</v>
      </c>
      <c r="J361" s="338" t="s">
        <v>2961</v>
      </c>
      <c r="K361" s="338" t="s">
        <v>2961</v>
      </c>
      <c r="L361" s="338" t="s">
        <v>2961</v>
      </c>
      <c r="M361" s="338" t="s">
        <v>2961</v>
      </c>
      <c r="N361" s="338" t="s">
        <v>2961</v>
      </c>
      <c r="O361" s="338" t="s">
        <v>2961</v>
      </c>
      <c r="P361" s="338" t="s">
        <v>2961</v>
      </c>
      <c r="Q361" s="338"/>
      <c r="R361" s="338"/>
      <c r="S361" s="338"/>
      <c r="T361" s="338"/>
      <c r="U361" s="338"/>
      <c r="V361" s="338"/>
      <c r="W361" s="338"/>
      <c r="X361" s="338"/>
      <c r="Y361" s="338"/>
      <c r="Z361" s="338"/>
      <c r="AA361" s="338"/>
      <c r="AB361" s="338"/>
      <c r="AC361" s="339"/>
      <c r="AD361" s="205">
        <f>'Art. 135'!AF349</f>
        <v>2</v>
      </c>
      <c r="AE361" s="91">
        <f t="shared" ref="AE361:AE365" si="112">IF(AG361=1,AK361,AG361)</f>
        <v>1.6666666666666665</v>
      </c>
      <c r="AF361">
        <f t="shared" ref="AF361:AF365" si="113">AD361/2</f>
        <v>1</v>
      </c>
      <c r="AG361" s="89">
        <f>IF(AND(AF361&gt;=0,AF361&lt;=1),1,"No aplica")</f>
        <v>1</v>
      </c>
      <c r="AH361" s="92">
        <f t="shared" ref="AH361:AH365" si="114">AD361/(AG361*2)</f>
        <v>1</v>
      </c>
      <c r="AI361" s="93">
        <f t="shared" ref="AI361:AI365" si="115">IF(AG361=1,AG361/$AG$366,"No aplica")</f>
        <v>0.2</v>
      </c>
      <c r="AJ361" s="93">
        <f t="shared" ref="AJ361:AJ365" si="116">AF361*AI361</f>
        <v>0.2</v>
      </c>
      <c r="AK361" s="93">
        <f t="shared" ref="AK361:AK365" si="117">AJ361*$AE$23</f>
        <v>1.6666666666666665</v>
      </c>
    </row>
    <row r="362" spans="1:37" ht="24.95" customHeight="1" thickTop="1" thickBot="1">
      <c r="A362" s="337" t="s">
        <v>2963</v>
      </c>
      <c r="B362" s="338" t="s">
        <v>2963</v>
      </c>
      <c r="C362" s="338" t="s">
        <v>2963</v>
      </c>
      <c r="D362" s="338" t="s">
        <v>2963</v>
      </c>
      <c r="E362" s="338" t="s">
        <v>2963</v>
      </c>
      <c r="F362" s="338" t="s">
        <v>2963</v>
      </c>
      <c r="G362" s="338" t="s">
        <v>2963</v>
      </c>
      <c r="H362" s="338" t="s">
        <v>2963</v>
      </c>
      <c r="I362" s="338" t="s">
        <v>2963</v>
      </c>
      <c r="J362" s="338" t="s">
        <v>2963</v>
      </c>
      <c r="K362" s="338" t="s">
        <v>2963</v>
      </c>
      <c r="L362" s="338" t="s">
        <v>2963</v>
      </c>
      <c r="M362" s="338" t="s">
        <v>2963</v>
      </c>
      <c r="N362" s="338" t="s">
        <v>2963</v>
      </c>
      <c r="O362" s="338" t="s">
        <v>2963</v>
      </c>
      <c r="P362" s="338" t="s">
        <v>2963</v>
      </c>
      <c r="Q362" s="338"/>
      <c r="R362" s="338"/>
      <c r="S362" s="338"/>
      <c r="T362" s="338"/>
      <c r="U362" s="338"/>
      <c r="V362" s="338"/>
      <c r="W362" s="338"/>
      <c r="X362" s="338"/>
      <c r="Y362" s="338"/>
      <c r="Z362" s="338"/>
      <c r="AA362" s="338"/>
      <c r="AB362" s="338"/>
      <c r="AC362" s="339"/>
      <c r="AD362" s="205">
        <f>'Art. 135'!AF350</f>
        <v>2</v>
      </c>
      <c r="AE362" s="91">
        <f t="shared" si="112"/>
        <v>1.6666666666666665</v>
      </c>
      <c r="AF362">
        <f t="shared" si="113"/>
        <v>1</v>
      </c>
      <c r="AG362" s="89">
        <f>IF(AND(AF362&gt;=0,AF362&lt;=1),1,"No aplica")</f>
        <v>1</v>
      </c>
      <c r="AH362" s="92">
        <f t="shared" si="114"/>
        <v>1</v>
      </c>
      <c r="AI362" s="93">
        <f t="shared" si="115"/>
        <v>0.2</v>
      </c>
      <c r="AJ362" s="93">
        <f t="shared" si="116"/>
        <v>0.2</v>
      </c>
      <c r="AK362" s="93">
        <f t="shared" si="117"/>
        <v>1.6666666666666665</v>
      </c>
    </row>
    <row r="363" spans="1:37" ht="24.95" customHeight="1" thickTop="1" thickBot="1">
      <c r="A363" s="337" t="s">
        <v>2965</v>
      </c>
      <c r="B363" s="338" t="s">
        <v>2965</v>
      </c>
      <c r="C363" s="338" t="s">
        <v>2965</v>
      </c>
      <c r="D363" s="338" t="s">
        <v>2965</v>
      </c>
      <c r="E363" s="338" t="s">
        <v>2965</v>
      </c>
      <c r="F363" s="338" t="s">
        <v>2965</v>
      </c>
      <c r="G363" s="338" t="s">
        <v>2965</v>
      </c>
      <c r="H363" s="338" t="s">
        <v>2965</v>
      </c>
      <c r="I363" s="338" t="s">
        <v>2965</v>
      </c>
      <c r="J363" s="338" t="s">
        <v>2965</v>
      </c>
      <c r="K363" s="338" t="s">
        <v>2965</v>
      </c>
      <c r="L363" s="338" t="s">
        <v>2965</v>
      </c>
      <c r="M363" s="338" t="s">
        <v>2965</v>
      </c>
      <c r="N363" s="338" t="s">
        <v>2965</v>
      </c>
      <c r="O363" s="338" t="s">
        <v>2965</v>
      </c>
      <c r="P363" s="338" t="s">
        <v>2965</v>
      </c>
      <c r="Q363" s="338"/>
      <c r="R363" s="338"/>
      <c r="S363" s="338"/>
      <c r="T363" s="338"/>
      <c r="U363" s="338"/>
      <c r="V363" s="338"/>
      <c r="W363" s="338"/>
      <c r="X363" s="338"/>
      <c r="Y363" s="338"/>
      <c r="Z363" s="338"/>
      <c r="AA363" s="338"/>
      <c r="AB363" s="338"/>
      <c r="AC363" s="339"/>
      <c r="AD363" s="205">
        <f>'Art. 135'!AF351</f>
        <v>2</v>
      </c>
      <c r="AE363" s="91">
        <f t="shared" si="112"/>
        <v>1.6666666666666665</v>
      </c>
      <c r="AF363">
        <f t="shared" si="113"/>
        <v>1</v>
      </c>
      <c r="AG363" s="89">
        <f>IF(AND(AF363&gt;=0,AF363&lt;=1),1,"No aplica")</f>
        <v>1</v>
      </c>
      <c r="AH363" s="92">
        <f t="shared" si="114"/>
        <v>1</v>
      </c>
      <c r="AI363" s="93">
        <f t="shared" si="115"/>
        <v>0.2</v>
      </c>
      <c r="AJ363" s="93">
        <f t="shared" si="116"/>
        <v>0.2</v>
      </c>
      <c r="AK363" s="93">
        <f t="shared" si="117"/>
        <v>1.6666666666666665</v>
      </c>
    </row>
    <row r="364" spans="1:37" ht="24.95" customHeight="1" thickTop="1" thickBot="1">
      <c r="A364" s="337" t="s">
        <v>2967</v>
      </c>
      <c r="B364" s="338" t="s">
        <v>2967</v>
      </c>
      <c r="C364" s="338" t="s">
        <v>2967</v>
      </c>
      <c r="D364" s="338" t="s">
        <v>2967</v>
      </c>
      <c r="E364" s="338" t="s">
        <v>2967</v>
      </c>
      <c r="F364" s="338" t="s">
        <v>2967</v>
      </c>
      <c r="G364" s="338" t="s">
        <v>2967</v>
      </c>
      <c r="H364" s="338" t="s">
        <v>2967</v>
      </c>
      <c r="I364" s="338" t="s">
        <v>2967</v>
      </c>
      <c r="J364" s="338" t="s">
        <v>2967</v>
      </c>
      <c r="K364" s="338" t="s">
        <v>2967</v>
      </c>
      <c r="L364" s="338" t="s">
        <v>2967</v>
      </c>
      <c r="M364" s="338" t="s">
        <v>2967</v>
      </c>
      <c r="N364" s="338" t="s">
        <v>2967</v>
      </c>
      <c r="O364" s="338" t="s">
        <v>2967</v>
      </c>
      <c r="P364" s="338" t="s">
        <v>2967</v>
      </c>
      <c r="Q364" s="338"/>
      <c r="R364" s="338"/>
      <c r="S364" s="338"/>
      <c r="T364" s="338"/>
      <c r="U364" s="338"/>
      <c r="V364" s="338"/>
      <c r="W364" s="338"/>
      <c r="X364" s="338"/>
      <c r="Y364" s="338"/>
      <c r="Z364" s="338"/>
      <c r="AA364" s="338"/>
      <c r="AB364" s="338"/>
      <c r="AC364" s="339"/>
      <c r="AD364" s="205">
        <f>'Art. 135'!AF352</f>
        <v>2</v>
      </c>
      <c r="AE364" s="91">
        <f t="shared" si="112"/>
        <v>1.6666666666666665</v>
      </c>
      <c r="AF364">
        <f t="shared" si="113"/>
        <v>1</v>
      </c>
      <c r="AG364" s="89">
        <f>IF(AND(AF364&gt;=0,AF364&lt;=1),1,"No aplica")</f>
        <v>1</v>
      </c>
      <c r="AH364" s="92">
        <f t="shared" si="114"/>
        <v>1</v>
      </c>
      <c r="AI364" s="93">
        <f t="shared" si="115"/>
        <v>0.2</v>
      </c>
      <c r="AJ364" s="93">
        <f t="shared" si="116"/>
        <v>0.2</v>
      </c>
      <c r="AK364" s="93">
        <f t="shared" si="117"/>
        <v>1.6666666666666665</v>
      </c>
    </row>
    <row r="365" spans="1:37" ht="24.95" customHeight="1" thickTop="1" thickBot="1">
      <c r="A365" s="337" t="s">
        <v>2969</v>
      </c>
      <c r="B365" s="338" t="s">
        <v>2969</v>
      </c>
      <c r="C365" s="338" t="s">
        <v>2969</v>
      </c>
      <c r="D365" s="338" t="s">
        <v>2969</v>
      </c>
      <c r="E365" s="338" t="s">
        <v>2969</v>
      </c>
      <c r="F365" s="338" t="s">
        <v>2969</v>
      </c>
      <c r="G365" s="338" t="s">
        <v>2969</v>
      </c>
      <c r="H365" s="338" t="s">
        <v>2969</v>
      </c>
      <c r="I365" s="338" t="s">
        <v>2969</v>
      </c>
      <c r="J365" s="338" t="s">
        <v>2969</v>
      </c>
      <c r="K365" s="338" t="s">
        <v>2969</v>
      </c>
      <c r="L365" s="338" t="s">
        <v>2969</v>
      </c>
      <c r="M365" s="338" t="s">
        <v>2969</v>
      </c>
      <c r="N365" s="338" t="s">
        <v>2969</v>
      </c>
      <c r="O365" s="338" t="s">
        <v>2969</v>
      </c>
      <c r="P365" s="338" t="s">
        <v>2969</v>
      </c>
      <c r="Q365" s="338"/>
      <c r="R365" s="338"/>
      <c r="S365" s="338"/>
      <c r="T365" s="338"/>
      <c r="U365" s="338"/>
      <c r="V365" s="338"/>
      <c r="W365" s="338"/>
      <c r="X365" s="338"/>
      <c r="Y365" s="338"/>
      <c r="Z365" s="338"/>
      <c r="AA365" s="338"/>
      <c r="AB365" s="338"/>
      <c r="AC365" s="339"/>
      <c r="AD365" s="205">
        <f>'Art. 135'!AF353</f>
        <v>2</v>
      </c>
      <c r="AE365" s="91">
        <f t="shared" si="112"/>
        <v>1.6666666666666665</v>
      </c>
      <c r="AF365">
        <f t="shared" si="113"/>
        <v>1</v>
      </c>
      <c r="AG365" s="89">
        <f>IF(AND(AF365&gt;=0,AF365&lt;=1),1,"No aplica")</f>
        <v>1</v>
      </c>
      <c r="AH365" s="92">
        <f t="shared" si="114"/>
        <v>1</v>
      </c>
      <c r="AI365" s="93">
        <f t="shared" si="115"/>
        <v>0.2</v>
      </c>
      <c r="AJ365" s="93">
        <f t="shared" si="116"/>
        <v>0.2</v>
      </c>
      <c r="AK365" s="93">
        <f t="shared" si="117"/>
        <v>1.6666666666666665</v>
      </c>
    </row>
    <row r="366" spans="1:37" ht="24.95" customHeight="1" thickTop="1">
      <c r="A366" s="304" t="s">
        <v>1973</v>
      </c>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91">
        <f>SUM(AE361:AE365)</f>
        <v>8.3333333333333321</v>
      </c>
      <c r="AF366" s="63"/>
      <c r="AG366" s="94">
        <f>SUM(AG361:AG365)</f>
        <v>5</v>
      </c>
      <c r="AH366" s="95"/>
      <c r="AI366" s="96"/>
      <c r="AJ366" s="96"/>
      <c r="AK366" s="96"/>
    </row>
    <row r="367" spans="1:37" ht="24.95" customHeight="1">
      <c r="A367" s="302" t="s">
        <v>1974</v>
      </c>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91">
        <f>AE366/$AE$23*100</f>
        <v>100</v>
      </c>
      <c r="AF367" s="63"/>
      <c r="AG367" s="94"/>
      <c r="AH367" s="95"/>
      <c r="AI367" s="96"/>
      <c r="AJ367" s="96"/>
      <c r="AK367" s="96"/>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row>
    <row r="369" spans="1:37" ht="24.95" customHeight="1">
      <c r="A369" s="102"/>
      <c r="B369" s="102"/>
      <c r="C369" s="102"/>
      <c r="D369" s="102"/>
      <c r="E369" s="102"/>
      <c r="F369" s="102"/>
      <c r="G369" s="102"/>
      <c r="H369" s="102"/>
      <c r="I369" s="102"/>
      <c r="J369" s="102"/>
      <c r="K369" s="102"/>
      <c r="L369" s="102"/>
      <c r="M369" s="102"/>
      <c r="N369" s="102"/>
      <c r="O369" s="102"/>
      <c r="P369" s="102"/>
      <c r="Q369" s="97"/>
      <c r="R369" s="102"/>
      <c r="S369" s="102"/>
      <c r="T369" s="102"/>
      <c r="U369" s="102"/>
      <c r="V369" s="102"/>
      <c r="W369" s="102"/>
      <c r="X369" s="102"/>
      <c r="Y369" s="102"/>
      <c r="Z369" s="102"/>
      <c r="AA369" s="102"/>
      <c r="AB369" s="102"/>
      <c r="AC369" s="102"/>
      <c r="AD369" s="98"/>
      <c r="AE369" s="98"/>
    </row>
    <row r="370" spans="1:37" ht="24.95" customHeight="1">
      <c r="A370" s="266" t="s">
        <v>2970</v>
      </c>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row>
    <row r="371" spans="1:37" ht="24.95" customHeight="1">
      <c r="A371" s="103"/>
      <c r="B371" s="104"/>
      <c r="C371" s="104"/>
      <c r="D371" s="104"/>
      <c r="E371" s="104"/>
      <c r="F371" s="104"/>
      <c r="G371" s="104"/>
      <c r="H371" s="104"/>
      <c r="I371" s="104"/>
      <c r="J371" s="104"/>
      <c r="K371" s="104"/>
      <c r="L371" s="104"/>
      <c r="M371" s="104"/>
      <c r="N371" s="104"/>
      <c r="O371" s="104"/>
      <c r="P371" s="104"/>
      <c r="Q371" s="105"/>
      <c r="R371" s="104"/>
      <c r="S371" s="104"/>
      <c r="T371" s="104"/>
      <c r="U371" s="104"/>
      <c r="V371" s="104"/>
      <c r="W371" s="104"/>
      <c r="X371" s="104"/>
      <c r="Y371" s="104"/>
      <c r="Z371" s="104"/>
      <c r="AA371" s="104"/>
      <c r="AB371" s="104"/>
      <c r="AC371" s="104"/>
      <c r="AD371" s="86"/>
      <c r="AE371" s="86"/>
    </row>
    <row r="372" spans="1:37" ht="24.95" customHeight="1" thickBot="1">
      <c r="A372" s="74"/>
      <c r="B372" s="74"/>
      <c r="C372" s="74"/>
      <c r="D372" s="74"/>
      <c r="E372" s="74"/>
      <c r="F372" s="74"/>
      <c r="G372" s="74"/>
      <c r="H372" s="74"/>
      <c r="I372" s="74"/>
      <c r="J372" s="74"/>
      <c r="K372" s="74"/>
      <c r="L372" s="74"/>
      <c r="M372" s="74"/>
      <c r="N372" s="74"/>
      <c r="O372" s="74"/>
      <c r="P372" s="74"/>
      <c r="Q372" s="97"/>
      <c r="R372" s="74"/>
      <c r="S372" s="74"/>
      <c r="T372" s="74"/>
      <c r="U372" s="74"/>
      <c r="V372" s="74"/>
      <c r="W372" s="74"/>
      <c r="X372" s="74"/>
      <c r="Y372" s="74"/>
      <c r="Z372" s="74"/>
      <c r="AA372" s="74"/>
      <c r="AB372" s="74"/>
      <c r="AC372" s="74"/>
      <c r="AD372" s="98"/>
      <c r="AE372" s="98"/>
    </row>
    <row r="373" spans="1:37" ht="24.95" customHeight="1" thickTop="1" thickBot="1">
      <c r="A373" s="303" t="s">
        <v>44</v>
      </c>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67" t="s">
        <v>67</v>
      </c>
      <c r="AE373" s="201" t="s">
        <v>9</v>
      </c>
      <c r="AF373" s="89" t="s">
        <v>1877</v>
      </c>
      <c r="AG373" s="89" t="s">
        <v>1878</v>
      </c>
      <c r="AH373" s="89" t="s">
        <v>1879</v>
      </c>
      <c r="AI373" s="90" t="s">
        <v>1880</v>
      </c>
      <c r="AJ373" s="89"/>
      <c r="AK373" s="90" t="s">
        <v>1881</v>
      </c>
    </row>
    <row r="374" spans="1:37" ht="24.95" customHeight="1" thickTop="1" thickBot="1">
      <c r="A374" s="337" t="s">
        <v>980</v>
      </c>
      <c r="B374" s="338" t="s">
        <v>980</v>
      </c>
      <c r="C374" s="338" t="s">
        <v>980</v>
      </c>
      <c r="D374" s="338" t="s">
        <v>980</v>
      </c>
      <c r="E374" s="338" t="s">
        <v>980</v>
      </c>
      <c r="F374" s="338" t="s">
        <v>980</v>
      </c>
      <c r="G374" s="338" t="s">
        <v>980</v>
      </c>
      <c r="H374" s="338" t="s">
        <v>980</v>
      </c>
      <c r="I374" s="338" t="s">
        <v>980</v>
      </c>
      <c r="J374" s="338" t="s">
        <v>980</v>
      </c>
      <c r="K374" s="338" t="s">
        <v>980</v>
      </c>
      <c r="L374" s="338" t="s">
        <v>980</v>
      </c>
      <c r="M374" s="338" t="s">
        <v>980</v>
      </c>
      <c r="N374" s="338" t="s">
        <v>980</v>
      </c>
      <c r="O374" s="338" t="s">
        <v>980</v>
      </c>
      <c r="P374" s="338" t="s">
        <v>980</v>
      </c>
      <c r="Q374" s="338"/>
      <c r="R374" s="338"/>
      <c r="S374" s="338"/>
      <c r="T374" s="338"/>
      <c r="U374" s="338"/>
      <c r="V374" s="338"/>
      <c r="W374" s="338"/>
      <c r="X374" s="338"/>
      <c r="Y374" s="338"/>
      <c r="Z374" s="338"/>
      <c r="AA374" s="338"/>
      <c r="AB374" s="338"/>
      <c r="AC374" s="339"/>
      <c r="AD374" s="205">
        <f>'Art. 135'!AF361</f>
        <v>2</v>
      </c>
      <c r="AE374" s="91">
        <f t="shared" ref="AE374:AE382" si="118">IF(AG374=1,AK374,AG374)</f>
        <v>0.92592592592592571</v>
      </c>
      <c r="AF374">
        <f t="shared" ref="AF374:AF382" si="119">AD374/2</f>
        <v>1</v>
      </c>
      <c r="AG374" s="89">
        <f t="shared" ref="AG374:AG382" si="120">IF(AND(AF374&gt;=0,AF374&lt;=1),1,"No aplica")</f>
        <v>1</v>
      </c>
      <c r="AH374" s="92">
        <f t="shared" ref="AH374:AH382" si="121">AD374/(AG374*2)</f>
        <v>1</v>
      </c>
      <c r="AI374" s="93">
        <f t="shared" ref="AI374:AI382" si="122">IF(AG374=1,AG374/$AG$383,"No aplica")</f>
        <v>0.1111111111111111</v>
      </c>
      <c r="AJ374" s="93">
        <f t="shared" ref="AJ374:AJ382" si="123">AF374*AI374</f>
        <v>0.1111111111111111</v>
      </c>
      <c r="AK374" s="93">
        <f t="shared" ref="AK374:AK382" si="124">AJ374*$AE$23</f>
        <v>0.92592592592592571</v>
      </c>
    </row>
    <row r="375" spans="1:37" ht="24.95" customHeight="1" thickTop="1" thickBot="1">
      <c r="A375" s="337" t="s">
        <v>981</v>
      </c>
      <c r="B375" s="338" t="s">
        <v>981</v>
      </c>
      <c r="C375" s="338" t="s">
        <v>981</v>
      </c>
      <c r="D375" s="338" t="s">
        <v>981</v>
      </c>
      <c r="E375" s="338" t="s">
        <v>981</v>
      </c>
      <c r="F375" s="338" t="s">
        <v>981</v>
      </c>
      <c r="G375" s="338" t="s">
        <v>981</v>
      </c>
      <c r="H375" s="338" t="s">
        <v>981</v>
      </c>
      <c r="I375" s="338" t="s">
        <v>981</v>
      </c>
      <c r="J375" s="338" t="s">
        <v>981</v>
      </c>
      <c r="K375" s="338" t="s">
        <v>981</v>
      </c>
      <c r="L375" s="338" t="s">
        <v>981</v>
      </c>
      <c r="M375" s="338" t="s">
        <v>981</v>
      </c>
      <c r="N375" s="338" t="s">
        <v>981</v>
      </c>
      <c r="O375" s="338" t="s">
        <v>981</v>
      </c>
      <c r="P375" s="338" t="s">
        <v>981</v>
      </c>
      <c r="Q375" s="338"/>
      <c r="R375" s="338"/>
      <c r="S375" s="338"/>
      <c r="T375" s="338"/>
      <c r="U375" s="338"/>
      <c r="V375" s="338"/>
      <c r="W375" s="338"/>
      <c r="X375" s="338"/>
      <c r="Y375" s="338"/>
      <c r="Z375" s="338"/>
      <c r="AA375" s="338"/>
      <c r="AB375" s="338"/>
      <c r="AC375" s="339"/>
      <c r="AD375" s="205">
        <f>'Art. 135'!AF362</f>
        <v>2</v>
      </c>
      <c r="AE375" s="91">
        <f t="shared" si="118"/>
        <v>0.92592592592592571</v>
      </c>
      <c r="AF375">
        <f t="shared" si="119"/>
        <v>1</v>
      </c>
      <c r="AG375" s="89">
        <f t="shared" si="120"/>
        <v>1</v>
      </c>
      <c r="AH375" s="92">
        <f t="shared" si="121"/>
        <v>1</v>
      </c>
      <c r="AI375" s="93">
        <f t="shared" si="122"/>
        <v>0.1111111111111111</v>
      </c>
      <c r="AJ375" s="93">
        <f t="shared" si="123"/>
        <v>0.1111111111111111</v>
      </c>
      <c r="AK375" s="93">
        <f t="shared" si="124"/>
        <v>0.92592592592592571</v>
      </c>
    </row>
    <row r="376" spans="1:37" ht="24.95" customHeight="1" thickTop="1" thickBot="1">
      <c r="A376" s="337" t="s">
        <v>2973</v>
      </c>
      <c r="B376" s="338" t="s">
        <v>2973</v>
      </c>
      <c r="C376" s="338" t="s">
        <v>2973</v>
      </c>
      <c r="D376" s="338" t="s">
        <v>2973</v>
      </c>
      <c r="E376" s="338" t="s">
        <v>2973</v>
      </c>
      <c r="F376" s="338" t="s">
        <v>2973</v>
      </c>
      <c r="G376" s="338" t="s">
        <v>2973</v>
      </c>
      <c r="H376" s="338" t="s">
        <v>2973</v>
      </c>
      <c r="I376" s="338" t="s">
        <v>2973</v>
      </c>
      <c r="J376" s="338" t="s">
        <v>2973</v>
      </c>
      <c r="K376" s="338" t="s">
        <v>2973</v>
      </c>
      <c r="L376" s="338" t="s">
        <v>2973</v>
      </c>
      <c r="M376" s="338" t="s">
        <v>2973</v>
      </c>
      <c r="N376" s="338" t="s">
        <v>2973</v>
      </c>
      <c r="O376" s="338" t="s">
        <v>2973</v>
      </c>
      <c r="P376" s="338" t="s">
        <v>2973</v>
      </c>
      <c r="Q376" s="338"/>
      <c r="R376" s="338"/>
      <c r="S376" s="338"/>
      <c r="T376" s="338"/>
      <c r="U376" s="338"/>
      <c r="V376" s="338"/>
      <c r="W376" s="338"/>
      <c r="X376" s="338"/>
      <c r="Y376" s="338"/>
      <c r="Z376" s="338"/>
      <c r="AA376" s="338"/>
      <c r="AB376" s="338"/>
      <c r="AC376" s="339"/>
      <c r="AD376" s="205">
        <f>'Art. 135'!AF363</f>
        <v>1</v>
      </c>
      <c r="AE376" s="91">
        <f t="shared" si="118"/>
        <v>0.46296296296296285</v>
      </c>
      <c r="AF376">
        <f t="shared" si="119"/>
        <v>0.5</v>
      </c>
      <c r="AG376" s="89">
        <f t="shared" si="120"/>
        <v>1</v>
      </c>
      <c r="AH376" s="92">
        <f t="shared" si="121"/>
        <v>0.5</v>
      </c>
      <c r="AI376" s="93">
        <f t="shared" si="122"/>
        <v>0.1111111111111111</v>
      </c>
      <c r="AJ376" s="93">
        <f t="shared" si="123"/>
        <v>5.5555555555555552E-2</v>
      </c>
      <c r="AK376" s="93">
        <f t="shared" si="124"/>
        <v>0.46296296296296285</v>
      </c>
    </row>
    <row r="377" spans="1:37" ht="24.95" customHeight="1" thickTop="1" thickBot="1">
      <c r="A377" s="337" t="s">
        <v>2975</v>
      </c>
      <c r="B377" s="338" t="s">
        <v>2975</v>
      </c>
      <c r="C377" s="338" t="s">
        <v>2975</v>
      </c>
      <c r="D377" s="338" t="s">
        <v>2975</v>
      </c>
      <c r="E377" s="338" t="s">
        <v>2975</v>
      </c>
      <c r="F377" s="338" t="s">
        <v>2975</v>
      </c>
      <c r="G377" s="338" t="s">
        <v>2975</v>
      </c>
      <c r="H377" s="338" t="s">
        <v>2975</v>
      </c>
      <c r="I377" s="338" t="s">
        <v>2975</v>
      </c>
      <c r="J377" s="338" t="s">
        <v>2975</v>
      </c>
      <c r="K377" s="338" t="s">
        <v>2975</v>
      </c>
      <c r="L377" s="338" t="s">
        <v>2975</v>
      </c>
      <c r="M377" s="338" t="s">
        <v>2975</v>
      </c>
      <c r="N377" s="338" t="s">
        <v>2975</v>
      </c>
      <c r="O377" s="338" t="s">
        <v>2975</v>
      </c>
      <c r="P377" s="338" t="s">
        <v>2975</v>
      </c>
      <c r="Q377" s="338"/>
      <c r="R377" s="338"/>
      <c r="S377" s="338"/>
      <c r="T377" s="338"/>
      <c r="U377" s="338"/>
      <c r="V377" s="338"/>
      <c r="W377" s="338"/>
      <c r="X377" s="338"/>
      <c r="Y377" s="338"/>
      <c r="Z377" s="338"/>
      <c r="AA377" s="338"/>
      <c r="AB377" s="338"/>
      <c r="AC377" s="339"/>
      <c r="AD377" s="205">
        <f>'Art. 135'!AF364</f>
        <v>1</v>
      </c>
      <c r="AE377" s="91">
        <f t="shared" si="118"/>
        <v>0.46296296296296285</v>
      </c>
      <c r="AF377">
        <f t="shared" si="119"/>
        <v>0.5</v>
      </c>
      <c r="AG377" s="89">
        <f t="shared" si="120"/>
        <v>1</v>
      </c>
      <c r="AH377" s="92">
        <f t="shared" si="121"/>
        <v>0.5</v>
      </c>
      <c r="AI377" s="93">
        <f t="shared" si="122"/>
        <v>0.1111111111111111</v>
      </c>
      <c r="AJ377" s="93">
        <f t="shared" si="123"/>
        <v>5.5555555555555552E-2</v>
      </c>
      <c r="AK377" s="93">
        <f t="shared" si="124"/>
        <v>0.46296296296296285</v>
      </c>
    </row>
    <row r="378" spans="1:37" ht="24.95" customHeight="1" thickTop="1" thickBot="1">
      <c r="A378" s="337" t="s">
        <v>2977</v>
      </c>
      <c r="B378" s="338" t="s">
        <v>2977</v>
      </c>
      <c r="C378" s="338" t="s">
        <v>2977</v>
      </c>
      <c r="D378" s="338" t="s">
        <v>2977</v>
      </c>
      <c r="E378" s="338" t="s">
        <v>2977</v>
      </c>
      <c r="F378" s="338" t="s">
        <v>2977</v>
      </c>
      <c r="G378" s="338" t="s">
        <v>2977</v>
      </c>
      <c r="H378" s="338" t="s">
        <v>2977</v>
      </c>
      <c r="I378" s="338" t="s">
        <v>2977</v>
      </c>
      <c r="J378" s="338" t="s">
        <v>2977</v>
      </c>
      <c r="K378" s="338" t="s">
        <v>2977</v>
      </c>
      <c r="L378" s="338" t="s">
        <v>2977</v>
      </c>
      <c r="M378" s="338" t="s">
        <v>2977</v>
      </c>
      <c r="N378" s="338" t="s">
        <v>2977</v>
      </c>
      <c r="O378" s="338" t="s">
        <v>2977</v>
      </c>
      <c r="P378" s="338" t="s">
        <v>2977</v>
      </c>
      <c r="Q378" s="338"/>
      <c r="R378" s="338"/>
      <c r="S378" s="338"/>
      <c r="T378" s="338"/>
      <c r="U378" s="338"/>
      <c r="V378" s="338"/>
      <c r="W378" s="338"/>
      <c r="X378" s="338"/>
      <c r="Y378" s="338"/>
      <c r="Z378" s="338"/>
      <c r="AA378" s="338"/>
      <c r="AB378" s="338"/>
      <c r="AC378" s="339"/>
      <c r="AD378" s="205">
        <f>'Art. 135'!AF365</f>
        <v>1</v>
      </c>
      <c r="AE378" s="91">
        <f t="shared" si="118"/>
        <v>0.46296296296296285</v>
      </c>
      <c r="AF378">
        <f t="shared" si="119"/>
        <v>0.5</v>
      </c>
      <c r="AG378" s="89">
        <f t="shared" si="120"/>
        <v>1</v>
      </c>
      <c r="AH378" s="92">
        <f t="shared" si="121"/>
        <v>0.5</v>
      </c>
      <c r="AI378" s="93">
        <f t="shared" si="122"/>
        <v>0.1111111111111111</v>
      </c>
      <c r="AJ378" s="93">
        <f t="shared" si="123"/>
        <v>5.5555555555555552E-2</v>
      </c>
      <c r="AK378" s="93">
        <f t="shared" si="124"/>
        <v>0.46296296296296285</v>
      </c>
    </row>
    <row r="379" spans="1:37" ht="24.95" customHeight="1" thickTop="1" thickBot="1">
      <c r="A379" s="337" t="s">
        <v>2979</v>
      </c>
      <c r="B379" s="338" t="s">
        <v>2979</v>
      </c>
      <c r="C379" s="338" t="s">
        <v>2979</v>
      </c>
      <c r="D379" s="338" t="s">
        <v>2979</v>
      </c>
      <c r="E379" s="338" t="s">
        <v>2979</v>
      </c>
      <c r="F379" s="338" t="s">
        <v>2979</v>
      </c>
      <c r="G379" s="338" t="s">
        <v>2979</v>
      </c>
      <c r="H379" s="338" t="s">
        <v>2979</v>
      </c>
      <c r="I379" s="338" t="s">
        <v>2979</v>
      </c>
      <c r="J379" s="338" t="s">
        <v>2979</v>
      </c>
      <c r="K379" s="338" t="s">
        <v>2979</v>
      </c>
      <c r="L379" s="338" t="s">
        <v>2979</v>
      </c>
      <c r="M379" s="338" t="s">
        <v>2979</v>
      </c>
      <c r="N379" s="338" t="s">
        <v>2979</v>
      </c>
      <c r="O379" s="338" t="s">
        <v>2979</v>
      </c>
      <c r="P379" s="338" t="s">
        <v>2979</v>
      </c>
      <c r="Q379" s="338"/>
      <c r="R379" s="338"/>
      <c r="S379" s="338"/>
      <c r="T379" s="338"/>
      <c r="U379" s="338"/>
      <c r="V379" s="338"/>
      <c r="W379" s="338"/>
      <c r="X379" s="338"/>
      <c r="Y379" s="338"/>
      <c r="Z379" s="338"/>
      <c r="AA379" s="338"/>
      <c r="AB379" s="338"/>
      <c r="AC379" s="339"/>
      <c r="AD379" s="205">
        <f>'Art. 135'!AF366</f>
        <v>1</v>
      </c>
      <c r="AE379" s="91">
        <f t="shared" si="118"/>
        <v>0.46296296296296285</v>
      </c>
      <c r="AF379">
        <f t="shared" si="119"/>
        <v>0.5</v>
      </c>
      <c r="AG379" s="89">
        <f t="shared" si="120"/>
        <v>1</v>
      </c>
      <c r="AH379" s="92">
        <f t="shared" si="121"/>
        <v>0.5</v>
      </c>
      <c r="AI379" s="93">
        <f t="shared" si="122"/>
        <v>0.1111111111111111</v>
      </c>
      <c r="AJ379" s="93">
        <f t="shared" si="123"/>
        <v>5.5555555555555552E-2</v>
      </c>
      <c r="AK379" s="93">
        <f t="shared" si="124"/>
        <v>0.46296296296296285</v>
      </c>
    </row>
    <row r="380" spans="1:37" ht="24.95" customHeight="1" thickTop="1" thickBot="1">
      <c r="A380" s="337" t="s">
        <v>2981</v>
      </c>
      <c r="B380" s="338" t="s">
        <v>2981</v>
      </c>
      <c r="C380" s="338" t="s">
        <v>2981</v>
      </c>
      <c r="D380" s="338" t="s">
        <v>2981</v>
      </c>
      <c r="E380" s="338" t="s">
        <v>2981</v>
      </c>
      <c r="F380" s="338" t="s">
        <v>2981</v>
      </c>
      <c r="G380" s="338" t="s">
        <v>2981</v>
      </c>
      <c r="H380" s="338" t="s">
        <v>2981</v>
      </c>
      <c r="I380" s="338" t="s">
        <v>2981</v>
      </c>
      <c r="J380" s="338" t="s">
        <v>2981</v>
      </c>
      <c r="K380" s="338" t="s">
        <v>2981</v>
      </c>
      <c r="L380" s="338" t="s">
        <v>2981</v>
      </c>
      <c r="M380" s="338" t="s">
        <v>2981</v>
      </c>
      <c r="N380" s="338" t="s">
        <v>2981</v>
      </c>
      <c r="O380" s="338" t="s">
        <v>2981</v>
      </c>
      <c r="P380" s="338" t="s">
        <v>2981</v>
      </c>
      <c r="Q380" s="338"/>
      <c r="R380" s="338"/>
      <c r="S380" s="338"/>
      <c r="T380" s="338"/>
      <c r="U380" s="338"/>
      <c r="V380" s="338"/>
      <c r="W380" s="338"/>
      <c r="X380" s="338"/>
      <c r="Y380" s="338"/>
      <c r="Z380" s="338"/>
      <c r="AA380" s="338"/>
      <c r="AB380" s="338"/>
      <c r="AC380" s="339"/>
      <c r="AD380" s="205">
        <f>'Art. 135'!AF367</f>
        <v>1</v>
      </c>
      <c r="AE380" s="91">
        <f t="shared" si="118"/>
        <v>0.46296296296296285</v>
      </c>
      <c r="AF380">
        <f t="shared" si="119"/>
        <v>0.5</v>
      </c>
      <c r="AG380" s="89">
        <f t="shared" si="120"/>
        <v>1</v>
      </c>
      <c r="AH380" s="92">
        <f t="shared" si="121"/>
        <v>0.5</v>
      </c>
      <c r="AI380" s="93">
        <f t="shared" si="122"/>
        <v>0.1111111111111111</v>
      </c>
      <c r="AJ380" s="93">
        <f t="shared" si="123"/>
        <v>5.5555555555555552E-2</v>
      </c>
      <c r="AK380" s="93">
        <f t="shared" si="124"/>
        <v>0.46296296296296285</v>
      </c>
    </row>
    <row r="381" spans="1:37" ht="24.95" customHeight="1" thickTop="1" thickBot="1">
      <c r="A381" s="337" t="s">
        <v>2983</v>
      </c>
      <c r="B381" s="338" t="s">
        <v>2983</v>
      </c>
      <c r="C381" s="338" t="s">
        <v>2983</v>
      </c>
      <c r="D381" s="338" t="s">
        <v>2983</v>
      </c>
      <c r="E381" s="338" t="s">
        <v>2983</v>
      </c>
      <c r="F381" s="338" t="s">
        <v>2983</v>
      </c>
      <c r="G381" s="338" t="s">
        <v>2983</v>
      </c>
      <c r="H381" s="338" t="s">
        <v>2983</v>
      </c>
      <c r="I381" s="338" t="s">
        <v>2983</v>
      </c>
      <c r="J381" s="338" t="s">
        <v>2983</v>
      </c>
      <c r="K381" s="338" t="s">
        <v>2983</v>
      </c>
      <c r="L381" s="338" t="s">
        <v>2983</v>
      </c>
      <c r="M381" s="338" t="s">
        <v>2983</v>
      </c>
      <c r="N381" s="338" t="s">
        <v>2983</v>
      </c>
      <c r="O381" s="338" t="s">
        <v>2983</v>
      </c>
      <c r="P381" s="338" t="s">
        <v>2983</v>
      </c>
      <c r="Q381" s="338"/>
      <c r="R381" s="338"/>
      <c r="S381" s="338"/>
      <c r="T381" s="338"/>
      <c r="U381" s="338"/>
      <c r="V381" s="338"/>
      <c r="W381" s="338"/>
      <c r="X381" s="338"/>
      <c r="Y381" s="338"/>
      <c r="Z381" s="338"/>
      <c r="AA381" s="338"/>
      <c r="AB381" s="338"/>
      <c r="AC381" s="339"/>
      <c r="AD381" s="205">
        <f>'Art. 135'!AF368</f>
        <v>1</v>
      </c>
      <c r="AE381" s="91">
        <f t="shared" si="118"/>
        <v>0.46296296296296285</v>
      </c>
      <c r="AF381">
        <f t="shared" si="119"/>
        <v>0.5</v>
      </c>
      <c r="AG381" s="89">
        <f t="shared" si="120"/>
        <v>1</v>
      </c>
      <c r="AH381" s="92">
        <f t="shared" si="121"/>
        <v>0.5</v>
      </c>
      <c r="AI381" s="93">
        <f t="shared" si="122"/>
        <v>0.1111111111111111</v>
      </c>
      <c r="AJ381" s="93">
        <f t="shared" si="123"/>
        <v>5.5555555555555552E-2</v>
      </c>
      <c r="AK381" s="93">
        <f t="shared" si="124"/>
        <v>0.46296296296296285</v>
      </c>
    </row>
    <row r="382" spans="1:37" ht="24.95" customHeight="1" thickTop="1" thickBot="1">
      <c r="A382" s="337" t="s">
        <v>2985</v>
      </c>
      <c r="B382" s="338" t="s">
        <v>2985</v>
      </c>
      <c r="C382" s="338" t="s">
        <v>2985</v>
      </c>
      <c r="D382" s="338" t="s">
        <v>2985</v>
      </c>
      <c r="E382" s="338" t="s">
        <v>2985</v>
      </c>
      <c r="F382" s="338" t="s">
        <v>2985</v>
      </c>
      <c r="G382" s="338" t="s">
        <v>2985</v>
      </c>
      <c r="H382" s="338" t="s">
        <v>2985</v>
      </c>
      <c r="I382" s="338" t="s">
        <v>2985</v>
      </c>
      <c r="J382" s="338" t="s">
        <v>2985</v>
      </c>
      <c r="K382" s="338" t="s">
        <v>2985</v>
      </c>
      <c r="L382" s="338" t="s">
        <v>2985</v>
      </c>
      <c r="M382" s="338" t="s">
        <v>2985</v>
      </c>
      <c r="N382" s="338" t="s">
        <v>2985</v>
      </c>
      <c r="O382" s="338" t="s">
        <v>2985</v>
      </c>
      <c r="P382" s="338" t="s">
        <v>2985</v>
      </c>
      <c r="Q382" s="338"/>
      <c r="R382" s="338"/>
      <c r="S382" s="338"/>
      <c r="T382" s="338"/>
      <c r="U382" s="338"/>
      <c r="V382" s="338"/>
      <c r="W382" s="338"/>
      <c r="X382" s="338"/>
      <c r="Y382" s="338"/>
      <c r="Z382" s="338"/>
      <c r="AA382" s="338"/>
      <c r="AB382" s="338"/>
      <c r="AC382" s="339"/>
      <c r="AD382" s="205">
        <f>'Art. 135'!AF369</f>
        <v>1</v>
      </c>
      <c r="AE382" s="91">
        <f t="shared" si="118"/>
        <v>0.46296296296296285</v>
      </c>
      <c r="AF382">
        <f t="shared" si="119"/>
        <v>0.5</v>
      </c>
      <c r="AG382" s="89">
        <f t="shared" si="120"/>
        <v>1</v>
      </c>
      <c r="AH382" s="92">
        <f t="shared" si="121"/>
        <v>0.5</v>
      </c>
      <c r="AI382" s="93">
        <f t="shared" si="122"/>
        <v>0.1111111111111111</v>
      </c>
      <c r="AJ382" s="93">
        <f t="shared" si="123"/>
        <v>5.5555555555555552E-2</v>
      </c>
      <c r="AK382" s="93">
        <f t="shared" si="124"/>
        <v>0.46296296296296285</v>
      </c>
    </row>
    <row r="383" spans="1:37" ht="24.95" customHeight="1" thickTop="1">
      <c r="A383" s="304" t="s">
        <v>1982</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SUM(AE374:AE382)</f>
        <v>5.0925925925925917</v>
      </c>
      <c r="AF383" s="63"/>
      <c r="AG383" s="94">
        <f>SUM(AG374:AG382)</f>
        <v>9</v>
      </c>
      <c r="AH383" s="95"/>
      <c r="AI383" s="96"/>
      <c r="AJ383" s="96"/>
      <c r="AK383" s="96"/>
    </row>
    <row r="384" spans="1:37" ht="24.95" customHeight="1">
      <c r="A384" s="302" t="s">
        <v>1983</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61.111111111111107</v>
      </c>
      <c r="AF384" s="63"/>
      <c r="AG384" s="94"/>
      <c r="AH384" s="95"/>
      <c r="AI384" s="96"/>
      <c r="AJ384" s="96"/>
      <c r="AK384" s="96"/>
    </row>
    <row r="385" spans="1:37" ht="24.9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4.95" customHeight="1" thickTop="1" thickBot="1">
      <c r="A386" s="305" t="s">
        <v>79</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67</v>
      </c>
      <c r="AE386" s="107" t="s">
        <v>9</v>
      </c>
      <c r="AF386" s="89" t="s">
        <v>1877</v>
      </c>
      <c r="AG386" s="89" t="s">
        <v>1878</v>
      </c>
      <c r="AH386" s="89" t="s">
        <v>1879</v>
      </c>
      <c r="AI386" s="90" t="s">
        <v>1880</v>
      </c>
      <c r="AJ386" s="89"/>
      <c r="AK386" s="90" t="s">
        <v>1881</v>
      </c>
    </row>
    <row r="387" spans="1:37" ht="24.95" customHeight="1" thickTop="1" thickBot="1">
      <c r="A387" s="337" t="s">
        <v>2987</v>
      </c>
      <c r="B387" s="338" t="s">
        <v>2987</v>
      </c>
      <c r="C387" s="338" t="s">
        <v>2987</v>
      </c>
      <c r="D387" s="338" t="s">
        <v>2987</v>
      </c>
      <c r="E387" s="338" t="s">
        <v>2987</v>
      </c>
      <c r="F387" s="338" t="s">
        <v>2987</v>
      </c>
      <c r="G387" s="338" t="s">
        <v>2987</v>
      </c>
      <c r="H387" s="338" t="s">
        <v>2987</v>
      </c>
      <c r="I387" s="338" t="s">
        <v>2987</v>
      </c>
      <c r="J387" s="338" t="s">
        <v>2987</v>
      </c>
      <c r="K387" s="338" t="s">
        <v>2987</v>
      </c>
      <c r="L387" s="338" t="s">
        <v>2987</v>
      </c>
      <c r="M387" s="338" t="s">
        <v>2987</v>
      </c>
      <c r="N387" s="338" t="s">
        <v>2987</v>
      </c>
      <c r="O387" s="338" t="s">
        <v>2987</v>
      </c>
      <c r="P387" s="338" t="s">
        <v>2987</v>
      </c>
      <c r="Q387" s="338"/>
      <c r="R387" s="338"/>
      <c r="S387" s="338"/>
      <c r="T387" s="338"/>
      <c r="U387" s="338"/>
      <c r="V387" s="338"/>
      <c r="W387" s="338"/>
      <c r="X387" s="338"/>
      <c r="Y387" s="338"/>
      <c r="Z387" s="338"/>
      <c r="AA387" s="338"/>
      <c r="AB387" s="338"/>
      <c r="AC387" s="339"/>
      <c r="AD387" s="205">
        <f>'Art. 135'!AF372</f>
        <v>2</v>
      </c>
      <c r="AE387" s="91">
        <f t="shared" ref="AE387:AE391" si="125">IF(AG387=1,AK387,AG387)</f>
        <v>1.6666666666666665</v>
      </c>
      <c r="AF387">
        <f t="shared" ref="AF387:AF391" si="126">AD387/2</f>
        <v>1</v>
      </c>
      <c r="AG387" s="89">
        <f>IF(AND(AF387&gt;=0,AF387&lt;=1),1,"No aplica")</f>
        <v>1</v>
      </c>
      <c r="AH387" s="92">
        <f t="shared" ref="AH387:AH391" si="127">AD387/(AG387*2)</f>
        <v>1</v>
      </c>
      <c r="AI387" s="93">
        <f t="shared" ref="AI387:AI391" si="128">IF(AG387=1,AG387/$AG$392,"No aplica")</f>
        <v>0.2</v>
      </c>
      <c r="AJ387" s="93">
        <f t="shared" ref="AJ387:AJ391" si="129">AF387*AI387</f>
        <v>0.2</v>
      </c>
      <c r="AK387" s="93">
        <f t="shared" ref="AK387:AK391" si="130">AJ387*$AE$23</f>
        <v>1.6666666666666665</v>
      </c>
    </row>
    <row r="388" spans="1:37" ht="24.95" customHeight="1" thickTop="1" thickBot="1">
      <c r="A388" s="337" t="s">
        <v>2988</v>
      </c>
      <c r="B388" s="338" t="s">
        <v>2988</v>
      </c>
      <c r="C388" s="338" t="s">
        <v>2988</v>
      </c>
      <c r="D388" s="338" t="s">
        <v>2988</v>
      </c>
      <c r="E388" s="338" t="s">
        <v>2988</v>
      </c>
      <c r="F388" s="338" t="s">
        <v>2988</v>
      </c>
      <c r="G388" s="338" t="s">
        <v>2988</v>
      </c>
      <c r="H388" s="338" t="s">
        <v>2988</v>
      </c>
      <c r="I388" s="338" t="s">
        <v>2988</v>
      </c>
      <c r="J388" s="338" t="s">
        <v>2988</v>
      </c>
      <c r="K388" s="338" t="s">
        <v>2988</v>
      </c>
      <c r="L388" s="338" t="s">
        <v>2988</v>
      </c>
      <c r="M388" s="338" t="s">
        <v>2988</v>
      </c>
      <c r="N388" s="338" t="s">
        <v>2988</v>
      </c>
      <c r="O388" s="338" t="s">
        <v>2988</v>
      </c>
      <c r="P388" s="338" t="s">
        <v>2988</v>
      </c>
      <c r="Q388" s="338"/>
      <c r="R388" s="338"/>
      <c r="S388" s="338"/>
      <c r="T388" s="338"/>
      <c r="U388" s="338"/>
      <c r="V388" s="338"/>
      <c r="W388" s="338"/>
      <c r="X388" s="338"/>
      <c r="Y388" s="338"/>
      <c r="Z388" s="338"/>
      <c r="AA388" s="338"/>
      <c r="AB388" s="338"/>
      <c r="AC388" s="339"/>
      <c r="AD388" s="205">
        <f>'Art. 135'!AF373</f>
        <v>2</v>
      </c>
      <c r="AE388" s="91">
        <f t="shared" si="125"/>
        <v>1.6666666666666665</v>
      </c>
      <c r="AF388">
        <f t="shared" si="126"/>
        <v>1</v>
      </c>
      <c r="AG388" s="89">
        <f>IF(AND(AF388&gt;=0,AF388&lt;=1),1,"No aplica")</f>
        <v>1</v>
      </c>
      <c r="AH388" s="92">
        <f t="shared" si="127"/>
        <v>1</v>
      </c>
      <c r="AI388" s="93">
        <f t="shared" si="128"/>
        <v>0.2</v>
      </c>
      <c r="AJ388" s="93">
        <f t="shared" si="129"/>
        <v>0.2</v>
      </c>
      <c r="AK388" s="93">
        <f t="shared" si="130"/>
        <v>1.6666666666666665</v>
      </c>
    </row>
    <row r="389" spans="1:37" ht="24.95" customHeight="1" thickTop="1" thickBot="1">
      <c r="A389" s="337" t="s">
        <v>2989</v>
      </c>
      <c r="B389" s="338" t="s">
        <v>2989</v>
      </c>
      <c r="C389" s="338" t="s">
        <v>2989</v>
      </c>
      <c r="D389" s="338" t="s">
        <v>2989</v>
      </c>
      <c r="E389" s="338" t="s">
        <v>2989</v>
      </c>
      <c r="F389" s="338" t="s">
        <v>2989</v>
      </c>
      <c r="G389" s="338" t="s">
        <v>2989</v>
      </c>
      <c r="H389" s="338" t="s">
        <v>2989</v>
      </c>
      <c r="I389" s="338" t="s">
        <v>2989</v>
      </c>
      <c r="J389" s="338" t="s">
        <v>2989</v>
      </c>
      <c r="K389" s="338" t="s">
        <v>2989</v>
      </c>
      <c r="L389" s="338" t="s">
        <v>2989</v>
      </c>
      <c r="M389" s="338" t="s">
        <v>2989</v>
      </c>
      <c r="N389" s="338" t="s">
        <v>2989</v>
      </c>
      <c r="O389" s="338" t="s">
        <v>2989</v>
      </c>
      <c r="P389" s="338" t="s">
        <v>2989</v>
      </c>
      <c r="Q389" s="338"/>
      <c r="R389" s="338"/>
      <c r="S389" s="338"/>
      <c r="T389" s="338"/>
      <c r="U389" s="338"/>
      <c r="V389" s="338"/>
      <c r="W389" s="338"/>
      <c r="X389" s="338"/>
      <c r="Y389" s="338"/>
      <c r="Z389" s="338"/>
      <c r="AA389" s="338"/>
      <c r="AB389" s="338"/>
      <c r="AC389" s="339"/>
      <c r="AD389" s="205">
        <f>'Art. 135'!AF374</f>
        <v>2</v>
      </c>
      <c r="AE389" s="91">
        <f t="shared" si="125"/>
        <v>1.6666666666666665</v>
      </c>
      <c r="AF389">
        <f t="shared" si="126"/>
        <v>1</v>
      </c>
      <c r="AG389" s="89">
        <f>IF(AND(AF389&gt;=0,AF389&lt;=1),1,"No aplica")</f>
        <v>1</v>
      </c>
      <c r="AH389" s="92">
        <f t="shared" si="127"/>
        <v>1</v>
      </c>
      <c r="AI389" s="93">
        <f t="shared" si="128"/>
        <v>0.2</v>
      </c>
      <c r="AJ389" s="93">
        <f t="shared" si="129"/>
        <v>0.2</v>
      </c>
      <c r="AK389" s="93">
        <f t="shared" si="130"/>
        <v>1.6666666666666665</v>
      </c>
    </row>
    <row r="390" spans="1:37" ht="24.95" customHeight="1" thickTop="1" thickBot="1">
      <c r="A390" s="337" t="s">
        <v>2990</v>
      </c>
      <c r="B390" s="338" t="s">
        <v>2990</v>
      </c>
      <c r="C390" s="338" t="s">
        <v>2990</v>
      </c>
      <c r="D390" s="338" t="s">
        <v>2990</v>
      </c>
      <c r="E390" s="338" t="s">
        <v>2990</v>
      </c>
      <c r="F390" s="338" t="s">
        <v>2990</v>
      </c>
      <c r="G390" s="338" t="s">
        <v>2990</v>
      </c>
      <c r="H390" s="338" t="s">
        <v>2990</v>
      </c>
      <c r="I390" s="338" t="s">
        <v>2990</v>
      </c>
      <c r="J390" s="338" t="s">
        <v>2990</v>
      </c>
      <c r="K390" s="338" t="s">
        <v>2990</v>
      </c>
      <c r="L390" s="338" t="s">
        <v>2990</v>
      </c>
      <c r="M390" s="338" t="s">
        <v>2990</v>
      </c>
      <c r="N390" s="338" t="s">
        <v>2990</v>
      </c>
      <c r="O390" s="338" t="s">
        <v>2990</v>
      </c>
      <c r="P390" s="338" t="s">
        <v>2990</v>
      </c>
      <c r="Q390" s="338"/>
      <c r="R390" s="338"/>
      <c r="S390" s="338"/>
      <c r="T390" s="338"/>
      <c r="U390" s="338"/>
      <c r="V390" s="338"/>
      <c r="W390" s="338"/>
      <c r="X390" s="338"/>
      <c r="Y390" s="338"/>
      <c r="Z390" s="338"/>
      <c r="AA390" s="338"/>
      <c r="AB390" s="338"/>
      <c r="AC390" s="339"/>
      <c r="AD390" s="205">
        <f>'Art. 135'!AF375</f>
        <v>1</v>
      </c>
      <c r="AE390" s="91">
        <f t="shared" si="125"/>
        <v>0.83333333333333326</v>
      </c>
      <c r="AF390">
        <f t="shared" si="126"/>
        <v>0.5</v>
      </c>
      <c r="AG390" s="89">
        <f>IF(AND(AF390&gt;=0,AF390&lt;=1),1,"No aplica")</f>
        <v>1</v>
      </c>
      <c r="AH390" s="92">
        <f t="shared" si="127"/>
        <v>0.5</v>
      </c>
      <c r="AI390" s="93">
        <f t="shared" si="128"/>
        <v>0.2</v>
      </c>
      <c r="AJ390" s="93">
        <f t="shared" si="129"/>
        <v>0.1</v>
      </c>
      <c r="AK390" s="93">
        <f t="shared" si="130"/>
        <v>0.83333333333333326</v>
      </c>
    </row>
    <row r="391" spans="1:37" ht="24.95" customHeight="1" thickTop="1" thickBot="1">
      <c r="A391" s="337" t="s">
        <v>2993</v>
      </c>
      <c r="B391" s="338" t="s">
        <v>2993</v>
      </c>
      <c r="C391" s="338" t="s">
        <v>2993</v>
      </c>
      <c r="D391" s="338" t="s">
        <v>2993</v>
      </c>
      <c r="E391" s="338" t="s">
        <v>2993</v>
      </c>
      <c r="F391" s="338" t="s">
        <v>2993</v>
      </c>
      <c r="G391" s="338" t="s">
        <v>2993</v>
      </c>
      <c r="H391" s="338" t="s">
        <v>2993</v>
      </c>
      <c r="I391" s="338" t="s">
        <v>2993</v>
      </c>
      <c r="J391" s="338" t="s">
        <v>2993</v>
      </c>
      <c r="K391" s="338" t="s">
        <v>2993</v>
      </c>
      <c r="L391" s="338" t="s">
        <v>2993</v>
      </c>
      <c r="M391" s="338" t="s">
        <v>2993</v>
      </c>
      <c r="N391" s="338" t="s">
        <v>2993</v>
      </c>
      <c r="O391" s="338" t="s">
        <v>2993</v>
      </c>
      <c r="P391" s="338" t="s">
        <v>2993</v>
      </c>
      <c r="Q391" s="338"/>
      <c r="R391" s="338"/>
      <c r="S391" s="338"/>
      <c r="T391" s="338"/>
      <c r="U391" s="338"/>
      <c r="V391" s="338"/>
      <c r="W391" s="338"/>
      <c r="X391" s="338"/>
      <c r="Y391" s="338"/>
      <c r="Z391" s="338"/>
      <c r="AA391" s="338"/>
      <c r="AB391" s="338"/>
      <c r="AC391" s="339"/>
      <c r="AD391" s="205">
        <f>'Art. 135'!AF376</f>
        <v>2</v>
      </c>
      <c r="AE391" s="91">
        <f t="shared" si="125"/>
        <v>1.6666666666666665</v>
      </c>
      <c r="AF391">
        <f t="shared" si="126"/>
        <v>1</v>
      </c>
      <c r="AG391" s="89">
        <f>IF(AND(AF391&gt;=0,AF391&lt;=1),1,"No aplica")</f>
        <v>1</v>
      </c>
      <c r="AH391" s="92">
        <f t="shared" si="127"/>
        <v>1</v>
      </c>
      <c r="AI391" s="93">
        <f t="shared" si="128"/>
        <v>0.2</v>
      </c>
      <c r="AJ391" s="93">
        <f t="shared" si="129"/>
        <v>0.2</v>
      </c>
      <c r="AK391" s="93">
        <f t="shared" si="130"/>
        <v>1.6666666666666665</v>
      </c>
    </row>
    <row r="392" spans="1:37" ht="24.95" customHeight="1" thickTop="1">
      <c r="A392" s="304" t="s">
        <v>1986</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SUM(AE387:AE391)</f>
        <v>7.5</v>
      </c>
      <c r="AF392" s="63"/>
      <c r="AG392" s="94">
        <f>SUM(AG387:AG391)</f>
        <v>5</v>
      </c>
      <c r="AH392" s="95"/>
      <c r="AI392" s="96"/>
      <c r="AJ392" s="96"/>
      <c r="AK392" s="96"/>
    </row>
    <row r="393" spans="1:37" ht="24.95" customHeight="1">
      <c r="A393" s="302" t="s">
        <v>1987</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90.000000000000014</v>
      </c>
      <c r="AF393" s="63"/>
      <c r="AG393" s="94"/>
      <c r="AH393" s="95"/>
      <c r="AI393" s="96"/>
      <c r="AJ393" s="96"/>
      <c r="AK393" s="96"/>
    </row>
    <row r="394" spans="1:37" ht="24.9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4.9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4.95" customHeight="1">
      <c r="A396" s="266" t="s">
        <v>2994</v>
      </c>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row>
    <row r="397" spans="1:37" ht="24.9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4.9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4.95" customHeight="1" thickTop="1" thickBot="1">
      <c r="A399" s="303" t="s">
        <v>44</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67</v>
      </c>
      <c r="AE399" s="201" t="s">
        <v>9</v>
      </c>
      <c r="AF399" s="89" t="s">
        <v>1877</v>
      </c>
      <c r="AG399" s="89" t="s">
        <v>1878</v>
      </c>
      <c r="AH399" s="89" t="s">
        <v>1879</v>
      </c>
      <c r="AI399" s="90" t="s">
        <v>1880</v>
      </c>
      <c r="AJ399" s="89"/>
      <c r="AK399" s="90" t="s">
        <v>1881</v>
      </c>
    </row>
    <row r="400" spans="1:37" ht="24.95" customHeight="1" thickTop="1" thickBot="1">
      <c r="A400" s="337" t="s">
        <v>980</v>
      </c>
      <c r="B400" s="338" t="s">
        <v>980</v>
      </c>
      <c r="C400" s="338" t="s">
        <v>980</v>
      </c>
      <c r="D400" s="338" t="s">
        <v>980</v>
      </c>
      <c r="E400" s="338" t="s">
        <v>980</v>
      </c>
      <c r="F400" s="338" t="s">
        <v>980</v>
      </c>
      <c r="G400" s="338" t="s">
        <v>980</v>
      </c>
      <c r="H400" s="338" t="s">
        <v>980</v>
      </c>
      <c r="I400" s="338" t="s">
        <v>980</v>
      </c>
      <c r="J400" s="338" t="s">
        <v>980</v>
      </c>
      <c r="K400" s="338" t="s">
        <v>980</v>
      </c>
      <c r="L400" s="338" t="s">
        <v>980</v>
      </c>
      <c r="M400" s="338" t="s">
        <v>980</v>
      </c>
      <c r="N400" s="338" t="s">
        <v>980</v>
      </c>
      <c r="O400" s="338" t="s">
        <v>980</v>
      </c>
      <c r="P400" s="338" t="s">
        <v>980</v>
      </c>
      <c r="Q400" s="338"/>
      <c r="R400" s="338"/>
      <c r="S400" s="338"/>
      <c r="T400" s="338"/>
      <c r="U400" s="338"/>
      <c r="V400" s="338"/>
      <c r="W400" s="338"/>
      <c r="X400" s="338"/>
      <c r="Y400" s="338"/>
      <c r="Z400" s="338"/>
      <c r="AA400" s="338"/>
      <c r="AB400" s="338"/>
      <c r="AC400" s="339"/>
      <c r="AD400" s="205">
        <f>'Art. 135'!AF384</f>
        <v>2</v>
      </c>
      <c r="AE400" s="91">
        <f t="shared" ref="AE400:AE406" si="131">IF(AG400=1,AK400,AG400)</f>
        <v>1.1904761904761902</v>
      </c>
      <c r="AF400">
        <f t="shared" ref="AF400:AF406" si="132">AD400/2</f>
        <v>1</v>
      </c>
      <c r="AG400" s="89">
        <f t="shared" ref="AG400:AG406" si="133">IF(AND(AF400&gt;=0,AF400&lt;=1),1,"No aplica")</f>
        <v>1</v>
      </c>
      <c r="AH400" s="92">
        <f t="shared" ref="AH400:AH406" si="134">AD400/(AG400*2)</f>
        <v>1</v>
      </c>
      <c r="AI400" s="93">
        <f t="shared" ref="AI400:AI406" si="135">IF(AG400=1,AG400/$AG$407,"No aplica")</f>
        <v>0.14285714285714285</v>
      </c>
      <c r="AJ400" s="93">
        <f t="shared" ref="AJ400:AJ406" si="136">AF400*AI400</f>
        <v>0.14285714285714285</v>
      </c>
      <c r="AK400" s="93">
        <f t="shared" ref="AK400:AK406" si="137">AJ400*$AE$23</f>
        <v>1.1904761904761902</v>
      </c>
    </row>
    <row r="401" spans="1:37" ht="24.95" customHeight="1" thickTop="1" thickBot="1">
      <c r="A401" s="337" t="s">
        <v>981</v>
      </c>
      <c r="B401" s="338" t="s">
        <v>981</v>
      </c>
      <c r="C401" s="338" t="s">
        <v>981</v>
      </c>
      <c r="D401" s="338" t="s">
        <v>981</v>
      </c>
      <c r="E401" s="338" t="s">
        <v>981</v>
      </c>
      <c r="F401" s="338" t="s">
        <v>981</v>
      </c>
      <c r="G401" s="338" t="s">
        <v>981</v>
      </c>
      <c r="H401" s="338" t="s">
        <v>981</v>
      </c>
      <c r="I401" s="338" t="s">
        <v>981</v>
      </c>
      <c r="J401" s="338" t="s">
        <v>981</v>
      </c>
      <c r="K401" s="338" t="s">
        <v>981</v>
      </c>
      <c r="L401" s="338" t="s">
        <v>981</v>
      </c>
      <c r="M401" s="338" t="s">
        <v>981</v>
      </c>
      <c r="N401" s="338" t="s">
        <v>981</v>
      </c>
      <c r="O401" s="338" t="s">
        <v>981</v>
      </c>
      <c r="P401" s="338" t="s">
        <v>981</v>
      </c>
      <c r="Q401" s="338"/>
      <c r="R401" s="338"/>
      <c r="S401" s="338"/>
      <c r="T401" s="338"/>
      <c r="U401" s="338"/>
      <c r="V401" s="338"/>
      <c r="W401" s="338"/>
      <c r="X401" s="338"/>
      <c r="Y401" s="338"/>
      <c r="Z401" s="338"/>
      <c r="AA401" s="338"/>
      <c r="AB401" s="338"/>
      <c r="AC401" s="339"/>
      <c r="AD401" s="205">
        <f>'Art. 135'!AF385</f>
        <v>2</v>
      </c>
      <c r="AE401" s="91">
        <f t="shared" si="131"/>
        <v>1.1904761904761902</v>
      </c>
      <c r="AF401">
        <f t="shared" si="132"/>
        <v>1</v>
      </c>
      <c r="AG401" s="89">
        <f t="shared" si="133"/>
        <v>1</v>
      </c>
      <c r="AH401" s="92">
        <f t="shared" si="134"/>
        <v>1</v>
      </c>
      <c r="AI401" s="93">
        <f t="shared" si="135"/>
        <v>0.14285714285714285</v>
      </c>
      <c r="AJ401" s="93">
        <f t="shared" si="136"/>
        <v>0.14285714285714285</v>
      </c>
      <c r="AK401" s="93">
        <f t="shared" si="137"/>
        <v>1.1904761904761902</v>
      </c>
    </row>
    <row r="402" spans="1:37" ht="24.95" customHeight="1" thickTop="1" thickBot="1">
      <c r="A402" s="337" t="s">
        <v>2997</v>
      </c>
      <c r="B402" s="338" t="s">
        <v>2997</v>
      </c>
      <c r="C402" s="338" t="s">
        <v>2997</v>
      </c>
      <c r="D402" s="338" t="s">
        <v>2997</v>
      </c>
      <c r="E402" s="338" t="s">
        <v>2997</v>
      </c>
      <c r="F402" s="338" t="s">
        <v>2997</v>
      </c>
      <c r="G402" s="338" t="s">
        <v>2997</v>
      </c>
      <c r="H402" s="338" t="s">
        <v>2997</v>
      </c>
      <c r="I402" s="338" t="s">
        <v>2997</v>
      </c>
      <c r="J402" s="338" t="s">
        <v>2997</v>
      </c>
      <c r="K402" s="338" t="s">
        <v>2997</v>
      </c>
      <c r="L402" s="338" t="s">
        <v>2997</v>
      </c>
      <c r="M402" s="338" t="s">
        <v>2997</v>
      </c>
      <c r="N402" s="338" t="s">
        <v>2997</v>
      </c>
      <c r="O402" s="338" t="s">
        <v>2997</v>
      </c>
      <c r="P402" s="338" t="s">
        <v>2997</v>
      </c>
      <c r="Q402" s="338"/>
      <c r="R402" s="338"/>
      <c r="S402" s="338"/>
      <c r="T402" s="338"/>
      <c r="U402" s="338"/>
      <c r="V402" s="338"/>
      <c r="W402" s="338"/>
      <c r="X402" s="338"/>
      <c r="Y402" s="338"/>
      <c r="Z402" s="338"/>
      <c r="AA402" s="338"/>
      <c r="AB402" s="338"/>
      <c r="AC402" s="339"/>
      <c r="AD402" s="205">
        <f>'Art. 135'!AF386</f>
        <v>2</v>
      </c>
      <c r="AE402" s="91">
        <f t="shared" si="131"/>
        <v>1.1904761904761902</v>
      </c>
      <c r="AF402">
        <f t="shared" si="132"/>
        <v>1</v>
      </c>
      <c r="AG402" s="89">
        <f t="shared" si="133"/>
        <v>1</v>
      </c>
      <c r="AH402" s="92">
        <f t="shared" si="134"/>
        <v>1</v>
      </c>
      <c r="AI402" s="93">
        <f t="shared" si="135"/>
        <v>0.14285714285714285</v>
      </c>
      <c r="AJ402" s="93">
        <f t="shared" si="136"/>
        <v>0.14285714285714285</v>
      </c>
      <c r="AK402" s="93">
        <f t="shared" si="137"/>
        <v>1.1904761904761902</v>
      </c>
    </row>
    <row r="403" spans="1:37" ht="24.95" customHeight="1" thickTop="1" thickBot="1">
      <c r="A403" s="337" t="s">
        <v>2999</v>
      </c>
      <c r="B403" s="338" t="s">
        <v>2999</v>
      </c>
      <c r="C403" s="338" t="s">
        <v>2999</v>
      </c>
      <c r="D403" s="338" t="s">
        <v>2999</v>
      </c>
      <c r="E403" s="338" t="s">
        <v>2999</v>
      </c>
      <c r="F403" s="338" t="s">
        <v>2999</v>
      </c>
      <c r="G403" s="338" t="s">
        <v>2999</v>
      </c>
      <c r="H403" s="338" t="s">
        <v>2999</v>
      </c>
      <c r="I403" s="338" t="s">
        <v>2999</v>
      </c>
      <c r="J403" s="338" t="s">
        <v>2999</v>
      </c>
      <c r="K403" s="338" t="s">
        <v>2999</v>
      </c>
      <c r="L403" s="338" t="s">
        <v>2999</v>
      </c>
      <c r="M403" s="338" t="s">
        <v>2999</v>
      </c>
      <c r="N403" s="338" t="s">
        <v>2999</v>
      </c>
      <c r="O403" s="338" t="s">
        <v>2999</v>
      </c>
      <c r="P403" s="338" t="s">
        <v>2999</v>
      </c>
      <c r="Q403" s="338"/>
      <c r="R403" s="338"/>
      <c r="S403" s="338"/>
      <c r="T403" s="338"/>
      <c r="U403" s="338"/>
      <c r="V403" s="338"/>
      <c r="W403" s="338"/>
      <c r="X403" s="338"/>
      <c r="Y403" s="338"/>
      <c r="Z403" s="338"/>
      <c r="AA403" s="338"/>
      <c r="AB403" s="338"/>
      <c r="AC403" s="339"/>
      <c r="AD403" s="205">
        <f>'Art. 135'!AF387</f>
        <v>2</v>
      </c>
      <c r="AE403" s="91">
        <f t="shared" si="131"/>
        <v>1.1904761904761902</v>
      </c>
      <c r="AF403">
        <f t="shared" si="132"/>
        <v>1</v>
      </c>
      <c r="AG403" s="89">
        <f t="shared" si="133"/>
        <v>1</v>
      </c>
      <c r="AH403" s="92">
        <f t="shared" si="134"/>
        <v>1</v>
      </c>
      <c r="AI403" s="93">
        <f t="shared" si="135"/>
        <v>0.14285714285714285</v>
      </c>
      <c r="AJ403" s="93">
        <f t="shared" si="136"/>
        <v>0.14285714285714285</v>
      </c>
      <c r="AK403" s="93">
        <f t="shared" si="137"/>
        <v>1.1904761904761902</v>
      </c>
    </row>
    <row r="404" spans="1:37" ht="24.95" customHeight="1" thickTop="1" thickBot="1">
      <c r="A404" s="337" t="s">
        <v>3001</v>
      </c>
      <c r="B404" s="338" t="s">
        <v>3001</v>
      </c>
      <c r="C404" s="338" t="s">
        <v>3001</v>
      </c>
      <c r="D404" s="338" t="s">
        <v>3001</v>
      </c>
      <c r="E404" s="338" t="s">
        <v>3001</v>
      </c>
      <c r="F404" s="338" t="s">
        <v>3001</v>
      </c>
      <c r="G404" s="338" t="s">
        <v>3001</v>
      </c>
      <c r="H404" s="338" t="s">
        <v>3001</v>
      </c>
      <c r="I404" s="338" t="s">
        <v>3001</v>
      </c>
      <c r="J404" s="338" t="s">
        <v>3001</v>
      </c>
      <c r="K404" s="338" t="s">
        <v>3001</v>
      </c>
      <c r="L404" s="338" t="s">
        <v>3001</v>
      </c>
      <c r="M404" s="338" t="s">
        <v>3001</v>
      </c>
      <c r="N404" s="338" t="s">
        <v>3001</v>
      </c>
      <c r="O404" s="338" t="s">
        <v>3001</v>
      </c>
      <c r="P404" s="338" t="s">
        <v>3001</v>
      </c>
      <c r="Q404" s="338"/>
      <c r="R404" s="338"/>
      <c r="S404" s="338"/>
      <c r="T404" s="338"/>
      <c r="U404" s="338"/>
      <c r="V404" s="338"/>
      <c r="W404" s="338"/>
      <c r="X404" s="338"/>
      <c r="Y404" s="338"/>
      <c r="Z404" s="338"/>
      <c r="AA404" s="338"/>
      <c r="AB404" s="338"/>
      <c r="AC404" s="339"/>
      <c r="AD404" s="205">
        <f>'Art. 135'!AF388</f>
        <v>2</v>
      </c>
      <c r="AE404" s="91">
        <f t="shared" si="131"/>
        <v>1.1904761904761902</v>
      </c>
      <c r="AF404">
        <f t="shared" si="132"/>
        <v>1</v>
      </c>
      <c r="AG404" s="89">
        <f t="shared" si="133"/>
        <v>1</v>
      </c>
      <c r="AH404" s="92">
        <f t="shared" si="134"/>
        <v>1</v>
      </c>
      <c r="AI404" s="93">
        <f t="shared" si="135"/>
        <v>0.14285714285714285</v>
      </c>
      <c r="AJ404" s="93">
        <f t="shared" si="136"/>
        <v>0.14285714285714285</v>
      </c>
      <c r="AK404" s="93">
        <f t="shared" si="137"/>
        <v>1.1904761904761902</v>
      </c>
    </row>
    <row r="405" spans="1:37" ht="24.95" customHeight="1" thickTop="1" thickBot="1">
      <c r="A405" s="337" t="s">
        <v>3003</v>
      </c>
      <c r="B405" s="338" t="s">
        <v>3003</v>
      </c>
      <c r="C405" s="338" t="s">
        <v>3003</v>
      </c>
      <c r="D405" s="338" t="s">
        <v>3003</v>
      </c>
      <c r="E405" s="338" t="s">
        <v>3003</v>
      </c>
      <c r="F405" s="338" t="s">
        <v>3003</v>
      </c>
      <c r="G405" s="338" t="s">
        <v>3003</v>
      </c>
      <c r="H405" s="338" t="s">
        <v>3003</v>
      </c>
      <c r="I405" s="338" t="s">
        <v>3003</v>
      </c>
      <c r="J405" s="338" t="s">
        <v>3003</v>
      </c>
      <c r="K405" s="338" t="s">
        <v>3003</v>
      </c>
      <c r="L405" s="338" t="s">
        <v>3003</v>
      </c>
      <c r="M405" s="338" t="s">
        <v>3003</v>
      </c>
      <c r="N405" s="338" t="s">
        <v>3003</v>
      </c>
      <c r="O405" s="338" t="s">
        <v>3003</v>
      </c>
      <c r="P405" s="338" t="s">
        <v>3003</v>
      </c>
      <c r="Q405" s="338"/>
      <c r="R405" s="338"/>
      <c r="S405" s="338"/>
      <c r="T405" s="338"/>
      <c r="U405" s="338"/>
      <c r="V405" s="338"/>
      <c r="W405" s="338"/>
      <c r="X405" s="338"/>
      <c r="Y405" s="338"/>
      <c r="Z405" s="338"/>
      <c r="AA405" s="338"/>
      <c r="AB405" s="338"/>
      <c r="AC405" s="339"/>
      <c r="AD405" s="205">
        <f>'Art. 135'!AF389</f>
        <v>2</v>
      </c>
      <c r="AE405" s="91">
        <f t="shared" si="131"/>
        <v>1.1904761904761902</v>
      </c>
      <c r="AF405">
        <f t="shared" si="132"/>
        <v>1</v>
      </c>
      <c r="AG405" s="89">
        <f t="shared" si="133"/>
        <v>1</v>
      </c>
      <c r="AH405" s="92">
        <f t="shared" si="134"/>
        <v>1</v>
      </c>
      <c r="AI405" s="93">
        <f t="shared" si="135"/>
        <v>0.14285714285714285</v>
      </c>
      <c r="AJ405" s="93">
        <f t="shared" si="136"/>
        <v>0.14285714285714285</v>
      </c>
      <c r="AK405" s="93">
        <f t="shared" si="137"/>
        <v>1.1904761904761902</v>
      </c>
    </row>
    <row r="406" spans="1:37" ht="24.95" customHeight="1" thickTop="1" thickBot="1">
      <c r="A406" s="337" t="s">
        <v>3005</v>
      </c>
      <c r="B406" s="338" t="s">
        <v>3005</v>
      </c>
      <c r="C406" s="338" t="s">
        <v>3005</v>
      </c>
      <c r="D406" s="338" t="s">
        <v>3005</v>
      </c>
      <c r="E406" s="338" t="s">
        <v>3005</v>
      </c>
      <c r="F406" s="338" t="s">
        <v>3005</v>
      </c>
      <c r="G406" s="338" t="s">
        <v>3005</v>
      </c>
      <c r="H406" s="338" t="s">
        <v>3005</v>
      </c>
      <c r="I406" s="338" t="s">
        <v>3005</v>
      </c>
      <c r="J406" s="338" t="s">
        <v>3005</v>
      </c>
      <c r="K406" s="338" t="s">
        <v>3005</v>
      </c>
      <c r="L406" s="338" t="s">
        <v>3005</v>
      </c>
      <c r="M406" s="338" t="s">
        <v>3005</v>
      </c>
      <c r="N406" s="338" t="s">
        <v>3005</v>
      </c>
      <c r="O406" s="338" t="s">
        <v>3005</v>
      </c>
      <c r="P406" s="338" t="s">
        <v>3005</v>
      </c>
      <c r="Q406" s="338"/>
      <c r="R406" s="338"/>
      <c r="S406" s="338"/>
      <c r="T406" s="338"/>
      <c r="U406" s="338"/>
      <c r="V406" s="338"/>
      <c r="W406" s="338"/>
      <c r="X406" s="338"/>
      <c r="Y406" s="338"/>
      <c r="Z406" s="338"/>
      <c r="AA406" s="338"/>
      <c r="AB406" s="338"/>
      <c r="AC406" s="339"/>
      <c r="AD406" s="205">
        <f>'Art. 135'!AF390</f>
        <v>2</v>
      </c>
      <c r="AE406" s="91">
        <f t="shared" si="131"/>
        <v>1.1904761904761902</v>
      </c>
      <c r="AF406">
        <f t="shared" si="132"/>
        <v>1</v>
      </c>
      <c r="AG406" s="89">
        <f t="shared" si="133"/>
        <v>1</v>
      </c>
      <c r="AH406" s="92">
        <f t="shared" si="134"/>
        <v>1</v>
      </c>
      <c r="AI406" s="93">
        <f t="shared" si="135"/>
        <v>0.14285714285714285</v>
      </c>
      <c r="AJ406" s="93">
        <f t="shared" si="136"/>
        <v>0.14285714285714285</v>
      </c>
      <c r="AK406" s="93">
        <f t="shared" si="137"/>
        <v>1.1904761904761902</v>
      </c>
    </row>
    <row r="407" spans="1:37" ht="24.95" customHeight="1" thickTop="1">
      <c r="A407" s="304" t="s">
        <v>1992</v>
      </c>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91">
        <f>SUM(AE400:AE406)</f>
        <v>8.3333333333333304</v>
      </c>
      <c r="AF407" s="63"/>
      <c r="AG407" s="94">
        <f>SUM(AG400:AG406)</f>
        <v>7</v>
      </c>
      <c r="AH407" s="95"/>
      <c r="AI407" s="96"/>
      <c r="AJ407" s="96"/>
      <c r="AK407" s="96"/>
    </row>
    <row r="408" spans="1:37" ht="24.95" customHeight="1">
      <c r="A408" s="302" t="s">
        <v>1993</v>
      </c>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c r="AA408" s="302"/>
      <c r="AB408" s="302"/>
      <c r="AC408" s="302"/>
      <c r="AD408" s="302"/>
      <c r="AE408" s="91">
        <f>AE407/$AE$23*100</f>
        <v>99.999999999999972</v>
      </c>
      <c r="AF408" s="63"/>
      <c r="AG408" s="94"/>
      <c r="AH408" s="95"/>
      <c r="AI408" s="96"/>
      <c r="AJ408" s="96"/>
      <c r="AK408" s="96"/>
    </row>
    <row r="409" spans="1:37" ht="24.95" customHeight="1" thickBot="1">
      <c r="A409" s="74"/>
      <c r="B409" s="74"/>
      <c r="C409" s="74"/>
      <c r="D409" s="74"/>
      <c r="E409" s="74"/>
      <c r="F409" s="74"/>
      <c r="G409" s="74"/>
      <c r="H409" s="74"/>
      <c r="I409" s="74"/>
      <c r="J409" s="74"/>
      <c r="K409" s="74"/>
      <c r="L409" s="74"/>
      <c r="M409" s="74"/>
      <c r="N409" s="74"/>
      <c r="O409" s="74"/>
      <c r="P409" s="74"/>
      <c r="Q409" s="97"/>
      <c r="R409" s="74"/>
      <c r="S409" s="74"/>
      <c r="T409" s="74"/>
      <c r="U409" s="74"/>
      <c r="V409" s="74"/>
      <c r="W409" s="74"/>
      <c r="X409" s="74"/>
      <c r="Y409" s="74"/>
      <c r="Z409" s="74"/>
      <c r="AA409" s="74"/>
      <c r="AB409" s="74"/>
      <c r="AC409" s="74"/>
      <c r="AD409" s="98"/>
      <c r="AE409" s="98"/>
    </row>
    <row r="410" spans="1:37" ht="24.95" customHeight="1" thickTop="1" thickBot="1">
      <c r="A410" s="305" t="s">
        <v>79</v>
      </c>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106" t="s">
        <v>67</v>
      </c>
      <c r="AE410" s="107" t="s">
        <v>9</v>
      </c>
      <c r="AF410" s="89" t="s">
        <v>1877</v>
      </c>
      <c r="AG410" s="89" t="s">
        <v>1878</v>
      </c>
      <c r="AH410" s="89" t="s">
        <v>1879</v>
      </c>
      <c r="AI410" s="90" t="s">
        <v>1880</v>
      </c>
      <c r="AJ410" s="89"/>
      <c r="AK410" s="90" t="s">
        <v>1881</v>
      </c>
    </row>
    <row r="411" spans="1:37" ht="24.95" customHeight="1" thickTop="1" thickBot="1">
      <c r="A411" s="337" t="s">
        <v>1682</v>
      </c>
      <c r="B411" s="338" t="s">
        <v>1682</v>
      </c>
      <c r="C411" s="338" t="s">
        <v>1682</v>
      </c>
      <c r="D411" s="338" t="s">
        <v>1682</v>
      </c>
      <c r="E411" s="338" t="s">
        <v>1682</v>
      </c>
      <c r="F411" s="338" t="s">
        <v>1682</v>
      </c>
      <c r="G411" s="338" t="s">
        <v>1682</v>
      </c>
      <c r="H411" s="338" t="s">
        <v>1682</v>
      </c>
      <c r="I411" s="338" t="s">
        <v>1682</v>
      </c>
      <c r="J411" s="338" t="s">
        <v>1682</v>
      </c>
      <c r="K411" s="338" t="s">
        <v>1682</v>
      </c>
      <c r="L411" s="338" t="s">
        <v>1682</v>
      </c>
      <c r="M411" s="338" t="s">
        <v>1682</v>
      </c>
      <c r="N411" s="338" t="s">
        <v>1682</v>
      </c>
      <c r="O411" s="338" t="s">
        <v>1682</v>
      </c>
      <c r="P411" s="338" t="s">
        <v>1682</v>
      </c>
      <c r="Q411" s="338"/>
      <c r="R411" s="338"/>
      <c r="S411" s="338"/>
      <c r="T411" s="338"/>
      <c r="U411" s="338"/>
      <c r="V411" s="338"/>
      <c r="W411" s="338"/>
      <c r="X411" s="338"/>
      <c r="Y411" s="338"/>
      <c r="Z411" s="338"/>
      <c r="AA411" s="338"/>
      <c r="AB411" s="338"/>
      <c r="AC411" s="339"/>
      <c r="AD411" s="205">
        <f>'Art. 135'!AF393</f>
        <v>2</v>
      </c>
      <c r="AE411" s="91">
        <f t="shared" ref="AE411:AE415" si="138">IF(AG411=1,AK411,AG411)</f>
        <v>1.6666666666666665</v>
      </c>
      <c r="AF411">
        <f t="shared" ref="AF411:AF415" si="139">AD411/2</f>
        <v>1</v>
      </c>
      <c r="AG411" s="89">
        <f>IF(AND(AF411&gt;=0,AF411&lt;=1),1,"No aplica")</f>
        <v>1</v>
      </c>
      <c r="AH411" s="92">
        <f t="shared" ref="AH411:AH415" si="140">AD411/(AG411*2)</f>
        <v>1</v>
      </c>
      <c r="AI411" s="93">
        <f t="shared" ref="AI411:AI415" si="141">IF(AG411=1,AG411/$AG$416,"No aplica")</f>
        <v>0.2</v>
      </c>
      <c r="AJ411" s="93">
        <f t="shared" ref="AJ411:AJ415" si="142">AF411*AI411</f>
        <v>0.2</v>
      </c>
      <c r="AK411" s="93">
        <f t="shared" ref="AK411:AK415" si="143">AJ411*$AE$23</f>
        <v>1.6666666666666665</v>
      </c>
    </row>
    <row r="412" spans="1:37" ht="24.95" customHeight="1" thickTop="1" thickBot="1">
      <c r="A412" s="337" t="s">
        <v>1684</v>
      </c>
      <c r="B412" s="338" t="s">
        <v>1684</v>
      </c>
      <c r="C412" s="338" t="s">
        <v>1684</v>
      </c>
      <c r="D412" s="338" t="s">
        <v>1684</v>
      </c>
      <c r="E412" s="338" t="s">
        <v>1684</v>
      </c>
      <c r="F412" s="338" t="s">
        <v>1684</v>
      </c>
      <c r="G412" s="338" t="s">
        <v>1684</v>
      </c>
      <c r="H412" s="338" t="s">
        <v>1684</v>
      </c>
      <c r="I412" s="338" t="s">
        <v>1684</v>
      </c>
      <c r="J412" s="338" t="s">
        <v>1684</v>
      </c>
      <c r="K412" s="338" t="s">
        <v>1684</v>
      </c>
      <c r="L412" s="338" t="s">
        <v>1684</v>
      </c>
      <c r="M412" s="338" t="s">
        <v>1684</v>
      </c>
      <c r="N412" s="338" t="s">
        <v>1684</v>
      </c>
      <c r="O412" s="338" t="s">
        <v>1684</v>
      </c>
      <c r="P412" s="338" t="s">
        <v>1684</v>
      </c>
      <c r="Q412" s="338"/>
      <c r="R412" s="338"/>
      <c r="S412" s="338"/>
      <c r="T412" s="338"/>
      <c r="U412" s="338"/>
      <c r="V412" s="338"/>
      <c r="W412" s="338"/>
      <c r="X412" s="338"/>
      <c r="Y412" s="338"/>
      <c r="Z412" s="338"/>
      <c r="AA412" s="338"/>
      <c r="AB412" s="338"/>
      <c r="AC412" s="339"/>
      <c r="AD412" s="205">
        <f>'Art. 135'!AF394</f>
        <v>2</v>
      </c>
      <c r="AE412" s="91">
        <f t="shared" si="138"/>
        <v>1.6666666666666665</v>
      </c>
      <c r="AF412">
        <f t="shared" si="139"/>
        <v>1</v>
      </c>
      <c r="AG412" s="89">
        <f>IF(AND(AF412&gt;=0,AF412&lt;=1),1,"No aplica")</f>
        <v>1</v>
      </c>
      <c r="AH412" s="92">
        <f t="shared" si="140"/>
        <v>1</v>
      </c>
      <c r="AI412" s="93">
        <f t="shared" si="141"/>
        <v>0.2</v>
      </c>
      <c r="AJ412" s="93">
        <f t="shared" si="142"/>
        <v>0.2</v>
      </c>
      <c r="AK412" s="93">
        <f t="shared" si="143"/>
        <v>1.6666666666666665</v>
      </c>
    </row>
    <row r="413" spans="1:37" ht="24.95" customHeight="1" thickTop="1" thickBot="1">
      <c r="A413" s="337" t="s">
        <v>1686</v>
      </c>
      <c r="B413" s="338" t="s">
        <v>1686</v>
      </c>
      <c r="C413" s="338" t="s">
        <v>1686</v>
      </c>
      <c r="D413" s="338" t="s">
        <v>1686</v>
      </c>
      <c r="E413" s="338" t="s">
        <v>1686</v>
      </c>
      <c r="F413" s="338" t="s">
        <v>1686</v>
      </c>
      <c r="G413" s="338" t="s">
        <v>1686</v>
      </c>
      <c r="H413" s="338" t="s">
        <v>1686</v>
      </c>
      <c r="I413" s="338" t="s">
        <v>1686</v>
      </c>
      <c r="J413" s="338" t="s">
        <v>1686</v>
      </c>
      <c r="K413" s="338" t="s">
        <v>1686</v>
      </c>
      <c r="L413" s="338" t="s">
        <v>1686</v>
      </c>
      <c r="M413" s="338" t="s">
        <v>1686</v>
      </c>
      <c r="N413" s="338" t="s">
        <v>1686</v>
      </c>
      <c r="O413" s="338" t="s">
        <v>1686</v>
      </c>
      <c r="P413" s="338" t="s">
        <v>1686</v>
      </c>
      <c r="Q413" s="338"/>
      <c r="R413" s="338"/>
      <c r="S413" s="338"/>
      <c r="T413" s="338"/>
      <c r="U413" s="338"/>
      <c r="V413" s="338"/>
      <c r="W413" s="338"/>
      <c r="X413" s="338"/>
      <c r="Y413" s="338"/>
      <c r="Z413" s="338"/>
      <c r="AA413" s="338"/>
      <c r="AB413" s="338"/>
      <c r="AC413" s="339"/>
      <c r="AD413" s="205">
        <f>'Art. 135'!AF395</f>
        <v>2</v>
      </c>
      <c r="AE413" s="91">
        <f t="shared" si="138"/>
        <v>1.6666666666666665</v>
      </c>
      <c r="AF413">
        <f t="shared" si="139"/>
        <v>1</v>
      </c>
      <c r="AG413" s="89">
        <f>IF(AND(AF413&gt;=0,AF413&lt;=1),1,"No aplica")</f>
        <v>1</v>
      </c>
      <c r="AH413" s="92">
        <f t="shared" si="140"/>
        <v>1</v>
      </c>
      <c r="AI413" s="93">
        <f t="shared" si="141"/>
        <v>0.2</v>
      </c>
      <c r="AJ413" s="93">
        <f t="shared" si="142"/>
        <v>0.2</v>
      </c>
      <c r="AK413" s="93">
        <f t="shared" si="143"/>
        <v>1.6666666666666665</v>
      </c>
    </row>
    <row r="414" spans="1:37" ht="24.95" customHeight="1" thickTop="1" thickBot="1">
      <c r="A414" s="337" t="s">
        <v>1688</v>
      </c>
      <c r="B414" s="338" t="s">
        <v>1688</v>
      </c>
      <c r="C414" s="338" t="s">
        <v>1688</v>
      </c>
      <c r="D414" s="338" t="s">
        <v>1688</v>
      </c>
      <c r="E414" s="338" t="s">
        <v>1688</v>
      </c>
      <c r="F414" s="338" t="s">
        <v>1688</v>
      </c>
      <c r="G414" s="338" t="s">
        <v>1688</v>
      </c>
      <c r="H414" s="338" t="s">
        <v>1688</v>
      </c>
      <c r="I414" s="338" t="s">
        <v>1688</v>
      </c>
      <c r="J414" s="338" t="s">
        <v>1688</v>
      </c>
      <c r="K414" s="338" t="s">
        <v>1688</v>
      </c>
      <c r="L414" s="338" t="s">
        <v>1688</v>
      </c>
      <c r="M414" s="338" t="s">
        <v>1688</v>
      </c>
      <c r="N414" s="338" t="s">
        <v>1688</v>
      </c>
      <c r="O414" s="338" t="s">
        <v>1688</v>
      </c>
      <c r="P414" s="338" t="s">
        <v>1688</v>
      </c>
      <c r="Q414" s="338"/>
      <c r="R414" s="338"/>
      <c r="S414" s="338"/>
      <c r="T414" s="338"/>
      <c r="U414" s="338"/>
      <c r="V414" s="338"/>
      <c r="W414" s="338"/>
      <c r="X414" s="338"/>
      <c r="Y414" s="338"/>
      <c r="Z414" s="338"/>
      <c r="AA414" s="338"/>
      <c r="AB414" s="338"/>
      <c r="AC414" s="339"/>
      <c r="AD414" s="205">
        <f>'Art. 135'!AF396</f>
        <v>2</v>
      </c>
      <c r="AE414" s="91">
        <f t="shared" si="138"/>
        <v>1.6666666666666665</v>
      </c>
      <c r="AF414">
        <f t="shared" si="139"/>
        <v>1</v>
      </c>
      <c r="AG414" s="89">
        <f>IF(AND(AF414&gt;=0,AF414&lt;=1),1,"No aplica")</f>
        <v>1</v>
      </c>
      <c r="AH414" s="92">
        <f t="shared" si="140"/>
        <v>1</v>
      </c>
      <c r="AI414" s="93">
        <f t="shared" si="141"/>
        <v>0.2</v>
      </c>
      <c r="AJ414" s="93">
        <f t="shared" si="142"/>
        <v>0.2</v>
      </c>
      <c r="AK414" s="93">
        <f t="shared" si="143"/>
        <v>1.6666666666666665</v>
      </c>
    </row>
    <row r="415" spans="1:37" ht="24.95" customHeight="1" thickTop="1" thickBot="1">
      <c r="A415" s="337" t="s">
        <v>3011</v>
      </c>
      <c r="B415" s="338" t="s">
        <v>3011</v>
      </c>
      <c r="C415" s="338" t="s">
        <v>3011</v>
      </c>
      <c r="D415" s="338" t="s">
        <v>3011</v>
      </c>
      <c r="E415" s="338" t="s">
        <v>3011</v>
      </c>
      <c r="F415" s="338" t="s">
        <v>3011</v>
      </c>
      <c r="G415" s="338" t="s">
        <v>3011</v>
      </c>
      <c r="H415" s="338" t="s">
        <v>3011</v>
      </c>
      <c r="I415" s="338" t="s">
        <v>3011</v>
      </c>
      <c r="J415" s="338" t="s">
        <v>3011</v>
      </c>
      <c r="K415" s="338" t="s">
        <v>3011</v>
      </c>
      <c r="L415" s="338" t="s">
        <v>3011</v>
      </c>
      <c r="M415" s="338" t="s">
        <v>3011</v>
      </c>
      <c r="N415" s="338" t="s">
        <v>3011</v>
      </c>
      <c r="O415" s="338" t="s">
        <v>3011</v>
      </c>
      <c r="P415" s="338" t="s">
        <v>3011</v>
      </c>
      <c r="Q415" s="338"/>
      <c r="R415" s="338"/>
      <c r="S415" s="338"/>
      <c r="T415" s="338"/>
      <c r="U415" s="338"/>
      <c r="V415" s="338"/>
      <c r="W415" s="338"/>
      <c r="X415" s="338"/>
      <c r="Y415" s="338"/>
      <c r="Z415" s="338"/>
      <c r="AA415" s="338"/>
      <c r="AB415" s="338"/>
      <c r="AC415" s="339"/>
      <c r="AD415" s="205">
        <f>'Art. 135'!AF397</f>
        <v>2</v>
      </c>
      <c r="AE415" s="91">
        <f t="shared" si="138"/>
        <v>1.6666666666666665</v>
      </c>
      <c r="AF415">
        <f t="shared" si="139"/>
        <v>1</v>
      </c>
      <c r="AG415" s="89">
        <f>IF(AND(AF415&gt;=0,AF415&lt;=1),1,"No aplica")</f>
        <v>1</v>
      </c>
      <c r="AH415" s="92">
        <f t="shared" si="140"/>
        <v>1</v>
      </c>
      <c r="AI415" s="93">
        <f t="shared" si="141"/>
        <v>0.2</v>
      </c>
      <c r="AJ415" s="93">
        <f t="shared" si="142"/>
        <v>0.2</v>
      </c>
      <c r="AK415" s="93">
        <f t="shared" si="143"/>
        <v>1.6666666666666665</v>
      </c>
    </row>
    <row r="416" spans="1:37" ht="24.95" customHeight="1" thickTop="1">
      <c r="A416" s="304" t="s">
        <v>1996</v>
      </c>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91">
        <f>SUM(AE411:AE415)</f>
        <v>8.3333333333333321</v>
      </c>
      <c r="AF416" s="63"/>
      <c r="AG416" s="94">
        <f>SUM(AG411:AG415)</f>
        <v>5</v>
      </c>
      <c r="AH416" s="95"/>
      <c r="AI416" s="96"/>
      <c r="AJ416" s="96"/>
      <c r="AK416" s="96"/>
    </row>
    <row r="417" spans="1:37" ht="24.95" customHeight="1">
      <c r="A417" s="302" t="s">
        <v>1997</v>
      </c>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c r="AA417" s="302"/>
      <c r="AB417" s="302"/>
      <c r="AC417" s="302"/>
      <c r="AD417" s="302"/>
      <c r="AE417" s="91">
        <f>AE416/$AE$23*100</f>
        <v>100</v>
      </c>
      <c r="AF417" s="63"/>
      <c r="AG417" s="94"/>
      <c r="AH417" s="95"/>
      <c r="AI417" s="96"/>
      <c r="AJ417" s="96"/>
      <c r="AK417" s="96"/>
    </row>
    <row r="418" spans="1:37" ht="24.95" customHeight="1">
      <c r="A418" s="102"/>
      <c r="B418" s="102"/>
      <c r="C418" s="102"/>
      <c r="D418" s="102"/>
      <c r="E418" s="102"/>
      <c r="F418" s="102"/>
      <c r="G418" s="102"/>
      <c r="H418" s="102"/>
      <c r="I418" s="102"/>
      <c r="J418" s="102"/>
      <c r="K418" s="102"/>
      <c r="L418" s="102"/>
      <c r="M418" s="102"/>
      <c r="N418" s="102"/>
      <c r="O418" s="102"/>
      <c r="P418" s="102"/>
      <c r="Q418" s="97"/>
      <c r="R418" s="102"/>
      <c r="S418" s="102"/>
      <c r="T418" s="102"/>
      <c r="U418" s="102"/>
      <c r="V418" s="102"/>
      <c r="W418" s="102"/>
      <c r="X418" s="102"/>
      <c r="Y418" s="102"/>
      <c r="Z418" s="102"/>
      <c r="AA418" s="102"/>
      <c r="AB418" s="102"/>
      <c r="AC418" s="102"/>
      <c r="AD418" s="98"/>
      <c r="AE418" s="98"/>
    </row>
    <row r="419" spans="1:37" ht="24.95" customHeight="1">
      <c r="A419" s="102"/>
      <c r="B419" s="102"/>
      <c r="C419" s="102"/>
      <c r="D419" s="102"/>
      <c r="E419" s="102"/>
      <c r="F419" s="102"/>
      <c r="G419" s="102"/>
      <c r="H419" s="102"/>
      <c r="I419" s="102"/>
      <c r="J419" s="102"/>
      <c r="K419" s="102"/>
      <c r="L419" s="102"/>
      <c r="M419" s="102"/>
      <c r="N419" s="102"/>
      <c r="O419" s="102"/>
      <c r="P419" s="102"/>
      <c r="Q419" s="97"/>
      <c r="R419" s="102"/>
      <c r="S419" s="102"/>
      <c r="T419" s="102"/>
      <c r="U419" s="102"/>
      <c r="V419" s="102"/>
      <c r="W419" s="102"/>
      <c r="X419" s="102"/>
      <c r="Y419" s="102"/>
      <c r="Z419" s="102"/>
      <c r="AA419" s="102"/>
      <c r="AB419" s="102"/>
      <c r="AC419" s="102"/>
      <c r="AD419" s="98"/>
      <c r="AE419" s="98"/>
    </row>
    <row r="420" spans="1:37" ht="24.95" customHeight="1">
      <c r="A420" s="266" t="s">
        <v>3012</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row>
    <row r="421" spans="1:37" ht="24.95" customHeight="1">
      <c r="A421" s="103"/>
      <c r="B421" s="104"/>
      <c r="C421" s="104"/>
      <c r="D421" s="104"/>
      <c r="E421" s="104"/>
      <c r="F421" s="104"/>
      <c r="G421" s="104"/>
      <c r="H421" s="104"/>
      <c r="I421" s="104"/>
      <c r="J421" s="104"/>
      <c r="K421" s="104"/>
      <c r="L421" s="104"/>
      <c r="M421" s="104"/>
      <c r="N421" s="104"/>
      <c r="O421" s="104"/>
      <c r="P421" s="104"/>
      <c r="Q421" s="105"/>
      <c r="R421" s="104"/>
      <c r="S421" s="104"/>
      <c r="T421" s="104"/>
      <c r="U421" s="104"/>
      <c r="V421" s="104"/>
      <c r="W421" s="104"/>
      <c r="X421" s="104"/>
      <c r="Y421" s="104"/>
      <c r="Z421" s="104"/>
      <c r="AA421" s="104"/>
      <c r="AB421" s="104"/>
      <c r="AC421" s="104"/>
      <c r="AD421" s="86"/>
      <c r="AE421" s="86"/>
    </row>
    <row r="422" spans="1:37" ht="24.95" customHeight="1" thickBot="1">
      <c r="A422" s="74"/>
      <c r="B422" s="74"/>
      <c r="C422" s="74"/>
      <c r="D422" s="74"/>
      <c r="E422" s="74"/>
      <c r="F422" s="74"/>
      <c r="G422" s="74"/>
      <c r="H422" s="74"/>
      <c r="I422" s="74"/>
      <c r="J422" s="74"/>
      <c r="K422" s="74"/>
      <c r="L422" s="74"/>
      <c r="M422" s="74"/>
      <c r="N422" s="74"/>
      <c r="O422" s="74"/>
      <c r="P422" s="74"/>
      <c r="Q422" s="97"/>
      <c r="R422" s="74"/>
      <c r="S422" s="74"/>
      <c r="T422" s="74"/>
      <c r="U422" s="74"/>
      <c r="V422" s="74"/>
      <c r="W422" s="74"/>
      <c r="X422" s="74"/>
      <c r="Y422" s="74"/>
      <c r="Z422" s="74"/>
      <c r="AA422" s="74"/>
      <c r="AB422" s="74"/>
      <c r="AC422" s="74"/>
      <c r="AD422" s="98"/>
      <c r="AE422" s="98"/>
    </row>
    <row r="423" spans="1:37" ht="24.95" customHeight="1" thickTop="1" thickBot="1">
      <c r="A423" s="303" t="s">
        <v>44</v>
      </c>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67" t="s">
        <v>67</v>
      </c>
      <c r="AE423" s="201" t="s">
        <v>9</v>
      </c>
      <c r="AF423" s="89" t="s">
        <v>1877</v>
      </c>
      <c r="AG423" s="89" t="s">
        <v>1878</v>
      </c>
      <c r="AH423" s="89" t="s">
        <v>1879</v>
      </c>
      <c r="AI423" s="90" t="s">
        <v>1880</v>
      </c>
      <c r="AJ423" s="89"/>
      <c r="AK423" s="90" t="s">
        <v>1881</v>
      </c>
    </row>
    <row r="424" spans="1:37" ht="24.95" customHeight="1" thickTop="1" thickBot="1">
      <c r="A424" s="337" t="s">
        <v>980</v>
      </c>
      <c r="B424" s="338" t="s">
        <v>980</v>
      </c>
      <c r="C424" s="338" t="s">
        <v>980</v>
      </c>
      <c r="D424" s="338" t="s">
        <v>980</v>
      </c>
      <c r="E424" s="338" t="s">
        <v>980</v>
      </c>
      <c r="F424" s="338" t="s">
        <v>980</v>
      </c>
      <c r="G424" s="338" t="s">
        <v>980</v>
      </c>
      <c r="H424" s="338" t="s">
        <v>980</v>
      </c>
      <c r="I424" s="338" t="s">
        <v>980</v>
      </c>
      <c r="J424" s="338" t="s">
        <v>980</v>
      </c>
      <c r="K424" s="338" t="s">
        <v>980</v>
      </c>
      <c r="L424" s="338" t="s">
        <v>980</v>
      </c>
      <c r="M424" s="338" t="s">
        <v>980</v>
      </c>
      <c r="N424" s="338" t="s">
        <v>980</v>
      </c>
      <c r="O424" s="338" t="s">
        <v>980</v>
      </c>
      <c r="P424" s="338" t="s">
        <v>980</v>
      </c>
      <c r="Q424" s="338"/>
      <c r="R424" s="338"/>
      <c r="S424" s="338"/>
      <c r="T424" s="338"/>
      <c r="U424" s="338"/>
      <c r="V424" s="338"/>
      <c r="W424" s="338"/>
      <c r="X424" s="338"/>
      <c r="Y424" s="338"/>
      <c r="Z424" s="338"/>
      <c r="AA424" s="338"/>
      <c r="AB424" s="338"/>
      <c r="AC424" s="339"/>
      <c r="AD424" s="205">
        <f>'Art. 135'!AF405</f>
        <v>2</v>
      </c>
      <c r="AE424" s="91">
        <f t="shared" ref="AE424:AE431" si="144">IF(AG424=1,AK424,AG424)</f>
        <v>1.0416666666666665</v>
      </c>
      <c r="AF424">
        <f t="shared" ref="AF424:AF431" si="145">AD424/2</f>
        <v>1</v>
      </c>
      <c r="AG424" s="89">
        <f t="shared" ref="AG424:AG431" si="146">IF(AND(AF424&gt;=0,AF424&lt;=1),1,"No aplica")</f>
        <v>1</v>
      </c>
      <c r="AH424" s="92">
        <f t="shared" ref="AH424:AH431" si="147">AD424/(AG424*2)</f>
        <v>1</v>
      </c>
      <c r="AI424" s="93">
        <f t="shared" ref="AI424:AI431" si="148">IF(AG424=1,AG424/$AG$432,"No aplica")</f>
        <v>0.125</v>
      </c>
      <c r="AJ424" s="93">
        <f t="shared" ref="AJ424:AJ431" si="149">AF424*AI424</f>
        <v>0.125</v>
      </c>
      <c r="AK424" s="93">
        <f t="shared" ref="AK424:AK431" si="150">AJ424*$AE$23</f>
        <v>1.0416666666666665</v>
      </c>
    </row>
    <row r="425" spans="1:37" ht="24.95" customHeight="1" thickTop="1" thickBot="1">
      <c r="A425" s="337" t="s">
        <v>981</v>
      </c>
      <c r="B425" s="338" t="s">
        <v>981</v>
      </c>
      <c r="C425" s="338" t="s">
        <v>981</v>
      </c>
      <c r="D425" s="338" t="s">
        <v>981</v>
      </c>
      <c r="E425" s="338" t="s">
        <v>981</v>
      </c>
      <c r="F425" s="338" t="s">
        <v>981</v>
      </c>
      <c r="G425" s="338" t="s">
        <v>981</v>
      </c>
      <c r="H425" s="338" t="s">
        <v>981</v>
      </c>
      <c r="I425" s="338" t="s">
        <v>981</v>
      </c>
      <c r="J425" s="338" t="s">
        <v>981</v>
      </c>
      <c r="K425" s="338" t="s">
        <v>981</v>
      </c>
      <c r="L425" s="338" t="s">
        <v>981</v>
      </c>
      <c r="M425" s="338" t="s">
        <v>981</v>
      </c>
      <c r="N425" s="338" t="s">
        <v>981</v>
      </c>
      <c r="O425" s="338" t="s">
        <v>981</v>
      </c>
      <c r="P425" s="338" t="s">
        <v>981</v>
      </c>
      <c r="Q425" s="338"/>
      <c r="R425" s="338"/>
      <c r="S425" s="338"/>
      <c r="T425" s="338"/>
      <c r="U425" s="338"/>
      <c r="V425" s="338"/>
      <c r="W425" s="338"/>
      <c r="X425" s="338"/>
      <c r="Y425" s="338"/>
      <c r="Z425" s="338"/>
      <c r="AA425" s="338"/>
      <c r="AB425" s="338"/>
      <c r="AC425" s="339"/>
      <c r="AD425" s="205">
        <f>'Art. 135'!AF406</f>
        <v>2</v>
      </c>
      <c r="AE425" s="91">
        <f t="shared" si="144"/>
        <v>1.0416666666666665</v>
      </c>
      <c r="AF425">
        <f t="shared" si="145"/>
        <v>1</v>
      </c>
      <c r="AG425" s="89">
        <f t="shared" si="146"/>
        <v>1</v>
      </c>
      <c r="AH425" s="92">
        <f t="shared" si="147"/>
        <v>1</v>
      </c>
      <c r="AI425" s="93">
        <f t="shared" si="148"/>
        <v>0.125</v>
      </c>
      <c r="AJ425" s="93">
        <f t="shared" si="149"/>
        <v>0.125</v>
      </c>
      <c r="AK425" s="93">
        <f t="shared" si="150"/>
        <v>1.0416666666666665</v>
      </c>
    </row>
    <row r="426" spans="1:37" ht="24.95" customHeight="1" thickTop="1" thickBot="1">
      <c r="A426" s="337" t="s">
        <v>3015</v>
      </c>
      <c r="B426" s="338" t="s">
        <v>3015</v>
      </c>
      <c r="C426" s="338" t="s">
        <v>3015</v>
      </c>
      <c r="D426" s="338" t="s">
        <v>3015</v>
      </c>
      <c r="E426" s="338" t="s">
        <v>3015</v>
      </c>
      <c r="F426" s="338" t="s">
        <v>3015</v>
      </c>
      <c r="G426" s="338" t="s">
        <v>3015</v>
      </c>
      <c r="H426" s="338" t="s">
        <v>3015</v>
      </c>
      <c r="I426" s="338" t="s">
        <v>3015</v>
      </c>
      <c r="J426" s="338" t="s">
        <v>3015</v>
      </c>
      <c r="K426" s="338" t="s">
        <v>3015</v>
      </c>
      <c r="L426" s="338" t="s">
        <v>3015</v>
      </c>
      <c r="M426" s="338" t="s">
        <v>3015</v>
      </c>
      <c r="N426" s="338" t="s">
        <v>3015</v>
      </c>
      <c r="O426" s="338" t="s">
        <v>3015</v>
      </c>
      <c r="P426" s="338" t="s">
        <v>3015</v>
      </c>
      <c r="Q426" s="338"/>
      <c r="R426" s="338"/>
      <c r="S426" s="338"/>
      <c r="T426" s="338"/>
      <c r="U426" s="338"/>
      <c r="V426" s="338"/>
      <c r="W426" s="338"/>
      <c r="X426" s="338"/>
      <c r="Y426" s="338"/>
      <c r="Z426" s="338"/>
      <c r="AA426" s="338"/>
      <c r="AB426" s="338"/>
      <c r="AC426" s="339"/>
      <c r="AD426" s="205">
        <f>'Art. 135'!AF407</f>
        <v>1</v>
      </c>
      <c r="AE426" s="91">
        <f t="shared" si="144"/>
        <v>0.52083333333333326</v>
      </c>
      <c r="AF426">
        <f t="shared" si="145"/>
        <v>0.5</v>
      </c>
      <c r="AG426" s="89">
        <f t="shared" si="146"/>
        <v>1</v>
      </c>
      <c r="AH426" s="92">
        <f t="shared" si="147"/>
        <v>0.5</v>
      </c>
      <c r="AI426" s="93">
        <f t="shared" si="148"/>
        <v>0.125</v>
      </c>
      <c r="AJ426" s="93">
        <f t="shared" si="149"/>
        <v>6.25E-2</v>
      </c>
      <c r="AK426" s="93">
        <f t="shared" si="150"/>
        <v>0.52083333333333326</v>
      </c>
    </row>
    <row r="427" spans="1:37" ht="24.95" customHeight="1" thickTop="1" thickBot="1">
      <c r="A427" s="337" t="s">
        <v>3017</v>
      </c>
      <c r="B427" s="338" t="s">
        <v>3017</v>
      </c>
      <c r="C427" s="338" t="s">
        <v>3017</v>
      </c>
      <c r="D427" s="338" t="s">
        <v>3017</v>
      </c>
      <c r="E427" s="338" t="s">
        <v>3017</v>
      </c>
      <c r="F427" s="338" t="s">
        <v>3017</v>
      </c>
      <c r="G427" s="338" t="s">
        <v>3017</v>
      </c>
      <c r="H427" s="338" t="s">
        <v>3017</v>
      </c>
      <c r="I427" s="338" t="s">
        <v>3017</v>
      </c>
      <c r="J427" s="338" t="s">
        <v>3017</v>
      </c>
      <c r="K427" s="338" t="s">
        <v>3017</v>
      </c>
      <c r="L427" s="338" t="s">
        <v>3017</v>
      </c>
      <c r="M427" s="338" t="s">
        <v>3017</v>
      </c>
      <c r="N427" s="338" t="s">
        <v>3017</v>
      </c>
      <c r="O427" s="338" t="s">
        <v>3017</v>
      </c>
      <c r="P427" s="338" t="s">
        <v>3017</v>
      </c>
      <c r="Q427" s="338"/>
      <c r="R427" s="338"/>
      <c r="S427" s="338"/>
      <c r="T427" s="338"/>
      <c r="U427" s="338"/>
      <c r="V427" s="338"/>
      <c r="W427" s="338"/>
      <c r="X427" s="338"/>
      <c r="Y427" s="338"/>
      <c r="Z427" s="338"/>
      <c r="AA427" s="338"/>
      <c r="AB427" s="338"/>
      <c r="AC427" s="339"/>
      <c r="AD427" s="205">
        <f>'Art. 135'!AF408</f>
        <v>1</v>
      </c>
      <c r="AE427" s="91">
        <f t="shared" si="144"/>
        <v>0.52083333333333326</v>
      </c>
      <c r="AF427">
        <f t="shared" si="145"/>
        <v>0.5</v>
      </c>
      <c r="AG427" s="89">
        <f t="shared" si="146"/>
        <v>1</v>
      </c>
      <c r="AH427" s="92">
        <f t="shared" si="147"/>
        <v>0.5</v>
      </c>
      <c r="AI427" s="93">
        <f t="shared" si="148"/>
        <v>0.125</v>
      </c>
      <c r="AJ427" s="93">
        <f t="shared" si="149"/>
        <v>6.25E-2</v>
      </c>
      <c r="AK427" s="93">
        <f t="shared" si="150"/>
        <v>0.52083333333333326</v>
      </c>
    </row>
    <row r="428" spans="1:37" ht="24.95" customHeight="1" thickTop="1" thickBot="1">
      <c r="A428" s="337" t="s">
        <v>3019</v>
      </c>
      <c r="B428" s="338" t="s">
        <v>3019</v>
      </c>
      <c r="C428" s="338" t="s">
        <v>3019</v>
      </c>
      <c r="D428" s="338" t="s">
        <v>3019</v>
      </c>
      <c r="E428" s="338" t="s">
        <v>3019</v>
      </c>
      <c r="F428" s="338" t="s">
        <v>3019</v>
      </c>
      <c r="G428" s="338" t="s">
        <v>3019</v>
      </c>
      <c r="H428" s="338" t="s">
        <v>3019</v>
      </c>
      <c r="I428" s="338" t="s">
        <v>3019</v>
      </c>
      <c r="J428" s="338" t="s">
        <v>3019</v>
      </c>
      <c r="K428" s="338" t="s">
        <v>3019</v>
      </c>
      <c r="L428" s="338" t="s">
        <v>3019</v>
      </c>
      <c r="M428" s="338" t="s">
        <v>3019</v>
      </c>
      <c r="N428" s="338" t="s">
        <v>3019</v>
      </c>
      <c r="O428" s="338" t="s">
        <v>3019</v>
      </c>
      <c r="P428" s="338" t="s">
        <v>3019</v>
      </c>
      <c r="Q428" s="338"/>
      <c r="R428" s="338"/>
      <c r="S428" s="338"/>
      <c r="T428" s="338"/>
      <c r="U428" s="338"/>
      <c r="V428" s="338"/>
      <c r="W428" s="338"/>
      <c r="X428" s="338"/>
      <c r="Y428" s="338"/>
      <c r="Z428" s="338"/>
      <c r="AA428" s="338"/>
      <c r="AB428" s="338"/>
      <c r="AC428" s="339"/>
      <c r="AD428" s="205">
        <f>'Art. 135'!AF409</f>
        <v>1</v>
      </c>
      <c r="AE428" s="91">
        <f t="shared" si="144"/>
        <v>0.52083333333333326</v>
      </c>
      <c r="AF428">
        <f t="shared" si="145"/>
        <v>0.5</v>
      </c>
      <c r="AG428" s="89">
        <f t="shared" si="146"/>
        <v>1</v>
      </c>
      <c r="AH428" s="92">
        <f t="shared" si="147"/>
        <v>0.5</v>
      </c>
      <c r="AI428" s="93">
        <f t="shared" si="148"/>
        <v>0.125</v>
      </c>
      <c r="AJ428" s="93">
        <f t="shared" si="149"/>
        <v>6.25E-2</v>
      </c>
      <c r="AK428" s="93">
        <f t="shared" si="150"/>
        <v>0.52083333333333326</v>
      </c>
    </row>
    <row r="429" spans="1:37" ht="24.95" customHeight="1" thickTop="1" thickBot="1">
      <c r="A429" s="337" t="s">
        <v>3021</v>
      </c>
      <c r="B429" s="338" t="s">
        <v>3021</v>
      </c>
      <c r="C429" s="338" t="s">
        <v>3021</v>
      </c>
      <c r="D429" s="338" t="s">
        <v>3021</v>
      </c>
      <c r="E429" s="338" t="s">
        <v>3021</v>
      </c>
      <c r="F429" s="338" t="s">
        <v>3021</v>
      </c>
      <c r="G429" s="338" t="s">
        <v>3021</v>
      </c>
      <c r="H429" s="338" t="s">
        <v>3021</v>
      </c>
      <c r="I429" s="338" t="s">
        <v>3021</v>
      </c>
      <c r="J429" s="338" t="s">
        <v>3021</v>
      </c>
      <c r="K429" s="338" t="s">
        <v>3021</v>
      </c>
      <c r="L429" s="338" t="s">
        <v>3021</v>
      </c>
      <c r="M429" s="338" t="s">
        <v>3021</v>
      </c>
      <c r="N429" s="338" t="s">
        <v>3021</v>
      </c>
      <c r="O429" s="338" t="s">
        <v>3021</v>
      </c>
      <c r="P429" s="338" t="s">
        <v>3021</v>
      </c>
      <c r="Q429" s="338"/>
      <c r="R429" s="338"/>
      <c r="S429" s="338"/>
      <c r="T429" s="338"/>
      <c r="U429" s="338"/>
      <c r="V429" s="338"/>
      <c r="W429" s="338"/>
      <c r="X429" s="338"/>
      <c r="Y429" s="338"/>
      <c r="Z429" s="338"/>
      <c r="AA429" s="338"/>
      <c r="AB429" s="338"/>
      <c r="AC429" s="339"/>
      <c r="AD429" s="205">
        <f>'Art. 135'!AF410</f>
        <v>1</v>
      </c>
      <c r="AE429" s="91">
        <f t="shared" si="144"/>
        <v>0.52083333333333326</v>
      </c>
      <c r="AF429">
        <f t="shared" si="145"/>
        <v>0.5</v>
      </c>
      <c r="AG429" s="89">
        <f t="shared" si="146"/>
        <v>1</v>
      </c>
      <c r="AH429" s="92">
        <f t="shared" si="147"/>
        <v>0.5</v>
      </c>
      <c r="AI429" s="93">
        <f t="shared" si="148"/>
        <v>0.125</v>
      </c>
      <c r="AJ429" s="93">
        <f t="shared" si="149"/>
        <v>6.25E-2</v>
      </c>
      <c r="AK429" s="93">
        <f t="shared" si="150"/>
        <v>0.52083333333333326</v>
      </c>
    </row>
    <row r="430" spans="1:37" ht="24.95" customHeight="1" thickTop="1" thickBot="1">
      <c r="A430" s="337" t="s">
        <v>3023</v>
      </c>
      <c r="B430" s="338" t="s">
        <v>3023</v>
      </c>
      <c r="C430" s="338" t="s">
        <v>3023</v>
      </c>
      <c r="D430" s="338" t="s">
        <v>3023</v>
      </c>
      <c r="E430" s="338" t="s">
        <v>3023</v>
      </c>
      <c r="F430" s="338" t="s">
        <v>3023</v>
      </c>
      <c r="G430" s="338" t="s">
        <v>3023</v>
      </c>
      <c r="H430" s="338" t="s">
        <v>3023</v>
      </c>
      <c r="I430" s="338" t="s">
        <v>3023</v>
      </c>
      <c r="J430" s="338" t="s">
        <v>3023</v>
      </c>
      <c r="K430" s="338" t="s">
        <v>3023</v>
      </c>
      <c r="L430" s="338" t="s">
        <v>3023</v>
      </c>
      <c r="M430" s="338" t="s">
        <v>3023</v>
      </c>
      <c r="N430" s="338" t="s">
        <v>3023</v>
      </c>
      <c r="O430" s="338" t="s">
        <v>3023</v>
      </c>
      <c r="P430" s="338" t="s">
        <v>3023</v>
      </c>
      <c r="Q430" s="338"/>
      <c r="R430" s="338"/>
      <c r="S430" s="338"/>
      <c r="T430" s="338"/>
      <c r="U430" s="338"/>
      <c r="V430" s="338"/>
      <c r="W430" s="338"/>
      <c r="X430" s="338"/>
      <c r="Y430" s="338"/>
      <c r="Z430" s="338"/>
      <c r="AA430" s="338"/>
      <c r="AB430" s="338"/>
      <c r="AC430" s="339"/>
      <c r="AD430" s="205">
        <f>'Art. 135'!AF411</f>
        <v>1</v>
      </c>
      <c r="AE430" s="91">
        <f t="shared" si="144"/>
        <v>0.52083333333333326</v>
      </c>
      <c r="AF430">
        <f t="shared" si="145"/>
        <v>0.5</v>
      </c>
      <c r="AG430" s="89">
        <f t="shared" si="146"/>
        <v>1</v>
      </c>
      <c r="AH430" s="92">
        <f t="shared" si="147"/>
        <v>0.5</v>
      </c>
      <c r="AI430" s="93">
        <f t="shared" si="148"/>
        <v>0.125</v>
      </c>
      <c r="AJ430" s="93">
        <f t="shared" si="149"/>
        <v>6.25E-2</v>
      </c>
      <c r="AK430" s="93">
        <f t="shared" si="150"/>
        <v>0.52083333333333326</v>
      </c>
    </row>
    <row r="431" spans="1:37" ht="24.95" customHeight="1" thickTop="1" thickBot="1">
      <c r="A431" s="337" t="s">
        <v>3025</v>
      </c>
      <c r="B431" s="338" t="s">
        <v>3025</v>
      </c>
      <c r="C431" s="338" t="s">
        <v>3025</v>
      </c>
      <c r="D431" s="338" t="s">
        <v>3025</v>
      </c>
      <c r="E431" s="338" t="s">
        <v>3025</v>
      </c>
      <c r="F431" s="338" t="s">
        <v>3025</v>
      </c>
      <c r="G431" s="338" t="s">
        <v>3025</v>
      </c>
      <c r="H431" s="338" t="s">
        <v>3025</v>
      </c>
      <c r="I431" s="338" t="s">
        <v>3025</v>
      </c>
      <c r="J431" s="338" t="s">
        <v>3025</v>
      </c>
      <c r="K431" s="338" t="s">
        <v>3025</v>
      </c>
      <c r="L431" s="338" t="s">
        <v>3025</v>
      </c>
      <c r="M431" s="338" t="s">
        <v>3025</v>
      </c>
      <c r="N431" s="338" t="s">
        <v>3025</v>
      </c>
      <c r="O431" s="338" t="s">
        <v>3025</v>
      </c>
      <c r="P431" s="338" t="s">
        <v>3025</v>
      </c>
      <c r="Q431" s="338"/>
      <c r="R431" s="338"/>
      <c r="S431" s="338"/>
      <c r="T431" s="338"/>
      <c r="U431" s="338"/>
      <c r="V431" s="338"/>
      <c r="W431" s="338"/>
      <c r="X431" s="338"/>
      <c r="Y431" s="338"/>
      <c r="Z431" s="338"/>
      <c r="AA431" s="338"/>
      <c r="AB431" s="338"/>
      <c r="AC431" s="339"/>
      <c r="AD431" s="205">
        <f>'Art. 135'!AF412</f>
        <v>1</v>
      </c>
      <c r="AE431" s="91">
        <f t="shared" si="144"/>
        <v>0.52083333333333326</v>
      </c>
      <c r="AF431">
        <f t="shared" si="145"/>
        <v>0.5</v>
      </c>
      <c r="AG431" s="89">
        <f t="shared" si="146"/>
        <v>1</v>
      </c>
      <c r="AH431" s="92">
        <f t="shared" si="147"/>
        <v>0.5</v>
      </c>
      <c r="AI431" s="93">
        <f t="shared" si="148"/>
        <v>0.125</v>
      </c>
      <c r="AJ431" s="93">
        <f t="shared" si="149"/>
        <v>6.25E-2</v>
      </c>
      <c r="AK431" s="93">
        <f t="shared" si="150"/>
        <v>0.52083333333333326</v>
      </c>
    </row>
    <row r="432" spans="1:37" ht="24.95" customHeight="1" thickTop="1">
      <c r="A432" s="304" t="s">
        <v>2001</v>
      </c>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91">
        <f>SUM(AE424:AE431)</f>
        <v>5.2083333333333313</v>
      </c>
      <c r="AF432" s="63"/>
      <c r="AG432" s="94">
        <f>SUM(AG424:AG431)</f>
        <v>8</v>
      </c>
      <c r="AH432" s="95"/>
      <c r="AI432" s="96"/>
      <c r="AJ432" s="96"/>
      <c r="AK432" s="96"/>
    </row>
    <row r="433" spans="1:37" ht="24.95" customHeight="1">
      <c r="A433" s="302" t="s">
        <v>2002</v>
      </c>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c r="AA433" s="302"/>
      <c r="AB433" s="302"/>
      <c r="AC433" s="302"/>
      <c r="AD433" s="302"/>
      <c r="AE433" s="91">
        <f>AE432/$AE$23*100</f>
        <v>62.499999999999986</v>
      </c>
      <c r="AF433" s="63"/>
      <c r="AG433" s="94"/>
      <c r="AH433" s="95"/>
      <c r="AI433" s="96"/>
      <c r="AJ433" s="96"/>
      <c r="AK433" s="96"/>
    </row>
    <row r="434" spans="1:37" ht="24.95" customHeight="1" thickBot="1">
      <c r="A434" s="74"/>
      <c r="B434" s="74"/>
      <c r="C434" s="74"/>
      <c r="D434" s="74"/>
      <c r="E434" s="74"/>
      <c r="F434" s="74"/>
      <c r="G434" s="74"/>
      <c r="H434" s="74"/>
      <c r="I434" s="74"/>
      <c r="J434" s="74"/>
      <c r="K434" s="74"/>
      <c r="L434" s="74"/>
      <c r="M434" s="74"/>
      <c r="N434" s="74"/>
      <c r="O434" s="74"/>
      <c r="P434" s="74"/>
      <c r="Q434" s="97"/>
      <c r="R434" s="74"/>
      <c r="S434" s="74"/>
      <c r="T434" s="74"/>
      <c r="U434" s="74"/>
      <c r="V434" s="74"/>
      <c r="W434" s="74"/>
      <c r="X434" s="74"/>
      <c r="Y434" s="74"/>
      <c r="Z434" s="74"/>
      <c r="AA434" s="74"/>
      <c r="AB434" s="74"/>
      <c r="AC434" s="74"/>
      <c r="AD434" s="98"/>
      <c r="AE434" s="98"/>
    </row>
    <row r="435" spans="1:37" ht="24.95" customHeight="1" thickTop="1" thickBot="1">
      <c r="A435" s="305" t="s">
        <v>79</v>
      </c>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106" t="s">
        <v>67</v>
      </c>
      <c r="AE435" s="107" t="s">
        <v>9</v>
      </c>
      <c r="AF435" s="89" t="s">
        <v>1877</v>
      </c>
      <c r="AG435" s="89" t="s">
        <v>1878</v>
      </c>
      <c r="AH435" s="89" t="s">
        <v>1879</v>
      </c>
      <c r="AI435" s="90" t="s">
        <v>1880</v>
      </c>
      <c r="AJ435" s="89"/>
      <c r="AK435" s="90" t="s">
        <v>1881</v>
      </c>
    </row>
    <row r="436" spans="1:37" ht="24.95" customHeight="1" thickTop="1" thickBot="1">
      <c r="A436" s="337" t="s">
        <v>970</v>
      </c>
      <c r="B436" s="338" t="s">
        <v>970</v>
      </c>
      <c r="C436" s="338" t="s">
        <v>970</v>
      </c>
      <c r="D436" s="338" t="s">
        <v>970</v>
      </c>
      <c r="E436" s="338" t="s">
        <v>970</v>
      </c>
      <c r="F436" s="338" t="s">
        <v>970</v>
      </c>
      <c r="G436" s="338" t="s">
        <v>970</v>
      </c>
      <c r="H436" s="338" t="s">
        <v>970</v>
      </c>
      <c r="I436" s="338" t="s">
        <v>970</v>
      </c>
      <c r="J436" s="338" t="s">
        <v>970</v>
      </c>
      <c r="K436" s="338" t="s">
        <v>970</v>
      </c>
      <c r="L436" s="338" t="s">
        <v>970</v>
      </c>
      <c r="M436" s="338" t="s">
        <v>970</v>
      </c>
      <c r="N436" s="338" t="s">
        <v>970</v>
      </c>
      <c r="O436" s="338" t="s">
        <v>970</v>
      </c>
      <c r="P436" s="338" t="s">
        <v>970</v>
      </c>
      <c r="Q436" s="338"/>
      <c r="R436" s="338"/>
      <c r="S436" s="338"/>
      <c r="T436" s="338"/>
      <c r="U436" s="338"/>
      <c r="V436" s="338"/>
      <c r="W436" s="338"/>
      <c r="X436" s="338"/>
      <c r="Y436" s="338"/>
      <c r="Z436" s="338"/>
      <c r="AA436" s="338"/>
      <c r="AB436" s="338"/>
      <c r="AC436" s="339"/>
      <c r="AD436" s="205">
        <f>'Art. 135'!AF415</f>
        <v>2</v>
      </c>
      <c r="AE436" s="91">
        <f t="shared" ref="AE436:AE440" si="151">IF(AG436=1,AK436,AG436)</f>
        <v>1.6666666666666665</v>
      </c>
      <c r="AF436">
        <f t="shared" ref="AF436:AF440" si="152">AD436/2</f>
        <v>1</v>
      </c>
      <c r="AG436" s="89">
        <f>IF(AND(AF436&gt;=0,AF436&lt;=1),1,"No aplica")</f>
        <v>1</v>
      </c>
      <c r="AH436" s="92">
        <f t="shared" ref="AH436:AH440" si="153">AD436/(AG436*2)</f>
        <v>1</v>
      </c>
      <c r="AI436" s="93">
        <f t="shared" ref="AI436:AI440" si="154">IF(AG436=1,AG436/$AG$441,"No aplica")</f>
        <v>0.2</v>
      </c>
      <c r="AJ436" s="93">
        <f t="shared" ref="AJ436:AJ440" si="155">AF436*AI436</f>
        <v>0.2</v>
      </c>
      <c r="AK436" s="93">
        <f t="shared" ref="AK436:AK440" si="156">AJ436*$AE$23</f>
        <v>1.6666666666666665</v>
      </c>
    </row>
    <row r="437" spans="1:37" ht="24.95" customHeight="1" thickTop="1" thickBot="1">
      <c r="A437" s="337" t="s">
        <v>972</v>
      </c>
      <c r="B437" s="338" t="s">
        <v>972</v>
      </c>
      <c r="C437" s="338" t="s">
        <v>972</v>
      </c>
      <c r="D437" s="338" t="s">
        <v>972</v>
      </c>
      <c r="E437" s="338" t="s">
        <v>972</v>
      </c>
      <c r="F437" s="338" t="s">
        <v>972</v>
      </c>
      <c r="G437" s="338" t="s">
        <v>972</v>
      </c>
      <c r="H437" s="338" t="s">
        <v>972</v>
      </c>
      <c r="I437" s="338" t="s">
        <v>972</v>
      </c>
      <c r="J437" s="338" t="s">
        <v>972</v>
      </c>
      <c r="K437" s="338" t="s">
        <v>972</v>
      </c>
      <c r="L437" s="338" t="s">
        <v>972</v>
      </c>
      <c r="M437" s="338" t="s">
        <v>972</v>
      </c>
      <c r="N437" s="338" t="s">
        <v>972</v>
      </c>
      <c r="O437" s="338" t="s">
        <v>972</v>
      </c>
      <c r="P437" s="338" t="s">
        <v>972</v>
      </c>
      <c r="Q437" s="338"/>
      <c r="R437" s="338"/>
      <c r="S437" s="338"/>
      <c r="T437" s="338"/>
      <c r="U437" s="338"/>
      <c r="V437" s="338"/>
      <c r="W437" s="338"/>
      <c r="X437" s="338"/>
      <c r="Y437" s="338"/>
      <c r="Z437" s="338"/>
      <c r="AA437" s="338"/>
      <c r="AB437" s="338"/>
      <c r="AC437" s="339"/>
      <c r="AD437" s="205">
        <f>'Art. 135'!AF416</f>
        <v>2</v>
      </c>
      <c r="AE437" s="91">
        <f t="shared" si="151"/>
        <v>1.6666666666666665</v>
      </c>
      <c r="AF437">
        <f t="shared" si="152"/>
        <v>1</v>
      </c>
      <c r="AG437" s="89">
        <f>IF(AND(AF437&gt;=0,AF437&lt;=1),1,"No aplica")</f>
        <v>1</v>
      </c>
      <c r="AH437" s="92">
        <f t="shared" si="153"/>
        <v>1</v>
      </c>
      <c r="AI437" s="93">
        <f t="shared" si="154"/>
        <v>0.2</v>
      </c>
      <c r="AJ437" s="93">
        <f t="shared" si="155"/>
        <v>0.2</v>
      </c>
      <c r="AK437" s="93">
        <f t="shared" si="156"/>
        <v>1.6666666666666665</v>
      </c>
    </row>
    <row r="438" spans="1:37" ht="24.95" customHeight="1" thickTop="1" thickBot="1">
      <c r="A438" s="337" t="s">
        <v>974</v>
      </c>
      <c r="B438" s="338" t="s">
        <v>974</v>
      </c>
      <c r="C438" s="338" t="s">
        <v>974</v>
      </c>
      <c r="D438" s="338" t="s">
        <v>974</v>
      </c>
      <c r="E438" s="338" t="s">
        <v>974</v>
      </c>
      <c r="F438" s="338" t="s">
        <v>974</v>
      </c>
      <c r="G438" s="338" t="s">
        <v>974</v>
      </c>
      <c r="H438" s="338" t="s">
        <v>974</v>
      </c>
      <c r="I438" s="338" t="s">
        <v>974</v>
      </c>
      <c r="J438" s="338" t="s">
        <v>974</v>
      </c>
      <c r="K438" s="338" t="s">
        <v>974</v>
      </c>
      <c r="L438" s="338" t="s">
        <v>974</v>
      </c>
      <c r="M438" s="338" t="s">
        <v>974</v>
      </c>
      <c r="N438" s="338" t="s">
        <v>974</v>
      </c>
      <c r="O438" s="338" t="s">
        <v>974</v>
      </c>
      <c r="P438" s="338" t="s">
        <v>974</v>
      </c>
      <c r="Q438" s="338"/>
      <c r="R438" s="338"/>
      <c r="S438" s="338"/>
      <c r="T438" s="338"/>
      <c r="U438" s="338"/>
      <c r="V438" s="338"/>
      <c r="W438" s="338"/>
      <c r="X438" s="338"/>
      <c r="Y438" s="338"/>
      <c r="Z438" s="338"/>
      <c r="AA438" s="338"/>
      <c r="AB438" s="338"/>
      <c r="AC438" s="339"/>
      <c r="AD438" s="205">
        <f>'Art. 135'!AF417</f>
        <v>2</v>
      </c>
      <c r="AE438" s="91">
        <f t="shared" si="151"/>
        <v>1.6666666666666665</v>
      </c>
      <c r="AF438">
        <f t="shared" si="152"/>
        <v>1</v>
      </c>
      <c r="AG438" s="89">
        <f>IF(AND(AF438&gt;=0,AF438&lt;=1),1,"No aplica")</f>
        <v>1</v>
      </c>
      <c r="AH438" s="92">
        <f t="shared" si="153"/>
        <v>1</v>
      </c>
      <c r="AI438" s="93">
        <f t="shared" si="154"/>
        <v>0.2</v>
      </c>
      <c r="AJ438" s="93">
        <f t="shared" si="155"/>
        <v>0.2</v>
      </c>
      <c r="AK438" s="93">
        <f t="shared" si="156"/>
        <v>1.6666666666666665</v>
      </c>
    </row>
    <row r="439" spans="1:37" ht="24.95" customHeight="1" thickTop="1" thickBot="1">
      <c r="A439" s="337" t="s">
        <v>976</v>
      </c>
      <c r="B439" s="338" t="s">
        <v>976</v>
      </c>
      <c r="C439" s="338" t="s">
        <v>976</v>
      </c>
      <c r="D439" s="338" t="s">
        <v>976</v>
      </c>
      <c r="E439" s="338" t="s">
        <v>976</v>
      </c>
      <c r="F439" s="338" t="s">
        <v>976</v>
      </c>
      <c r="G439" s="338" t="s">
        <v>976</v>
      </c>
      <c r="H439" s="338" t="s">
        <v>976</v>
      </c>
      <c r="I439" s="338" t="s">
        <v>976</v>
      </c>
      <c r="J439" s="338" t="s">
        <v>976</v>
      </c>
      <c r="K439" s="338" t="s">
        <v>976</v>
      </c>
      <c r="L439" s="338" t="s">
        <v>976</v>
      </c>
      <c r="M439" s="338" t="s">
        <v>976</v>
      </c>
      <c r="N439" s="338" t="s">
        <v>976</v>
      </c>
      <c r="O439" s="338" t="s">
        <v>976</v>
      </c>
      <c r="P439" s="338" t="s">
        <v>976</v>
      </c>
      <c r="Q439" s="338"/>
      <c r="R439" s="338"/>
      <c r="S439" s="338"/>
      <c r="T439" s="338"/>
      <c r="U439" s="338"/>
      <c r="V439" s="338"/>
      <c r="W439" s="338"/>
      <c r="X439" s="338"/>
      <c r="Y439" s="338"/>
      <c r="Z439" s="338"/>
      <c r="AA439" s="338"/>
      <c r="AB439" s="338"/>
      <c r="AC439" s="339"/>
      <c r="AD439" s="205">
        <f>'Art. 135'!AF418</f>
        <v>1</v>
      </c>
      <c r="AE439" s="91">
        <f t="shared" si="151"/>
        <v>0.83333333333333326</v>
      </c>
      <c r="AF439">
        <f t="shared" si="152"/>
        <v>0.5</v>
      </c>
      <c r="AG439" s="89">
        <f>IF(AND(AF439&gt;=0,AF439&lt;=1),1,"No aplica")</f>
        <v>1</v>
      </c>
      <c r="AH439" s="92">
        <f t="shared" si="153"/>
        <v>0.5</v>
      </c>
      <c r="AI439" s="93">
        <f t="shared" si="154"/>
        <v>0.2</v>
      </c>
      <c r="AJ439" s="93">
        <f t="shared" si="155"/>
        <v>0.1</v>
      </c>
      <c r="AK439" s="93">
        <f t="shared" si="156"/>
        <v>0.83333333333333326</v>
      </c>
    </row>
    <row r="440" spans="1:37" ht="24.95" customHeight="1" thickTop="1" thickBot="1">
      <c r="A440" s="337" t="s">
        <v>3028</v>
      </c>
      <c r="B440" s="338" t="s">
        <v>3028</v>
      </c>
      <c r="C440" s="338" t="s">
        <v>3028</v>
      </c>
      <c r="D440" s="338" t="s">
        <v>3028</v>
      </c>
      <c r="E440" s="338" t="s">
        <v>3028</v>
      </c>
      <c r="F440" s="338" t="s">
        <v>3028</v>
      </c>
      <c r="G440" s="338" t="s">
        <v>3028</v>
      </c>
      <c r="H440" s="338" t="s">
        <v>3028</v>
      </c>
      <c r="I440" s="338" t="s">
        <v>3028</v>
      </c>
      <c r="J440" s="338" t="s">
        <v>3028</v>
      </c>
      <c r="K440" s="338" t="s">
        <v>3028</v>
      </c>
      <c r="L440" s="338" t="s">
        <v>3028</v>
      </c>
      <c r="M440" s="338" t="s">
        <v>3028</v>
      </c>
      <c r="N440" s="338" t="s">
        <v>3028</v>
      </c>
      <c r="O440" s="338" t="s">
        <v>3028</v>
      </c>
      <c r="P440" s="338" t="s">
        <v>3028</v>
      </c>
      <c r="Q440" s="338"/>
      <c r="R440" s="338"/>
      <c r="S440" s="338"/>
      <c r="T440" s="338"/>
      <c r="U440" s="338"/>
      <c r="V440" s="338"/>
      <c r="W440" s="338"/>
      <c r="X440" s="338"/>
      <c r="Y440" s="338"/>
      <c r="Z440" s="338"/>
      <c r="AA440" s="338"/>
      <c r="AB440" s="338"/>
      <c r="AC440" s="339"/>
      <c r="AD440" s="205">
        <f>'Art. 135'!AF419</f>
        <v>2</v>
      </c>
      <c r="AE440" s="91">
        <f t="shared" si="151"/>
        <v>1.6666666666666665</v>
      </c>
      <c r="AF440">
        <f t="shared" si="152"/>
        <v>1</v>
      </c>
      <c r="AG440" s="89">
        <f>IF(AND(AF440&gt;=0,AF440&lt;=1),1,"No aplica")</f>
        <v>1</v>
      </c>
      <c r="AH440" s="92">
        <f t="shared" si="153"/>
        <v>1</v>
      </c>
      <c r="AI440" s="93">
        <f t="shared" si="154"/>
        <v>0.2</v>
      </c>
      <c r="AJ440" s="93">
        <f t="shared" si="155"/>
        <v>0.2</v>
      </c>
      <c r="AK440" s="93">
        <f t="shared" si="156"/>
        <v>1.6666666666666665</v>
      </c>
    </row>
    <row r="441" spans="1:37" ht="24.95" customHeight="1" thickTop="1">
      <c r="A441" s="304" t="s">
        <v>2008</v>
      </c>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91">
        <f>SUM(AE436:AE440)</f>
        <v>7.5</v>
      </c>
      <c r="AF441" s="63"/>
      <c r="AG441" s="94">
        <f>SUM(AG436:AG440)</f>
        <v>5</v>
      </c>
      <c r="AH441" s="95"/>
      <c r="AI441" s="96"/>
      <c r="AJ441" s="96"/>
      <c r="AK441" s="96"/>
    </row>
    <row r="442" spans="1:37" ht="24.95" customHeight="1">
      <c r="A442" s="302" t="s">
        <v>2009</v>
      </c>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c r="AA442" s="302"/>
      <c r="AB442" s="302"/>
      <c r="AC442" s="302"/>
      <c r="AD442" s="302"/>
      <c r="AE442" s="91">
        <f>AE441/$AE$23*100</f>
        <v>90.000000000000014</v>
      </c>
      <c r="AF442" s="63"/>
      <c r="AG442" s="94"/>
      <c r="AH442" s="95"/>
      <c r="AI442" s="96"/>
      <c r="AJ442" s="96"/>
      <c r="AK442" s="96"/>
    </row>
    <row r="443" spans="1:37" ht="24.95" customHeight="1">
      <c r="A443" s="102"/>
      <c r="B443" s="102"/>
      <c r="C443" s="102"/>
      <c r="D443" s="102"/>
      <c r="E443" s="102"/>
      <c r="F443" s="102"/>
      <c r="G443" s="102"/>
      <c r="H443" s="102"/>
      <c r="I443" s="102"/>
      <c r="J443" s="102"/>
      <c r="K443" s="102"/>
      <c r="L443" s="102"/>
      <c r="M443" s="102"/>
      <c r="N443" s="102"/>
      <c r="O443" s="102"/>
      <c r="P443" s="102"/>
      <c r="Q443" s="97"/>
      <c r="R443" s="102"/>
      <c r="S443" s="102"/>
      <c r="T443" s="102"/>
      <c r="U443" s="102"/>
      <c r="V443" s="102"/>
      <c r="W443" s="102"/>
      <c r="X443" s="102"/>
      <c r="Y443" s="102"/>
      <c r="Z443" s="102"/>
      <c r="AA443" s="102"/>
      <c r="AB443" s="102"/>
      <c r="AC443" s="102"/>
      <c r="AD443" s="98"/>
      <c r="AE443" s="98"/>
    </row>
    <row r="444" spans="1:37" ht="24.95" customHeight="1">
      <c r="A444" s="102"/>
      <c r="B444" s="102"/>
      <c r="C444" s="102"/>
      <c r="D444" s="102"/>
      <c r="E444" s="102"/>
      <c r="F444" s="102"/>
      <c r="G444" s="102"/>
      <c r="H444" s="102"/>
      <c r="I444" s="102"/>
      <c r="J444" s="102"/>
      <c r="K444" s="102"/>
      <c r="L444" s="102"/>
      <c r="M444" s="102"/>
      <c r="N444" s="102"/>
      <c r="O444" s="102"/>
      <c r="P444" s="102"/>
      <c r="Q444" s="97"/>
      <c r="R444" s="102"/>
      <c r="S444" s="102"/>
      <c r="T444" s="102"/>
      <c r="U444" s="102"/>
      <c r="V444" s="102"/>
      <c r="W444" s="102"/>
      <c r="X444" s="102"/>
      <c r="Y444" s="102"/>
      <c r="Z444" s="102"/>
      <c r="AA444" s="102"/>
      <c r="AB444" s="102"/>
      <c r="AC444" s="102"/>
      <c r="AD444" s="98"/>
      <c r="AE444" s="98"/>
    </row>
    <row r="445" spans="1:37" ht="24.95" customHeight="1">
      <c r="A445" s="266" t="s">
        <v>3093</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row>
    <row r="446" spans="1:37" ht="24.95" customHeight="1">
      <c r="A446" s="103"/>
      <c r="B446" s="104"/>
      <c r="C446" s="104"/>
      <c r="D446" s="104"/>
      <c r="E446" s="104"/>
      <c r="F446" s="104"/>
      <c r="G446" s="104"/>
      <c r="H446" s="104"/>
      <c r="I446" s="104"/>
      <c r="J446" s="104"/>
      <c r="K446" s="104"/>
      <c r="L446" s="104"/>
      <c r="M446" s="104"/>
      <c r="N446" s="104"/>
      <c r="O446" s="104"/>
      <c r="P446" s="104"/>
      <c r="Q446" s="105"/>
      <c r="R446" s="104"/>
      <c r="S446" s="104"/>
      <c r="T446" s="104"/>
      <c r="U446" s="104"/>
      <c r="V446" s="104"/>
      <c r="W446" s="104"/>
      <c r="X446" s="104"/>
      <c r="Y446" s="104"/>
      <c r="Z446" s="104"/>
      <c r="AA446" s="104"/>
      <c r="AB446" s="104"/>
      <c r="AC446" s="104"/>
      <c r="AD446" s="86"/>
      <c r="AE446" s="86"/>
    </row>
    <row r="447" spans="1:37" ht="24.95" customHeight="1" thickBot="1">
      <c r="A447" s="74"/>
      <c r="B447" s="74"/>
      <c r="C447" s="74"/>
      <c r="D447" s="74"/>
      <c r="E447" s="74"/>
      <c r="F447" s="74"/>
      <c r="G447" s="74"/>
      <c r="H447" s="74"/>
      <c r="I447" s="74"/>
      <c r="J447" s="74"/>
      <c r="K447" s="74"/>
      <c r="L447" s="74"/>
      <c r="M447" s="74"/>
      <c r="N447" s="74"/>
      <c r="O447" s="74"/>
      <c r="P447" s="74"/>
      <c r="Q447" s="97"/>
      <c r="R447" s="74"/>
      <c r="S447" s="74"/>
      <c r="T447" s="74"/>
      <c r="U447" s="74"/>
      <c r="V447" s="74"/>
      <c r="W447" s="74"/>
      <c r="X447" s="74"/>
      <c r="Y447" s="74"/>
      <c r="Z447" s="74"/>
      <c r="AA447" s="74"/>
      <c r="AB447" s="74"/>
      <c r="AC447" s="74"/>
      <c r="AD447" s="98"/>
      <c r="AE447" s="98"/>
    </row>
    <row r="448" spans="1:37" ht="24.95" customHeight="1" thickTop="1" thickBot="1">
      <c r="A448" s="303" t="s">
        <v>44</v>
      </c>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c r="AD448" s="67" t="s">
        <v>67</v>
      </c>
      <c r="AE448" s="201" t="s">
        <v>9</v>
      </c>
      <c r="AF448" s="89" t="s">
        <v>1877</v>
      </c>
      <c r="AG448" s="89" t="s">
        <v>1878</v>
      </c>
      <c r="AH448" s="89" t="s">
        <v>1879</v>
      </c>
      <c r="AI448" s="90" t="s">
        <v>1880</v>
      </c>
      <c r="AJ448" s="89"/>
      <c r="AK448" s="90" t="s">
        <v>1881</v>
      </c>
    </row>
    <row r="449" spans="1:37" ht="24.95" customHeight="1" thickTop="1" thickBot="1">
      <c r="A449" s="337" t="s">
        <v>980</v>
      </c>
      <c r="B449" s="338" t="s">
        <v>980</v>
      </c>
      <c r="C449" s="338" t="s">
        <v>980</v>
      </c>
      <c r="D449" s="338" t="s">
        <v>980</v>
      </c>
      <c r="E449" s="338" t="s">
        <v>980</v>
      </c>
      <c r="F449" s="338" t="s">
        <v>980</v>
      </c>
      <c r="G449" s="338" t="s">
        <v>980</v>
      </c>
      <c r="H449" s="338" t="s">
        <v>980</v>
      </c>
      <c r="I449" s="338" t="s">
        <v>980</v>
      </c>
      <c r="J449" s="338" t="s">
        <v>980</v>
      </c>
      <c r="K449" s="338" t="s">
        <v>980</v>
      </c>
      <c r="L449" s="338" t="s">
        <v>980</v>
      </c>
      <c r="M449" s="338" t="s">
        <v>980</v>
      </c>
      <c r="N449" s="338" t="s">
        <v>980</v>
      </c>
      <c r="O449" s="338" t="s">
        <v>980</v>
      </c>
      <c r="P449" s="338" t="s">
        <v>980</v>
      </c>
      <c r="Q449" s="338"/>
      <c r="R449" s="338"/>
      <c r="S449" s="338"/>
      <c r="T449" s="338"/>
      <c r="U449" s="338"/>
      <c r="V449" s="338"/>
      <c r="W449" s="338"/>
      <c r="X449" s="338"/>
      <c r="Y449" s="338"/>
      <c r="Z449" s="338"/>
      <c r="AA449" s="338"/>
      <c r="AB449" s="338"/>
      <c r="AC449" s="339"/>
      <c r="AD449" s="205">
        <f>'Art. 135'!AF427</f>
        <v>2</v>
      </c>
      <c r="AE449" s="91">
        <f t="shared" ref="AE449:AE452" si="157">IF(AG449=1,AK449,AG449)</f>
        <v>2.083333333333333</v>
      </c>
      <c r="AF449">
        <f t="shared" ref="AF449:AF452" si="158">AD449/2</f>
        <v>1</v>
      </c>
      <c r="AG449" s="89">
        <f>IF(AND(AF449&gt;=0,AF449&lt;=1),1,"No aplica")</f>
        <v>1</v>
      </c>
      <c r="AH449" s="92">
        <f t="shared" ref="AH449:AH452" si="159">AD449/(AG449*2)</f>
        <v>1</v>
      </c>
      <c r="AI449" s="93">
        <f t="shared" ref="AI449:AI452" si="160">IF(AG449=1,AG449/$AG$453,"No aplica")</f>
        <v>0.25</v>
      </c>
      <c r="AJ449" s="93">
        <f t="shared" ref="AJ449:AJ452" si="161">AF449*AI449</f>
        <v>0.25</v>
      </c>
      <c r="AK449" s="93">
        <f t="shared" ref="AK449:AK452" si="162">AJ449*$AE$23</f>
        <v>2.083333333333333</v>
      </c>
    </row>
    <row r="450" spans="1:37" ht="24.95" customHeight="1" thickTop="1" thickBot="1">
      <c r="A450" s="337" t="s">
        <v>981</v>
      </c>
      <c r="B450" s="338" t="s">
        <v>981</v>
      </c>
      <c r="C450" s="338" t="s">
        <v>981</v>
      </c>
      <c r="D450" s="338" t="s">
        <v>981</v>
      </c>
      <c r="E450" s="338" t="s">
        <v>981</v>
      </c>
      <c r="F450" s="338" t="s">
        <v>981</v>
      </c>
      <c r="G450" s="338" t="s">
        <v>981</v>
      </c>
      <c r="H450" s="338" t="s">
        <v>981</v>
      </c>
      <c r="I450" s="338" t="s">
        <v>981</v>
      </c>
      <c r="J450" s="338" t="s">
        <v>981</v>
      </c>
      <c r="K450" s="338" t="s">
        <v>981</v>
      </c>
      <c r="L450" s="338" t="s">
        <v>981</v>
      </c>
      <c r="M450" s="338" t="s">
        <v>981</v>
      </c>
      <c r="N450" s="338" t="s">
        <v>981</v>
      </c>
      <c r="O450" s="338" t="s">
        <v>981</v>
      </c>
      <c r="P450" s="338" t="s">
        <v>981</v>
      </c>
      <c r="Q450" s="338"/>
      <c r="R450" s="338"/>
      <c r="S450" s="338"/>
      <c r="T450" s="338"/>
      <c r="U450" s="338"/>
      <c r="V450" s="338"/>
      <c r="W450" s="338"/>
      <c r="X450" s="338"/>
      <c r="Y450" s="338"/>
      <c r="Z450" s="338"/>
      <c r="AA450" s="338"/>
      <c r="AB450" s="338"/>
      <c r="AC450" s="339"/>
      <c r="AD450" s="205">
        <f>'Art. 135'!AF428</f>
        <v>1</v>
      </c>
      <c r="AE450" s="91">
        <f t="shared" si="157"/>
        <v>1.0416666666666665</v>
      </c>
      <c r="AF450">
        <f t="shared" si="158"/>
        <v>0.5</v>
      </c>
      <c r="AG450" s="89">
        <f>IF(AND(AF450&gt;=0,AF450&lt;=1),1,"No aplica")</f>
        <v>1</v>
      </c>
      <c r="AH450" s="92">
        <f t="shared" si="159"/>
        <v>0.5</v>
      </c>
      <c r="AI450" s="93">
        <f t="shared" si="160"/>
        <v>0.25</v>
      </c>
      <c r="AJ450" s="93">
        <f t="shared" si="161"/>
        <v>0.125</v>
      </c>
      <c r="AK450" s="93">
        <f t="shared" si="162"/>
        <v>1.0416666666666665</v>
      </c>
    </row>
    <row r="451" spans="1:37" ht="24.95" customHeight="1" thickTop="1" thickBot="1">
      <c r="A451" s="337" t="s">
        <v>3033</v>
      </c>
      <c r="B451" s="338" t="s">
        <v>3033</v>
      </c>
      <c r="C451" s="338" t="s">
        <v>3033</v>
      </c>
      <c r="D451" s="338" t="s">
        <v>3033</v>
      </c>
      <c r="E451" s="338" t="s">
        <v>3033</v>
      </c>
      <c r="F451" s="338" t="s">
        <v>3033</v>
      </c>
      <c r="G451" s="338" t="s">
        <v>3033</v>
      </c>
      <c r="H451" s="338" t="s">
        <v>3033</v>
      </c>
      <c r="I451" s="338" t="s">
        <v>3033</v>
      </c>
      <c r="J451" s="338" t="s">
        <v>3033</v>
      </c>
      <c r="K451" s="338" t="s">
        <v>3033</v>
      </c>
      <c r="L451" s="338" t="s">
        <v>3033</v>
      </c>
      <c r="M451" s="338" t="s">
        <v>3033</v>
      </c>
      <c r="N451" s="338" t="s">
        <v>3033</v>
      </c>
      <c r="O451" s="338" t="s">
        <v>3033</v>
      </c>
      <c r="P451" s="338" t="s">
        <v>3033</v>
      </c>
      <c r="Q451" s="338"/>
      <c r="R451" s="338"/>
      <c r="S451" s="338"/>
      <c r="T451" s="338"/>
      <c r="U451" s="338"/>
      <c r="V451" s="338"/>
      <c r="W451" s="338"/>
      <c r="X451" s="338"/>
      <c r="Y451" s="338"/>
      <c r="Z451" s="338"/>
      <c r="AA451" s="338"/>
      <c r="AB451" s="338"/>
      <c r="AC451" s="339"/>
      <c r="AD451" s="205">
        <f>'Art. 135'!AF429</f>
        <v>1</v>
      </c>
      <c r="AE451" s="91">
        <f t="shared" si="157"/>
        <v>1.0416666666666665</v>
      </c>
      <c r="AF451">
        <f t="shared" si="158"/>
        <v>0.5</v>
      </c>
      <c r="AG451" s="89">
        <f>IF(AND(AF451&gt;=0,AF451&lt;=1),1,"No aplica")</f>
        <v>1</v>
      </c>
      <c r="AH451" s="92">
        <f t="shared" si="159"/>
        <v>0.5</v>
      </c>
      <c r="AI451" s="93">
        <f t="shared" si="160"/>
        <v>0.25</v>
      </c>
      <c r="AJ451" s="93">
        <f t="shared" si="161"/>
        <v>0.125</v>
      </c>
      <c r="AK451" s="93">
        <f t="shared" si="162"/>
        <v>1.0416666666666665</v>
      </c>
    </row>
    <row r="452" spans="1:37" ht="24.95" customHeight="1" thickTop="1" thickBot="1">
      <c r="A452" s="337" t="s">
        <v>3035</v>
      </c>
      <c r="B452" s="338" t="s">
        <v>3035</v>
      </c>
      <c r="C452" s="338" t="s">
        <v>3035</v>
      </c>
      <c r="D452" s="338" t="s">
        <v>3035</v>
      </c>
      <c r="E452" s="338" t="s">
        <v>3035</v>
      </c>
      <c r="F452" s="338" t="s">
        <v>3035</v>
      </c>
      <c r="G452" s="338" t="s">
        <v>3035</v>
      </c>
      <c r="H452" s="338" t="s">
        <v>3035</v>
      </c>
      <c r="I452" s="338" t="s">
        <v>3035</v>
      </c>
      <c r="J452" s="338" t="s">
        <v>3035</v>
      </c>
      <c r="K452" s="338" t="s">
        <v>3035</v>
      </c>
      <c r="L452" s="338" t="s">
        <v>3035</v>
      </c>
      <c r="M452" s="338" t="s">
        <v>3035</v>
      </c>
      <c r="N452" s="338" t="s">
        <v>3035</v>
      </c>
      <c r="O452" s="338" t="s">
        <v>3035</v>
      </c>
      <c r="P452" s="338" t="s">
        <v>3035</v>
      </c>
      <c r="Q452" s="338"/>
      <c r="R452" s="338"/>
      <c r="S452" s="338"/>
      <c r="T452" s="338"/>
      <c r="U452" s="338"/>
      <c r="V452" s="338"/>
      <c r="W452" s="338"/>
      <c r="X452" s="338"/>
      <c r="Y452" s="338"/>
      <c r="Z452" s="338"/>
      <c r="AA452" s="338"/>
      <c r="AB452" s="338"/>
      <c r="AC452" s="339"/>
      <c r="AD452" s="205">
        <f>'Art. 135'!AF430</f>
        <v>1</v>
      </c>
      <c r="AE452" s="91">
        <f t="shared" si="157"/>
        <v>1.0416666666666665</v>
      </c>
      <c r="AF452">
        <f t="shared" si="158"/>
        <v>0.5</v>
      </c>
      <c r="AG452" s="89">
        <f>IF(AND(AF452&gt;=0,AF452&lt;=1),1,"No aplica")</f>
        <v>1</v>
      </c>
      <c r="AH452" s="92">
        <f t="shared" si="159"/>
        <v>0.5</v>
      </c>
      <c r="AI452" s="93">
        <f t="shared" si="160"/>
        <v>0.25</v>
      </c>
      <c r="AJ452" s="93">
        <f t="shared" si="161"/>
        <v>0.125</v>
      </c>
      <c r="AK452" s="93">
        <f t="shared" si="162"/>
        <v>1.0416666666666665</v>
      </c>
    </row>
    <row r="453" spans="1:37" ht="24.95" customHeight="1" thickTop="1">
      <c r="A453" s="304" t="s">
        <v>2016</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91">
        <f>SUM(AE449:AE452)</f>
        <v>5.2083333333333321</v>
      </c>
      <c r="AF453" s="63"/>
      <c r="AG453" s="94">
        <f>SUM(AG449:AG452)</f>
        <v>4</v>
      </c>
      <c r="AH453" s="95"/>
      <c r="AI453" s="96"/>
      <c r="AJ453" s="96"/>
      <c r="AK453" s="96"/>
    </row>
    <row r="454" spans="1:37" ht="24.95" customHeight="1">
      <c r="A454" s="302" t="s">
        <v>2017</v>
      </c>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c r="AA454" s="302"/>
      <c r="AB454" s="302"/>
      <c r="AC454" s="302"/>
      <c r="AD454" s="302"/>
      <c r="AE454" s="91">
        <f>AE453/$AE$23*100</f>
        <v>62.5</v>
      </c>
      <c r="AF454" s="63"/>
      <c r="AG454" s="94"/>
      <c r="AH454" s="95"/>
      <c r="AI454" s="96"/>
      <c r="AJ454" s="96"/>
      <c r="AK454" s="96"/>
    </row>
    <row r="455" spans="1:37" ht="24.95" customHeight="1" thickBot="1">
      <c r="A455" s="74"/>
      <c r="B455" s="74"/>
      <c r="C455" s="74"/>
      <c r="D455" s="74"/>
      <c r="E455" s="74"/>
      <c r="F455" s="74"/>
      <c r="G455" s="74"/>
      <c r="H455" s="74"/>
      <c r="I455" s="74"/>
      <c r="J455" s="74"/>
      <c r="K455" s="74"/>
      <c r="L455" s="74"/>
      <c r="M455" s="74"/>
      <c r="N455" s="74"/>
      <c r="O455" s="74"/>
      <c r="P455" s="74"/>
      <c r="Q455" s="97"/>
      <c r="R455" s="74"/>
      <c r="S455" s="74"/>
      <c r="T455" s="74"/>
      <c r="U455" s="74"/>
      <c r="V455" s="74"/>
      <c r="W455" s="74"/>
      <c r="X455" s="74"/>
      <c r="Y455" s="74"/>
      <c r="Z455" s="74"/>
      <c r="AA455" s="74"/>
      <c r="AB455" s="74"/>
      <c r="AC455" s="74"/>
      <c r="AD455" s="98"/>
      <c r="AE455" s="98"/>
    </row>
    <row r="456" spans="1:37" ht="24.95" customHeight="1" thickTop="1" thickBot="1">
      <c r="A456" s="305" t="s">
        <v>79</v>
      </c>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106" t="s">
        <v>67</v>
      </c>
      <c r="AE456" s="107" t="s">
        <v>9</v>
      </c>
      <c r="AF456" s="89" t="s">
        <v>1877</v>
      </c>
      <c r="AG456" s="89" t="s">
        <v>1878</v>
      </c>
      <c r="AH456" s="89" t="s">
        <v>1879</v>
      </c>
      <c r="AI456" s="90" t="s">
        <v>1880</v>
      </c>
      <c r="AJ456" s="89"/>
      <c r="AK456" s="90" t="s">
        <v>1881</v>
      </c>
    </row>
    <row r="457" spans="1:37" ht="24.95" customHeight="1" thickTop="1" thickBot="1">
      <c r="A457" s="337" t="s">
        <v>2651</v>
      </c>
      <c r="B457" s="338" t="s">
        <v>2651</v>
      </c>
      <c r="C457" s="338" t="s">
        <v>2651</v>
      </c>
      <c r="D457" s="338" t="s">
        <v>2651</v>
      </c>
      <c r="E457" s="338" t="s">
        <v>2651</v>
      </c>
      <c r="F457" s="338" t="s">
        <v>2651</v>
      </c>
      <c r="G457" s="338" t="s">
        <v>2651</v>
      </c>
      <c r="H457" s="338" t="s">
        <v>2651</v>
      </c>
      <c r="I457" s="338" t="s">
        <v>2651</v>
      </c>
      <c r="J457" s="338" t="s">
        <v>2651</v>
      </c>
      <c r="K457" s="338" t="s">
        <v>2651</v>
      </c>
      <c r="L457" s="338" t="s">
        <v>2651</v>
      </c>
      <c r="M457" s="338" t="s">
        <v>2651</v>
      </c>
      <c r="N457" s="338" t="s">
        <v>2651</v>
      </c>
      <c r="O457" s="338" t="s">
        <v>2651</v>
      </c>
      <c r="P457" s="338" t="s">
        <v>2651</v>
      </c>
      <c r="Q457" s="338"/>
      <c r="R457" s="338"/>
      <c r="S457" s="338"/>
      <c r="T457" s="338"/>
      <c r="U457" s="338"/>
      <c r="V457" s="338"/>
      <c r="W457" s="338"/>
      <c r="X457" s="338"/>
      <c r="Y457" s="338"/>
      <c r="Z457" s="338"/>
      <c r="AA457" s="338"/>
      <c r="AB457" s="338"/>
      <c r="AC457" s="339"/>
      <c r="AD457" s="205">
        <f>'Art. 135'!AF433</f>
        <v>2</v>
      </c>
      <c r="AE457" s="91">
        <f t="shared" ref="AE457:AE461" si="163">IF(AG457=1,AK457,AG457)</f>
        <v>1.6666666666666665</v>
      </c>
      <c r="AF457">
        <f t="shared" ref="AF457:AF461" si="164">AD457/2</f>
        <v>1</v>
      </c>
      <c r="AG457" s="89">
        <f>IF(AND(AF457&gt;=0,AF457&lt;=1),1,"No aplica")</f>
        <v>1</v>
      </c>
      <c r="AH457" s="92">
        <f t="shared" ref="AH457:AH461" si="165">AD457/(AG457*2)</f>
        <v>1</v>
      </c>
      <c r="AI457" s="93">
        <f t="shared" ref="AI457:AI461" si="166">IF(AG457=1,AG457/$AG$462,"No aplica")</f>
        <v>0.2</v>
      </c>
      <c r="AJ457" s="93">
        <f t="shared" ref="AJ457:AJ461" si="167">AF457*AI457</f>
        <v>0.2</v>
      </c>
      <c r="AK457" s="93">
        <f t="shared" ref="AK457:AK461" si="168">AJ457*$AE$23</f>
        <v>1.6666666666666665</v>
      </c>
    </row>
    <row r="458" spans="1:37" ht="24.95" customHeight="1" thickTop="1" thickBot="1">
      <c r="A458" s="337" t="s">
        <v>2652</v>
      </c>
      <c r="B458" s="338" t="s">
        <v>2652</v>
      </c>
      <c r="C458" s="338" t="s">
        <v>2652</v>
      </c>
      <c r="D458" s="338" t="s">
        <v>2652</v>
      </c>
      <c r="E458" s="338" t="s">
        <v>2652</v>
      </c>
      <c r="F458" s="338" t="s">
        <v>2652</v>
      </c>
      <c r="G458" s="338" t="s">
        <v>2652</v>
      </c>
      <c r="H458" s="338" t="s">
        <v>2652</v>
      </c>
      <c r="I458" s="338" t="s">
        <v>2652</v>
      </c>
      <c r="J458" s="338" t="s">
        <v>2652</v>
      </c>
      <c r="K458" s="338" t="s">
        <v>2652</v>
      </c>
      <c r="L458" s="338" t="s">
        <v>2652</v>
      </c>
      <c r="M458" s="338" t="s">
        <v>2652</v>
      </c>
      <c r="N458" s="338" t="s">
        <v>2652</v>
      </c>
      <c r="O458" s="338" t="s">
        <v>2652</v>
      </c>
      <c r="P458" s="338" t="s">
        <v>2652</v>
      </c>
      <c r="Q458" s="338"/>
      <c r="R458" s="338"/>
      <c r="S458" s="338"/>
      <c r="T458" s="338"/>
      <c r="U458" s="338"/>
      <c r="V458" s="338"/>
      <c r="W458" s="338"/>
      <c r="X458" s="338"/>
      <c r="Y458" s="338"/>
      <c r="Z458" s="338"/>
      <c r="AA458" s="338"/>
      <c r="AB458" s="338"/>
      <c r="AC458" s="339"/>
      <c r="AD458" s="205">
        <f>'Art. 135'!AF434</f>
        <v>2</v>
      </c>
      <c r="AE458" s="91">
        <f t="shared" si="163"/>
        <v>1.6666666666666665</v>
      </c>
      <c r="AF458">
        <f t="shared" si="164"/>
        <v>1</v>
      </c>
      <c r="AG458" s="89">
        <f>IF(AND(AF458&gt;=0,AF458&lt;=1),1,"No aplica")</f>
        <v>1</v>
      </c>
      <c r="AH458" s="92">
        <f t="shared" si="165"/>
        <v>1</v>
      </c>
      <c r="AI458" s="93">
        <f t="shared" si="166"/>
        <v>0.2</v>
      </c>
      <c r="AJ458" s="93">
        <f t="shared" si="167"/>
        <v>0.2</v>
      </c>
      <c r="AK458" s="93">
        <f t="shared" si="168"/>
        <v>1.6666666666666665</v>
      </c>
    </row>
    <row r="459" spans="1:37" ht="24.95" customHeight="1" thickTop="1" thickBot="1">
      <c r="A459" s="337" t="s">
        <v>2653</v>
      </c>
      <c r="B459" s="338" t="s">
        <v>2653</v>
      </c>
      <c r="C459" s="338" t="s">
        <v>2653</v>
      </c>
      <c r="D459" s="338" t="s">
        <v>2653</v>
      </c>
      <c r="E459" s="338" t="s">
        <v>2653</v>
      </c>
      <c r="F459" s="338" t="s">
        <v>2653</v>
      </c>
      <c r="G459" s="338" t="s">
        <v>2653</v>
      </c>
      <c r="H459" s="338" t="s">
        <v>2653</v>
      </c>
      <c r="I459" s="338" t="s">
        <v>2653</v>
      </c>
      <c r="J459" s="338" t="s">
        <v>2653</v>
      </c>
      <c r="K459" s="338" t="s">
        <v>2653</v>
      </c>
      <c r="L459" s="338" t="s">
        <v>2653</v>
      </c>
      <c r="M459" s="338" t="s">
        <v>2653</v>
      </c>
      <c r="N459" s="338" t="s">
        <v>2653</v>
      </c>
      <c r="O459" s="338" t="s">
        <v>2653</v>
      </c>
      <c r="P459" s="338" t="s">
        <v>2653</v>
      </c>
      <c r="Q459" s="338"/>
      <c r="R459" s="338"/>
      <c r="S459" s="338"/>
      <c r="T459" s="338"/>
      <c r="U459" s="338"/>
      <c r="V459" s="338"/>
      <c r="W459" s="338"/>
      <c r="X459" s="338"/>
      <c r="Y459" s="338"/>
      <c r="Z459" s="338"/>
      <c r="AA459" s="338"/>
      <c r="AB459" s="338"/>
      <c r="AC459" s="339"/>
      <c r="AD459" s="205">
        <f>'Art. 135'!AF435</f>
        <v>2</v>
      </c>
      <c r="AE459" s="91">
        <f t="shared" si="163"/>
        <v>1.6666666666666665</v>
      </c>
      <c r="AF459">
        <f t="shared" si="164"/>
        <v>1</v>
      </c>
      <c r="AG459" s="89">
        <f>IF(AND(AF459&gt;=0,AF459&lt;=1),1,"No aplica")</f>
        <v>1</v>
      </c>
      <c r="AH459" s="92">
        <f t="shared" si="165"/>
        <v>1</v>
      </c>
      <c r="AI459" s="93">
        <f t="shared" si="166"/>
        <v>0.2</v>
      </c>
      <c r="AJ459" s="93">
        <f t="shared" si="167"/>
        <v>0.2</v>
      </c>
      <c r="AK459" s="93">
        <f t="shared" si="168"/>
        <v>1.6666666666666665</v>
      </c>
    </row>
    <row r="460" spans="1:37" ht="24.95" customHeight="1" thickTop="1" thickBot="1">
      <c r="A460" s="337" t="s">
        <v>2654</v>
      </c>
      <c r="B460" s="338" t="s">
        <v>2654</v>
      </c>
      <c r="C460" s="338" t="s">
        <v>2654</v>
      </c>
      <c r="D460" s="338" t="s">
        <v>2654</v>
      </c>
      <c r="E460" s="338" t="s">
        <v>2654</v>
      </c>
      <c r="F460" s="338" t="s">
        <v>2654</v>
      </c>
      <c r="G460" s="338" t="s">
        <v>2654</v>
      </c>
      <c r="H460" s="338" t="s">
        <v>2654</v>
      </c>
      <c r="I460" s="338" t="s">
        <v>2654</v>
      </c>
      <c r="J460" s="338" t="s">
        <v>2654</v>
      </c>
      <c r="K460" s="338" t="s">
        <v>2654</v>
      </c>
      <c r="L460" s="338" t="s">
        <v>2654</v>
      </c>
      <c r="M460" s="338" t="s">
        <v>2654</v>
      </c>
      <c r="N460" s="338" t="s">
        <v>2654</v>
      </c>
      <c r="O460" s="338" t="s">
        <v>2654</v>
      </c>
      <c r="P460" s="338" t="s">
        <v>2654</v>
      </c>
      <c r="Q460" s="338"/>
      <c r="R460" s="338"/>
      <c r="S460" s="338"/>
      <c r="T460" s="338"/>
      <c r="U460" s="338"/>
      <c r="V460" s="338"/>
      <c r="W460" s="338"/>
      <c r="X460" s="338"/>
      <c r="Y460" s="338"/>
      <c r="Z460" s="338"/>
      <c r="AA460" s="338"/>
      <c r="AB460" s="338"/>
      <c r="AC460" s="339"/>
      <c r="AD460" s="205">
        <f>'Art. 135'!AF436</f>
        <v>1</v>
      </c>
      <c r="AE460" s="91">
        <f t="shared" si="163"/>
        <v>0.83333333333333326</v>
      </c>
      <c r="AF460">
        <f t="shared" si="164"/>
        <v>0.5</v>
      </c>
      <c r="AG460" s="89">
        <f>IF(AND(AF460&gt;=0,AF460&lt;=1),1,"No aplica")</f>
        <v>1</v>
      </c>
      <c r="AH460" s="92">
        <f t="shared" si="165"/>
        <v>0.5</v>
      </c>
      <c r="AI460" s="93">
        <f t="shared" si="166"/>
        <v>0.2</v>
      </c>
      <c r="AJ460" s="93">
        <f t="shared" si="167"/>
        <v>0.1</v>
      </c>
      <c r="AK460" s="93">
        <f t="shared" si="168"/>
        <v>0.83333333333333326</v>
      </c>
    </row>
    <row r="461" spans="1:37" ht="24.95" customHeight="1" thickTop="1" thickBot="1">
      <c r="A461" s="337" t="s">
        <v>3039</v>
      </c>
      <c r="B461" s="338" t="s">
        <v>3039</v>
      </c>
      <c r="C461" s="338" t="s">
        <v>3039</v>
      </c>
      <c r="D461" s="338" t="s">
        <v>3039</v>
      </c>
      <c r="E461" s="338" t="s">
        <v>3039</v>
      </c>
      <c r="F461" s="338" t="s">
        <v>3039</v>
      </c>
      <c r="G461" s="338" t="s">
        <v>3039</v>
      </c>
      <c r="H461" s="338" t="s">
        <v>3039</v>
      </c>
      <c r="I461" s="338" t="s">
        <v>3039</v>
      </c>
      <c r="J461" s="338" t="s">
        <v>3039</v>
      </c>
      <c r="K461" s="338" t="s">
        <v>3039</v>
      </c>
      <c r="L461" s="338" t="s">
        <v>3039</v>
      </c>
      <c r="M461" s="338" t="s">
        <v>3039</v>
      </c>
      <c r="N461" s="338" t="s">
        <v>3039</v>
      </c>
      <c r="O461" s="338" t="s">
        <v>3039</v>
      </c>
      <c r="P461" s="338" t="s">
        <v>3039</v>
      </c>
      <c r="Q461" s="338"/>
      <c r="R461" s="338"/>
      <c r="S461" s="338"/>
      <c r="T461" s="338"/>
      <c r="U461" s="338"/>
      <c r="V461" s="338"/>
      <c r="W461" s="338"/>
      <c r="X461" s="338"/>
      <c r="Y461" s="338"/>
      <c r="Z461" s="338"/>
      <c r="AA461" s="338"/>
      <c r="AB461" s="338"/>
      <c r="AC461" s="339"/>
      <c r="AD461" s="205">
        <f>'Art. 135'!AF437</f>
        <v>2</v>
      </c>
      <c r="AE461" s="91">
        <f t="shared" si="163"/>
        <v>1.6666666666666665</v>
      </c>
      <c r="AF461">
        <f t="shared" si="164"/>
        <v>1</v>
      </c>
      <c r="AG461" s="89">
        <f>IF(AND(AF461&gt;=0,AF461&lt;=1),1,"No aplica")</f>
        <v>1</v>
      </c>
      <c r="AH461" s="92">
        <f t="shared" si="165"/>
        <v>1</v>
      </c>
      <c r="AI461" s="93">
        <f t="shared" si="166"/>
        <v>0.2</v>
      </c>
      <c r="AJ461" s="93">
        <f t="shared" si="167"/>
        <v>0.2</v>
      </c>
      <c r="AK461" s="93">
        <f t="shared" si="168"/>
        <v>1.6666666666666665</v>
      </c>
    </row>
    <row r="462" spans="1:37" ht="24.95" customHeight="1" thickTop="1">
      <c r="A462" s="304" t="s">
        <v>2020</v>
      </c>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91">
        <f>SUM(AE457:AE461)</f>
        <v>7.5</v>
      </c>
      <c r="AF462" s="63"/>
      <c r="AG462" s="94">
        <f>SUM(AG457:AG461)</f>
        <v>5</v>
      </c>
      <c r="AH462" s="95"/>
      <c r="AI462" s="96"/>
      <c r="AJ462" s="96"/>
      <c r="AK462" s="96"/>
    </row>
    <row r="463" spans="1:37" ht="24.95" customHeight="1">
      <c r="A463" s="302" t="s">
        <v>2021</v>
      </c>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c r="AA463" s="302"/>
      <c r="AB463" s="302"/>
      <c r="AC463" s="302"/>
      <c r="AD463" s="302"/>
      <c r="AE463" s="91">
        <f>AE462/$AE$23*100</f>
        <v>90.000000000000014</v>
      </c>
      <c r="AF463" s="63"/>
      <c r="AG463" s="94"/>
      <c r="AH463" s="95"/>
      <c r="AI463" s="96"/>
      <c r="AJ463" s="96"/>
      <c r="AK463" s="96"/>
    </row>
    <row r="464" spans="1:37" ht="24.95" customHeight="1" thickBot="1">
      <c r="A464" s="102"/>
      <c r="B464" s="102"/>
      <c r="C464" s="102"/>
      <c r="D464" s="102"/>
      <c r="E464" s="102"/>
      <c r="F464" s="102"/>
      <c r="G464" s="102"/>
      <c r="H464" s="102"/>
      <c r="I464" s="102"/>
      <c r="J464" s="102"/>
      <c r="K464" s="102"/>
      <c r="L464" s="102"/>
      <c r="M464" s="102"/>
      <c r="N464" s="102"/>
      <c r="O464" s="102"/>
      <c r="P464" s="102"/>
      <c r="Q464" s="97"/>
      <c r="R464" s="102"/>
      <c r="S464" s="102"/>
      <c r="T464" s="102"/>
      <c r="U464" s="102"/>
      <c r="V464" s="102"/>
      <c r="W464" s="102"/>
      <c r="X464" s="102"/>
      <c r="Y464" s="102"/>
      <c r="Z464" s="102"/>
      <c r="AA464" s="102"/>
      <c r="AB464" s="102"/>
      <c r="AC464" s="102"/>
      <c r="AD464" s="98"/>
      <c r="AE464" s="98"/>
    </row>
    <row r="465" spans="1:37" ht="15" customHeight="1" thickTop="1" thickBo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108" t="s">
        <v>3094</v>
      </c>
      <c r="AE465" s="109">
        <f>AE41+AE68+AE150+AE173+AE200+AE235+AE295+AE334+AE357+AE383+AE407+AE432+AE453</f>
        <v>82.692721791558981</v>
      </c>
      <c r="AF465" s="75"/>
      <c r="AG465" s="110"/>
      <c r="AH465" s="76"/>
      <c r="AI465" s="76"/>
      <c r="AJ465" s="76"/>
      <c r="AK465" s="76"/>
    </row>
    <row r="466" spans="1:37" ht="15" customHeight="1" thickTop="1" thickBo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111"/>
      <c r="AE466" s="112"/>
      <c r="AF466" s="75"/>
      <c r="AG466" s="76"/>
      <c r="AH466" s="76"/>
      <c r="AI466" s="75"/>
      <c r="AJ466" s="76"/>
      <c r="AK466" s="76"/>
    </row>
    <row r="467" spans="1:37" ht="15" customHeight="1" thickTop="1" thickBo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108" t="s">
        <v>3095</v>
      </c>
      <c r="AE467" s="109">
        <f>AE50+AE77+AE159+AE182+AE209+AE244+AE304+AE343+AE366+AE392+AE416+AE441+AE462</f>
        <v>94.999999999999986</v>
      </c>
      <c r="AF467" s="75"/>
      <c r="AG467" s="110"/>
      <c r="AH467" s="76"/>
      <c r="AI467" s="76"/>
      <c r="AJ467" s="76"/>
      <c r="AK467" s="76"/>
    </row>
    <row r="468" spans="1:37" ht="15" customHeight="1" thickTop="1" thickBo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113"/>
      <c r="AE468" s="114"/>
      <c r="AF468" s="75"/>
      <c r="AG468" s="115"/>
      <c r="AH468" s="76"/>
      <c r="AI468" s="75"/>
      <c r="AJ468" s="75"/>
      <c r="AK468" s="75"/>
    </row>
    <row r="469" spans="1:37" ht="15" customHeight="1" thickTop="1" thickBo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108" t="s">
        <v>3096</v>
      </c>
      <c r="AE469" s="109">
        <f>(AE465*0.8)+(AE467*0.2)</f>
        <v>85.154177433247185</v>
      </c>
      <c r="AF469" s="75"/>
      <c r="AG469" s="115"/>
      <c r="AH469" s="75"/>
      <c r="AI469" s="75"/>
      <c r="AJ469" s="75"/>
      <c r="AK469" s="75"/>
    </row>
    <row r="470" spans="1:37" ht="24.95" customHeight="1" thickTop="1"/>
  </sheetData>
  <sheetProtection selectLockedCells="1" selectUnlockedCells="1"/>
  <mergeCells count="389">
    <mergeCell ref="A459:AC459"/>
    <mergeCell ref="A460:AC460"/>
    <mergeCell ref="A461:AC461"/>
    <mergeCell ref="A462:AD462"/>
    <mergeCell ref="A463:AD463"/>
    <mergeCell ref="A452:AC452"/>
    <mergeCell ref="A453:AD453"/>
    <mergeCell ref="A454:AD454"/>
    <mergeCell ref="A456:AC456"/>
    <mergeCell ref="A457:AC457"/>
    <mergeCell ref="A458:AC458"/>
    <mergeCell ref="A442:AD442"/>
    <mergeCell ref="A445:AE445"/>
    <mergeCell ref="A448:AC448"/>
    <mergeCell ref="A449:AC449"/>
    <mergeCell ref="A450:AC450"/>
    <mergeCell ref="A451:AC451"/>
    <mergeCell ref="A436:AC436"/>
    <mergeCell ref="A437:AC437"/>
    <mergeCell ref="A438:AC438"/>
    <mergeCell ref="A439:AC439"/>
    <mergeCell ref="A440:AC440"/>
    <mergeCell ref="A441:AD441"/>
    <mergeCell ref="A429:AC429"/>
    <mergeCell ref="A430:AC430"/>
    <mergeCell ref="A431:AC431"/>
    <mergeCell ref="A432:AD432"/>
    <mergeCell ref="A433:AD433"/>
    <mergeCell ref="A435:AC435"/>
    <mergeCell ref="A423:AC423"/>
    <mergeCell ref="A424:AC424"/>
    <mergeCell ref="A425:AC425"/>
    <mergeCell ref="A426:AC426"/>
    <mergeCell ref="A427:AC427"/>
    <mergeCell ref="A428:AC428"/>
    <mergeCell ref="A413:AC413"/>
    <mergeCell ref="A414:AC414"/>
    <mergeCell ref="A415:AC415"/>
    <mergeCell ref="A416:AD416"/>
    <mergeCell ref="A417:AD417"/>
    <mergeCell ref="A420:AE420"/>
    <mergeCell ref="A406:AC406"/>
    <mergeCell ref="A407:AD407"/>
    <mergeCell ref="A408:AD408"/>
    <mergeCell ref="A410:AC410"/>
    <mergeCell ref="A411:AC411"/>
    <mergeCell ref="A412:AC412"/>
    <mergeCell ref="A400:AC400"/>
    <mergeCell ref="A401:AC401"/>
    <mergeCell ref="A402:AC402"/>
    <mergeCell ref="A403:AC403"/>
    <mergeCell ref="A404:AC404"/>
    <mergeCell ref="A405:AC405"/>
    <mergeCell ref="A390:AC390"/>
    <mergeCell ref="A391:AC391"/>
    <mergeCell ref="A392:AD392"/>
    <mergeCell ref="A393:AD393"/>
    <mergeCell ref="A396:AE396"/>
    <mergeCell ref="A399:AC399"/>
    <mergeCell ref="A383:AD383"/>
    <mergeCell ref="A384:AD384"/>
    <mergeCell ref="A386:AC386"/>
    <mergeCell ref="A387:AC387"/>
    <mergeCell ref="A388:AC388"/>
    <mergeCell ref="A389:AC389"/>
    <mergeCell ref="A377:AC377"/>
    <mergeCell ref="A378:AC378"/>
    <mergeCell ref="A379:AC379"/>
    <mergeCell ref="A380:AC380"/>
    <mergeCell ref="A381:AC381"/>
    <mergeCell ref="A382:AC382"/>
    <mergeCell ref="A367:AD367"/>
    <mergeCell ref="A370:AE370"/>
    <mergeCell ref="A373:AC373"/>
    <mergeCell ref="A374:AC374"/>
    <mergeCell ref="A375:AC375"/>
    <mergeCell ref="A376:AC376"/>
    <mergeCell ref="A361:AC361"/>
    <mergeCell ref="A362:AC362"/>
    <mergeCell ref="A363:AC363"/>
    <mergeCell ref="A364:AC364"/>
    <mergeCell ref="A365:AC365"/>
    <mergeCell ref="A366:AD366"/>
    <mergeCell ref="A354:AC354"/>
    <mergeCell ref="A355:AC355"/>
    <mergeCell ref="A356:AC356"/>
    <mergeCell ref="A357:AD357"/>
    <mergeCell ref="A358:AD358"/>
    <mergeCell ref="A360:AC360"/>
    <mergeCell ref="A344:AD344"/>
    <mergeCell ref="A347:AE347"/>
    <mergeCell ref="A350:AC350"/>
    <mergeCell ref="A351:AC351"/>
    <mergeCell ref="A352:AC352"/>
    <mergeCell ref="A353:AC353"/>
    <mergeCell ref="A338:AC338"/>
    <mergeCell ref="A339:AC339"/>
    <mergeCell ref="A340:AC340"/>
    <mergeCell ref="A341:AC341"/>
    <mergeCell ref="A342:AC342"/>
    <mergeCell ref="A343:AD343"/>
    <mergeCell ref="A331:AC331"/>
    <mergeCell ref="A332:AC332"/>
    <mergeCell ref="A333:AC333"/>
    <mergeCell ref="A334:AD334"/>
    <mergeCell ref="A335:AD335"/>
    <mergeCell ref="A337:AC337"/>
    <mergeCell ref="A325:AC325"/>
    <mergeCell ref="A326:AC326"/>
    <mergeCell ref="A327:AC327"/>
    <mergeCell ref="A328:AC328"/>
    <mergeCell ref="A329:AC329"/>
    <mergeCell ref="A330:AC330"/>
    <mergeCell ref="A319:AC319"/>
    <mergeCell ref="A320:AC320"/>
    <mergeCell ref="A321:AC321"/>
    <mergeCell ref="A322:AC322"/>
    <mergeCell ref="A323:AC323"/>
    <mergeCell ref="A324:AC324"/>
    <mergeCell ref="A313:AC313"/>
    <mergeCell ref="A314:AC314"/>
    <mergeCell ref="A315:AC315"/>
    <mergeCell ref="A316:AC316"/>
    <mergeCell ref="A317:AC317"/>
    <mergeCell ref="A318:AC318"/>
    <mergeCell ref="A303:AC303"/>
    <mergeCell ref="A304:AD304"/>
    <mergeCell ref="A305:AD305"/>
    <mergeCell ref="A308:AE308"/>
    <mergeCell ref="A311:AC311"/>
    <mergeCell ref="A312:AC312"/>
    <mergeCell ref="A296:AD296"/>
    <mergeCell ref="A298:AC298"/>
    <mergeCell ref="A299:AC299"/>
    <mergeCell ref="A300:AC300"/>
    <mergeCell ref="A301:AC301"/>
    <mergeCell ref="A302:AC302"/>
    <mergeCell ref="A290:AC290"/>
    <mergeCell ref="A291:AC291"/>
    <mergeCell ref="A292:AC292"/>
    <mergeCell ref="A293:AC293"/>
    <mergeCell ref="A294:AC294"/>
    <mergeCell ref="A295:AD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4:AC254"/>
    <mergeCell ref="A255:AC255"/>
    <mergeCell ref="A256:AC256"/>
    <mergeCell ref="A257:AC257"/>
    <mergeCell ref="A258:AC258"/>
    <mergeCell ref="A259:AC259"/>
    <mergeCell ref="A244:AD244"/>
    <mergeCell ref="A245:AD245"/>
    <mergeCell ref="A248:AE248"/>
    <mergeCell ref="A251:AC251"/>
    <mergeCell ref="A252:AC252"/>
    <mergeCell ref="A253:AC253"/>
    <mergeCell ref="A238:AC238"/>
    <mergeCell ref="A239:AC239"/>
    <mergeCell ref="A240:AC240"/>
    <mergeCell ref="A241:AC241"/>
    <mergeCell ref="A242:AC242"/>
    <mergeCell ref="A243:AC243"/>
    <mergeCell ref="A231:AC231"/>
    <mergeCell ref="A232:AC232"/>
    <mergeCell ref="A233:AC233"/>
    <mergeCell ref="A234:AC234"/>
    <mergeCell ref="A235:AD235"/>
    <mergeCell ref="A236:AD236"/>
    <mergeCell ref="A225:AC225"/>
    <mergeCell ref="A226:AC226"/>
    <mergeCell ref="A227:AC227"/>
    <mergeCell ref="A228:AC228"/>
    <mergeCell ref="A229:AC229"/>
    <mergeCell ref="A230:AC230"/>
    <mergeCell ref="A219:AC219"/>
    <mergeCell ref="A220:AC220"/>
    <mergeCell ref="A221:AC221"/>
    <mergeCell ref="A222:AC222"/>
    <mergeCell ref="A223:AC223"/>
    <mergeCell ref="A224:AC224"/>
    <mergeCell ref="A209:AD209"/>
    <mergeCell ref="A210:AD210"/>
    <mergeCell ref="A213:AE213"/>
    <mergeCell ref="A216:AC216"/>
    <mergeCell ref="A217:AC217"/>
    <mergeCell ref="A218:AC218"/>
    <mergeCell ref="A203:AC203"/>
    <mergeCell ref="A204:AC204"/>
    <mergeCell ref="A205:AC205"/>
    <mergeCell ref="A206:AC206"/>
    <mergeCell ref="A207:AC207"/>
    <mergeCell ref="A208:AC208"/>
    <mergeCell ref="A196:AC196"/>
    <mergeCell ref="A197:AC197"/>
    <mergeCell ref="A198:AC198"/>
    <mergeCell ref="A199:AC199"/>
    <mergeCell ref="A200:AD200"/>
    <mergeCell ref="A201:AD201"/>
    <mergeCell ref="A190:AC190"/>
    <mergeCell ref="A191:AC191"/>
    <mergeCell ref="A192:AC192"/>
    <mergeCell ref="A193:AC193"/>
    <mergeCell ref="A194:AC194"/>
    <mergeCell ref="A195:AC195"/>
    <mergeCell ref="A180:AC180"/>
    <mergeCell ref="A181:AC181"/>
    <mergeCell ref="A182:AD182"/>
    <mergeCell ref="A183:AD183"/>
    <mergeCell ref="A186:AE186"/>
    <mergeCell ref="A189:AC189"/>
    <mergeCell ref="A173:AD173"/>
    <mergeCell ref="A174:AD174"/>
    <mergeCell ref="A176:AC176"/>
    <mergeCell ref="A177:AC177"/>
    <mergeCell ref="A178:AC178"/>
    <mergeCell ref="A179:AC179"/>
    <mergeCell ref="A167:AC167"/>
    <mergeCell ref="A168:AC168"/>
    <mergeCell ref="A169:AC169"/>
    <mergeCell ref="A170:AC170"/>
    <mergeCell ref="A171:AC171"/>
    <mergeCell ref="A172:AC172"/>
    <mergeCell ref="A157:AC157"/>
    <mergeCell ref="A158:AC158"/>
    <mergeCell ref="A159:AD159"/>
    <mergeCell ref="A160:AD160"/>
    <mergeCell ref="A163:AE163"/>
    <mergeCell ref="A166:AC166"/>
    <mergeCell ref="A150:AD150"/>
    <mergeCell ref="A151:AD151"/>
    <mergeCell ref="A153:AC153"/>
    <mergeCell ref="A154:AC154"/>
    <mergeCell ref="A155:AC155"/>
    <mergeCell ref="A156:AC156"/>
    <mergeCell ref="A144:AC144"/>
    <mergeCell ref="A145:AC145"/>
    <mergeCell ref="A146:AC146"/>
    <mergeCell ref="A147:AC147"/>
    <mergeCell ref="A148:AC148"/>
    <mergeCell ref="A149:AC149"/>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6:AC126"/>
    <mergeCell ref="A127:AC127"/>
    <mergeCell ref="A128:AC128"/>
    <mergeCell ref="A129:AC129"/>
    <mergeCell ref="A130:AC130"/>
    <mergeCell ref="A131:AC131"/>
    <mergeCell ref="A120:AC120"/>
    <mergeCell ref="A121:AC121"/>
    <mergeCell ref="A122:AC122"/>
    <mergeCell ref="A123:AC123"/>
    <mergeCell ref="A124:AC124"/>
    <mergeCell ref="A125:AC125"/>
    <mergeCell ref="A114:AC114"/>
    <mergeCell ref="A115:AC115"/>
    <mergeCell ref="A116:AC116"/>
    <mergeCell ref="A117:AC117"/>
    <mergeCell ref="A118:AC118"/>
    <mergeCell ref="A119:AC119"/>
    <mergeCell ref="A108:AC108"/>
    <mergeCell ref="A109:AC109"/>
    <mergeCell ref="A110:AC110"/>
    <mergeCell ref="A111:AC111"/>
    <mergeCell ref="A112:AC112"/>
    <mergeCell ref="A113:AC113"/>
    <mergeCell ref="A102:AC102"/>
    <mergeCell ref="A103:AC103"/>
    <mergeCell ref="A104:AC104"/>
    <mergeCell ref="A105:AC105"/>
    <mergeCell ref="A106:AC106"/>
    <mergeCell ref="A107:AC107"/>
    <mergeCell ref="A96:AC96"/>
    <mergeCell ref="A97:AC97"/>
    <mergeCell ref="A98:AC98"/>
    <mergeCell ref="A99:AC99"/>
    <mergeCell ref="A100:AC100"/>
    <mergeCell ref="A101:AC101"/>
    <mergeCell ref="A90:AC90"/>
    <mergeCell ref="A91:AC91"/>
    <mergeCell ref="A92:AC92"/>
    <mergeCell ref="A93:AC93"/>
    <mergeCell ref="A94:AC94"/>
    <mergeCell ref="A95:AC95"/>
    <mergeCell ref="A84:AC84"/>
    <mergeCell ref="A85:AC85"/>
    <mergeCell ref="A86:AC86"/>
    <mergeCell ref="A87:AC87"/>
    <mergeCell ref="A88:AC88"/>
    <mergeCell ref="A89:AC89"/>
    <mergeCell ref="A74:AC74"/>
    <mergeCell ref="A75:AC75"/>
    <mergeCell ref="A76:AC76"/>
    <mergeCell ref="A77:AD77"/>
    <mergeCell ref="A78:AD78"/>
    <mergeCell ref="A81:AE81"/>
    <mergeCell ref="A67:AC67"/>
    <mergeCell ref="A68:AD68"/>
    <mergeCell ref="A69:AD69"/>
    <mergeCell ref="A71:AC71"/>
    <mergeCell ref="A72:AC72"/>
    <mergeCell ref="A73:AC73"/>
    <mergeCell ref="A61:AC61"/>
    <mergeCell ref="A62:AC62"/>
    <mergeCell ref="A63:AC63"/>
    <mergeCell ref="A64:AC64"/>
    <mergeCell ref="A65:AC65"/>
    <mergeCell ref="A66:AC66"/>
    <mergeCell ref="A51:AD51"/>
    <mergeCell ref="A54:AE54"/>
    <mergeCell ref="A57:AC57"/>
    <mergeCell ref="A58:AC58"/>
    <mergeCell ref="A59:AC59"/>
    <mergeCell ref="A60:AC60"/>
    <mergeCell ref="A45:AC45"/>
    <mergeCell ref="A46:AC46"/>
    <mergeCell ref="A47:AC47"/>
    <mergeCell ref="A48:AC48"/>
    <mergeCell ref="A49:AC49"/>
    <mergeCell ref="A50:AD50"/>
    <mergeCell ref="A38:AC38"/>
    <mergeCell ref="A39:AC39"/>
    <mergeCell ref="A40:AC40"/>
    <mergeCell ref="A41:AD41"/>
    <mergeCell ref="A42:AD42"/>
    <mergeCell ref="A44:AC44"/>
    <mergeCell ref="A32:AC32"/>
    <mergeCell ref="A33:AC33"/>
    <mergeCell ref="A34:AC34"/>
    <mergeCell ref="A35:AC35"/>
    <mergeCell ref="A36:AC36"/>
    <mergeCell ref="A37:AC37"/>
    <mergeCell ref="A29:AC29"/>
    <mergeCell ref="A30:AC30"/>
    <mergeCell ref="A31:AC31"/>
    <mergeCell ref="A11:B11"/>
    <mergeCell ref="I13:N13"/>
    <mergeCell ref="A15:AE15"/>
    <mergeCell ref="A17:AE17"/>
    <mergeCell ref="A24:AC24"/>
    <mergeCell ref="A25:AC25"/>
    <mergeCell ref="A2:AD2"/>
    <mergeCell ref="A3:AD3"/>
    <mergeCell ref="B5:AC5"/>
    <mergeCell ref="A9:B9"/>
    <mergeCell ref="C9:O9"/>
    <mergeCell ref="A10:B10"/>
    <mergeCell ref="A26:AC26"/>
    <mergeCell ref="A27:AC27"/>
    <mergeCell ref="A28:AC28"/>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6015-DDD0-4101-901F-475855EE5825}">
  <dimension ref="A1:AK470"/>
  <sheetViews>
    <sheetView showGridLines="0" topLeftCell="A425" zoomScale="75" zoomScaleNormal="75" workbookViewId="0">
      <selection activeCell="AE467" sqref="AE467"/>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3040</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8</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
        <v>21</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1817</v>
      </c>
    </row>
    <row r="9" spans="1:37" ht="15" customHeight="1">
      <c r="A9" s="307"/>
      <c r="B9" s="307"/>
      <c r="C9" s="306" t="s">
        <v>11</v>
      </c>
      <c r="D9" s="306"/>
      <c r="E9" s="306"/>
      <c r="F9" s="306"/>
      <c r="G9" s="306"/>
      <c r="H9" s="306"/>
      <c r="I9" s="306"/>
      <c r="J9" s="306"/>
      <c r="K9" s="306"/>
      <c r="L9" s="306"/>
      <c r="M9" s="306"/>
      <c r="N9" s="306"/>
      <c r="O9" s="306"/>
    </row>
    <row r="10" spans="1:37" ht="15" customHeight="1">
      <c r="A10" s="306" t="s">
        <v>1818</v>
      </c>
      <c r="B10" s="306"/>
      <c r="C10" s="85" t="s">
        <v>1819</v>
      </c>
      <c r="D10" s="85" t="s">
        <v>1820</v>
      </c>
      <c r="E10" s="85" t="s">
        <v>1821</v>
      </c>
      <c r="F10" s="85" t="s">
        <v>1822</v>
      </c>
      <c r="G10" s="85" t="s">
        <v>1823</v>
      </c>
      <c r="H10" s="85" t="s">
        <v>1824</v>
      </c>
      <c r="I10" s="85" t="s">
        <v>1825</v>
      </c>
      <c r="J10" s="85" t="s">
        <v>1826</v>
      </c>
      <c r="K10" s="85" t="s">
        <v>1827</v>
      </c>
      <c r="L10" s="85" t="s">
        <v>1828</v>
      </c>
      <c r="M10" s="85" t="s">
        <v>1829</v>
      </c>
      <c r="N10" s="85" t="s">
        <v>1830</v>
      </c>
      <c r="O10" s="85" t="s">
        <v>1831</v>
      </c>
    </row>
    <row r="11" spans="1:37" ht="15" customHeight="1">
      <c r="A11" s="306" t="s">
        <v>1846</v>
      </c>
      <c r="B11" s="306"/>
      <c r="C11" s="85">
        <f>IF('Art. 135'!AF33="",1,IF(AVERAGE('Art. 135'!Q33:AF51)=3,0,1))</f>
        <v>1</v>
      </c>
      <c r="D11" s="85">
        <f>IF('Art. 135'!AF66="",1,IF(AVERAGE('Art. 135'!Q66:AF75)=3,0,1))</f>
        <v>1</v>
      </c>
      <c r="E11" s="85">
        <f>IF('Art. 135'!AF90="",1,IF(AVERAGE('Art. 135'!Q90:AF155)=3,0,1))</f>
        <v>1</v>
      </c>
      <c r="F11" s="85">
        <f>IF('Art. 135'!AF171="",1,IF(AVERAGE('Art. 135'!Q171:AF176)=3,0,1))</f>
        <v>1</v>
      </c>
      <c r="G11" s="85">
        <f>IF('Art. 135'!AF192="",1,IF(AVERAGE('Art. 135'!Q192:AF201)=3,0,1))</f>
        <v>1</v>
      </c>
      <c r="H11" s="85">
        <f>IF('Art. 135'!AF216="",1,IF(AVERAGE('Art. 135'!Q216:AF233)=3,0,1))</f>
        <v>1</v>
      </c>
      <c r="I11" s="85">
        <f>IF('Art. 135'!AF248="",1,IF(AVERAGE('Art. 135'!Q248:AF290)=3,0,1))</f>
        <v>1</v>
      </c>
      <c r="J11" s="85">
        <f>IF('Art. 135'!AF305="",1,IF(AVERAGE('Art. 135'!Q305:AF326)=3,0,1))</f>
        <v>0</v>
      </c>
      <c r="K11" s="85">
        <f>IF('Art. 135'!AF341="",1,IF(AVERAGE('Art. 135'!Q341:AF346)=3,0,1))</f>
        <v>1</v>
      </c>
      <c r="L11" s="85">
        <f>IF('Art. 135'!AF361="",1,IF(AVERAGE('Art. 135'!Q361:AF369)=3,0,1))</f>
        <v>1</v>
      </c>
      <c r="M11" s="85">
        <f>IF('Art. 135'!AF384="",1,IF(AVERAGE('Art. 135'!Q384:AF390)=3,0,1))</f>
        <v>1</v>
      </c>
      <c r="N11" s="85">
        <f>IF('Art. 135'!AF405="",1,IF(AVERAGE('Art. 135'!Q405:AF412)=3,0,1))</f>
        <v>1</v>
      </c>
      <c r="O11" s="85">
        <f>IF('Art. 135'!AF427="",1,IF(AVERAGE('Art. 135'!Q427:AF430)=3,0,1))</f>
        <v>1</v>
      </c>
    </row>
    <row r="12" spans="1:37" ht="15" customHeight="1"/>
    <row r="13" spans="1:37" ht="15" customHeight="1">
      <c r="I13" s="310" t="s">
        <v>1874</v>
      </c>
      <c r="J13" s="310"/>
      <c r="K13" s="310"/>
      <c r="L13" s="310"/>
      <c r="M13" s="310"/>
      <c r="N13" s="310"/>
      <c r="O13" s="85">
        <f>SUM(C11:O11)</f>
        <v>12</v>
      </c>
    </row>
    <row r="14" spans="1:37" ht="15" customHeight="1"/>
    <row r="15" spans="1:37" ht="30" customHeight="1">
      <c r="A15" s="313" t="s">
        <v>3041</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row>
    <row r="16" spans="1:37" ht="15" customHeight="1"/>
    <row r="17" spans="1:37" ht="30" customHeight="1">
      <c r="A17" s="351" t="s">
        <v>3042</v>
      </c>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row>
    <row r="18" spans="1:37" ht="30" customHeight="1">
      <c r="A18" s="226"/>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row>
    <row r="19" spans="1:37" ht="15" customHeight="1">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196"/>
      <c r="AF19" s="75"/>
      <c r="AG19" s="115"/>
      <c r="AH19" s="75"/>
      <c r="AI19" s="75"/>
      <c r="AJ19" s="75"/>
      <c r="AK19" s="75"/>
    </row>
    <row r="23" spans="1:37" ht="13.5" thickBot="1">
      <c r="AE23" s="48">
        <f>1/O13*100</f>
        <v>8.3333333333333321</v>
      </c>
    </row>
    <row r="24" spans="1:37" ht="24.95" customHeight="1" thickTop="1" thickBot="1">
      <c r="A24" s="303" t="s">
        <v>44</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67</v>
      </c>
      <c r="AE24" s="88" t="s">
        <v>9</v>
      </c>
      <c r="AF24" s="89" t="s">
        <v>1877</v>
      </c>
      <c r="AG24" s="89" t="s">
        <v>1878</v>
      </c>
      <c r="AH24" s="89" t="s">
        <v>1879</v>
      </c>
      <c r="AI24" s="90" t="s">
        <v>1880</v>
      </c>
      <c r="AJ24" s="89"/>
      <c r="AK24" s="90" t="s">
        <v>1881</v>
      </c>
    </row>
    <row r="25" spans="1:37" ht="24.95" customHeight="1" thickTop="1" thickBot="1">
      <c r="A25" s="337" t="s">
        <v>2726</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9"/>
      <c r="AD25" s="205">
        <f>'Art. 135'!AF33</f>
        <v>2</v>
      </c>
      <c r="AE25" s="91">
        <f t="shared" ref="AE25:AE40" si="0">IF(AG25=1,AK25,AG25)</f>
        <v>0.52083333333333326</v>
      </c>
      <c r="AF25">
        <f t="shared" ref="AF25:AF40" si="1">AD25/2</f>
        <v>1</v>
      </c>
      <c r="AG25" s="89">
        <f t="shared" ref="AG25:AG40" si="2">IF(AND(AF25&gt;=0,AF25&lt;=1),1,"No aplica")</f>
        <v>1</v>
      </c>
      <c r="AH25" s="92">
        <f t="shared" ref="AH25:AH40" si="3">AD25/(AG25*2)</f>
        <v>1</v>
      </c>
      <c r="AI25" s="93">
        <f t="shared" ref="AI25:AI40" si="4">IF(AG25=1,AG25/$AG$41,"No aplica")</f>
        <v>6.25E-2</v>
      </c>
      <c r="AJ25" s="93">
        <f t="shared" ref="AJ25:AJ40" si="5">AF25*AI25</f>
        <v>6.25E-2</v>
      </c>
      <c r="AK25" s="93">
        <f t="shared" ref="AK25:AK40" si="6">AJ25*$AE$23</f>
        <v>0.52083333333333326</v>
      </c>
    </row>
    <row r="26" spans="1:37" ht="24.95" customHeight="1" thickTop="1" thickBot="1">
      <c r="A26" s="337" t="s">
        <v>2727</v>
      </c>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9"/>
      <c r="AD26" s="205">
        <f>'Art. 135'!AF34</f>
        <v>2</v>
      </c>
      <c r="AE26" s="91">
        <f t="shared" si="0"/>
        <v>0.52083333333333326</v>
      </c>
      <c r="AF26">
        <f t="shared" si="1"/>
        <v>1</v>
      </c>
      <c r="AG26" s="89">
        <f t="shared" si="2"/>
        <v>1</v>
      </c>
      <c r="AH26" s="92">
        <f t="shared" si="3"/>
        <v>1</v>
      </c>
      <c r="AI26" s="93">
        <f t="shared" si="4"/>
        <v>6.25E-2</v>
      </c>
      <c r="AJ26" s="93">
        <f t="shared" si="5"/>
        <v>6.25E-2</v>
      </c>
      <c r="AK26" s="93">
        <f t="shared" si="6"/>
        <v>0.52083333333333326</v>
      </c>
    </row>
    <row r="27" spans="1:37" ht="24.95" customHeight="1" thickTop="1" thickBot="1">
      <c r="A27" s="337" t="s">
        <v>2728</v>
      </c>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9"/>
      <c r="AD27" s="205">
        <f>'Art. 135'!AF35</f>
        <v>2</v>
      </c>
      <c r="AE27" s="91">
        <f t="shared" si="0"/>
        <v>0.52083333333333326</v>
      </c>
      <c r="AF27">
        <f t="shared" si="1"/>
        <v>1</v>
      </c>
      <c r="AG27" s="89">
        <f t="shared" si="2"/>
        <v>1</v>
      </c>
      <c r="AH27" s="92">
        <f t="shared" si="3"/>
        <v>1</v>
      </c>
      <c r="AI27" s="93">
        <f t="shared" si="4"/>
        <v>6.25E-2</v>
      </c>
      <c r="AJ27" s="93">
        <f t="shared" si="5"/>
        <v>6.25E-2</v>
      </c>
      <c r="AK27" s="93">
        <f t="shared" si="6"/>
        <v>0.52083333333333326</v>
      </c>
    </row>
    <row r="28" spans="1:37" ht="24.95" customHeight="1" thickTop="1" thickBot="1">
      <c r="A28" s="337" t="s">
        <v>2729</v>
      </c>
      <c r="B28" s="338"/>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9"/>
      <c r="AD28" s="205">
        <f>'Art. 135'!AF36</f>
        <v>2</v>
      </c>
      <c r="AE28" s="91">
        <f t="shared" si="0"/>
        <v>0.52083333333333326</v>
      </c>
      <c r="AF28">
        <f t="shared" si="1"/>
        <v>1</v>
      </c>
      <c r="AG28" s="89">
        <f t="shared" si="2"/>
        <v>1</v>
      </c>
      <c r="AH28" s="92">
        <f t="shared" si="3"/>
        <v>1</v>
      </c>
      <c r="AI28" s="93">
        <f t="shared" si="4"/>
        <v>6.25E-2</v>
      </c>
      <c r="AJ28" s="93">
        <f t="shared" si="5"/>
        <v>6.25E-2</v>
      </c>
      <c r="AK28" s="93">
        <f t="shared" si="6"/>
        <v>0.52083333333333326</v>
      </c>
    </row>
    <row r="29" spans="1:37" ht="24.95" customHeight="1" thickTop="1" thickBot="1">
      <c r="A29" s="337" t="s">
        <v>2730</v>
      </c>
      <c r="B29" s="338"/>
      <c r="C29" s="338"/>
      <c r="D29" s="338"/>
      <c r="E29" s="338"/>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9"/>
      <c r="AD29" s="205">
        <f>'Art. 135'!AF37</f>
        <v>2</v>
      </c>
      <c r="AE29" s="91">
        <f t="shared" si="0"/>
        <v>0.52083333333333326</v>
      </c>
      <c r="AF29">
        <f t="shared" si="1"/>
        <v>1</v>
      </c>
      <c r="AG29" s="89">
        <f t="shared" si="2"/>
        <v>1</v>
      </c>
      <c r="AH29" s="92">
        <f t="shared" si="3"/>
        <v>1</v>
      </c>
      <c r="AI29" s="93">
        <f t="shared" si="4"/>
        <v>6.25E-2</v>
      </c>
      <c r="AJ29" s="93">
        <f t="shared" si="5"/>
        <v>6.25E-2</v>
      </c>
      <c r="AK29" s="93">
        <f t="shared" si="6"/>
        <v>0.52083333333333326</v>
      </c>
    </row>
    <row r="30" spans="1:37" ht="24.95" customHeight="1" thickTop="1" thickBot="1">
      <c r="A30" s="337" t="s">
        <v>2731</v>
      </c>
      <c r="B30" s="338"/>
      <c r="C30" s="338"/>
      <c r="D30" s="338"/>
      <c r="E30" s="338"/>
      <c r="F30" s="338"/>
      <c r="G30" s="338"/>
      <c r="H30" s="338"/>
      <c r="I30" s="338"/>
      <c r="J30" s="338"/>
      <c r="K30" s="338"/>
      <c r="L30" s="338"/>
      <c r="M30" s="338"/>
      <c r="N30" s="338"/>
      <c r="O30" s="338"/>
      <c r="P30" s="338"/>
      <c r="Q30" s="338"/>
      <c r="R30" s="338"/>
      <c r="S30" s="338"/>
      <c r="T30" s="338"/>
      <c r="U30" s="338"/>
      <c r="V30" s="338"/>
      <c r="W30" s="338"/>
      <c r="X30" s="338"/>
      <c r="Y30" s="338"/>
      <c r="Z30" s="338"/>
      <c r="AA30" s="338"/>
      <c r="AB30" s="338"/>
      <c r="AC30" s="339"/>
      <c r="AD30" s="205">
        <f>'Art. 135'!AF38</f>
        <v>2</v>
      </c>
      <c r="AE30" s="91">
        <f t="shared" si="0"/>
        <v>0.52083333333333326</v>
      </c>
      <c r="AF30">
        <f t="shared" si="1"/>
        <v>1</v>
      </c>
      <c r="AG30" s="89">
        <f t="shared" si="2"/>
        <v>1</v>
      </c>
      <c r="AH30" s="92">
        <f t="shared" si="3"/>
        <v>1</v>
      </c>
      <c r="AI30" s="93">
        <f t="shared" si="4"/>
        <v>6.25E-2</v>
      </c>
      <c r="AJ30" s="93">
        <f t="shared" si="5"/>
        <v>6.25E-2</v>
      </c>
      <c r="AK30" s="93">
        <f t="shared" si="6"/>
        <v>0.52083333333333326</v>
      </c>
    </row>
    <row r="31" spans="1:37" ht="24.95" customHeight="1" thickTop="1" thickBot="1">
      <c r="A31" s="337" t="s">
        <v>3043</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9"/>
      <c r="AD31" s="205">
        <f>'Art. 135'!AF39</f>
        <v>2</v>
      </c>
      <c r="AE31" s="91">
        <f t="shared" si="0"/>
        <v>0.52083333333333326</v>
      </c>
      <c r="AF31">
        <f t="shared" si="1"/>
        <v>1</v>
      </c>
      <c r="AG31" s="89">
        <f t="shared" si="2"/>
        <v>1</v>
      </c>
      <c r="AH31" s="92">
        <f t="shared" si="3"/>
        <v>1</v>
      </c>
      <c r="AI31" s="93">
        <f t="shared" si="4"/>
        <v>6.25E-2</v>
      </c>
      <c r="AJ31" s="93">
        <f t="shared" si="5"/>
        <v>6.25E-2</v>
      </c>
      <c r="AK31" s="93">
        <f t="shared" si="6"/>
        <v>0.52083333333333326</v>
      </c>
    </row>
    <row r="32" spans="1:37" ht="24.95" customHeight="1" thickTop="1" thickBot="1">
      <c r="A32" s="337" t="s">
        <v>3044</v>
      </c>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9"/>
      <c r="AD32" s="205">
        <f>'Art. 135'!AF41</f>
        <v>2</v>
      </c>
      <c r="AE32" s="91">
        <f t="shared" si="0"/>
        <v>0.52083333333333326</v>
      </c>
      <c r="AF32">
        <f t="shared" si="1"/>
        <v>1</v>
      </c>
      <c r="AG32" s="89">
        <f t="shared" si="2"/>
        <v>1</v>
      </c>
      <c r="AH32" s="92">
        <f t="shared" si="3"/>
        <v>1</v>
      </c>
      <c r="AI32" s="93">
        <f t="shared" si="4"/>
        <v>6.25E-2</v>
      </c>
      <c r="AJ32" s="93">
        <f t="shared" si="5"/>
        <v>6.25E-2</v>
      </c>
      <c r="AK32" s="93">
        <f t="shared" si="6"/>
        <v>0.52083333333333326</v>
      </c>
    </row>
    <row r="33" spans="1:37" ht="24.95" customHeight="1" thickTop="1" thickBot="1">
      <c r="A33" s="337" t="s">
        <v>3045</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9"/>
      <c r="AD33" s="205">
        <f>'Art. 135'!AF42</f>
        <v>2</v>
      </c>
      <c r="AE33" s="91">
        <f t="shared" si="0"/>
        <v>0.52083333333333326</v>
      </c>
      <c r="AF33">
        <f t="shared" si="1"/>
        <v>1</v>
      </c>
      <c r="AG33" s="89">
        <f t="shared" si="2"/>
        <v>1</v>
      </c>
      <c r="AH33" s="92">
        <f t="shared" si="3"/>
        <v>1</v>
      </c>
      <c r="AI33" s="93">
        <f t="shared" si="4"/>
        <v>6.25E-2</v>
      </c>
      <c r="AJ33" s="93">
        <f t="shared" si="5"/>
        <v>6.25E-2</v>
      </c>
      <c r="AK33" s="93">
        <f t="shared" si="6"/>
        <v>0.52083333333333326</v>
      </c>
    </row>
    <row r="34" spans="1:37" ht="24.95" customHeight="1" thickTop="1" thickBot="1">
      <c r="A34" s="337" t="s">
        <v>3046</v>
      </c>
      <c r="B34" s="338"/>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9"/>
      <c r="AD34" s="205">
        <f>'Art. 135'!AF43</f>
        <v>2</v>
      </c>
      <c r="AE34" s="91">
        <f t="shared" si="0"/>
        <v>0.52083333333333326</v>
      </c>
      <c r="AF34">
        <f t="shared" si="1"/>
        <v>1</v>
      </c>
      <c r="AG34" s="89">
        <f t="shared" si="2"/>
        <v>1</v>
      </c>
      <c r="AH34" s="92">
        <f t="shared" si="3"/>
        <v>1</v>
      </c>
      <c r="AI34" s="93">
        <f t="shared" si="4"/>
        <v>6.25E-2</v>
      </c>
      <c r="AJ34" s="93">
        <f t="shared" si="5"/>
        <v>6.25E-2</v>
      </c>
      <c r="AK34" s="93">
        <f t="shared" si="6"/>
        <v>0.52083333333333326</v>
      </c>
    </row>
    <row r="35" spans="1:37" ht="24.95" customHeight="1" thickTop="1" thickBot="1">
      <c r="A35" s="337" t="s">
        <v>3047</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9"/>
      <c r="AD35" s="205">
        <f>'Art. 135'!AF44</f>
        <v>2</v>
      </c>
      <c r="AE35" s="91">
        <f t="shared" si="0"/>
        <v>0.52083333333333326</v>
      </c>
      <c r="AF35">
        <f t="shared" si="1"/>
        <v>1</v>
      </c>
      <c r="AG35" s="89">
        <f t="shared" si="2"/>
        <v>1</v>
      </c>
      <c r="AH35" s="92">
        <f t="shared" si="3"/>
        <v>1</v>
      </c>
      <c r="AI35" s="93">
        <f t="shared" si="4"/>
        <v>6.25E-2</v>
      </c>
      <c r="AJ35" s="93">
        <f t="shared" si="5"/>
        <v>6.25E-2</v>
      </c>
      <c r="AK35" s="93">
        <f t="shared" si="6"/>
        <v>0.52083333333333326</v>
      </c>
    </row>
    <row r="36" spans="1:37" ht="24.95" customHeight="1" thickTop="1" thickBot="1">
      <c r="A36" s="337" t="s">
        <v>3048</v>
      </c>
      <c r="B36" s="338"/>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9"/>
      <c r="AD36" s="205">
        <f>'Art. 135'!AF45</f>
        <v>2</v>
      </c>
      <c r="AE36" s="91">
        <f t="shared" si="0"/>
        <v>0.52083333333333326</v>
      </c>
      <c r="AF36">
        <f t="shared" si="1"/>
        <v>1</v>
      </c>
      <c r="AG36" s="89">
        <f t="shared" si="2"/>
        <v>1</v>
      </c>
      <c r="AH36" s="92">
        <f t="shared" si="3"/>
        <v>1</v>
      </c>
      <c r="AI36" s="93">
        <f t="shared" si="4"/>
        <v>6.25E-2</v>
      </c>
      <c r="AJ36" s="93">
        <f t="shared" si="5"/>
        <v>6.25E-2</v>
      </c>
      <c r="AK36" s="93">
        <f t="shared" si="6"/>
        <v>0.52083333333333326</v>
      </c>
    </row>
    <row r="37" spans="1:37" ht="24.95" customHeight="1" thickTop="1" thickBot="1">
      <c r="A37" s="337" t="s">
        <v>3049</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9"/>
      <c r="AD37" s="205">
        <f>'Art. 135'!AF47</f>
        <v>2</v>
      </c>
      <c r="AE37" s="91">
        <f t="shared" si="0"/>
        <v>0.52083333333333326</v>
      </c>
      <c r="AF37">
        <f t="shared" si="1"/>
        <v>1</v>
      </c>
      <c r="AG37" s="89">
        <f t="shared" si="2"/>
        <v>1</v>
      </c>
      <c r="AH37" s="92">
        <f t="shared" si="3"/>
        <v>1</v>
      </c>
      <c r="AI37" s="93">
        <f t="shared" si="4"/>
        <v>6.25E-2</v>
      </c>
      <c r="AJ37" s="93">
        <f t="shared" si="5"/>
        <v>6.25E-2</v>
      </c>
      <c r="AK37" s="93">
        <f t="shared" si="6"/>
        <v>0.52083333333333326</v>
      </c>
    </row>
    <row r="38" spans="1:37" ht="24.95" customHeight="1" thickTop="1" thickBot="1">
      <c r="A38" s="337" t="s">
        <v>3050</v>
      </c>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9"/>
      <c r="AD38" s="205">
        <f>'Art. 135'!AF48</f>
        <v>2</v>
      </c>
      <c r="AE38" s="91">
        <f t="shared" si="0"/>
        <v>0.52083333333333326</v>
      </c>
      <c r="AF38">
        <f t="shared" si="1"/>
        <v>1</v>
      </c>
      <c r="AG38" s="89">
        <f t="shared" si="2"/>
        <v>1</v>
      </c>
      <c r="AH38" s="92">
        <f t="shared" si="3"/>
        <v>1</v>
      </c>
      <c r="AI38" s="93">
        <f t="shared" si="4"/>
        <v>6.25E-2</v>
      </c>
      <c r="AJ38" s="93">
        <f t="shared" si="5"/>
        <v>6.25E-2</v>
      </c>
      <c r="AK38" s="93">
        <f t="shared" si="6"/>
        <v>0.52083333333333326</v>
      </c>
    </row>
    <row r="39" spans="1:37" ht="24.95" customHeight="1" thickTop="1" thickBot="1">
      <c r="A39" s="337" t="s">
        <v>3051</v>
      </c>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9"/>
      <c r="AD39" s="205">
        <f>'Art. 135'!AF50</f>
        <v>2</v>
      </c>
      <c r="AE39" s="91">
        <f t="shared" si="0"/>
        <v>0.52083333333333326</v>
      </c>
      <c r="AF39">
        <f t="shared" si="1"/>
        <v>1</v>
      </c>
      <c r="AG39" s="89">
        <f t="shared" si="2"/>
        <v>1</v>
      </c>
      <c r="AH39" s="92">
        <f t="shared" si="3"/>
        <v>1</v>
      </c>
      <c r="AI39" s="93">
        <f t="shared" si="4"/>
        <v>6.25E-2</v>
      </c>
      <c r="AJ39" s="93">
        <f t="shared" si="5"/>
        <v>6.25E-2</v>
      </c>
      <c r="AK39" s="93">
        <f t="shared" si="6"/>
        <v>0.52083333333333326</v>
      </c>
    </row>
    <row r="40" spans="1:37" ht="24.95" customHeight="1" thickTop="1" thickBot="1">
      <c r="A40" s="337" t="s">
        <v>3052</v>
      </c>
      <c r="B40" s="338"/>
      <c r="C40" s="338"/>
      <c r="D40" s="338"/>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9"/>
      <c r="AD40" s="205">
        <f>'Art. 135'!AF51</f>
        <v>2</v>
      </c>
      <c r="AE40" s="91">
        <f t="shared" si="0"/>
        <v>0.52083333333333326</v>
      </c>
      <c r="AF40">
        <f t="shared" si="1"/>
        <v>1</v>
      </c>
      <c r="AG40" s="89">
        <f t="shared" si="2"/>
        <v>1</v>
      </c>
      <c r="AH40" s="92">
        <f t="shared" si="3"/>
        <v>1</v>
      </c>
      <c r="AI40" s="93">
        <f t="shared" si="4"/>
        <v>6.25E-2</v>
      </c>
      <c r="AJ40" s="93">
        <f t="shared" si="5"/>
        <v>6.25E-2</v>
      </c>
      <c r="AK40" s="93">
        <f t="shared" si="6"/>
        <v>0.52083333333333326</v>
      </c>
    </row>
    <row r="41" spans="1:37" ht="24.95" customHeight="1" thickTop="1">
      <c r="A41" s="304" t="s">
        <v>1884</v>
      </c>
      <c r="B41" s="304"/>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91">
        <f>SUM(AE25:AE40)</f>
        <v>8.3333333333333304</v>
      </c>
      <c r="AF41" s="63"/>
      <c r="AG41" s="94">
        <f>SUM(AG25:AG40)</f>
        <v>16</v>
      </c>
      <c r="AH41" s="95"/>
      <c r="AI41" s="96"/>
      <c r="AJ41" s="96"/>
      <c r="AK41" s="96"/>
    </row>
    <row r="42" spans="1:37" ht="24.95" customHeight="1">
      <c r="A42" s="302" t="s">
        <v>1885</v>
      </c>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91">
        <f>AE41/$AE$23*100</f>
        <v>99.999999999999972</v>
      </c>
      <c r="AF42" s="63"/>
      <c r="AG42" s="94"/>
      <c r="AH42" s="95"/>
      <c r="AI42" s="96"/>
      <c r="AJ42" s="96"/>
      <c r="AK42" s="96"/>
    </row>
    <row r="43" spans="1:37" ht="24.95" customHeight="1" thickBot="1">
      <c r="A43" s="74"/>
      <c r="B43" s="74"/>
      <c r="C43" s="74"/>
      <c r="D43" s="74"/>
      <c r="E43" s="74"/>
      <c r="F43" s="74"/>
      <c r="G43" s="74"/>
      <c r="H43" s="74"/>
      <c r="I43" s="74"/>
      <c r="J43" s="74"/>
      <c r="K43" s="74"/>
      <c r="L43" s="74"/>
      <c r="M43" s="74"/>
      <c r="N43" s="74"/>
      <c r="O43" s="74"/>
      <c r="P43" s="74"/>
      <c r="Q43" s="97"/>
      <c r="R43" s="74"/>
      <c r="S43" s="74"/>
      <c r="T43" s="74"/>
      <c r="U43" s="74"/>
      <c r="V43" s="74"/>
      <c r="W43" s="74"/>
      <c r="X43" s="74"/>
      <c r="Y43" s="74"/>
      <c r="Z43" s="74"/>
      <c r="AA43" s="74"/>
      <c r="AB43" s="74"/>
      <c r="AC43" s="74"/>
      <c r="AD43" s="98"/>
      <c r="AE43" s="98"/>
    </row>
    <row r="44" spans="1:37" ht="24.95" customHeight="1" thickTop="1" thickBot="1">
      <c r="A44" s="305" t="s">
        <v>79</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99" t="s">
        <v>67</v>
      </c>
      <c r="AE44" s="99" t="s">
        <v>9</v>
      </c>
      <c r="AF44" s="89" t="s">
        <v>1877</v>
      </c>
      <c r="AG44" s="89" t="s">
        <v>1878</v>
      </c>
      <c r="AH44" s="89" t="s">
        <v>1879</v>
      </c>
      <c r="AI44" s="90" t="s">
        <v>1880</v>
      </c>
      <c r="AJ44" s="89"/>
      <c r="AK44" s="90" t="s">
        <v>1881</v>
      </c>
    </row>
    <row r="45" spans="1:37" ht="24.95" customHeight="1" thickTop="1" thickBot="1">
      <c r="A45" s="337" t="s">
        <v>3053</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9"/>
      <c r="AD45" s="205">
        <f>'Art. 135'!AF54</f>
        <v>2</v>
      </c>
      <c r="AE45" s="91">
        <f t="shared" ref="AE45:AE49" si="7">IF(AG45=1,AK45,AG45)</f>
        <v>1.6666666666666665</v>
      </c>
      <c r="AF45">
        <f t="shared" ref="AF45:AF49" si="8">AD45/2</f>
        <v>1</v>
      </c>
      <c r="AG45" s="89">
        <f>IF(AND(AF45&gt;=0,AF45&lt;=1),1,"No aplica")</f>
        <v>1</v>
      </c>
      <c r="AH45" s="92">
        <f t="shared" ref="AH45:AH49" si="9">AD45/(AG45*2)</f>
        <v>1</v>
      </c>
      <c r="AI45" s="93">
        <f t="shared" ref="AI45:AI49" si="10">IF(AG45=1,AG45/$AG$50,"No aplica")</f>
        <v>0.2</v>
      </c>
      <c r="AJ45" s="93">
        <f t="shared" ref="AJ45:AJ49" si="11">AF45*AI45</f>
        <v>0.2</v>
      </c>
      <c r="AK45" s="93">
        <f t="shared" ref="AK45:AK49" si="12">AJ45*$AE$23</f>
        <v>1.6666666666666665</v>
      </c>
    </row>
    <row r="46" spans="1:37" ht="24.95" customHeight="1" thickTop="1" thickBot="1">
      <c r="A46" s="337" t="s">
        <v>3054</v>
      </c>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9"/>
      <c r="AD46" s="205">
        <f>'Art. 135'!AF55</f>
        <v>2</v>
      </c>
      <c r="AE46" s="91">
        <f t="shared" si="7"/>
        <v>1.6666666666666665</v>
      </c>
      <c r="AF46">
        <f t="shared" si="8"/>
        <v>1</v>
      </c>
      <c r="AG46" s="89">
        <f>IF(AND(AF46&gt;=0,AF46&lt;=1),1,"No aplica")</f>
        <v>1</v>
      </c>
      <c r="AH46" s="92">
        <f t="shared" si="9"/>
        <v>1</v>
      </c>
      <c r="AI46" s="93">
        <f t="shared" si="10"/>
        <v>0.2</v>
      </c>
      <c r="AJ46" s="93">
        <f t="shared" si="11"/>
        <v>0.2</v>
      </c>
      <c r="AK46" s="93">
        <f t="shared" si="12"/>
        <v>1.6666666666666665</v>
      </c>
    </row>
    <row r="47" spans="1:37" ht="24.95" customHeight="1" thickTop="1" thickBot="1">
      <c r="A47" s="337" t="s">
        <v>3055</v>
      </c>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9"/>
      <c r="AD47" s="205">
        <f>'Art. 135'!AF56</f>
        <v>2</v>
      </c>
      <c r="AE47" s="91">
        <f t="shared" si="7"/>
        <v>1.6666666666666665</v>
      </c>
      <c r="AF47">
        <f t="shared" si="8"/>
        <v>1</v>
      </c>
      <c r="AG47" s="89">
        <f>IF(AND(AF47&gt;=0,AF47&lt;=1),1,"No aplica")</f>
        <v>1</v>
      </c>
      <c r="AH47" s="92">
        <f t="shared" si="9"/>
        <v>1</v>
      </c>
      <c r="AI47" s="93">
        <f t="shared" si="10"/>
        <v>0.2</v>
      </c>
      <c r="AJ47" s="93">
        <f t="shared" si="11"/>
        <v>0.2</v>
      </c>
      <c r="AK47" s="93">
        <f t="shared" si="12"/>
        <v>1.6666666666666665</v>
      </c>
    </row>
    <row r="48" spans="1:37" ht="24.95" customHeight="1" thickTop="1" thickBot="1">
      <c r="A48" s="337" t="s">
        <v>3056</v>
      </c>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9"/>
      <c r="AD48" s="205">
        <f>'Art. 135'!AF57</f>
        <v>2</v>
      </c>
      <c r="AE48" s="91">
        <f t="shared" si="7"/>
        <v>1.6666666666666665</v>
      </c>
      <c r="AF48">
        <f t="shared" si="8"/>
        <v>1</v>
      </c>
      <c r="AG48" s="89">
        <f>IF(AND(AF48&gt;=0,AF48&lt;=1),1,"No aplica")</f>
        <v>1</v>
      </c>
      <c r="AH48" s="92">
        <f t="shared" si="9"/>
        <v>1</v>
      </c>
      <c r="AI48" s="93">
        <f t="shared" si="10"/>
        <v>0.2</v>
      </c>
      <c r="AJ48" s="93">
        <f t="shared" si="11"/>
        <v>0.2</v>
      </c>
      <c r="AK48" s="93">
        <f t="shared" si="12"/>
        <v>1.6666666666666665</v>
      </c>
    </row>
    <row r="49" spans="1:37" ht="24.95" customHeight="1" thickTop="1" thickBot="1">
      <c r="A49" s="337" t="s">
        <v>3057</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9"/>
      <c r="AD49" s="205">
        <f>'Art. 135'!AF58</f>
        <v>2</v>
      </c>
      <c r="AE49" s="91">
        <f t="shared" si="7"/>
        <v>1.6666666666666665</v>
      </c>
      <c r="AF49">
        <f t="shared" si="8"/>
        <v>1</v>
      </c>
      <c r="AG49" s="89">
        <f>IF(AND(AF49&gt;=0,AF49&lt;=1),1,"No aplica")</f>
        <v>1</v>
      </c>
      <c r="AH49" s="92">
        <f t="shared" si="9"/>
        <v>1</v>
      </c>
      <c r="AI49" s="93">
        <f t="shared" si="10"/>
        <v>0.2</v>
      </c>
      <c r="AJ49" s="93">
        <f t="shared" si="11"/>
        <v>0.2</v>
      </c>
      <c r="AK49" s="93">
        <f t="shared" si="12"/>
        <v>1.6666666666666665</v>
      </c>
    </row>
    <row r="50" spans="1:37" ht="24.95" customHeight="1" thickTop="1">
      <c r="A50" s="304" t="s">
        <v>1888</v>
      </c>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91">
        <f>SUM(AE45:AE49)</f>
        <v>8.3333333333333321</v>
      </c>
      <c r="AF50" s="63"/>
      <c r="AG50" s="94">
        <f>SUM(AG45:AG49)</f>
        <v>5</v>
      </c>
      <c r="AH50" s="95"/>
      <c r="AI50" s="96"/>
      <c r="AJ50" s="96"/>
      <c r="AK50" s="96"/>
    </row>
    <row r="51" spans="1:37" ht="24.95" customHeight="1">
      <c r="A51" s="302" t="s">
        <v>1889</v>
      </c>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91">
        <f>AE50/$AE$23*100</f>
        <v>100</v>
      </c>
      <c r="AF51" s="63"/>
      <c r="AG51" s="94"/>
      <c r="AH51" s="95"/>
      <c r="AI51" s="96"/>
      <c r="AJ51" s="96"/>
      <c r="AK51" s="96"/>
    </row>
    <row r="52" spans="1:37" ht="24.95" customHeight="1">
      <c r="A52" s="100"/>
      <c r="B52" s="100"/>
      <c r="C52" s="100"/>
      <c r="D52" s="100"/>
      <c r="E52" s="100"/>
      <c r="F52" s="100"/>
      <c r="G52" s="100"/>
      <c r="H52" s="100"/>
      <c r="I52" s="100"/>
      <c r="J52" s="100"/>
      <c r="K52" s="100"/>
      <c r="L52" s="100"/>
      <c r="M52" s="100"/>
      <c r="N52" s="100"/>
      <c r="O52" s="100"/>
      <c r="P52" s="100"/>
      <c r="Q52" s="101"/>
      <c r="R52" s="74"/>
      <c r="S52" s="74"/>
      <c r="T52" s="74"/>
      <c r="U52" s="74"/>
      <c r="V52" s="74"/>
      <c r="W52" s="74"/>
      <c r="X52" s="74"/>
      <c r="Y52" s="74"/>
      <c r="Z52" s="74"/>
      <c r="AA52" s="74"/>
      <c r="AB52" s="74"/>
      <c r="AC52" s="74"/>
      <c r="AD52" s="98"/>
      <c r="AE52" s="98"/>
    </row>
    <row r="53" spans="1:37" ht="24.95" customHeight="1">
      <c r="A53" s="102"/>
      <c r="B53" s="102"/>
      <c r="C53" s="102"/>
      <c r="D53" s="102"/>
      <c r="E53" s="102"/>
      <c r="F53" s="102"/>
      <c r="G53" s="102"/>
      <c r="H53" s="102"/>
      <c r="I53" s="102"/>
      <c r="J53" s="102"/>
      <c r="K53" s="102"/>
      <c r="L53" s="102"/>
      <c r="M53" s="102"/>
      <c r="N53" s="102"/>
      <c r="O53" s="102"/>
      <c r="P53" s="102"/>
      <c r="Q53" s="97"/>
      <c r="R53" s="102"/>
      <c r="S53" s="102"/>
      <c r="T53" s="102"/>
      <c r="U53" s="102"/>
      <c r="V53" s="102"/>
      <c r="W53" s="102"/>
      <c r="X53" s="102"/>
      <c r="Y53" s="102"/>
      <c r="Z53" s="102"/>
      <c r="AA53" s="102"/>
      <c r="AB53" s="102"/>
      <c r="AC53" s="102"/>
      <c r="AD53" s="98"/>
      <c r="AE53" s="98"/>
    </row>
    <row r="54" spans="1:37" ht="24.95" customHeight="1">
      <c r="A54" s="266" t="s">
        <v>2750</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row>
    <row r="55" spans="1:37" ht="24.95" customHeight="1">
      <c r="A55" s="203"/>
      <c r="B55" s="203"/>
      <c r="C55" s="203"/>
      <c r="D55" s="203"/>
      <c r="E55" s="203"/>
      <c r="F55" s="203"/>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4"/>
      <c r="AE55" s="204"/>
    </row>
    <row r="56" spans="1:37" ht="24.95" customHeight="1" thickBot="1">
      <c r="A56" s="103"/>
      <c r="B56" s="104"/>
      <c r="C56" s="104"/>
      <c r="D56" s="104"/>
      <c r="E56" s="104"/>
      <c r="F56" s="104"/>
      <c r="G56" s="104"/>
      <c r="H56" s="104"/>
      <c r="I56" s="104"/>
      <c r="J56" s="104"/>
      <c r="K56" s="104"/>
      <c r="L56" s="104"/>
      <c r="M56" s="104"/>
      <c r="N56" s="104"/>
      <c r="O56" s="104"/>
      <c r="P56" s="104"/>
      <c r="Q56" s="105"/>
      <c r="R56" s="104"/>
      <c r="S56" s="104"/>
      <c r="T56" s="104"/>
      <c r="U56" s="104"/>
      <c r="V56" s="104"/>
      <c r="W56" s="104"/>
      <c r="X56" s="104"/>
      <c r="Y56" s="104"/>
      <c r="Z56" s="104"/>
      <c r="AA56" s="104"/>
      <c r="AB56" s="104"/>
      <c r="AC56" s="104"/>
      <c r="AD56" s="86"/>
      <c r="AE56" s="86"/>
    </row>
    <row r="57" spans="1:37" ht="24.95" customHeight="1" thickTop="1" thickBot="1">
      <c r="A57" s="303" t="s">
        <v>44</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87" t="s">
        <v>67</v>
      </c>
      <c r="AE57" s="88" t="s">
        <v>9</v>
      </c>
      <c r="AF57" s="89" t="s">
        <v>1877</v>
      </c>
      <c r="AG57" s="89" t="s">
        <v>1878</v>
      </c>
      <c r="AH57" s="89" t="s">
        <v>1879</v>
      </c>
      <c r="AI57" s="90" t="s">
        <v>1880</v>
      </c>
      <c r="AJ57" s="89"/>
      <c r="AK57" s="90" t="s">
        <v>1881</v>
      </c>
    </row>
    <row r="58" spans="1:37" ht="24.95" customHeight="1" thickTop="1" thickBot="1">
      <c r="A58" s="337" t="s">
        <v>2726</v>
      </c>
      <c r="B58" s="338"/>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9"/>
      <c r="AD58" s="205">
        <f>'Art. 135'!AF66</f>
        <v>2</v>
      </c>
      <c r="AE58" s="91">
        <f t="shared" ref="AE58:AE67" si="13">IF(AG58=1,AK58,AG58)</f>
        <v>0.83333333333333326</v>
      </c>
      <c r="AF58">
        <f t="shared" ref="AF58:AF67" si="14">AD58/2</f>
        <v>1</v>
      </c>
      <c r="AG58" s="89">
        <f t="shared" ref="AG58:AG67" si="15">IF(AND(AF58&gt;=0,AF58&lt;=1),1,"No aplica")</f>
        <v>1</v>
      </c>
      <c r="AH58" s="92">
        <f t="shared" ref="AH58:AH67" si="16">AD58/(AG58*2)</f>
        <v>1</v>
      </c>
      <c r="AI58" s="93">
        <f t="shared" ref="AI58:AI67" si="17">IF(AG58=1,AG58/$AG$68,"No aplica")</f>
        <v>0.1</v>
      </c>
      <c r="AJ58" s="93">
        <f t="shared" ref="AJ58:AJ67" si="18">AF58*AI58</f>
        <v>0.1</v>
      </c>
      <c r="AK58" s="93">
        <f t="shared" ref="AK58:AK67" si="19">AJ58*$AE$23</f>
        <v>0.83333333333333326</v>
      </c>
    </row>
    <row r="59" spans="1:37" ht="24.95" customHeight="1" thickTop="1" thickBot="1">
      <c r="A59" s="337" t="s">
        <v>2727</v>
      </c>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9"/>
      <c r="AD59" s="205">
        <f>'Art. 135'!AF67</f>
        <v>2</v>
      </c>
      <c r="AE59" s="91">
        <f t="shared" si="13"/>
        <v>0.83333333333333326</v>
      </c>
      <c r="AF59">
        <f t="shared" si="14"/>
        <v>1</v>
      </c>
      <c r="AG59" s="89">
        <f t="shared" si="15"/>
        <v>1</v>
      </c>
      <c r="AH59" s="92">
        <f t="shared" si="16"/>
        <v>1</v>
      </c>
      <c r="AI59" s="93">
        <f t="shared" si="17"/>
        <v>0.1</v>
      </c>
      <c r="AJ59" s="93">
        <f t="shared" si="18"/>
        <v>0.1</v>
      </c>
      <c r="AK59" s="93">
        <f t="shared" si="19"/>
        <v>0.83333333333333326</v>
      </c>
    </row>
    <row r="60" spans="1:37" ht="24.95" customHeight="1" thickTop="1" thickBot="1">
      <c r="A60" s="337" t="s">
        <v>2728</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9"/>
      <c r="AD60" s="205">
        <f>'Art. 135'!AF68</f>
        <v>2</v>
      </c>
      <c r="AE60" s="91">
        <f t="shared" si="13"/>
        <v>0.83333333333333326</v>
      </c>
      <c r="AF60">
        <f t="shared" si="14"/>
        <v>1</v>
      </c>
      <c r="AG60" s="89">
        <f t="shared" si="15"/>
        <v>1</v>
      </c>
      <c r="AH60" s="92">
        <f t="shared" si="16"/>
        <v>1</v>
      </c>
      <c r="AI60" s="93">
        <f t="shared" si="17"/>
        <v>0.1</v>
      </c>
      <c r="AJ60" s="93">
        <f t="shared" si="18"/>
        <v>0.1</v>
      </c>
      <c r="AK60" s="93">
        <f t="shared" si="19"/>
        <v>0.83333333333333326</v>
      </c>
    </row>
    <row r="61" spans="1:37" ht="24.95" customHeight="1" thickTop="1" thickBot="1">
      <c r="A61" s="337" t="s">
        <v>2729</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9"/>
      <c r="AD61" s="205">
        <f>'Art. 135'!AF69</f>
        <v>2</v>
      </c>
      <c r="AE61" s="91">
        <f t="shared" si="13"/>
        <v>0.83333333333333326</v>
      </c>
      <c r="AF61">
        <f t="shared" si="14"/>
        <v>1</v>
      </c>
      <c r="AG61" s="89">
        <f t="shared" si="15"/>
        <v>1</v>
      </c>
      <c r="AH61" s="92">
        <f t="shared" si="16"/>
        <v>1</v>
      </c>
      <c r="AI61" s="93">
        <f t="shared" si="17"/>
        <v>0.1</v>
      </c>
      <c r="AJ61" s="93">
        <f t="shared" si="18"/>
        <v>0.1</v>
      </c>
      <c r="AK61" s="93">
        <f t="shared" si="19"/>
        <v>0.83333333333333326</v>
      </c>
    </row>
    <row r="62" spans="1:37" ht="24.95" customHeight="1" thickTop="1" thickBot="1">
      <c r="A62" s="337" t="s">
        <v>2752</v>
      </c>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9"/>
      <c r="AD62" s="205">
        <f>'Art. 135'!AF70</f>
        <v>2</v>
      </c>
      <c r="AE62" s="91">
        <f t="shared" si="13"/>
        <v>0.83333333333333326</v>
      </c>
      <c r="AF62">
        <f t="shared" si="14"/>
        <v>1</v>
      </c>
      <c r="AG62" s="89">
        <f t="shared" si="15"/>
        <v>1</v>
      </c>
      <c r="AH62" s="92">
        <f t="shared" si="16"/>
        <v>1</v>
      </c>
      <c r="AI62" s="93">
        <f t="shared" si="17"/>
        <v>0.1</v>
      </c>
      <c r="AJ62" s="93">
        <f t="shared" si="18"/>
        <v>0.1</v>
      </c>
      <c r="AK62" s="93">
        <f t="shared" si="19"/>
        <v>0.83333333333333326</v>
      </c>
    </row>
    <row r="63" spans="1:37" ht="24.95" customHeight="1" thickTop="1" thickBot="1">
      <c r="A63" s="337" t="s">
        <v>2753</v>
      </c>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9"/>
      <c r="AD63" s="205">
        <f>'Art. 135'!AF71</f>
        <v>2</v>
      </c>
      <c r="AE63" s="91">
        <f t="shared" si="13"/>
        <v>0.83333333333333326</v>
      </c>
      <c r="AF63">
        <f t="shared" si="14"/>
        <v>1</v>
      </c>
      <c r="AG63" s="89">
        <f t="shared" si="15"/>
        <v>1</v>
      </c>
      <c r="AH63" s="92">
        <f t="shared" si="16"/>
        <v>1</v>
      </c>
      <c r="AI63" s="93">
        <f t="shared" si="17"/>
        <v>0.1</v>
      </c>
      <c r="AJ63" s="93">
        <f t="shared" si="18"/>
        <v>0.1</v>
      </c>
      <c r="AK63" s="93">
        <f t="shared" si="19"/>
        <v>0.83333333333333326</v>
      </c>
    </row>
    <row r="64" spans="1:37" ht="24.95" customHeight="1" thickTop="1" thickBot="1">
      <c r="A64" s="337" t="s">
        <v>2754</v>
      </c>
      <c r="B64" s="338"/>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9"/>
      <c r="AD64" s="205">
        <f>'Art. 135'!AF72</f>
        <v>2</v>
      </c>
      <c r="AE64" s="91">
        <f t="shared" si="13"/>
        <v>0.83333333333333326</v>
      </c>
      <c r="AF64">
        <f t="shared" si="14"/>
        <v>1</v>
      </c>
      <c r="AG64" s="89">
        <f t="shared" si="15"/>
        <v>1</v>
      </c>
      <c r="AH64" s="92">
        <f t="shared" si="16"/>
        <v>1</v>
      </c>
      <c r="AI64" s="93">
        <f t="shared" si="17"/>
        <v>0.1</v>
      </c>
      <c r="AJ64" s="93">
        <f t="shared" si="18"/>
        <v>0.1</v>
      </c>
      <c r="AK64" s="93">
        <f t="shared" si="19"/>
        <v>0.83333333333333326</v>
      </c>
    </row>
    <row r="65" spans="1:37" ht="24.95" customHeight="1" thickTop="1" thickBot="1">
      <c r="A65" s="337" t="s">
        <v>3058</v>
      </c>
      <c r="B65" s="338"/>
      <c r="C65" s="338"/>
      <c r="D65" s="338"/>
      <c r="E65" s="338"/>
      <c r="F65" s="338"/>
      <c r="G65" s="338"/>
      <c r="H65" s="338"/>
      <c r="I65" s="338"/>
      <c r="J65" s="338"/>
      <c r="K65" s="338"/>
      <c r="L65" s="338"/>
      <c r="M65" s="338"/>
      <c r="N65" s="338"/>
      <c r="O65" s="338"/>
      <c r="P65" s="338"/>
      <c r="Q65" s="338"/>
      <c r="R65" s="338"/>
      <c r="S65" s="338"/>
      <c r="T65" s="338"/>
      <c r="U65" s="338"/>
      <c r="V65" s="338"/>
      <c r="W65" s="338"/>
      <c r="X65" s="338"/>
      <c r="Y65" s="338"/>
      <c r="Z65" s="338"/>
      <c r="AA65" s="338"/>
      <c r="AB65" s="338"/>
      <c r="AC65" s="339"/>
      <c r="AD65" s="205">
        <f>'Art. 135'!AF73</f>
        <v>2</v>
      </c>
      <c r="AE65" s="91">
        <f t="shared" si="13"/>
        <v>0.83333333333333326</v>
      </c>
      <c r="AF65">
        <f t="shared" si="14"/>
        <v>1</v>
      </c>
      <c r="AG65" s="89">
        <f t="shared" si="15"/>
        <v>1</v>
      </c>
      <c r="AH65" s="92">
        <f t="shared" si="16"/>
        <v>1</v>
      </c>
      <c r="AI65" s="93">
        <f t="shared" si="17"/>
        <v>0.1</v>
      </c>
      <c r="AJ65" s="93">
        <f t="shared" si="18"/>
        <v>0.1</v>
      </c>
      <c r="AK65" s="93">
        <f t="shared" si="19"/>
        <v>0.83333333333333326</v>
      </c>
    </row>
    <row r="66" spans="1:37" ht="24.95" customHeight="1" thickTop="1" thickBot="1">
      <c r="A66" s="337" t="s">
        <v>3059</v>
      </c>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9"/>
      <c r="AD66" s="205">
        <f>'Art. 135'!AF74</f>
        <v>2</v>
      </c>
      <c r="AE66" s="91">
        <f t="shared" si="13"/>
        <v>0.83333333333333326</v>
      </c>
      <c r="AF66">
        <f t="shared" si="14"/>
        <v>1</v>
      </c>
      <c r="AG66" s="89">
        <f t="shared" si="15"/>
        <v>1</v>
      </c>
      <c r="AH66" s="92">
        <f t="shared" si="16"/>
        <v>1</v>
      </c>
      <c r="AI66" s="93">
        <f t="shared" si="17"/>
        <v>0.1</v>
      </c>
      <c r="AJ66" s="93">
        <f t="shared" si="18"/>
        <v>0.1</v>
      </c>
      <c r="AK66" s="93">
        <f t="shared" si="19"/>
        <v>0.83333333333333326</v>
      </c>
    </row>
    <row r="67" spans="1:37" ht="24.95" customHeight="1" thickTop="1" thickBot="1">
      <c r="A67" s="337" t="s">
        <v>3059</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9"/>
      <c r="AD67" s="205">
        <f>'Art. 135'!AF75</f>
        <v>2</v>
      </c>
      <c r="AE67" s="91">
        <f t="shared" si="13"/>
        <v>0.83333333333333326</v>
      </c>
      <c r="AF67">
        <f t="shared" si="14"/>
        <v>1</v>
      </c>
      <c r="AG67" s="89">
        <f t="shared" si="15"/>
        <v>1</v>
      </c>
      <c r="AH67" s="92">
        <f t="shared" si="16"/>
        <v>1</v>
      </c>
      <c r="AI67" s="93">
        <f t="shared" si="17"/>
        <v>0.1</v>
      </c>
      <c r="AJ67" s="93">
        <f t="shared" si="18"/>
        <v>0.1</v>
      </c>
      <c r="AK67" s="93">
        <f t="shared" si="19"/>
        <v>0.83333333333333326</v>
      </c>
    </row>
    <row r="68" spans="1:37" ht="24.95" customHeight="1" thickTop="1">
      <c r="A68" s="304" t="s">
        <v>1894</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SUM(AE58:AE67)</f>
        <v>8.3333333333333321</v>
      </c>
      <c r="AF68" s="63"/>
      <c r="AG68" s="94">
        <f>SUM(AG58:AG67)</f>
        <v>10</v>
      </c>
      <c r="AH68" s="95"/>
      <c r="AI68" s="96"/>
      <c r="AJ68" s="96"/>
      <c r="AK68" s="96"/>
    </row>
    <row r="69" spans="1:37" ht="24.95" customHeight="1">
      <c r="A69" s="302" t="s">
        <v>1895</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100</v>
      </c>
      <c r="AF69" s="63"/>
      <c r="AG69" s="94"/>
      <c r="AH69" s="95"/>
      <c r="AI69" s="96"/>
      <c r="AJ69" s="96"/>
      <c r="AK69" s="96"/>
    </row>
    <row r="70" spans="1:37" ht="24.9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4.95" customHeight="1" thickTop="1" thickBot="1">
      <c r="A71" s="305" t="s">
        <v>79</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67</v>
      </c>
      <c r="AE71" s="107" t="s">
        <v>9</v>
      </c>
      <c r="AF71" s="89" t="s">
        <v>1877</v>
      </c>
      <c r="AG71" s="89" t="s">
        <v>1878</v>
      </c>
      <c r="AH71" s="89" t="s">
        <v>1879</v>
      </c>
      <c r="AI71" s="90" t="s">
        <v>1880</v>
      </c>
      <c r="AJ71" s="89"/>
      <c r="AK71" s="90" t="s">
        <v>1881</v>
      </c>
    </row>
    <row r="72" spans="1:37" ht="24.95" customHeight="1" thickTop="1" thickBot="1">
      <c r="A72" s="337" t="s">
        <v>3060</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9"/>
      <c r="AD72" s="205">
        <f>'Art. 135'!AF78</f>
        <v>2</v>
      </c>
      <c r="AE72" s="91">
        <f t="shared" ref="AE72:AE76" si="20">IF(AG72=1,AK72,AG72)</f>
        <v>1.6666666666666665</v>
      </c>
      <c r="AF72">
        <f t="shared" ref="AF72:AF76" si="21">AD72/2</f>
        <v>1</v>
      </c>
      <c r="AG72" s="89">
        <f>IF(AND(AF72&gt;=0,AF72&lt;=1),1,"No aplica")</f>
        <v>1</v>
      </c>
      <c r="AH72" s="92">
        <f t="shared" ref="AH72:AH76" si="22">AD72/(AG72*2)</f>
        <v>1</v>
      </c>
      <c r="AI72" s="93">
        <f>IF(AG72=1,AG72/$AG$77,"No aplica")</f>
        <v>0.2</v>
      </c>
      <c r="AJ72" s="93">
        <f t="shared" ref="AJ72:AJ76" si="23">AF72*AI72</f>
        <v>0.2</v>
      </c>
      <c r="AK72" s="93">
        <f t="shared" ref="AK72:AK76" si="24">AJ72*$AE$23</f>
        <v>1.6666666666666665</v>
      </c>
    </row>
    <row r="73" spans="1:37" ht="24.95" customHeight="1" thickTop="1" thickBot="1">
      <c r="A73" s="337" t="s">
        <v>3061</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9"/>
      <c r="AD73" s="205">
        <f>'Art. 135'!AF79</f>
        <v>2</v>
      </c>
      <c r="AE73" s="91">
        <f t="shared" si="20"/>
        <v>1.6666666666666665</v>
      </c>
      <c r="AF73">
        <f t="shared" si="21"/>
        <v>1</v>
      </c>
      <c r="AG73" s="89">
        <f>IF(AND(AF73&gt;=0,AF73&lt;=1),1,"No aplica")</f>
        <v>1</v>
      </c>
      <c r="AH73" s="92">
        <f t="shared" si="22"/>
        <v>1</v>
      </c>
      <c r="AI73" s="93">
        <f t="shared" ref="AI73:AI76" si="25">IF(AG73=1,AG73/$AG$77,"No aplica")</f>
        <v>0.2</v>
      </c>
      <c r="AJ73" s="93">
        <f t="shared" si="23"/>
        <v>0.2</v>
      </c>
      <c r="AK73" s="93">
        <f t="shared" si="24"/>
        <v>1.6666666666666665</v>
      </c>
    </row>
    <row r="74" spans="1:37" ht="24.95" customHeight="1" thickTop="1" thickBot="1">
      <c r="A74" s="337" t="s">
        <v>3062</v>
      </c>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9"/>
      <c r="AD74" s="205">
        <f>'Art. 135'!AF80</f>
        <v>2</v>
      </c>
      <c r="AE74" s="91">
        <f t="shared" si="20"/>
        <v>1.6666666666666665</v>
      </c>
      <c r="AF74">
        <f t="shared" si="21"/>
        <v>1</v>
      </c>
      <c r="AG74" s="89">
        <f>IF(AND(AF74&gt;=0,AF74&lt;=1),1,"No aplica")</f>
        <v>1</v>
      </c>
      <c r="AH74" s="92">
        <f t="shared" si="22"/>
        <v>1</v>
      </c>
      <c r="AI74" s="93">
        <f t="shared" si="25"/>
        <v>0.2</v>
      </c>
      <c r="AJ74" s="93">
        <f t="shared" si="23"/>
        <v>0.2</v>
      </c>
      <c r="AK74" s="93">
        <f t="shared" si="24"/>
        <v>1.6666666666666665</v>
      </c>
    </row>
    <row r="75" spans="1:37" ht="24.95" customHeight="1" thickTop="1" thickBot="1">
      <c r="A75" s="337" t="s">
        <v>3063</v>
      </c>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9"/>
      <c r="AD75" s="205">
        <f>'Art. 135'!AF81</f>
        <v>2</v>
      </c>
      <c r="AE75" s="91">
        <f t="shared" si="20"/>
        <v>1.6666666666666665</v>
      </c>
      <c r="AF75">
        <f t="shared" si="21"/>
        <v>1</v>
      </c>
      <c r="AG75" s="89">
        <f>IF(AND(AF75&gt;=0,AF75&lt;=1),1,"No aplica")</f>
        <v>1</v>
      </c>
      <c r="AH75" s="92">
        <f t="shared" si="22"/>
        <v>1</v>
      </c>
      <c r="AI75" s="93">
        <f t="shared" si="25"/>
        <v>0.2</v>
      </c>
      <c r="AJ75" s="93">
        <f t="shared" si="23"/>
        <v>0.2</v>
      </c>
      <c r="AK75" s="93">
        <f t="shared" si="24"/>
        <v>1.6666666666666665</v>
      </c>
    </row>
    <row r="76" spans="1:37" ht="24.95" customHeight="1" thickTop="1" thickBot="1">
      <c r="A76" s="337" t="s">
        <v>3064</v>
      </c>
      <c r="B76" s="338"/>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9"/>
      <c r="AD76" s="205">
        <f>'Art. 135'!AF82</f>
        <v>2</v>
      </c>
      <c r="AE76" s="91">
        <f t="shared" si="20"/>
        <v>1.6666666666666665</v>
      </c>
      <c r="AF76">
        <f t="shared" si="21"/>
        <v>1</v>
      </c>
      <c r="AG76" s="89">
        <f>IF(AND(AF76&gt;=0,AF76&lt;=1),1,"No aplica")</f>
        <v>1</v>
      </c>
      <c r="AH76" s="92">
        <f t="shared" si="22"/>
        <v>1</v>
      </c>
      <c r="AI76" s="93">
        <f t="shared" si="25"/>
        <v>0.2</v>
      </c>
      <c r="AJ76" s="93">
        <f t="shared" si="23"/>
        <v>0.2</v>
      </c>
      <c r="AK76" s="93">
        <f t="shared" si="24"/>
        <v>1.6666666666666665</v>
      </c>
    </row>
    <row r="77" spans="1:37" ht="24.95" customHeight="1" thickTop="1">
      <c r="A77" s="304" t="s">
        <v>1899</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8.3333333333333321</v>
      </c>
      <c r="AF77" s="63"/>
      <c r="AG77" s="94">
        <f>SUM(AG72:AG76)</f>
        <v>5</v>
      </c>
      <c r="AH77" s="95"/>
      <c r="AI77" s="96"/>
      <c r="AJ77" s="96"/>
      <c r="AK77" s="96"/>
    </row>
    <row r="78" spans="1:37" ht="24.95" customHeight="1">
      <c r="A78" s="302" t="s">
        <v>1900</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100</v>
      </c>
      <c r="AF78" s="63"/>
      <c r="AG78" s="94"/>
      <c r="AH78" s="95"/>
      <c r="AI78" s="96"/>
      <c r="AJ78" s="96"/>
      <c r="AK78" s="96"/>
    </row>
    <row r="79" spans="1:37" ht="24.9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4.9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4.95" customHeight="1">
      <c r="A81" s="266" t="s">
        <v>2763</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row>
    <row r="82" spans="1:37" ht="24.9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4.9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4.95" customHeight="1" thickTop="1" thickBot="1">
      <c r="A84" s="303" t="s">
        <v>44</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67</v>
      </c>
      <c r="AE84" s="201" t="s">
        <v>9</v>
      </c>
      <c r="AF84" s="89" t="s">
        <v>1877</v>
      </c>
      <c r="AG84" s="89" t="s">
        <v>1878</v>
      </c>
      <c r="AH84" s="89" t="s">
        <v>1879</v>
      </c>
      <c r="AI84" s="90" t="s">
        <v>1880</v>
      </c>
      <c r="AJ84" s="89"/>
      <c r="AK84" s="90" t="s">
        <v>1881</v>
      </c>
    </row>
    <row r="85" spans="1:37" ht="24.95" customHeight="1" thickTop="1" thickBot="1">
      <c r="A85" s="337" t="s">
        <v>2765</v>
      </c>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9"/>
      <c r="AD85" s="205">
        <f>'Art. 135'!AF90</f>
        <v>2</v>
      </c>
      <c r="AE85" s="91">
        <f t="shared" ref="AE85:AE149" si="26">IF(AG85=1,AK85,AG85)</f>
        <v>1.3888888888888886</v>
      </c>
      <c r="AF85">
        <f t="shared" ref="AF85:AF149" si="27">AD85/2</f>
        <v>1</v>
      </c>
      <c r="AG85" s="89">
        <f t="shared" ref="AG85:AG148" si="28">IF(AND(AF85&gt;=0,AF85&lt;=1),1,"No aplica")</f>
        <v>1</v>
      </c>
      <c r="AH85" s="92">
        <f t="shared" ref="AH85:AH149" si="29">AD85/(AG85*2)</f>
        <v>1</v>
      </c>
      <c r="AI85" s="93">
        <f t="shared" ref="AI85:AI149" si="30">IF(AG85=1,AG85/$AG$150,"No aplica")</f>
        <v>0.16666666666666666</v>
      </c>
      <c r="AJ85" s="93">
        <f t="shared" ref="AJ85:AJ149" si="31">AF85*AI85</f>
        <v>0.16666666666666666</v>
      </c>
      <c r="AK85" s="93">
        <f t="shared" ref="AK85:AK149" si="32">AJ85*$AE$23</f>
        <v>1.3888888888888886</v>
      </c>
    </row>
    <row r="86" spans="1:37" ht="24.95" customHeight="1" thickTop="1" thickBot="1">
      <c r="A86" s="337" t="s">
        <v>2727</v>
      </c>
      <c r="B86" s="338"/>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9"/>
      <c r="AD86" s="205">
        <f>'Art. 135'!AF91</f>
        <v>2</v>
      </c>
      <c r="AE86" s="91">
        <f t="shared" si="26"/>
        <v>1.3888888888888886</v>
      </c>
      <c r="AF86">
        <f t="shared" si="27"/>
        <v>1</v>
      </c>
      <c r="AG86" s="89">
        <f t="shared" si="28"/>
        <v>1</v>
      </c>
      <c r="AH86" s="92">
        <f t="shared" si="29"/>
        <v>1</v>
      </c>
      <c r="AI86" s="93">
        <f t="shared" si="30"/>
        <v>0.16666666666666666</v>
      </c>
      <c r="AJ86" s="93">
        <f t="shared" si="31"/>
        <v>0.16666666666666666</v>
      </c>
      <c r="AK86" s="93">
        <f t="shared" si="32"/>
        <v>1.3888888888888886</v>
      </c>
    </row>
    <row r="87" spans="1:37" ht="24.95" customHeight="1" thickTop="1" thickBot="1">
      <c r="A87" s="337" t="s">
        <v>2766</v>
      </c>
      <c r="B87" s="338"/>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9"/>
      <c r="AD87" s="205">
        <f>'Art. 135'!AF92</f>
        <v>1</v>
      </c>
      <c r="AE87" s="91">
        <f t="shared" si="26"/>
        <v>0.69444444444444431</v>
      </c>
      <c r="AF87">
        <f t="shared" si="27"/>
        <v>0.5</v>
      </c>
      <c r="AG87" s="89">
        <f t="shared" si="28"/>
        <v>1</v>
      </c>
      <c r="AH87" s="92">
        <f t="shared" si="29"/>
        <v>0.5</v>
      </c>
      <c r="AI87" s="93">
        <f t="shared" si="30"/>
        <v>0.16666666666666666</v>
      </c>
      <c r="AJ87" s="93">
        <f t="shared" si="31"/>
        <v>8.3333333333333329E-2</v>
      </c>
      <c r="AK87" s="93">
        <f t="shared" si="32"/>
        <v>0.69444444444444431</v>
      </c>
    </row>
    <row r="88" spans="1:37" ht="24.95" customHeight="1" thickTop="1" thickBot="1">
      <c r="A88" s="337" t="s">
        <v>2729</v>
      </c>
      <c r="B88" s="338"/>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9"/>
      <c r="AD88" s="205">
        <f>'Art. 135'!AF93</f>
        <v>1</v>
      </c>
      <c r="AE88" s="91">
        <f t="shared" si="26"/>
        <v>0.69444444444444431</v>
      </c>
      <c r="AF88">
        <f t="shared" si="27"/>
        <v>0.5</v>
      </c>
      <c r="AG88" s="89">
        <f t="shared" si="28"/>
        <v>1</v>
      </c>
      <c r="AH88" s="92">
        <f t="shared" si="29"/>
        <v>0.5</v>
      </c>
      <c r="AI88" s="93">
        <f t="shared" si="30"/>
        <v>0.16666666666666666</v>
      </c>
      <c r="AJ88" s="93">
        <f t="shared" si="31"/>
        <v>8.3333333333333329E-2</v>
      </c>
      <c r="AK88" s="93">
        <f t="shared" si="32"/>
        <v>0.69444444444444431</v>
      </c>
    </row>
    <row r="89" spans="1:37" ht="24.95" customHeight="1" thickTop="1" thickBot="1">
      <c r="A89" s="337" t="s">
        <v>2767</v>
      </c>
      <c r="B89" s="338"/>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9"/>
      <c r="AD89" s="205">
        <f>'Art. 135'!AF94</f>
        <v>1</v>
      </c>
      <c r="AE89" s="91">
        <f t="shared" si="26"/>
        <v>0.69444444444444431</v>
      </c>
      <c r="AF89">
        <f t="shared" si="27"/>
        <v>0.5</v>
      </c>
      <c r="AG89" s="89">
        <f t="shared" si="28"/>
        <v>1</v>
      </c>
      <c r="AH89" s="92">
        <f t="shared" si="29"/>
        <v>0.5</v>
      </c>
      <c r="AI89" s="93">
        <f t="shared" si="30"/>
        <v>0.16666666666666666</v>
      </c>
      <c r="AJ89" s="93">
        <f t="shared" si="31"/>
        <v>8.3333333333333329E-2</v>
      </c>
      <c r="AK89" s="93">
        <f t="shared" si="32"/>
        <v>0.69444444444444431</v>
      </c>
    </row>
    <row r="90" spans="1:37" ht="24.95" customHeight="1" thickTop="1" thickBot="1">
      <c r="A90" s="337" t="s">
        <v>2768</v>
      </c>
      <c r="B90" s="338"/>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9"/>
      <c r="AD90" s="205">
        <f>'Art. 135'!AF95</f>
        <v>1</v>
      </c>
      <c r="AE90" s="91">
        <f t="shared" si="26"/>
        <v>0.69444444444444431</v>
      </c>
      <c r="AF90">
        <f t="shared" si="27"/>
        <v>0.5</v>
      </c>
      <c r="AG90" s="89">
        <f t="shared" si="28"/>
        <v>1</v>
      </c>
      <c r="AH90" s="92">
        <f t="shared" si="29"/>
        <v>0.5</v>
      </c>
      <c r="AI90" s="93">
        <f t="shared" si="30"/>
        <v>0.16666666666666666</v>
      </c>
      <c r="AJ90" s="93">
        <f t="shared" si="31"/>
        <v>8.3333333333333329E-2</v>
      </c>
      <c r="AK90" s="93">
        <f t="shared" si="32"/>
        <v>0.69444444444444431</v>
      </c>
    </row>
    <row r="91" spans="1:37" ht="24.95" customHeight="1" thickTop="1" thickBot="1">
      <c r="A91" s="337" t="s">
        <v>2769</v>
      </c>
      <c r="B91" s="338"/>
      <c r="C91" s="338"/>
      <c r="D91" s="338"/>
      <c r="E91" s="338"/>
      <c r="F91" s="338"/>
      <c r="G91" s="338"/>
      <c r="H91" s="338"/>
      <c r="I91" s="338"/>
      <c r="J91" s="338"/>
      <c r="K91" s="338"/>
      <c r="L91" s="338"/>
      <c r="M91" s="338"/>
      <c r="N91" s="338"/>
      <c r="O91" s="338"/>
      <c r="P91" s="338"/>
      <c r="Q91" s="338"/>
      <c r="R91" s="338"/>
      <c r="S91" s="338"/>
      <c r="T91" s="338"/>
      <c r="U91" s="338"/>
      <c r="V91" s="338"/>
      <c r="W91" s="338"/>
      <c r="X91" s="338"/>
      <c r="Y91" s="338"/>
      <c r="Z91" s="338"/>
      <c r="AA91" s="338"/>
      <c r="AB91" s="338"/>
      <c r="AC91" s="339"/>
      <c r="AD91" s="205">
        <f>'Art. 135'!AF96</f>
        <v>1</v>
      </c>
      <c r="AE91" s="91">
        <f t="shared" si="26"/>
        <v>0.69444444444444431</v>
      </c>
      <c r="AF91">
        <f t="shared" si="27"/>
        <v>0.5</v>
      </c>
      <c r="AG91" s="89">
        <f t="shared" si="28"/>
        <v>1</v>
      </c>
      <c r="AH91" s="92">
        <f t="shared" si="29"/>
        <v>0.5</v>
      </c>
      <c r="AI91" s="93">
        <f t="shared" si="30"/>
        <v>0.16666666666666666</v>
      </c>
      <c r="AJ91" s="93">
        <f t="shared" si="31"/>
        <v>8.3333333333333329E-2</v>
      </c>
      <c r="AK91" s="93">
        <f t="shared" si="32"/>
        <v>0.69444444444444431</v>
      </c>
    </row>
    <row r="92" spans="1:37" ht="24.95" customHeight="1" thickTop="1" thickBot="1">
      <c r="A92" s="337" t="s">
        <v>2770</v>
      </c>
      <c r="B92" s="338"/>
      <c r="C92" s="338"/>
      <c r="D92" s="338"/>
      <c r="E92" s="338"/>
      <c r="F92" s="338"/>
      <c r="G92" s="338"/>
      <c r="H92" s="338"/>
      <c r="I92" s="338"/>
      <c r="J92" s="338"/>
      <c r="K92" s="338"/>
      <c r="L92" s="338"/>
      <c r="M92" s="338"/>
      <c r="N92" s="338"/>
      <c r="O92" s="338"/>
      <c r="P92" s="338"/>
      <c r="Q92" s="338"/>
      <c r="R92" s="338"/>
      <c r="S92" s="338"/>
      <c r="T92" s="338"/>
      <c r="U92" s="338"/>
      <c r="V92" s="338"/>
      <c r="W92" s="338"/>
      <c r="X92" s="338"/>
      <c r="Y92" s="338"/>
      <c r="Z92" s="338"/>
      <c r="AA92" s="338"/>
      <c r="AB92" s="338"/>
      <c r="AC92" s="339"/>
      <c r="AD92" s="205">
        <f>'Art. 135'!AF97</f>
        <v>1</v>
      </c>
      <c r="AE92" s="91">
        <f t="shared" si="26"/>
        <v>0.69444444444444431</v>
      </c>
      <c r="AF92">
        <f t="shared" si="27"/>
        <v>0.5</v>
      </c>
      <c r="AG92" s="89">
        <f t="shared" si="28"/>
        <v>1</v>
      </c>
      <c r="AH92" s="92">
        <f t="shared" si="29"/>
        <v>0.5</v>
      </c>
      <c r="AI92" s="93">
        <f t="shared" si="30"/>
        <v>0.16666666666666666</v>
      </c>
      <c r="AJ92" s="93">
        <f t="shared" si="31"/>
        <v>8.3333333333333329E-2</v>
      </c>
      <c r="AK92" s="93">
        <f t="shared" si="32"/>
        <v>0.69444444444444431</v>
      </c>
    </row>
    <row r="93" spans="1:37" ht="24.95" customHeight="1" thickTop="1" thickBot="1">
      <c r="A93" s="337" t="s">
        <v>2771</v>
      </c>
      <c r="B93" s="338"/>
      <c r="C93" s="338"/>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9"/>
      <c r="AD93" s="205">
        <f>'Art. 135'!AF98</f>
        <v>1</v>
      </c>
      <c r="AE93" s="91">
        <f t="shared" si="26"/>
        <v>0.69444444444444431</v>
      </c>
      <c r="AF93">
        <f t="shared" si="27"/>
        <v>0.5</v>
      </c>
      <c r="AG93" s="89">
        <f t="shared" si="28"/>
        <v>1</v>
      </c>
      <c r="AH93" s="92">
        <f t="shared" si="29"/>
        <v>0.5</v>
      </c>
      <c r="AI93" s="93">
        <f t="shared" si="30"/>
        <v>0.16666666666666666</v>
      </c>
      <c r="AJ93" s="93">
        <f t="shared" si="31"/>
        <v>8.3333333333333329E-2</v>
      </c>
      <c r="AK93" s="93">
        <f t="shared" si="32"/>
        <v>0.69444444444444431</v>
      </c>
    </row>
    <row r="94" spans="1:37" ht="24.95" customHeight="1" thickTop="1" thickBot="1">
      <c r="A94" s="337" t="s">
        <v>2772</v>
      </c>
      <c r="B94" s="338"/>
      <c r="C94" s="338"/>
      <c r="D94" s="338"/>
      <c r="E94" s="338"/>
      <c r="F94" s="338"/>
      <c r="G94" s="338"/>
      <c r="H94" s="338"/>
      <c r="I94" s="338"/>
      <c r="J94" s="338"/>
      <c r="K94" s="338"/>
      <c r="L94" s="338"/>
      <c r="M94" s="338"/>
      <c r="N94" s="338"/>
      <c r="O94" s="338"/>
      <c r="P94" s="338"/>
      <c r="Q94" s="338"/>
      <c r="R94" s="338"/>
      <c r="S94" s="338"/>
      <c r="T94" s="338"/>
      <c r="U94" s="338"/>
      <c r="V94" s="338"/>
      <c r="W94" s="338"/>
      <c r="X94" s="338"/>
      <c r="Y94" s="338"/>
      <c r="Z94" s="338"/>
      <c r="AA94" s="338"/>
      <c r="AB94" s="338"/>
      <c r="AC94" s="339"/>
      <c r="AD94" s="205">
        <f>'Art. 135'!AF99</f>
        <v>1</v>
      </c>
      <c r="AE94" s="91">
        <f t="shared" si="26"/>
        <v>0.69444444444444431</v>
      </c>
      <c r="AF94">
        <f t="shared" si="27"/>
        <v>0.5</v>
      </c>
      <c r="AG94" s="89">
        <f t="shared" si="28"/>
        <v>1</v>
      </c>
      <c r="AH94" s="92">
        <f t="shared" si="29"/>
        <v>0.5</v>
      </c>
      <c r="AI94" s="93">
        <f t="shared" si="30"/>
        <v>0.16666666666666666</v>
      </c>
      <c r="AJ94" s="93">
        <f t="shared" si="31"/>
        <v>8.3333333333333329E-2</v>
      </c>
      <c r="AK94" s="93">
        <f t="shared" si="32"/>
        <v>0.69444444444444431</v>
      </c>
    </row>
    <row r="95" spans="1:37" ht="24.95" customHeight="1" thickTop="1" thickBot="1">
      <c r="A95" s="337" t="s">
        <v>2773</v>
      </c>
      <c r="B95" s="338"/>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9"/>
      <c r="AD95" s="205">
        <f>'Art. 135'!AF100</f>
        <v>1</v>
      </c>
      <c r="AE95" s="91">
        <f t="shared" si="26"/>
        <v>0.69444444444444431</v>
      </c>
      <c r="AF95">
        <f t="shared" si="27"/>
        <v>0.5</v>
      </c>
      <c r="AG95" s="89">
        <f t="shared" si="28"/>
        <v>1</v>
      </c>
      <c r="AH95" s="92">
        <f t="shared" si="29"/>
        <v>0.5</v>
      </c>
      <c r="AI95" s="93">
        <f t="shared" si="30"/>
        <v>0.16666666666666666</v>
      </c>
      <c r="AJ95" s="93">
        <f t="shared" si="31"/>
        <v>8.3333333333333329E-2</v>
      </c>
      <c r="AK95" s="93">
        <f t="shared" si="32"/>
        <v>0.69444444444444431</v>
      </c>
    </row>
    <row r="96" spans="1:37" ht="24.95" customHeight="1" thickTop="1" thickBot="1">
      <c r="A96" s="337" t="s">
        <v>2774</v>
      </c>
      <c r="B96" s="338"/>
      <c r="C96" s="338"/>
      <c r="D96" s="338"/>
      <c r="E96" s="338"/>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9"/>
      <c r="AD96" s="205">
        <f>'Art. 135'!AF101</f>
        <v>1</v>
      </c>
      <c r="AE96" s="91">
        <f t="shared" si="26"/>
        <v>0.69444444444444431</v>
      </c>
      <c r="AF96">
        <f t="shared" si="27"/>
        <v>0.5</v>
      </c>
      <c r="AG96" s="89">
        <f t="shared" si="28"/>
        <v>1</v>
      </c>
      <c r="AH96" s="92">
        <f t="shared" si="29"/>
        <v>0.5</v>
      </c>
      <c r="AI96" s="93">
        <f t="shared" si="30"/>
        <v>0.16666666666666666</v>
      </c>
      <c r="AJ96" s="93">
        <f t="shared" si="31"/>
        <v>8.3333333333333329E-2</v>
      </c>
      <c r="AK96" s="93">
        <f t="shared" si="32"/>
        <v>0.69444444444444431</v>
      </c>
    </row>
    <row r="97" spans="1:37" ht="24.95" customHeight="1" thickTop="1" thickBot="1">
      <c r="A97" s="337" t="s">
        <v>2775</v>
      </c>
      <c r="B97" s="338"/>
      <c r="C97" s="338"/>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9"/>
      <c r="AD97" s="205">
        <f>'Art. 135'!AF102</f>
        <v>1</v>
      </c>
      <c r="AE97" s="91">
        <f t="shared" si="26"/>
        <v>0.69444444444444431</v>
      </c>
      <c r="AF97">
        <f t="shared" si="27"/>
        <v>0.5</v>
      </c>
      <c r="AG97" s="89">
        <f t="shared" si="28"/>
        <v>1</v>
      </c>
      <c r="AH97" s="92">
        <f t="shared" si="29"/>
        <v>0.5</v>
      </c>
      <c r="AI97" s="93">
        <f t="shared" si="30"/>
        <v>0.16666666666666666</v>
      </c>
      <c r="AJ97" s="93">
        <f t="shared" si="31"/>
        <v>8.3333333333333329E-2</v>
      </c>
      <c r="AK97" s="93">
        <f t="shared" si="32"/>
        <v>0.69444444444444431</v>
      </c>
    </row>
    <row r="98" spans="1:37" ht="24.95" customHeight="1" thickTop="1" thickBot="1">
      <c r="A98" s="337" t="s">
        <v>2776</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9"/>
      <c r="AD98" s="205">
        <f>'Art. 135'!AF103</f>
        <v>1</v>
      </c>
      <c r="AE98" s="91">
        <f t="shared" si="26"/>
        <v>0.69444444444444431</v>
      </c>
      <c r="AF98">
        <f t="shared" si="27"/>
        <v>0.5</v>
      </c>
      <c r="AG98" s="89">
        <f t="shared" si="28"/>
        <v>1</v>
      </c>
      <c r="AH98" s="92">
        <f t="shared" si="29"/>
        <v>0.5</v>
      </c>
      <c r="AI98" s="93">
        <f t="shared" si="30"/>
        <v>0.16666666666666666</v>
      </c>
      <c r="AJ98" s="93">
        <f t="shared" si="31"/>
        <v>8.3333333333333329E-2</v>
      </c>
      <c r="AK98" s="93">
        <f t="shared" si="32"/>
        <v>0.69444444444444431</v>
      </c>
    </row>
    <row r="99" spans="1:37" ht="24.95" customHeight="1" thickTop="1" thickBot="1">
      <c r="A99" s="337" t="s">
        <v>2777</v>
      </c>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9"/>
      <c r="AD99" s="205">
        <f>'Art. 135'!AF104</f>
        <v>1</v>
      </c>
      <c r="AE99" s="91">
        <f t="shared" si="26"/>
        <v>0.69444444444444431</v>
      </c>
      <c r="AF99">
        <f t="shared" si="27"/>
        <v>0.5</v>
      </c>
      <c r="AG99" s="89">
        <f t="shared" si="28"/>
        <v>1</v>
      </c>
      <c r="AH99" s="92">
        <f t="shared" si="29"/>
        <v>0.5</v>
      </c>
      <c r="AI99" s="93">
        <f t="shared" si="30"/>
        <v>0.16666666666666666</v>
      </c>
      <c r="AJ99" s="93">
        <f t="shared" si="31"/>
        <v>8.3333333333333329E-2</v>
      </c>
      <c r="AK99" s="93">
        <f t="shared" si="32"/>
        <v>0.69444444444444431</v>
      </c>
    </row>
    <row r="100" spans="1:37" ht="24.95" customHeight="1" thickTop="1" thickBot="1">
      <c r="A100" s="337" t="s">
        <v>2778</v>
      </c>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9"/>
      <c r="AD100" s="205">
        <f>'Art. 135'!AF105</f>
        <v>1</v>
      </c>
      <c r="AE100" s="91">
        <f t="shared" si="26"/>
        <v>0.69444444444444431</v>
      </c>
      <c r="AF100">
        <f t="shared" si="27"/>
        <v>0.5</v>
      </c>
      <c r="AG100" s="89">
        <f t="shared" si="28"/>
        <v>1</v>
      </c>
      <c r="AH100" s="92">
        <f t="shared" si="29"/>
        <v>0.5</v>
      </c>
      <c r="AI100" s="93">
        <f t="shared" si="30"/>
        <v>0.16666666666666666</v>
      </c>
      <c r="AJ100" s="93">
        <f t="shared" si="31"/>
        <v>8.3333333333333329E-2</v>
      </c>
      <c r="AK100" s="93">
        <f t="shared" si="32"/>
        <v>0.69444444444444431</v>
      </c>
    </row>
    <row r="101" spans="1:37" ht="24.95" customHeight="1" thickTop="1" thickBot="1">
      <c r="A101" s="337" t="s">
        <v>2779</v>
      </c>
      <c r="B101" s="338"/>
      <c r="C101" s="338"/>
      <c r="D101" s="338"/>
      <c r="E101" s="338"/>
      <c r="F101" s="338"/>
      <c r="G101" s="338"/>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9"/>
      <c r="AD101" s="205">
        <f>'Art. 135'!AF106</f>
        <v>1</v>
      </c>
      <c r="AE101" s="91">
        <f t="shared" si="26"/>
        <v>0.69444444444444431</v>
      </c>
      <c r="AF101">
        <f t="shared" si="27"/>
        <v>0.5</v>
      </c>
      <c r="AG101" s="89">
        <f t="shared" si="28"/>
        <v>1</v>
      </c>
      <c r="AH101" s="92">
        <f t="shared" si="29"/>
        <v>0.5</v>
      </c>
      <c r="AI101" s="93">
        <f t="shared" si="30"/>
        <v>0.16666666666666666</v>
      </c>
      <c r="AJ101" s="93">
        <f t="shared" si="31"/>
        <v>8.3333333333333329E-2</v>
      </c>
      <c r="AK101" s="93">
        <f t="shared" si="32"/>
        <v>0.69444444444444431</v>
      </c>
    </row>
    <row r="102" spans="1:37" ht="24.95" customHeight="1" thickTop="1" thickBot="1">
      <c r="A102" s="337" t="s">
        <v>2780</v>
      </c>
      <c r="B102" s="338"/>
      <c r="C102" s="338"/>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9"/>
      <c r="AD102" s="205">
        <f>'Art. 135'!AF107</f>
        <v>1</v>
      </c>
      <c r="AE102" s="91">
        <f t="shared" si="26"/>
        <v>0.69444444444444431</v>
      </c>
      <c r="AF102">
        <f t="shared" si="27"/>
        <v>0.5</v>
      </c>
      <c r="AG102" s="89">
        <f t="shared" si="28"/>
        <v>1</v>
      </c>
      <c r="AH102" s="92">
        <f t="shared" si="29"/>
        <v>0.5</v>
      </c>
      <c r="AI102" s="93">
        <f t="shared" si="30"/>
        <v>0.16666666666666666</v>
      </c>
      <c r="AJ102" s="93">
        <f t="shared" si="31"/>
        <v>8.3333333333333329E-2</v>
      </c>
      <c r="AK102" s="93">
        <f t="shared" si="32"/>
        <v>0.69444444444444431</v>
      </c>
    </row>
    <row r="103" spans="1:37" ht="24.95" customHeight="1" thickTop="1" thickBot="1">
      <c r="A103" s="337" t="s">
        <v>2781</v>
      </c>
      <c r="B103" s="338"/>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9"/>
      <c r="AD103" s="205">
        <f>'Art. 135'!AF108</f>
        <v>1</v>
      </c>
      <c r="AE103" s="91">
        <f t="shared" si="26"/>
        <v>0.69444444444444431</v>
      </c>
      <c r="AF103">
        <f t="shared" si="27"/>
        <v>0.5</v>
      </c>
      <c r="AG103" s="89">
        <f t="shared" si="28"/>
        <v>1</v>
      </c>
      <c r="AH103" s="92">
        <f t="shared" si="29"/>
        <v>0.5</v>
      </c>
      <c r="AI103" s="93">
        <f t="shared" si="30"/>
        <v>0.16666666666666666</v>
      </c>
      <c r="AJ103" s="93">
        <f t="shared" si="31"/>
        <v>8.3333333333333329E-2</v>
      </c>
      <c r="AK103" s="93">
        <f t="shared" si="32"/>
        <v>0.69444444444444431</v>
      </c>
    </row>
    <row r="104" spans="1:37" ht="24.95" customHeight="1" thickTop="1" thickBot="1">
      <c r="A104" s="337" t="s">
        <v>2782</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9"/>
      <c r="AD104" s="205">
        <f>'Art. 135'!AF109</f>
        <v>1</v>
      </c>
      <c r="AE104" s="91">
        <f t="shared" si="26"/>
        <v>0.69444444444444431</v>
      </c>
      <c r="AF104">
        <f t="shared" si="27"/>
        <v>0.5</v>
      </c>
      <c r="AG104" s="89">
        <f t="shared" si="28"/>
        <v>1</v>
      </c>
      <c r="AH104" s="92">
        <f t="shared" si="29"/>
        <v>0.5</v>
      </c>
      <c r="AI104" s="93">
        <f t="shared" si="30"/>
        <v>0.16666666666666666</v>
      </c>
      <c r="AJ104" s="93">
        <f t="shared" si="31"/>
        <v>8.3333333333333329E-2</v>
      </c>
      <c r="AK104" s="93">
        <f t="shared" si="32"/>
        <v>0.69444444444444431</v>
      </c>
    </row>
    <row r="105" spans="1:37" ht="24.95" customHeight="1" thickTop="1" thickBot="1">
      <c r="A105" s="337" t="s">
        <v>2783</v>
      </c>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9"/>
      <c r="AD105" s="205">
        <f>'Art. 135'!AF110</f>
        <v>1</v>
      </c>
      <c r="AE105" s="91">
        <f t="shared" si="26"/>
        <v>0.69444444444444431</v>
      </c>
      <c r="AF105">
        <f t="shared" si="27"/>
        <v>0.5</v>
      </c>
      <c r="AG105" s="89">
        <f t="shared" si="28"/>
        <v>1</v>
      </c>
      <c r="AH105" s="92">
        <f t="shared" si="29"/>
        <v>0.5</v>
      </c>
      <c r="AI105" s="93">
        <f t="shared" si="30"/>
        <v>0.16666666666666666</v>
      </c>
      <c r="AJ105" s="93">
        <f t="shared" si="31"/>
        <v>8.3333333333333329E-2</v>
      </c>
      <c r="AK105" s="93">
        <f t="shared" si="32"/>
        <v>0.69444444444444431</v>
      </c>
    </row>
    <row r="106" spans="1:37" ht="24.95" customHeight="1" thickTop="1" thickBot="1">
      <c r="A106" s="337" t="s">
        <v>2784</v>
      </c>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9"/>
      <c r="AD106" s="205">
        <f>'Art. 135'!AF111</f>
        <v>1</v>
      </c>
      <c r="AE106" s="91">
        <f t="shared" si="26"/>
        <v>0.69444444444444431</v>
      </c>
      <c r="AF106">
        <f t="shared" si="27"/>
        <v>0.5</v>
      </c>
      <c r="AG106" s="89">
        <f t="shared" si="28"/>
        <v>1</v>
      </c>
      <c r="AH106" s="92">
        <f t="shared" si="29"/>
        <v>0.5</v>
      </c>
      <c r="AI106" s="93">
        <f t="shared" si="30"/>
        <v>0.16666666666666666</v>
      </c>
      <c r="AJ106" s="93">
        <f t="shared" si="31"/>
        <v>8.3333333333333329E-2</v>
      </c>
      <c r="AK106" s="93">
        <f t="shared" si="32"/>
        <v>0.69444444444444431</v>
      </c>
    </row>
    <row r="107" spans="1:37" ht="24.95" customHeight="1" thickTop="1" thickBot="1">
      <c r="A107" s="337" t="s">
        <v>2785</v>
      </c>
      <c r="B107" s="338"/>
      <c r="C107" s="338"/>
      <c r="D107" s="338"/>
      <c r="E107" s="338"/>
      <c r="F107" s="338"/>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9"/>
      <c r="AD107" s="205">
        <f>'Art. 135'!AF112</f>
        <v>1</v>
      </c>
      <c r="AE107" s="91">
        <f t="shared" si="26"/>
        <v>0.69444444444444431</v>
      </c>
      <c r="AF107">
        <f t="shared" si="27"/>
        <v>0.5</v>
      </c>
      <c r="AG107" s="89">
        <f t="shared" si="28"/>
        <v>1</v>
      </c>
      <c r="AH107" s="92">
        <f t="shared" si="29"/>
        <v>0.5</v>
      </c>
      <c r="AI107" s="93">
        <f t="shared" si="30"/>
        <v>0.16666666666666666</v>
      </c>
      <c r="AJ107" s="93">
        <f t="shared" si="31"/>
        <v>8.3333333333333329E-2</v>
      </c>
      <c r="AK107" s="93">
        <f t="shared" si="32"/>
        <v>0.69444444444444431</v>
      </c>
    </row>
    <row r="108" spans="1:37" ht="24.95" customHeight="1" thickTop="1" thickBot="1">
      <c r="A108" s="337" t="s">
        <v>2786</v>
      </c>
      <c r="B108" s="338"/>
      <c r="C108" s="338"/>
      <c r="D108" s="338"/>
      <c r="E108" s="338"/>
      <c r="F108" s="338"/>
      <c r="G108" s="338"/>
      <c r="H108" s="338"/>
      <c r="I108" s="338"/>
      <c r="J108" s="338"/>
      <c r="K108" s="338"/>
      <c r="L108" s="338"/>
      <c r="M108" s="338"/>
      <c r="N108" s="338"/>
      <c r="O108" s="338"/>
      <c r="P108" s="338"/>
      <c r="Q108" s="338"/>
      <c r="R108" s="338"/>
      <c r="S108" s="338"/>
      <c r="T108" s="338"/>
      <c r="U108" s="338"/>
      <c r="V108" s="338"/>
      <c r="W108" s="338"/>
      <c r="X108" s="338"/>
      <c r="Y108" s="338"/>
      <c r="Z108" s="338"/>
      <c r="AA108" s="338"/>
      <c r="AB108" s="338"/>
      <c r="AC108" s="339"/>
      <c r="AD108" s="205">
        <f>'Art. 135'!AF113</f>
        <v>1</v>
      </c>
      <c r="AE108" s="91">
        <f t="shared" si="26"/>
        <v>0.69444444444444431</v>
      </c>
      <c r="AF108">
        <f t="shared" si="27"/>
        <v>0.5</v>
      </c>
      <c r="AG108" s="89">
        <f t="shared" si="28"/>
        <v>1</v>
      </c>
      <c r="AH108" s="92">
        <f t="shared" si="29"/>
        <v>0.5</v>
      </c>
      <c r="AI108" s="93">
        <f t="shared" si="30"/>
        <v>0.16666666666666666</v>
      </c>
      <c r="AJ108" s="93">
        <f t="shared" si="31"/>
        <v>8.3333333333333329E-2</v>
      </c>
      <c r="AK108" s="93">
        <f t="shared" si="32"/>
        <v>0.69444444444444431</v>
      </c>
    </row>
    <row r="109" spans="1:37" ht="24.95" customHeight="1" thickTop="1" thickBot="1">
      <c r="A109" s="337" t="s">
        <v>2787</v>
      </c>
      <c r="B109" s="338"/>
      <c r="C109" s="338"/>
      <c r="D109" s="338"/>
      <c r="E109" s="338"/>
      <c r="F109" s="338"/>
      <c r="G109" s="338"/>
      <c r="H109" s="338"/>
      <c r="I109" s="338"/>
      <c r="J109" s="338"/>
      <c r="K109" s="338"/>
      <c r="L109" s="338"/>
      <c r="M109" s="338"/>
      <c r="N109" s="338"/>
      <c r="O109" s="338"/>
      <c r="P109" s="338"/>
      <c r="Q109" s="338"/>
      <c r="R109" s="338"/>
      <c r="S109" s="338"/>
      <c r="T109" s="338"/>
      <c r="U109" s="338"/>
      <c r="V109" s="338"/>
      <c r="W109" s="338"/>
      <c r="X109" s="338"/>
      <c r="Y109" s="338"/>
      <c r="Z109" s="338"/>
      <c r="AA109" s="338"/>
      <c r="AB109" s="338"/>
      <c r="AC109" s="339"/>
      <c r="AD109" s="205">
        <f>'Art. 135'!AF114</f>
        <v>1</v>
      </c>
      <c r="AE109" s="91">
        <f t="shared" si="26"/>
        <v>0.69444444444444431</v>
      </c>
      <c r="AF109">
        <f t="shared" si="27"/>
        <v>0.5</v>
      </c>
      <c r="AG109" s="89">
        <f t="shared" si="28"/>
        <v>1</v>
      </c>
      <c r="AH109" s="92">
        <f t="shared" si="29"/>
        <v>0.5</v>
      </c>
      <c r="AI109" s="93">
        <f t="shared" si="30"/>
        <v>0.16666666666666666</v>
      </c>
      <c r="AJ109" s="93">
        <f t="shared" si="31"/>
        <v>8.3333333333333329E-2</v>
      </c>
      <c r="AK109" s="93">
        <f t="shared" si="32"/>
        <v>0.69444444444444431</v>
      </c>
    </row>
    <row r="110" spans="1:37" ht="24.95" customHeight="1" thickTop="1" thickBot="1">
      <c r="A110" s="337" t="s">
        <v>2788</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9"/>
      <c r="AD110" s="205">
        <f>'Art. 135'!AF115</f>
        <v>1</v>
      </c>
      <c r="AE110" s="91">
        <f t="shared" si="26"/>
        <v>0.69444444444444431</v>
      </c>
      <c r="AF110">
        <f t="shared" si="27"/>
        <v>0.5</v>
      </c>
      <c r="AG110" s="89">
        <f t="shared" si="28"/>
        <v>1</v>
      </c>
      <c r="AH110" s="92">
        <f t="shared" si="29"/>
        <v>0.5</v>
      </c>
      <c r="AI110" s="93">
        <f t="shared" si="30"/>
        <v>0.16666666666666666</v>
      </c>
      <c r="AJ110" s="93">
        <f t="shared" si="31"/>
        <v>8.3333333333333329E-2</v>
      </c>
      <c r="AK110" s="93">
        <f t="shared" si="32"/>
        <v>0.69444444444444431</v>
      </c>
    </row>
    <row r="111" spans="1:37" ht="24.95" customHeight="1" thickTop="1" thickBot="1">
      <c r="A111" s="337" t="s">
        <v>2789</v>
      </c>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9"/>
      <c r="AD111" s="205">
        <f>'Art. 135'!AF116</f>
        <v>1</v>
      </c>
      <c r="AE111" s="91">
        <f t="shared" si="26"/>
        <v>0.69444444444444431</v>
      </c>
      <c r="AF111">
        <f t="shared" si="27"/>
        <v>0.5</v>
      </c>
      <c r="AG111" s="89">
        <f t="shared" si="28"/>
        <v>1</v>
      </c>
      <c r="AH111" s="92">
        <f t="shared" si="29"/>
        <v>0.5</v>
      </c>
      <c r="AI111" s="93">
        <f t="shared" si="30"/>
        <v>0.16666666666666666</v>
      </c>
      <c r="AJ111" s="93">
        <f t="shared" si="31"/>
        <v>8.3333333333333329E-2</v>
      </c>
      <c r="AK111" s="93">
        <f t="shared" si="32"/>
        <v>0.69444444444444431</v>
      </c>
    </row>
    <row r="112" spans="1:37" ht="24.95" customHeight="1" thickTop="1" thickBot="1">
      <c r="A112" s="337" t="s">
        <v>2790</v>
      </c>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9"/>
      <c r="AD112" s="205">
        <f>'Art. 135'!AF117</f>
        <v>1</v>
      </c>
      <c r="AE112" s="91">
        <f t="shared" si="26"/>
        <v>0.69444444444444431</v>
      </c>
      <c r="AF112">
        <f t="shared" si="27"/>
        <v>0.5</v>
      </c>
      <c r="AG112" s="89">
        <f t="shared" si="28"/>
        <v>1</v>
      </c>
      <c r="AH112" s="92">
        <f t="shared" si="29"/>
        <v>0.5</v>
      </c>
      <c r="AI112" s="93">
        <f t="shared" si="30"/>
        <v>0.16666666666666666</v>
      </c>
      <c r="AJ112" s="93">
        <f t="shared" si="31"/>
        <v>8.3333333333333329E-2</v>
      </c>
      <c r="AK112" s="93">
        <f t="shared" si="32"/>
        <v>0.69444444444444431</v>
      </c>
    </row>
    <row r="113" spans="1:37" ht="24.95" customHeight="1" thickTop="1" thickBot="1">
      <c r="A113" s="337" t="s">
        <v>2791</v>
      </c>
      <c r="B113" s="338"/>
      <c r="C113" s="338"/>
      <c r="D113" s="338"/>
      <c r="E113" s="338"/>
      <c r="F113" s="338"/>
      <c r="G113" s="338"/>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9"/>
      <c r="AD113" s="205">
        <f>'Art. 135'!AF118</f>
        <v>1</v>
      </c>
      <c r="AE113" s="91">
        <f t="shared" si="26"/>
        <v>0.69444444444444431</v>
      </c>
      <c r="AF113">
        <f t="shared" si="27"/>
        <v>0.5</v>
      </c>
      <c r="AG113" s="89">
        <f t="shared" si="28"/>
        <v>1</v>
      </c>
      <c r="AH113" s="92">
        <f t="shared" si="29"/>
        <v>0.5</v>
      </c>
      <c r="AI113" s="93">
        <f t="shared" si="30"/>
        <v>0.16666666666666666</v>
      </c>
      <c r="AJ113" s="93">
        <f t="shared" si="31"/>
        <v>8.3333333333333329E-2</v>
      </c>
      <c r="AK113" s="93">
        <f t="shared" si="32"/>
        <v>0.69444444444444431</v>
      </c>
    </row>
    <row r="114" spans="1:37" ht="24.95" customHeight="1" thickTop="1" thickBot="1">
      <c r="A114" s="337" t="s">
        <v>2792</v>
      </c>
      <c r="B114" s="338"/>
      <c r="C114" s="338"/>
      <c r="D114" s="338"/>
      <c r="E114" s="338"/>
      <c r="F114" s="338"/>
      <c r="G114" s="338"/>
      <c r="H114" s="338"/>
      <c r="I114" s="338"/>
      <c r="J114" s="338"/>
      <c r="K114" s="338"/>
      <c r="L114" s="338"/>
      <c r="M114" s="338"/>
      <c r="N114" s="338"/>
      <c r="O114" s="338"/>
      <c r="P114" s="338"/>
      <c r="Q114" s="338"/>
      <c r="R114" s="338"/>
      <c r="S114" s="338"/>
      <c r="T114" s="338"/>
      <c r="U114" s="338"/>
      <c r="V114" s="338"/>
      <c r="W114" s="338"/>
      <c r="X114" s="338"/>
      <c r="Y114" s="338"/>
      <c r="Z114" s="338"/>
      <c r="AA114" s="338"/>
      <c r="AB114" s="338"/>
      <c r="AC114" s="339"/>
      <c r="AD114" s="205">
        <f>'Art. 135'!AF119</f>
        <v>1</v>
      </c>
      <c r="AE114" s="91">
        <f t="shared" si="26"/>
        <v>0.69444444444444431</v>
      </c>
      <c r="AF114">
        <f t="shared" si="27"/>
        <v>0.5</v>
      </c>
      <c r="AG114" s="89">
        <f t="shared" si="28"/>
        <v>1</v>
      </c>
      <c r="AH114" s="92">
        <f t="shared" si="29"/>
        <v>0.5</v>
      </c>
      <c r="AI114" s="93">
        <f t="shared" si="30"/>
        <v>0.16666666666666666</v>
      </c>
      <c r="AJ114" s="93">
        <f t="shared" si="31"/>
        <v>8.3333333333333329E-2</v>
      </c>
      <c r="AK114" s="93">
        <f t="shared" si="32"/>
        <v>0.69444444444444431</v>
      </c>
    </row>
    <row r="115" spans="1:37" ht="24.95" customHeight="1" thickTop="1" thickBot="1">
      <c r="A115" s="337" t="s">
        <v>2793</v>
      </c>
      <c r="B115" s="338"/>
      <c r="C115" s="338"/>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9"/>
      <c r="AD115" s="205">
        <f>'Art. 135'!AF120</f>
        <v>1</v>
      </c>
      <c r="AE115" s="91">
        <f t="shared" si="26"/>
        <v>0.69444444444444431</v>
      </c>
      <c r="AF115">
        <f t="shared" si="27"/>
        <v>0.5</v>
      </c>
      <c r="AG115" s="89">
        <f t="shared" si="28"/>
        <v>1</v>
      </c>
      <c r="AH115" s="92">
        <f t="shared" si="29"/>
        <v>0.5</v>
      </c>
      <c r="AI115" s="93">
        <f t="shared" si="30"/>
        <v>0.16666666666666666</v>
      </c>
      <c r="AJ115" s="93">
        <f t="shared" si="31"/>
        <v>8.3333333333333329E-2</v>
      </c>
      <c r="AK115" s="93">
        <f t="shared" si="32"/>
        <v>0.69444444444444431</v>
      </c>
    </row>
    <row r="116" spans="1:37" ht="24.95" customHeight="1" thickTop="1" thickBot="1">
      <c r="A116" s="337" t="s">
        <v>2794</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9"/>
      <c r="AD116" s="205">
        <f>'Art. 135'!AF121</f>
        <v>1</v>
      </c>
      <c r="AE116" s="91">
        <f t="shared" si="26"/>
        <v>0.69444444444444431</v>
      </c>
      <c r="AF116">
        <f t="shared" si="27"/>
        <v>0.5</v>
      </c>
      <c r="AG116" s="89">
        <f t="shared" si="28"/>
        <v>1</v>
      </c>
      <c r="AH116" s="92">
        <f t="shared" si="29"/>
        <v>0.5</v>
      </c>
      <c r="AI116" s="93">
        <f t="shared" si="30"/>
        <v>0.16666666666666666</v>
      </c>
      <c r="AJ116" s="93">
        <f t="shared" si="31"/>
        <v>8.3333333333333329E-2</v>
      </c>
      <c r="AK116" s="93">
        <f t="shared" si="32"/>
        <v>0.69444444444444431</v>
      </c>
    </row>
    <row r="117" spans="1:37" ht="24.95" customHeight="1" thickTop="1" thickBot="1">
      <c r="A117" s="337" t="s">
        <v>2796</v>
      </c>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9"/>
      <c r="AD117" s="205">
        <f>'Art. 135'!AF123</f>
        <v>1</v>
      </c>
      <c r="AE117" s="91">
        <f t="shared" si="26"/>
        <v>0.69444444444444431</v>
      </c>
      <c r="AF117">
        <f t="shared" si="27"/>
        <v>0.5</v>
      </c>
      <c r="AG117" s="89">
        <f t="shared" si="28"/>
        <v>1</v>
      </c>
      <c r="AH117" s="92">
        <f t="shared" si="29"/>
        <v>0.5</v>
      </c>
      <c r="AI117" s="93">
        <f t="shared" si="30"/>
        <v>0.16666666666666666</v>
      </c>
      <c r="AJ117" s="93">
        <f t="shared" si="31"/>
        <v>8.3333333333333329E-2</v>
      </c>
      <c r="AK117" s="93">
        <f t="shared" si="32"/>
        <v>0.69444444444444431</v>
      </c>
    </row>
    <row r="118" spans="1:37" ht="24.95" customHeight="1" thickTop="1" thickBot="1">
      <c r="A118" s="337" t="s">
        <v>2797</v>
      </c>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9"/>
      <c r="AD118" s="205">
        <f>'Art. 135'!AF124</f>
        <v>1</v>
      </c>
      <c r="AE118" s="91">
        <f t="shared" si="26"/>
        <v>0.69444444444444431</v>
      </c>
      <c r="AF118">
        <f t="shared" si="27"/>
        <v>0.5</v>
      </c>
      <c r="AG118" s="89">
        <f t="shared" si="28"/>
        <v>1</v>
      </c>
      <c r="AH118" s="92">
        <f t="shared" si="29"/>
        <v>0.5</v>
      </c>
      <c r="AI118" s="93">
        <f t="shared" si="30"/>
        <v>0.16666666666666666</v>
      </c>
      <c r="AJ118" s="93">
        <f t="shared" si="31"/>
        <v>8.3333333333333329E-2</v>
      </c>
      <c r="AK118" s="93">
        <f t="shared" si="32"/>
        <v>0.69444444444444431</v>
      </c>
    </row>
    <row r="119" spans="1:37" ht="24.95" customHeight="1" thickTop="1" thickBot="1">
      <c r="A119" s="337" t="s">
        <v>2798</v>
      </c>
      <c r="B119" s="338"/>
      <c r="C119" s="338"/>
      <c r="D119" s="338"/>
      <c r="E119" s="338"/>
      <c r="F119" s="338"/>
      <c r="G119" s="338"/>
      <c r="H119" s="338"/>
      <c r="I119" s="338"/>
      <c r="J119" s="338"/>
      <c r="K119" s="338"/>
      <c r="L119" s="338"/>
      <c r="M119" s="338"/>
      <c r="N119" s="338"/>
      <c r="O119" s="338"/>
      <c r="P119" s="338"/>
      <c r="Q119" s="338"/>
      <c r="R119" s="338"/>
      <c r="S119" s="338"/>
      <c r="T119" s="338"/>
      <c r="U119" s="338"/>
      <c r="V119" s="338"/>
      <c r="W119" s="338"/>
      <c r="X119" s="338"/>
      <c r="Y119" s="338"/>
      <c r="Z119" s="338"/>
      <c r="AA119" s="338"/>
      <c r="AB119" s="338"/>
      <c r="AC119" s="339"/>
      <c r="AD119" s="205">
        <f>'Art. 135'!AF125</f>
        <v>1</v>
      </c>
      <c r="AE119" s="91">
        <f t="shared" si="26"/>
        <v>0.69444444444444431</v>
      </c>
      <c r="AF119">
        <f t="shared" si="27"/>
        <v>0.5</v>
      </c>
      <c r="AG119" s="89">
        <f t="shared" si="28"/>
        <v>1</v>
      </c>
      <c r="AH119" s="92">
        <f t="shared" si="29"/>
        <v>0.5</v>
      </c>
      <c r="AI119" s="93">
        <f t="shared" si="30"/>
        <v>0.16666666666666666</v>
      </c>
      <c r="AJ119" s="93">
        <f t="shared" si="31"/>
        <v>8.3333333333333329E-2</v>
      </c>
      <c r="AK119" s="93">
        <f t="shared" si="32"/>
        <v>0.69444444444444431</v>
      </c>
    </row>
    <row r="120" spans="1:37" ht="24.95" customHeight="1" thickTop="1" thickBot="1">
      <c r="A120" s="337" t="s">
        <v>2799</v>
      </c>
      <c r="B120" s="338"/>
      <c r="C120" s="338"/>
      <c r="D120" s="338"/>
      <c r="E120" s="338"/>
      <c r="F120" s="338"/>
      <c r="G120" s="338"/>
      <c r="H120" s="338"/>
      <c r="I120" s="338"/>
      <c r="J120" s="338"/>
      <c r="K120" s="338"/>
      <c r="L120" s="338"/>
      <c r="M120" s="338"/>
      <c r="N120" s="338"/>
      <c r="O120" s="338"/>
      <c r="P120" s="338"/>
      <c r="Q120" s="338"/>
      <c r="R120" s="338"/>
      <c r="S120" s="338"/>
      <c r="T120" s="338"/>
      <c r="U120" s="338"/>
      <c r="V120" s="338"/>
      <c r="W120" s="338"/>
      <c r="X120" s="338"/>
      <c r="Y120" s="338"/>
      <c r="Z120" s="338"/>
      <c r="AA120" s="338"/>
      <c r="AB120" s="338"/>
      <c r="AC120" s="339"/>
      <c r="AD120" s="205">
        <f>'Art. 135'!AF126</f>
        <v>1</v>
      </c>
      <c r="AE120" s="91">
        <f t="shared" si="26"/>
        <v>0.69444444444444431</v>
      </c>
      <c r="AF120">
        <f t="shared" si="27"/>
        <v>0.5</v>
      </c>
      <c r="AG120" s="89">
        <f t="shared" si="28"/>
        <v>1</v>
      </c>
      <c r="AH120" s="92">
        <f t="shared" si="29"/>
        <v>0.5</v>
      </c>
      <c r="AI120" s="93">
        <f t="shared" si="30"/>
        <v>0.16666666666666666</v>
      </c>
      <c r="AJ120" s="93">
        <f t="shared" si="31"/>
        <v>8.3333333333333329E-2</v>
      </c>
      <c r="AK120" s="93">
        <f t="shared" si="32"/>
        <v>0.69444444444444431</v>
      </c>
    </row>
    <row r="121" spans="1:37" ht="24.95" customHeight="1" thickTop="1" thickBot="1">
      <c r="A121" s="337" t="s">
        <v>2800</v>
      </c>
      <c r="B121" s="338"/>
      <c r="C121" s="338"/>
      <c r="D121" s="338"/>
      <c r="E121" s="338"/>
      <c r="F121" s="338"/>
      <c r="G121" s="338"/>
      <c r="H121" s="338"/>
      <c r="I121" s="338"/>
      <c r="J121" s="338"/>
      <c r="K121" s="338"/>
      <c r="L121" s="338"/>
      <c r="M121" s="338"/>
      <c r="N121" s="338"/>
      <c r="O121" s="338"/>
      <c r="P121" s="338"/>
      <c r="Q121" s="338"/>
      <c r="R121" s="338"/>
      <c r="S121" s="338"/>
      <c r="T121" s="338"/>
      <c r="U121" s="338"/>
      <c r="V121" s="338"/>
      <c r="W121" s="338"/>
      <c r="X121" s="338"/>
      <c r="Y121" s="338"/>
      <c r="Z121" s="338"/>
      <c r="AA121" s="338"/>
      <c r="AB121" s="338"/>
      <c r="AC121" s="339"/>
      <c r="AD121" s="205">
        <f>'Art. 135'!AF127</f>
        <v>1</v>
      </c>
      <c r="AE121" s="91">
        <f t="shared" si="26"/>
        <v>0.69444444444444431</v>
      </c>
      <c r="AF121">
        <f t="shared" si="27"/>
        <v>0.5</v>
      </c>
      <c r="AG121" s="89">
        <f t="shared" si="28"/>
        <v>1</v>
      </c>
      <c r="AH121" s="92">
        <f t="shared" si="29"/>
        <v>0.5</v>
      </c>
      <c r="AI121" s="93">
        <f t="shared" si="30"/>
        <v>0.16666666666666666</v>
      </c>
      <c r="AJ121" s="93">
        <f t="shared" si="31"/>
        <v>8.3333333333333329E-2</v>
      </c>
      <c r="AK121" s="93">
        <f t="shared" si="32"/>
        <v>0.69444444444444431</v>
      </c>
    </row>
    <row r="122" spans="1:37" ht="24.95" customHeight="1" thickTop="1" thickBot="1">
      <c r="A122" s="337" t="s">
        <v>2801</v>
      </c>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9"/>
      <c r="AD122" s="205">
        <f>'Art. 135'!AF128</f>
        <v>1</v>
      </c>
      <c r="AE122" s="91">
        <f t="shared" si="26"/>
        <v>0.69444444444444431</v>
      </c>
      <c r="AF122">
        <f t="shared" si="27"/>
        <v>0.5</v>
      </c>
      <c r="AG122" s="89">
        <f t="shared" si="28"/>
        <v>1</v>
      </c>
      <c r="AH122" s="92">
        <f t="shared" si="29"/>
        <v>0.5</v>
      </c>
      <c r="AI122" s="93">
        <f t="shared" si="30"/>
        <v>0.16666666666666666</v>
      </c>
      <c r="AJ122" s="93">
        <f t="shared" si="31"/>
        <v>8.3333333333333329E-2</v>
      </c>
      <c r="AK122" s="93">
        <f t="shared" si="32"/>
        <v>0.69444444444444431</v>
      </c>
    </row>
    <row r="123" spans="1:37" ht="24.95" customHeight="1" thickTop="1" thickBot="1">
      <c r="A123" s="337" t="s">
        <v>2802</v>
      </c>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9"/>
      <c r="AD123" s="205">
        <f>'Art. 135'!AF129</f>
        <v>1</v>
      </c>
      <c r="AE123" s="91">
        <f t="shared" si="26"/>
        <v>0.69444444444444431</v>
      </c>
      <c r="AF123">
        <f t="shared" si="27"/>
        <v>0.5</v>
      </c>
      <c r="AG123" s="89">
        <f t="shared" si="28"/>
        <v>1</v>
      </c>
      <c r="AH123" s="92">
        <f t="shared" si="29"/>
        <v>0.5</v>
      </c>
      <c r="AI123" s="93">
        <f t="shared" si="30"/>
        <v>0.16666666666666666</v>
      </c>
      <c r="AJ123" s="93">
        <f t="shared" si="31"/>
        <v>8.3333333333333329E-2</v>
      </c>
      <c r="AK123" s="93">
        <f t="shared" si="32"/>
        <v>0.69444444444444431</v>
      </c>
    </row>
    <row r="124" spans="1:37" ht="24.95" customHeight="1" thickTop="1" thickBot="1">
      <c r="A124" s="337" t="s">
        <v>2803</v>
      </c>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9"/>
      <c r="AD124" s="205">
        <f>'Art. 135'!AF130</f>
        <v>1</v>
      </c>
      <c r="AE124" s="91">
        <f t="shared" si="26"/>
        <v>0.69444444444444431</v>
      </c>
      <c r="AF124">
        <f t="shared" si="27"/>
        <v>0.5</v>
      </c>
      <c r="AG124" s="89">
        <f t="shared" si="28"/>
        <v>1</v>
      </c>
      <c r="AH124" s="92">
        <f t="shared" si="29"/>
        <v>0.5</v>
      </c>
      <c r="AI124" s="93">
        <f t="shared" si="30"/>
        <v>0.16666666666666666</v>
      </c>
      <c r="AJ124" s="93">
        <f t="shared" si="31"/>
        <v>8.3333333333333329E-2</v>
      </c>
      <c r="AK124" s="93">
        <f t="shared" si="32"/>
        <v>0.69444444444444431</v>
      </c>
    </row>
    <row r="125" spans="1:37" ht="24.95" customHeight="1" thickTop="1" thickBot="1">
      <c r="A125" s="337" t="s">
        <v>2804</v>
      </c>
      <c r="B125" s="338"/>
      <c r="C125" s="338"/>
      <c r="D125" s="338"/>
      <c r="E125" s="338"/>
      <c r="F125" s="338"/>
      <c r="G125" s="338"/>
      <c r="H125" s="338"/>
      <c r="I125" s="338"/>
      <c r="J125" s="338"/>
      <c r="K125" s="338"/>
      <c r="L125" s="338"/>
      <c r="M125" s="338"/>
      <c r="N125" s="338"/>
      <c r="O125" s="338"/>
      <c r="P125" s="338"/>
      <c r="Q125" s="338"/>
      <c r="R125" s="338"/>
      <c r="S125" s="338"/>
      <c r="T125" s="338"/>
      <c r="U125" s="338"/>
      <c r="V125" s="338"/>
      <c r="W125" s="338"/>
      <c r="X125" s="338"/>
      <c r="Y125" s="338"/>
      <c r="Z125" s="338"/>
      <c r="AA125" s="338"/>
      <c r="AB125" s="338"/>
      <c r="AC125" s="339"/>
      <c r="AD125" s="205">
        <f>'Art. 135'!AF131</f>
        <v>1</v>
      </c>
      <c r="AE125" s="91">
        <f t="shared" si="26"/>
        <v>0.69444444444444431</v>
      </c>
      <c r="AF125">
        <f t="shared" si="27"/>
        <v>0.5</v>
      </c>
      <c r="AG125" s="89">
        <f t="shared" si="28"/>
        <v>1</v>
      </c>
      <c r="AH125" s="92">
        <f t="shared" si="29"/>
        <v>0.5</v>
      </c>
      <c r="AI125" s="93">
        <f t="shared" si="30"/>
        <v>0.16666666666666666</v>
      </c>
      <c r="AJ125" s="93">
        <f t="shared" si="31"/>
        <v>8.3333333333333329E-2</v>
      </c>
      <c r="AK125" s="93">
        <f t="shared" si="32"/>
        <v>0.69444444444444431</v>
      </c>
    </row>
    <row r="126" spans="1:37" ht="24.95" customHeight="1" thickTop="1" thickBot="1">
      <c r="A126" s="337" t="s">
        <v>2805</v>
      </c>
      <c r="B126" s="338"/>
      <c r="C126" s="338"/>
      <c r="D126" s="338"/>
      <c r="E126" s="338"/>
      <c r="F126" s="338"/>
      <c r="G126" s="338"/>
      <c r="H126" s="338"/>
      <c r="I126" s="338"/>
      <c r="J126" s="338"/>
      <c r="K126" s="338"/>
      <c r="L126" s="338"/>
      <c r="M126" s="338"/>
      <c r="N126" s="338"/>
      <c r="O126" s="338"/>
      <c r="P126" s="338"/>
      <c r="Q126" s="338"/>
      <c r="R126" s="338"/>
      <c r="S126" s="338"/>
      <c r="T126" s="338"/>
      <c r="U126" s="338"/>
      <c r="V126" s="338"/>
      <c r="W126" s="338"/>
      <c r="X126" s="338"/>
      <c r="Y126" s="338"/>
      <c r="Z126" s="338"/>
      <c r="AA126" s="338"/>
      <c r="AB126" s="338"/>
      <c r="AC126" s="339"/>
      <c r="AD126" s="205">
        <f>'Art. 135'!AF132</f>
        <v>1</v>
      </c>
      <c r="AE126" s="91">
        <f t="shared" si="26"/>
        <v>0.69444444444444431</v>
      </c>
      <c r="AF126">
        <f t="shared" si="27"/>
        <v>0.5</v>
      </c>
      <c r="AG126" s="89">
        <f t="shared" si="28"/>
        <v>1</v>
      </c>
      <c r="AH126" s="92">
        <f t="shared" si="29"/>
        <v>0.5</v>
      </c>
      <c r="AI126" s="93">
        <f t="shared" si="30"/>
        <v>0.16666666666666666</v>
      </c>
      <c r="AJ126" s="93">
        <f t="shared" si="31"/>
        <v>8.3333333333333329E-2</v>
      </c>
      <c r="AK126" s="93">
        <f t="shared" si="32"/>
        <v>0.69444444444444431</v>
      </c>
    </row>
    <row r="127" spans="1:37" ht="24.95" customHeight="1" thickTop="1" thickBot="1">
      <c r="A127" s="337" t="s">
        <v>2806</v>
      </c>
      <c r="B127" s="338"/>
      <c r="C127" s="338"/>
      <c r="D127" s="338"/>
      <c r="E127" s="338"/>
      <c r="F127" s="338"/>
      <c r="G127" s="338"/>
      <c r="H127" s="338"/>
      <c r="I127" s="338"/>
      <c r="J127" s="338"/>
      <c r="K127" s="338"/>
      <c r="L127" s="338"/>
      <c r="M127" s="338"/>
      <c r="N127" s="338"/>
      <c r="O127" s="338"/>
      <c r="P127" s="338"/>
      <c r="Q127" s="338"/>
      <c r="R127" s="338"/>
      <c r="S127" s="338"/>
      <c r="T127" s="338"/>
      <c r="U127" s="338"/>
      <c r="V127" s="338"/>
      <c r="W127" s="338"/>
      <c r="X127" s="338"/>
      <c r="Y127" s="338"/>
      <c r="Z127" s="338"/>
      <c r="AA127" s="338"/>
      <c r="AB127" s="338"/>
      <c r="AC127" s="339"/>
      <c r="AD127" s="205">
        <f>'Art. 135'!AF133</f>
        <v>1</v>
      </c>
      <c r="AE127" s="91">
        <f t="shared" si="26"/>
        <v>0.69444444444444431</v>
      </c>
      <c r="AF127">
        <f t="shared" si="27"/>
        <v>0.5</v>
      </c>
      <c r="AG127" s="89">
        <f t="shared" si="28"/>
        <v>1</v>
      </c>
      <c r="AH127" s="92">
        <f t="shared" si="29"/>
        <v>0.5</v>
      </c>
      <c r="AI127" s="93">
        <f t="shared" si="30"/>
        <v>0.16666666666666666</v>
      </c>
      <c r="AJ127" s="93">
        <f t="shared" si="31"/>
        <v>8.3333333333333329E-2</v>
      </c>
      <c r="AK127" s="93">
        <f t="shared" si="32"/>
        <v>0.69444444444444431</v>
      </c>
    </row>
    <row r="128" spans="1:37" ht="24.95" customHeight="1" thickTop="1" thickBot="1">
      <c r="A128" s="337" t="s">
        <v>2807</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9"/>
      <c r="AD128" s="205">
        <f>'Art. 135'!AF134</f>
        <v>1</v>
      </c>
      <c r="AE128" s="91">
        <f t="shared" si="26"/>
        <v>0.69444444444444431</v>
      </c>
      <c r="AF128">
        <f t="shared" si="27"/>
        <v>0.5</v>
      </c>
      <c r="AG128" s="89">
        <f t="shared" si="28"/>
        <v>1</v>
      </c>
      <c r="AH128" s="92">
        <f t="shared" si="29"/>
        <v>0.5</v>
      </c>
      <c r="AI128" s="93">
        <f t="shared" si="30"/>
        <v>0.16666666666666666</v>
      </c>
      <c r="AJ128" s="93">
        <f t="shared" si="31"/>
        <v>8.3333333333333329E-2</v>
      </c>
      <c r="AK128" s="93">
        <f t="shared" si="32"/>
        <v>0.69444444444444431</v>
      </c>
    </row>
    <row r="129" spans="1:37" ht="24.95" customHeight="1" thickTop="1" thickBot="1">
      <c r="A129" s="337" t="s">
        <v>2808</v>
      </c>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9"/>
      <c r="AD129" s="205">
        <f>'Art. 135'!AF135</f>
        <v>1</v>
      </c>
      <c r="AE129" s="91">
        <f t="shared" si="26"/>
        <v>0.69444444444444431</v>
      </c>
      <c r="AF129">
        <f t="shared" si="27"/>
        <v>0.5</v>
      </c>
      <c r="AG129" s="89">
        <f t="shared" si="28"/>
        <v>1</v>
      </c>
      <c r="AH129" s="92">
        <f t="shared" si="29"/>
        <v>0.5</v>
      </c>
      <c r="AI129" s="93">
        <f t="shared" si="30"/>
        <v>0.16666666666666666</v>
      </c>
      <c r="AJ129" s="93">
        <f t="shared" si="31"/>
        <v>8.3333333333333329E-2</v>
      </c>
      <c r="AK129" s="93">
        <f t="shared" si="32"/>
        <v>0.69444444444444431</v>
      </c>
    </row>
    <row r="130" spans="1:37" ht="24.95" customHeight="1" thickTop="1" thickBot="1">
      <c r="A130" s="337" t="s">
        <v>2809</v>
      </c>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9"/>
      <c r="AD130" s="205">
        <f>'Art. 135'!AF136</f>
        <v>1</v>
      </c>
      <c r="AE130" s="91">
        <f t="shared" si="26"/>
        <v>0.69444444444444431</v>
      </c>
      <c r="AF130">
        <f t="shared" si="27"/>
        <v>0.5</v>
      </c>
      <c r="AG130" s="89">
        <f t="shared" si="28"/>
        <v>1</v>
      </c>
      <c r="AH130" s="92">
        <f t="shared" si="29"/>
        <v>0.5</v>
      </c>
      <c r="AI130" s="93">
        <f t="shared" si="30"/>
        <v>0.16666666666666666</v>
      </c>
      <c r="AJ130" s="93">
        <f t="shared" si="31"/>
        <v>8.3333333333333329E-2</v>
      </c>
      <c r="AK130" s="93">
        <f t="shared" si="32"/>
        <v>0.69444444444444431</v>
      </c>
    </row>
    <row r="131" spans="1:37" ht="24.95" customHeight="1" thickTop="1" thickBot="1">
      <c r="A131" s="337" t="s">
        <v>2810</v>
      </c>
      <c r="B131" s="338"/>
      <c r="C131" s="338"/>
      <c r="D131" s="338"/>
      <c r="E131" s="338"/>
      <c r="F131" s="338"/>
      <c r="G131" s="338"/>
      <c r="H131" s="338"/>
      <c r="I131" s="338"/>
      <c r="J131" s="338"/>
      <c r="K131" s="338"/>
      <c r="L131" s="338"/>
      <c r="M131" s="338"/>
      <c r="N131" s="338"/>
      <c r="O131" s="338"/>
      <c r="P131" s="338"/>
      <c r="Q131" s="338"/>
      <c r="R131" s="338"/>
      <c r="S131" s="338"/>
      <c r="T131" s="338"/>
      <c r="U131" s="338"/>
      <c r="V131" s="338"/>
      <c r="W131" s="338"/>
      <c r="X131" s="338"/>
      <c r="Y131" s="338"/>
      <c r="Z131" s="338"/>
      <c r="AA131" s="338"/>
      <c r="AB131" s="338"/>
      <c r="AC131" s="339"/>
      <c r="AD131" s="205">
        <f>'Art. 135'!AF137</f>
        <v>1</v>
      </c>
      <c r="AE131" s="91">
        <f t="shared" si="26"/>
        <v>0.69444444444444431</v>
      </c>
      <c r="AF131">
        <f t="shared" si="27"/>
        <v>0.5</v>
      </c>
      <c r="AG131" s="89">
        <f t="shared" si="28"/>
        <v>1</v>
      </c>
      <c r="AH131" s="92">
        <f t="shared" si="29"/>
        <v>0.5</v>
      </c>
      <c r="AI131" s="93">
        <f t="shared" si="30"/>
        <v>0.16666666666666666</v>
      </c>
      <c r="AJ131" s="93">
        <f t="shared" si="31"/>
        <v>8.3333333333333329E-2</v>
      </c>
      <c r="AK131" s="93">
        <f t="shared" si="32"/>
        <v>0.69444444444444431</v>
      </c>
    </row>
    <row r="132" spans="1:37" ht="24.95" customHeight="1" thickTop="1" thickBot="1">
      <c r="A132" s="337" t="s">
        <v>2811</v>
      </c>
      <c r="B132" s="338"/>
      <c r="C132" s="338"/>
      <c r="D132" s="338"/>
      <c r="E132" s="338"/>
      <c r="F132" s="338"/>
      <c r="G132" s="338"/>
      <c r="H132" s="338"/>
      <c r="I132" s="338"/>
      <c r="J132" s="338"/>
      <c r="K132" s="338"/>
      <c r="L132" s="338"/>
      <c r="M132" s="338"/>
      <c r="N132" s="338"/>
      <c r="O132" s="338"/>
      <c r="P132" s="338"/>
      <c r="Q132" s="338"/>
      <c r="R132" s="338"/>
      <c r="S132" s="338"/>
      <c r="T132" s="338"/>
      <c r="U132" s="338"/>
      <c r="V132" s="338"/>
      <c r="W132" s="338"/>
      <c r="X132" s="338"/>
      <c r="Y132" s="338"/>
      <c r="Z132" s="338"/>
      <c r="AA132" s="338"/>
      <c r="AB132" s="338"/>
      <c r="AC132" s="339"/>
      <c r="AD132" s="205">
        <f>'Art. 135'!AF138</f>
        <v>1</v>
      </c>
      <c r="AE132" s="91">
        <f t="shared" si="26"/>
        <v>0.69444444444444431</v>
      </c>
      <c r="AF132">
        <f t="shared" si="27"/>
        <v>0.5</v>
      </c>
      <c r="AG132" s="89">
        <f t="shared" si="28"/>
        <v>1</v>
      </c>
      <c r="AH132" s="92">
        <f t="shared" si="29"/>
        <v>0.5</v>
      </c>
      <c r="AI132" s="93">
        <f t="shared" si="30"/>
        <v>0.16666666666666666</v>
      </c>
      <c r="AJ132" s="93">
        <f t="shared" si="31"/>
        <v>8.3333333333333329E-2</v>
      </c>
      <c r="AK132" s="93">
        <f t="shared" si="32"/>
        <v>0.69444444444444431</v>
      </c>
    </row>
    <row r="133" spans="1:37" ht="24.95" customHeight="1" thickTop="1" thickBot="1">
      <c r="A133" s="337" t="s">
        <v>2812</v>
      </c>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8"/>
      <c r="Y133" s="338"/>
      <c r="Z133" s="338"/>
      <c r="AA133" s="338"/>
      <c r="AB133" s="338"/>
      <c r="AC133" s="339"/>
      <c r="AD133" s="205">
        <f>'Art. 135'!AF139</f>
        <v>1</v>
      </c>
      <c r="AE133" s="91">
        <f t="shared" si="26"/>
        <v>0.69444444444444431</v>
      </c>
      <c r="AF133">
        <f t="shared" si="27"/>
        <v>0.5</v>
      </c>
      <c r="AG133" s="89">
        <f t="shared" si="28"/>
        <v>1</v>
      </c>
      <c r="AH133" s="92">
        <f t="shared" si="29"/>
        <v>0.5</v>
      </c>
      <c r="AI133" s="93">
        <f t="shared" si="30"/>
        <v>0.16666666666666666</v>
      </c>
      <c r="AJ133" s="93">
        <f t="shared" si="31"/>
        <v>8.3333333333333329E-2</v>
      </c>
      <c r="AK133" s="93">
        <f t="shared" si="32"/>
        <v>0.69444444444444431</v>
      </c>
    </row>
    <row r="134" spans="1:37" ht="24.95" customHeight="1" thickTop="1" thickBot="1">
      <c r="A134" s="337" t="s">
        <v>2813</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9"/>
      <c r="AD134" s="205">
        <f>'Art. 135'!AF140</f>
        <v>1</v>
      </c>
      <c r="AE134" s="91">
        <f t="shared" si="26"/>
        <v>0.69444444444444431</v>
      </c>
      <c r="AF134">
        <f t="shared" si="27"/>
        <v>0.5</v>
      </c>
      <c r="AG134" s="89">
        <f t="shared" si="28"/>
        <v>1</v>
      </c>
      <c r="AH134" s="92">
        <f t="shared" si="29"/>
        <v>0.5</v>
      </c>
      <c r="AI134" s="93">
        <f t="shared" si="30"/>
        <v>0.16666666666666666</v>
      </c>
      <c r="AJ134" s="93">
        <f t="shared" si="31"/>
        <v>8.3333333333333329E-2</v>
      </c>
      <c r="AK134" s="93">
        <f t="shared" si="32"/>
        <v>0.69444444444444431</v>
      </c>
    </row>
    <row r="135" spans="1:37" ht="24.95" customHeight="1" thickTop="1" thickBot="1">
      <c r="A135" s="337" t="s">
        <v>2814</v>
      </c>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9"/>
      <c r="AD135" s="205">
        <f>'Art. 135'!AF141</f>
        <v>1</v>
      </c>
      <c r="AE135" s="91">
        <f t="shared" si="26"/>
        <v>0.69444444444444431</v>
      </c>
      <c r="AF135">
        <f t="shared" si="27"/>
        <v>0.5</v>
      </c>
      <c r="AG135" s="89">
        <f t="shared" si="28"/>
        <v>1</v>
      </c>
      <c r="AH135" s="92">
        <f t="shared" si="29"/>
        <v>0.5</v>
      </c>
      <c r="AI135" s="93">
        <f t="shared" si="30"/>
        <v>0.16666666666666666</v>
      </c>
      <c r="AJ135" s="93">
        <f t="shared" si="31"/>
        <v>8.3333333333333329E-2</v>
      </c>
      <c r="AK135" s="93">
        <f t="shared" si="32"/>
        <v>0.69444444444444431</v>
      </c>
    </row>
    <row r="136" spans="1:37" ht="24.95" customHeight="1" thickTop="1" thickBot="1">
      <c r="A136" s="337" t="s">
        <v>2815</v>
      </c>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9"/>
      <c r="AD136" s="205">
        <f>'Art. 135'!AF142</f>
        <v>1</v>
      </c>
      <c r="AE136" s="91">
        <f t="shared" si="26"/>
        <v>0.69444444444444431</v>
      </c>
      <c r="AF136">
        <f t="shared" si="27"/>
        <v>0.5</v>
      </c>
      <c r="AG136" s="89">
        <f t="shared" si="28"/>
        <v>1</v>
      </c>
      <c r="AH136" s="92">
        <f t="shared" si="29"/>
        <v>0.5</v>
      </c>
      <c r="AI136" s="93">
        <f t="shared" si="30"/>
        <v>0.16666666666666666</v>
      </c>
      <c r="AJ136" s="93">
        <f t="shared" si="31"/>
        <v>8.3333333333333329E-2</v>
      </c>
      <c r="AK136" s="93">
        <f t="shared" si="32"/>
        <v>0.69444444444444431</v>
      </c>
    </row>
    <row r="137" spans="1:37" ht="24.95" customHeight="1" thickTop="1" thickBot="1">
      <c r="A137" s="337" t="s">
        <v>2816</v>
      </c>
      <c r="B137" s="338"/>
      <c r="C137" s="338"/>
      <c r="D137" s="338"/>
      <c r="E137" s="338"/>
      <c r="F137" s="338"/>
      <c r="G137" s="338"/>
      <c r="H137" s="338"/>
      <c r="I137" s="338"/>
      <c r="J137" s="338"/>
      <c r="K137" s="338"/>
      <c r="L137" s="338"/>
      <c r="M137" s="338"/>
      <c r="N137" s="338"/>
      <c r="O137" s="338"/>
      <c r="P137" s="338"/>
      <c r="Q137" s="338"/>
      <c r="R137" s="338"/>
      <c r="S137" s="338"/>
      <c r="T137" s="338"/>
      <c r="U137" s="338"/>
      <c r="V137" s="338"/>
      <c r="W137" s="338"/>
      <c r="X137" s="338"/>
      <c r="Y137" s="338"/>
      <c r="Z137" s="338"/>
      <c r="AA137" s="338"/>
      <c r="AB137" s="338"/>
      <c r="AC137" s="339"/>
      <c r="AD137" s="205">
        <f>'Art. 135'!AF143</f>
        <v>1</v>
      </c>
      <c r="AE137" s="91">
        <f t="shared" si="26"/>
        <v>0.69444444444444431</v>
      </c>
      <c r="AF137">
        <f t="shared" si="27"/>
        <v>0.5</v>
      </c>
      <c r="AG137" s="89">
        <f t="shared" si="28"/>
        <v>1</v>
      </c>
      <c r="AH137" s="92">
        <f t="shared" si="29"/>
        <v>0.5</v>
      </c>
      <c r="AI137" s="93">
        <f t="shared" si="30"/>
        <v>0.16666666666666666</v>
      </c>
      <c r="AJ137" s="93">
        <f t="shared" si="31"/>
        <v>8.3333333333333329E-2</v>
      </c>
      <c r="AK137" s="93">
        <f t="shared" si="32"/>
        <v>0.69444444444444431</v>
      </c>
    </row>
    <row r="138" spans="1:37" ht="24.95" customHeight="1" thickTop="1" thickBot="1">
      <c r="A138" s="337" t="s">
        <v>2817</v>
      </c>
      <c r="B138" s="338"/>
      <c r="C138" s="338"/>
      <c r="D138" s="338"/>
      <c r="E138" s="338"/>
      <c r="F138" s="338"/>
      <c r="G138" s="338"/>
      <c r="H138" s="338"/>
      <c r="I138" s="338"/>
      <c r="J138" s="338"/>
      <c r="K138" s="338"/>
      <c r="L138" s="338"/>
      <c r="M138" s="338"/>
      <c r="N138" s="338"/>
      <c r="O138" s="338"/>
      <c r="P138" s="338"/>
      <c r="Q138" s="338"/>
      <c r="R138" s="338"/>
      <c r="S138" s="338"/>
      <c r="T138" s="338"/>
      <c r="U138" s="338"/>
      <c r="V138" s="338"/>
      <c r="W138" s="338"/>
      <c r="X138" s="338"/>
      <c r="Y138" s="338"/>
      <c r="Z138" s="338"/>
      <c r="AA138" s="338"/>
      <c r="AB138" s="338"/>
      <c r="AC138" s="339"/>
      <c r="AD138" s="205">
        <f>'Art. 135'!AF144</f>
        <v>1</v>
      </c>
      <c r="AE138" s="91">
        <f t="shared" si="26"/>
        <v>0.69444444444444431</v>
      </c>
      <c r="AF138">
        <f t="shared" si="27"/>
        <v>0.5</v>
      </c>
      <c r="AG138" s="89">
        <f t="shared" si="28"/>
        <v>1</v>
      </c>
      <c r="AH138" s="92">
        <f t="shared" si="29"/>
        <v>0.5</v>
      </c>
      <c r="AI138" s="93">
        <f t="shared" si="30"/>
        <v>0.16666666666666666</v>
      </c>
      <c r="AJ138" s="93">
        <f t="shared" si="31"/>
        <v>8.3333333333333329E-2</v>
      </c>
      <c r="AK138" s="93">
        <f t="shared" si="32"/>
        <v>0.69444444444444431</v>
      </c>
    </row>
    <row r="139" spans="1:37" ht="24.95" customHeight="1" thickTop="1" thickBot="1">
      <c r="A139" s="337" t="s">
        <v>2818</v>
      </c>
      <c r="B139" s="338"/>
      <c r="C139" s="338"/>
      <c r="D139" s="338"/>
      <c r="E139" s="338"/>
      <c r="F139" s="338"/>
      <c r="G139" s="338"/>
      <c r="H139" s="338"/>
      <c r="I139" s="338"/>
      <c r="J139" s="338"/>
      <c r="K139" s="338"/>
      <c r="L139" s="338"/>
      <c r="M139" s="338"/>
      <c r="N139" s="338"/>
      <c r="O139" s="338"/>
      <c r="P139" s="338"/>
      <c r="Q139" s="338"/>
      <c r="R139" s="338"/>
      <c r="S139" s="338"/>
      <c r="T139" s="338"/>
      <c r="U139" s="338"/>
      <c r="V139" s="338"/>
      <c r="W139" s="338"/>
      <c r="X139" s="338"/>
      <c r="Y139" s="338"/>
      <c r="Z139" s="338"/>
      <c r="AA139" s="338"/>
      <c r="AB139" s="338"/>
      <c r="AC139" s="339"/>
      <c r="AD139" s="205">
        <f>'Art. 135'!AF145</f>
        <v>1</v>
      </c>
      <c r="AE139" s="91">
        <f t="shared" si="26"/>
        <v>0.69444444444444431</v>
      </c>
      <c r="AF139">
        <f t="shared" si="27"/>
        <v>0.5</v>
      </c>
      <c r="AG139" s="89">
        <f t="shared" si="28"/>
        <v>1</v>
      </c>
      <c r="AH139" s="92">
        <f t="shared" si="29"/>
        <v>0.5</v>
      </c>
      <c r="AI139" s="93">
        <f t="shared" si="30"/>
        <v>0.16666666666666666</v>
      </c>
      <c r="AJ139" s="93">
        <f t="shared" si="31"/>
        <v>8.3333333333333329E-2</v>
      </c>
      <c r="AK139" s="93">
        <f t="shared" si="32"/>
        <v>0.69444444444444431</v>
      </c>
    </row>
    <row r="140" spans="1:37" ht="24.95" customHeight="1" thickTop="1" thickBot="1">
      <c r="A140" s="337" t="s">
        <v>2819</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9"/>
      <c r="AD140" s="205">
        <f>'Art. 135'!AF146</f>
        <v>1</v>
      </c>
      <c r="AE140" s="91">
        <f t="shared" si="26"/>
        <v>0.69444444444444431</v>
      </c>
      <c r="AF140">
        <f t="shared" si="27"/>
        <v>0.5</v>
      </c>
      <c r="AG140" s="89">
        <f t="shared" si="28"/>
        <v>1</v>
      </c>
      <c r="AH140" s="92">
        <f t="shared" si="29"/>
        <v>0.5</v>
      </c>
      <c r="AI140" s="93">
        <f t="shared" si="30"/>
        <v>0.16666666666666666</v>
      </c>
      <c r="AJ140" s="93">
        <f t="shared" si="31"/>
        <v>8.3333333333333329E-2</v>
      </c>
      <c r="AK140" s="93">
        <f t="shared" si="32"/>
        <v>0.69444444444444431</v>
      </c>
    </row>
    <row r="141" spans="1:37" ht="24.95" customHeight="1" thickTop="1" thickBot="1">
      <c r="A141" s="337" t="s">
        <v>2820</v>
      </c>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9"/>
      <c r="AD141" s="205">
        <f>'Art. 135'!AF147</f>
        <v>1</v>
      </c>
      <c r="AE141" s="91">
        <f t="shared" si="26"/>
        <v>0.69444444444444431</v>
      </c>
      <c r="AF141">
        <f t="shared" si="27"/>
        <v>0.5</v>
      </c>
      <c r="AG141" s="89">
        <f t="shared" si="28"/>
        <v>1</v>
      </c>
      <c r="AH141" s="92">
        <f t="shared" si="29"/>
        <v>0.5</v>
      </c>
      <c r="AI141" s="93">
        <f t="shared" si="30"/>
        <v>0.16666666666666666</v>
      </c>
      <c r="AJ141" s="93">
        <f t="shared" si="31"/>
        <v>8.3333333333333329E-2</v>
      </c>
      <c r="AK141" s="93">
        <f t="shared" si="32"/>
        <v>0.69444444444444431</v>
      </c>
    </row>
    <row r="142" spans="1:37" ht="24.95" customHeight="1" thickTop="1" thickBot="1">
      <c r="A142" s="337" t="s">
        <v>2821</v>
      </c>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9"/>
      <c r="AD142" s="205">
        <f>'Art. 135'!AF148</f>
        <v>1</v>
      </c>
      <c r="AE142" s="91">
        <f t="shared" si="26"/>
        <v>0.69444444444444431</v>
      </c>
      <c r="AF142">
        <f t="shared" si="27"/>
        <v>0.5</v>
      </c>
      <c r="AG142" s="89">
        <f t="shared" si="28"/>
        <v>1</v>
      </c>
      <c r="AH142" s="92">
        <f t="shared" si="29"/>
        <v>0.5</v>
      </c>
      <c r="AI142" s="93">
        <f t="shared" si="30"/>
        <v>0.16666666666666666</v>
      </c>
      <c r="AJ142" s="93">
        <f t="shared" si="31"/>
        <v>8.3333333333333329E-2</v>
      </c>
      <c r="AK142" s="93">
        <f t="shared" si="32"/>
        <v>0.69444444444444431</v>
      </c>
    </row>
    <row r="143" spans="1:37" ht="24.95" customHeight="1" thickTop="1" thickBot="1">
      <c r="A143" s="337" t="s">
        <v>2822</v>
      </c>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9"/>
      <c r="AD143" s="205">
        <f>'Art. 135'!AF149</f>
        <v>1</v>
      </c>
      <c r="AE143" s="91">
        <f t="shared" si="26"/>
        <v>0.69444444444444431</v>
      </c>
      <c r="AF143">
        <f t="shared" si="27"/>
        <v>0.5</v>
      </c>
      <c r="AG143" s="89">
        <f t="shared" si="28"/>
        <v>1</v>
      </c>
      <c r="AH143" s="92">
        <f t="shared" si="29"/>
        <v>0.5</v>
      </c>
      <c r="AI143" s="93">
        <f t="shared" si="30"/>
        <v>0.16666666666666666</v>
      </c>
      <c r="AJ143" s="93">
        <f t="shared" si="31"/>
        <v>8.3333333333333329E-2</v>
      </c>
      <c r="AK143" s="93">
        <f t="shared" si="32"/>
        <v>0.69444444444444431</v>
      </c>
    </row>
    <row r="144" spans="1:37" ht="24.95" customHeight="1" thickTop="1" thickBot="1">
      <c r="A144" s="337" t="s">
        <v>2823</v>
      </c>
      <c r="B144" s="338"/>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8"/>
      <c r="Y144" s="338"/>
      <c r="Z144" s="338"/>
      <c r="AA144" s="338"/>
      <c r="AB144" s="338"/>
      <c r="AC144" s="339"/>
      <c r="AD144" s="205">
        <f>'Art. 135'!AF150</f>
        <v>1</v>
      </c>
      <c r="AE144" s="91">
        <f t="shared" si="26"/>
        <v>0.69444444444444431</v>
      </c>
      <c r="AF144">
        <f t="shared" si="27"/>
        <v>0.5</v>
      </c>
      <c r="AG144" s="89">
        <f t="shared" si="28"/>
        <v>1</v>
      </c>
      <c r="AH144" s="92">
        <f t="shared" si="29"/>
        <v>0.5</v>
      </c>
      <c r="AI144" s="93">
        <f t="shared" si="30"/>
        <v>0.16666666666666666</v>
      </c>
      <c r="AJ144" s="93">
        <f t="shared" si="31"/>
        <v>8.3333333333333329E-2</v>
      </c>
      <c r="AK144" s="93">
        <f t="shared" si="32"/>
        <v>0.69444444444444431</v>
      </c>
    </row>
    <row r="145" spans="1:37" ht="24.95" customHeight="1" thickTop="1" thickBot="1">
      <c r="A145" s="337" t="s">
        <v>2824</v>
      </c>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9"/>
      <c r="AD145" s="205">
        <f>'Art. 135'!AF151</f>
        <v>1</v>
      </c>
      <c r="AE145" s="91">
        <f t="shared" si="26"/>
        <v>0.69444444444444431</v>
      </c>
      <c r="AF145">
        <f t="shared" si="27"/>
        <v>0.5</v>
      </c>
      <c r="AG145" s="89">
        <f t="shared" si="28"/>
        <v>1</v>
      </c>
      <c r="AH145" s="92">
        <f t="shared" si="29"/>
        <v>0.5</v>
      </c>
      <c r="AI145" s="93">
        <f t="shared" si="30"/>
        <v>0.16666666666666666</v>
      </c>
      <c r="AJ145" s="93">
        <f t="shared" si="31"/>
        <v>8.3333333333333329E-2</v>
      </c>
      <c r="AK145" s="93">
        <f t="shared" si="32"/>
        <v>0.69444444444444431</v>
      </c>
    </row>
    <row r="146" spans="1:37" ht="24.95" customHeight="1" thickTop="1" thickBot="1">
      <c r="A146" s="337" t="s">
        <v>2825</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9"/>
      <c r="AD146" s="205">
        <f>'Art. 135'!AF152</f>
        <v>1</v>
      </c>
      <c r="AE146" s="91">
        <f t="shared" si="26"/>
        <v>0.69444444444444431</v>
      </c>
      <c r="AF146">
        <f t="shared" si="27"/>
        <v>0.5</v>
      </c>
      <c r="AG146" s="89">
        <f t="shared" si="28"/>
        <v>1</v>
      </c>
      <c r="AH146" s="92">
        <f t="shared" si="29"/>
        <v>0.5</v>
      </c>
      <c r="AI146" s="93">
        <f t="shared" si="30"/>
        <v>0.16666666666666666</v>
      </c>
      <c r="AJ146" s="93">
        <f t="shared" si="31"/>
        <v>8.3333333333333329E-2</v>
      </c>
      <c r="AK146" s="93">
        <f t="shared" si="32"/>
        <v>0.69444444444444431</v>
      </c>
    </row>
    <row r="147" spans="1:37" ht="24.95" customHeight="1" thickTop="1" thickBot="1">
      <c r="A147" s="337" t="s">
        <v>2826</v>
      </c>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9"/>
      <c r="AD147" s="205">
        <f>'Art. 135'!AF153</f>
        <v>1</v>
      </c>
      <c r="AE147" s="91">
        <f t="shared" si="26"/>
        <v>0.69444444444444431</v>
      </c>
      <c r="AF147">
        <f t="shared" si="27"/>
        <v>0.5</v>
      </c>
      <c r="AG147" s="89">
        <f t="shared" si="28"/>
        <v>1</v>
      </c>
      <c r="AH147" s="92">
        <f t="shared" si="29"/>
        <v>0.5</v>
      </c>
      <c r="AI147" s="93">
        <f t="shared" si="30"/>
        <v>0.16666666666666666</v>
      </c>
      <c r="AJ147" s="93">
        <f t="shared" si="31"/>
        <v>8.3333333333333329E-2</v>
      </c>
      <c r="AK147" s="93">
        <f t="shared" si="32"/>
        <v>0.69444444444444431</v>
      </c>
    </row>
    <row r="148" spans="1:37" ht="24.95" customHeight="1" thickTop="1" thickBot="1">
      <c r="A148" s="337" t="s">
        <v>2827</v>
      </c>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9"/>
      <c r="AD148" s="205">
        <f>'Art. 135'!AF154</f>
        <v>1</v>
      </c>
      <c r="AE148" s="91">
        <f t="shared" si="26"/>
        <v>0.69444444444444431</v>
      </c>
      <c r="AF148">
        <f t="shared" si="27"/>
        <v>0.5</v>
      </c>
      <c r="AG148" s="89">
        <f t="shared" si="28"/>
        <v>1</v>
      </c>
      <c r="AH148" s="92">
        <f t="shared" si="29"/>
        <v>0.5</v>
      </c>
      <c r="AI148" s="93">
        <f t="shared" si="30"/>
        <v>0.16666666666666666</v>
      </c>
      <c r="AJ148" s="93">
        <f t="shared" si="31"/>
        <v>8.3333333333333329E-2</v>
      </c>
      <c r="AK148" s="93">
        <f t="shared" si="32"/>
        <v>0.69444444444444431</v>
      </c>
    </row>
    <row r="149" spans="1:37" ht="24.95" customHeight="1" thickTop="1" thickBot="1">
      <c r="A149" s="337" t="s">
        <v>2828</v>
      </c>
      <c r="B149" s="338"/>
      <c r="C149" s="338"/>
      <c r="D149" s="338"/>
      <c r="E149" s="338"/>
      <c r="F149" s="338"/>
      <c r="G149" s="338"/>
      <c r="H149" s="338"/>
      <c r="I149" s="338"/>
      <c r="J149" s="338"/>
      <c r="K149" s="338"/>
      <c r="L149" s="338"/>
      <c r="M149" s="338"/>
      <c r="N149" s="338"/>
      <c r="O149" s="338"/>
      <c r="P149" s="338"/>
      <c r="Q149" s="338"/>
      <c r="R149" s="338"/>
      <c r="S149" s="338"/>
      <c r="T149" s="338"/>
      <c r="U149" s="338"/>
      <c r="V149" s="338"/>
      <c r="W149" s="338"/>
      <c r="X149" s="338"/>
      <c r="Y149" s="338"/>
      <c r="Z149" s="338"/>
      <c r="AA149" s="338"/>
      <c r="AB149" s="338"/>
      <c r="AC149" s="339"/>
      <c r="AD149" s="205">
        <f>'Art. 135'!AF155</f>
        <v>1</v>
      </c>
      <c r="AE149" s="91">
        <f t="shared" si="26"/>
        <v>0.69444444444444431</v>
      </c>
      <c r="AF149">
        <f t="shared" si="27"/>
        <v>0.5</v>
      </c>
      <c r="AG149" s="89">
        <f t="shared" ref="AG149" si="33">IF(AND(AF149&gt;=0,AF149&lt;=1),1,"No aplica")</f>
        <v>1</v>
      </c>
      <c r="AH149" s="92">
        <f t="shared" si="29"/>
        <v>0.5</v>
      </c>
      <c r="AI149" s="93">
        <f t="shared" si="30"/>
        <v>0.16666666666666666</v>
      </c>
      <c r="AJ149" s="93">
        <f t="shared" si="31"/>
        <v>8.3333333333333329E-2</v>
      </c>
      <c r="AK149" s="93">
        <f t="shared" si="32"/>
        <v>0.69444444444444431</v>
      </c>
    </row>
    <row r="150" spans="1:37" ht="24.95" customHeight="1" thickTop="1">
      <c r="A150" s="304" t="s">
        <v>1903</v>
      </c>
      <c r="B150" s="304"/>
      <c r="C150" s="304"/>
      <c r="D150" s="304"/>
      <c r="E150" s="304"/>
      <c r="F150" s="304"/>
      <c r="G150" s="304"/>
      <c r="H150" s="304"/>
      <c r="I150" s="304"/>
      <c r="J150" s="304"/>
      <c r="K150" s="304"/>
      <c r="L150" s="304"/>
      <c r="M150" s="304"/>
      <c r="N150" s="304"/>
      <c r="O150" s="304"/>
      <c r="P150" s="304"/>
      <c r="Q150" s="304"/>
      <c r="R150" s="304"/>
      <c r="S150" s="304"/>
      <c r="T150" s="304"/>
      <c r="U150" s="304"/>
      <c r="V150" s="304"/>
      <c r="W150" s="304"/>
      <c r="X150" s="304"/>
      <c r="Y150" s="304"/>
      <c r="Z150" s="304"/>
      <c r="AA150" s="304"/>
      <c r="AB150" s="304"/>
      <c r="AC150" s="304"/>
      <c r="AD150" s="304"/>
      <c r="AE150" s="91">
        <f>SUM(AE144:AE149)</f>
        <v>4.1666666666666661</v>
      </c>
      <c r="AF150" s="63"/>
      <c r="AG150" s="94">
        <f>SUM(AG144:AG149)</f>
        <v>6</v>
      </c>
      <c r="AH150" s="95"/>
      <c r="AI150" s="96"/>
      <c r="AJ150" s="96"/>
      <c r="AK150" s="96"/>
    </row>
    <row r="151" spans="1:37" ht="24.95" customHeight="1">
      <c r="A151" s="302" t="s">
        <v>1904</v>
      </c>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c r="AA151" s="302"/>
      <c r="AB151" s="302"/>
      <c r="AC151" s="302"/>
      <c r="AD151" s="302"/>
      <c r="AE151" s="91">
        <f>AE150/$AE$23*100</f>
        <v>50</v>
      </c>
      <c r="AF151" s="63"/>
      <c r="AG151" s="94"/>
      <c r="AH151" s="95"/>
      <c r="AI151" s="96"/>
      <c r="AJ151" s="96"/>
      <c r="AK151" s="96"/>
    </row>
    <row r="152" spans="1:37" ht="24.95" customHeight="1" thickBot="1">
      <c r="A152" s="74"/>
      <c r="B152" s="74"/>
      <c r="C152" s="74"/>
      <c r="D152" s="74"/>
      <c r="E152" s="74"/>
      <c r="F152" s="74"/>
      <c r="G152" s="74"/>
      <c r="H152" s="74"/>
      <c r="I152" s="74"/>
      <c r="J152" s="74"/>
      <c r="K152" s="74"/>
      <c r="L152" s="74"/>
      <c r="M152" s="74"/>
      <c r="N152" s="74"/>
      <c r="O152" s="74"/>
      <c r="P152" s="74"/>
      <c r="Q152" s="97"/>
      <c r="R152" s="74"/>
      <c r="S152" s="74"/>
      <c r="T152" s="74"/>
      <c r="U152" s="74"/>
      <c r="V152" s="74"/>
      <c r="W152" s="74"/>
      <c r="X152" s="74"/>
      <c r="Y152" s="74"/>
      <c r="Z152" s="74"/>
      <c r="AA152" s="74"/>
      <c r="AB152" s="74"/>
      <c r="AC152" s="74"/>
      <c r="AD152" s="98"/>
      <c r="AE152" s="98"/>
    </row>
    <row r="153" spans="1:37" ht="24.95" customHeight="1" thickTop="1" thickBot="1">
      <c r="A153" s="305" t="s">
        <v>79</v>
      </c>
      <c r="B153" s="305"/>
      <c r="C153" s="305"/>
      <c r="D153" s="305"/>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05"/>
      <c r="AA153" s="305"/>
      <c r="AB153" s="305"/>
      <c r="AC153" s="305"/>
      <c r="AD153" s="106" t="s">
        <v>67</v>
      </c>
      <c r="AE153" s="107" t="s">
        <v>9</v>
      </c>
      <c r="AF153" s="89" t="s">
        <v>1877</v>
      </c>
      <c r="AG153" s="89" t="s">
        <v>1878</v>
      </c>
      <c r="AH153" s="89" t="s">
        <v>1879</v>
      </c>
      <c r="AI153" s="90" t="s">
        <v>1880</v>
      </c>
      <c r="AJ153" s="89"/>
      <c r="AK153" s="90" t="s">
        <v>1881</v>
      </c>
    </row>
    <row r="154" spans="1:37" ht="24.95" customHeight="1" thickTop="1" thickBot="1">
      <c r="A154" s="337" t="s">
        <v>2829</v>
      </c>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9"/>
      <c r="AD154" s="205">
        <f>'Art. 135'!AF158</f>
        <v>2</v>
      </c>
      <c r="AE154" s="91">
        <f t="shared" ref="AE154:AE158" si="34">IF(AG154=1,AK154,AG154)</f>
        <v>1.6666666666666665</v>
      </c>
      <c r="AF154">
        <f t="shared" ref="AF154:AF158" si="35">AD154/2</f>
        <v>1</v>
      </c>
      <c r="AG154" s="89">
        <f>IF(AND(AF154&gt;=0,AF154&lt;=1),1,"No aplica")</f>
        <v>1</v>
      </c>
      <c r="AH154" s="92">
        <f t="shared" ref="AH154:AH158" si="36">AD154/(AG154*2)</f>
        <v>1</v>
      </c>
      <c r="AI154" s="93">
        <f t="shared" ref="AI154:AI158" si="37">IF(AG154=1,AG154/$AG$159,"No aplica")</f>
        <v>0.2</v>
      </c>
      <c r="AJ154" s="93">
        <f t="shared" ref="AJ154:AJ158" si="38">AF154*AI154</f>
        <v>0.2</v>
      </c>
      <c r="AK154" s="93">
        <f t="shared" ref="AK154:AK158" si="39">AJ154*$AE$23</f>
        <v>1.6666666666666665</v>
      </c>
    </row>
    <row r="155" spans="1:37" ht="24.95" customHeight="1" thickTop="1" thickBot="1">
      <c r="A155" s="337" t="s">
        <v>2830</v>
      </c>
      <c r="B155" s="338"/>
      <c r="C155" s="338"/>
      <c r="D155" s="338"/>
      <c r="E155" s="338"/>
      <c r="F155" s="338"/>
      <c r="G155" s="338"/>
      <c r="H155" s="338"/>
      <c r="I155" s="338"/>
      <c r="J155" s="338"/>
      <c r="K155" s="338"/>
      <c r="L155" s="338"/>
      <c r="M155" s="338"/>
      <c r="N155" s="338"/>
      <c r="O155" s="338"/>
      <c r="P155" s="338"/>
      <c r="Q155" s="338"/>
      <c r="R155" s="338"/>
      <c r="S155" s="338"/>
      <c r="T155" s="338"/>
      <c r="U155" s="338"/>
      <c r="V155" s="338"/>
      <c r="W155" s="338"/>
      <c r="X155" s="338"/>
      <c r="Y155" s="338"/>
      <c r="Z155" s="338"/>
      <c r="AA155" s="338"/>
      <c r="AB155" s="338"/>
      <c r="AC155" s="339"/>
      <c r="AD155" s="205">
        <f>'Art. 135'!AF159</f>
        <v>2</v>
      </c>
      <c r="AE155" s="91">
        <f t="shared" si="34"/>
        <v>1.6666666666666665</v>
      </c>
      <c r="AF155">
        <f t="shared" si="35"/>
        <v>1</v>
      </c>
      <c r="AG155" s="89">
        <f>IF(AND(AF155&gt;=0,AF155&lt;=1),1,"No aplica")</f>
        <v>1</v>
      </c>
      <c r="AH155" s="92">
        <f t="shared" si="36"/>
        <v>1</v>
      </c>
      <c r="AI155" s="93">
        <f t="shared" si="37"/>
        <v>0.2</v>
      </c>
      <c r="AJ155" s="93">
        <f t="shared" si="38"/>
        <v>0.2</v>
      </c>
      <c r="AK155" s="93">
        <f t="shared" si="39"/>
        <v>1.6666666666666665</v>
      </c>
    </row>
    <row r="156" spans="1:37" ht="24.95" customHeight="1" thickTop="1" thickBot="1">
      <c r="A156" s="337" t="s">
        <v>3065</v>
      </c>
      <c r="B156" s="338"/>
      <c r="C156" s="338"/>
      <c r="D156" s="338"/>
      <c r="E156" s="338"/>
      <c r="F156" s="338"/>
      <c r="G156" s="338"/>
      <c r="H156" s="338"/>
      <c r="I156" s="338"/>
      <c r="J156" s="338"/>
      <c r="K156" s="338"/>
      <c r="L156" s="338"/>
      <c r="M156" s="338"/>
      <c r="N156" s="338"/>
      <c r="O156" s="338"/>
      <c r="P156" s="338"/>
      <c r="Q156" s="338"/>
      <c r="R156" s="338"/>
      <c r="S156" s="338"/>
      <c r="T156" s="338"/>
      <c r="U156" s="338"/>
      <c r="V156" s="338"/>
      <c r="W156" s="338"/>
      <c r="X156" s="338"/>
      <c r="Y156" s="338"/>
      <c r="Z156" s="338"/>
      <c r="AA156" s="338"/>
      <c r="AB156" s="338"/>
      <c r="AC156" s="339"/>
      <c r="AD156" s="205">
        <f>'Art. 135'!AF160</f>
        <v>2</v>
      </c>
      <c r="AE156" s="91">
        <f t="shared" si="34"/>
        <v>1.6666666666666665</v>
      </c>
      <c r="AF156">
        <f t="shared" si="35"/>
        <v>1</v>
      </c>
      <c r="AG156" s="89">
        <f>IF(AND(AF156&gt;=0,AF156&lt;=1),1,"No aplica")</f>
        <v>1</v>
      </c>
      <c r="AH156" s="92">
        <f t="shared" si="36"/>
        <v>1</v>
      </c>
      <c r="AI156" s="93">
        <f t="shared" si="37"/>
        <v>0.2</v>
      </c>
      <c r="AJ156" s="93">
        <f t="shared" si="38"/>
        <v>0.2</v>
      </c>
      <c r="AK156" s="93">
        <f t="shared" si="39"/>
        <v>1.6666666666666665</v>
      </c>
    </row>
    <row r="157" spans="1:37" ht="24.95" customHeight="1" thickTop="1" thickBot="1">
      <c r="A157" s="337" t="s">
        <v>3066</v>
      </c>
      <c r="B157" s="338"/>
      <c r="C157" s="338"/>
      <c r="D157" s="338"/>
      <c r="E157" s="338"/>
      <c r="F157" s="338"/>
      <c r="G157" s="338"/>
      <c r="H157" s="338"/>
      <c r="I157" s="338"/>
      <c r="J157" s="338"/>
      <c r="K157" s="338"/>
      <c r="L157" s="338"/>
      <c r="M157" s="338"/>
      <c r="N157" s="338"/>
      <c r="O157" s="338"/>
      <c r="P157" s="338"/>
      <c r="Q157" s="338"/>
      <c r="R157" s="338"/>
      <c r="S157" s="338"/>
      <c r="T157" s="338"/>
      <c r="U157" s="338"/>
      <c r="V157" s="338"/>
      <c r="W157" s="338"/>
      <c r="X157" s="338"/>
      <c r="Y157" s="338"/>
      <c r="Z157" s="338"/>
      <c r="AA157" s="338"/>
      <c r="AB157" s="338"/>
      <c r="AC157" s="339"/>
      <c r="AD157" s="205">
        <f>'Art. 135'!AF161</f>
        <v>1</v>
      </c>
      <c r="AE157" s="91">
        <f t="shared" si="34"/>
        <v>0.83333333333333326</v>
      </c>
      <c r="AF157">
        <f t="shared" si="35"/>
        <v>0.5</v>
      </c>
      <c r="AG157" s="89">
        <f>IF(AND(AF157&gt;=0,AF157&lt;=1),1,"No aplica")</f>
        <v>1</v>
      </c>
      <c r="AH157" s="92">
        <f t="shared" si="36"/>
        <v>0.5</v>
      </c>
      <c r="AI157" s="93">
        <f t="shared" si="37"/>
        <v>0.2</v>
      </c>
      <c r="AJ157" s="93">
        <f t="shared" si="38"/>
        <v>0.1</v>
      </c>
      <c r="AK157" s="93">
        <f t="shared" si="39"/>
        <v>0.83333333333333326</v>
      </c>
    </row>
    <row r="158" spans="1:37" ht="24.95" customHeight="1" thickTop="1" thickBot="1">
      <c r="A158" s="337" t="s">
        <v>2834</v>
      </c>
      <c r="B158" s="338"/>
      <c r="C158" s="338"/>
      <c r="D158" s="338"/>
      <c r="E158" s="338"/>
      <c r="F158" s="338"/>
      <c r="G158" s="338"/>
      <c r="H158" s="338"/>
      <c r="I158" s="338"/>
      <c r="J158" s="338"/>
      <c r="K158" s="338"/>
      <c r="L158" s="338"/>
      <c r="M158" s="338"/>
      <c r="N158" s="338"/>
      <c r="O158" s="338"/>
      <c r="P158" s="338"/>
      <c r="Q158" s="338"/>
      <c r="R158" s="338"/>
      <c r="S158" s="338"/>
      <c r="T158" s="338"/>
      <c r="U158" s="338"/>
      <c r="V158" s="338"/>
      <c r="W158" s="338"/>
      <c r="X158" s="338"/>
      <c r="Y158" s="338"/>
      <c r="Z158" s="338"/>
      <c r="AA158" s="338"/>
      <c r="AB158" s="338"/>
      <c r="AC158" s="339"/>
      <c r="AD158" s="205">
        <f>'Art. 135'!AF162</f>
        <v>2</v>
      </c>
      <c r="AE158" s="91">
        <f t="shared" si="34"/>
        <v>1.6666666666666665</v>
      </c>
      <c r="AF158">
        <f t="shared" si="35"/>
        <v>1</v>
      </c>
      <c r="AG158" s="89">
        <f>IF(AND(AF158&gt;=0,AF158&lt;=1),1,"No aplica")</f>
        <v>1</v>
      </c>
      <c r="AH158" s="92">
        <f t="shared" si="36"/>
        <v>1</v>
      </c>
      <c r="AI158" s="93">
        <f t="shared" si="37"/>
        <v>0.2</v>
      </c>
      <c r="AJ158" s="93">
        <f t="shared" si="38"/>
        <v>0.2</v>
      </c>
      <c r="AK158" s="93">
        <f t="shared" si="39"/>
        <v>1.6666666666666665</v>
      </c>
    </row>
    <row r="159" spans="1:37" ht="24.95" customHeight="1" thickTop="1">
      <c r="A159" s="304" t="s">
        <v>1907</v>
      </c>
      <c r="B159" s="304"/>
      <c r="C159" s="304"/>
      <c r="D159" s="304"/>
      <c r="E159" s="304"/>
      <c r="F159" s="304"/>
      <c r="G159" s="304"/>
      <c r="H159" s="304"/>
      <c r="I159" s="304"/>
      <c r="J159" s="304"/>
      <c r="K159" s="304"/>
      <c r="L159" s="304"/>
      <c r="M159" s="304"/>
      <c r="N159" s="304"/>
      <c r="O159" s="304"/>
      <c r="P159" s="304"/>
      <c r="Q159" s="304"/>
      <c r="R159" s="304"/>
      <c r="S159" s="304"/>
      <c r="T159" s="304"/>
      <c r="U159" s="304"/>
      <c r="V159" s="304"/>
      <c r="W159" s="304"/>
      <c r="X159" s="304"/>
      <c r="Y159" s="304"/>
      <c r="Z159" s="304"/>
      <c r="AA159" s="304"/>
      <c r="AB159" s="304"/>
      <c r="AC159" s="304"/>
      <c r="AD159" s="304"/>
      <c r="AE159" s="91">
        <f>SUM(AE154:AE158)</f>
        <v>7.5</v>
      </c>
      <c r="AF159" s="63"/>
      <c r="AG159" s="94">
        <f>SUM(AG154:AG158)</f>
        <v>5</v>
      </c>
      <c r="AH159" s="95"/>
      <c r="AI159" s="96"/>
      <c r="AJ159" s="96"/>
      <c r="AK159" s="96"/>
    </row>
    <row r="160" spans="1:37" ht="24.95" customHeight="1">
      <c r="A160" s="302" t="s">
        <v>1908</v>
      </c>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c r="AA160" s="302"/>
      <c r="AB160" s="302"/>
      <c r="AC160" s="302"/>
      <c r="AD160" s="302"/>
      <c r="AE160" s="91">
        <f>AE159/$AE$23*100</f>
        <v>90.000000000000014</v>
      </c>
      <c r="AF160" s="63"/>
      <c r="AG160" s="94"/>
      <c r="AH160" s="95"/>
      <c r="AI160" s="96"/>
      <c r="AJ160" s="96"/>
      <c r="AK160" s="96"/>
    </row>
    <row r="161" spans="1:37" ht="24.95" customHeight="1">
      <c r="A161" s="102"/>
      <c r="B161" s="102"/>
      <c r="C161" s="102"/>
      <c r="D161" s="102"/>
      <c r="E161" s="102"/>
      <c r="F161" s="102"/>
      <c r="G161" s="102"/>
      <c r="H161" s="102"/>
      <c r="I161" s="102"/>
      <c r="J161" s="102"/>
      <c r="K161" s="102"/>
      <c r="L161" s="102"/>
      <c r="M161" s="102"/>
      <c r="N161" s="102"/>
      <c r="O161" s="102"/>
      <c r="P161" s="102"/>
      <c r="Q161" s="97"/>
      <c r="R161" s="102"/>
      <c r="S161" s="102"/>
      <c r="T161" s="102"/>
      <c r="U161" s="102"/>
      <c r="V161" s="102"/>
      <c r="W161" s="102"/>
      <c r="X161" s="102"/>
      <c r="Y161" s="102"/>
      <c r="Z161" s="102"/>
      <c r="AA161" s="102"/>
      <c r="AB161" s="102"/>
      <c r="AC161" s="102"/>
      <c r="AD161" s="98"/>
      <c r="AE161" s="98"/>
    </row>
    <row r="162" spans="1:37" ht="24.95" customHeight="1">
      <c r="A162" s="102"/>
      <c r="B162" s="102"/>
      <c r="C162" s="102"/>
      <c r="D162" s="102"/>
      <c r="E162" s="102"/>
      <c r="F162" s="102"/>
      <c r="G162" s="102"/>
      <c r="H162" s="102"/>
      <c r="I162" s="102"/>
      <c r="J162" s="102"/>
      <c r="K162" s="102"/>
      <c r="L162" s="102"/>
      <c r="M162" s="102"/>
      <c r="N162" s="102"/>
      <c r="O162" s="102"/>
      <c r="P162" s="102"/>
      <c r="Q162" s="97"/>
      <c r="R162" s="102"/>
      <c r="S162" s="102"/>
      <c r="T162" s="102"/>
      <c r="U162" s="102"/>
      <c r="V162" s="102"/>
      <c r="W162" s="102"/>
      <c r="X162" s="102"/>
      <c r="Y162" s="102"/>
      <c r="Z162" s="102"/>
      <c r="AA162" s="102"/>
      <c r="AB162" s="102"/>
      <c r="AC162" s="102"/>
      <c r="AD162" s="98"/>
      <c r="AE162" s="98"/>
    </row>
    <row r="163" spans="1:37" ht="24.95" customHeight="1">
      <c r="A163" s="266" t="s">
        <v>2835</v>
      </c>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row>
    <row r="164" spans="1:37" ht="24.95" customHeight="1">
      <c r="A164" s="20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c r="X164" s="203"/>
      <c r="Y164" s="203"/>
      <c r="Z164" s="203"/>
      <c r="AA164" s="203"/>
      <c r="AB164" s="203"/>
      <c r="AC164" s="203"/>
      <c r="AD164" s="204"/>
      <c r="AE164" s="204"/>
    </row>
    <row r="165" spans="1:37" ht="24.95" customHeight="1" thickBot="1">
      <c r="A165" s="103"/>
      <c r="B165" s="104"/>
      <c r="C165" s="104"/>
      <c r="D165" s="104"/>
      <c r="E165" s="104"/>
      <c r="F165" s="104"/>
      <c r="G165" s="104"/>
      <c r="H165" s="104"/>
      <c r="I165" s="104"/>
      <c r="J165" s="104"/>
      <c r="K165" s="104"/>
      <c r="L165" s="104"/>
      <c r="M165" s="104"/>
      <c r="N165" s="104"/>
      <c r="O165" s="104"/>
      <c r="P165" s="104"/>
      <c r="Q165" s="105"/>
      <c r="R165" s="104"/>
      <c r="S165" s="104"/>
      <c r="T165" s="104"/>
      <c r="U165" s="104"/>
      <c r="V165" s="104"/>
      <c r="W165" s="104"/>
      <c r="X165" s="104"/>
      <c r="Y165" s="104"/>
      <c r="Z165" s="104"/>
      <c r="AA165" s="104"/>
      <c r="AB165" s="104"/>
      <c r="AC165" s="104"/>
      <c r="AD165" s="86"/>
      <c r="AE165" s="86"/>
    </row>
    <row r="166" spans="1:37" ht="24.95" customHeight="1" thickTop="1" thickBot="1">
      <c r="A166" s="303" t="s">
        <v>44</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c r="AA166" s="303"/>
      <c r="AB166" s="303"/>
      <c r="AC166" s="303"/>
      <c r="AD166" s="67" t="s">
        <v>67</v>
      </c>
      <c r="AE166" s="201" t="s">
        <v>9</v>
      </c>
      <c r="AF166" s="89" t="s">
        <v>1877</v>
      </c>
      <c r="AG166" s="89" t="s">
        <v>1878</v>
      </c>
      <c r="AH166" s="89" t="s">
        <v>1879</v>
      </c>
      <c r="AI166" s="90" t="s">
        <v>1880</v>
      </c>
      <c r="AJ166" s="89"/>
      <c r="AK166" s="90" t="s">
        <v>1881</v>
      </c>
    </row>
    <row r="167" spans="1:37" ht="24.95" customHeight="1" thickTop="1" thickBot="1">
      <c r="A167" s="337" t="s">
        <v>2726</v>
      </c>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8"/>
      <c r="Y167" s="338"/>
      <c r="Z167" s="338"/>
      <c r="AA167" s="338"/>
      <c r="AB167" s="338"/>
      <c r="AC167" s="339"/>
      <c r="AD167" s="205">
        <f>'Art. 135'!AF171</f>
        <v>2</v>
      </c>
      <c r="AE167" s="91">
        <f t="shared" ref="AE167:AE172" si="40">IF(AG167=1,AK167,AG167)</f>
        <v>1.3888888888888886</v>
      </c>
      <c r="AF167">
        <f t="shared" ref="AF167:AF172" si="41">AD167/2</f>
        <v>1</v>
      </c>
      <c r="AG167" s="89">
        <f t="shared" ref="AG167:AG172" si="42">IF(AND(AF167&gt;=0,AF167&lt;=1),1,"No aplica")</f>
        <v>1</v>
      </c>
      <c r="AH167" s="92">
        <f t="shared" ref="AH167:AH172" si="43">AD167/(AG167*2)</f>
        <v>1</v>
      </c>
      <c r="AI167" s="93">
        <f t="shared" ref="AI167:AI172" si="44">IF(AG167=1,AG167/$AG$173,"No aplica")</f>
        <v>0.16666666666666666</v>
      </c>
      <c r="AJ167" s="93">
        <f t="shared" ref="AJ167:AJ172" si="45">AF167*AI167</f>
        <v>0.16666666666666666</v>
      </c>
      <c r="AK167" s="93">
        <f t="shared" ref="AK167:AK172" si="46">AJ167*$AE$23</f>
        <v>1.3888888888888886</v>
      </c>
    </row>
    <row r="168" spans="1:37" ht="24.95" customHeight="1" thickTop="1" thickBot="1">
      <c r="A168" s="337" t="s">
        <v>2727</v>
      </c>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9"/>
      <c r="AD168" s="205">
        <f>'Art. 135'!AF172</f>
        <v>2</v>
      </c>
      <c r="AE168" s="91">
        <f t="shared" si="40"/>
        <v>1.3888888888888886</v>
      </c>
      <c r="AF168">
        <f t="shared" si="41"/>
        <v>1</v>
      </c>
      <c r="AG168" s="89">
        <f t="shared" si="42"/>
        <v>1</v>
      </c>
      <c r="AH168" s="92">
        <f t="shared" si="43"/>
        <v>1</v>
      </c>
      <c r="AI168" s="93">
        <f t="shared" si="44"/>
        <v>0.16666666666666666</v>
      </c>
      <c r="AJ168" s="93">
        <f t="shared" si="45"/>
        <v>0.16666666666666666</v>
      </c>
      <c r="AK168" s="93">
        <f t="shared" si="46"/>
        <v>1.3888888888888886</v>
      </c>
    </row>
    <row r="169" spans="1:37" ht="24.95" customHeight="1" thickTop="1" thickBot="1">
      <c r="A169" s="337" t="s">
        <v>2728</v>
      </c>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39"/>
      <c r="AD169" s="205">
        <f>'Art. 135'!AF173</f>
        <v>1</v>
      </c>
      <c r="AE169" s="91">
        <f t="shared" si="40"/>
        <v>0.69444444444444431</v>
      </c>
      <c r="AF169">
        <f t="shared" si="41"/>
        <v>0.5</v>
      </c>
      <c r="AG169" s="89">
        <f t="shared" si="42"/>
        <v>1</v>
      </c>
      <c r="AH169" s="92">
        <f t="shared" si="43"/>
        <v>0.5</v>
      </c>
      <c r="AI169" s="93">
        <f t="shared" si="44"/>
        <v>0.16666666666666666</v>
      </c>
      <c r="AJ169" s="93">
        <f t="shared" si="45"/>
        <v>8.3333333333333329E-2</v>
      </c>
      <c r="AK169" s="93">
        <f t="shared" si="46"/>
        <v>0.69444444444444431</v>
      </c>
    </row>
    <row r="170" spans="1:37" ht="24.95" customHeight="1" thickTop="1" thickBot="1">
      <c r="A170" s="337" t="s">
        <v>2729</v>
      </c>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8"/>
      <c r="Y170" s="338"/>
      <c r="Z170" s="338"/>
      <c r="AA170" s="338"/>
      <c r="AB170" s="338"/>
      <c r="AC170" s="339"/>
      <c r="AD170" s="205">
        <f>'Art. 135'!AF174</f>
        <v>1</v>
      </c>
      <c r="AE170" s="91">
        <f t="shared" si="40"/>
        <v>0.69444444444444431</v>
      </c>
      <c r="AF170">
        <f t="shared" si="41"/>
        <v>0.5</v>
      </c>
      <c r="AG170" s="89">
        <f t="shared" si="42"/>
        <v>1</v>
      </c>
      <c r="AH170" s="92">
        <f t="shared" si="43"/>
        <v>0.5</v>
      </c>
      <c r="AI170" s="93">
        <f t="shared" si="44"/>
        <v>0.16666666666666666</v>
      </c>
      <c r="AJ170" s="93">
        <f t="shared" si="45"/>
        <v>8.3333333333333329E-2</v>
      </c>
      <c r="AK170" s="93">
        <f t="shared" si="46"/>
        <v>0.69444444444444431</v>
      </c>
    </row>
    <row r="171" spans="1:37" ht="24.95" customHeight="1" thickTop="1" thickBot="1">
      <c r="A171" s="337" t="s">
        <v>2836</v>
      </c>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8"/>
      <c r="Y171" s="338"/>
      <c r="Z171" s="338"/>
      <c r="AA171" s="338"/>
      <c r="AB171" s="338"/>
      <c r="AC171" s="339"/>
      <c r="AD171" s="205">
        <f>'Art. 135'!AF175</f>
        <v>1</v>
      </c>
      <c r="AE171" s="91">
        <f t="shared" si="40"/>
        <v>0.69444444444444431</v>
      </c>
      <c r="AF171">
        <f t="shared" si="41"/>
        <v>0.5</v>
      </c>
      <c r="AG171" s="89">
        <f t="shared" si="42"/>
        <v>1</v>
      </c>
      <c r="AH171" s="92">
        <f t="shared" si="43"/>
        <v>0.5</v>
      </c>
      <c r="AI171" s="93">
        <f t="shared" si="44"/>
        <v>0.16666666666666666</v>
      </c>
      <c r="AJ171" s="93">
        <f t="shared" si="45"/>
        <v>8.3333333333333329E-2</v>
      </c>
      <c r="AK171" s="93">
        <f t="shared" si="46"/>
        <v>0.69444444444444431</v>
      </c>
    </row>
    <row r="172" spans="1:37" ht="24.95" customHeight="1" thickTop="1" thickBot="1">
      <c r="A172" s="337" t="s">
        <v>2837</v>
      </c>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39"/>
      <c r="AD172" s="205">
        <f>'Art. 135'!AF176</f>
        <v>1</v>
      </c>
      <c r="AE172" s="91">
        <f t="shared" si="40"/>
        <v>0.69444444444444431</v>
      </c>
      <c r="AF172">
        <f t="shared" si="41"/>
        <v>0.5</v>
      </c>
      <c r="AG172" s="89">
        <f t="shared" si="42"/>
        <v>1</v>
      </c>
      <c r="AH172" s="92">
        <f t="shared" si="43"/>
        <v>0.5</v>
      </c>
      <c r="AI172" s="93">
        <f t="shared" si="44"/>
        <v>0.16666666666666666</v>
      </c>
      <c r="AJ172" s="93">
        <f t="shared" si="45"/>
        <v>8.3333333333333329E-2</v>
      </c>
      <c r="AK172" s="93">
        <f t="shared" si="46"/>
        <v>0.69444444444444431</v>
      </c>
    </row>
    <row r="173" spans="1:37" ht="24.95" customHeight="1" thickTop="1">
      <c r="A173" s="304" t="s">
        <v>1911</v>
      </c>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91">
        <f>SUM(AE167:AE172)</f>
        <v>5.5555555555555554</v>
      </c>
      <c r="AF173" s="63"/>
      <c r="AG173" s="94">
        <f>SUM(AG167:AG172)</f>
        <v>6</v>
      </c>
      <c r="AH173" s="95"/>
      <c r="AI173" s="96"/>
      <c r="AJ173" s="96"/>
      <c r="AK173" s="96"/>
    </row>
    <row r="174" spans="1:37" ht="24.95" customHeight="1">
      <c r="A174" s="302" t="s">
        <v>1912</v>
      </c>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c r="AA174" s="302"/>
      <c r="AB174" s="302"/>
      <c r="AC174" s="302"/>
      <c r="AD174" s="302"/>
      <c r="AE174" s="91">
        <f>AE173/$AE$23*100</f>
        <v>66.666666666666671</v>
      </c>
      <c r="AF174" s="63"/>
      <c r="AG174" s="94"/>
      <c r="AH174" s="95"/>
      <c r="AI174" s="96"/>
      <c r="AJ174" s="96"/>
      <c r="AK174" s="96"/>
    </row>
    <row r="175" spans="1:37" ht="24.95" customHeight="1" thickBot="1">
      <c r="A175" s="74"/>
      <c r="B175" s="74"/>
      <c r="C175" s="74"/>
      <c r="D175" s="74"/>
      <c r="E175" s="74"/>
      <c r="F175" s="74"/>
      <c r="G175" s="74"/>
      <c r="H175" s="74"/>
      <c r="I175" s="74"/>
      <c r="J175" s="74"/>
      <c r="K175" s="74"/>
      <c r="L175" s="74"/>
      <c r="M175" s="74"/>
      <c r="N175" s="74"/>
      <c r="O175" s="74"/>
      <c r="P175" s="74"/>
      <c r="Q175" s="97"/>
      <c r="R175" s="74"/>
      <c r="S175" s="74"/>
      <c r="T175" s="74"/>
      <c r="U175" s="74"/>
      <c r="V175" s="74"/>
      <c r="W175" s="74"/>
      <c r="X175" s="74"/>
      <c r="Y175" s="74"/>
      <c r="Z175" s="74"/>
      <c r="AA175" s="74"/>
      <c r="AB175" s="74"/>
      <c r="AC175" s="74"/>
      <c r="AD175" s="98"/>
      <c r="AE175" s="98"/>
    </row>
    <row r="176" spans="1:37" ht="24.95" customHeight="1" thickTop="1" thickBot="1">
      <c r="A176" s="305" t="s">
        <v>79</v>
      </c>
      <c r="B176" s="305"/>
      <c r="C176" s="305"/>
      <c r="D176" s="305"/>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05"/>
      <c r="AA176" s="305"/>
      <c r="AB176" s="305"/>
      <c r="AC176" s="305"/>
      <c r="AD176" s="106" t="s">
        <v>67</v>
      </c>
      <c r="AE176" s="107" t="s">
        <v>9</v>
      </c>
      <c r="AF176" s="89" t="s">
        <v>1877</v>
      </c>
      <c r="AG176" s="89" t="s">
        <v>1878</v>
      </c>
      <c r="AH176" s="89" t="s">
        <v>1879</v>
      </c>
      <c r="AI176" s="90" t="s">
        <v>1880</v>
      </c>
      <c r="AJ176" s="89"/>
      <c r="AK176" s="90" t="s">
        <v>1881</v>
      </c>
    </row>
    <row r="177" spans="1:37" ht="24.95" customHeight="1" thickTop="1" thickBot="1">
      <c r="A177" s="337" t="s">
        <v>2838</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9"/>
      <c r="AD177" s="205">
        <f>'Art. 135'!AF179</f>
        <v>2</v>
      </c>
      <c r="AE177" s="91">
        <f t="shared" ref="AE177:AE181" si="47">IF(AG177=1,AK177,AG177)</f>
        <v>1.6666666666666665</v>
      </c>
      <c r="AF177">
        <f t="shared" ref="AF177:AF181" si="48">AD177/2</f>
        <v>1</v>
      </c>
      <c r="AG177" s="89">
        <f>IF(AND(AF177&gt;=0,AF177&lt;=1),1,"No aplica")</f>
        <v>1</v>
      </c>
      <c r="AH177" s="92">
        <f t="shared" ref="AH177:AH181" si="49">AD177/(AG177*2)</f>
        <v>1</v>
      </c>
      <c r="AI177" s="93">
        <f t="shared" ref="AI177:AI181" si="50">IF(AG177=1,AG177/$AG$182,"No aplica")</f>
        <v>0.2</v>
      </c>
      <c r="AJ177" s="93">
        <f t="shared" ref="AJ177:AJ181" si="51">AF177*AI177</f>
        <v>0.2</v>
      </c>
      <c r="AK177" s="93">
        <f t="shared" ref="AK177:AK181" si="52">AJ177*$AE$23</f>
        <v>1.6666666666666665</v>
      </c>
    </row>
    <row r="178" spans="1:37" ht="24.95" customHeight="1" thickTop="1" thickBot="1">
      <c r="A178" s="337" t="s">
        <v>2839</v>
      </c>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9"/>
      <c r="AD178" s="205">
        <f>'Art. 135'!AF180</f>
        <v>2</v>
      </c>
      <c r="AE178" s="91">
        <f t="shared" si="47"/>
        <v>1.6666666666666665</v>
      </c>
      <c r="AF178">
        <f t="shared" si="48"/>
        <v>1</v>
      </c>
      <c r="AG178" s="89">
        <f>IF(AND(AF178&gt;=0,AF178&lt;=1),1,"No aplica")</f>
        <v>1</v>
      </c>
      <c r="AH178" s="92">
        <f t="shared" si="49"/>
        <v>1</v>
      </c>
      <c r="AI178" s="93">
        <f t="shared" si="50"/>
        <v>0.2</v>
      </c>
      <c r="AJ178" s="93">
        <f t="shared" si="51"/>
        <v>0.2</v>
      </c>
      <c r="AK178" s="93">
        <f t="shared" si="52"/>
        <v>1.6666666666666665</v>
      </c>
    </row>
    <row r="179" spans="1:37" ht="24.95" customHeight="1" thickTop="1" thickBot="1">
      <c r="A179" s="337" t="s">
        <v>3067</v>
      </c>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9"/>
      <c r="AD179" s="205">
        <f>'Art. 135'!AF181</f>
        <v>2</v>
      </c>
      <c r="AE179" s="91">
        <f t="shared" si="47"/>
        <v>1.6666666666666665</v>
      </c>
      <c r="AF179">
        <f t="shared" si="48"/>
        <v>1</v>
      </c>
      <c r="AG179" s="89">
        <f>IF(AND(AF179&gt;=0,AF179&lt;=1),1,"No aplica")</f>
        <v>1</v>
      </c>
      <c r="AH179" s="92">
        <f t="shared" si="49"/>
        <v>1</v>
      </c>
      <c r="AI179" s="93">
        <f t="shared" si="50"/>
        <v>0.2</v>
      </c>
      <c r="AJ179" s="93">
        <f t="shared" si="51"/>
        <v>0.2</v>
      </c>
      <c r="AK179" s="93">
        <f t="shared" si="52"/>
        <v>1.6666666666666665</v>
      </c>
    </row>
    <row r="180" spans="1:37" ht="24.95" customHeight="1" thickTop="1" thickBot="1">
      <c r="A180" s="337" t="s">
        <v>3068</v>
      </c>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8"/>
      <c r="Y180" s="338"/>
      <c r="Z180" s="338"/>
      <c r="AA180" s="338"/>
      <c r="AB180" s="338"/>
      <c r="AC180" s="339"/>
      <c r="AD180" s="205">
        <f>'Art. 135'!AF182</f>
        <v>1</v>
      </c>
      <c r="AE180" s="91">
        <f t="shared" si="47"/>
        <v>0.83333333333333326</v>
      </c>
      <c r="AF180">
        <f t="shared" si="48"/>
        <v>0.5</v>
      </c>
      <c r="AG180" s="89">
        <f>IF(AND(AF180&gt;=0,AF180&lt;=1),1,"No aplica")</f>
        <v>1</v>
      </c>
      <c r="AH180" s="92">
        <f t="shared" si="49"/>
        <v>0.5</v>
      </c>
      <c r="AI180" s="93">
        <f t="shared" si="50"/>
        <v>0.2</v>
      </c>
      <c r="AJ180" s="93">
        <f t="shared" si="51"/>
        <v>0.1</v>
      </c>
      <c r="AK180" s="93">
        <f t="shared" si="52"/>
        <v>0.83333333333333326</v>
      </c>
    </row>
    <row r="181" spans="1:37" ht="24.95" customHeight="1" thickTop="1" thickBot="1">
      <c r="A181" s="337" t="s">
        <v>2842</v>
      </c>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8"/>
      <c r="Y181" s="338"/>
      <c r="Z181" s="338"/>
      <c r="AA181" s="338"/>
      <c r="AB181" s="338"/>
      <c r="AC181" s="339"/>
      <c r="AD181" s="205">
        <f>'Art. 135'!AF183</f>
        <v>2</v>
      </c>
      <c r="AE181" s="91">
        <f t="shared" si="47"/>
        <v>1.6666666666666665</v>
      </c>
      <c r="AF181">
        <f t="shared" si="48"/>
        <v>1</v>
      </c>
      <c r="AG181" s="89">
        <f>IF(AND(AF181&gt;=0,AF181&lt;=1),1,"No aplica")</f>
        <v>1</v>
      </c>
      <c r="AH181" s="92">
        <f t="shared" si="49"/>
        <v>1</v>
      </c>
      <c r="AI181" s="93">
        <f t="shared" si="50"/>
        <v>0.2</v>
      </c>
      <c r="AJ181" s="93">
        <f t="shared" si="51"/>
        <v>0.2</v>
      </c>
      <c r="AK181" s="93">
        <f t="shared" si="52"/>
        <v>1.6666666666666665</v>
      </c>
    </row>
    <row r="182" spans="1:37" ht="24.95" customHeight="1" thickTop="1">
      <c r="A182" s="304" t="s">
        <v>1915</v>
      </c>
      <c r="B182" s="304"/>
      <c r="C182" s="304"/>
      <c r="D182" s="304"/>
      <c r="E182" s="304"/>
      <c r="F182" s="304"/>
      <c r="G182" s="304"/>
      <c r="H182" s="304"/>
      <c r="I182" s="304"/>
      <c r="J182" s="304"/>
      <c r="K182" s="304"/>
      <c r="L182" s="304"/>
      <c r="M182" s="304"/>
      <c r="N182" s="304"/>
      <c r="O182" s="304"/>
      <c r="P182" s="304"/>
      <c r="Q182" s="304"/>
      <c r="R182" s="304"/>
      <c r="S182" s="304"/>
      <c r="T182" s="304"/>
      <c r="U182" s="304"/>
      <c r="V182" s="304"/>
      <c r="W182" s="304"/>
      <c r="X182" s="304"/>
      <c r="Y182" s="304"/>
      <c r="Z182" s="304"/>
      <c r="AA182" s="304"/>
      <c r="AB182" s="304"/>
      <c r="AC182" s="304"/>
      <c r="AD182" s="304"/>
      <c r="AE182" s="91">
        <f>SUM(AE177:AE181)</f>
        <v>7.5</v>
      </c>
      <c r="AF182" s="63"/>
      <c r="AG182" s="94">
        <f>SUM(AG177:AG181)</f>
        <v>5</v>
      </c>
      <c r="AH182" s="95"/>
      <c r="AI182" s="96"/>
      <c r="AJ182" s="96"/>
      <c r="AK182" s="96"/>
    </row>
    <row r="183" spans="1:37" ht="24.95" customHeight="1">
      <c r="A183" s="302" t="s">
        <v>1916</v>
      </c>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c r="AA183" s="302"/>
      <c r="AB183" s="302"/>
      <c r="AC183" s="302"/>
      <c r="AD183" s="302"/>
      <c r="AE183" s="91">
        <f>AE182/$AE$23*100</f>
        <v>90.000000000000014</v>
      </c>
      <c r="AF183" s="63"/>
      <c r="AG183" s="94"/>
      <c r="AH183" s="95"/>
      <c r="AI183" s="96"/>
      <c r="AJ183" s="96"/>
      <c r="AK183" s="96"/>
    </row>
    <row r="184" spans="1:37" ht="24.95" customHeight="1">
      <c r="A184" s="102"/>
      <c r="B184" s="102"/>
      <c r="C184" s="102"/>
      <c r="D184" s="102"/>
      <c r="E184" s="102"/>
      <c r="F184" s="102"/>
      <c r="G184" s="102"/>
      <c r="H184" s="102"/>
      <c r="I184" s="102"/>
      <c r="J184" s="102"/>
      <c r="K184" s="102"/>
      <c r="L184" s="102"/>
      <c r="M184" s="102"/>
      <c r="N184" s="102"/>
      <c r="O184" s="102"/>
      <c r="P184" s="102"/>
      <c r="Q184" s="97"/>
      <c r="R184" s="102"/>
      <c r="S184" s="102"/>
      <c r="T184" s="102"/>
      <c r="U184" s="102"/>
      <c r="V184" s="102"/>
      <c r="W184" s="102"/>
      <c r="X184" s="102"/>
      <c r="Y184" s="102"/>
      <c r="Z184" s="102"/>
      <c r="AA184" s="102"/>
      <c r="AB184" s="102"/>
      <c r="AC184" s="102"/>
      <c r="AD184" s="98"/>
      <c r="AE184" s="98"/>
    </row>
    <row r="185" spans="1:37" ht="24.95" customHeight="1">
      <c r="A185" s="102"/>
      <c r="B185" s="102"/>
      <c r="C185" s="102"/>
      <c r="D185" s="102"/>
      <c r="E185" s="102"/>
      <c r="F185" s="102"/>
      <c r="G185" s="102"/>
      <c r="H185" s="102"/>
      <c r="I185" s="102"/>
      <c r="J185" s="102"/>
      <c r="K185" s="102"/>
      <c r="L185" s="102"/>
      <c r="M185" s="102"/>
      <c r="N185" s="102"/>
      <c r="O185" s="102"/>
      <c r="P185" s="102"/>
      <c r="Q185" s="97"/>
      <c r="R185" s="102"/>
      <c r="S185" s="102"/>
      <c r="T185" s="102"/>
      <c r="U185" s="102"/>
      <c r="V185" s="102"/>
      <c r="W185" s="102"/>
      <c r="X185" s="102"/>
      <c r="Y185" s="102"/>
      <c r="Z185" s="102"/>
      <c r="AA185" s="102"/>
      <c r="AB185" s="102"/>
      <c r="AC185" s="102"/>
      <c r="AD185" s="98"/>
      <c r="AE185" s="98"/>
    </row>
    <row r="186" spans="1:37" ht="24.95" customHeight="1">
      <c r="A186" s="266" t="s">
        <v>2843</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row>
    <row r="187" spans="1:37" ht="24.95" customHeight="1">
      <c r="A187" s="103"/>
      <c r="B187" s="104"/>
      <c r="C187" s="104"/>
      <c r="D187" s="104"/>
      <c r="E187" s="104"/>
      <c r="F187" s="104"/>
      <c r="G187" s="104"/>
      <c r="H187" s="104"/>
      <c r="I187" s="104"/>
      <c r="J187" s="104"/>
      <c r="K187" s="104"/>
      <c r="L187" s="104"/>
      <c r="M187" s="104"/>
      <c r="N187" s="104"/>
      <c r="O187" s="104"/>
      <c r="P187" s="104"/>
      <c r="Q187" s="105"/>
      <c r="R187" s="104"/>
      <c r="S187" s="104"/>
      <c r="T187" s="104"/>
      <c r="U187" s="104"/>
      <c r="V187" s="104"/>
      <c r="W187" s="104"/>
      <c r="X187" s="104"/>
      <c r="Y187" s="104"/>
      <c r="Z187" s="104"/>
      <c r="AA187" s="104"/>
      <c r="AB187" s="104"/>
      <c r="AC187" s="104"/>
      <c r="AD187" s="86"/>
      <c r="AE187" s="86"/>
    </row>
    <row r="188" spans="1:37" ht="24.95" customHeight="1" thickBot="1">
      <c r="A188" s="74"/>
      <c r="B188" s="74"/>
      <c r="C188" s="74"/>
      <c r="D188" s="74"/>
      <c r="E188" s="74"/>
      <c r="F188" s="74"/>
      <c r="G188" s="74"/>
      <c r="H188" s="74"/>
      <c r="I188" s="74"/>
      <c r="J188" s="74"/>
      <c r="K188" s="74"/>
      <c r="L188" s="74"/>
      <c r="M188" s="74"/>
      <c r="N188" s="74"/>
      <c r="O188" s="74"/>
      <c r="P188" s="74"/>
      <c r="Q188" s="97"/>
      <c r="R188" s="74"/>
      <c r="S188" s="74"/>
      <c r="T188" s="74"/>
      <c r="U188" s="74"/>
      <c r="V188" s="74"/>
      <c r="W188" s="74"/>
      <c r="X188" s="74"/>
      <c r="Y188" s="74"/>
      <c r="Z188" s="74"/>
      <c r="AA188" s="74"/>
      <c r="AB188" s="74"/>
      <c r="AC188" s="74"/>
      <c r="AD188" s="98"/>
      <c r="AE188" s="98"/>
    </row>
    <row r="189" spans="1:37" ht="24.95" customHeight="1" thickTop="1" thickBot="1">
      <c r="A189" s="303" t="s">
        <v>44</v>
      </c>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67" t="s">
        <v>67</v>
      </c>
      <c r="AE189" s="201" t="s">
        <v>9</v>
      </c>
      <c r="AF189" s="89" t="s">
        <v>1877</v>
      </c>
      <c r="AG189" s="89" t="s">
        <v>1878</v>
      </c>
      <c r="AH189" s="89" t="s">
        <v>1879</v>
      </c>
      <c r="AI189" s="90" t="s">
        <v>1880</v>
      </c>
      <c r="AJ189" s="89"/>
      <c r="AK189" s="90" t="s">
        <v>1881</v>
      </c>
    </row>
    <row r="190" spans="1:37" ht="24.95" customHeight="1" thickTop="1" thickBot="1">
      <c r="A190" s="337" t="s">
        <v>2845</v>
      </c>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9"/>
      <c r="AD190" s="205">
        <f>'Art. 135'!AF192</f>
        <v>2</v>
      </c>
      <c r="AE190" s="91">
        <f t="shared" ref="AE190:AE199" si="53">IF(AG190=1,AK190,AG190)</f>
        <v>0.83333333333333326</v>
      </c>
      <c r="AF190">
        <f t="shared" ref="AF190:AF199" si="54">AD190/2</f>
        <v>1</v>
      </c>
      <c r="AG190" s="89">
        <f t="shared" ref="AG190:AG199" si="55">IF(AND(AF190&gt;=0,AF190&lt;=1),1,"No aplica")</f>
        <v>1</v>
      </c>
      <c r="AH190" s="92">
        <f t="shared" ref="AH190:AH199" si="56">AD190/(AG190*2)</f>
        <v>1</v>
      </c>
      <c r="AI190" s="93">
        <f t="shared" ref="AI190:AI199" si="57">IF(AG190=1,AG190/$AG$200,"No aplica")</f>
        <v>0.1</v>
      </c>
      <c r="AJ190" s="93">
        <f t="shared" ref="AJ190:AJ199" si="58">AF190*AI190</f>
        <v>0.1</v>
      </c>
      <c r="AK190" s="93">
        <f t="shared" ref="AK190:AK199" si="59">AJ190*$AE$23</f>
        <v>0.83333333333333326</v>
      </c>
    </row>
    <row r="191" spans="1:37" ht="24.95" customHeight="1" thickTop="1" thickBot="1">
      <c r="A191" s="337" t="s">
        <v>222</v>
      </c>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9"/>
      <c r="AD191" s="205">
        <f>'Art. 135'!AF193</f>
        <v>2</v>
      </c>
      <c r="AE191" s="91">
        <f t="shared" si="53"/>
        <v>0.83333333333333326</v>
      </c>
      <c r="AF191">
        <f t="shared" si="54"/>
        <v>1</v>
      </c>
      <c r="AG191" s="89">
        <f t="shared" si="55"/>
        <v>1</v>
      </c>
      <c r="AH191" s="92">
        <f t="shared" si="56"/>
        <v>1</v>
      </c>
      <c r="AI191" s="93">
        <f t="shared" si="57"/>
        <v>0.1</v>
      </c>
      <c r="AJ191" s="93">
        <f t="shared" si="58"/>
        <v>0.1</v>
      </c>
      <c r="AK191" s="93">
        <f t="shared" si="59"/>
        <v>0.83333333333333326</v>
      </c>
    </row>
    <row r="192" spans="1:37" ht="24.95" customHeight="1" thickTop="1" thickBot="1">
      <c r="A192" s="337" t="s">
        <v>2728</v>
      </c>
      <c r="B192" s="338"/>
      <c r="C192" s="338"/>
      <c r="D192" s="338"/>
      <c r="E192" s="338"/>
      <c r="F192" s="338"/>
      <c r="G192" s="338"/>
      <c r="H192" s="338"/>
      <c r="I192" s="338"/>
      <c r="J192" s="338"/>
      <c r="K192" s="338"/>
      <c r="L192" s="338"/>
      <c r="M192" s="338"/>
      <c r="N192" s="338"/>
      <c r="O192" s="338"/>
      <c r="P192" s="338"/>
      <c r="Q192" s="338"/>
      <c r="R192" s="338"/>
      <c r="S192" s="338"/>
      <c r="T192" s="338"/>
      <c r="U192" s="338"/>
      <c r="V192" s="338"/>
      <c r="W192" s="338"/>
      <c r="X192" s="338"/>
      <c r="Y192" s="338"/>
      <c r="Z192" s="338"/>
      <c r="AA192" s="338"/>
      <c r="AB192" s="338"/>
      <c r="AC192" s="339"/>
      <c r="AD192" s="205">
        <f>'Art. 135'!AF194</f>
        <v>2</v>
      </c>
      <c r="AE192" s="91">
        <f t="shared" si="53"/>
        <v>0.83333333333333326</v>
      </c>
      <c r="AF192">
        <f t="shared" si="54"/>
        <v>1</v>
      </c>
      <c r="AG192" s="89">
        <f t="shared" si="55"/>
        <v>1</v>
      </c>
      <c r="AH192" s="92">
        <f t="shared" si="56"/>
        <v>1</v>
      </c>
      <c r="AI192" s="93">
        <f t="shared" si="57"/>
        <v>0.1</v>
      </c>
      <c r="AJ192" s="93">
        <f t="shared" si="58"/>
        <v>0.1</v>
      </c>
      <c r="AK192" s="93">
        <f t="shared" si="59"/>
        <v>0.83333333333333326</v>
      </c>
    </row>
    <row r="193" spans="1:37" ht="24.95" customHeight="1" thickTop="1" thickBot="1">
      <c r="A193" s="337" t="s">
        <v>2729</v>
      </c>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9"/>
      <c r="AD193" s="205">
        <f>'Art. 135'!AF195</f>
        <v>2</v>
      </c>
      <c r="AE193" s="91">
        <f t="shared" si="53"/>
        <v>0.83333333333333326</v>
      </c>
      <c r="AF193">
        <f t="shared" si="54"/>
        <v>1</v>
      </c>
      <c r="AG193" s="89">
        <f t="shared" si="55"/>
        <v>1</v>
      </c>
      <c r="AH193" s="92">
        <f t="shared" si="56"/>
        <v>1</v>
      </c>
      <c r="AI193" s="93">
        <f t="shared" si="57"/>
        <v>0.1</v>
      </c>
      <c r="AJ193" s="93">
        <f t="shared" si="58"/>
        <v>0.1</v>
      </c>
      <c r="AK193" s="93">
        <f t="shared" si="59"/>
        <v>0.83333333333333326</v>
      </c>
    </row>
    <row r="194" spans="1:37" ht="24.95" customHeight="1" thickTop="1" thickBot="1">
      <c r="A194" s="337" t="s">
        <v>2846</v>
      </c>
      <c r="B194" s="338"/>
      <c r="C194" s="338"/>
      <c r="D194" s="338"/>
      <c r="E194" s="338"/>
      <c r="F194" s="338"/>
      <c r="G194" s="338"/>
      <c r="H194" s="338"/>
      <c r="I194" s="338"/>
      <c r="J194" s="338"/>
      <c r="K194" s="338"/>
      <c r="L194" s="338"/>
      <c r="M194" s="338"/>
      <c r="N194" s="338"/>
      <c r="O194" s="338"/>
      <c r="P194" s="338"/>
      <c r="Q194" s="338"/>
      <c r="R194" s="338"/>
      <c r="S194" s="338"/>
      <c r="T194" s="338"/>
      <c r="U194" s="338"/>
      <c r="V194" s="338"/>
      <c r="W194" s="338"/>
      <c r="X194" s="338"/>
      <c r="Y194" s="338"/>
      <c r="Z194" s="338"/>
      <c r="AA194" s="338"/>
      <c r="AB194" s="338"/>
      <c r="AC194" s="339"/>
      <c r="AD194" s="205">
        <f>'Art. 135'!AF196</f>
        <v>2</v>
      </c>
      <c r="AE194" s="91">
        <f t="shared" si="53"/>
        <v>0.83333333333333326</v>
      </c>
      <c r="AF194">
        <f t="shared" si="54"/>
        <v>1</v>
      </c>
      <c r="AG194" s="89">
        <f t="shared" si="55"/>
        <v>1</v>
      </c>
      <c r="AH194" s="92">
        <f t="shared" si="56"/>
        <v>1</v>
      </c>
      <c r="AI194" s="93">
        <f t="shared" si="57"/>
        <v>0.1</v>
      </c>
      <c r="AJ194" s="93">
        <f t="shared" si="58"/>
        <v>0.1</v>
      </c>
      <c r="AK194" s="93">
        <f t="shared" si="59"/>
        <v>0.83333333333333326</v>
      </c>
    </row>
    <row r="195" spans="1:37" ht="24.95" customHeight="1" thickTop="1" thickBot="1">
      <c r="A195" s="337" t="s">
        <v>2847</v>
      </c>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9"/>
      <c r="AD195" s="205">
        <f>'Art. 135'!AF197</f>
        <v>2</v>
      </c>
      <c r="AE195" s="91">
        <f t="shared" si="53"/>
        <v>0.83333333333333326</v>
      </c>
      <c r="AF195">
        <f t="shared" si="54"/>
        <v>1</v>
      </c>
      <c r="AG195" s="89">
        <f t="shared" si="55"/>
        <v>1</v>
      </c>
      <c r="AH195" s="92">
        <f t="shared" si="56"/>
        <v>1</v>
      </c>
      <c r="AI195" s="93">
        <f t="shared" si="57"/>
        <v>0.1</v>
      </c>
      <c r="AJ195" s="93">
        <f t="shared" si="58"/>
        <v>0.1</v>
      </c>
      <c r="AK195" s="93">
        <f t="shared" si="59"/>
        <v>0.83333333333333326</v>
      </c>
    </row>
    <row r="196" spans="1:37" ht="24.95" customHeight="1" thickTop="1" thickBot="1">
      <c r="A196" s="337" t="s">
        <v>2848</v>
      </c>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9"/>
      <c r="AD196" s="205">
        <f>'Art. 135'!AF198</f>
        <v>2</v>
      </c>
      <c r="AE196" s="91">
        <f t="shared" si="53"/>
        <v>0.83333333333333326</v>
      </c>
      <c r="AF196">
        <f t="shared" si="54"/>
        <v>1</v>
      </c>
      <c r="AG196" s="89">
        <f t="shared" si="55"/>
        <v>1</v>
      </c>
      <c r="AH196" s="92">
        <f t="shared" si="56"/>
        <v>1</v>
      </c>
      <c r="AI196" s="93">
        <f t="shared" si="57"/>
        <v>0.1</v>
      </c>
      <c r="AJ196" s="93">
        <f t="shared" si="58"/>
        <v>0.1</v>
      </c>
      <c r="AK196" s="93">
        <f t="shared" si="59"/>
        <v>0.83333333333333326</v>
      </c>
    </row>
    <row r="197" spans="1:37" ht="24.95" customHeight="1" thickTop="1" thickBot="1">
      <c r="A197" s="337" t="s">
        <v>2849</v>
      </c>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9"/>
      <c r="AD197" s="205">
        <f>'Art. 135'!AF199</f>
        <v>2</v>
      </c>
      <c r="AE197" s="91">
        <f t="shared" si="53"/>
        <v>0.83333333333333326</v>
      </c>
      <c r="AF197">
        <f t="shared" si="54"/>
        <v>1</v>
      </c>
      <c r="AG197" s="89">
        <f t="shared" si="55"/>
        <v>1</v>
      </c>
      <c r="AH197" s="92">
        <f t="shared" si="56"/>
        <v>1</v>
      </c>
      <c r="AI197" s="93">
        <f t="shared" si="57"/>
        <v>0.1</v>
      </c>
      <c r="AJ197" s="93">
        <f t="shared" si="58"/>
        <v>0.1</v>
      </c>
      <c r="AK197" s="93">
        <f t="shared" si="59"/>
        <v>0.83333333333333326</v>
      </c>
    </row>
    <row r="198" spans="1:37" ht="24.95" customHeight="1" thickTop="1" thickBot="1">
      <c r="A198" s="337" t="s">
        <v>2850</v>
      </c>
      <c r="B198" s="338"/>
      <c r="C198" s="338"/>
      <c r="D198" s="338"/>
      <c r="E198" s="338"/>
      <c r="F198" s="338"/>
      <c r="G198" s="338"/>
      <c r="H198" s="338"/>
      <c r="I198" s="338"/>
      <c r="J198" s="338"/>
      <c r="K198" s="338"/>
      <c r="L198" s="338"/>
      <c r="M198" s="338"/>
      <c r="N198" s="338"/>
      <c r="O198" s="338"/>
      <c r="P198" s="338"/>
      <c r="Q198" s="338"/>
      <c r="R198" s="338"/>
      <c r="S198" s="338"/>
      <c r="T198" s="338"/>
      <c r="U198" s="338"/>
      <c r="V198" s="338"/>
      <c r="W198" s="338"/>
      <c r="X198" s="338"/>
      <c r="Y198" s="338"/>
      <c r="Z198" s="338"/>
      <c r="AA198" s="338"/>
      <c r="AB198" s="338"/>
      <c r="AC198" s="339"/>
      <c r="AD198" s="205">
        <f>'Art. 135'!AF200</f>
        <v>2</v>
      </c>
      <c r="AE198" s="91">
        <f t="shared" si="53"/>
        <v>0.83333333333333326</v>
      </c>
      <c r="AF198">
        <f t="shared" si="54"/>
        <v>1</v>
      </c>
      <c r="AG198" s="89">
        <f t="shared" si="55"/>
        <v>1</v>
      </c>
      <c r="AH198" s="92">
        <f t="shared" si="56"/>
        <v>1</v>
      </c>
      <c r="AI198" s="93">
        <f t="shared" si="57"/>
        <v>0.1</v>
      </c>
      <c r="AJ198" s="93">
        <f t="shared" si="58"/>
        <v>0.1</v>
      </c>
      <c r="AK198" s="93">
        <f t="shared" si="59"/>
        <v>0.83333333333333326</v>
      </c>
    </row>
    <row r="199" spans="1:37" ht="24.95" customHeight="1" thickTop="1" thickBot="1">
      <c r="A199" s="337" t="s">
        <v>2851</v>
      </c>
      <c r="B199" s="338"/>
      <c r="C199" s="338"/>
      <c r="D199" s="338"/>
      <c r="E199" s="338"/>
      <c r="F199" s="338"/>
      <c r="G199" s="338"/>
      <c r="H199" s="338"/>
      <c r="I199" s="338"/>
      <c r="J199" s="338"/>
      <c r="K199" s="338"/>
      <c r="L199" s="338"/>
      <c r="M199" s="338"/>
      <c r="N199" s="338"/>
      <c r="O199" s="338"/>
      <c r="P199" s="338"/>
      <c r="Q199" s="338"/>
      <c r="R199" s="338"/>
      <c r="S199" s="338"/>
      <c r="T199" s="338"/>
      <c r="U199" s="338"/>
      <c r="V199" s="338"/>
      <c r="W199" s="338"/>
      <c r="X199" s="338"/>
      <c r="Y199" s="338"/>
      <c r="Z199" s="338"/>
      <c r="AA199" s="338"/>
      <c r="AB199" s="338"/>
      <c r="AC199" s="339"/>
      <c r="AD199" s="205">
        <f>'Art. 135'!AF201</f>
        <v>2</v>
      </c>
      <c r="AE199" s="91">
        <f t="shared" si="53"/>
        <v>0.83333333333333326</v>
      </c>
      <c r="AF199">
        <f t="shared" si="54"/>
        <v>1</v>
      </c>
      <c r="AG199" s="89">
        <f t="shared" si="55"/>
        <v>1</v>
      </c>
      <c r="AH199" s="92">
        <f t="shared" si="56"/>
        <v>1</v>
      </c>
      <c r="AI199" s="93">
        <f t="shared" si="57"/>
        <v>0.1</v>
      </c>
      <c r="AJ199" s="93">
        <f t="shared" si="58"/>
        <v>0.1</v>
      </c>
      <c r="AK199" s="93">
        <f t="shared" si="59"/>
        <v>0.83333333333333326</v>
      </c>
    </row>
    <row r="200" spans="1:37" ht="24.95" customHeight="1" thickTop="1">
      <c r="A200" s="304" t="s">
        <v>1918</v>
      </c>
      <c r="B200" s="304"/>
      <c r="C200" s="304"/>
      <c r="D200" s="304"/>
      <c r="E200" s="304"/>
      <c r="F200" s="304"/>
      <c r="G200" s="304"/>
      <c r="H200" s="304"/>
      <c r="I200" s="304"/>
      <c r="J200" s="304"/>
      <c r="K200" s="304"/>
      <c r="L200" s="304"/>
      <c r="M200" s="304"/>
      <c r="N200" s="304"/>
      <c r="O200" s="304"/>
      <c r="P200" s="304"/>
      <c r="Q200" s="304"/>
      <c r="R200" s="304"/>
      <c r="S200" s="304"/>
      <c r="T200" s="304"/>
      <c r="U200" s="304"/>
      <c r="V200" s="304"/>
      <c r="W200" s="304"/>
      <c r="X200" s="304"/>
      <c r="Y200" s="304"/>
      <c r="Z200" s="304"/>
      <c r="AA200" s="304"/>
      <c r="AB200" s="304"/>
      <c r="AC200" s="304"/>
      <c r="AD200" s="304"/>
      <c r="AE200" s="91">
        <f>SUM(AE190:AE199)</f>
        <v>8.3333333333333321</v>
      </c>
      <c r="AF200" s="63"/>
      <c r="AG200" s="94">
        <f>SUM(AG190:AG199)</f>
        <v>10</v>
      </c>
      <c r="AH200" s="95"/>
      <c r="AI200" s="96"/>
      <c r="AJ200" s="96"/>
      <c r="AK200" s="96"/>
    </row>
    <row r="201" spans="1:37" ht="24.95" customHeight="1">
      <c r="A201" s="302" t="s">
        <v>1919</v>
      </c>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c r="AA201" s="302"/>
      <c r="AB201" s="302"/>
      <c r="AC201" s="302"/>
      <c r="AD201" s="302"/>
      <c r="AE201" s="91">
        <f>AE200/$AE$23*100</f>
        <v>100</v>
      </c>
      <c r="AF201" s="63"/>
      <c r="AG201" s="94"/>
      <c r="AH201" s="95"/>
      <c r="AI201" s="96"/>
      <c r="AJ201" s="96"/>
      <c r="AK201" s="96"/>
    </row>
    <row r="202" spans="1:37" ht="24.95" customHeight="1" thickBot="1">
      <c r="A202" s="74"/>
      <c r="B202" s="74"/>
      <c r="C202" s="74"/>
      <c r="D202" s="74"/>
      <c r="E202" s="74"/>
      <c r="F202" s="74"/>
      <c r="G202" s="74"/>
      <c r="H202" s="74"/>
      <c r="I202" s="74"/>
      <c r="J202" s="74"/>
      <c r="K202" s="74"/>
      <c r="L202" s="74"/>
      <c r="M202" s="74"/>
      <c r="N202" s="74"/>
      <c r="O202" s="74"/>
      <c r="P202" s="74"/>
      <c r="Q202" s="97"/>
      <c r="R202" s="74"/>
      <c r="S202" s="74"/>
      <c r="T202" s="74"/>
      <c r="U202" s="74"/>
      <c r="V202" s="74"/>
      <c r="W202" s="74"/>
      <c r="X202" s="74"/>
      <c r="Y202" s="74"/>
      <c r="Z202" s="74"/>
      <c r="AA202" s="74"/>
      <c r="AB202" s="74"/>
      <c r="AC202" s="74"/>
      <c r="AD202" s="98"/>
      <c r="AE202" s="98"/>
    </row>
    <row r="203" spans="1:37" ht="24.95" customHeight="1" thickTop="1" thickBot="1">
      <c r="A203" s="305" t="s">
        <v>79</v>
      </c>
      <c r="B203" s="305"/>
      <c r="C203" s="305"/>
      <c r="D203" s="305"/>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05"/>
      <c r="AA203" s="305"/>
      <c r="AB203" s="305"/>
      <c r="AC203" s="305"/>
      <c r="AD203" s="106" t="s">
        <v>67</v>
      </c>
      <c r="AE203" s="107" t="s">
        <v>9</v>
      </c>
      <c r="AF203" s="89" t="s">
        <v>1877</v>
      </c>
      <c r="AG203" s="89" t="s">
        <v>1878</v>
      </c>
      <c r="AH203" s="89" t="s">
        <v>1879</v>
      </c>
      <c r="AI203" s="90" t="s">
        <v>1880</v>
      </c>
      <c r="AJ203" s="89"/>
      <c r="AK203" s="90" t="s">
        <v>1881</v>
      </c>
    </row>
    <row r="204" spans="1:37" ht="24.95" customHeight="1" thickTop="1" thickBot="1">
      <c r="A204" s="337" t="s">
        <v>2852</v>
      </c>
      <c r="B204" s="338"/>
      <c r="C204" s="338"/>
      <c r="D204" s="338"/>
      <c r="E204" s="338"/>
      <c r="F204" s="338"/>
      <c r="G204" s="338"/>
      <c r="H204" s="338"/>
      <c r="I204" s="338"/>
      <c r="J204" s="338"/>
      <c r="K204" s="338"/>
      <c r="L204" s="338"/>
      <c r="M204" s="338"/>
      <c r="N204" s="338"/>
      <c r="O204" s="338"/>
      <c r="P204" s="338"/>
      <c r="Q204" s="338"/>
      <c r="R204" s="338"/>
      <c r="S204" s="338"/>
      <c r="T204" s="338"/>
      <c r="U204" s="338"/>
      <c r="V204" s="338"/>
      <c r="W204" s="338"/>
      <c r="X204" s="338"/>
      <c r="Y204" s="338"/>
      <c r="Z204" s="338"/>
      <c r="AA204" s="338"/>
      <c r="AB204" s="338"/>
      <c r="AC204" s="339"/>
      <c r="AD204" s="205">
        <f>'Art. 135'!AF204</f>
        <v>2</v>
      </c>
      <c r="AE204" s="91">
        <f t="shared" ref="AE204:AE208" si="60">IF(AG204=1,AK204,AG204)</f>
        <v>1.6666666666666665</v>
      </c>
      <c r="AF204">
        <f t="shared" ref="AF204:AF208" si="61">AD204/2</f>
        <v>1</v>
      </c>
      <c r="AG204" s="89">
        <f>IF(AND(AF204&gt;=0,AF204&lt;=1),1,"No aplica")</f>
        <v>1</v>
      </c>
      <c r="AH204" s="92">
        <f t="shared" ref="AH204:AH208" si="62">AD204/(AG204*2)</f>
        <v>1</v>
      </c>
      <c r="AI204" s="93">
        <f t="shared" ref="AI204:AI208" si="63">IF(AG204=1,AG204/$AG$209,"No aplica")</f>
        <v>0.2</v>
      </c>
      <c r="AJ204" s="93">
        <f t="shared" ref="AJ204:AJ208" si="64">AF204*AI204</f>
        <v>0.2</v>
      </c>
      <c r="AK204" s="93">
        <f t="shared" ref="AK204:AK208" si="65">AJ204*$AE$23</f>
        <v>1.6666666666666665</v>
      </c>
    </row>
    <row r="205" spans="1:37" ht="24.95" customHeight="1" thickTop="1" thickBot="1">
      <c r="A205" s="337" t="s">
        <v>2853</v>
      </c>
      <c r="B205" s="338"/>
      <c r="C205" s="338"/>
      <c r="D205" s="338"/>
      <c r="E205" s="338"/>
      <c r="F205" s="338"/>
      <c r="G205" s="338"/>
      <c r="H205" s="338"/>
      <c r="I205" s="338"/>
      <c r="J205" s="338"/>
      <c r="K205" s="338"/>
      <c r="L205" s="338"/>
      <c r="M205" s="338"/>
      <c r="N205" s="338"/>
      <c r="O205" s="338"/>
      <c r="P205" s="338"/>
      <c r="Q205" s="338"/>
      <c r="R205" s="338"/>
      <c r="S205" s="338"/>
      <c r="T205" s="338"/>
      <c r="U205" s="338"/>
      <c r="V205" s="338"/>
      <c r="W205" s="338"/>
      <c r="X205" s="338"/>
      <c r="Y205" s="338"/>
      <c r="Z205" s="338"/>
      <c r="AA205" s="338"/>
      <c r="AB205" s="338"/>
      <c r="AC205" s="339"/>
      <c r="AD205" s="205">
        <f>'Art. 135'!AF205</f>
        <v>2</v>
      </c>
      <c r="AE205" s="91">
        <f t="shared" si="60"/>
        <v>1.6666666666666665</v>
      </c>
      <c r="AF205">
        <f t="shared" si="61"/>
        <v>1</v>
      </c>
      <c r="AG205" s="89">
        <f>IF(AND(AF205&gt;=0,AF205&lt;=1),1,"No aplica")</f>
        <v>1</v>
      </c>
      <c r="AH205" s="92">
        <f t="shared" si="62"/>
        <v>1</v>
      </c>
      <c r="AI205" s="93">
        <f t="shared" si="63"/>
        <v>0.2</v>
      </c>
      <c r="AJ205" s="93">
        <f t="shared" si="64"/>
        <v>0.2</v>
      </c>
      <c r="AK205" s="93">
        <f t="shared" si="65"/>
        <v>1.6666666666666665</v>
      </c>
    </row>
    <row r="206" spans="1:37" ht="24.95" customHeight="1" thickTop="1" thickBot="1">
      <c r="A206" s="337" t="s">
        <v>3069</v>
      </c>
      <c r="B206" s="338"/>
      <c r="C206" s="338"/>
      <c r="D206" s="338"/>
      <c r="E206" s="338"/>
      <c r="F206" s="338"/>
      <c r="G206" s="338"/>
      <c r="H206" s="338"/>
      <c r="I206" s="338"/>
      <c r="J206" s="338"/>
      <c r="K206" s="338"/>
      <c r="L206" s="338"/>
      <c r="M206" s="338"/>
      <c r="N206" s="338"/>
      <c r="O206" s="338"/>
      <c r="P206" s="338"/>
      <c r="Q206" s="338"/>
      <c r="R206" s="338"/>
      <c r="S206" s="338"/>
      <c r="T206" s="338"/>
      <c r="U206" s="338"/>
      <c r="V206" s="338"/>
      <c r="W206" s="338"/>
      <c r="X206" s="338"/>
      <c r="Y206" s="338"/>
      <c r="Z206" s="338"/>
      <c r="AA206" s="338"/>
      <c r="AB206" s="338"/>
      <c r="AC206" s="339"/>
      <c r="AD206" s="205">
        <f>'Art. 135'!AF206</f>
        <v>2</v>
      </c>
      <c r="AE206" s="91">
        <f t="shared" si="60"/>
        <v>1.6666666666666665</v>
      </c>
      <c r="AF206">
        <f t="shared" si="61"/>
        <v>1</v>
      </c>
      <c r="AG206" s="89">
        <f>IF(AND(AF206&gt;=0,AF206&lt;=1),1,"No aplica")</f>
        <v>1</v>
      </c>
      <c r="AH206" s="92">
        <f t="shared" si="62"/>
        <v>1</v>
      </c>
      <c r="AI206" s="93">
        <f t="shared" si="63"/>
        <v>0.2</v>
      </c>
      <c r="AJ206" s="93">
        <f t="shared" si="64"/>
        <v>0.2</v>
      </c>
      <c r="AK206" s="93">
        <f t="shared" si="65"/>
        <v>1.6666666666666665</v>
      </c>
    </row>
    <row r="207" spans="1:37" ht="24.95" customHeight="1" thickTop="1" thickBot="1">
      <c r="A207" s="337" t="s">
        <v>3070</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9"/>
      <c r="AD207" s="205">
        <f>'Art. 135'!AF207</f>
        <v>2</v>
      </c>
      <c r="AE207" s="91">
        <f t="shared" si="60"/>
        <v>1.6666666666666665</v>
      </c>
      <c r="AF207">
        <f t="shared" si="61"/>
        <v>1</v>
      </c>
      <c r="AG207" s="89">
        <f>IF(AND(AF207&gt;=0,AF207&lt;=1),1,"No aplica")</f>
        <v>1</v>
      </c>
      <c r="AH207" s="92">
        <f t="shared" si="62"/>
        <v>1</v>
      </c>
      <c r="AI207" s="93">
        <f t="shared" si="63"/>
        <v>0.2</v>
      </c>
      <c r="AJ207" s="93">
        <f t="shared" si="64"/>
        <v>0.2</v>
      </c>
      <c r="AK207" s="93">
        <f t="shared" si="65"/>
        <v>1.6666666666666665</v>
      </c>
    </row>
    <row r="208" spans="1:37" ht="24.95" customHeight="1" thickTop="1" thickBot="1">
      <c r="A208" s="337" t="s">
        <v>2855</v>
      </c>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9"/>
      <c r="AD208" s="205">
        <f>'Art. 135'!AF208</f>
        <v>2</v>
      </c>
      <c r="AE208" s="91">
        <f t="shared" si="60"/>
        <v>1.6666666666666665</v>
      </c>
      <c r="AF208">
        <f t="shared" si="61"/>
        <v>1</v>
      </c>
      <c r="AG208" s="89">
        <f>IF(AND(AF208&gt;=0,AF208&lt;=1),1,"No aplica")</f>
        <v>1</v>
      </c>
      <c r="AH208" s="92">
        <f t="shared" si="62"/>
        <v>1</v>
      </c>
      <c r="AI208" s="93">
        <f t="shared" si="63"/>
        <v>0.2</v>
      </c>
      <c r="AJ208" s="93">
        <f t="shared" si="64"/>
        <v>0.2</v>
      </c>
      <c r="AK208" s="93">
        <f t="shared" si="65"/>
        <v>1.6666666666666665</v>
      </c>
    </row>
    <row r="209" spans="1:37" ht="24.95" customHeight="1" thickTop="1">
      <c r="A209" s="304" t="s">
        <v>1923</v>
      </c>
      <c r="B209" s="304"/>
      <c r="C209" s="304"/>
      <c r="D209" s="304"/>
      <c r="E209" s="304"/>
      <c r="F209" s="304"/>
      <c r="G209" s="304"/>
      <c r="H209" s="304"/>
      <c r="I209" s="304"/>
      <c r="J209" s="304"/>
      <c r="K209" s="304"/>
      <c r="L209" s="304"/>
      <c r="M209" s="304"/>
      <c r="N209" s="304"/>
      <c r="O209" s="304"/>
      <c r="P209" s="304"/>
      <c r="Q209" s="304"/>
      <c r="R209" s="304"/>
      <c r="S209" s="304"/>
      <c r="T209" s="304"/>
      <c r="U209" s="304"/>
      <c r="V209" s="304"/>
      <c r="W209" s="304"/>
      <c r="X209" s="304"/>
      <c r="Y209" s="304"/>
      <c r="Z209" s="304"/>
      <c r="AA209" s="304"/>
      <c r="AB209" s="304"/>
      <c r="AC209" s="304"/>
      <c r="AD209" s="304"/>
      <c r="AE209" s="91">
        <f>SUM(AE204:AE208)</f>
        <v>8.3333333333333321</v>
      </c>
      <c r="AF209" s="63"/>
      <c r="AG209" s="94">
        <f>SUM(AG204:AG208)</f>
        <v>5</v>
      </c>
      <c r="AH209" s="95"/>
      <c r="AI209" s="96"/>
      <c r="AJ209" s="96"/>
      <c r="AK209" s="96"/>
    </row>
    <row r="210" spans="1:37" ht="24.95" customHeight="1">
      <c r="A210" s="302" t="s">
        <v>1924</v>
      </c>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c r="AA210" s="302"/>
      <c r="AB210" s="302"/>
      <c r="AC210" s="302"/>
      <c r="AD210" s="302"/>
      <c r="AE210" s="91">
        <f>AE209/$AE$23*100</f>
        <v>100</v>
      </c>
      <c r="AF210" s="63"/>
      <c r="AG210" s="94"/>
      <c r="AH210" s="95"/>
      <c r="AI210" s="96"/>
      <c r="AJ210" s="96"/>
      <c r="AK210" s="96"/>
    </row>
    <row r="211" spans="1:37" ht="24.95" customHeight="1">
      <c r="A211" s="102"/>
      <c r="B211" s="102"/>
      <c r="C211" s="102"/>
      <c r="D211" s="102"/>
      <c r="E211" s="102"/>
      <c r="F211" s="102"/>
      <c r="G211" s="102"/>
      <c r="H211" s="102"/>
      <c r="I211" s="102"/>
      <c r="J211" s="102"/>
      <c r="K211" s="102"/>
      <c r="L211" s="102"/>
      <c r="M211" s="102"/>
      <c r="N211" s="102"/>
      <c r="O211" s="102"/>
      <c r="P211" s="102"/>
      <c r="Q211" s="97"/>
      <c r="R211" s="102"/>
      <c r="S211" s="102"/>
      <c r="T211" s="102"/>
      <c r="U211" s="102"/>
      <c r="V211" s="102"/>
      <c r="W211" s="102"/>
      <c r="X211" s="102"/>
      <c r="Y211" s="102"/>
      <c r="Z211" s="102"/>
      <c r="AA211" s="102"/>
      <c r="AB211" s="102"/>
      <c r="AC211" s="102"/>
      <c r="AD211" s="98"/>
      <c r="AE211" s="98"/>
    </row>
    <row r="212" spans="1:37" ht="24.95" customHeight="1">
      <c r="A212" s="102"/>
      <c r="B212" s="102"/>
      <c r="C212" s="102"/>
      <c r="D212" s="102"/>
      <c r="E212" s="102"/>
      <c r="F212" s="102"/>
      <c r="G212" s="102"/>
      <c r="H212" s="102"/>
      <c r="I212" s="102"/>
      <c r="J212" s="102"/>
      <c r="K212" s="102"/>
      <c r="L212" s="102"/>
      <c r="M212" s="102"/>
      <c r="N212" s="102"/>
      <c r="O212" s="102"/>
      <c r="P212" s="102"/>
      <c r="Q212" s="97"/>
      <c r="R212" s="102"/>
      <c r="S212" s="102"/>
      <c r="T212" s="102"/>
      <c r="U212" s="102"/>
      <c r="V212" s="102"/>
      <c r="W212" s="102"/>
      <c r="X212" s="102"/>
      <c r="Y212" s="102"/>
      <c r="Z212" s="102"/>
      <c r="AA212" s="102"/>
      <c r="AB212" s="102"/>
      <c r="AC212" s="102"/>
      <c r="AD212" s="98"/>
      <c r="AE212" s="98"/>
    </row>
    <row r="213" spans="1:37" ht="24.95" customHeight="1">
      <c r="A213" s="266" t="s">
        <v>2856</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row>
    <row r="214" spans="1:37" ht="24.95" customHeight="1">
      <c r="A214" s="103"/>
      <c r="B214" s="104"/>
      <c r="C214" s="104"/>
      <c r="D214" s="104"/>
      <c r="E214" s="104"/>
      <c r="F214" s="104"/>
      <c r="G214" s="104"/>
      <c r="H214" s="104"/>
      <c r="I214" s="104"/>
      <c r="J214" s="104"/>
      <c r="K214" s="104"/>
      <c r="L214" s="104"/>
      <c r="M214" s="104"/>
      <c r="N214" s="104"/>
      <c r="O214" s="104"/>
      <c r="P214" s="104"/>
      <c r="Q214" s="105"/>
      <c r="R214" s="104"/>
      <c r="S214" s="104"/>
      <c r="T214" s="104"/>
      <c r="U214" s="104"/>
      <c r="V214" s="104"/>
      <c r="W214" s="104"/>
      <c r="X214" s="104"/>
      <c r="Y214" s="104"/>
      <c r="Z214" s="104"/>
      <c r="AA214" s="104"/>
      <c r="AB214" s="104"/>
      <c r="AC214" s="104"/>
      <c r="AD214" s="86"/>
      <c r="AE214" s="86"/>
    </row>
    <row r="215" spans="1:37" ht="24.95" customHeight="1" thickBot="1">
      <c r="A215" s="74"/>
      <c r="B215" s="74"/>
      <c r="C215" s="74"/>
      <c r="D215" s="74"/>
      <c r="E215" s="74"/>
      <c r="F215" s="74"/>
      <c r="G215" s="74"/>
      <c r="H215" s="74"/>
      <c r="I215" s="74"/>
      <c r="J215" s="74"/>
      <c r="K215" s="74"/>
      <c r="L215" s="74"/>
      <c r="M215" s="74"/>
      <c r="N215" s="74"/>
      <c r="O215" s="74"/>
      <c r="P215" s="74"/>
      <c r="Q215" s="97"/>
      <c r="R215" s="74"/>
      <c r="S215" s="74"/>
      <c r="T215" s="74"/>
      <c r="U215" s="74"/>
      <c r="V215" s="74"/>
      <c r="W215" s="74"/>
      <c r="X215" s="74"/>
      <c r="Y215" s="74"/>
      <c r="Z215" s="74"/>
      <c r="AA215" s="74"/>
      <c r="AB215" s="74"/>
      <c r="AC215" s="74"/>
      <c r="AD215" s="98"/>
      <c r="AE215" s="98"/>
    </row>
    <row r="216" spans="1:37" ht="24.95" customHeight="1" thickTop="1" thickBot="1">
      <c r="A216" s="303" t="s">
        <v>44</v>
      </c>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67" t="s">
        <v>67</v>
      </c>
      <c r="AE216" s="201" t="s">
        <v>9</v>
      </c>
      <c r="AF216" s="89" t="s">
        <v>1877</v>
      </c>
      <c r="AG216" s="89" t="s">
        <v>1878</v>
      </c>
      <c r="AH216" s="89" t="s">
        <v>1879</v>
      </c>
      <c r="AI216" s="90" t="s">
        <v>1880</v>
      </c>
      <c r="AJ216" s="89"/>
      <c r="AK216" s="90" t="s">
        <v>1881</v>
      </c>
    </row>
    <row r="217" spans="1:37" ht="24.95" customHeight="1" thickTop="1" thickBot="1">
      <c r="A217" s="337" t="s">
        <v>2845</v>
      </c>
      <c r="B217" s="338"/>
      <c r="C217" s="338"/>
      <c r="D217" s="338"/>
      <c r="E217" s="338"/>
      <c r="F217" s="338"/>
      <c r="G217" s="338"/>
      <c r="H217" s="338"/>
      <c r="I217" s="338"/>
      <c r="J217" s="338"/>
      <c r="K217" s="338"/>
      <c r="L217" s="338"/>
      <c r="M217" s="338"/>
      <c r="N217" s="338"/>
      <c r="O217" s="338"/>
      <c r="P217" s="338"/>
      <c r="Q217" s="338"/>
      <c r="R217" s="338"/>
      <c r="S217" s="338"/>
      <c r="T217" s="338"/>
      <c r="U217" s="338"/>
      <c r="V217" s="338"/>
      <c r="W217" s="338"/>
      <c r="X217" s="338"/>
      <c r="Y217" s="338"/>
      <c r="Z217" s="338"/>
      <c r="AA217" s="338"/>
      <c r="AB217" s="338"/>
      <c r="AC217" s="339"/>
      <c r="AD217" s="205">
        <f>'Art. 135'!AF216</f>
        <v>2</v>
      </c>
      <c r="AE217" s="91">
        <f t="shared" ref="AE217:AE234" si="66">IF(AG217=1,AK217,AG217)</f>
        <v>0.46296296296296285</v>
      </c>
      <c r="AF217">
        <f t="shared" ref="AF217:AF234" si="67">AD217/2</f>
        <v>1</v>
      </c>
      <c r="AG217" s="89">
        <f t="shared" ref="AG217:AG234" si="68">IF(AND(AF217&gt;=0,AF217&lt;=1),1,"No aplica")</f>
        <v>1</v>
      </c>
      <c r="AH217" s="92">
        <f t="shared" ref="AH217:AH234" si="69">AD217/(AG217*2)</f>
        <v>1</v>
      </c>
      <c r="AI217" s="93">
        <f t="shared" ref="AI217:AI234" si="70">IF(AG217=1,AG217/$AG$235,"No aplica")</f>
        <v>5.5555555555555552E-2</v>
      </c>
      <c r="AJ217" s="93">
        <f t="shared" ref="AJ217:AJ234" si="71">AF217*AI217</f>
        <v>5.5555555555555552E-2</v>
      </c>
      <c r="AK217" s="93">
        <f t="shared" ref="AK217:AK234" si="72">AJ217*$AE$23</f>
        <v>0.46296296296296285</v>
      </c>
    </row>
    <row r="218" spans="1:37" ht="24.95" customHeight="1" thickTop="1" thickBot="1">
      <c r="A218" s="337" t="s">
        <v>2858</v>
      </c>
      <c r="B218" s="338"/>
      <c r="C218" s="338"/>
      <c r="D218" s="338"/>
      <c r="E218" s="338"/>
      <c r="F218" s="338"/>
      <c r="G218" s="338"/>
      <c r="H218" s="338"/>
      <c r="I218" s="338"/>
      <c r="J218" s="338"/>
      <c r="K218" s="338"/>
      <c r="L218" s="338"/>
      <c r="M218" s="338"/>
      <c r="N218" s="338"/>
      <c r="O218" s="338"/>
      <c r="P218" s="338"/>
      <c r="Q218" s="338"/>
      <c r="R218" s="338"/>
      <c r="S218" s="338"/>
      <c r="T218" s="338"/>
      <c r="U218" s="338"/>
      <c r="V218" s="338"/>
      <c r="W218" s="338"/>
      <c r="X218" s="338"/>
      <c r="Y218" s="338"/>
      <c r="Z218" s="338"/>
      <c r="AA218" s="338"/>
      <c r="AB218" s="338"/>
      <c r="AC218" s="339"/>
      <c r="AD218" s="205">
        <f>'Art. 135'!AF217</f>
        <v>2</v>
      </c>
      <c r="AE218" s="91">
        <f t="shared" si="66"/>
        <v>0.46296296296296285</v>
      </c>
      <c r="AF218">
        <f t="shared" si="67"/>
        <v>1</v>
      </c>
      <c r="AG218" s="89">
        <f t="shared" si="68"/>
        <v>1</v>
      </c>
      <c r="AH218" s="92">
        <f t="shared" si="69"/>
        <v>1</v>
      </c>
      <c r="AI218" s="93">
        <f t="shared" si="70"/>
        <v>5.5555555555555552E-2</v>
      </c>
      <c r="AJ218" s="93">
        <f t="shared" si="71"/>
        <v>5.5555555555555552E-2</v>
      </c>
      <c r="AK218" s="93">
        <f t="shared" si="72"/>
        <v>0.46296296296296285</v>
      </c>
    </row>
    <row r="219" spans="1:37" ht="24.95" customHeight="1" thickTop="1" thickBot="1">
      <c r="A219" s="337" t="s">
        <v>2728</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9"/>
      <c r="AD219" s="205">
        <f>'Art. 135'!AF218</f>
        <v>2</v>
      </c>
      <c r="AE219" s="91">
        <f t="shared" si="66"/>
        <v>0.46296296296296285</v>
      </c>
      <c r="AF219">
        <f t="shared" si="67"/>
        <v>1</v>
      </c>
      <c r="AG219" s="89">
        <f t="shared" si="68"/>
        <v>1</v>
      </c>
      <c r="AH219" s="92">
        <f t="shared" si="69"/>
        <v>1</v>
      </c>
      <c r="AI219" s="93">
        <f t="shared" si="70"/>
        <v>5.5555555555555552E-2</v>
      </c>
      <c r="AJ219" s="93">
        <f t="shared" si="71"/>
        <v>5.5555555555555552E-2</v>
      </c>
      <c r="AK219" s="93">
        <f t="shared" si="72"/>
        <v>0.46296296296296285</v>
      </c>
    </row>
    <row r="220" spans="1:37" ht="24.95" customHeight="1" thickTop="1" thickBot="1">
      <c r="A220" s="337" t="s">
        <v>2729</v>
      </c>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9"/>
      <c r="AD220" s="205">
        <f>'Art. 135'!AF219</f>
        <v>2</v>
      </c>
      <c r="AE220" s="91">
        <f t="shared" si="66"/>
        <v>0.46296296296296285</v>
      </c>
      <c r="AF220">
        <f t="shared" si="67"/>
        <v>1</v>
      </c>
      <c r="AG220" s="89">
        <f t="shared" si="68"/>
        <v>1</v>
      </c>
      <c r="AH220" s="92">
        <f t="shared" si="69"/>
        <v>1</v>
      </c>
      <c r="AI220" s="93">
        <f t="shared" si="70"/>
        <v>5.5555555555555552E-2</v>
      </c>
      <c r="AJ220" s="93">
        <f t="shared" si="71"/>
        <v>5.5555555555555552E-2</v>
      </c>
      <c r="AK220" s="93">
        <f t="shared" si="72"/>
        <v>0.46296296296296285</v>
      </c>
    </row>
    <row r="221" spans="1:37" ht="24.95" customHeight="1" thickTop="1" thickBot="1">
      <c r="A221" s="337" t="s">
        <v>3071</v>
      </c>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9"/>
      <c r="AD221" s="205">
        <f>'Art. 135'!AF220</f>
        <v>2</v>
      </c>
      <c r="AE221" s="91">
        <f t="shared" si="66"/>
        <v>0.46296296296296285</v>
      </c>
      <c r="AF221">
        <f t="shared" si="67"/>
        <v>1</v>
      </c>
      <c r="AG221" s="89">
        <f t="shared" si="68"/>
        <v>1</v>
      </c>
      <c r="AH221" s="92">
        <f t="shared" si="69"/>
        <v>1</v>
      </c>
      <c r="AI221" s="93">
        <f t="shared" si="70"/>
        <v>5.5555555555555552E-2</v>
      </c>
      <c r="AJ221" s="93">
        <f t="shared" si="71"/>
        <v>5.5555555555555552E-2</v>
      </c>
      <c r="AK221" s="93">
        <f t="shared" si="72"/>
        <v>0.46296296296296285</v>
      </c>
    </row>
    <row r="222" spans="1:37" ht="24.95" customHeight="1" thickTop="1" thickBot="1">
      <c r="A222" s="337" t="s">
        <v>3072</v>
      </c>
      <c r="B222" s="338"/>
      <c r="C222" s="338"/>
      <c r="D222" s="338"/>
      <c r="E222" s="338"/>
      <c r="F222" s="338"/>
      <c r="G222" s="338"/>
      <c r="H222" s="338"/>
      <c r="I222" s="338"/>
      <c r="J222" s="338"/>
      <c r="K222" s="338"/>
      <c r="L222" s="338"/>
      <c r="M222" s="338"/>
      <c r="N222" s="338"/>
      <c r="O222" s="338"/>
      <c r="P222" s="338"/>
      <c r="Q222" s="338"/>
      <c r="R222" s="338"/>
      <c r="S222" s="338"/>
      <c r="T222" s="338"/>
      <c r="U222" s="338"/>
      <c r="V222" s="338"/>
      <c r="W222" s="338"/>
      <c r="X222" s="338"/>
      <c r="Y222" s="338"/>
      <c r="Z222" s="338"/>
      <c r="AA222" s="338"/>
      <c r="AB222" s="338"/>
      <c r="AC222" s="339"/>
      <c r="AD222" s="205">
        <f>'Art. 135'!AF221</f>
        <v>2</v>
      </c>
      <c r="AE222" s="91">
        <f t="shared" si="66"/>
        <v>0.46296296296296285</v>
      </c>
      <c r="AF222">
        <f t="shared" si="67"/>
        <v>1</v>
      </c>
      <c r="AG222" s="89">
        <f t="shared" si="68"/>
        <v>1</v>
      </c>
      <c r="AH222" s="92">
        <f t="shared" si="69"/>
        <v>1</v>
      </c>
      <c r="AI222" s="93">
        <f t="shared" si="70"/>
        <v>5.5555555555555552E-2</v>
      </c>
      <c r="AJ222" s="93">
        <f t="shared" si="71"/>
        <v>5.5555555555555552E-2</v>
      </c>
      <c r="AK222" s="93">
        <f t="shared" si="72"/>
        <v>0.46296296296296285</v>
      </c>
    </row>
    <row r="223" spans="1:37" ht="24.95" customHeight="1" thickTop="1" thickBot="1">
      <c r="A223" s="337" t="s">
        <v>2861</v>
      </c>
      <c r="B223" s="338"/>
      <c r="C223" s="338"/>
      <c r="D223" s="338"/>
      <c r="E223" s="338"/>
      <c r="F223" s="338"/>
      <c r="G223" s="338"/>
      <c r="H223" s="338"/>
      <c r="I223" s="338"/>
      <c r="J223" s="338"/>
      <c r="K223" s="338"/>
      <c r="L223" s="338"/>
      <c r="M223" s="338"/>
      <c r="N223" s="338"/>
      <c r="O223" s="338"/>
      <c r="P223" s="338"/>
      <c r="Q223" s="338"/>
      <c r="R223" s="338"/>
      <c r="S223" s="338"/>
      <c r="T223" s="338"/>
      <c r="U223" s="338"/>
      <c r="V223" s="338"/>
      <c r="W223" s="338"/>
      <c r="X223" s="338"/>
      <c r="Y223" s="338"/>
      <c r="Z223" s="338"/>
      <c r="AA223" s="338"/>
      <c r="AB223" s="338"/>
      <c r="AC223" s="339"/>
      <c r="AD223" s="205">
        <f>'Art. 135'!AF222</f>
        <v>2</v>
      </c>
      <c r="AE223" s="91">
        <f t="shared" si="66"/>
        <v>0.46296296296296285</v>
      </c>
      <c r="AF223">
        <f t="shared" si="67"/>
        <v>1</v>
      </c>
      <c r="AG223" s="89">
        <f t="shared" si="68"/>
        <v>1</v>
      </c>
      <c r="AH223" s="92">
        <f t="shared" si="69"/>
        <v>1</v>
      </c>
      <c r="AI223" s="93">
        <f t="shared" si="70"/>
        <v>5.5555555555555552E-2</v>
      </c>
      <c r="AJ223" s="93">
        <f t="shared" si="71"/>
        <v>5.5555555555555552E-2</v>
      </c>
      <c r="AK223" s="93">
        <f t="shared" si="72"/>
        <v>0.46296296296296285</v>
      </c>
    </row>
    <row r="224" spans="1:37" ht="24.95" customHeight="1" thickTop="1" thickBot="1">
      <c r="A224" s="337" t="s">
        <v>3073</v>
      </c>
      <c r="B224" s="338"/>
      <c r="C224" s="338"/>
      <c r="D224" s="338"/>
      <c r="E224" s="338"/>
      <c r="F224" s="338"/>
      <c r="G224" s="338"/>
      <c r="H224" s="338"/>
      <c r="I224" s="338"/>
      <c r="J224" s="338"/>
      <c r="K224" s="338"/>
      <c r="L224" s="338"/>
      <c r="M224" s="338"/>
      <c r="N224" s="338"/>
      <c r="O224" s="338"/>
      <c r="P224" s="338"/>
      <c r="Q224" s="338"/>
      <c r="R224" s="338"/>
      <c r="S224" s="338"/>
      <c r="T224" s="338"/>
      <c r="U224" s="338"/>
      <c r="V224" s="338"/>
      <c r="W224" s="338"/>
      <c r="X224" s="338"/>
      <c r="Y224" s="338"/>
      <c r="Z224" s="338"/>
      <c r="AA224" s="338"/>
      <c r="AB224" s="338"/>
      <c r="AC224" s="339"/>
      <c r="AD224" s="205">
        <f>'Art. 135'!AF223</f>
        <v>2</v>
      </c>
      <c r="AE224" s="91">
        <f t="shared" si="66"/>
        <v>0.46296296296296285</v>
      </c>
      <c r="AF224">
        <f t="shared" si="67"/>
        <v>1</v>
      </c>
      <c r="AG224" s="89">
        <f t="shared" si="68"/>
        <v>1</v>
      </c>
      <c r="AH224" s="92">
        <f t="shared" si="69"/>
        <v>1</v>
      </c>
      <c r="AI224" s="93">
        <f t="shared" si="70"/>
        <v>5.5555555555555552E-2</v>
      </c>
      <c r="AJ224" s="93">
        <f t="shared" si="71"/>
        <v>5.5555555555555552E-2</v>
      </c>
      <c r="AK224" s="93">
        <f t="shared" si="72"/>
        <v>0.46296296296296285</v>
      </c>
    </row>
    <row r="225" spans="1:37" ht="24.95" customHeight="1" thickTop="1" thickBot="1">
      <c r="A225" s="337" t="s">
        <v>3074</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9"/>
      <c r="AD225" s="205">
        <f>'Art. 135'!AF224</f>
        <v>2</v>
      </c>
      <c r="AE225" s="91">
        <f t="shared" si="66"/>
        <v>0.46296296296296285</v>
      </c>
      <c r="AF225">
        <f t="shared" si="67"/>
        <v>1</v>
      </c>
      <c r="AG225" s="89">
        <f t="shared" si="68"/>
        <v>1</v>
      </c>
      <c r="AH225" s="92">
        <f t="shared" si="69"/>
        <v>1</v>
      </c>
      <c r="AI225" s="93">
        <f t="shared" si="70"/>
        <v>5.5555555555555552E-2</v>
      </c>
      <c r="AJ225" s="93">
        <f t="shared" si="71"/>
        <v>5.5555555555555552E-2</v>
      </c>
      <c r="AK225" s="93">
        <f t="shared" si="72"/>
        <v>0.46296296296296285</v>
      </c>
    </row>
    <row r="226" spans="1:37" ht="24.95" customHeight="1" thickTop="1" thickBot="1">
      <c r="A226" s="337" t="s">
        <v>2864</v>
      </c>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9"/>
      <c r="AD226" s="205">
        <f>'Art. 135'!AF225</f>
        <v>2</v>
      </c>
      <c r="AE226" s="91">
        <f t="shared" si="66"/>
        <v>0.46296296296296285</v>
      </c>
      <c r="AF226">
        <f t="shared" si="67"/>
        <v>1</v>
      </c>
      <c r="AG226" s="89">
        <f t="shared" si="68"/>
        <v>1</v>
      </c>
      <c r="AH226" s="92">
        <f t="shared" si="69"/>
        <v>1</v>
      </c>
      <c r="AI226" s="93">
        <f t="shared" si="70"/>
        <v>5.5555555555555552E-2</v>
      </c>
      <c r="AJ226" s="93">
        <f t="shared" si="71"/>
        <v>5.5555555555555552E-2</v>
      </c>
      <c r="AK226" s="93">
        <f t="shared" si="72"/>
        <v>0.46296296296296285</v>
      </c>
    </row>
    <row r="227" spans="1:37" ht="24.95" customHeight="1" thickTop="1" thickBot="1">
      <c r="A227" s="337" t="s">
        <v>2865</v>
      </c>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9"/>
      <c r="AD227" s="205">
        <f>'Art. 135'!AF226</f>
        <v>2</v>
      </c>
      <c r="AE227" s="91">
        <f t="shared" si="66"/>
        <v>0.46296296296296285</v>
      </c>
      <c r="AF227">
        <f t="shared" si="67"/>
        <v>1</v>
      </c>
      <c r="AG227" s="89">
        <f t="shared" si="68"/>
        <v>1</v>
      </c>
      <c r="AH227" s="92">
        <f t="shared" si="69"/>
        <v>1</v>
      </c>
      <c r="AI227" s="93">
        <f t="shared" si="70"/>
        <v>5.5555555555555552E-2</v>
      </c>
      <c r="AJ227" s="93">
        <f t="shared" si="71"/>
        <v>5.5555555555555552E-2</v>
      </c>
      <c r="AK227" s="93">
        <f t="shared" si="72"/>
        <v>0.46296296296296285</v>
      </c>
    </row>
    <row r="228" spans="1:37" ht="24.95" customHeight="1" thickTop="1" thickBot="1">
      <c r="A228" s="337" t="s">
        <v>3075</v>
      </c>
      <c r="B228" s="338"/>
      <c r="C228" s="338"/>
      <c r="D228" s="338"/>
      <c r="E228" s="338"/>
      <c r="F228" s="338"/>
      <c r="G228" s="338"/>
      <c r="H228" s="338"/>
      <c r="I228" s="338"/>
      <c r="J228" s="338"/>
      <c r="K228" s="338"/>
      <c r="L228" s="338"/>
      <c r="M228" s="338"/>
      <c r="N228" s="338"/>
      <c r="O228" s="338"/>
      <c r="P228" s="338"/>
      <c r="Q228" s="338"/>
      <c r="R228" s="338"/>
      <c r="S228" s="338"/>
      <c r="T228" s="338"/>
      <c r="U228" s="338"/>
      <c r="V228" s="338"/>
      <c r="W228" s="338"/>
      <c r="X228" s="338"/>
      <c r="Y228" s="338"/>
      <c r="Z228" s="338"/>
      <c r="AA228" s="338"/>
      <c r="AB228" s="338"/>
      <c r="AC228" s="339"/>
      <c r="AD228" s="205">
        <f>'Art. 135'!AF227</f>
        <v>2</v>
      </c>
      <c r="AE228" s="91">
        <f t="shared" si="66"/>
        <v>0.46296296296296285</v>
      </c>
      <c r="AF228">
        <f t="shared" si="67"/>
        <v>1</v>
      </c>
      <c r="AG228" s="89">
        <f t="shared" si="68"/>
        <v>1</v>
      </c>
      <c r="AH228" s="92">
        <f t="shared" si="69"/>
        <v>1</v>
      </c>
      <c r="AI228" s="93">
        <f t="shared" si="70"/>
        <v>5.5555555555555552E-2</v>
      </c>
      <c r="AJ228" s="93">
        <f t="shared" si="71"/>
        <v>5.5555555555555552E-2</v>
      </c>
      <c r="AK228" s="93">
        <f t="shared" si="72"/>
        <v>0.46296296296296285</v>
      </c>
    </row>
    <row r="229" spans="1:37" ht="24.95" customHeight="1" thickTop="1" thickBot="1">
      <c r="A229" s="337" t="s">
        <v>3076</v>
      </c>
      <c r="B229" s="338"/>
      <c r="C229" s="338"/>
      <c r="D229" s="338"/>
      <c r="E229" s="338"/>
      <c r="F229" s="338"/>
      <c r="G229" s="338"/>
      <c r="H229" s="338"/>
      <c r="I229" s="338"/>
      <c r="J229" s="338"/>
      <c r="K229" s="338"/>
      <c r="L229" s="338"/>
      <c r="M229" s="338"/>
      <c r="N229" s="338"/>
      <c r="O229" s="338"/>
      <c r="P229" s="338"/>
      <c r="Q229" s="338"/>
      <c r="R229" s="338"/>
      <c r="S229" s="338"/>
      <c r="T229" s="338"/>
      <c r="U229" s="338"/>
      <c r="V229" s="338"/>
      <c r="W229" s="338"/>
      <c r="X229" s="338"/>
      <c r="Y229" s="338"/>
      <c r="Z229" s="338"/>
      <c r="AA229" s="338"/>
      <c r="AB229" s="338"/>
      <c r="AC229" s="339"/>
      <c r="AD229" s="205">
        <f>'Art. 135'!AF228</f>
        <v>2</v>
      </c>
      <c r="AE229" s="91">
        <f t="shared" si="66"/>
        <v>0.46296296296296285</v>
      </c>
      <c r="AF229">
        <f t="shared" si="67"/>
        <v>1</v>
      </c>
      <c r="AG229" s="89">
        <f t="shared" si="68"/>
        <v>1</v>
      </c>
      <c r="AH229" s="92">
        <f t="shared" si="69"/>
        <v>1</v>
      </c>
      <c r="AI229" s="93">
        <f t="shared" si="70"/>
        <v>5.5555555555555552E-2</v>
      </c>
      <c r="AJ229" s="93">
        <f t="shared" si="71"/>
        <v>5.5555555555555552E-2</v>
      </c>
      <c r="AK229" s="93">
        <f t="shared" si="72"/>
        <v>0.46296296296296285</v>
      </c>
    </row>
    <row r="230" spans="1:37" ht="24.95" customHeight="1" thickTop="1" thickBot="1">
      <c r="A230" s="337" t="s">
        <v>2868</v>
      </c>
      <c r="B230" s="338"/>
      <c r="C230" s="338"/>
      <c r="D230" s="338"/>
      <c r="E230" s="338"/>
      <c r="F230" s="338"/>
      <c r="G230" s="338"/>
      <c r="H230" s="338"/>
      <c r="I230" s="338"/>
      <c r="J230" s="338"/>
      <c r="K230" s="338"/>
      <c r="L230" s="338"/>
      <c r="M230" s="338"/>
      <c r="N230" s="338"/>
      <c r="O230" s="338"/>
      <c r="P230" s="338"/>
      <c r="Q230" s="338"/>
      <c r="R230" s="338"/>
      <c r="S230" s="338"/>
      <c r="T230" s="338"/>
      <c r="U230" s="338"/>
      <c r="V230" s="338"/>
      <c r="W230" s="338"/>
      <c r="X230" s="338"/>
      <c r="Y230" s="338"/>
      <c r="Z230" s="338"/>
      <c r="AA230" s="338"/>
      <c r="AB230" s="338"/>
      <c r="AC230" s="339"/>
      <c r="AD230" s="205">
        <f>'Art. 135'!AF229</f>
        <v>2</v>
      </c>
      <c r="AE230" s="91">
        <f t="shared" si="66"/>
        <v>0.46296296296296285</v>
      </c>
      <c r="AF230">
        <f t="shared" si="67"/>
        <v>1</v>
      </c>
      <c r="AG230" s="89">
        <f t="shared" si="68"/>
        <v>1</v>
      </c>
      <c r="AH230" s="92">
        <f t="shared" si="69"/>
        <v>1</v>
      </c>
      <c r="AI230" s="93">
        <f t="shared" si="70"/>
        <v>5.5555555555555552E-2</v>
      </c>
      <c r="AJ230" s="93">
        <f t="shared" si="71"/>
        <v>5.5555555555555552E-2</v>
      </c>
      <c r="AK230" s="93">
        <f t="shared" si="72"/>
        <v>0.46296296296296285</v>
      </c>
    </row>
    <row r="231" spans="1:37" ht="24.95" customHeight="1" thickTop="1" thickBot="1">
      <c r="A231" s="337" t="s">
        <v>2869</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9"/>
      <c r="AD231" s="205">
        <f>'Art. 135'!AF230</f>
        <v>2</v>
      </c>
      <c r="AE231" s="91">
        <f t="shared" si="66"/>
        <v>0.46296296296296285</v>
      </c>
      <c r="AF231">
        <f t="shared" si="67"/>
        <v>1</v>
      </c>
      <c r="AG231" s="89">
        <f t="shared" si="68"/>
        <v>1</v>
      </c>
      <c r="AH231" s="92">
        <f t="shared" si="69"/>
        <v>1</v>
      </c>
      <c r="AI231" s="93">
        <f t="shared" si="70"/>
        <v>5.5555555555555552E-2</v>
      </c>
      <c r="AJ231" s="93">
        <f t="shared" si="71"/>
        <v>5.5555555555555552E-2</v>
      </c>
      <c r="AK231" s="93">
        <f t="shared" si="72"/>
        <v>0.46296296296296285</v>
      </c>
    </row>
    <row r="232" spans="1:37" ht="24.95" customHeight="1" thickTop="1" thickBot="1">
      <c r="A232" s="337" t="s">
        <v>2870</v>
      </c>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9"/>
      <c r="AD232" s="205">
        <f>'Art. 135'!AF231</f>
        <v>2</v>
      </c>
      <c r="AE232" s="91">
        <f t="shared" si="66"/>
        <v>0.46296296296296285</v>
      </c>
      <c r="AF232">
        <f t="shared" si="67"/>
        <v>1</v>
      </c>
      <c r="AG232" s="89">
        <f t="shared" si="68"/>
        <v>1</v>
      </c>
      <c r="AH232" s="92">
        <f t="shared" si="69"/>
        <v>1</v>
      </c>
      <c r="AI232" s="93">
        <f t="shared" si="70"/>
        <v>5.5555555555555552E-2</v>
      </c>
      <c r="AJ232" s="93">
        <f t="shared" si="71"/>
        <v>5.5555555555555552E-2</v>
      </c>
      <c r="AK232" s="93">
        <f t="shared" si="72"/>
        <v>0.46296296296296285</v>
      </c>
    </row>
    <row r="233" spans="1:37" ht="24.95" customHeight="1" thickTop="1" thickBot="1">
      <c r="A233" s="337" t="s">
        <v>2871</v>
      </c>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9"/>
      <c r="AD233" s="205">
        <f>'Art. 135'!AF232</f>
        <v>2</v>
      </c>
      <c r="AE233" s="91">
        <f t="shared" si="66"/>
        <v>0.46296296296296285</v>
      </c>
      <c r="AF233">
        <f t="shared" si="67"/>
        <v>1</v>
      </c>
      <c r="AG233" s="89">
        <f t="shared" si="68"/>
        <v>1</v>
      </c>
      <c r="AH233" s="92">
        <f t="shared" si="69"/>
        <v>1</v>
      </c>
      <c r="AI233" s="93">
        <f t="shared" si="70"/>
        <v>5.5555555555555552E-2</v>
      </c>
      <c r="AJ233" s="93">
        <f t="shared" si="71"/>
        <v>5.5555555555555552E-2</v>
      </c>
      <c r="AK233" s="93">
        <f t="shared" si="72"/>
        <v>0.46296296296296285</v>
      </c>
    </row>
    <row r="234" spans="1:37" ht="24.95" customHeight="1" thickTop="1" thickBot="1">
      <c r="A234" s="337" t="s">
        <v>2872</v>
      </c>
      <c r="B234" s="338"/>
      <c r="C234" s="338"/>
      <c r="D234" s="338"/>
      <c r="E234" s="338"/>
      <c r="F234" s="338"/>
      <c r="G234" s="338"/>
      <c r="H234" s="338"/>
      <c r="I234" s="338"/>
      <c r="J234" s="338"/>
      <c r="K234" s="338"/>
      <c r="L234" s="338"/>
      <c r="M234" s="338"/>
      <c r="N234" s="338"/>
      <c r="O234" s="338"/>
      <c r="P234" s="338"/>
      <c r="Q234" s="338"/>
      <c r="R234" s="338"/>
      <c r="S234" s="338"/>
      <c r="T234" s="338"/>
      <c r="U234" s="338"/>
      <c r="V234" s="338"/>
      <c r="W234" s="338"/>
      <c r="X234" s="338"/>
      <c r="Y234" s="338"/>
      <c r="Z234" s="338"/>
      <c r="AA234" s="338"/>
      <c r="AB234" s="338"/>
      <c r="AC234" s="339"/>
      <c r="AD234" s="205">
        <f>'Art. 135'!AF233</f>
        <v>2</v>
      </c>
      <c r="AE234" s="91">
        <f t="shared" si="66"/>
        <v>0.46296296296296285</v>
      </c>
      <c r="AF234">
        <f t="shared" si="67"/>
        <v>1</v>
      </c>
      <c r="AG234" s="89">
        <f t="shared" si="68"/>
        <v>1</v>
      </c>
      <c r="AH234" s="92">
        <f t="shared" si="69"/>
        <v>1</v>
      </c>
      <c r="AI234" s="93">
        <f t="shared" si="70"/>
        <v>5.5555555555555552E-2</v>
      </c>
      <c r="AJ234" s="93">
        <f t="shared" si="71"/>
        <v>5.5555555555555552E-2</v>
      </c>
      <c r="AK234" s="93">
        <f t="shared" si="72"/>
        <v>0.46296296296296285</v>
      </c>
    </row>
    <row r="235" spans="1:37" ht="24.95" customHeight="1" thickTop="1">
      <c r="A235" s="304" t="s">
        <v>1925</v>
      </c>
      <c r="B235" s="304"/>
      <c r="C235" s="304"/>
      <c r="D235" s="304"/>
      <c r="E235" s="304"/>
      <c r="F235" s="304"/>
      <c r="G235" s="304"/>
      <c r="H235" s="304"/>
      <c r="I235" s="304"/>
      <c r="J235" s="304"/>
      <c r="K235" s="304"/>
      <c r="L235" s="304"/>
      <c r="M235" s="304"/>
      <c r="N235" s="304"/>
      <c r="O235" s="304"/>
      <c r="P235" s="304"/>
      <c r="Q235" s="304"/>
      <c r="R235" s="304"/>
      <c r="S235" s="304"/>
      <c r="T235" s="304"/>
      <c r="U235" s="304"/>
      <c r="V235" s="304"/>
      <c r="W235" s="304"/>
      <c r="X235" s="304"/>
      <c r="Y235" s="304"/>
      <c r="Z235" s="304"/>
      <c r="AA235" s="304"/>
      <c r="AB235" s="304"/>
      <c r="AC235" s="304"/>
      <c r="AD235" s="304"/>
      <c r="AE235" s="91">
        <f>SUM(AE217:AE234)</f>
        <v>8.3333333333333321</v>
      </c>
      <c r="AF235" s="63"/>
      <c r="AG235" s="94">
        <f>SUM(AG217:AG234)</f>
        <v>18</v>
      </c>
      <c r="AH235" s="95"/>
      <c r="AI235" s="96"/>
      <c r="AJ235" s="96"/>
      <c r="AK235" s="96"/>
    </row>
    <row r="236" spans="1:37" ht="24.95" customHeight="1">
      <c r="A236" s="302" t="s">
        <v>1926</v>
      </c>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c r="AA236" s="302"/>
      <c r="AB236" s="302"/>
      <c r="AC236" s="302"/>
      <c r="AD236" s="302"/>
      <c r="AE236" s="91">
        <f>AE235/$AE$23*100</f>
        <v>100</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row>
    <row r="238" spans="1:37" ht="24.95" customHeight="1" thickTop="1" thickBot="1">
      <c r="A238" s="305" t="s">
        <v>79</v>
      </c>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106" t="s">
        <v>67</v>
      </c>
      <c r="AE238" s="107" t="s">
        <v>9</v>
      </c>
      <c r="AF238" s="89" t="s">
        <v>1877</v>
      </c>
      <c r="AG238" s="89" t="s">
        <v>1878</v>
      </c>
      <c r="AH238" s="89" t="s">
        <v>1879</v>
      </c>
      <c r="AI238" s="90" t="s">
        <v>1880</v>
      </c>
      <c r="AJ238" s="89"/>
      <c r="AK238" s="90" t="s">
        <v>1881</v>
      </c>
    </row>
    <row r="239" spans="1:37" ht="24.95" customHeight="1" thickTop="1" thickBot="1">
      <c r="A239" s="337" t="s">
        <v>2852</v>
      </c>
      <c r="B239" s="338"/>
      <c r="C239" s="338"/>
      <c r="D239" s="338"/>
      <c r="E239" s="338"/>
      <c r="F239" s="338"/>
      <c r="G239" s="338"/>
      <c r="H239" s="338"/>
      <c r="I239" s="338"/>
      <c r="J239" s="338"/>
      <c r="K239" s="338"/>
      <c r="L239" s="338"/>
      <c r="M239" s="338"/>
      <c r="N239" s="338"/>
      <c r="O239" s="338"/>
      <c r="P239" s="338"/>
      <c r="Q239" s="338"/>
      <c r="R239" s="338"/>
      <c r="S239" s="338"/>
      <c r="T239" s="338"/>
      <c r="U239" s="338"/>
      <c r="V239" s="338"/>
      <c r="W239" s="338"/>
      <c r="X239" s="338"/>
      <c r="Y239" s="338"/>
      <c r="Z239" s="338"/>
      <c r="AA239" s="338"/>
      <c r="AB239" s="338"/>
      <c r="AC239" s="339"/>
      <c r="AD239" s="205">
        <f>'Art. 135'!AF236</f>
        <v>2</v>
      </c>
      <c r="AE239" s="91">
        <f t="shared" ref="AE239:AE243" si="73">IF(AG239=1,AK239,AG239)</f>
        <v>1.6666666666666665</v>
      </c>
      <c r="AF239">
        <f t="shared" ref="AF239:AF243" si="74">AD239/2</f>
        <v>1</v>
      </c>
      <c r="AG239" s="89">
        <f>IF(AND(AF239&gt;=0,AF239&lt;=1),1,"No aplica")</f>
        <v>1</v>
      </c>
      <c r="AH239" s="92">
        <f t="shared" ref="AH239:AH243" si="75">AD239/(AG239*2)</f>
        <v>1</v>
      </c>
      <c r="AI239" s="93">
        <f t="shared" ref="AI239:AI243" si="76">IF(AG239=1,AG239/$AG$244,"No aplica")</f>
        <v>0.2</v>
      </c>
      <c r="AJ239" s="93">
        <f t="shared" ref="AJ239:AJ243" si="77">AF239*AI239</f>
        <v>0.2</v>
      </c>
      <c r="AK239" s="93">
        <f t="shared" ref="AK239:AK243" si="78">AJ239*$AE$23</f>
        <v>1.6666666666666665</v>
      </c>
    </row>
    <row r="240" spans="1:37" ht="24.95" customHeight="1" thickTop="1" thickBot="1">
      <c r="A240" s="337" t="s">
        <v>3077</v>
      </c>
      <c r="B240" s="338"/>
      <c r="C240" s="338"/>
      <c r="D240" s="338"/>
      <c r="E240" s="338"/>
      <c r="F240" s="338"/>
      <c r="G240" s="338"/>
      <c r="H240" s="338"/>
      <c r="I240" s="338"/>
      <c r="J240" s="338"/>
      <c r="K240" s="338"/>
      <c r="L240" s="338"/>
      <c r="M240" s="338"/>
      <c r="N240" s="338"/>
      <c r="O240" s="338"/>
      <c r="P240" s="338"/>
      <c r="Q240" s="338"/>
      <c r="R240" s="338"/>
      <c r="S240" s="338"/>
      <c r="T240" s="338"/>
      <c r="U240" s="338"/>
      <c r="V240" s="338"/>
      <c r="W240" s="338"/>
      <c r="X240" s="338"/>
      <c r="Y240" s="338"/>
      <c r="Z240" s="338"/>
      <c r="AA240" s="338"/>
      <c r="AB240" s="338"/>
      <c r="AC240" s="339"/>
      <c r="AD240" s="205">
        <f>'Art. 135'!AF237</f>
        <v>2</v>
      </c>
      <c r="AE240" s="91">
        <f t="shared" si="73"/>
        <v>1.6666666666666665</v>
      </c>
      <c r="AF240">
        <f t="shared" si="74"/>
        <v>1</v>
      </c>
      <c r="AG240" s="89">
        <f>IF(AND(AF240&gt;=0,AF240&lt;=1),1,"No aplica")</f>
        <v>1</v>
      </c>
      <c r="AH240" s="92">
        <f t="shared" si="75"/>
        <v>1</v>
      </c>
      <c r="AI240" s="93">
        <f t="shared" si="76"/>
        <v>0.2</v>
      </c>
      <c r="AJ240" s="93">
        <f t="shared" si="77"/>
        <v>0.2</v>
      </c>
      <c r="AK240" s="93">
        <f t="shared" si="78"/>
        <v>1.6666666666666665</v>
      </c>
    </row>
    <row r="241" spans="1:37" ht="24.95" customHeight="1" thickTop="1" thickBot="1">
      <c r="A241" s="337" t="s">
        <v>3078</v>
      </c>
      <c r="B241" s="338"/>
      <c r="C241" s="338"/>
      <c r="D241" s="338"/>
      <c r="E241" s="338"/>
      <c r="F241" s="338"/>
      <c r="G241" s="338"/>
      <c r="H241" s="338"/>
      <c r="I241" s="338"/>
      <c r="J241" s="338"/>
      <c r="K241" s="338"/>
      <c r="L241" s="338"/>
      <c r="M241" s="338"/>
      <c r="N241" s="338"/>
      <c r="O241" s="338"/>
      <c r="P241" s="338"/>
      <c r="Q241" s="338"/>
      <c r="R241" s="338"/>
      <c r="S241" s="338"/>
      <c r="T241" s="338"/>
      <c r="U241" s="338"/>
      <c r="V241" s="338"/>
      <c r="W241" s="338"/>
      <c r="X241" s="338"/>
      <c r="Y241" s="338"/>
      <c r="Z241" s="338"/>
      <c r="AA241" s="338"/>
      <c r="AB241" s="338"/>
      <c r="AC241" s="339"/>
      <c r="AD241" s="205">
        <f>'Art. 135'!AF238</f>
        <v>2</v>
      </c>
      <c r="AE241" s="91">
        <f t="shared" si="73"/>
        <v>1.6666666666666665</v>
      </c>
      <c r="AF241">
        <f t="shared" si="74"/>
        <v>1</v>
      </c>
      <c r="AG241" s="89">
        <f>IF(AND(AF241&gt;=0,AF241&lt;=1),1,"No aplica")</f>
        <v>1</v>
      </c>
      <c r="AH241" s="92">
        <f t="shared" si="75"/>
        <v>1</v>
      </c>
      <c r="AI241" s="93">
        <f t="shared" si="76"/>
        <v>0.2</v>
      </c>
      <c r="AJ241" s="93">
        <f t="shared" si="77"/>
        <v>0.2</v>
      </c>
      <c r="AK241" s="93">
        <f t="shared" si="78"/>
        <v>1.6666666666666665</v>
      </c>
    </row>
    <row r="242" spans="1:37" ht="24.95" customHeight="1" thickTop="1" thickBot="1">
      <c r="A242" s="337" t="s">
        <v>3079</v>
      </c>
      <c r="B242" s="338"/>
      <c r="C242" s="338"/>
      <c r="D242" s="338"/>
      <c r="E242" s="338"/>
      <c r="F242" s="338"/>
      <c r="G242" s="338"/>
      <c r="H242" s="338"/>
      <c r="I242" s="338"/>
      <c r="J242" s="338"/>
      <c r="K242" s="338"/>
      <c r="L242" s="338"/>
      <c r="M242" s="338"/>
      <c r="N242" s="338"/>
      <c r="O242" s="338"/>
      <c r="P242" s="338"/>
      <c r="Q242" s="338"/>
      <c r="R242" s="338"/>
      <c r="S242" s="338"/>
      <c r="T242" s="338"/>
      <c r="U242" s="338"/>
      <c r="V242" s="338"/>
      <c r="W242" s="338"/>
      <c r="X242" s="338"/>
      <c r="Y242" s="338"/>
      <c r="Z242" s="338"/>
      <c r="AA242" s="338"/>
      <c r="AB242" s="338"/>
      <c r="AC242" s="339"/>
      <c r="AD242" s="205">
        <f>'Art. 135'!AF239</f>
        <v>2</v>
      </c>
      <c r="AE242" s="91">
        <f t="shared" si="73"/>
        <v>1.6666666666666665</v>
      </c>
      <c r="AF242">
        <f t="shared" si="74"/>
        <v>1</v>
      </c>
      <c r="AG242" s="89">
        <f>IF(AND(AF242&gt;=0,AF242&lt;=1),1,"No aplica")</f>
        <v>1</v>
      </c>
      <c r="AH242" s="92">
        <f t="shared" si="75"/>
        <v>1</v>
      </c>
      <c r="AI242" s="93">
        <f t="shared" si="76"/>
        <v>0.2</v>
      </c>
      <c r="AJ242" s="93">
        <f t="shared" si="77"/>
        <v>0.2</v>
      </c>
      <c r="AK242" s="93">
        <f t="shared" si="78"/>
        <v>1.6666666666666665</v>
      </c>
    </row>
    <row r="243" spans="1:37" ht="24.95" customHeight="1" thickTop="1" thickBot="1">
      <c r="A243" s="337" t="s">
        <v>3080</v>
      </c>
      <c r="B243" s="338"/>
      <c r="C243" s="338"/>
      <c r="D243" s="338"/>
      <c r="E243" s="338"/>
      <c r="F243" s="338"/>
      <c r="G243" s="338"/>
      <c r="H243" s="338"/>
      <c r="I243" s="338"/>
      <c r="J243" s="338"/>
      <c r="K243" s="338"/>
      <c r="L243" s="338"/>
      <c r="M243" s="338"/>
      <c r="N243" s="338"/>
      <c r="O243" s="338"/>
      <c r="P243" s="338"/>
      <c r="Q243" s="338"/>
      <c r="R243" s="338"/>
      <c r="S243" s="338"/>
      <c r="T243" s="338"/>
      <c r="U243" s="338"/>
      <c r="V243" s="338"/>
      <c r="W243" s="338"/>
      <c r="X243" s="338"/>
      <c r="Y243" s="338"/>
      <c r="Z243" s="338"/>
      <c r="AA243" s="338"/>
      <c r="AB243" s="338"/>
      <c r="AC243" s="339"/>
      <c r="AD243" s="205">
        <f>'Art. 135'!AF240</f>
        <v>2</v>
      </c>
      <c r="AE243" s="91">
        <f t="shared" si="73"/>
        <v>1.6666666666666665</v>
      </c>
      <c r="AF243">
        <f t="shared" si="74"/>
        <v>1</v>
      </c>
      <c r="AG243" s="89">
        <f>IF(AND(AF243&gt;=0,AF243&lt;=1),1,"No aplica")</f>
        <v>1</v>
      </c>
      <c r="AH243" s="92">
        <f t="shared" si="75"/>
        <v>1</v>
      </c>
      <c r="AI243" s="93">
        <f t="shared" si="76"/>
        <v>0.2</v>
      </c>
      <c r="AJ243" s="93">
        <f t="shared" si="77"/>
        <v>0.2</v>
      </c>
      <c r="AK243" s="93">
        <f t="shared" si="78"/>
        <v>1.6666666666666665</v>
      </c>
    </row>
    <row r="244" spans="1:37" ht="24.95" customHeight="1" thickTop="1">
      <c r="A244" s="304" t="s">
        <v>1929</v>
      </c>
      <c r="B244" s="304"/>
      <c r="C244" s="304"/>
      <c r="D244" s="304"/>
      <c r="E244" s="304"/>
      <c r="F244" s="304"/>
      <c r="G244" s="304"/>
      <c r="H244" s="304"/>
      <c r="I244" s="304"/>
      <c r="J244" s="304"/>
      <c r="K244" s="304"/>
      <c r="L244" s="304"/>
      <c r="M244" s="304"/>
      <c r="N244" s="304"/>
      <c r="O244" s="304"/>
      <c r="P244" s="304"/>
      <c r="Q244" s="304"/>
      <c r="R244" s="304"/>
      <c r="S244" s="304"/>
      <c r="T244" s="304"/>
      <c r="U244" s="304"/>
      <c r="V244" s="304"/>
      <c r="W244" s="304"/>
      <c r="X244" s="304"/>
      <c r="Y244" s="304"/>
      <c r="Z244" s="304"/>
      <c r="AA244" s="304"/>
      <c r="AB244" s="304"/>
      <c r="AC244" s="304"/>
      <c r="AD244" s="304"/>
      <c r="AE244" s="91">
        <f>SUM(AE239:AE243)</f>
        <v>8.3333333333333321</v>
      </c>
      <c r="AF244" s="63"/>
      <c r="AG244" s="94">
        <f>SUM(AG239:AG243)</f>
        <v>5</v>
      </c>
      <c r="AH244" s="95"/>
      <c r="AI244" s="96"/>
      <c r="AJ244" s="96"/>
      <c r="AK244" s="96"/>
    </row>
    <row r="245" spans="1:37" ht="24.95" customHeight="1">
      <c r="A245" s="302" t="s">
        <v>1930</v>
      </c>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c r="AA245" s="302"/>
      <c r="AB245" s="302"/>
      <c r="AC245" s="302"/>
      <c r="AD245" s="302"/>
      <c r="AE245" s="91">
        <f>AE244/$AE$23*100</f>
        <v>100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row>
    <row r="248" spans="1:37" ht="24.95" customHeight="1">
      <c r="A248" s="266" t="s">
        <v>2878</v>
      </c>
      <c r="B248" s="266"/>
      <c r="C248" s="266"/>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c r="AA248" s="266"/>
      <c r="AB248" s="266"/>
      <c r="AC248" s="266"/>
      <c r="AD248" s="266"/>
      <c r="AE248" s="266"/>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4.95" customHeight="1" thickTop="1" thickBot="1">
      <c r="A251" s="303" t="s">
        <v>44</v>
      </c>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c r="AA251" s="303"/>
      <c r="AB251" s="303"/>
      <c r="AC251" s="303"/>
      <c r="AD251" s="67" t="s">
        <v>67</v>
      </c>
      <c r="AE251" s="201" t="s">
        <v>9</v>
      </c>
      <c r="AF251" s="89" t="s">
        <v>1877</v>
      </c>
      <c r="AG251" s="89" t="s">
        <v>1878</v>
      </c>
      <c r="AH251" s="89" t="s">
        <v>1879</v>
      </c>
      <c r="AI251" s="90" t="s">
        <v>1880</v>
      </c>
      <c r="AJ251" s="89"/>
      <c r="AK251" s="90" t="s">
        <v>1881</v>
      </c>
    </row>
    <row r="252" spans="1:37" ht="24.95" customHeight="1" thickTop="1" thickBot="1">
      <c r="A252" s="337" t="s">
        <v>2880</v>
      </c>
      <c r="B252" s="338"/>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39"/>
      <c r="AD252" s="205">
        <f>'Art. 135'!AF248</f>
        <v>2</v>
      </c>
      <c r="AE252" s="91">
        <f t="shared" ref="AE252:AE294" si="79">IF(AG252=1,AK252,AG252)</f>
        <v>0.19379844961240308</v>
      </c>
      <c r="AF252">
        <f t="shared" ref="AF252:AF294" si="80">AD252/2</f>
        <v>1</v>
      </c>
      <c r="AG252" s="89">
        <f t="shared" ref="AG252:AG294" si="81">IF(AND(AF252&gt;=0,AF252&lt;=1),1,"No aplica")</f>
        <v>1</v>
      </c>
      <c r="AH252" s="92">
        <f t="shared" ref="AH252:AH294" si="82">AD252/(AG252*2)</f>
        <v>1</v>
      </c>
      <c r="AI252" s="93">
        <f t="shared" ref="AI252:AI294" si="83">IF(AG252=1,AG252/$AG$295,"No aplica")</f>
        <v>2.3255813953488372E-2</v>
      </c>
      <c r="AJ252" s="93">
        <f t="shared" ref="AJ252:AJ294" si="84">AF252*AI252</f>
        <v>2.3255813953488372E-2</v>
      </c>
      <c r="AK252" s="93">
        <f t="shared" ref="AK252:AK294" si="85">AJ252*$AE$23</f>
        <v>0.19379844961240308</v>
      </c>
    </row>
    <row r="253" spans="1:37" ht="24.95" customHeight="1" thickTop="1" thickBot="1">
      <c r="A253" s="337" t="s">
        <v>2727</v>
      </c>
      <c r="B253" s="338"/>
      <c r="C253" s="338"/>
      <c r="D253" s="338"/>
      <c r="E253" s="338"/>
      <c r="F253" s="338"/>
      <c r="G253" s="338"/>
      <c r="H253" s="338"/>
      <c r="I253" s="338"/>
      <c r="J253" s="338"/>
      <c r="K253" s="338"/>
      <c r="L253" s="338"/>
      <c r="M253" s="338"/>
      <c r="N253" s="338"/>
      <c r="O253" s="338"/>
      <c r="P253" s="338"/>
      <c r="Q253" s="338"/>
      <c r="R253" s="338"/>
      <c r="S253" s="338"/>
      <c r="T253" s="338"/>
      <c r="U253" s="338"/>
      <c r="V253" s="338"/>
      <c r="W253" s="338"/>
      <c r="X253" s="338"/>
      <c r="Y253" s="338"/>
      <c r="Z253" s="338"/>
      <c r="AA253" s="338"/>
      <c r="AB253" s="338"/>
      <c r="AC253" s="339"/>
      <c r="AD253" s="205">
        <f>'Art. 135'!AF249</f>
        <v>2</v>
      </c>
      <c r="AE253" s="91">
        <f t="shared" si="79"/>
        <v>0.19379844961240308</v>
      </c>
      <c r="AF253">
        <f t="shared" si="80"/>
        <v>1</v>
      </c>
      <c r="AG253" s="89">
        <f t="shared" si="81"/>
        <v>1</v>
      </c>
      <c r="AH253" s="92">
        <f t="shared" si="82"/>
        <v>1</v>
      </c>
      <c r="AI253" s="93">
        <f t="shared" si="83"/>
        <v>2.3255813953488372E-2</v>
      </c>
      <c r="AJ253" s="93">
        <f t="shared" si="84"/>
        <v>2.3255813953488372E-2</v>
      </c>
      <c r="AK253" s="93">
        <f t="shared" si="85"/>
        <v>0.19379844961240308</v>
      </c>
    </row>
    <row r="254" spans="1:37" ht="24.95" customHeight="1" thickTop="1" thickBot="1">
      <c r="A254" s="337" t="s">
        <v>2728</v>
      </c>
      <c r="B254" s="338"/>
      <c r="C254" s="338"/>
      <c r="D254" s="338"/>
      <c r="E254" s="338"/>
      <c r="F254" s="338"/>
      <c r="G254" s="338"/>
      <c r="H254" s="338"/>
      <c r="I254" s="338"/>
      <c r="J254" s="338"/>
      <c r="K254" s="338"/>
      <c r="L254" s="338"/>
      <c r="M254" s="338"/>
      <c r="N254" s="338"/>
      <c r="O254" s="338"/>
      <c r="P254" s="338"/>
      <c r="Q254" s="338"/>
      <c r="R254" s="338"/>
      <c r="S254" s="338"/>
      <c r="T254" s="338"/>
      <c r="U254" s="338"/>
      <c r="V254" s="338"/>
      <c r="W254" s="338"/>
      <c r="X254" s="338"/>
      <c r="Y254" s="338"/>
      <c r="Z254" s="338"/>
      <c r="AA254" s="338"/>
      <c r="AB254" s="338"/>
      <c r="AC254" s="339"/>
      <c r="AD254" s="205">
        <f>'Art. 135'!AF250</f>
        <v>2</v>
      </c>
      <c r="AE254" s="91">
        <f t="shared" si="79"/>
        <v>0.19379844961240308</v>
      </c>
      <c r="AF254">
        <f t="shared" si="80"/>
        <v>1</v>
      </c>
      <c r="AG254" s="89">
        <f t="shared" si="81"/>
        <v>1</v>
      </c>
      <c r="AH254" s="92">
        <f t="shared" si="82"/>
        <v>1</v>
      </c>
      <c r="AI254" s="93">
        <f t="shared" si="83"/>
        <v>2.3255813953488372E-2</v>
      </c>
      <c r="AJ254" s="93">
        <f t="shared" si="84"/>
        <v>2.3255813953488372E-2</v>
      </c>
      <c r="AK254" s="93">
        <f t="shared" si="85"/>
        <v>0.19379844961240308</v>
      </c>
    </row>
    <row r="255" spans="1:37" ht="24.95" customHeight="1" thickTop="1" thickBot="1">
      <c r="A255" s="337" t="s">
        <v>2729</v>
      </c>
      <c r="B255" s="338"/>
      <c r="C255" s="338"/>
      <c r="D255" s="338"/>
      <c r="E255" s="338"/>
      <c r="F255" s="338"/>
      <c r="G255" s="338"/>
      <c r="H255" s="338"/>
      <c r="I255" s="338"/>
      <c r="J255" s="338"/>
      <c r="K255" s="338"/>
      <c r="L255" s="338"/>
      <c r="M255" s="338"/>
      <c r="N255" s="338"/>
      <c r="O255" s="338"/>
      <c r="P255" s="338"/>
      <c r="Q255" s="338"/>
      <c r="R255" s="338"/>
      <c r="S255" s="338"/>
      <c r="T255" s="338"/>
      <c r="U255" s="338"/>
      <c r="V255" s="338"/>
      <c r="W255" s="338"/>
      <c r="X255" s="338"/>
      <c r="Y255" s="338"/>
      <c r="Z255" s="338"/>
      <c r="AA255" s="338"/>
      <c r="AB255" s="338"/>
      <c r="AC255" s="339"/>
      <c r="AD255" s="205">
        <f>'Art. 135'!AF251</f>
        <v>2</v>
      </c>
      <c r="AE255" s="91">
        <f t="shared" si="79"/>
        <v>0.19379844961240308</v>
      </c>
      <c r="AF255">
        <f t="shared" si="80"/>
        <v>1</v>
      </c>
      <c r="AG255" s="89">
        <f t="shared" si="81"/>
        <v>1</v>
      </c>
      <c r="AH255" s="92">
        <f t="shared" si="82"/>
        <v>1</v>
      </c>
      <c r="AI255" s="93">
        <f t="shared" si="83"/>
        <v>2.3255813953488372E-2</v>
      </c>
      <c r="AJ255" s="93">
        <f t="shared" si="84"/>
        <v>2.3255813953488372E-2</v>
      </c>
      <c r="AK255" s="93">
        <f t="shared" si="85"/>
        <v>0.19379844961240308</v>
      </c>
    </row>
    <row r="256" spans="1:37" ht="24.95" customHeight="1" thickTop="1" thickBot="1">
      <c r="A256" s="337" t="s">
        <v>3081</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9"/>
      <c r="AD256" s="205">
        <f>'Art. 135'!AF252</f>
        <v>2</v>
      </c>
      <c r="AE256" s="91">
        <f t="shared" si="79"/>
        <v>0.19379844961240308</v>
      </c>
      <c r="AF256">
        <f t="shared" si="80"/>
        <v>1</v>
      </c>
      <c r="AG256" s="89">
        <f t="shared" si="81"/>
        <v>1</v>
      </c>
      <c r="AH256" s="92">
        <f t="shared" si="82"/>
        <v>1</v>
      </c>
      <c r="AI256" s="93">
        <f t="shared" si="83"/>
        <v>2.3255813953488372E-2</v>
      </c>
      <c r="AJ256" s="93">
        <f t="shared" si="84"/>
        <v>2.3255813953488372E-2</v>
      </c>
      <c r="AK256" s="93">
        <f t="shared" si="85"/>
        <v>0.19379844961240308</v>
      </c>
    </row>
    <row r="257" spans="1:37" ht="24.95" customHeight="1" thickTop="1" thickBot="1">
      <c r="A257" s="337" t="s">
        <v>2882</v>
      </c>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9"/>
      <c r="AD257" s="205">
        <f>'Art. 135'!AF253</f>
        <v>2</v>
      </c>
      <c r="AE257" s="91">
        <f t="shared" si="79"/>
        <v>0.19379844961240308</v>
      </c>
      <c r="AF257">
        <f t="shared" si="80"/>
        <v>1</v>
      </c>
      <c r="AG257" s="89">
        <f t="shared" si="81"/>
        <v>1</v>
      </c>
      <c r="AH257" s="92">
        <f t="shared" si="82"/>
        <v>1</v>
      </c>
      <c r="AI257" s="93">
        <f t="shared" si="83"/>
        <v>2.3255813953488372E-2</v>
      </c>
      <c r="AJ257" s="93">
        <f t="shared" si="84"/>
        <v>2.3255813953488372E-2</v>
      </c>
      <c r="AK257" s="93">
        <f t="shared" si="85"/>
        <v>0.19379844961240308</v>
      </c>
    </row>
    <row r="258" spans="1:37" ht="24.95" customHeight="1" thickTop="1" thickBot="1">
      <c r="A258" s="337" t="s">
        <v>2883</v>
      </c>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9"/>
      <c r="AD258" s="205">
        <f>'Art. 135'!AF254</f>
        <v>2</v>
      </c>
      <c r="AE258" s="91">
        <f t="shared" si="79"/>
        <v>0.19379844961240308</v>
      </c>
      <c r="AF258">
        <f t="shared" si="80"/>
        <v>1</v>
      </c>
      <c r="AG258" s="89">
        <f t="shared" si="81"/>
        <v>1</v>
      </c>
      <c r="AH258" s="92">
        <f t="shared" si="82"/>
        <v>1</v>
      </c>
      <c r="AI258" s="93">
        <f t="shared" si="83"/>
        <v>2.3255813953488372E-2</v>
      </c>
      <c r="AJ258" s="93">
        <f t="shared" si="84"/>
        <v>2.3255813953488372E-2</v>
      </c>
      <c r="AK258" s="93">
        <f t="shared" si="85"/>
        <v>0.19379844961240308</v>
      </c>
    </row>
    <row r="259" spans="1:37" ht="24.95" customHeight="1" thickTop="1" thickBot="1">
      <c r="A259" s="337" t="s">
        <v>2884</v>
      </c>
      <c r="B259" s="338"/>
      <c r="C259" s="338"/>
      <c r="D259" s="338"/>
      <c r="E259" s="338"/>
      <c r="F259" s="338"/>
      <c r="G259" s="338"/>
      <c r="H259" s="338"/>
      <c r="I259" s="338"/>
      <c r="J259" s="338"/>
      <c r="K259" s="338"/>
      <c r="L259" s="338"/>
      <c r="M259" s="338"/>
      <c r="N259" s="338"/>
      <c r="O259" s="338"/>
      <c r="P259" s="338"/>
      <c r="Q259" s="338"/>
      <c r="R259" s="338"/>
      <c r="S259" s="338"/>
      <c r="T259" s="338"/>
      <c r="U259" s="338"/>
      <c r="V259" s="338"/>
      <c r="W259" s="338"/>
      <c r="X259" s="338"/>
      <c r="Y259" s="338"/>
      <c r="Z259" s="338"/>
      <c r="AA259" s="338"/>
      <c r="AB259" s="338"/>
      <c r="AC259" s="339"/>
      <c r="AD259" s="205">
        <f>'Art. 135'!AF255</f>
        <v>2</v>
      </c>
      <c r="AE259" s="91">
        <f t="shared" si="79"/>
        <v>0.19379844961240308</v>
      </c>
      <c r="AF259">
        <f t="shared" si="80"/>
        <v>1</v>
      </c>
      <c r="AG259" s="89">
        <f t="shared" si="81"/>
        <v>1</v>
      </c>
      <c r="AH259" s="92">
        <f t="shared" si="82"/>
        <v>1</v>
      </c>
      <c r="AI259" s="93">
        <f t="shared" si="83"/>
        <v>2.3255813953488372E-2</v>
      </c>
      <c r="AJ259" s="93">
        <f t="shared" si="84"/>
        <v>2.3255813953488372E-2</v>
      </c>
      <c r="AK259" s="93">
        <f t="shared" si="85"/>
        <v>0.19379844961240308</v>
      </c>
    </row>
    <row r="260" spans="1:37" ht="24.95" customHeight="1" thickTop="1" thickBot="1">
      <c r="A260" s="337" t="s">
        <v>3082</v>
      </c>
      <c r="B260" s="338"/>
      <c r="C260" s="338"/>
      <c r="D260" s="338"/>
      <c r="E260" s="338"/>
      <c r="F260" s="338"/>
      <c r="G260" s="338"/>
      <c r="H260" s="338"/>
      <c r="I260" s="338"/>
      <c r="J260" s="338"/>
      <c r="K260" s="338"/>
      <c r="L260" s="338"/>
      <c r="M260" s="338"/>
      <c r="N260" s="338"/>
      <c r="O260" s="338"/>
      <c r="P260" s="338"/>
      <c r="Q260" s="338"/>
      <c r="R260" s="338"/>
      <c r="S260" s="338"/>
      <c r="T260" s="338"/>
      <c r="U260" s="338"/>
      <c r="V260" s="338"/>
      <c r="W260" s="338"/>
      <c r="X260" s="338"/>
      <c r="Y260" s="338"/>
      <c r="Z260" s="338"/>
      <c r="AA260" s="338"/>
      <c r="AB260" s="338"/>
      <c r="AC260" s="339"/>
      <c r="AD260" s="205">
        <f>'Art. 135'!AF256</f>
        <v>2</v>
      </c>
      <c r="AE260" s="91">
        <f t="shared" si="79"/>
        <v>0.19379844961240308</v>
      </c>
      <c r="AF260">
        <f t="shared" si="80"/>
        <v>1</v>
      </c>
      <c r="AG260" s="89">
        <f t="shared" si="81"/>
        <v>1</v>
      </c>
      <c r="AH260" s="92">
        <f t="shared" si="82"/>
        <v>1</v>
      </c>
      <c r="AI260" s="93">
        <f t="shared" si="83"/>
        <v>2.3255813953488372E-2</v>
      </c>
      <c r="AJ260" s="93">
        <f t="shared" si="84"/>
        <v>2.3255813953488372E-2</v>
      </c>
      <c r="AK260" s="93">
        <f t="shared" si="85"/>
        <v>0.19379844961240308</v>
      </c>
    </row>
    <row r="261" spans="1:37" ht="24.95" customHeight="1" thickTop="1" thickBot="1">
      <c r="A261" s="337" t="s">
        <v>2886</v>
      </c>
      <c r="B261" s="338"/>
      <c r="C261" s="338"/>
      <c r="D261" s="338"/>
      <c r="E261" s="338"/>
      <c r="F261" s="338"/>
      <c r="G261" s="338"/>
      <c r="H261" s="338"/>
      <c r="I261" s="338"/>
      <c r="J261" s="338"/>
      <c r="K261" s="338"/>
      <c r="L261" s="338"/>
      <c r="M261" s="338"/>
      <c r="N261" s="338"/>
      <c r="O261" s="338"/>
      <c r="P261" s="338"/>
      <c r="Q261" s="338"/>
      <c r="R261" s="338"/>
      <c r="S261" s="338"/>
      <c r="T261" s="338"/>
      <c r="U261" s="338"/>
      <c r="V261" s="338"/>
      <c r="W261" s="338"/>
      <c r="X261" s="338"/>
      <c r="Y261" s="338"/>
      <c r="Z261" s="338"/>
      <c r="AA261" s="338"/>
      <c r="AB261" s="338"/>
      <c r="AC261" s="339"/>
      <c r="AD261" s="205">
        <f>'Art. 135'!AF257</f>
        <v>2</v>
      </c>
      <c r="AE261" s="91">
        <f t="shared" si="79"/>
        <v>0.19379844961240308</v>
      </c>
      <c r="AF261">
        <f t="shared" si="80"/>
        <v>1</v>
      </c>
      <c r="AG261" s="89">
        <f t="shared" si="81"/>
        <v>1</v>
      </c>
      <c r="AH261" s="92">
        <f t="shared" si="82"/>
        <v>1</v>
      </c>
      <c r="AI261" s="93">
        <f t="shared" si="83"/>
        <v>2.3255813953488372E-2</v>
      </c>
      <c r="AJ261" s="93">
        <f t="shared" si="84"/>
        <v>2.3255813953488372E-2</v>
      </c>
      <c r="AK261" s="93">
        <f t="shared" si="85"/>
        <v>0.19379844961240308</v>
      </c>
    </row>
    <row r="262" spans="1:37" ht="24.95" customHeight="1" thickTop="1" thickBot="1">
      <c r="A262" s="337" t="s">
        <v>2887</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9"/>
      <c r="AD262" s="205">
        <f>'Art. 135'!AF258</f>
        <v>2</v>
      </c>
      <c r="AE262" s="91">
        <f t="shared" si="79"/>
        <v>0.19379844961240308</v>
      </c>
      <c r="AF262">
        <f t="shared" si="80"/>
        <v>1</v>
      </c>
      <c r="AG262" s="89">
        <f t="shared" si="81"/>
        <v>1</v>
      </c>
      <c r="AH262" s="92">
        <f t="shared" si="82"/>
        <v>1</v>
      </c>
      <c r="AI262" s="93">
        <f t="shared" si="83"/>
        <v>2.3255813953488372E-2</v>
      </c>
      <c r="AJ262" s="93">
        <f t="shared" si="84"/>
        <v>2.3255813953488372E-2</v>
      </c>
      <c r="AK262" s="93">
        <f t="shared" si="85"/>
        <v>0.19379844961240308</v>
      </c>
    </row>
    <row r="263" spans="1:37" ht="24.95" customHeight="1" thickTop="1" thickBot="1">
      <c r="A263" s="337" t="s">
        <v>2888</v>
      </c>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9"/>
      <c r="AD263" s="205">
        <f>'Art. 135'!AF259</f>
        <v>2</v>
      </c>
      <c r="AE263" s="91">
        <f t="shared" si="79"/>
        <v>0.19379844961240308</v>
      </c>
      <c r="AF263">
        <f t="shared" si="80"/>
        <v>1</v>
      </c>
      <c r="AG263" s="89">
        <f t="shared" si="81"/>
        <v>1</v>
      </c>
      <c r="AH263" s="92">
        <f t="shared" si="82"/>
        <v>1</v>
      </c>
      <c r="AI263" s="93">
        <f t="shared" si="83"/>
        <v>2.3255813953488372E-2</v>
      </c>
      <c r="AJ263" s="93">
        <f t="shared" si="84"/>
        <v>2.3255813953488372E-2</v>
      </c>
      <c r="AK263" s="93">
        <f t="shared" si="85"/>
        <v>0.19379844961240308</v>
      </c>
    </row>
    <row r="264" spans="1:37" ht="24.95" customHeight="1" thickTop="1" thickBot="1">
      <c r="A264" s="337" t="s">
        <v>2889</v>
      </c>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9"/>
      <c r="AD264" s="205">
        <f>'Art. 135'!AF260</f>
        <v>2</v>
      </c>
      <c r="AE264" s="91">
        <f t="shared" si="79"/>
        <v>0.19379844961240308</v>
      </c>
      <c r="AF264">
        <f t="shared" si="80"/>
        <v>1</v>
      </c>
      <c r="AG264" s="89">
        <f t="shared" si="81"/>
        <v>1</v>
      </c>
      <c r="AH264" s="92">
        <f t="shared" si="82"/>
        <v>1</v>
      </c>
      <c r="AI264" s="93">
        <f t="shared" si="83"/>
        <v>2.3255813953488372E-2</v>
      </c>
      <c r="AJ264" s="93">
        <f t="shared" si="84"/>
        <v>2.3255813953488372E-2</v>
      </c>
      <c r="AK264" s="93">
        <f t="shared" si="85"/>
        <v>0.19379844961240308</v>
      </c>
    </row>
    <row r="265" spans="1:37" ht="24.95" customHeight="1" thickTop="1" thickBot="1">
      <c r="A265" s="337" t="s">
        <v>3083</v>
      </c>
      <c r="B265" s="338"/>
      <c r="C265" s="338"/>
      <c r="D265" s="338"/>
      <c r="E265" s="338"/>
      <c r="F265" s="338"/>
      <c r="G265" s="338"/>
      <c r="H265" s="338"/>
      <c r="I265" s="338"/>
      <c r="J265" s="338"/>
      <c r="K265" s="338"/>
      <c r="L265" s="338"/>
      <c r="M265" s="338"/>
      <c r="N265" s="338"/>
      <c r="O265" s="338"/>
      <c r="P265" s="338"/>
      <c r="Q265" s="338"/>
      <c r="R265" s="338"/>
      <c r="S265" s="338"/>
      <c r="T265" s="338"/>
      <c r="U265" s="338"/>
      <c r="V265" s="338"/>
      <c r="W265" s="338"/>
      <c r="X265" s="338"/>
      <c r="Y265" s="338"/>
      <c r="Z265" s="338"/>
      <c r="AA265" s="338"/>
      <c r="AB265" s="338"/>
      <c r="AC265" s="339"/>
      <c r="AD265" s="205">
        <f>'Art. 135'!AF261</f>
        <v>2</v>
      </c>
      <c r="AE265" s="91">
        <f t="shared" si="79"/>
        <v>0.19379844961240308</v>
      </c>
      <c r="AF265">
        <f t="shared" si="80"/>
        <v>1</v>
      </c>
      <c r="AG265" s="89">
        <f t="shared" si="81"/>
        <v>1</v>
      </c>
      <c r="AH265" s="92">
        <f t="shared" si="82"/>
        <v>1</v>
      </c>
      <c r="AI265" s="93">
        <f t="shared" si="83"/>
        <v>2.3255813953488372E-2</v>
      </c>
      <c r="AJ265" s="93">
        <f t="shared" si="84"/>
        <v>2.3255813953488372E-2</v>
      </c>
      <c r="AK265" s="93">
        <f t="shared" si="85"/>
        <v>0.19379844961240308</v>
      </c>
    </row>
    <row r="266" spans="1:37" ht="24.95" customHeight="1" thickTop="1" thickBot="1">
      <c r="A266" s="337" t="s">
        <v>3084</v>
      </c>
      <c r="B266" s="338"/>
      <c r="C266" s="338"/>
      <c r="D266" s="338"/>
      <c r="E266" s="338"/>
      <c r="F266" s="338"/>
      <c r="G266" s="338"/>
      <c r="H266" s="338"/>
      <c r="I266" s="338"/>
      <c r="J266" s="338"/>
      <c r="K266" s="338"/>
      <c r="L266" s="338"/>
      <c r="M266" s="338"/>
      <c r="N266" s="338"/>
      <c r="O266" s="338"/>
      <c r="P266" s="338"/>
      <c r="Q266" s="338"/>
      <c r="R266" s="338"/>
      <c r="S266" s="338"/>
      <c r="T266" s="338"/>
      <c r="U266" s="338"/>
      <c r="V266" s="338"/>
      <c r="W266" s="338"/>
      <c r="X266" s="338"/>
      <c r="Y266" s="338"/>
      <c r="Z266" s="338"/>
      <c r="AA266" s="338"/>
      <c r="AB266" s="338"/>
      <c r="AC266" s="339"/>
      <c r="AD266" s="205">
        <f>'Art. 135'!AF262</f>
        <v>2</v>
      </c>
      <c r="AE266" s="91">
        <f t="shared" si="79"/>
        <v>0.19379844961240308</v>
      </c>
      <c r="AF266">
        <f t="shared" si="80"/>
        <v>1</v>
      </c>
      <c r="AG266" s="89">
        <f t="shared" si="81"/>
        <v>1</v>
      </c>
      <c r="AH266" s="92">
        <f t="shared" si="82"/>
        <v>1</v>
      </c>
      <c r="AI266" s="93">
        <f t="shared" si="83"/>
        <v>2.3255813953488372E-2</v>
      </c>
      <c r="AJ266" s="93">
        <f t="shared" si="84"/>
        <v>2.3255813953488372E-2</v>
      </c>
      <c r="AK266" s="93">
        <f t="shared" si="85"/>
        <v>0.19379844961240308</v>
      </c>
    </row>
    <row r="267" spans="1:37" ht="24.95" customHeight="1" thickTop="1" thickBot="1">
      <c r="A267" s="337" t="s">
        <v>3085</v>
      </c>
      <c r="B267" s="338"/>
      <c r="C267" s="338"/>
      <c r="D267" s="338"/>
      <c r="E267" s="338"/>
      <c r="F267" s="338"/>
      <c r="G267" s="338"/>
      <c r="H267" s="338"/>
      <c r="I267" s="338"/>
      <c r="J267" s="338"/>
      <c r="K267" s="338"/>
      <c r="L267" s="338"/>
      <c r="M267" s="338"/>
      <c r="N267" s="338"/>
      <c r="O267" s="338"/>
      <c r="P267" s="338"/>
      <c r="Q267" s="338"/>
      <c r="R267" s="338"/>
      <c r="S267" s="338"/>
      <c r="T267" s="338"/>
      <c r="U267" s="338"/>
      <c r="V267" s="338"/>
      <c r="W267" s="338"/>
      <c r="X267" s="338"/>
      <c r="Y267" s="338"/>
      <c r="Z267" s="338"/>
      <c r="AA267" s="338"/>
      <c r="AB267" s="338"/>
      <c r="AC267" s="339"/>
      <c r="AD267" s="205">
        <f>'Art. 135'!AF263</f>
        <v>2</v>
      </c>
      <c r="AE267" s="91">
        <f t="shared" si="79"/>
        <v>0.19379844961240308</v>
      </c>
      <c r="AF267">
        <f t="shared" si="80"/>
        <v>1</v>
      </c>
      <c r="AG267" s="89">
        <f t="shared" si="81"/>
        <v>1</v>
      </c>
      <c r="AH267" s="92">
        <f t="shared" si="82"/>
        <v>1</v>
      </c>
      <c r="AI267" s="93">
        <f t="shared" si="83"/>
        <v>2.3255813953488372E-2</v>
      </c>
      <c r="AJ267" s="93">
        <f t="shared" si="84"/>
        <v>2.3255813953488372E-2</v>
      </c>
      <c r="AK267" s="93">
        <f t="shared" si="85"/>
        <v>0.19379844961240308</v>
      </c>
    </row>
    <row r="268" spans="1:37" ht="24.95" customHeight="1" thickTop="1" thickBot="1">
      <c r="A268" s="337" t="s">
        <v>2893</v>
      </c>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9"/>
      <c r="AD268" s="205">
        <f>'Art. 135'!AF264</f>
        <v>2</v>
      </c>
      <c r="AE268" s="91">
        <f t="shared" si="79"/>
        <v>0.19379844961240308</v>
      </c>
      <c r="AF268">
        <f t="shared" si="80"/>
        <v>1</v>
      </c>
      <c r="AG268" s="89">
        <f t="shared" si="81"/>
        <v>1</v>
      </c>
      <c r="AH268" s="92">
        <f t="shared" si="82"/>
        <v>1</v>
      </c>
      <c r="AI268" s="93">
        <f t="shared" si="83"/>
        <v>2.3255813953488372E-2</v>
      </c>
      <c r="AJ268" s="93">
        <f t="shared" si="84"/>
        <v>2.3255813953488372E-2</v>
      </c>
      <c r="AK268" s="93">
        <f t="shared" si="85"/>
        <v>0.19379844961240308</v>
      </c>
    </row>
    <row r="269" spans="1:37" ht="24.95" customHeight="1" thickTop="1" thickBot="1">
      <c r="A269" s="337" t="s">
        <v>2894</v>
      </c>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9"/>
      <c r="AD269" s="205">
        <f>'Art. 135'!AF265</f>
        <v>2</v>
      </c>
      <c r="AE269" s="91">
        <f t="shared" si="79"/>
        <v>0.19379844961240308</v>
      </c>
      <c r="AF269">
        <f t="shared" si="80"/>
        <v>1</v>
      </c>
      <c r="AG269" s="89">
        <f t="shared" si="81"/>
        <v>1</v>
      </c>
      <c r="AH269" s="92">
        <f t="shared" si="82"/>
        <v>1</v>
      </c>
      <c r="AI269" s="93">
        <f t="shared" si="83"/>
        <v>2.3255813953488372E-2</v>
      </c>
      <c r="AJ269" s="93">
        <f t="shared" si="84"/>
        <v>2.3255813953488372E-2</v>
      </c>
      <c r="AK269" s="93">
        <f t="shared" si="85"/>
        <v>0.19379844961240308</v>
      </c>
    </row>
    <row r="270" spans="1:37" ht="24.95" customHeight="1" thickTop="1" thickBot="1">
      <c r="A270" s="337" t="s">
        <v>2895</v>
      </c>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9"/>
      <c r="AD270" s="205">
        <f>'Art. 135'!AF266</f>
        <v>2</v>
      </c>
      <c r="AE270" s="91">
        <f t="shared" si="79"/>
        <v>0.19379844961240308</v>
      </c>
      <c r="AF270">
        <f t="shared" si="80"/>
        <v>1</v>
      </c>
      <c r="AG270" s="89">
        <f t="shared" si="81"/>
        <v>1</v>
      </c>
      <c r="AH270" s="92">
        <f t="shared" si="82"/>
        <v>1</v>
      </c>
      <c r="AI270" s="93">
        <f t="shared" si="83"/>
        <v>2.3255813953488372E-2</v>
      </c>
      <c r="AJ270" s="93">
        <f t="shared" si="84"/>
        <v>2.3255813953488372E-2</v>
      </c>
      <c r="AK270" s="93">
        <f t="shared" si="85"/>
        <v>0.19379844961240308</v>
      </c>
    </row>
    <row r="271" spans="1:37" ht="24.95" customHeight="1" thickTop="1" thickBot="1">
      <c r="A271" s="337" t="s">
        <v>2896</v>
      </c>
      <c r="B271" s="338"/>
      <c r="C271" s="338"/>
      <c r="D271" s="338"/>
      <c r="E271" s="338"/>
      <c r="F271" s="338"/>
      <c r="G271" s="338"/>
      <c r="H271" s="338"/>
      <c r="I271" s="338"/>
      <c r="J271" s="338"/>
      <c r="K271" s="338"/>
      <c r="L271" s="338"/>
      <c r="M271" s="338"/>
      <c r="N271" s="338"/>
      <c r="O271" s="338"/>
      <c r="P271" s="338"/>
      <c r="Q271" s="338"/>
      <c r="R271" s="338"/>
      <c r="S271" s="338"/>
      <c r="T271" s="338"/>
      <c r="U271" s="338"/>
      <c r="V271" s="338"/>
      <c r="W271" s="338"/>
      <c r="X271" s="338"/>
      <c r="Y271" s="338"/>
      <c r="Z271" s="338"/>
      <c r="AA271" s="338"/>
      <c r="AB271" s="338"/>
      <c r="AC271" s="339"/>
      <c r="AD271" s="205">
        <f>'Art. 135'!AF267</f>
        <v>2</v>
      </c>
      <c r="AE271" s="91">
        <f t="shared" si="79"/>
        <v>0.19379844961240308</v>
      </c>
      <c r="AF271">
        <f t="shared" si="80"/>
        <v>1</v>
      </c>
      <c r="AG271" s="89">
        <f t="shared" si="81"/>
        <v>1</v>
      </c>
      <c r="AH271" s="92">
        <f t="shared" si="82"/>
        <v>1</v>
      </c>
      <c r="AI271" s="93">
        <f t="shared" si="83"/>
        <v>2.3255813953488372E-2</v>
      </c>
      <c r="AJ271" s="93">
        <f t="shared" si="84"/>
        <v>2.3255813953488372E-2</v>
      </c>
      <c r="AK271" s="93">
        <f t="shared" si="85"/>
        <v>0.19379844961240308</v>
      </c>
    </row>
    <row r="272" spans="1:37" ht="24.95" customHeight="1" thickTop="1" thickBot="1">
      <c r="A272" s="337" t="s">
        <v>2897</v>
      </c>
      <c r="B272" s="338"/>
      <c r="C272" s="338"/>
      <c r="D272" s="338"/>
      <c r="E272" s="338"/>
      <c r="F272" s="338"/>
      <c r="G272" s="338"/>
      <c r="H272" s="338"/>
      <c r="I272" s="338"/>
      <c r="J272" s="338"/>
      <c r="K272" s="338"/>
      <c r="L272" s="338"/>
      <c r="M272" s="338"/>
      <c r="N272" s="338"/>
      <c r="O272" s="338"/>
      <c r="P272" s="338"/>
      <c r="Q272" s="338"/>
      <c r="R272" s="338"/>
      <c r="S272" s="338"/>
      <c r="T272" s="338"/>
      <c r="U272" s="338"/>
      <c r="V272" s="338"/>
      <c r="W272" s="338"/>
      <c r="X272" s="338"/>
      <c r="Y272" s="338"/>
      <c r="Z272" s="338"/>
      <c r="AA272" s="338"/>
      <c r="AB272" s="338"/>
      <c r="AC272" s="339"/>
      <c r="AD272" s="205">
        <f>'Art. 135'!AF268</f>
        <v>2</v>
      </c>
      <c r="AE272" s="91">
        <f t="shared" si="79"/>
        <v>0.19379844961240308</v>
      </c>
      <c r="AF272">
        <f t="shared" si="80"/>
        <v>1</v>
      </c>
      <c r="AG272" s="89">
        <f t="shared" si="81"/>
        <v>1</v>
      </c>
      <c r="AH272" s="92">
        <f t="shared" si="82"/>
        <v>1</v>
      </c>
      <c r="AI272" s="93">
        <f t="shared" si="83"/>
        <v>2.3255813953488372E-2</v>
      </c>
      <c r="AJ272" s="93">
        <f t="shared" si="84"/>
        <v>2.3255813953488372E-2</v>
      </c>
      <c r="AK272" s="93">
        <f t="shared" si="85"/>
        <v>0.19379844961240308</v>
      </c>
    </row>
    <row r="273" spans="1:37" ht="24.95" customHeight="1" thickTop="1" thickBot="1">
      <c r="A273" s="337" t="s">
        <v>2898</v>
      </c>
      <c r="B273" s="338"/>
      <c r="C273" s="338"/>
      <c r="D273" s="338"/>
      <c r="E273" s="338"/>
      <c r="F273" s="338"/>
      <c r="G273" s="338"/>
      <c r="H273" s="338"/>
      <c r="I273" s="338"/>
      <c r="J273" s="338"/>
      <c r="K273" s="338"/>
      <c r="L273" s="338"/>
      <c r="M273" s="338"/>
      <c r="N273" s="338"/>
      <c r="O273" s="338"/>
      <c r="P273" s="338"/>
      <c r="Q273" s="338"/>
      <c r="R273" s="338"/>
      <c r="S273" s="338"/>
      <c r="T273" s="338"/>
      <c r="U273" s="338"/>
      <c r="V273" s="338"/>
      <c r="W273" s="338"/>
      <c r="X273" s="338"/>
      <c r="Y273" s="338"/>
      <c r="Z273" s="338"/>
      <c r="AA273" s="338"/>
      <c r="AB273" s="338"/>
      <c r="AC273" s="339"/>
      <c r="AD273" s="205">
        <f>'Art. 135'!AF269</f>
        <v>2</v>
      </c>
      <c r="AE273" s="91">
        <f t="shared" si="79"/>
        <v>0.19379844961240308</v>
      </c>
      <c r="AF273">
        <f t="shared" si="80"/>
        <v>1</v>
      </c>
      <c r="AG273" s="89">
        <f t="shared" si="81"/>
        <v>1</v>
      </c>
      <c r="AH273" s="92">
        <f t="shared" si="82"/>
        <v>1</v>
      </c>
      <c r="AI273" s="93">
        <f t="shared" si="83"/>
        <v>2.3255813953488372E-2</v>
      </c>
      <c r="AJ273" s="93">
        <f t="shared" si="84"/>
        <v>2.3255813953488372E-2</v>
      </c>
      <c r="AK273" s="93">
        <f t="shared" si="85"/>
        <v>0.19379844961240308</v>
      </c>
    </row>
    <row r="274" spans="1:37" ht="24.95" customHeight="1" thickTop="1" thickBot="1">
      <c r="A274" s="337" t="s">
        <v>2899</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9"/>
      <c r="AD274" s="205">
        <f>'Art. 135'!AF270</f>
        <v>2</v>
      </c>
      <c r="AE274" s="91">
        <f t="shared" si="79"/>
        <v>0.19379844961240308</v>
      </c>
      <c r="AF274">
        <f t="shared" si="80"/>
        <v>1</v>
      </c>
      <c r="AG274" s="89">
        <f t="shared" si="81"/>
        <v>1</v>
      </c>
      <c r="AH274" s="92">
        <f t="shared" si="82"/>
        <v>1</v>
      </c>
      <c r="AI274" s="93">
        <f t="shared" si="83"/>
        <v>2.3255813953488372E-2</v>
      </c>
      <c r="AJ274" s="93">
        <f t="shared" si="84"/>
        <v>2.3255813953488372E-2</v>
      </c>
      <c r="AK274" s="93">
        <f t="shared" si="85"/>
        <v>0.19379844961240308</v>
      </c>
    </row>
    <row r="275" spans="1:37" ht="24.95" customHeight="1" thickTop="1" thickBot="1">
      <c r="A275" s="337" t="s">
        <v>3086</v>
      </c>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9"/>
      <c r="AD275" s="205">
        <f>'Art. 135'!AF271</f>
        <v>2</v>
      </c>
      <c r="AE275" s="91">
        <f t="shared" si="79"/>
        <v>0.19379844961240308</v>
      </c>
      <c r="AF275">
        <f t="shared" si="80"/>
        <v>1</v>
      </c>
      <c r="AG275" s="89">
        <f t="shared" si="81"/>
        <v>1</v>
      </c>
      <c r="AH275" s="92">
        <f t="shared" si="82"/>
        <v>1</v>
      </c>
      <c r="AI275" s="93">
        <f t="shared" si="83"/>
        <v>2.3255813953488372E-2</v>
      </c>
      <c r="AJ275" s="93">
        <f t="shared" si="84"/>
        <v>2.3255813953488372E-2</v>
      </c>
      <c r="AK275" s="93">
        <f t="shared" si="85"/>
        <v>0.19379844961240308</v>
      </c>
    </row>
    <row r="276" spans="1:37" ht="24.95" customHeight="1" thickTop="1" thickBot="1">
      <c r="A276" s="337" t="s">
        <v>3087</v>
      </c>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9"/>
      <c r="AD276" s="205">
        <f>'Art. 135'!AF272</f>
        <v>2</v>
      </c>
      <c r="AE276" s="91">
        <f t="shared" si="79"/>
        <v>0.19379844961240308</v>
      </c>
      <c r="AF276">
        <f t="shared" si="80"/>
        <v>1</v>
      </c>
      <c r="AG276" s="89">
        <f t="shared" si="81"/>
        <v>1</v>
      </c>
      <c r="AH276" s="92">
        <f t="shared" si="82"/>
        <v>1</v>
      </c>
      <c r="AI276" s="93">
        <f t="shared" si="83"/>
        <v>2.3255813953488372E-2</v>
      </c>
      <c r="AJ276" s="93">
        <f t="shared" si="84"/>
        <v>2.3255813953488372E-2</v>
      </c>
      <c r="AK276" s="93">
        <f t="shared" si="85"/>
        <v>0.19379844961240308</v>
      </c>
    </row>
    <row r="277" spans="1:37" ht="24.95" customHeight="1" thickTop="1" thickBot="1">
      <c r="A277" s="337" t="s">
        <v>3088</v>
      </c>
      <c r="B277" s="338"/>
      <c r="C277" s="338"/>
      <c r="D277" s="338"/>
      <c r="E277" s="338"/>
      <c r="F277" s="338"/>
      <c r="G277" s="338"/>
      <c r="H277" s="338"/>
      <c r="I277" s="338"/>
      <c r="J277" s="338"/>
      <c r="K277" s="338"/>
      <c r="L277" s="338"/>
      <c r="M277" s="338"/>
      <c r="N277" s="338"/>
      <c r="O277" s="338"/>
      <c r="P277" s="338"/>
      <c r="Q277" s="338"/>
      <c r="R277" s="338"/>
      <c r="S277" s="338"/>
      <c r="T277" s="338"/>
      <c r="U277" s="338"/>
      <c r="V277" s="338"/>
      <c r="W277" s="338"/>
      <c r="X277" s="338"/>
      <c r="Y277" s="338"/>
      <c r="Z277" s="338"/>
      <c r="AA277" s="338"/>
      <c r="AB277" s="338"/>
      <c r="AC277" s="339"/>
      <c r="AD277" s="205">
        <f>'Art. 135'!AF273</f>
        <v>2</v>
      </c>
      <c r="AE277" s="91">
        <f t="shared" si="79"/>
        <v>0.19379844961240308</v>
      </c>
      <c r="AF277">
        <f t="shared" si="80"/>
        <v>1</v>
      </c>
      <c r="AG277" s="89">
        <f t="shared" si="81"/>
        <v>1</v>
      </c>
      <c r="AH277" s="92">
        <f t="shared" si="82"/>
        <v>1</v>
      </c>
      <c r="AI277" s="93">
        <f t="shared" si="83"/>
        <v>2.3255813953488372E-2</v>
      </c>
      <c r="AJ277" s="93">
        <f t="shared" si="84"/>
        <v>2.3255813953488372E-2</v>
      </c>
      <c r="AK277" s="93">
        <f t="shared" si="85"/>
        <v>0.19379844961240308</v>
      </c>
    </row>
    <row r="278" spans="1:37" ht="24.95" customHeight="1" thickTop="1" thickBot="1">
      <c r="A278" s="337" t="s">
        <v>3089</v>
      </c>
      <c r="B278" s="338"/>
      <c r="C278" s="338"/>
      <c r="D278" s="338"/>
      <c r="E278" s="338"/>
      <c r="F278" s="338"/>
      <c r="G278" s="338"/>
      <c r="H278" s="338"/>
      <c r="I278" s="338"/>
      <c r="J278" s="338"/>
      <c r="K278" s="338"/>
      <c r="L278" s="338"/>
      <c r="M278" s="338"/>
      <c r="N278" s="338"/>
      <c r="O278" s="338"/>
      <c r="P278" s="338"/>
      <c r="Q278" s="338"/>
      <c r="R278" s="338"/>
      <c r="S278" s="338"/>
      <c r="T278" s="338"/>
      <c r="U278" s="338"/>
      <c r="V278" s="338"/>
      <c r="W278" s="338"/>
      <c r="X278" s="338"/>
      <c r="Y278" s="338"/>
      <c r="Z278" s="338"/>
      <c r="AA278" s="338"/>
      <c r="AB278" s="338"/>
      <c r="AC278" s="339"/>
      <c r="AD278" s="205">
        <f>'Art. 135'!AF274</f>
        <v>2</v>
      </c>
      <c r="AE278" s="91">
        <f t="shared" si="79"/>
        <v>0.19379844961240308</v>
      </c>
      <c r="AF278">
        <f t="shared" si="80"/>
        <v>1</v>
      </c>
      <c r="AG278" s="89">
        <f t="shared" si="81"/>
        <v>1</v>
      </c>
      <c r="AH278" s="92">
        <f t="shared" si="82"/>
        <v>1</v>
      </c>
      <c r="AI278" s="93">
        <f t="shared" si="83"/>
        <v>2.3255813953488372E-2</v>
      </c>
      <c r="AJ278" s="93">
        <f t="shared" si="84"/>
        <v>2.3255813953488372E-2</v>
      </c>
      <c r="AK278" s="93">
        <f t="shared" si="85"/>
        <v>0.19379844961240308</v>
      </c>
    </row>
    <row r="279" spans="1:37" ht="24.95" customHeight="1" thickTop="1" thickBot="1">
      <c r="A279" s="337" t="s">
        <v>2904</v>
      </c>
      <c r="B279" s="338"/>
      <c r="C279" s="338"/>
      <c r="D279" s="338"/>
      <c r="E279" s="338"/>
      <c r="F279" s="338"/>
      <c r="G279" s="338"/>
      <c r="H279" s="338"/>
      <c r="I279" s="338"/>
      <c r="J279" s="338"/>
      <c r="K279" s="338"/>
      <c r="L279" s="338"/>
      <c r="M279" s="338"/>
      <c r="N279" s="338"/>
      <c r="O279" s="338"/>
      <c r="P279" s="338"/>
      <c r="Q279" s="338"/>
      <c r="R279" s="338"/>
      <c r="S279" s="338"/>
      <c r="T279" s="338"/>
      <c r="U279" s="338"/>
      <c r="V279" s="338"/>
      <c r="W279" s="338"/>
      <c r="X279" s="338"/>
      <c r="Y279" s="338"/>
      <c r="Z279" s="338"/>
      <c r="AA279" s="338"/>
      <c r="AB279" s="338"/>
      <c r="AC279" s="339"/>
      <c r="AD279" s="205">
        <f>'Art. 135'!AF275</f>
        <v>2</v>
      </c>
      <c r="AE279" s="91">
        <f t="shared" si="79"/>
        <v>0.19379844961240308</v>
      </c>
      <c r="AF279">
        <f t="shared" si="80"/>
        <v>1</v>
      </c>
      <c r="AG279" s="89">
        <f t="shared" si="81"/>
        <v>1</v>
      </c>
      <c r="AH279" s="92">
        <f t="shared" si="82"/>
        <v>1</v>
      </c>
      <c r="AI279" s="93">
        <f t="shared" si="83"/>
        <v>2.3255813953488372E-2</v>
      </c>
      <c r="AJ279" s="93">
        <f t="shared" si="84"/>
        <v>2.3255813953488372E-2</v>
      </c>
      <c r="AK279" s="93">
        <f t="shared" si="85"/>
        <v>0.19379844961240308</v>
      </c>
    </row>
    <row r="280" spans="1:37" ht="24.95" customHeight="1" thickTop="1" thickBot="1">
      <c r="A280" s="337" t="s">
        <v>2905</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9"/>
      <c r="AD280" s="205">
        <f>'Art. 135'!AF276</f>
        <v>2</v>
      </c>
      <c r="AE280" s="91">
        <f t="shared" si="79"/>
        <v>0.19379844961240308</v>
      </c>
      <c r="AF280">
        <f t="shared" si="80"/>
        <v>1</v>
      </c>
      <c r="AG280" s="89">
        <f t="shared" si="81"/>
        <v>1</v>
      </c>
      <c r="AH280" s="92">
        <f t="shared" si="82"/>
        <v>1</v>
      </c>
      <c r="AI280" s="93">
        <f t="shared" si="83"/>
        <v>2.3255813953488372E-2</v>
      </c>
      <c r="AJ280" s="93">
        <f t="shared" si="84"/>
        <v>2.3255813953488372E-2</v>
      </c>
      <c r="AK280" s="93">
        <f t="shared" si="85"/>
        <v>0.19379844961240308</v>
      </c>
    </row>
    <row r="281" spans="1:37" ht="24.95" customHeight="1" thickTop="1" thickBot="1">
      <c r="A281" s="337" t="s">
        <v>2906</v>
      </c>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9"/>
      <c r="AD281" s="205">
        <f>'Art. 135'!AF277</f>
        <v>2</v>
      </c>
      <c r="AE281" s="91">
        <f t="shared" si="79"/>
        <v>0.19379844961240308</v>
      </c>
      <c r="AF281">
        <f t="shared" si="80"/>
        <v>1</v>
      </c>
      <c r="AG281" s="89">
        <f t="shared" si="81"/>
        <v>1</v>
      </c>
      <c r="AH281" s="92">
        <f t="shared" si="82"/>
        <v>1</v>
      </c>
      <c r="AI281" s="93">
        <f t="shared" si="83"/>
        <v>2.3255813953488372E-2</v>
      </c>
      <c r="AJ281" s="93">
        <f t="shared" si="84"/>
        <v>2.3255813953488372E-2</v>
      </c>
      <c r="AK281" s="93">
        <f t="shared" si="85"/>
        <v>0.19379844961240308</v>
      </c>
    </row>
    <row r="282" spans="1:37" ht="24.95" customHeight="1" thickTop="1" thickBot="1">
      <c r="A282" s="337" t="s">
        <v>2907</v>
      </c>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9"/>
      <c r="AD282" s="205">
        <f>'Art. 135'!AF278</f>
        <v>2</v>
      </c>
      <c r="AE282" s="91">
        <f t="shared" si="79"/>
        <v>0.19379844961240308</v>
      </c>
      <c r="AF282">
        <f t="shared" si="80"/>
        <v>1</v>
      </c>
      <c r="AG282" s="89">
        <f t="shared" si="81"/>
        <v>1</v>
      </c>
      <c r="AH282" s="92">
        <f t="shared" si="82"/>
        <v>1</v>
      </c>
      <c r="AI282" s="93">
        <f t="shared" si="83"/>
        <v>2.3255813953488372E-2</v>
      </c>
      <c r="AJ282" s="93">
        <f t="shared" si="84"/>
        <v>2.3255813953488372E-2</v>
      </c>
      <c r="AK282" s="93">
        <f t="shared" si="85"/>
        <v>0.19379844961240308</v>
      </c>
    </row>
    <row r="283" spans="1:37" ht="24.95" customHeight="1" thickTop="1" thickBot="1">
      <c r="A283" s="337" t="s">
        <v>2908</v>
      </c>
      <c r="B283" s="338"/>
      <c r="C283" s="338"/>
      <c r="D283" s="338"/>
      <c r="E283" s="338"/>
      <c r="F283" s="338"/>
      <c r="G283" s="338"/>
      <c r="H283" s="338"/>
      <c r="I283" s="338"/>
      <c r="J283" s="338"/>
      <c r="K283" s="338"/>
      <c r="L283" s="338"/>
      <c r="M283" s="338"/>
      <c r="N283" s="338"/>
      <c r="O283" s="338"/>
      <c r="P283" s="338"/>
      <c r="Q283" s="338"/>
      <c r="R283" s="338"/>
      <c r="S283" s="338"/>
      <c r="T283" s="338"/>
      <c r="U283" s="338"/>
      <c r="V283" s="338"/>
      <c r="W283" s="338"/>
      <c r="X283" s="338"/>
      <c r="Y283" s="338"/>
      <c r="Z283" s="338"/>
      <c r="AA283" s="338"/>
      <c r="AB283" s="338"/>
      <c r="AC283" s="339"/>
      <c r="AD283" s="205">
        <f>'Art. 135'!AF279</f>
        <v>2</v>
      </c>
      <c r="AE283" s="91">
        <f t="shared" si="79"/>
        <v>0.19379844961240308</v>
      </c>
      <c r="AF283">
        <f t="shared" si="80"/>
        <v>1</v>
      </c>
      <c r="AG283" s="89">
        <f t="shared" si="81"/>
        <v>1</v>
      </c>
      <c r="AH283" s="92">
        <f t="shared" si="82"/>
        <v>1</v>
      </c>
      <c r="AI283" s="93">
        <f t="shared" si="83"/>
        <v>2.3255813953488372E-2</v>
      </c>
      <c r="AJ283" s="93">
        <f t="shared" si="84"/>
        <v>2.3255813953488372E-2</v>
      </c>
      <c r="AK283" s="93">
        <f t="shared" si="85"/>
        <v>0.19379844961240308</v>
      </c>
    </row>
    <row r="284" spans="1:37" ht="24.95" customHeight="1" thickTop="1" thickBot="1">
      <c r="A284" s="337" t="s">
        <v>2909</v>
      </c>
      <c r="B284" s="338"/>
      <c r="C284" s="338"/>
      <c r="D284" s="338"/>
      <c r="E284" s="338"/>
      <c r="F284" s="338"/>
      <c r="G284" s="338"/>
      <c r="H284" s="338"/>
      <c r="I284" s="338"/>
      <c r="J284" s="338"/>
      <c r="K284" s="338"/>
      <c r="L284" s="338"/>
      <c r="M284" s="338"/>
      <c r="N284" s="338"/>
      <c r="O284" s="338"/>
      <c r="P284" s="338"/>
      <c r="Q284" s="338"/>
      <c r="R284" s="338"/>
      <c r="S284" s="338"/>
      <c r="T284" s="338"/>
      <c r="U284" s="338"/>
      <c r="V284" s="338"/>
      <c r="W284" s="338"/>
      <c r="X284" s="338"/>
      <c r="Y284" s="338"/>
      <c r="Z284" s="338"/>
      <c r="AA284" s="338"/>
      <c r="AB284" s="338"/>
      <c r="AC284" s="339"/>
      <c r="AD284" s="205">
        <f>'Art. 135'!AF280</f>
        <v>2</v>
      </c>
      <c r="AE284" s="91">
        <f t="shared" si="79"/>
        <v>0.19379844961240308</v>
      </c>
      <c r="AF284">
        <f t="shared" si="80"/>
        <v>1</v>
      </c>
      <c r="AG284" s="89">
        <f t="shared" si="81"/>
        <v>1</v>
      </c>
      <c r="AH284" s="92">
        <f t="shared" si="82"/>
        <v>1</v>
      </c>
      <c r="AI284" s="93">
        <f t="shared" si="83"/>
        <v>2.3255813953488372E-2</v>
      </c>
      <c r="AJ284" s="93">
        <f t="shared" si="84"/>
        <v>2.3255813953488372E-2</v>
      </c>
      <c r="AK284" s="93">
        <f t="shared" si="85"/>
        <v>0.19379844961240308</v>
      </c>
    </row>
    <row r="285" spans="1:37" ht="24.95" customHeight="1" thickTop="1" thickBot="1">
      <c r="A285" s="337" t="s">
        <v>2910</v>
      </c>
      <c r="B285" s="338"/>
      <c r="C285" s="338"/>
      <c r="D285" s="338"/>
      <c r="E285" s="338"/>
      <c r="F285" s="338"/>
      <c r="G285" s="338"/>
      <c r="H285" s="338"/>
      <c r="I285" s="338"/>
      <c r="J285" s="338"/>
      <c r="K285" s="338"/>
      <c r="L285" s="338"/>
      <c r="M285" s="338"/>
      <c r="N285" s="338"/>
      <c r="O285" s="338"/>
      <c r="P285" s="338"/>
      <c r="Q285" s="338"/>
      <c r="R285" s="338"/>
      <c r="S285" s="338"/>
      <c r="T285" s="338"/>
      <c r="U285" s="338"/>
      <c r="V285" s="338"/>
      <c r="W285" s="338"/>
      <c r="X285" s="338"/>
      <c r="Y285" s="338"/>
      <c r="Z285" s="338"/>
      <c r="AA285" s="338"/>
      <c r="AB285" s="338"/>
      <c r="AC285" s="339"/>
      <c r="AD285" s="205">
        <f>'Art. 135'!AF281</f>
        <v>2</v>
      </c>
      <c r="AE285" s="91">
        <f t="shared" si="79"/>
        <v>0.19379844961240308</v>
      </c>
      <c r="AF285">
        <f t="shared" si="80"/>
        <v>1</v>
      </c>
      <c r="AG285" s="89">
        <f t="shared" si="81"/>
        <v>1</v>
      </c>
      <c r="AH285" s="92">
        <f t="shared" si="82"/>
        <v>1</v>
      </c>
      <c r="AI285" s="93">
        <f t="shared" si="83"/>
        <v>2.3255813953488372E-2</v>
      </c>
      <c r="AJ285" s="93">
        <f t="shared" si="84"/>
        <v>2.3255813953488372E-2</v>
      </c>
      <c r="AK285" s="93">
        <f t="shared" si="85"/>
        <v>0.19379844961240308</v>
      </c>
    </row>
    <row r="286" spans="1:37" ht="24.95" customHeight="1" thickTop="1" thickBot="1">
      <c r="A286" s="337" t="s">
        <v>2911</v>
      </c>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9"/>
      <c r="AD286" s="205">
        <f>'Art. 135'!AF282</f>
        <v>1</v>
      </c>
      <c r="AE286" s="91">
        <f t="shared" si="79"/>
        <v>9.6899224806201542E-2</v>
      </c>
      <c r="AF286">
        <f t="shared" si="80"/>
        <v>0.5</v>
      </c>
      <c r="AG286" s="89">
        <f t="shared" si="81"/>
        <v>1</v>
      </c>
      <c r="AH286" s="92">
        <f t="shared" si="82"/>
        <v>0.5</v>
      </c>
      <c r="AI286" s="93">
        <f t="shared" si="83"/>
        <v>2.3255813953488372E-2</v>
      </c>
      <c r="AJ286" s="93">
        <f t="shared" si="84"/>
        <v>1.1627906976744186E-2</v>
      </c>
      <c r="AK286" s="93">
        <f t="shared" si="85"/>
        <v>9.6899224806201542E-2</v>
      </c>
    </row>
    <row r="287" spans="1:37" ht="24.95" customHeight="1" thickTop="1" thickBot="1">
      <c r="A287" s="337" t="s">
        <v>2912</v>
      </c>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9"/>
      <c r="AD287" s="205">
        <f>'Art. 135'!AF283</f>
        <v>1</v>
      </c>
      <c r="AE287" s="91">
        <f t="shared" si="79"/>
        <v>9.6899224806201542E-2</v>
      </c>
      <c r="AF287">
        <f t="shared" si="80"/>
        <v>0.5</v>
      </c>
      <c r="AG287" s="89">
        <f t="shared" si="81"/>
        <v>1</v>
      </c>
      <c r="AH287" s="92">
        <f t="shared" si="82"/>
        <v>0.5</v>
      </c>
      <c r="AI287" s="93">
        <f t="shared" si="83"/>
        <v>2.3255813953488372E-2</v>
      </c>
      <c r="AJ287" s="93">
        <f t="shared" si="84"/>
        <v>1.1627906976744186E-2</v>
      </c>
      <c r="AK287" s="93">
        <f t="shared" si="85"/>
        <v>9.6899224806201542E-2</v>
      </c>
    </row>
    <row r="288" spans="1:37" ht="24.95" customHeight="1" thickTop="1" thickBot="1">
      <c r="A288" s="337" t="s">
        <v>2913</v>
      </c>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9"/>
      <c r="AD288" s="205">
        <f>'Art. 135'!AF284</f>
        <v>1</v>
      </c>
      <c r="AE288" s="91">
        <f t="shared" si="79"/>
        <v>9.6899224806201542E-2</v>
      </c>
      <c r="AF288">
        <f t="shared" si="80"/>
        <v>0.5</v>
      </c>
      <c r="AG288" s="89">
        <f t="shared" si="81"/>
        <v>1</v>
      </c>
      <c r="AH288" s="92">
        <f t="shared" si="82"/>
        <v>0.5</v>
      </c>
      <c r="AI288" s="93">
        <f t="shared" si="83"/>
        <v>2.3255813953488372E-2</v>
      </c>
      <c r="AJ288" s="93">
        <f t="shared" si="84"/>
        <v>1.1627906976744186E-2</v>
      </c>
      <c r="AK288" s="93">
        <f t="shared" si="85"/>
        <v>9.6899224806201542E-2</v>
      </c>
    </row>
    <row r="289" spans="1:37" ht="24.95" customHeight="1" thickTop="1" thickBot="1">
      <c r="A289" s="337" t="s">
        <v>2914</v>
      </c>
      <c r="B289" s="338"/>
      <c r="C289" s="338"/>
      <c r="D289" s="338"/>
      <c r="E289" s="338"/>
      <c r="F289" s="338"/>
      <c r="G289" s="338"/>
      <c r="H289" s="338"/>
      <c r="I289" s="338"/>
      <c r="J289" s="338"/>
      <c r="K289" s="338"/>
      <c r="L289" s="338"/>
      <c r="M289" s="338"/>
      <c r="N289" s="338"/>
      <c r="O289" s="338"/>
      <c r="P289" s="338"/>
      <c r="Q289" s="338"/>
      <c r="R289" s="338"/>
      <c r="S289" s="338"/>
      <c r="T289" s="338"/>
      <c r="U289" s="338"/>
      <c r="V289" s="338"/>
      <c r="W289" s="338"/>
      <c r="X289" s="338"/>
      <c r="Y289" s="338"/>
      <c r="Z289" s="338"/>
      <c r="AA289" s="338"/>
      <c r="AB289" s="338"/>
      <c r="AC289" s="339"/>
      <c r="AD289" s="205">
        <f>'Art. 135'!AF285</f>
        <v>1</v>
      </c>
      <c r="AE289" s="91">
        <f t="shared" si="79"/>
        <v>9.6899224806201542E-2</v>
      </c>
      <c r="AF289">
        <f t="shared" si="80"/>
        <v>0.5</v>
      </c>
      <c r="AG289" s="89">
        <f t="shared" si="81"/>
        <v>1</v>
      </c>
      <c r="AH289" s="92">
        <f t="shared" si="82"/>
        <v>0.5</v>
      </c>
      <c r="AI289" s="93">
        <f t="shared" si="83"/>
        <v>2.3255813953488372E-2</v>
      </c>
      <c r="AJ289" s="93">
        <f t="shared" si="84"/>
        <v>1.1627906976744186E-2</v>
      </c>
      <c r="AK289" s="93">
        <f t="shared" si="85"/>
        <v>9.6899224806201542E-2</v>
      </c>
    </row>
    <row r="290" spans="1:37" ht="24.95" customHeight="1" thickTop="1" thickBot="1">
      <c r="A290" s="337" t="s">
        <v>2915</v>
      </c>
      <c r="B290" s="338"/>
      <c r="C290" s="338"/>
      <c r="D290" s="338"/>
      <c r="E290" s="338"/>
      <c r="F290" s="338"/>
      <c r="G290" s="338"/>
      <c r="H290" s="338"/>
      <c r="I290" s="338"/>
      <c r="J290" s="338"/>
      <c r="K290" s="338"/>
      <c r="L290" s="338"/>
      <c r="M290" s="338"/>
      <c r="N290" s="338"/>
      <c r="O290" s="338"/>
      <c r="P290" s="338"/>
      <c r="Q290" s="338"/>
      <c r="R290" s="338"/>
      <c r="S290" s="338"/>
      <c r="T290" s="338"/>
      <c r="U290" s="338"/>
      <c r="V290" s="338"/>
      <c r="W290" s="338"/>
      <c r="X290" s="338"/>
      <c r="Y290" s="338"/>
      <c r="Z290" s="338"/>
      <c r="AA290" s="338"/>
      <c r="AB290" s="338"/>
      <c r="AC290" s="339"/>
      <c r="AD290" s="205">
        <f>'Art. 135'!AF286</f>
        <v>1</v>
      </c>
      <c r="AE290" s="91">
        <f t="shared" si="79"/>
        <v>9.6899224806201542E-2</v>
      </c>
      <c r="AF290">
        <f t="shared" si="80"/>
        <v>0.5</v>
      </c>
      <c r="AG290" s="89">
        <f t="shared" si="81"/>
        <v>1</v>
      </c>
      <c r="AH290" s="92">
        <f t="shared" si="82"/>
        <v>0.5</v>
      </c>
      <c r="AI290" s="93">
        <f t="shared" si="83"/>
        <v>2.3255813953488372E-2</v>
      </c>
      <c r="AJ290" s="93">
        <f t="shared" si="84"/>
        <v>1.1627906976744186E-2</v>
      </c>
      <c r="AK290" s="93">
        <f t="shared" si="85"/>
        <v>9.6899224806201542E-2</v>
      </c>
    </row>
    <row r="291" spans="1:37" ht="24.95" customHeight="1" thickTop="1" thickBot="1">
      <c r="A291" s="337" t="s">
        <v>2916</v>
      </c>
      <c r="B291" s="338"/>
      <c r="C291" s="338"/>
      <c r="D291" s="338"/>
      <c r="E291" s="338"/>
      <c r="F291" s="338"/>
      <c r="G291" s="338"/>
      <c r="H291" s="338"/>
      <c r="I291" s="338"/>
      <c r="J291" s="338"/>
      <c r="K291" s="338"/>
      <c r="L291" s="338"/>
      <c r="M291" s="338"/>
      <c r="N291" s="338"/>
      <c r="O291" s="338"/>
      <c r="P291" s="338"/>
      <c r="Q291" s="338"/>
      <c r="R291" s="338"/>
      <c r="S291" s="338"/>
      <c r="T291" s="338"/>
      <c r="U291" s="338"/>
      <c r="V291" s="338"/>
      <c r="W291" s="338"/>
      <c r="X291" s="338"/>
      <c r="Y291" s="338"/>
      <c r="Z291" s="338"/>
      <c r="AA291" s="338"/>
      <c r="AB291" s="338"/>
      <c r="AC291" s="339"/>
      <c r="AD291" s="205">
        <f>'Art. 135'!AF287</f>
        <v>1</v>
      </c>
      <c r="AE291" s="91">
        <f t="shared" si="79"/>
        <v>9.6899224806201542E-2</v>
      </c>
      <c r="AF291">
        <f t="shared" si="80"/>
        <v>0.5</v>
      </c>
      <c r="AG291" s="89">
        <f t="shared" si="81"/>
        <v>1</v>
      </c>
      <c r="AH291" s="92">
        <f t="shared" si="82"/>
        <v>0.5</v>
      </c>
      <c r="AI291" s="93">
        <f t="shared" si="83"/>
        <v>2.3255813953488372E-2</v>
      </c>
      <c r="AJ291" s="93">
        <f t="shared" si="84"/>
        <v>1.1627906976744186E-2</v>
      </c>
      <c r="AK291" s="93">
        <f t="shared" si="85"/>
        <v>9.6899224806201542E-2</v>
      </c>
    </row>
    <row r="292" spans="1:37" ht="24.95" customHeight="1" thickTop="1" thickBot="1">
      <c r="A292" s="337" t="s">
        <v>2917</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9"/>
      <c r="AD292" s="205">
        <f>'Art. 135'!AF288</f>
        <v>1</v>
      </c>
      <c r="AE292" s="91">
        <f t="shared" si="79"/>
        <v>9.6899224806201542E-2</v>
      </c>
      <c r="AF292">
        <f t="shared" si="80"/>
        <v>0.5</v>
      </c>
      <c r="AG292" s="89">
        <f t="shared" si="81"/>
        <v>1</v>
      </c>
      <c r="AH292" s="92">
        <f t="shared" si="82"/>
        <v>0.5</v>
      </c>
      <c r="AI292" s="93">
        <f t="shared" si="83"/>
        <v>2.3255813953488372E-2</v>
      </c>
      <c r="AJ292" s="93">
        <f t="shared" si="84"/>
        <v>1.1627906976744186E-2</v>
      </c>
      <c r="AK292" s="93">
        <f t="shared" si="85"/>
        <v>9.6899224806201542E-2</v>
      </c>
    </row>
    <row r="293" spans="1:37" ht="24.95" customHeight="1" thickTop="1" thickBot="1">
      <c r="A293" s="337" t="s">
        <v>2918</v>
      </c>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9"/>
      <c r="AD293" s="205">
        <f>'Art. 135'!AF289</f>
        <v>1</v>
      </c>
      <c r="AE293" s="91">
        <f t="shared" si="79"/>
        <v>9.6899224806201542E-2</v>
      </c>
      <c r="AF293">
        <f t="shared" si="80"/>
        <v>0.5</v>
      </c>
      <c r="AG293" s="89">
        <f t="shared" si="81"/>
        <v>1</v>
      </c>
      <c r="AH293" s="92">
        <f t="shared" si="82"/>
        <v>0.5</v>
      </c>
      <c r="AI293" s="93">
        <f t="shared" si="83"/>
        <v>2.3255813953488372E-2</v>
      </c>
      <c r="AJ293" s="93">
        <f t="shared" si="84"/>
        <v>1.1627906976744186E-2</v>
      </c>
      <c r="AK293" s="93">
        <f t="shared" si="85"/>
        <v>9.6899224806201542E-2</v>
      </c>
    </row>
    <row r="294" spans="1:37" ht="24.95" customHeight="1" thickTop="1" thickBot="1">
      <c r="A294" s="337" t="s">
        <v>2919</v>
      </c>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9"/>
      <c r="AD294" s="205">
        <f>'Art. 135'!AF290</f>
        <v>1</v>
      </c>
      <c r="AE294" s="91">
        <f t="shared" si="79"/>
        <v>9.6899224806201542E-2</v>
      </c>
      <c r="AF294">
        <f t="shared" si="80"/>
        <v>0.5</v>
      </c>
      <c r="AG294" s="89">
        <f t="shared" si="81"/>
        <v>1</v>
      </c>
      <c r="AH294" s="92">
        <f t="shared" si="82"/>
        <v>0.5</v>
      </c>
      <c r="AI294" s="93">
        <f t="shared" si="83"/>
        <v>2.3255813953488372E-2</v>
      </c>
      <c r="AJ294" s="93">
        <f t="shared" si="84"/>
        <v>1.1627906976744186E-2</v>
      </c>
      <c r="AK294" s="93">
        <f t="shared" si="85"/>
        <v>9.6899224806201542E-2</v>
      </c>
    </row>
    <row r="295" spans="1:37" ht="24.95" customHeight="1" thickTop="1">
      <c r="A295" s="304" t="s">
        <v>1932</v>
      </c>
      <c r="B295" s="304"/>
      <c r="C295" s="304"/>
      <c r="D295" s="304"/>
      <c r="E295" s="304"/>
      <c r="F295" s="304"/>
      <c r="G295" s="304"/>
      <c r="H295" s="304"/>
      <c r="I295" s="304"/>
      <c r="J295" s="304"/>
      <c r="K295" s="304"/>
      <c r="L295" s="304"/>
      <c r="M295" s="304"/>
      <c r="N295" s="304"/>
      <c r="O295" s="304"/>
      <c r="P295" s="304"/>
      <c r="Q295" s="304"/>
      <c r="R295" s="304"/>
      <c r="S295" s="304"/>
      <c r="T295" s="304"/>
      <c r="U295" s="304"/>
      <c r="V295" s="304"/>
      <c r="W295" s="304"/>
      <c r="X295" s="304"/>
      <c r="Y295" s="304"/>
      <c r="Z295" s="304"/>
      <c r="AA295" s="304"/>
      <c r="AB295" s="304"/>
      <c r="AC295" s="304"/>
      <c r="AD295" s="304"/>
      <c r="AE295" s="91">
        <f>SUM(AE252:AE294)</f>
        <v>7.4612403100775238</v>
      </c>
      <c r="AF295" s="63"/>
      <c r="AG295" s="94">
        <f>SUM(AG252:AG294)</f>
        <v>43</v>
      </c>
      <c r="AH295" s="95"/>
      <c r="AI295" s="96"/>
      <c r="AJ295" s="96"/>
      <c r="AK295" s="96"/>
    </row>
    <row r="296" spans="1:37" ht="24.95" customHeight="1">
      <c r="A296" s="302" t="s">
        <v>1933</v>
      </c>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c r="AA296" s="302"/>
      <c r="AB296" s="302"/>
      <c r="AC296" s="302"/>
      <c r="AD296" s="302"/>
      <c r="AE296" s="91">
        <f>AE295/$AE$23*100</f>
        <v>89.53488372093031</v>
      </c>
      <c r="AF296" s="63"/>
      <c r="AG296" s="94"/>
      <c r="AH296" s="95"/>
      <c r="AI296" s="96"/>
      <c r="AJ296" s="96"/>
      <c r="AK296" s="96"/>
    </row>
    <row r="297" spans="1:37" ht="24.95" customHeight="1" thickBot="1">
      <c r="A297" s="74"/>
      <c r="B297" s="74"/>
      <c r="C297" s="74"/>
      <c r="D297" s="74"/>
      <c r="E297" s="74"/>
      <c r="F297" s="74"/>
      <c r="G297" s="74"/>
      <c r="H297" s="74"/>
      <c r="I297" s="74"/>
      <c r="J297" s="74"/>
      <c r="K297" s="74"/>
      <c r="L297" s="74"/>
      <c r="M297" s="74"/>
      <c r="N297" s="74"/>
      <c r="O297" s="74"/>
      <c r="P297" s="74"/>
      <c r="Q297" s="97"/>
      <c r="R297" s="74"/>
      <c r="S297" s="74"/>
      <c r="T297" s="74"/>
      <c r="U297" s="74"/>
      <c r="V297" s="74"/>
      <c r="W297" s="74"/>
      <c r="X297" s="74"/>
      <c r="Y297" s="74"/>
      <c r="Z297" s="74"/>
      <c r="AA297" s="74"/>
      <c r="AB297" s="74"/>
      <c r="AC297" s="74"/>
      <c r="AD297" s="98"/>
      <c r="AE297" s="98"/>
    </row>
    <row r="298" spans="1:37" ht="24.95" customHeight="1" thickTop="1" thickBot="1">
      <c r="A298" s="305" t="s">
        <v>79</v>
      </c>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106" t="s">
        <v>67</v>
      </c>
      <c r="AE298" s="107" t="s">
        <v>9</v>
      </c>
      <c r="AF298" s="89" t="s">
        <v>1877</v>
      </c>
      <c r="AG298" s="89" t="s">
        <v>1878</v>
      </c>
      <c r="AH298" s="89" t="s">
        <v>1879</v>
      </c>
      <c r="AI298" s="90" t="s">
        <v>1880</v>
      </c>
      <c r="AJ298" s="89"/>
      <c r="AK298" s="90" t="s">
        <v>1881</v>
      </c>
    </row>
    <row r="299" spans="1:37" ht="24.95" customHeight="1" thickTop="1" thickBot="1">
      <c r="A299" s="337" t="s">
        <v>2920</v>
      </c>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9"/>
      <c r="AD299" s="205">
        <f>'Art. 135'!AF293</f>
        <v>2</v>
      </c>
      <c r="AE299" s="91">
        <f t="shared" ref="AE299:AE303" si="86">IF(AG299=1,AK299,AG299)</f>
        <v>1.6666666666666665</v>
      </c>
      <c r="AF299">
        <f t="shared" ref="AF299:AF303" si="87">AD299/2</f>
        <v>1</v>
      </c>
      <c r="AG299" s="89">
        <f>IF(AND(AF299&gt;=0,AF299&lt;=1),1,"No aplica")</f>
        <v>1</v>
      </c>
      <c r="AH299" s="92">
        <f t="shared" ref="AH299:AH303" si="88">AD299/(AG299*2)</f>
        <v>1</v>
      </c>
      <c r="AI299" s="93">
        <f t="shared" ref="AI299:AI303" si="89">IF(AG299=1,AG299/$AG$304,"No aplica")</f>
        <v>0.2</v>
      </c>
      <c r="AJ299" s="93">
        <f t="shared" ref="AJ299:AJ303" si="90">AF299*AI299</f>
        <v>0.2</v>
      </c>
      <c r="AK299" s="93">
        <f t="shared" ref="AK299:AK303" si="91">AJ299*$AE$23</f>
        <v>1.6666666666666665</v>
      </c>
    </row>
    <row r="300" spans="1:37" ht="24.95" customHeight="1" thickTop="1" thickBot="1">
      <c r="A300" s="337" t="s">
        <v>2921</v>
      </c>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9"/>
      <c r="AD300" s="205">
        <f>'Art. 135'!AF294</f>
        <v>2</v>
      </c>
      <c r="AE300" s="91">
        <f t="shared" si="86"/>
        <v>1.6666666666666665</v>
      </c>
      <c r="AF300">
        <f t="shared" si="87"/>
        <v>1</v>
      </c>
      <c r="AG300" s="89">
        <f>IF(AND(AF300&gt;=0,AF300&lt;=1),1,"No aplica")</f>
        <v>1</v>
      </c>
      <c r="AH300" s="92">
        <f t="shared" si="88"/>
        <v>1</v>
      </c>
      <c r="AI300" s="93">
        <f t="shared" si="89"/>
        <v>0.2</v>
      </c>
      <c r="AJ300" s="93">
        <f t="shared" si="90"/>
        <v>0.2</v>
      </c>
      <c r="AK300" s="93">
        <f t="shared" si="91"/>
        <v>1.6666666666666665</v>
      </c>
    </row>
    <row r="301" spans="1:37" ht="24.95" customHeight="1" thickTop="1" thickBot="1">
      <c r="A301" s="337" t="s">
        <v>3090</v>
      </c>
      <c r="B301" s="338"/>
      <c r="C301" s="338"/>
      <c r="D301" s="338"/>
      <c r="E301" s="338"/>
      <c r="F301" s="338"/>
      <c r="G301" s="338"/>
      <c r="H301" s="338"/>
      <c r="I301" s="338"/>
      <c r="J301" s="338"/>
      <c r="K301" s="338"/>
      <c r="L301" s="338"/>
      <c r="M301" s="338"/>
      <c r="N301" s="338"/>
      <c r="O301" s="338"/>
      <c r="P301" s="338"/>
      <c r="Q301" s="338"/>
      <c r="R301" s="338"/>
      <c r="S301" s="338"/>
      <c r="T301" s="338"/>
      <c r="U301" s="338"/>
      <c r="V301" s="338"/>
      <c r="W301" s="338"/>
      <c r="X301" s="338"/>
      <c r="Y301" s="338"/>
      <c r="Z301" s="338"/>
      <c r="AA301" s="338"/>
      <c r="AB301" s="338"/>
      <c r="AC301" s="339"/>
      <c r="AD301" s="205">
        <f>'Art. 135'!AF295</f>
        <v>2</v>
      </c>
      <c r="AE301" s="91">
        <f t="shared" si="86"/>
        <v>1.6666666666666665</v>
      </c>
      <c r="AF301">
        <f t="shared" si="87"/>
        <v>1</v>
      </c>
      <c r="AG301" s="89">
        <f>IF(AND(AF301&gt;=0,AF301&lt;=1),1,"No aplica")</f>
        <v>1</v>
      </c>
      <c r="AH301" s="92">
        <f t="shared" si="88"/>
        <v>1</v>
      </c>
      <c r="AI301" s="93">
        <f t="shared" si="89"/>
        <v>0.2</v>
      </c>
      <c r="AJ301" s="93">
        <f t="shared" si="90"/>
        <v>0.2</v>
      </c>
      <c r="AK301" s="93">
        <f t="shared" si="91"/>
        <v>1.6666666666666665</v>
      </c>
    </row>
    <row r="302" spans="1:37" ht="24.95" customHeight="1" thickTop="1" thickBot="1">
      <c r="A302" s="337" t="s">
        <v>3091</v>
      </c>
      <c r="B302" s="338"/>
      <c r="C302" s="338"/>
      <c r="D302" s="338"/>
      <c r="E302" s="338"/>
      <c r="F302" s="338"/>
      <c r="G302" s="338"/>
      <c r="H302" s="338"/>
      <c r="I302" s="338"/>
      <c r="J302" s="338"/>
      <c r="K302" s="338"/>
      <c r="L302" s="338"/>
      <c r="M302" s="338"/>
      <c r="N302" s="338"/>
      <c r="O302" s="338"/>
      <c r="P302" s="338"/>
      <c r="Q302" s="338"/>
      <c r="R302" s="338"/>
      <c r="S302" s="338"/>
      <c r="T302" s="338"/>
      <c r="U302" s="338"/>
      <c r="V302" s="338"/>
      <c r="W302" s="338"/>
      <c r="X302" s="338"/>
      <c r="Y302" s="338"/>
      <c r="Z302" s="338"/>
      <c r="AA302" s="338"/>
      <c r="AB302" s="338"/>
      <c r="AC302" s="339"/>
      <c r="AD302" s="205">
        <f>'Art. 135'!AF296</f>
        <v>1</v>
      </c>
      <c r="AE302" s="91">
        <f t="shared" si="86"/>
        <v>0.83333333333333326</v>
      </c>
      <c r="AF302">
        <f t="shared" si="87"/>
        <v>0.5</v>
      </c>
      <c r="AG302" s="89">
        <f>IF(AND(AF302&gt;=0,AF302&lt;=1),1,"No aplica")</f>
        <v>1</v>
      </c>
      <c r="AH302" s="92">
        <f t="shared" si="88"/>
        <v>0.5</v>
      </c>
      <c r="AI302" s="93">
        <f t="shared" si="89"/>
        <v>0.2</v>
      </c>
      <c r="AJ302" s="93">
        <f t="shared" si="90"/>
        <v>0.1</v>
      </c>
      <c r="AK302" s="93">
        <f t="shared" si="91"/>
        <v>0.83333333333333326</v>
      </c>
    </row>
    <row r="303" spans="1:37" ht="24.95" customHeight="1" thickTop="1" thickBot="1">
      <c r="A303" s="337" t="s">
        <v>2924</v>
      </c>
      <c r="B303" s="338"/>
      <c r="C303" s="338"/>
      <c r="D303" s="338"/>
      <c r="E303" s="338"/>
      <c r="F303" s="338"/>
      <c r="G303" s="338"/>
      <c r="H303" s="338"/>
      <c r="I303" s="338"/>
      <c r="J303" s="338"/>
      <c r="K303" s="338"/>
      <c r="L303" s="338"/>
      <c r="M303" s="338"/>
      <c r="N303" s="338"/>
      <c r="O303" s="338"/>
      <c r="P303" s="338"/>
      <c r="Q303" s="338"/>
      <c r="R303" s="338"/>
      <c r="S303" s="338"/>
      <c r="T303" s="338"/>
      <c r="U303" s="338"/>
      <c r="V303" s="338"/>
      <c r="W303" s="338"/>
      <c r="X303" s="338"/>
      <c r="Y303" s="338"/>
      <c r="Z303" s="338"/>
      <c r="AA303" s="338"/>
      <c r="AB303" s="338"/>
      <c r="AC303" s="339"/>
      <c r="AD303" s="205">
        <f>'Art. 135'!AF297</f>
        <v>2</v>
      </c>
      <c r="AE303" s="91">
        <f t="shared" si="86"/>
        <v>1.6666666666666665</v>
      </c>
      <c r="AF303">
        <f t="shared" si="87"/>
        <v>1</v>
      </c>
      <c r="AG303" s="89">
        <f>IF(AND(AF303&gt;=0,AF303&lt;=1),1,"No aplica")</f>
        <v>1</v>
      </c>
      <c r="AH303" s="92">
        <f t="shared" si="88"/>
        <v>1</v>
      </c>
      <c r="AI303" s="93">
        <f t="shared" si="89"/>
        <v>0.2</v>
      </c>
      <c r="AJ303" s="93">
        <f t="shared" si="90"/>
        <v>0.2</v>
      </c>
      <c r="AK303" s="93">
        <f t="shared" si="91"/>
        <v>1.6666666666666665</v>
      </c>
    </row>
    <row r="304" spans="1:37" ht="24.95" customHeight="1" thickTop="1">
      <c r="A304" s="304" t="s">
        <v>1938</v>
      </c>
      <c r="B304" s="304"/>
      <c r="C304" s="304"/>
      <c r="D304" s="304"/>
      <c r="E304" s="304"/>
      <c r="F304" s="304"/>
      <c r="G304" s="304"/>
      <c r="H304" s="304"/>
      <c r="I304" s="304"/>
      <c r="J304" s="304"/>
      <c r="K304" s="304"/>
      <c r="L304" s="304"/>
      <c r="M304" s="304"/>
      <c r="N304" s="304"/>
      <c r="O304" s="304"/>
      <c r="P304" s="304"/>
      <c r="Q304" s="304"/>
      <c r="R304" s="304"/>
      <c r="S304" s="304"/>
      <c r="T304" s="304"/>
      <c r="U304" s="304"/>
      <c r="V304" s="304"/>
      <c r="W304" s="304"/>
      <c r="X304" s="304"/>
      <c r="Y304" s="304"/>
      <c r="Z304" s="304"/>
      <c r="AA304" s="304"/>
      <c r="AB304" s="304"/>
      <c r="AC304" s="304"/>
      <c r="AD304" s="304"/>
      <c r="AE304" s="91">
        <f>SUM(AE299:AE303)</f>
        <v>7.5</v>
      </c>
      <c r="AF304" s="63"/>
      <c r="AG304" s="94">
        <f>SUM(AG299:AG303)</f>
        <v>5</v>
      </c>
      <c r="AH304" s="95"/>
      <c r="AI304" s="96"/>
      <c r="AJ304" s="96"/>
      <c r="AK304" s="96"/>
    </row>
    <row r="305" spans="1:37" ht="24.95" customHeight="1">
      <c r="A305" s="302" t="s">
        <v>1939</v>
      </c>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c r="AA305" s="302"/>
      <c r="AB305" s="302"/>
      <c r="AC305" s="302"/>
      <c r="AD305" s="302"/>
      <c r="AE305" s="91">
        <f>AE304/$AE$23*100</f>
        <v>90.000000000000014</v>
      </c>
      <c r="AF305" s="63"/>
      <c r="AG305" s="94"/>
      <c r="AH305" s="95"/>
      <c r="AI305" s="96"/>
      <c r="AJ305" s="96"/>
      <c r="AK305" s="96"/>
    </row>
    <row r="306" spans="1:37" ht="24.95" customHeight="1">
      <c r="A306" s="102"/>
      <c r="B306" s="102"/>
      <c r="C306" s="102"/>
      <c r="D306" s="102"/>
      <c r="E306" s="102"/>
      <c r="F306" s="102"/>
      <c r="G306" s="102"/>
      <c r="H306" s="102"/>
      <c r="I306" s="102"/>
      <c r="J306" s="102"/>
      <c r="K306" s="102"/>
      <c r="L306" s="102"/>
      <c r="M306" s="102"/>
      <c r="N306" s="102"/>
      <c r="O306" s="102"/>
      <c r="P306" s="102"/>
      <c r="Q306" s="97"/>
      <c r="R306" s="102"/>
      <c r="S306" s="102"/>
      <c r="T306" s="102"/>
      <c r="U306" s="102"/>
      <c r="V306" s="102"/>
      <c r="W306" s="102"/>
      <c r="X306" s="102"/>
      <c r="Y306" s="102"/>
      <c r="Z306" s="102"/>
      <c r="AA306" s="102"/>
      <c r="AB306" s="102"/>
      <c r="AC306" s="102"/>
      <c r="AD306" s="98"/>
      <c r="AE306" s="98"/>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row>
    <row r="308" spans="1:37" ht="24.95" customHeight="1">
      <c r="A308" s="266" t="s">
        <v>2925</v>
      </c>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row>
    <row r="309" spans="1:37" ht="24.95" customHeight="1">
      <c r="A309" s="103"/>
      <c r="B309" s="104"/>
      <c r="C309" s="104"/>
      <c r="D309" s="104"/>
      <c r="E309" s="104"/>
      <c r="F309" s="104"/>
      <c r="G309" s="104"/>
      <c r="H309" s="104"/>
      <c r="I309" s="104"/>
      <c r="J309" s="104"/>
      <c r="K309" s="104"/>
      <c r="L309" s="104"/>
      <c r="M309" s="104"/>
      <c r="N309" s="104"/>
      <c r="O309" s="104"/>
      <c r="P309" s="104"/>
      <c r="Q309" s="105"/>
      <c r="R309" s="104"/>
      <c r="S309" s="104"/>
      <c r="T309" s="104"/>
      <c r="U309" s="104"/>
      <c r="V309" s="104"/>
      <c r="W309" s="104"/>
      <c r="X309" s="104"/>
      <c r="Y309" s="104"/>
      <c r="Z309" s="104"/>
      <c r="AA309" s="104"/>
      <c r="AB309" s="104"/>
      <c r="AC309" s="104"/>
      <c r="AD309" s="86"/>
      <c r="AE309" s="86"/>
    </row>
    <row r="310" spans="1:37" ht="24.95" customHeight="1" thickBot="1">
      <c r="A310" s="74"/>
      <c r="B310" s="74"/>
      <c r="C310" s="74"/>
      <c r="D310" s="74"/>
      <c r="E310" s="74"/>
      <c r="F310" s="74"/>
      <c r="G310" s="74"/>
      <c r="H310" s="74"/>
      <c r="I310" s="74"/>
      <c r="J310" s="74"/>
      <c r="K310" s="74"/>
      <c r="L310" s="74"/>
      <c r="M310" s="74"/>
      <c r="N310" s="74"/>
      <c r="O310" s="74"/>
      <c r="P310" s="74"/>
      <c r="Q310" s="97"/>
      <c r="R310" s="74"/>
      <c r="S310" s="74"/>
      <c r="T310" s="74"/>
      <c r="U310" s="74"/>
      <c r="V310" s="74"/>
      <c r="W310" s="74"/>
      <c r="X310" s="74"/>
      <c r="Y310" s="74"/>
      <c r="Z310" s="74"/>
      <c r="AA310" s="74"/>
      <c r="AB310" s="74"/>
      <c r="AC310" s="74"/>
      <c r="AD310" s="98"/>
      <c r="AE310" s="98"/>
    </row>
    <row r="311" spans="1:37" ht="24.95" customHeight="1" thickTop="1" thickBot="1">
      <c r="A311" s="303" t="s">
        <v>44</v>
      </c>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c r="AD311" s="67" t="s">
        <v>67</v>
      </c>
      <c r="AE311" s="201" t="s">
        <v>9</v>
      </c>
      <c r="AF311" s="89" t="s">
        <v>1877</v>
      </c>
      <c r="AG311" s="89" t="s">
        <v>1878</v>
      </c>
      <c r="AH311" s="89" t="s">
        <v>1879</v>
      </c>
      <c r="AI311" s="90" t="s">
        <v>1880</v>
      </c>
      <c r="AJ311" s="89"/>
      <c r="AK311" s="90" t="s">
        <v>1881</v>
      </c>
    </row>
    <row r="312" spans="1:37" ht="24.95" customHeight="1" thickTop="1" thickBot="1">
      <c r="A312" s="337" t="s">
        <v>2927</v>
      </c>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9"/>
      <c r="AD312" s="205">
        <f>'Art. 135'!AF305</f>
        <v>3</v>
      </c>
      <c r="AE312" s="91" t="str">
        <f t="shared" ref="AE312:AE333" si="92">IF(AG312=1,AK312,AG312)</f>
        <v>No aplica</v>
      </c>
      <c r="AF312">
        <f t="shared" ref="AF312:AF333" si="93">AD312/2</f>
        <v>1.5</v>
      </c>
      <c r="AG312" s="89" t="str">
        <f t="shared" ref="AG312:AG333" si="94">IF(AND(AF312&gt;=0,AF312&lt;=1),1,"No aplica")</f>
        <v>No aplica</v>
      </c>
      <c r="AH312" s="92" t="e">
        <f t="shared" ref="AH312:AH333" si="95">AD312/(AG312*2)</f>
        <v>#VALUE!</v>
      </c>
      <c r="AI312" s="93" t="str">
        <f t="shared" ref="AI312:AI333" si="96">IF(AG312=1,AG312/$AG$334,"No aplica")</f>
        <v>No aplica</v>
      </c>
      <c r="AJ312" s="93" t="e">
        <f t="shared" ref="AJ312:AJ333" si="97">AF312*AI312</f>
        <v>#VALUE!</v>
      </c>
      <c r="AK312" s="93" t="e">
        <f t="shared" ref="AK312:AK333" si="98">AJ312*$AE$23</f>
        <v>#VALUE!</v>
      </c>
    </row>
    <row r="313" spans="1:37" ht="24.95" customHeight="1" thickTop="1" thickBot="1">
      <c r="A313" s="337" t="s">
        <v>2727</v>
      </c>
      <c r="B313" s="338"/>
      <c r="C313" s="338"/>
      <c r="D313" s="338"/>
      <c r="E313" s="338"/>
      <c r="F313" s="338"/>
      <c r="G313" s="338"/>
      <c r="H313" s="338"/>
      <c r="I313" s="338"/>
      <c r="J313" s="338"/>
      <c r="K313" s="338"/>
      <c r="L313" s="338"/>
      <c r="M313" s="338"/>
      <c r="N313" s="338"/>
      <c r="O313" s="338"/>
      <c r="P313" s="338"/>
      <c r="Q313" s="338"/>
      <c r="R313" s="338"/>
      <c r="S313" s="338"/>
      <c r="T313" s="338"/>
      <c r="U313" s="338"/>
      <c r="V313" s="338"/>
      <c r="W313" s="338"/>
      <c r="X313" s="338"/>
      <c r="Y313" s="338"/>
      <c r="Z313" s="338"/>
      <c r="AA313" s="338"/>
      <c r="AB313" s="338"/>
      <c r="AC313" s="339"/>
      <c r="AD313" s="205">
        <f>'Art. 135'!AF306</f>
        <v>3</v>
      </c>
      <c r="AE313" s="91" t="str">
        <f t="shared" si="92"/>
        <v>No aplica</v>
      </c>
      <c r="AF313">
        <f t="shared" si="93"/>
        <v>1.5</v>
      </c>
      <c r="AG313" s="89" t="str">
        <f t="shared" si="94"/>
        <v>No aplica</v>
      </c>
      <c r="AH313" s="92" t="e">
        <f t="shared" si="95"/>
        <v>#VALUE!</v>
      </c>
      <c r="AI313" s="93" t="str">
        <f t="shared" si="96"/>
        <v>No aplica</v>
      </c>
      <c r="AJ313" s="93" t="e">
        <f t="shared" si="97"/>
        <v>#VALUE!</v>
      </c>
      <c r="AK313" s="93" t="e">
        <f t="shared" si="98"/>
        <v>#VALUE!</v>
      </c>
    </row>
    <row r="314" spans="1:37" ht="24.95" customHeight="1" thickTop="1" thickBot="1">
      <c r="A314" s="337" t="s">
        <v>2728</v>
      </c>
      <c r="B314" s="338"/>
      <c r="C314" s="338"/>
      <c r="D314" s="338"/>
      <c r="E314" s="338"/>
      <c r="F314" s="338"/>
      <c r="G314" s="338"/>
      <c r="H314" s="338"/>
      <c r="I314" s="338"/>
      <c r="J314" s="338"/>
      <c r="K314" s="338"/>
      <c r="L314" s="338"/>
      <c r="M314" s="338"/>
      <c r="N314" s="338"/>
      <c r="O314" s="338"/>
      <c r="P314" s="338"/>
      <c r="Q314" s="338"/>
      <c r="R314" s="338"/>
      <c r="S314" s="338"/>
      <c r="T314" s="338"/>
      <c r="U314" s="338"/>
      <c r="V314" s="338"/>
      <c r="W314" s="338"/>
      <c r="X314" s="338"/>
      <c r="Y314" s="338"/>
      <c r="Z314" s="338"/>
      <c r="AA314" s="338"/>
      <c r="AB314" s="338"/>
      <c r="AC314" s="339"/>
      <c r="AD314" s="205">
        <f>'Art. 135'!AF307</f>
        <v>3</v>
      </c>
      <c r="AE314" s="91" t="str">
        <f t="shared" si="92"/>
        <v>No aplica</v>
      </c>
      <c r="AF314">
        <f t="shared" si="93"/>
        <v>1.5</v>
      </c>
      <c r="AG314" s="89" t="str">
        <f t="shared" si="94"/>
        <v>No aplica</v>
      </c>
      <c r="AH314" s="92" t="e">
        <f t="shared" si="95"/>
        <v>#VALUE!</v>
      </c>
      <c r="AI314" s="93" t="str">
        <f t="shared" si="96"/>
        <v>No aplica</v>
      </c>
      <c r="AJ314" s="93" t="e">
        <f t="shared" si="97"/>
        <v>#VALUE!</v>
      </c>
      <c r="AK314" s="93" t="e">
        <f t="shared" si="98"/>
        <v>#VALUE!</v>
      </c>
    </row>
    <row r="315" spans="1:37" ht="24.95" customHeight="1" thickTop="1" thickBot="1">
      <c r="A315" s="337" t="s">
        <v>2729</v>
      </c>
      <c r="B315" s="338"/>
      <c r="C315" s="338"/>
      <c r="D315" s="338"/>
      <c r="E315" s="338"/>
      <c r="F315" s="338"/>
      <c r="G315" s="338"/>
      <c r="H315" s="338"/>
      <c r="I315" s="338"/>
      <c r="J315" s="338"/>
      <c r="K315" s="338"/>
      <c r="L315" s="338"/>
      <c r="M315" s="338"/>
      <c r="N315" s="338"/>
      <c r="O315" s="338"/>
      <c r="P315" s="338"/>
      <c r="Q315" s="338"/>
      <c r="R315" s="338"/>
      <c r="S315" s="338"/>
      <c r="T315" s="338"/>
      <c r="U315" s="338"/>
      <c r="V315" s="338"/>
      <c r="W315" s="338"/>
      <c r="X315" s="338"/>
      <c r="Y315" s="338"/>
      <c r="Z315" s="338"/>
      <c r="AA315" s="338"/>
      <c r="AB315" s="338"/>
      <c r="AC315" s="339"/>
      <c r="AD315" s="205">
        <f>'Art. 135'!AF308</f>
        <v>3</v>
      </c>
      <c r="AE315" s="91" t="str">
        <f t="shared" si="92"/>
        <v>No aplica</v>
      </c>
      <c r="AF315">
        <f t="shared" si="93"/>
        <v>1.5</v>
      </c>
      <c r="AG315" s="89" t="str">
        <f t="shared" si="94"/>
        <v>No aplica</v>
      </c>
      <c r="AH315" s="92" t="e">
        <f t="shared" si="95"/>
        <v>#VALUE!</v>
      </c>
      <c r="AI315" s="93" t="str">
        <f t="shared" si="96"/>
        <v>No aplica</v>
      </c>
      <c r="AJ315" s="93" t="e">
        <f t="shared" si="97"/>
        <v>#VALUE!</v>
      </c>
      <c r="AK315" s="93" t="e">
        <f t="shared" si="98"/>
        <v>#VALUE!</v>
      </c>
    </row>
    <row r="316" spans="1:37" ht="24.95" customHeight="1" thickTop="1" thickBot="1">
      <c r="A316" s="337" t="s">
        <v>2928</v>
      </c>
      <c r="B316" s="338"/>
      <c r="C316" s="338"/>
      <c r="D316" s="338"/>
      <c r="E316" s="338"/>
      <c r="F316" s="338"/>
      <c r="G316" s="338"/>
      <c r="H316" s="338"/>
      <c r="I316" s="338"/>
      <c r="J316" s="338"/>
      <c r="K316" s="338"/>
      <c r="L316" s="338"/>
      <c r="M316" s="338"/>
      <c r="N316" s="338"/>
      <c r="O316" s="338"/>
      <c r="P316" s="338"/>
      <c r="Q316" s="338"/>
      <c r="R316" s="338"/>
      <c r="S316" s="338"/>
      <c r="T316" s="338"/>
      <c r="U316" s="338"/>
      <c r="V316" s="338"/>
      <c r="W316" s="338"/>
      <c r="X316" s="338"/>
      <c r="Y316" s="338"/>
      <c r="Z316" s="338"/>
      <c r="AA316" s="338"/>
      <c r="AB316" s="338"/>
      <c r="AC316" s="339"/>
      <c r="AD316" s="205">
        <f>'Art. 135'!AF309</f>
        <v>3</v>
      </c>
      <c r="AE316" s="91" t="str">
        <f t="shared" si="92"/>
        <v>No aplica</v>
      </c>
      <c r="AF316">
        <f t="shared" si="93"/>
        <v>1.5</v>
      </c>
      <c r="AG316" s="89" t="str">
        <f t="shared" si="94"/>
        <v>No aplica</v>
      </c>
      <c r="AH316" s="92" t="e">
        <f t="shared" si="95"/>
        <v>#VALUE!</v>
      </c>
      <c r="AI316" s="93" t="str">
        <f t="shared" si="96"/>
        <v>No aplica</v>
      </c>
      <c r="AJ316" s="93" t="e">
        <f t="shared" si="97"/>
        <v>#VALUE!</v>
      </c>
      <c r="AK316" s="93" t="e">
        <f t="shared" si="98"/>
        <v>#VALUE!</v>
      </c>
    </row>
    <row r="317" spans="1:37" ht="24.95" customHeight="1" thickTop="1" thickBot="1">
      <c r="A317" s="337" t="s">
        <v>2929</v>
      </c>
      <c r="B317" s="338"/>
      <c r="C317" s="338"/>
      <c r="D317" s="338"/>
      <c r="E317" s="338"/>
      <c r="F317" s="338"/>
      <c r="G317" s="338"/>
      <c r="H317" s="338"/>
      <c r="I317" s="338"/>
      <c r="J317" s="338"/>
      <c r="K317" s="338"/>
      <c r="L317" s="338"/>
      <c r="M317" s="338"/>
      <c r="N317" s="338"/>
      <c r="O317" s="338"/>
      <c r="P317" s="338"/>
      <c r="Q317" s="338"/>
      <c r="R317" s="338"/>
      <c r="S317" s="338"/>
      <c r="T317" s="338"/>
      <c r="U317" s="338"/>
      <c r="V317" s="338"/>
      <c r="W317" s="338"/>
      <c r="X317" s="338"/>
      <c r="Y317" s="338"/>
      <c r="Z317" s="338"/>
      <c r="AA317" s="338"/>
      <c r="AB317" s="338"/>
      <c r="AC317" s="339"/>
      <c r="AD317" s="205">
        <f>'Art. 135'!AF310</f>
        <v>3</v>
      </c>
      <c r="AE317" s="91" t="str">
        <f t="shared" si="92"/>
        <v>No aplica</v>
      </c>
      <c r="AF317">
        <f t="shared" si="93"/>
        <v>1.5</v>
      </c>
      <c r="AG317" s="89" t="str">
        <f t="shared" si="94"/>
        <v>No aplica</v>
      </c>
      <c r="AH317" s="92" t="e">
        <f t="shared" si="95"/>
        <v>#VALUE!</v>
      </c>
      <c r="AI317" s="93" t="str">
        <f t="shared" si="96"/>
        <v>No aplica</v>
      </c>
      <c r="AJ317" s="93" t="e">
        <f t="shared" si="97"/>
        <v>#VALUE!</v>
      </c>
      <c r="AK317" s="93" t="e">
        <f t="shared" si="98"/>
        <v>#VALUE!</v>
      </c>
    </row>
    <row r="318" spans="1:37" ht="24.95" customHeight="1" thickTop="1" thickBot="1">
      <c r="A318" s="337" t="s">
        <v>2930</v>
      </c>
      <c r="B318" s="338"/>
      <c r="C318" s="338"/>
      <c r="D318" s="338"/>
      <c r="E318" s="338"/>
      <c r="F318" s="338"/>
      <c r="G318" s="338"/>
      <c r="H318" s="338"/>
      <c r="I318" s="338"/>
      <c r="J318" s="338"/>
      <c r="K318" s="338"/>
      <c r="L318" s="338"/>
      <c r="M318" s="338"/>
      <c r="N318" s="338"/>
      <c r="O318" s="338"/>
      <c r="P318" s="338"/>
      <c r="Q318" s="338"/>
      <c r="R318" s="338"/>
      <c r="S318" s="338"/>
      <c r="T318" s="338"/>
      <c r="U318" s="338"/>
      <c r="V318" s="338"/>
      <c r="W318" s="338"/>
      <c r="X318" s="338"/>
      <c r="Y318" s="338"/>
      <c r="Z318" s="338"/>
      <c r="AA318" s="338"/>
      <c r="AB318" s="338"/>
      <c r="AC318" s="339"/>
      <c r="AD318" s="205">
        <f>'Art. 135'!AF311</f>
        <v>3</v>
      </c>
      <c r="AE318" s="91" t="str">
        <f t="shared" si="92"/>
        <v>No aplica</v>
      </c>
      <c r="AF318">
        <f t="shared" si="93"/>
        <v>1.5</v>
      </c>
      <c r="AG318" s="89" t="str">
        <f t="shared" si="94"/>
        <v>No aplica</v>
      </c>
      <c r="AH318" s="92" t="e">
        <f t="shared" si="95"/>
        <v>#VALUE!</v>
      </c>
      <c r="AI318" s="93" t="str">
        <f t="shared" si="96"/>
        <v>No aplica</v>
      </c>
      <c r="AJ318" s="93" t="e">
        <f t="shared" si="97"/>
        <v>#VALUE!</v>
      </c>
      <c r="AK318" s="93" t="e">
        <f t="shared" si="98"/>
        <v>#VALUE!</v>
      </c>
    </row>
    <row r="319" spans="1:37" ht="24.95" customHeight="1" thickTop="1" thickBot="1">
      <c r="A319" s="337" t="s">
        <v>2931</v>
      </c>
      <c r="B319" s="338"/>
      <c r="C319" s="338"/>
      <c r="D319" s="338"/>
      <c r="E319" s="338"/>
      <c r="F319" s="338"/>
      <c r="G319" s="338"/>
      <c r="H319" s="338"/>
      <c r="I319" s="338"/>
      <c r="J319" s="338"/>
      <c r="K319" s="338"/>
      <c r="L319" s="338"/>
      <c r="M319" s="338"/>
      <c r="N319" s="338"/>
      <c r="O319" s="338"/>
      <c r="P319" s="338"/>
      <c r="Q319" s="338"/>
      <c r="R319" s="338"/>
      <c r="S319" s="338"/>
      <c r="T319" s="338"/>
      <c r="U319" s="338"/>
      <c r="V319" s="338"/>
      <c r="W319" s="338"/>
      <c r="X319" s="338"/>
      <c r="Y319" s="338"/>
      <c r="Z319" s="338"/>
      <c r="AA319" s="338"/>
      <c r="AB319" s="338"/>
      <c r="AC319" s="339"/>
      <c r="AD319" s="205">
        <f>'Art. 135'!AF312</f>
        <v>3</v>
      </c>
      <c r="AE319" s="91" t="str">
        <f t="shared" si="92"/>
        <v>No aplica</v>
      </c>
      <c r="AF319">
        <f t="shared" si="93"/>
        <v>1.5</v>
      </c>
      <c r="AG319" s="89" t="str">
        <f t="shared" si="94"/>
        <v>No aplica</v>
      </c>
      <c r="AH319" s="92" t="e">
        <f t="shared" si="95"/>
        <v>#VALUE!</v>
      </c>
      <c r="AI319" s="93" t="str">
        <f t="shared" si="96"/>
        <v>No aplica</v>
      </c>
      <c r="AJ319" s="93" t="e">
        <f t="shared" si="97"/>
        <v>#VALUE!</v>
      </c>
      <c r="AK319" s="93" t="e">
        <f t="shared" si="98"/>
        <v>#VALUE!</v>
      </c>
    </row>
    <row r="320" spans="1:37" ht="24.95" customHeight="1" thickTop="1" thickBot="1">
      <c r="A320" s="337" t="s">
        <v>2932</v>
      </c>
      <c r="B320" s="338"/>
      <c r="C320" s="338"/>
      <c r="D320" s="338"/>
      <c r="E320" s="338"/>
      <c r="F320" s="338"/>
      <c r="G320" s="338"/>
      <c r="H320" s="338"/>
      <c r="I320" s="338"/>
      <c r="J320" s="338"/>
      <c r="K320" s="338"/>
      <c r="L320" s="338"/>
      <c r="M320" s="338"/>
      <c r="N320" s="338"/>
      <c r="O320" s="338"/>
      <c r="P320" s="338"/>
      <c r="Q320" s="338"/>
      <c r="R320" s="338"/>
      <c r="S320" s="338"/>
      <c r="T320" s="338"/>
      <c r="U320" s="338"/>
      <c r="V320" s="338"/>
      <c r="W320" s="338"/>
      <c r="X320" s="338"/>
      <c r="Y320" s="338"/>
      <c r="Z320" s="338"/>
      <c r="AA320" s="338"/>
      <c r="AB320" s="338"/>
      <c r="AC320" s="339"/>
      <c r="AD320" s="205">
        <f>'Art. 135'!AF313</f>
        <v>3</v>
      </c>
      <c r="AE320" s="91" t="str">
        <f t="shared" si="92"/>
        <v>No aplica</v>
      </c>
      <c r="AF320">
        <f t="shared" si="93"/>
        <v>1.5</v>
      </c>
      <c r="AG320" s="89" t="str">
        <f t="shared" si="94"/>
        <v>No aplica</v>
      </c>
      <c r="AH320" s="92" t="e">
        <f t="shared" si="95"/>
        <v>#VALUE!</v>
      </c>
      <c r="AI320" s="93" t="str">
        <f t="shared" si="96"/>
        <v>No aplica</v>
      </c>
      <c r="AJ320" s="93" t="e">
        <f t="shared" si="97"/>
        <v>#VALUE!</v>
      </c>
      <c r="AK320" s="93" t="e">
        <f t="shared" si="98"/>
        <v>#VALUE!</v>
      </c>
    </row>
    <row r="321" spans="1:37" ht="24.95" customHeight="1" thickTop="1" thickBot="1">
      <c r="A321" s="337" t="s">
        <v>2933</v>
      </c>
      <c r="B321" s="338"/>
      <c r="C321" s="338"/>
      <c r="D321" s="338"/>
      <c r="E321" s="338"/>
      <c r="F321" s="338"/>
      <c r="G321" s="338"/>
      <c r="H321" s="338"/>
      <c r="I321" s="338"/>
      <c r="J321" s="338"/>
      <c r="K321" s="338"/>
      <c r="L321" s="338"/>
      <c r="M321" s="338"/>
      <c r="N321" s="338"/>
      <c r="O321" s="338"/>
      <c r="P321" s="338"/>
      <c r="Q321" s="338"/>
      <c r="R321" s="338"/>
      <c r="S321" s="338"/>
      <c r="T321" s="338"/>
      <c r="U321" s="338"/>
      <c r="V321" s="338"/>
      <c r="W321" s="338"/>
      <c r="X321" s="338"/>
      <c r="Y321" s="338"/>
      <c r="Z321" s="338"/>
      <c r="AA321" s="338"/>
      <c r="AB321" s="338"/>
      <c r="AC321" s="339"/>
      <c r="AD321" s="205">
        <f>'Art. 135'!AF314</f>
        <v>3</v>
      </c>
      <c r="AE321" s="91" t="str">
        <f t="shared" si="92"/>
        <v>No aplica</v>
      </c>
      <c r="AF321">
        <f t="shared" si="93"/>
        <v>1.5</v>
      </c>
      <c r="AG321" s="89" t="str">
        <f t="shared" si="94"/>
        <v>No aplica</v>
      </c>
      <c r="AH321" s="92" t="e">
        <f t="shared" si="95"/>
        <v>#VALUE!</v>
      </c>
      <c r="AI321" s="93" t="str">
        <f t="shared" si="96"/>
        <v>No aplica</v>
      </c>
      <c r="AJ321" s="93" t="e">
        <f t="shared" si="97"/>
        <v>#VALUE!</v>
      </c>
      <c r="AK321" s="93" t="e">
        <f t="shared" si="98"/>
        <v>#VALUE!</v>
      </c>
    </row>
    <row r="322" spans="1:37" ht="24.95" customHeight="1" thickTop="1" thickBot="1">
      <c r="A322" s="337" t="s">
        <v>2934</v>
      </c>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9"/>
      <c r="AD322" s="205">
        <f>'Art. 135'!AF315</f>
        <v>3</v>
      </c>
      <c r="AE322" s="91" t="str">
        <f t="shared" si="92"/>
        <v>No aplica</v>
      </c>
      <c r="AF322">
        <f t="shared" si="93"/>
        <v>1.5</v>
      </c>
      <c r="AG322" s="89" t="str">
        <f t="shared" si="94"/>
        <v>No aplica</v>
      </c>
      <c r="AH322" s="92" t="e">
        <f t="shared" si="95"/>
        <v>#VALUE!</v>
      </c>
      <c r="AI322" s="93" t="str">
        <f t="shared" si="96"/>
        <v>No aplica</v>
      </c>
      <c r="AJ322" s="93" t="e">
        <f t="shared" si="97"/>
        <v>#VALUE!</v>
      </c>
      <c r="AK322" s="93" t="e">
        <f t="shared" si="98"/>
        <v>#VALUE!</v>
      </c>
    </row>
    <row r="323" spans="1:37" ht="24.95" customHeight="1" thickTop="1" thickBot="1">
      <c r="A323" s="337" t="s">
        <v>2935</v>
      </c>
      <c r="B323" s="338"/>
      <c r="C323" s="338"/>
      <c r="D323" s="338"/>
      <c r="E323" s="338"/>
      <c r="F323" s="338"/>
      <c r="G323" s="338"/>
      <c r="H323" s="338"/>
      <c r="I323" s="338"/>
      <c r="J323" s="338"/>
      <c r="K323" s="338"/>
      <c r="L323" s="338"/>
      <c r="M323" s="338"/>
      <c r="N323" s="338"/>
      <c r="O323" s="338"/>
      <c r="P323" s="338"/>
      <c r="Q323" s="338"/>
      <c r="R323" s="338"/>
      <c r="S323" s="338"/>
      <c r="T323" s="338"/>
      <c r="U323" s="338"/>
      <c r="V323" s="338"/>
      <c r="W323" s="338"/>
      <c r="X323" s="338"/>
      <c r="Y323" s="338"/>
      <c r="Z323" s="338"/>
      <c r="AA323" s="338"/>
      <c r="AB323" s="338"/>
      <c r="AC323" s="339"/>
      <c r="AD323" s="205">
        <f>'Art. 135'!AF316</f>
        <v>3</v>
      </c>
      <c r="AE323" s="91" t="str">
        <f t="shared" si="92"/>
        <v>No aplica</v>
      </c>
      <c r="AF323">
        <f t="shared" si="93"/>
        <v>1.5</v>
      </c>
      <c r="AG323" s="89" t="str">
        <f t="shared" si="94"/>
        <v>No aplica</v>
      </c>
      <c r="AH323" s="92" t="e">
        <f t="shared" si="95"/>
        <v>#VALUE!</v>
      </c>
      <c r="AI323" s="93" t="str">
        <f t="shared" si="96"/>
        <v>No aplica</v>
      </c>
      <c r="AJ323" s="93" t="e">
        <f t="shared" si="97"/>
        <v>#VALUE!</v>
      </c>
      <c r="AK323" s="93" t="e">
        <f t="shared" si="98"/>
        <v>#VALUE!</v>
      </c>
    </row>
    <row r="324" spans="1:37" ht="24.95" customHeight="1" thickTop="1" thickBot="1">
      <c r="A324" s="337" t="s">
        <v>2936</v>
      </c>
      <c r="B324" s="338"/>
      <c r="C324" s="338"/>
      <c r="D324" s="338"/>
      <c r="E324" s="338"/>
      <c r="F324" s="338"/>
      <c r="G324" s="338"/>
      <c r="H324" s="338"/>
      <c r="I324" s="338"/>
      <c r="J324" s="338"/>
      <c r="K324" s="338"/>
      <c r="L324" s="338"/>
      <c r="M324" s="338"/>
      <c r="N324" s="338"/>
      <c r="O324" s="338"/>
      <c r="P324" s="338"/>
      <c r="Q324" s="338"/>
      <c r="R324" s="338"/>
      <c r="S324" s="338"/>
      <c r="T324" s="338"/>
      <c r="U324" s="338"/>
      <c r="V324" s="338"/>
      <c r="W324" s="338"/>
      <c r="X324" s="338"/>
      <c r="Y324" s="338"/>
      <c r="Z324" s="338"/>
      <c r="AA324" s="338"/>
      <c r="AB324" s="338"/>
      <c r="AC324" s="339"/>
      <c r="AD324" s="205">
        <f>'Art. 135'!AF317</f>
        <v>3</v>
      </c>
      <c r="AE324" s="91" t="str">
        <f t="shared" si="92"/>
        <v>No aplica</v>
      </c>
      <c r="AF324">
        <f t="shared" si="93"/>
        <v>1.5</v>
      </c>
      <c r="AG324" s="89" t="str">
        <f t="shared" si="94"/>
        <v>No aplica</v>
      </c>
      <c r="AH324" s="92" t="e">
        <f t="shared" si="95"/>
        <v>#VALUE!</v>
      </c>
      <c r="AI324" s="93" t="str">
        <f t="shared" si="96"/>
        <v>No aplica</v>
      </c>
      <c r="AJ324" s="93" t="e">
        <f t="shared" si="97"/>
        <v>#VALUE!</v>
      </c>
      <c r="AK324" s="93" t="e">
        <f t="shared" si="98"/>
        <v>#VALUE!</v>
      </c>
    </row>
    <row r="325" spans="1:37" ht="24.95" customHeight="1" thickTop="1" thickBot="1">
      <c r="A325" s="337" t="s">
        <v>2937</v>
      </c>
      <c r="B325" s="338"/>
      <c r="C325" s="338"/>
      <c r="D325" s="338"/>
      <c r="E325" s="338"/>
      <c r="F325" s="338"/>
      <c r="G325" s="338"/>
      <c r="H325" s="338"/>
      <c r="I325" s="338"/>
      <c r="J325" s="338"/>
      <c r="K325" s="338"/>
      <c r="L325" s="338"/>
      <c r="M325" s="338"/>
      <c r="N325" s="338"/>
      <c r="O325" s="338"/>
      <c r="P325" s="338"/>
      <c r="Q325" s="338"/>
      <c r="R325" s="338"/>
      <c r="S325" s="338"/>
      <c r="T325" s="338"/>
      <c r="U325" s="338"/>
      <c r="V325" s="338"/>
      <c r="W325" s="338"/>
      <c r="X325" s="338"/>
      <c r="Y325" s="338"/>
      <c r="Z325" s="338"/>
      <c r="AA325" s="338"/>
      <c r="AB325" s="338"/>
      <c r="AC325" s="339"/>
      <c r="AD325" s="205">
        <f>'Art. 135'!AF318</f>
        <v>3</v>
      </c>
      <c r="AE325" s="91" t="str">
        <f t="shared" si="92"/>
        <v>No aplica</v>
      </c>
      <c r="AF325">
        <f t="shared" si="93"/>
        <v>1.5</v>
      </c>
      <c r="AG325" s="89" t="str">
        <f t="shared" si="94"/>
        <v>No aplica</v>
      </c>
      <c r="AH325" s="92" t="e">
        <f t="shared" si="95"/>
        <v>#VALUE!</v>
      </c>
      <c r="AI325" s="93" t="str">
        <f t="shared" si="96"/>
        <v>No aplica</v>
      </c>
      <c r="AJ325" s="93" t="e">
        <f t="shared" si="97"/>
        <v>#VALUE!</v>
      </c>
      <c r="AK325" s="93" t="e">
        <f t="shared" si="98"/>
        <v>#VALUE!</v>
      </c>
    </row>
    <row r="326" spans="1:37" ht="24.95" customHeight="1" thickTop="1" thickBot="1">
      <c r="A326" s="337" t="s">
        <v>2938</v>
      </c>
      <c r="B326" s="338"/>
      <c r="C326" s="338"/>
      <c r="D326" s="338"/>
      <c r="E326" s="338"/>
      <c r="F326" s="338"/>
      <c r="G326" s="338"/>
      <c r="H326" s="338"/>
      <c r="I326" s="338"/>
      <c r="J326" s="338"/>
      <c r="K326" s="338"/>
      <c r="L326" s="338"/>
      <c r="M326" s="338"/>
      <c r="N326" s="338"/>
      <c r="O326" s="338"/>
      <c r="P326" s="338"/>
      <c r="Q326" s="338"/>
      <c r="R326" s="338"/>
      <c r="S326" s="338"/>
      <c r="T326" s="338"/>
      <c r="U326" s="338"/>
      <c r="V326" s="338"/>
      <c r="W326" s="338"/>
      <c r="X326" s="338"/>
      <c r="Y326" s="338"/>
      <c r="Z326" s="338"/>
      <c r="AA326" s="338"/>
      <c r="AB326" s="338"/>
      <c r="AC326" s="339"/>
      <c r="AD326" s="205">
        <f>'Art. 135'!AF319</f>
        <v>3</v>
      </c>
      <c r="AE326" s="91" t="str">
        <f t="shared" si="92"/>
        <v>No aplica</v>
      </c>
      <c r="AF326">
        <f t="shared" si="93"/>
        <v>1.5</v>
      </c>
      <c r="AG326" s="89" t="str">
        <f t="shared" si="94"/>
        <v>No aplica</v>
      </c>
      <c r="AH326" s="92" t="e">
        <f t="shared" si="95"/>
        <v>#VALUE!</v>
      </c>
      <c r="AI326" s="93" t="str">
        <f t="shared" si="96"/>
        <v>No aplica</v>
      </c>
      <c r="AJ326" s="93" t="e">
        <f t="shared" si="97"/>
        <v>#VALUE!</v>
      </c>
      <c r="AK326" s="93" t="e">
        <f t="shared" si="98"/>
        <v>#VALUE!</v>
      </c>
    </row>
    <row r="327" spans="1:37" ht="24.95" customHeight="1" thickTop="1" thickBot="1">
      <c r="A327" s="337" t="s">
        <v>2939</v>
      </c>
      <c r="B327" s="338"/>
      <c r="C327" s="338"/>
      <c r="D327" s="338"/>
      <c r="E327" s="338"/>
      <c r="F327" s="338"/>
      <c r="G327" s="338"/>
      <c r="H327" s="338"/>
      <c r="I327" s="338"/>
      <c r="J327" s="338"/>
      <c r="K327" s="338"/>
      <c r="L327" s="338"/>
      <c r="M327" s="338"/>
      <c r="N327" s="338"/>
      <c r="O327" s="338"/>
      <c r="P327" s="338"/>
      <c r="Q327" s="338"/>
      <c r="R327" s="338"/>
      <c r="S327" s="338"/>
      <c r="T327" s="338"/>
      <c r="U327" s="338"/>
      <c r="V327" s="338"/>
      <c r="W327" s="338"/>
      <c r="X327" s="338"/>
      <c r="Y327" s="338"/>
      <c r="Z327" s="338"/>
      <c r="AA327" s="338"/>
      <c r="AB327" s="338"/>
      <c r="AC327" s="339"/>
      <c r="AD327" s="205">
        <f>'Art. 135'!AF320</f>
        <v>3</v>
      </c>
      <c r="AE327" s="91" t="str">
        <f t="shared" si="92"/>
        <v>No aplica</v>
      </c>
      <c r="AF327">
        <f t="shared" si="93"/>
        <v>1.5</v>
      </c>
      <c r="AG327" s="89" t="str">
        <f t="shared" si="94"/>
        <v>No aplica</v>
      </c>
      <c r="AH327" s="92" t="e">
        <f t="shared" si="95"/>
        <v>#VALUE!</v>
      </c>
      <c r="AI327" s="93" t="str">
        <f t="shared" si="96"/>
        <v>No aplica</v>
      </c>
      <c r="AJ327" s="93" t="e">
        <f t="shared" si="97"/>
        <v>#VALUE!</v>
      </c>
      <c r="AK327" s="93" t="e">
        <f t="shared" si="98"/>
        <v>#VALUE!</v>
      </c>
    </row>
    <row r="328" spans="1:37" ht="24.95" customHeight="1" thickTop="1" thickBot="1">
      <c r="A328" s="337" t="s">
        <v>2940</v>
      </c>
      <c r="B328" s="338"/>
      <c r="C328" s="338"/>
      <c r="D328" s="338"/>
      <c r="E328" s="338"/>
      <c r="F328" s="338"/>
      <c r="G328" s="338"/>
      <c r="H328" s="338"/>
      <c r="I328" s="338"/>
      <c r="J328" s="338"/>
      <c r="K328" s="338"/>
      <c r="L328" s="338"/>
      <c r="M328" s="338"/>
      <c r="N328" s="338"/>
      <c r="O328" s="338"/>
      <c r="P328" s="338"/>
      <c r="Q328" s="338"/>
      <c r="R328" s="338"/>
      <c r="S328" s="338"/>
      <c r="T328" s="338"/>
      <c r="U328" s="338"/>
      <c r="V328" s="338"/>
      <c r="W328" s="338"/>
      <c r="X328" s="338"/>
      <c r="Y328" s="338"/>
      <c r="Z328" s="338"/>
      <c r="AA328" s="338"/>
      <c r="AB328" s="338"/>
      <c r="AC328" s="339"/>
      <c r="AD328" s="205">
        <f>'Art. 135'!AF321</f>
        <v>3</v>
      </c>
      <c r="AE328" s="91" t="str">
        <f t="shared" si="92"/>
        <v>No aplica</v>
      </c>
      <c r="AF328">
        <f t="shared" si="93"/>
        <v>1.5</v>
      </c>
      <c r="AG328" s="89" t="str">
        <f t="shared" si="94"/>
        <v>No aplica</v>
      </c>
      <c r="AH328" s="92" t="e">
        <f t="shared" si="95"/>
        <v>#VALUE!</v>
      </c>
      <c r="AI328" s="93" t="str">
        <f t="shared" si="96"/>
        <v>No aplica</v>
      </c>
      <c r="AJ328" s="93" t="e">
        <f t="shared" si="97"/>
        <v>#VALUE!</v>
      </c>
      <c r="AK328" s="93" t="e">
        <f t="shared" si="98"/>
        <v>#VALUE!</v>
      </c>
    </row>
    <row r="329" spans="1:37" ht="24.95" customHeight="1" thickTop="1" thickBot="1">
      <c r="A329" s="337" t="s">
        <v>2941</v>
      </c>
      <c r="B329" s="338"/>
      <c r="C329" s="338"/>
      <c r="D329" s="338"/>
      <c r="E329" s="338"/>
      <c r="F329" s="338"/>
      <c r="G329" s="338"/>
      <c r="H329" s="338"/>
      <c r="I329" s="338"/>
      <c r="J329" s="338"/>
      <c r="K329" s="338"/>
      <c r="L329" s="338"/>
      <c r="M329" s="338"/>
      <c r="N329" s="338"/>
      <c r="O329" s="338"/>
      <c r="P329" s="338"/>
      <c r="Q329" s="338"/>
      <c r="R329" s="338"/>
      <c r="S329" s="338"/>
      <c r="T329" s="338"/>
      <c r="U329" s="338"/>
      <c r="V329" s="338"/>
      <c r="W329" s="338"/>
      <c r="X329" s="338"/>
      <c r="Y329" s="338"/>
      <c r="Z329" s="338"/>
      <c r="AA329" s="338"/>
      <c r="AB329" s="338"/>
      <c r="AC329" s="339"/>
      <c r="AD329" s="205">
        <f>'Art. 135'!AF322</f>
        <v>3</v>
      </c>
      <c r="AE329" s="91" t="str">
        <f t="shared" si="92"/>
        <v>No aplica</v>
      </c>
      <c r="AF329">
        <f t="shared" si="93"/>
        <v>1.5</v>
      </c>
      <c r="AG329" s="89" t="str">
        <f t="shared" si="94"/>
        <v>No aplica</v>
      </c>
      <c r="AH329" s="92" t="e">
        <f t="shared" si="95"/>
        <v>#VALUE!</v>
      </c>
      <c r="AI329" s="93" t="str">
        <f t="shared" si="96"/>
        <v>No aplica</v>
      </c>
      <c r="AJ329" s="93" t="e">
        <f t="shared" si="97"/>
        <v>#VALUE!</v>
      </c>
      <c r="AK329" s="93" t="e">
        <f t="shared" si="98"/>
        <v>#VALUE!</v>
      </c>
    </row>
    <row r="330" spans="1:37" ht="24.95" customHeight="1" thickTop="1" thickBot="1">
      <c r="A330" s="337" t="s">
        <v>2942</v>
      </c>
      <c r="B330" s="338"/>
      <c r="C330" s="338"/>
      <c r="D330" s="338"/>
      <c r="E330" s="338"/>
      <c r="F330" s="338"/>
      <c r="G330" s="338"/>
      <c r="H330" s="338"/>
      <c r="I330" s="338"/>
      <c r="J330" s="338"/>
      <c r="K330" s="338"/>
      <c r="L330" s="338"/>
      <c r="M330" s="338"/>
      <c r="N330" s="338"/>
      <c r="O330" s="338"/>
      <c r="P330" s="338"/>
      <c r="Q330" s="338"/>
      <c r="R330" s="338"/>
      <c r="S330" s="338"/>
      <c r="T330" s="338"/>
      <c r="U330" s="338"/>
      <c r="V330" s="338"/>
      <c r="W330" s="338"/>
      <c r="X330" s="338"/>
      <c r="Y330" s="338"/>
      <c r="Z330" s="338"/>
      <c r="AA330" s="338"/>
      <c r="AB330" s="338"/>
      <c r="AC330" s="339"/>
      <c r="AD330" s="205">
        <f>'Art. 135'!AF323</f>
        <v>3</v>
      </c>
      <c r="AE330" s="91" t="str">
        <f t="shared" si="92"/>
        <v>No aplica</v>
      </c>
      <c r="AF330">
        <f t="shared" si="93"/>
        <v>1.5</v>
      </c>
      <c r="AG330" s="89" t="str">
        <f t="shared" si="94"/>
        <v>No aplica</v>
      </c>
      <c r="AH330" s="92" t="e">
        <f t="shared" si="95"/>
        <v>#VALUE!</v>
      </c>
      <c r="AI330" s="93" t="str">
        <f t="shared" si="96"/>
        <v>No aplica</v>
      </c>
      <c r="AJ330" s="93" t="e">
        <f t="shared" si="97"/>
        <v>#VALUE!</v>
      </c>
      <c r="AK330" s="93" t="e">
        <f t="shared" si="98"/>
        <v>#VALUE!</v>
      </c>
    </row>
    <row r="331" spans="1:37" ht="24.95" customHeight="1" thickTop="1" thickBot="1">
      <c r="A331" s="337" t="s">
        <v>2943</v>
      </c>
      <c r="B331" s="338"/>
      <c r="C331" s="338"/>
      <c r="D331" s="338"/>
      <c r="E331" s="338"/>
      <c r="F331" s="338"/>
      <c r="G331" s="338"/>
      <c r="H331" s="338"/>
      <c r="I331" s="338"/>
      <c r="J331" s="338"/>
      <c r="K331" s="338"/>
      <c r="L331" s="338"/>
      <c r="M331" s="338"/>
      <c r="N331" s="338"/>
      <c r="O331" s="338"/>
      <c r="P331" s="338"/>
      <c r="Q331" s="338"/>
      <c r="R331" s="338"/>
      <c r="S331" s="338"/>
      <c r="T331" s="338"/>
      <c r="U331" s="338"/>
      <c r="V331" s="338"/>
      <c r="W331" s="338"/>
      <c r="X331" s="338"/>
      <c r="Y331" s="338"/>
      <c r="Z331" s="338"/>
      <c r="AA331" s="338"/>
      <c r="AB331" s="338"/>
      <c r="AC331" s="339"/>
      <c r="AD331" s="205">
        <f>'Art. 135'!AF324</f>
        <v>3</v>
      </c>
      <c r="AE331" s="91" t="str">
        <f t="shared" si="92"/>
        <v>No aplica</v>
      </c>
      <c r="AF331">
        <f t="shared" si="93"/>
        <v>1.5</v>
      </c>
      <c r="AG331" s="89" t="str">
        <f t="shared" si="94"/>
        <v>No aplica</v>
      </c>
      <c r="AH331" s="92" t="e">
        <f t="shared" si="95"/>
        <v>#VALUE!</v>
      </c>
      <c r="AI331" s="93" t="str">
        <f t="shared" si="96"/>
        <v>No aplica</v>
      </c>
      <c r="AJ331" s="93" t="e">
        <f t="shared" si="97"/>
        <v>#VALUE!</v>
      </c>
      <c r="AK331" s="93" t="e">
        <f t="shared" si="98"/>
        <v>#VALUE!</v>
      </c>
    </row>
    <row r="332" spans="1:37" ht="24.95" customHeight="1" thickTop="1" thickBot="1">
      <c r="A332" s="337" t="s">
        <v>2944</v>
      </c>
      <c r="B332" s="338"/>
      <c r="C332" s="338"/>
      <c r="D332" s="338"/>
      <c r="E332" s="338"/>
      <c r="F332" s="338"/>
      <c r="G332" s="338"/>
      <c r="H332" s="338"/>
      <c r="I332" s="338"/>
      <c r="J332" s="338"/>
      <c r="K332" s="338"/>
      <c r="L332" s="338"/>
      <c r="M332" s="338"/>
      <c r="N332" s="338"/>
      <c r="O332" s="338"/>
      <c r="P332" s="338"/>
      <c r="Q332" s="338"/>
      <c r="R332" s="338"/>
      <c r="S332" s="338"/>
      <c r="T332" s="338"/>
      <c r="U332" s="338"/>
      <c r="V332" s="338"/>
      <c r="W332" s="338"/>
      <c r="X332" s="338"/>
      <c r="Y332" s="338"/>
      <c r="Z332" s="338"/>
      <c r="AA332" s="338"/>
      <c r="AB332" s="338"/>
      <c r="AC332" s="339"/>
      <c r="AD332" s="205">
        <f>'Art. 135'!AF325</f>
        <v>3</v>
      </c>
      <c r="AE332" s="91" t="str">
        <f t="shared" si="92"/>
        <v>No aplica</v>
      </c>
      <c r="AF332">
        <f t="shared" si="93"/>
        <v>1.5</v>
      </c>
      <c r="AG332" s="89" t="str">
        <f t="shared" si="94"/>
        <v>No aplica</v>
      </c>
      <c r="AH332" s="92" t="e">
        <f t="shared" si="95"/>
        <v>#VALUE!</v>
      </c>
      <c r="AI332" s="93" t="str">
        <f t="shared" si="96"/>
        <v>No aplica</v>
      </c>
      <c r="AJ332" s="93" t="e">
        <f t="shared" si="97"/>
        <v>#VALUE!</v>
      </c>
      <c r="AK332" s="93" t="e">
        <f t="shared" si="98"/>
        <v>#VALUE!</v>
      </c>
    </row>
    <row r="333" spans="1:37" ht="24.95" customHeight="1" thickTop="1" thickBot="1">
      <c r="A333" s="337" t="s">
        <v>2945</v>
      </c>
      <c r="B333" s="338"/>
      <c r="C333" s="338"/>
      <c r="D333" s="338"/>
      <c r="E333" s="338"/>
      <c r="F333" s="338"/>
      <c r="G333" s="338"/>
      <c r="H333" s="338"/>
      <c r="I333" s="338"/>
      <c r="J333" s="338"/>
      <c r="K333" s="338"/>
      <c r="L333" s="338"/>
      <c r="M333" s="338"/>
      <c r="N333" s="338"/>
      <c r="O333" s="338"/>
      <c r="P333" s="338"/>
      <c r="Q333" s="338"/>
      <c r="R333" s="338"/>
      <c r="S333" s="338"/>
      <c r="T333" s="338"/>
      <c r="U333" s="338"/>
      <c r="V333" s="338"/>
      <c r="W333" s="338"/>
      <c r="X333" s="338"/>
      <c r="Y333" s="338"/>
      <c r="Z333" s="338"/>
      <c r="AA333" s="338"/>
      <c r="AB333" s="338"/>
      <c r="AC333" s="339"/>
      <c r="AD333" s="205">
        <f>'Art. 135'!AF326</f>
        <v>3</v>
      </c>
      <c r="AE333" s="91" t="str">
        <f t="shared" si="92"/>
        <v>No aplica</v>
      </c>
      <c r="AF333">
        <f t="shared" si="93"/>
        <v>1.5</v>
      </c>
      <c r="AG333" s="89" t="str">
        <f t="shared" si="94"/>
        <v>No aplica</v>
      </c>
      <c r="AH333" s="92" t="e">
        <f t="shared" si="95"/>
        <v>#VALUE!</v>
      </c>
      <c r="AI333" s="93" t="str">
        <f t="shared" si="96"/>
        <v>No aplica</v>
      </c>
      <c r="AJ333" s="93" t="e">
        <f t="shared" si="97"/>
        <v>#VALUE!</v>
      </c>
      <c r="AK333" s="93" t="e">
        <f t="shared" si="98"/>
        <v>#VALUE!</v>
      </c>
    </row>
    <row r="334" spans="1:37" ht="24.95" customHeight="1" thickTop="1">
      <c r="A334" s="304" t="s">
        <v>1941</v>
      </c>
      <c r="B334" s="304"/>
      <c r="C334" s="304"/>
      <c r="D334" s="304"/>
      <c r="E334" s="304"/>
      <c r="F334" s="304"/>
      <c r="G334" s="304"/>
      <c r="H334" s="304"/>
      <c r="I334" s="304"/>
      <c r="J334" s="304"/>
      <c r="K334" s="304"/>
      <c r="L334" s="304"/>
      <c r="M334" s="304"/>
      <c r="N334" s="304"/>
      <c r="O334" s="304"/>
      <c r="P334" s="304"/>
      <c r="Q334" s="304"/>
      <c r="R334" s="304"/>
      <c r="S334" s="304"/>
      <c r="T334" s="304"/>
      <c r="U334" s="304"/>
      <c r="V334" s="304"/>
      <c r="W334" s="304"/>
      <c r="X334" s="304"/>
      <c r="Y334" s="304"/>
      <c r="Z334" s="304"/>
      <c r="AA334" s="304"/>
      <c r="AB334" s="304"/>
      <c r="AC334" s="304"/>
      <c r="AD334" s="304"/>
      <c r="AE334" s="91">
        <f>SUM(AE312:AE333)</f>
        <v>0</v>
      </c>
      <c r="AF334" s="63"/>
      <c r="AG334" s="94">
        <f>SUM(AG312:AG333)</f>
        <v>0</v>
      </c>
      <c r="AH334" s="95"/>
      <c r="AI334" s="96"/>
      <c r="AJ334" s="96"/>
      <c r="AK334" s="96"/>
    </row>
    <row r="335" spans="1:37" ht="24.95" customHeight="1">
      <c r="A335" s="302" t="s">
        <v>1942</v>
      </c>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c r="AA335" s="302"/>
      <c r="AB335" s="302"/>
      <c r="AC335" s="302"/>
      <c r="AD335" s="302"/>
      <c r="AE335" s="91">
        <f>AE334/$AE$23*100</f>
        <v>0</v>
      </c>
      <c r="AF335" s="63"/>
      <c r="AG335" s="94"/>
      <c r="AH335" s="95"/>
      <c r="AI335" s="96"/>
      <c r="AJ335" s="96"/>
      <c r="AK335" s="96"/>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row>
    <row r="337" spans="1:37" ht="24.95" customHeight="1" thickTop="1" thickBot="1">
      <c r="A337" s="305" t="s">
        <v>79</v>
      </c>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106" t="s">
        <v>67</v>
      </c>
      <c r="AE337" s="107" t="s">
        <v>9</v>
      </c>
      <c r="AF337" s="89" t="s">
        <v>1877</v>
      </c>
      <c r="AG337" s="89" t="s">
        <v>1878</v>
      </c>
      <c r="AH337" s="89" t="s">
        <v>1879</v>
      </c>
      <c r="AI337" s="90" t="s">
        <v>1880</v>
      </c>
      <c r="AJ337" s="89"/>
      <c r="AK337" s="90" t="s">
        <v>1881</v>
      </c>
    </row>
    <row r="338" spans="1:37" ht="24.95" customHeight="1" thickTop="1" thickBot="1">
      <c r="A338" s="337" t="s">
        <v>2946</v>
      </c>
      <c r="B338" s="338"/>
      <c r="C338" s="338"/>
      <c r="D338" s="338"/>
      <c r="E338" s="338"/>
      <c r="F338" s="338"/>
      <c r="G338" s="338"/>
      <c r="H338" s="338"/>
      <c r="I338" s="338"/>
      <c r="J338" s="338"/>
      <c r="K338" s="338"/>
      <c r="L338" s="338"/>
      <c r="M338" s="338"/>
      <c r="N338" s="338"/>
      <c r="O338" s="338"/>
      <c r="P338" s="338"/>
      <c r="Q338" s="338"/>
      <c r="R338" s="338"/>
      <c r="S338" s="338"/>
      <c r="T338" s="338"/>
      <c r="U338" s="338"/>
      <c r="V338" s="338"/>
      <c r="W338" s="338"/>
      <c r="X338" s="338"/>
      <c r="Y338" s="338"/>
      <c r="Z338" s="338"/>
      <c r="AA338" s="338"/>
      <c r="AB338" s="338"/>
      <c r="AC338" s="339"/>
      <c r="AD338" s="205">
        <f>'Art. 135'!AF329</f>
        <v>3</v>
      </c>
      <c r="AE338" s="91" t="str">
        <f t="shared" ref="AE338:AE342" si="99">IF(AG338=1,AK338,AG338)</f>
        <v>No aplica</v>
      </c>
      <c r="AF338">
        <f t="shared" ref="AF338:AF342" si="100">AD338/2</f>
        <v>1.5</v>
      </c>
      <c r="AG338" s="89" t="str">
        <f>IF(AND(AF338&gt;=0,AF338&lt;=1),1,"No aplica")</f>
        <v>No aplica</v>
      </c>
      <c r="AH338" s="92" t="e">
        <f t="shared" ref="AH338:AH342" si="101">AD338/(AG338*2)</f>
        <v>#VALUE!</v>
      </c>
      <c r="AI338" s="93" t="str">
        <f t="shared" ref="AI338:AI342" si="102">IF(AG338=1,AG338/$AG$343,"No aplica")</f>
        <v>No aplica</v>
      </c>
      <c r="AJ338" s="93" t="e">
        <f t="shared" ref="AJ338:AJ342" si="103">AF338*AI338</f>
        <v>#VALUE!</v>
      </c>
      <c r="AK338" s="93" t="e">
        <f t="shared" ref="AK338:AK342" si="104">AJ338*$AE$23</f>
        <v>#VALUE!</v>
      </c>
    </row>
    <row r="339" spans="1:37" ht="24.95" customHeight="1" thickTop="1" thickBot="1">
      <c r="A339" s="337" t="s">
        <v>2947</v>
      </c>
      <c r="B339" s="338"/>
      <c r="C339" s="338"/>
      <c r="D339" s="338"/>
      <c r="E339" s="338"/>
      <c r="F339" s="338"/>
      <c r="G339" s="338"/>
      <c r="H339" s="338"/>
      <c r="I339" s="338"/>
      <c r="J339" s="338"/>
      <c r="K339" s="338"/>
      <c r="L339" s="338"/>
      <c r="M339" s="338"/>
      <c r="N339" s="338"/>
      <c r="O339" s="338"/>
      <c r="P339" s="338"/>
      <c r="Q339" s="338"/>
      <c r="R339" s="338"/>
      <c r="S339" s="338"/>
      <c r="T339" s="338"/>
      <c r="U339" s="338"/>
      <c r="V339" s="338"/>
      <c r="W339" s="338"/>
      <c r="X339" s="338"/>
      <c r="Y339" s="338"/>
      <c r="Z339" s="338"/>
      <c r="AA339" s="338"/>
      <c r="AB339" s="338"/>
      <c r="AC339" s="339"/>
      <c r="AD339" s="205">
        <f>'Art. 135'!AF330</f>
        <v>3</v>
      </c>
      <c r="AE339" s="91" t="str">
        <f t="shared" si="99"/>
        <v>No aplica</v>
      </c>
      <c r="AF339">
        <f t="shared" si="100"/>
        <v>1.5</v>
      </c>
      <c r="AG339" s="89" t="str">
        <f>IF(AND(AF339&gt;=0,AF339&lt;=1),1,"No aplica")</f>
        <v>No aplica</v>
      </c>
      <c r="AH339" s="92" t="e">
        <f t="shared" si="101"/>
        <v>#VALUE!</v>
      </c>
      <c r="AI339" s="93" t="str">
        <f t="shared" si="102"/>
        <v>No aplica</v>
      </c>
      <c r="AJ339" s="93" t="e">
        <f t="shared" si="103"/>
        <v>#VALUE!</v>
      </c>
      <c r="AK339" s="93" t="e">
        <f t="shared" si="104"/>
        <v>#VALUE!</v>
      </c>
    </row>
    <row r="340" spans="1:37" ht="24.95" customHeight="1" thickTop="1" thickBot="1">
      <c r="A340" s="337" t="s">
        <v>3092</v>
      </c>
      <c r="B340" s="338"/>
      <c r="C340" s="338"/>
      <c r="D340" s="338"/>
      <c r="E340" s="338"/>
      <c r="F340" s="338"/>
      <c r="G340" s="338"/>
      <c r="H340" s="338"/>
      <c r="I340" s="338"/>
      <c r="J340" s="338"/>
      <c r="K340" s="338"/>
      <c r="L340" s="338"/>
      <c r="M340" s="338"/>
      <c r="N340" s="338"/>
      <c r="O340" s="338"/>
      <c r="P340" s="338"/>
      <c r="Q340" s="338"/>
      <c r="R340" s="338"/>
      <c r="S340" s="338"/>
      <c r="T340" s="338"/>
      <c r="U340" s="338"/>
      <c r="V340" s="338"/>
      <c r="W340" s="338"/>
      <c r="X340" s="338"/>
      <c r="Y340" s="338"/>
      <c r="Z340" s="338"/>
      <c r="AA340" s="338"/>
      <c r="AB340" s="338"/>
      <c r="AC340" s="339"/>
      <c r="AD340" s="205">
        <f>'Art. 135'!AF331</f>
        <v>3</v>
      </c>
      <c r="AE340" s="91" t="str">
        <f t="shared" si="99"/>
        <v>No aplica</v>
      </c>
      <c r="AF340">
        <f t="shared" si="100"/>
        <v>1.5</v>
      </c>
      <c r="AG340" s="89" t="str">
        <f>IF(AND(AF340&gt;=0,AF340&lt;=1),1,"No aplica")</f>
        <v>No aplica</v>
      </c>
      <c r="AH340" s="92" t="e">
        <f t="shared" si="101"/>
        <v>#VALUE!</v>
      </c>
      <c r="AI340" s="93" t="str">
        <f t="shared" si="102"/>
        <v>No aplica</v>
      </c>
      <c r="AJ340" s="93" t="e">
        <f t="shared" si="103"/>
        <v>#VALUE!</v>
      </c>
      <c r="AK340" s="93" t="e">
        <f t="shared" si="104"/>
        <v>#VALUE!</v>
      </c>
    </row>
    <row r="341" spans="1:37" ht="24.95" customHeight="1" thickTop="1" thickBot="1">
      <c r="A341" s="337" t="s">
        <v>1936</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9"/>
      <c r="AD341" s="205">
        <f>'Art. 135'!AF332</f>
        <v>3</v>
      </c>
      <c r="AE341" s="91" t="str">
        <f t="shared" si="99"/>
        <v>No aplica</v>
      </c>
      <c r="AF341">
        <f t="shared" si="100"/>
        <v>1.5</v>
      </c>
      <c r="AG341" s="89" t="str">
        <f>IF(AND(AF341&gt;=0,AF341&lt;=1),1,"No aplica")</f>
        <v>No aplica</v>
      </c>
      <c r="AH341" s="92" t="e">
        <f t="shared" si="101"/>
        <v>#VALUE!</v>
      </c>
      <c r="AI341" s="93" t="str">
        <f t="shared" si="102"/>
        <v>No aplica</v>
      </c>
      <c r="AJ341" s="93" t="e">
        <f t="shared" si="103"/>
        <v>#VALUE!</v>
      </c>
      <c r="AK341" s="93" t="e">
        <f t="shared" si="104"/>
        <v>#VALUE!</v>
      </c>
    </row>
    <row r="342" spans="1:37" ht="24.95" customHeight="1" thickTop="1" thickBot="1">
      <c r="A342" s="337" t="s">
        <v>2949</v>
      </c>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9"/>
      <c r="AD342" s="205">
        <f>'Art. 135'!AF333</f>
        <v>3</v>
      </c>
      <c r="AE342" s="91" t="str">
        <f t="shared" si="99"/>
        <v>No aplica</v>
      </c>
      <c r="AF342">
        <f t="shared" si="100"/>
        <v>1.5</v>
      </c>
      <c r="AG342" s="89" t="str">
        <f>IF(AND(AF342&gt;=0,AF342&lt;=1),1,"No aplica")</f>
        <v>No aplica</v>
      </c>
      <c r="AH342" s="92" t="e">
        <f t="shared" si="101"/>
        <v>#VALUE!</v>
      </c>
      <c r="AI342" s="93" t="str">
        <f t="shared" si="102"/>
        <v>No aplica</v>
      </c>
      <c r="AJ342" s="93" t="e">
        <f t="shared" si="103"/>
        <v>#VALUE!</v>
      </c>
      <c r="AK342" s="93" t="e">
        <f t="shared" si="104"/>
        <v>#VALUE!</v>
      </c>
    </row>
    <row r="343" spans="1:37" ht="24.95" customHeight="1" thickTop="1">
      <c r="A343" s="304" t="s">
        <v>1945</v>
      </c>
      <c r="B343" s="304"/>
      <c r="C343" s="304"/>
      <c r="D343" s="304"/>
      <c r="E343" s="304"/>
      <c r="F343" s="304"/>
      <c r="G343" s="304"/>
      <c r="H343" s="304"/>
      <c r="I343" s="304"/>
      <c r="J343" s="304"/>
      <c r="K343" s="304"/>
      <c r="L343" s="304"/>
      <c r="M343" s="304"/>
      <c r="N343" s="304"/>
      <c r="O343" s="304"/>
      <c r="P343" s="304"/>
      <c r="Q343" s="304"/>
      <c r="R343" s="304"/>
      <c r="S343" s="304"/>
      <c r="T343" s="304"/>
      <c r="U343" s="304"/>
      <c r="V343" s="304"/>
      <c r="W343" s="304"/>
      <c r="X343" s="304"/>
      <c r="Y343" s="304"/>
      <c r="Z343" s="304"/>
      <c r="AA343" s="304"/>
      <c r="AB343" s="304"/>
      <c r="AC343" s="304"/>
      <c r="AD343" s="304"/>
      <c r="AE343" s="91">
        <f>SUM(AE338:AE342)</f>
        <v>0</v>
      </c>
      <c r="AF343" s="63"/>
      <c r="AG343" s="94">
        <f>SUM(AG338:AG342)</f>
        <v>0</v>
      </c>
      <c r="AH343" s="95"/>
      <c r="AI343" s="96"/>
      <c r="AJ343" s="96"/>
      <c r="AK343" s="96"/>
    </row>
    <row r="344" spans="1:37" ht="24.95" customHeight="1">
      <c r="A344" s="302" t="s">
        <v>1946</v>
      </c>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c r="AA344" s="302"/>
      <c r="AB344" s="302"/>
      <c r="AC344" s="302"/>
      <c r="AD344" s="302"/>
      <c r="AE344" s="91">
        <f>AE343/$AE$23*100</f>
        <v>0</v>
      </c>
      <c r="AF344" s="63"/>
      <c r="AG344" s="94"/>
      <c r="AH344" s="95"/>
      <c r="AI344" s="96"/>
      <c r="AJ344" s="96"/>
      <c r="AK344" s="96"/>
    </row>
    <row r="345" spans="1:37" ht="24.95" customHeight="1">
      <c r="A345" s="102"/>
      <c r="B345" s="102"/>
      <c r="C345" s="102"/>
      <c r="D345" s="102"/>
      <c r="E345" s="102"/>
      <c r="F345" s="102"/>
      <c r="G345" s="102"/>
      <c r="H345" s="102"/>
      <c r="I345" s="102"/>
      <c r="J345" s="102"/>
      <c r="K345" s="102"/>
      <c r="L345" s="102"/>
      <c r="M345" s="102"/>
      <c r="N345" s="102"/>
      <c r="O345" s="102"/>
      <c r="P345" s="102"/>
      <c r="Q345" s="97"/>
      <c r="R345" s="102"/>
      <c r="S345" s="102"/>
      <c r="T345" s="102"/>
      <c r="U345" s="102"/>
      <c r="V345" s="102"/>
      <c r="W345" s="102"/>
      <c r="X345" s="102"/>
      <c r="Y345" s="102"/>
      <c r="Z345" s="102"/>
      <c r="AA345" s="102"/>
      <c r="AB345" s="102"/>
      <c r="AC345" s="102"/>
      <c r="AD345" s="98"/>
      <c r="AE345" s="98"/>
    </row>
    <row r="346" spans="1:37" ht="24.95" customHeight="1">
      <c r="A346" s="102"/>
      <c r="B346" s="102"/>
      <c r="C346" s="102"/>
      <c r="D346" s="102"/>
      <c r="E346" s="102"/>
      <c r="F346" s="102"/>
      <c r="G346" s="102"/>
      <c r="H346" s="102"/>
      <c r="I346" s="102"/>
      <c r="J346" s="102"/>
      <c r="K346" s="102"/>
      <c r="L346" s="102"/>
      <c r="M346" s="102"/>
      <c r="N346" s="102"/>
      <c r="O346" s="102"/>
      <c r="P346" s="102"/>
      <c r="Q346" s="97"/>
      <c r="R346" s="102"/>
      <c r="S346" s="102"/>
      <c r="T346" s="102"/>
      <c r="U346" s="102"/>
      <c r="V346" s="102"/>
      <c r="W346" s="102"/>
      <c r="X346" s="102"/>
      <c r="Y346" s="102"/>
      <c r="Z346" s="102"/>
      <c r="AA346" s="102"/>
      <c r="AB346" s="102"/>
      <c r="AC346" s="102"/>
      <c r="AD346" s="98"/>
      <c r="AE346" s="98"/>
    </row>
    <row r="347" spans="1:37" ht="24.95" customHeight="1">
      <c r="A347" s="266" t="s">
        <v>2950</v>
      </c>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row>
    <row r="348" spans="1:37" ht="24.95" customHeight="1">
      <c r="A348" s="103"/>
      <c r="B348" s="104"/>
      <c r="C348" s="104"/>
      <c r="D348" s="104"/>
      <c r="E348" s="104"/>
      <c r="F348" s="104"/>
      <c r="G348" s="104"/>
      <c r="H348" s="104"/>
      <c r="I348" s="104"/>
      <c r="J348" s="104"/>
      <c r="K348" s="104"/>
      <c r="L348" s="104"/>
      <c r="M348" s="104"/>
      <c r="N348" s="104"/>
      <c r="O348" s="104"/>
      <c r="P348" s="104"/>
      <c r="Q348" s="105"/>
      <c r="R348" s="104"/>
      <c r="S348" s="104"/>
      <c r="T348" s="104"/>
      <c r="U348" s="104"/>
      <c r="V348" s="104"/>
      <c r="W348" s="104"/>
      <c r="X348" s="104"/>
      <c r="Y348" s="104"/>
      <c r="Z348" s="104"/>
      <c r="AA348" s="104"/>
      <c r="AB348" s="104"/>
      <c r="AC348" s="104"/>
      <c r="AD348" s="86"/>
      <c r="AE348" s="86"/>
    </row>
    <row r="349" spans="1:37" ht="24.95" customHeight="1" thickBot="1">
      <c r="A349" s="74"/>
      <c r="B349" s="74"/>
      <c r="C349" s="74"/>
      <c r="D349" s="74"/>
      <c r="E349" s="74"/>
      <c r="F349" s="74"/>
      <c r="G349" s="74"/>
      <c r="H349" s="74"/>
      <c r="I349" s="74"/>
      <c r="J349" s="74"/>
      <c r="K349" s="74"/>
      <c r="L349" s="74"/>
      <c r="M349" s="74"/>
      <c r="N349" s="74"/>
      <c r="O349" s="74"/>
      <c r="P349" s="74"/>
      <c r="Q349" s="97"/>
      <c r="R349" s="74"/>
      <c r="S349" s="74"/>
      <c r="T349" s="74"/>
      <c r="U349" s="74"/>
      <c r="V349" s="74"/>
      <c r="W349" s="74"/>
      <c r="X349" s="74"/>
      <c r="Y349" s="74"/>
      <c r="Z349" s="74"/>
      <c r="AA349" s="74"/>
      <c r="AB349" s="74"/>
      <c r="AC349" s="74"/>
      <c r="AD349" s="98"/>
      <c r="AE349" s="98"/>
    </row>
    <row r="350" spans="1:37" ht="24.95" customHeight="1" thickTop="1" thickBot="1">
      <c r="A350" s="303" t="s">
        <v>44</v>
      </c>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67" t="s">
        <v>67</v>
      </c>
      <c r="AE350" s="201" t="s">
        <v>9</v>
      </c>
      <c r="AF350" s="89" t="s">
        <v>1877</v>
      </c>
      <c r="AG350" s="89" t="s">
        <v>1878</v>
      </c>
      <c r="AH350" s="89" t="s">
        <v>1879</v>
      </c>
      <c r="AI350" s="90" t="s">
        <v>1880</v>
      </c>
      <c r="AJ350" s="89"/>
      <c r="AK350" s="90" t="s">
        <v>1881</v>
      </c>
    </row>
    <row r="351" spans="1:37" ht="24.95" customHeight="1" thickTop="1" thickBot="1">
      <c r="A351" s="337" t="s">
        <v>980</v>
      </c>
      <c r="B351" s="338" t="s">
        <v>980</v>
      </c>
      <c r="C351" s="338" t="s">
        <v>980</v>
      </c>
      <c r="D351" s="338" t="s">
        <v>980</v>
      </c>
      <c r="E351" s="338" t="s">
        <v>980</v>
      </c>
      <c r="F351" s="338" t="s">
        <v>980</v>
      </c>
      <c r="G351" s="338" t="s">
        <v>980</v>
      </c>
      <c r="H351" s="338" t="s">
        <v>980</v>
      </c>
      <c r="I351" s="338" t="s">
        <v>980</v>
      </c>
      <c r="J351" s="338" t="s">
        <v>980</v>
      </c>
      <c r="K351" s="338" t="s">
        <v>980</v>
      </c>
      <c r="L351" s="338" t="s">
        <v>980</v>
      </c>
      <c r="M351" s="338" t="s">
        <v>980</v>
      </c>
      <c r="N351" s="338" t="s">
        <v>980</v>
      </c>
      <c r="O351" s="338" t="s">
        <v>980</v>
      </c>
      <c r="P351" s="338" t="s">
        <v>980</v>
      </c>
      <c r="Q351" s="338"/>
      <c r="R351" s="338"/>
      <c r="S351" s="338"/>
      <c r="T351" s="338"/>
      <c r="U351" s="338"/>
      <c r="V351" s="338"/>
      <c r="W351" s="338"/>
      <c r="X351" s="338"/>
      <c r="Y351" s="338"/>
      <c r="Z351" s="338"/>
      <c r="AA351" s="338"/>
      <c r="AB351" s="338"/>
      <c r="AC351" s="339"/>
      <c r="AD351" s="205">
        <f>'Art. 135'!AF341</f>
        <v>2</v>
      </c>
      <c r="AE351" s="91">
        <f t="shared" ref="AE351:AE356" si="105">IF(AG351=1,AK351,AG351)</f>
        <v>1.3888888888888886</v>
      </c>
      <c r="AF351">
        <f t="shared" ref="AF351:AF356" si="106">AD351/2</f>
        <v>1</v>
      </c>
      <c r="AG351" s="89">
        <f t="shared" ref="AG351:AG356" si="107">IF(AND(AF351&gt;=0,AF351&lt;=1),1,"No aplica")</f>
        <v>1</v>
      </c>
      <c r="AH351" s="92">
        <f t="shared" ref="AH351:AH356" si="108">AD351/(AG351*2)</f>
        <v>1</v>
      </c>
      <c r="AI351" s="93">
        <f t="shared" ref="AI351:AI356" si="109">IF(AG351=1,AG351/$AG$357,"No aplica")</f>
        <v>0.16666666666666666</v>
      </c>
      <c r="AJ351" s="93">
        <f t="shared" ref="AJ351:AJ356" si="110">AF351*AI351</f>
        <v>0.16666666666666666</v>
      </c>
      <c r="AK351" s="93">
        <f t="shared" ref="AK351:AK356" si="111">AJ351*$AE$23</f>
        <v>1.3888888888888886</v>
      </c>
    </row>
    <row r="352" spans="1:37" ht="24.95" customHeight="1" thickTop="1" thickBot="1">
      <c r="A352" s="337" t="s">
        <v>981</v>
      </c>
      <c r="B352" s="338" t="s">
        <v>981</v>
      </c>
      <c r="C352" s="338" t="s">
        <v>981</v>
      </c>
      <c r="D352" s="338" t="s">
        <v>981</v>
      </c>
      <c r="E352" s="338" t="s">
        <v>981</v>
      </c>
      <c r="F352" s="338" t="s">
        <v>981</v>
      </c>
      <c r="G352" s="338" t="s">
        <v>981</v>
      </c>
      <c r="H352" s="338" t="s">
        <v>981</v>
      </c>
      <c r="I352" s="338" t="s">
        <v>981</v>
      </c>
      <c r="J352" s="338" t="s">
        <v>981</v>
      </c>
      <c r="K352" s="338" t="s">
        <v>981</v>
      </c>
      <c r="L352" s="338" t="s">
        <v>981</v>
      </c>
      <c r="M352" s="338" t="s">
        <v>981</v>
      </c>
      <c r="N352" s="338" t="s">
        <v>981</v>
      </c>
      <c r="O352" s="338" t="s">
        <v>981</v>
      </c>
      <c r="P352" s="338" t="s">
        <v>981</v>
      </c>
      <c r="Q352" s="338"/>
      <c r="R352" s="338"/>
      <c r="S352" s="338"/>
      <c r="T352" s="338"/>
      <c r="U352" s="338"/>
      <c r="V352" s="338"/>
      <c r="W352" s="338"/>
      <c r="X352" s="338"/>
      <c r="Y352" s="338"/>
      <c r="Z352" s="338"/>
      <c r="AA352" s="338"/>
      <c r="AB352" s="338"/>
      <c r="AC352" s="339"/>
      <c r="AD352" s="205">
        <f>'Art. 135'!AF342</f>
        <v>2</v>
      </c>
      <c r="AE352" s="91">
        <f t="shared" si="105"/>
        <v>1.3888888888888886</v>
      </c>
      <c r="AF352">
        <f t="shared" si="106"/>
        <v>1</v>
      </c>
      <c r="AG352" s="89">
        <f t="shared" si="107"/>
        <v>1</v>
      </c>
      <c r="AH352" s="92">
        <f t="shared" si="108"/>
        <v>1</v>
      </c>
      <c r="AI352" s="93">
        <f t="shared" si="109"/>
        <v>0.16666666666666666</v>
      </c>
      <c r="AJ352" s="93">
        <f t="shared" si="110"/>
        <v>0.16666666666666666</v>
      </c>
      <c r="AK352" s="93">
        <f t="shared" si="111"/>
        <v>1.3888888888888886</v>
      </c>
    </row>
    <row r="353" spans="1:37" ht="24.95" customHeight="1" thickTop="1" thickBot="1">
      <c r="A353" s="337" t="s">
        <v>2953</v>
      </c>
      <c r="B353" s="338" t="s">
        <v>2953</v>
      </c>
      <c r="C353" s="338" t="s">
        <v>2953</v>
      </c>
      <c r="D353" s="338" t="s">
        <v>2953</v>
      </c>
      <c r="E353" s="338" t="s">
        <v>2953</v>
      </c>
      <c r="F353" s="338" t="s">
        <v>2953</v>
      </c>
      <c r="G353" s="338" t="s">
        <v>2953</v>
      </c>
      <c r="H353" s="338" t="s">
        <v>2953</v>
      </c>
      <c r="I353" s="338" t="s">
        <v>2953</v>
      </c>
      <c r="J353" s="338" t="s">
        <v>2953</v>
      </c>
      <c r="K353" s="338" t="s">
        <v>2953</v>
      </c>
      <c r="L353" s="338" t="s">
        <v>2953</v>
      </c>
      <c r="M353" s="338" t="s">
        <v>2953</v>
      </c>
      <c r="N353" s="338" t="s">
        <v>2953</v>
      </c>
      <c r="O353" s="338" t="s">
        <v>2953</v>
      </c>
      <c r="P353" s="338" t="s">
        <v>2953</v>
      </c>
      <c r="Q353" s="338"/>
      <c r="R353" s="338"/>
      <c r="S353" s="338"/>
      <c r="T353" s="338"/>
      <c r="U353" s="338"/>
      <c r="V353" s="338"/>
      <c r="W353" s="338"/>
      <c r="X353" s="338"/>
      <c r="Y353" s="338"/>
      <c r="Z353" s="338"/>
      <c r="AA353" s="338"/>
      <c r="AB353" s="338"/>
      <c r="AC353" s="339"/>
      <c r="AD353" s="205">
        <f>'Art. 135'!AF343</f>
        <v>2</v>
      </c>
      <c r="AE353" s="91">
        <f t="shared" si="105"/>
        <v>1.3888888888888886</v>
      </c>
      <c r="AF353">
        <f t="shared" si="106"/>
        <v>1</v>
      </c>
      <c r="AG353" s="89">
        <f t="shared" si="107"/>
        <v>1</v>
      </c>
      <c r="AH353" s="92">
        <f t="shared" si="108"/>
        <v>1</v>
      </c>
      <c r="AI353" s="93">
        <f t="shared" si="109"/>
        <v>0.16666666666666666</v>
      </c>
      <c r="AJ353" s="93">
        <f t="shared" si="110"/>
        <v>0.16666666666666666</v>
      </c>
      <c r="AK353" s="93">
        <f t="shared" si="111"/>
        <v>1.3888888888888886</v>
      </c>
    </row>
    <row r="354" spans="1:37" ht="24.95" customHeight="1" thickTop="1" thickBot="1">
      <c r="A354" s="337" t="s">
        <v>2955</v>
      </c>
      <c r="B354" s="338" t="s">
        <v>2955</v>
      </c>
      <c r="C354" s="338" t="s">
        <v>2955</v>
      </c>
      <c r="D354" s="338" t="s">
        <v>2955</v>
      </c>
      <c r="E354" s="338" t="s">
        <v>2955</v>
      </c>
      <c r="F354" s="338" t="s">
        <v>2955</v>
      </c>
      <c r="G354" s="338" t="s">
        <v>2955</v>
      </c>
      <c r="H354" s="338" t="s">
        <v>2955</v>
      </c>
      <c r="I354" s="338" t="s">
        <v>2955</v>
      </c>
      <c r="J354" s="338" t="s">
        <v>2955</v>
      </c>
      <c r="K354" s="338" t="s">
        <v>2955</v>
      </c>
      <c r="L354" s="338" t="s">
        <v>2955</v>
      </c>
      <c r="M354" s="338" t="s">
        <v>2955</v>
      </c>
      <c r="N354" s="338" t="s">
        <v>2955</v>
      </c>
      <c r="O354" s="338" t="s">
        <v>2955</v>
      </c>
      <c r="P354" s="338" t="s">
        <v>2955</v>
      </c>
      <c r="Q354" s="338"/>
      <c r="R354" s="338"/>
      <c r="S354" s="338"/>
      <c r="T354" s="338"/>
      <c r="U354" s="338"/>
      <c r="V354" s="338"/>
      <c r="W354" s="338"/>
      <c r="X354" s="338"/>
      <c r="Y354" s="338"/>
      <c r="Z354" s="338"/>
      <c r="AA354" s="338"/>
      <c r="AB354" s="338"/>
      <c r="AC354" s="339"/>
      <c r="AD354" s="205">
        <f>'Art. 135'!AF344</f>
        <v>2</v>
      </c>
      <c r="AE354" s="91">
        <f t="shared" si="105"/>
        <v>1.3888888888888886</v>
      </c>
      <c r="AF354">
        <f t="shared" si="106"/>
        <v>1</v>
      </c>
      <c r="AG354" s="89">
        <f t="shared" si="107"/>
        <v>1</v>
      </c>
      <c r="AH354" s="92">
        <f t="shared" si="108"/>
        <v>1</v>
      </c>
      <c r="AI354" s="93">
        <f t="shared" si="109"/>
        <v>0.16666666666666666</v>
      </c>
      <c r="AJ354" s="93">
        <f t="shared" si="110"/>
        <v>0.16666666666666666</v>
      </c>
      <c r="AK354" s="93">
        <f t="shared" si="111"/>
        <v>1.3888888888888886</v>
      </c>
    </row>
    <row r="355" spans="1:37" ht="24.95" customHeight="1" thickTop="1" thickBot="1">
      <c r="A355" s="337" t="s">
        <v>2957</v>
      </c>
      <c r="B355" s="338" t="s">
        <v>2957</v>
      </c>
      <c r="C355" s="338" t="s">
        <v>2957</v>
      </c>
      <c r="D355" s="338" t="s">
        <v>2957</v>
      </c>
      <c r="E355" s="338" t="s">
        <v>2957</v>
      </c>
      <c r="F355" s="338" t="s">
        <v>2957</v>
      </c>
      <c r="G355" s="338" t="s">
        <v>2957</v>
      </c>
      <c r="H355" s="338" t="s">
        <v>2957</v>
      </c>
      <c r="I355" s="338" t="s">
        <v>2957</v>
      </c>
      <c r="J355" s="338" t="s">
        <v>2957</v>
      </c>
      <c r="K355" s="338" t="s">
        <v>2957</v>
      </c>
      <c r="L355" s="338" t="s">
        <v>2957</v>
      </c>
      <c r="M355" s="338" t="s">
        <v>2957</v>
      </c>
      <c r="N355" s="338" t="s">
        <v>2957</v>
      </c>
      <c r="O355" s="338" t="s">
        <v>2957</v>
      </c>
      <c r="P355" s="338" t="s">
        <v>2957</v>
      </c>
      <c r="Q355" s="338"/>
      <c r="R355" s="338"/>
      <c r="S355" s="338"/>
      <c r="T355" s="338"/>
      <c r="U355" s="338"/>
      <c r="V355" s="338"/>
      <c r="W355" s="338"/>
      <c r="X355" s="338"/>
      <c r="Y355" s="338"/>
      <c r="Z355" s="338"/>
      <c r="AA355" s="338"/>
      <c r="AB355" s="338"/>
      <c r="AC355" s="339"/>
      <c r="AD355" s="205">
        <f>'Art. 135'!AF345</f>
        <v>2</v>
      </c>
      <c r="AE355" s="91">
        <f t="shared" si="105"/>
        <v>1.3888888888888886</v>
      </c>
      <c r="AF355">
        <f t="shared" si="106"/>
        <v>1</v>
      </c>
      <c r="AG355" s="89">
        <f t="shared" si="107"/>
        <v>1</v>
      </c>
      <c r="AH355" s="92">
        <f t="shared" si="108"/>
        <v>1</v>
      </c>
      <c r="AI355" s="93">
        <f t="shared" si="109"/>
        <v>0.16666666666666666</v>
      </c>
      <c r="AJ355" s="93">
        <f t="shared" si="110"/>
        <v>0.16666666666666666</v>
      </c>
      <c r="AK355" s="93">
        <f t="shared" si="111"/>
        <v>1.3888888888888886</v>
      </c>
    </row>
    <row r="356" spans="1:37" ht="24.95" customHeight="1" thickTop="1" thickBot="1">
      <c r="A356" s="337" t="s">
        <v>2959</v>
      </c>
      <c r="B356" s="338" t="s">
        <v>2959</v>
      </c>
      <c r="C356" s="338" t="s">
        <v>2959</v>
      </c>
      <c r="D356" s="338" t="s">
        <v>2959</v>
      </c>
      <c r="E356" s="338" t="s">
        <v>2959</v>
      </c>
      <c r="F356" s="338" t="s">
        <v>2959</v>
      </c>
      <c r="G356" s="338" t="s">
        <v>2959</v>
      </c>
      <c r="H356" s="338" t="s">
        <v>2959</v>
      </c>
      <c r="I356" s="338" t="s">
        <v>2959</v>
      </c>
      <c r="J356" s="338" t="s">
        <v>2959</v>
      </c>
      <c r="K356" s="338" t="s">
        <v>2959</v>
      </c>
      <c r="L356" s="338" t="s">
        <v>2959</v>
      </c>
      <c r="M356" s="338" t="s">
        <v>2959</v>
      </c>
      <c r="N356" s="338" t="s">
        <v>2959</v>
      </c>
      <c r="O356" s="338" t="s">
        <v>2959</v>
      </c>
      <c r="P356" s="338" t="s">
        <v>2959</v>
      </c>
      <c r="Q356" s="338"/>
      <c r="R356" s="338"/>
      <c r="S356" s="338"/>
      <c r="T356" s="338"/>
      <c r="U356" s="338"/>
      <c r="V356" s="338"/>
      <c r="W356" s="338"/>
      <c r="X356" s="338"/>
      <c r="Y356" s="338"/>
      <c r="Z356" s="338"/>
      <c r="AA356" s="338"/>
      <c r="AB356" s="338"/>
      <c r="AC356" s="339"/>
      <c r="AD356" s="205">
        <f>'Art. 135'!AF346</f>
        <v>2</v>
      </c>
      <c r="AE356" s="91">
        <f t="shared" si="105"/>
        <v>1.3888888888888886</v>
      </c>
      <c r="AF356">
        <f t="shared" si="106"/>
        <v>1</v>
      </c>
      <c r="AG356" s="89">
        <f t="shared" si="107"/>
        <v>1</v>
      </c>
      <c r="AH356" s="92">
        <f t="shared" si="108"/>
        <v>1</v>
      </c>
      <c r="AI356" s="93">
        <f t="shared" si="109"/>
        <v>0.16666666666666666</v>
      </c>
      <c r="AJ356" s="93">
        <f t="shared" si="110"/>
        <v>0.16666666666666666</v>
      </c>
      <c r="AK356" s="93">
        <f t="shared" si="111"/>
        <v>1.3888888888888886</v>
      </c>
    </row>
    <row r="357" spans="1:37" ht="24.95" customHeight="1" thickTop="1">
      <c r="A357" s="304" t="s">
        <v>1966</v>
      </c>
      <c r="B357" s="304"/>
      <c r="C357" s="304"/>
      <c r="D357" s="304"/>
      <c r="E357" s="304"/>
      <c r="F357" s="304"/>
      <c r="G357" s="304"/>
      <c r="H357" s="304"/>
      <c r="I357" s="304"/>
      <c r="J357" s="304"/>
      <c r="K357" s="304"/>
      <c r="L357" s="304"/>
      <c r="M357" s="304"/>
      <c r="N357" s="304"/>
      <c r="O357" s="304"/>
      <c r="P357" s="304"/>
      <c r="Q357" s="304"/>
      <c r="R357" s="304"/>
      <c r="S357" s="304"/>
      <c r="T357" s="304"/>
      <c r="U357" s="304"/>
      <c r="V357" s="304"/>
      <c r="W357" s="304"/>
      <c r="X357" s="304"/>
      <c r="Y357" s="304"/>
      <c r="Z357" s="304"/>
      <c r="AA357" s="304"/>
      <c r="AB357" s="304"/>
      <c r="AC357" s="304"/>
      <c r="AD357" s="304"/>
      <c r="AE357" s="91">
        <f>SUM(AE351:AE356)</f>
        <v>8.3333333333333321</v>
      </c>
      <c r="AF357" s="63"/>
      <c r="AG357" s="94">
        <f>SUM(AG351:AG356)</f>
        <v>6</v>
      </c>
      <c r="AH357" s="95"/>
      <c r="AI357" s="96"/>
      <c r="AJ357" s="96"/>
      <c r="AK357" s="96"/>
    </row>
    <row r="358" spans="1:37" ht="24.95" customHeight="1">
      <c r="A358" s="302" t="s">
        <v>1967</v>
      </c>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c r="AA358" s="302"/>
      <c r="AB358" s="302"/>
      <c r="AC358" s="302"/>
      <c r="AD358" s="302"/>
      <c r="AE358" s="91">
        <f>AE357/$AE$23*100</f>
        <v>100</v>
      </c>
      <c r="AF358" s="63"/>
      <c r="AG358" s="94"/>
      <c r="AH358" s="95"/>
      <c r="AI358" s="96"/>
      <c r="AJ358" s="96"/>
      <c r="AK358" s="96"/>
    </row>
    <row r="359" spans="1:37" ht="24.95" customHeight="1" thickBot="1">
      <c r="A359" s="74"/>
      <c r="B359" s="74"/>
      <c r="C359" s="74"/>
      <c r="D359" s="74"/>
      <c r="E359" s="74"/>
      <c r="F359" s="74"/>
      <c r="G359" s="74"/>
      <c r="H359" s="74"/>
      <c r="I359" s="74"/>
      <c r="J359" s="74"/>
      <c r="K359" s="74"/>
      <c r="L359" s="74"/>
      <c r="M359" s="74"/>
      <c r="N359" s="74"/>
      <c r="O359" s="74"/>
      <c r="P359" s="74"/>
      <c r="Q359" s="97"/>
      <c r="R359" s="74"/>
      <c r="S359" s="74"/>
      <c r="T359" s="74"/>
      <c r="U359" s="74"/>
      <c r="V359" s="74"/>
      <c r="W359" s="74"/>
      <c r="X359" s="74"/>
      <c r="Y359" s="74"/>
      <c r="Z359" s="74"/>
      <c r="AA359" s="74"/>
      <c r="AB359" s="74"/>
      <c r="AC359" s="74"/>
      <c r="AD359" s="98"/>
      <c r="AE359" s="98"/>
    </row>
    <row r="360" spans="1:37" ht="24.95" customHeight="1" thickTop="1" thickBot="1">
      <c r="A360" s="305" t="s">
        <v>79</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106" t="s">
        <v>67</v>
      </c>
      <c r="AE360" s="107" t="s">
        <v>9</v>
      </c>
      <c r="AF360" s="89" t="s">
        <v>1877</v>
      </c>
      <c r="AG360" s="89" t="s">
        <v>1878</v>
      </c>
      <c r="AH360" s="89" t="s">
        <v>1879</v>
      </c>
      <c r="AI360" s="90" t="s">
        <v>1880</v>
      </c>
      <c r="AJ360" s="89"/>
      <c r="AK360" s="90" t="s">
        <v>1881</v>
      </c>
    </row>
    <row r="361" spans="1:37" ht="24.95" customHeight="1" thickTop="1" thickBot="1">
      <c r="A361" s="337" t="s">
        <v>2961</v>
      </c>
      <c r="B361" s="338" t="s">
        <v>2961</v>
      </c>
      <c r="C361" s="338" t="s">
        <v>2961</v>
      </c>
      <c r="D361" s="338" t="s">
        <v>2961</v>
      </c>
      <c r="E361" s="338" t="s">
        <v>2961</v>
      </c>
      <c r="F361" s="338" t="s">
        <v>2961</v>
      </c>
      <c r="G361" s="338" t="s">
        <v>2961</v>
      </c>
      <c r="H361" s="338" t="s">
        <v>2961</v>
      </c>
      <c r="I361" s="338" t="s">
        <v>2961</v>
      </c>
      <c r="J361" s="338" t="s">
        <v>2961</v>
      </c>
      <c r="K361" s="338" t="s">
        <v>2961</v>
      </c>
      <c r="L361" s="338" t="s">
        <v>2961</v>
      </c>
      <c r="M361" s="338" t="s">
        <v>2961</v>
      </c>
      <c r="N361" s="338" t="s">
        <v>2961</v>
      </c>
      <c r="O361" s="338" t="s">
        <v>2961</v>
      </c>
      <c r="P361" s="338" t="s">
        <v>2961</v>
      </c>
      <c r="Q361" s="338"/>
      <c r="R361" s="338"/>
      <c r="S361" s="338"/>
      <c r="T361" s="338"/>
      <c r="U361" s="338"/>
      <c r="V361" s="338"/>
      <c r="W361" s="338"/>
      <c r="X361" s="338"/>
      <c r="Y361" s="338"/>
      <c r="Z361" s="338"/>
      <c r="AA361" s="338"/>
      <c r="AB361" s="338"/>
      <c r="AC361" s="339"/>
      <c r="AD361" s="205">
        <f>'Art. 135'!AF349</f>
        <v>2</v>
      </c>
      <c r="AE361" s="91">
        <f t="shared" ref="AE361:AE365" si="112">IF(AG361=1,AK361,AG361)</f>
        <v>1.6666666666666665</v>
      </c>
      <c r="AF361">
        <f t="shared" ref="AF361:AF365" si="113">AD361/2</f>
        <v>1</v>
      </c>
      <c r="AG361" s="89">
        <f>IF(AND(AF361&gt;=0,AF361&lt;=1),1,"No aplica")</f>
        <v>1</v>
      </c>
      <c r="AH361" s="92">
        <f t="shared" ref="AH361:AH365" si="114">AD361/(AG361*2)</f>
        <v>1</v>
      </c>
      <c r="AI361" s="93">
        <f t="shared" ref="AI361:AI365" si="115">IF(AG361=1,AG361/$AG$366,"No aplica")</f>
        <v>0.2</v>
      </c>
      <c r="AJ361" s="93">
        <f t="shared" ref="AJ361:AJ365" si="116">AF361*AI361</f>
        <v>0.2</v>
      </c>
      <c r="AK361" s="93">
        <f t="shared" ref="AK361:AK365" si="117">AJ361*$AE$23</f>
        <v>1.6666666666666665</v>
      </c>
    </row>
    <row r="362" spans="1:37" ht="24.95" customHeight="1" thickTop="1" thickBot="1">
      <c r="A362" s="337" t="s">
        <v>2963</v>
      </c>
      <c r="B362" s="338" t="s">
        <v>2963</v>
      </c>
      <c r="C362" s="338" t="s">
        <v>2963</v>
      </c>
      <c r="D362" s="338" t="s">
        <v>2963</v>
      </c>
      <c r="E362" s="338" t="s">
        <v>2963</v>
      </c>
      <c r="F362" s="338" t="s">
        <v>2963</v>
      </c>
      <c r="G362" s="338" t="s">
        <v>2963</v>
      </c>
      <c r="H362" s="338" t="s">
        <v>2963</v>
      </c>
      <c r="I362" s="338" t="s">
        <v>2963</v>
      </c>
      <c r="J362" s="338" t="s">
        <v>2963</v>
      </c>
      <c r="K362" s="338" t="s">
        <v>2963</v>
      </c>
      <c r="L362" s="338" t="s">
        <v>2963</v>
      </c>
      <c r="M362" s="338" t="s">
        <v>2963</v>
      </c>
      <c r="N362" s="338" t="s">
        <v>2963</v>
      </c>
      <c r="O362" s="338" t="s">
        <v>2963</v>
      </c>
      <c r="P362" s="338" t="s">
        <v>2963</v>
      </c>
      <c r="Q362" s="338"/>
      <c r="R362" s="338"/>
      <c r="S362" s="338"/>
      <c r="T362" s="338"/>
      <c r="U362" s="338"/>
      <c r="V362" s="338"/>
      <c r="W362" s="338"/>
      <c r="X362" s="338"/>
      <c r="Y362" s="338"/>
      <c r="Z362" s="338"/>
      <c r="AA362" s="338"/>
      <c r="AB362" s="338"/>
      <c r="AC362" s="339"/>
      <c r="AD362" s="205">
        <f>'Art. 135'!AF350</f>
        <v>2</v>
      </c>
      <c r="AE362" s="91">
        <f t="shared" si="112"/>
        <v>1.6666666666666665</v>
      </c>
      <c r="AF362">
        <f t="shared" si="113"/>
        <v>1</v>
      </c>
      <c r="AG362" s="89">
        <f>IF(AND(AF362&gt;=0,AF362&lt;=1),1,"No aplica")</f>
        <v>1</v>
      </c>
      <c r="AH362" s="92">
        <f t="shared" si="114"/>
        <v>1</v>
      </c>
      <c r="AI362" s="93">
        <f t="shared" si="115"/>
        <v>0.2</v>
      </c>
      <c r="AJ362" s="93">
        <f t="shared" si="116"/>
        <v>0.2</v>
      </c>
      <c r="AK362" s="93">
        <f t="shared" si="117"/>
        <v>1.6666666666666665</v>
      </c>
    </row>
    <row r="363" spans="1:37" ht="24.95" customHeight="1" thickTop="1" thickBot="1">
      <c r="A363" s="337" t="s">
        <v>2965</v>
      </c>
      <c r="B363" s="338" t="s">
        <v>2965</v>
      </c>
      <c r="C363" s="338" t="s">
        <v>2965</v>
      </c>
      <c r="D363" s="338" t="s">
        <v>2965</v>
      </c>
      <c r="E363" s="338" t="s">
        <v>2965</v>
      </c>
      <c r="F363" s="338" t="s">
        <v>2965</v>
      </c>
      <c r="G363" s="338" t="s">
        <v>2965</v>
      </c>
      <c r="H363" s="338" t="s">
        <v>2965</v>
      </c>
      <c r="I363" s="338" t="s">
        <v>2965</v>
      </c>
      <c r="J363" s="338" t="s">
        <v>2965</v>
      </c>
      <c r="K363" s="338" t="s">
        <v>2965</v>
      </c>
      <c r="L363" s="338" t="s">
        <v>2965</v>
      </c>
      <c r="M363" s="338" t="s">
        <v>2965</v>
      </c>
      <c r="N363" s="338" t="s">
        <v>2965</v>
      </c>
      <c r="O363" s="338" t="s">
        <v>2965</v>
      </c>
      <c r="P363" s="338" t="s">
        <v>2965</v>
      </c>
      <c r="Q363" s="338"/>
      <c r="R363" s="338"/>
      <c r="S363" s="338"/>
      <c r="T363" s="338"/>
      <c r="U363" s="338"/>
      <c r="V363" s="338"/>
      <c r="W363" s="338"/>
      <c r="X363" s="338"/>
      <c r="Y363" s="338"/>
      <c r="Z363" s="338"/>
      <c r="AA363" s="338"/>
      <c r="AB363" s="338"/>
      <c r="AC363" s="339"/>
      <c r="AD363" s="205">
        <f>'Art. 135'!AF351</f>
        <v>2</v>
      </c>
      <c r="AE363" s="91">
        <f t="shared" si="112"/>
        <v>1.6666666666666665</v>
      </c>
      <c r="AF363">
        <f t="shared" si="113"/>
        <v>1</v>
      </c>
      <c r="AG363" s="89">
        <f>IF(AND(AF363&gt;=0,AF363&lt;=1),1,"No aplica")</f>
        <v>1</v>
      </c>
      <c r="AH363" s="92">
        <f t="shared" si="114"/>
        <v>1</v>
      </c>
      <c r="AI363" s="93">
        <f t="shared" si="115"/>
        <v>0.2</v>
      </c>
      <c r="AJ363" s="93">
        <f t="shared" si="116"/>
        <v>0.2</v>
      </c>
      <c r="AK363" s="93">
        <f t="shared" si="117"/>
        <v>1.6666666666666665</v>
      </c>
    </row>
    <row r="364" spans="1:37" ht="24.95" customHeight="1" thickTop="1" thickBot="1">
      <c r="A364" s="337" t="s">
        <v>2967</v>
      </c>
      <c r="B364" s="338" t="s">
        <v>2967</v>
      </c>
      <c r="C364" s="338" t="s">
        <v>2967</v>
      </c>
      <c r="D364" s="338" t="s">
        <v>2967</v>
      </c>
      <c r="E364" s="338" t="s">
        <v>2967</v>
      </c>
      <c r="F364" s="338" t="s">
        <v>2967</v>
      </c>
      <c r="G364" s="338" t="s">
        <v>2967</v>
      </c>
      <c r="H364" s="338" t="s">
        <v>2967</v>
      </c>
      <c r="I364" s="338" t="s">
        <v>2967</v>
      </c>
      <c r="J364" s="338" t="s">
        <v>2967</v>
      </c>
      <c r="K364" s="338" t="s">
        <v>2967</v>
      </c>
      <c r="L364" s="338" t="s">
        <v>2967</v>
      </c>
      <c r="M364" s="338" t="s">
        <v>2967</v>
      </c>
      <c r="N364" s="338" t="s">
        <v>2967</v>
      </c>
      <c r="O364" s="338" t="s">
        <v>2967</v>
      </c>
      <c r="P364" s="338" t="s">
        <v>2967</v>
      </c>
      <c r="Q364" s="338"/>
      <c r="R364" s="338"/>
      <c r="S364" s="338"/>
      <c r="T364" s="338"/>
      <c r="U364" s="338"/>
      <c r="V364" s="338"/>
      <c r="W364" s="338"/>
      <c r="X364" s="338"/>
      <c r="Y364" s="338"/>
      <c r="Z364" s="338"/>
      <c r="AA364" s="338"/>
      <c r="AB364" s="338"/>
      <c r="AC364" s="339"/>
      <c r="AD364" s="205">
        <f>'Art. 135'!AF352</f>
        <v>2</v>
      </c>
      <c r="AE364" s="91">
        <f t="shared" si="112"/>
        <v>1.6666666666666665</v>
      </c>
      <c r="AF364">
        <f t="shared" si="113"/>
        <v>1</v>
      </c>
      <c r="AG364" s="89">
        <f>IF(AND(AF364&gt;=0,AF364&lt;=1),1,"No aplica")</f>
        <v>1</v>
      </c>
      <c r="AH364" s="92">
        <f t="shared" si="114"/>
        <v>1</v>
      </c>
      <c r="AI364" s="93">
        <f t="shared" si="115"/>
        <v>0.2</v>
      </c>
      <c r="AJ364" s="93">
        <f t="shared" si="116"/>
        <v>0.2</v>
      </c>
      <c r="AK364" s="93">
        <f t="shared" si="117"/>
        <v>1.6666666666666665</v>
      </c>
    </row>
    <row r="365" spans="1:37" ht="24.95" customHeight="1" thickTop="1" thickBot="1">
      <c r="A365" s="337" t="s">
        <v>2969</v>
      </c>
      <c r="B365" s="338" t="s">
        <v>2969</v>
      </c>
      <c r="C365" s="338" t="s">
        <v>2969</v>
      </c>
      <c r="D365" s="338" t="s">
        <v>2969</v>
      </c>
      <c r="E365" s="338" t="s">
        <v>2969</v>
      </c>
      <c r="F365" s="338" t="s">
        <v>2969</v>
      </c>
      <c r="G365" s="338" t="s">
        <v>2969</v>
      </c>
      <c r="H365" s="338" t="s">
        <v>2969</v>
      </c>
      <c r="I365" s="338" t="s">
        <v>2969</v>
      </c>
      <c r="J365" s="338" t="s">
        <v>2969</v>
      </c>
      <c r="K365" s="338" t="s">
        <v>2969</v>
      </c>
      <c r="L365" s="338" t="s">
        <v>2969</v>
      </c>
      <c r="M365" s="338" t="s">
        <v>2969</v>
      </c>
      <c r="N365" s="338" t="s">
        <v>2969</v>
      </c>
      <c r="O365" s="338" t="s">
        <v>2969</v>
      </c>
      <c r="P365" s="338" t="s">
        <v>2969</v>
      </c>
      <c r="Q365" s="338"/>
      <c r="R365" s="338"/>
      <c r="S365" s="338"/>
      <c r="T365" s="338"/>
      <c r="U365" s="338"/>
      <c r="V365" s="338"/>
      <c r="W365" s="338"/>
      <c r="X365" s="338"/>
      <c r="Y365" s="338"/>
      <c r="Z365" s="338"/>
      <c r="AA365" s="338"/>
      <c r="AB365" s="338"/>
      <c r="AC365" s="339"/>
      <c r="AD365" s="205">
        <f>'Art. 135'!AF353</f>
        <v>2</v>
      </c>
      <c r="AE365" s="91">
        <f t="shared" si="112"/>
        <v>1.6666666666666665</v>
      </c>
      <c r="AF365">
        <f t="shared" si="113"/>
        <v>1</v>
      </c>
      <c r="AG365" s="89">
        <f>IF(AND(AF365&gt;=0,AF365&lt;=1),1,"No aplica")</f>
        <v>1</v>
      </c>
      <c r="AH365" s="92">
        <f t="shared" si="114"/>
        <v>1</v>
      </c>
      <c r="AI365" s="93">
        <f t="shared" si="115"/>
        <v>0.2</v>
      </c>
      <c r="AJ365" s="93">
        <f t="shared" si="116"/>
        <v>0.2</v>
      </c>
      <c r="AK365" s="93">
        <f t="shared" si="117"/>
        <v>1.6666666666666665</v>
      </c>
    </row>
    <row r="366" spans="1:37" ht="24.95" customHeight="1" thickTop="1">
      <c r="A366" s="304" t="s">
        <v>1973</v>
      </c>
      <c r="B366" s="304"/>
      <c r="C366" s="304"/>
      <c r="D366" s="304"/>
      <c r="E366" s="304"/>
      <c r="F366" s="304"/>
      <c r="G366" s="304"/>
      <c r="H366" s="304"/>
      <c r="I366" s="304"/>
      <c r="J366" s="304"/>
      <c r="K366" s="304"/>
      <c r="L366" s="304"/>
      <c r="M366" s="304"/>
      <c r="N366" s="304"/>
      <c r="O366" s="304"/>
      <c r="P366" s="304"/>
      <c r="Q366" s="304"/>
      <c r="R366" s="304"/>
      <c r="S366" s="304"/>
      <c r="T366" s="304"/>
      <c r="U366" s="304"/>
      <c r="V366" s="304"/>
      <c r="W366" s="304"/>
      <c r="X366" s="304"/>
      <c r="Y366" s="304"/>
      <c r="Z366" s="304"/>
      <c r="AA366" s="304"/>
      <c r="AB366" s="304"/>
      <c r="AC366" s="304"/>
      <c r="AD366" s="304"/>
      <c r="AE366" s="91">
        <f>SUM(AE361:AE365)</f>
        <v>8.3333333333333321</v>
      </c>
      <c r="AF366" s="63"/>
      <c r="AG366" s="94">
        <f>SUM(AG361:AG365)</f>
        <v>5</v>
      </c>
      <c r="AH366" s="95"/>
      <c r="AI366" s="96"/>
      <c r="AJ366" s="96"/>
      <c r="AK366" s="96"/>
    </row>
    <row r="367" spans="1:37" ht="24.95" customHeight="1">
      <c r="A367" s="302" t="s">
        <v>1974</v>
      </c>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91">
        <f>AE366/$AE$23*100</f>
        <v>100</v>
      </c>
      <c r="AF367" s="63"/>
      <c r="AG367" s="94"/>
      <c r="AH367" s="95"/>
      <c r="AI367" s="96"/>
      <c r="AJ367" s="96"/>
      <c r="AK367" s="96"/>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row>
    <row r="369" spans="1:37" ht="24.95" customHeight="1">
      <c r="A369" s="102"/>
      <c r="B369" s="102"/>
      <c r="C369" s="102"/>
      <c r="D369" s="102"/>
      <c r="E369" s="102"/>
      <c r="F369" s="102"/>
      <c r="G369" s="102"/>
      <c r="H369" s="102"/>
      <c r="I369" s="102"/>
      <c r="J369" s="102"/>
      <c r="K369" s="102"/>
      <c r="L369" s="102"/>
      <c r="M369" s="102"/>
      <c r="N369" s="102"/>
      <c r="O369" s="102"/>
      <c r="P369" s="102"/>
      <c r="Q369" s="97"/>
      <c r="R369" s="102"/>
      <c r="S369" s="102"/>
      <c r="T369" s="102"/>
      <c r="U369" s="102"/>
      <c r="V369" s="102"/>
      <c r="W369" s="102"/>
      <c r="X369" s="102"/>
      <c r="Y369" s="102"/>
      <c r="Z369" s="102"/>
      <c r="AA369" s="102"/>
      <c r="AB369" s="102"/>
      <c r="AC369" s="102"/>
      <c r="AD369" s="98"/>
      <c r="AE369" s="98"/>
    </row>
    <row r="370" spans="1:37" ht="24.95" customHeight="1">
      <c r="A370" s="266" t="s">
        <v>2970</v>
      </c>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row>
    <row r="371" spans="1:37" ht="24.95" customHeight="1">
      <c r="A371" s="103"/>
      <c r="B371" s="104"/>
      <c r="C371" s="104"/>
      <c r="D371" s="104"/>
      <c r="E371" s="104"/>
      <c r="F371" s="104"/>
      <c r="G371" s="104"/>
      <c r="H371" s="104"/>
      <c r="I371" s="104"/>
      <c r="J371" s="104"/>
      <c r="K371" s="104"/>
      <c r="L371" s="104"/>
      <c r="M371" s="104"/>
      <c r="N371" s="104"/>
      <c r="O371" s="104"/>
      <c r="P371" s="104"/>
      <c r="Q371" s="105"/>
      <c r="R371" s="104"/>
      <c r="S371" s="104"/>
      <c r="T371" s="104"/>
      <c r="U371" s="104"/>
      <c r="V371" s="104"/>
      <c r="W371" s="104"/>
      <c r="X371" s="104"/>
      <c r="Y371" s="104"/>
      <c r="Z371" s="104"/>
      <c r="AA371" s="104"/>
      <c r="AB371" s="104"/>
      <c r="AC371" s="104"/>
      <c r="AD371" s="86"/>
      <c r="AE371" s="86"/>
    </row>
    <row r="372" spans="1:37" ht="24.95" customHeight="1" thickBot="1">
      <c r="A372" s="74"/>
      <c r="B372" s="74"/>
      <c r="C372" s="74"/>
      <c r="D372" s="74"/>
      <c r="E372" s="74"/>
      <c r="F372" s="74"/>
      <c r="G372" s="74"/>
      <c r="H372" s="74"/>
      <c r="I372" s="74"/>
      <c r="J372" s="74"/>
      <c r="K372" s="74"/>
      <c r="L372" s="74"/>
      <c r="M372" s="74"/>
      <c r="N372" s="74"/>
      <c r="O372" s="74"/>
      <c r="P372" s="74"/>
      <c r="Q372" s="97"/>
      <c r="R372" s="74"/>
      <c r="S372" s="74"/>
      <c r="T372" s="74"/>
      <c r="U372" s="74"/>
      <c r="V372" s="74"/>
      <c r="W372" s="74"/>
      <c r="X372" s="74"/>
      <c r="Y372" s="74"/>
      <c r="Z372" s="74"/>
      <c r="AA372" s="74"/>
      <c r="AB372" s="74"/>
      <c r="AC372" s="74"/>
      <c r="AD372" s="98"/>
      <c r="AE372" s="98"/>
    </row>
    <row r="373" spans="1:37" ht="24.95" customHeight="1" thickTop="1" thickBot="1">
      <c r="A373" s="303" t="s">
        <v>44</v>
      </c>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67" t="s">
        <v>67</v>
      </c>
      <c r="AE373" s="201" t="s">
        <v>9</v>
      </c>
      <c r="AF373" s="89" t="s">
        <v>1877</v>
      </c>
      <c r="AG373" s="89" t="s">
        <v>1878</v>
      </c>
      <c r="AH373" s="89" t="s">
        <v>1879</v>
      </c>
      <c r="AI373" s="90" t="s">
        <v>1880</v>
      </c>
      <c r="AJ373" s="89"/>
      <c r="AK373" s="90" t="s">
        <v>1881</v>
      </c>
    </row>
    <row r="374" spans="1:37" ht="24.95" customHeight="1" thickTop="1" thickBot="1">
      <c r="A374" s="337" t="s">
        <v>980</v>
      </c>
      <c r="B374" s="338" t="s">
        <v>980</v>
      </c>
      <c r="C374" s="338" t="s">
        <v>980</v>
      </c>
      <c r="D374" s="338" t="s">
        <v>980</v>
      </c>
      <c r="E374" s="338" t="s">
        <v>980</v>
      </c>
      <c r="F374" s="338" t="s">
        <v>980</v>
      </c>
      <c r="G374" s="338" t="s">
        <v>980</v>
      </c>
      <c r="H374" s="338" t="s">
        <v>980</v>
      </c>
      <c r="I374" s="338" t="s">
        <v>980</v>
      </c>
      <c r="J374" s="338" t="s">
        <v>980</v>
      </c>
      <c r="K374" s="338" t="s">
        <v>980</v>
      </c>
      <c r="L374" s="338" t="s">
        <v>980</v>
      </c>
      <c r="M374" s="338" t="s">
        <v>980</v>
      </c>
      <c r="N374" s="338" t="s">
        <v>980</v>
      </c>
      <c r="O374" s="338" t="s">
        <v>980</v>
      </c>
      <c r="P374" s="338" t="s">
        <v>980</v>
      </c>
      <c r="Q374" s="338"/>
      <c r="R374" s="338"/>
      <c r="S374" s="338"/>
      <c r="T374" s="338"/>
      <c r="U374" s="338"/>
      <c r="V374" s="338"/>
      <c r="W374" s="338"/>
      <c r="X374" s="338"/>
      <c r="Y374" s="338"/>
      <c r="Z374" s="338"/>
      <c r="AA374" s="338"/>
      <c r="AB374" s="338"/>
      <c r="AC374" s="339"/>
      <c r="AD374" s="205">
        <f>'Art. 135'!AF361</f>
        <v>2</v>
      </c>
      <c r="AE374" s="91">
        <f t="shared" ref="AE374:AE382" si="118">IF(AG374=1,AK374,AG374)</f>
        <v>0.92592592592592571</v>
      </c>
      <c r="AF374">
        <f t="shared" ref="AF374:AF382" si="119">AD374/2</f>
        <v>1</v>
      </c>
      <c r="AG374" s="89">
        <f t="shared" ref="AG374:AG382" si="120">IF(AND(AF374&gt;=0,AF374&lt;=1),1,"No aplica")</f>
        <v>1</v>
      </c>
      <c r="AH374" s="92">
        <f t="shared" ref="AH374:AH382" si="121">AD374/(AG374*2)</f>
        <v>1</v>
      </c>
      <c r="AI374" s="93">
        <f t="shared" ref="AI374:AI382" si="122">IF(AG374=1,AG374/$AG$383,"No aplica")</f>
        <v>0.1111111111111111</v>
      </c>
      <c r="AJ374" s="93">
        <f t="shared" ref="AJ374:AJ382" si="123">AF374*AI374</f>
        <v>0.1111111111111111</v>
      </c>
      <c r="AK374" s="93">
        <f t="shared" ref="AK374:AK382" si="124">AJ374*$AE$23</f>
        <v>0.92592592592592571</v>
      </c>
    </row>
    <row r="375" spans="1:37" ht="24.95" customHeight="1" thickTop="1" thickBot="1">
      <c r="A375" s="337" t="s">
        <v>981</v>
      </c>
      <c r="B375" s="338" t="s">
        <v>981</v>
      </c>
      <c r="C375" s="338" t="s">
        <v>981</v>
      </c>
      <c r="D375" s="338" t="s">
        <v>981</v>
      </c>
      <c r="E375" s="338" t="s">
        <v>981</v>
      </c>
      <c r="F375" s="338" t="s">
        <v>981</v>
      </c>
      <c r="G375" s="338" t="s">
        <v>981</v>
      </c>
      <c r="H375" s="338" t="s">
        <v>981</v>
      </c>
      <c r="I375" s="338" t="s">
        <v>981</v>
      </c>
      <c r="J375" s="338" t="s">
        <v>981</v>
      </c>
      <c r="K375" s="338" t="s">
        <v>981</v>
      </c>
      <c r="L375" s="338" t="s">
        <v>981</v>
      </c>
      <c r="M375" s="338" t="s">
        <v>981</v>
      </c>
      <c r="N375" s="338" t="s">
        <v>981</v>
      </c>
      <c r="O375" s="338" t="s">
        <v>981</v>
      </c>
      <c r="P375" s="338" t="s">
        <v>981</v>
      </c>
      <c r="Q375" s="338"/>
      <c r="R375" s="338"/>
      <c r="S375" s="338"/>
      <c r="T375" s="338"/>
      <c r="U375" s="338"/>
      <c r="V375" s="338"/>
      <c r="W375" s="338"/>
      <c r="X375" s="338"/>
      <c r="Y375" s="338"/>
      <c r="Z375" s="338"/>
      <c r="AA375" s="338"/>
      <c r="AB375" s="338"/>
      <c r="AC375" s="339"/>
      <c r="AD375" s="205">
        <f>'Art. 135'!AF362</f>
        <v>2</v>
      </c>
      <c r="AE375" s="91">
        <f t="shared" si="118"/>
        <v>0.92592592592592571</v>
      </c>
      <c r="AF375">
        <f t="shared" si="119"/>
        <v>1</v>
      </c>
      <c r="AG375" s="89">
        <f t="shared" si="120"/>
        <v>1</v>
      </c>
      <c r="AH375" s="92">
        <f t="shared" si="121"/>
        <v>1</v>
      </c>
      <c r="AI375" s="93">
        <f t="shared" si="122"/>
        <v>0.1111111111111111</v>
      </c>
      <c r="AJ375" s="93">
        <f t="shared" si="123"/>
        <v>0.1111111111111111</v>
      </c>
      <c r="AK375" s="93">
        <f t="shared" si="124"/>
        <v>0.92592592592592571</v>
      </c>
    </row>
    <row r="376" spans="1:37" ht="24.95" customHeight="1" thickTop="1" thickBot="1">
      <c r="A376" s="337" t="s">
        <v>2973</v>
      </c>
      <c r="B376" s="338" t="s">
        <v>2973</v>
      </c>
      <c r="C376" s="338" t="s">
        <v>2973</v>
      </c>
      <c r="D376" s="338" t="s">
        <v>2973</v>
      </c>
      <c r="E376" s="338" t="s">
        <v>2973</v>
      </c>
      <c r="F376" s="338" t="s">
        <v>2973</v>
      </c>
      <c r="G376" s="338" t="s">
        <v>2973</v>
      </c>
      <c r="H376" s="338" t="s">
        <v>2973</v>
      </c>
      <c r="I376" s="338" t="s">
        <v>2973</v>
      </c>
      <c r="J376" s="338" t="s">
        <v>2973</v>
      </c>
      <c r="K376" s="338" t="s">
        <v>2973</v>
      </c>
      <c r="L376" s="338" t="s">
        <v>2973</v>
      </c>
      <c r="M376" s="338" t="s">
        <v>2973</v>
      </c>
      <c r="N376" s="338" t="s">
        <v>2973</v>
      </c>
      <c r="O376" s="338" t="s">
        <v>2973</v>
      </c>
      <c r="P376" s="338" t="s">
        <v>2973</v>
      </c>
      <c r="Q376" s="338"/>
      <c r="R376" s="338"/>
      <c r="S376" s="338"/>
      <c r="T376" s="338"/>
      <c r="U376" s="338"/>
      <c r="V376" s="338"/>
      <c r="W376" s="338"/>
      <c r="X376" s="338"/>
      <c r="Y376" s="338"/>
      <c r="Z376" s="338"/>
      <c r="AA376" s="338"/>
      <c r="AB376" s="338"/>
      <c r="AC376" s="339"/>
      <c r="AD376" s="205">
        <f>'Art. 135'!AF363</f>
        <v>1</v>
      </c>
      <c r="AE376" s="91">
        <f t="shared" si="118"/>
        <v>0.46296296296296285</v>
      </c>
      <c r="AF376">
        <f t="shared" si="119"/>
        <v>0.5</v>
      </c>
      <c r="AG376" s="89">
        <f t="shared" si="120"/>
        <v>1</v>
      </c>
      <c r="AH376" s="92">
        <f t="shared" si="121"/>
        <v>0.5</v>
      </c>
      <c r="AI376" s="93">
        <f t="shared" si="122"/>
        <v>0.1111111111111111</v>
      </c>
      <c r="AJ376" s="93">
        <f t="shared" si="123"/>
        <v>5.5555555555555552E-2</v>
      </c>
      <c r="AK376" s="93">
        <f t="shared" si="124"/>
        <v>0.46296296296296285</v>
      </c>
    </row>
    <row r="377" spans="1:37" ht="24.95" customHeight="1" thickTop="1" thickBot="1">
      <c r="A377" s="337" t="s">
        <v>2975</v>
      </c>
      <c r="B377" s="338" t="s">
        <v>2975</v>
      </c>
      <c r="C377" s="338" t="s">
        <v>2975</v>
      </c>
      <c r="D377" s="338" t="s">
        <v>2975</v>
      </c>
      <c r="E377" s="338" t="s">
        <v>2975</v>
      </c>
      <c r="F377" s="338" t="s">
        <v>2975</v>
      </c>
      <c r="G377" s="338" t="s">
        <v>2975</v>
      </c>
      <c r="H377" s="338" t="s">
        <v>2975</v>
      </c>
      <c r="I377" s="338" t="s">
        <v>2975</v>
      </c>
      <c r="J377" s="338" t="s">
        <v>2975</v>
      </c>
      <c r="K377" s="338" t="s">
        <v>2975</v>
      </c>
      <c r="L377" s="338" t="s">
        <v>2975</v>
      </c>
      <c r="M377" s="338" t="s">
        <v>2975</v>
      </c>
      <c r="N377" s="338" t="s">
        <v>2975</v>
      </c>
      <c r="O377" s="338" t="s">
        <v>2975</v>
      </c>
      <c r="P377" s="338" t="s">
        <v>2975</v>
      </c>
      <c r="Q377" s="338"/>
      <c r="R377" s="338"/>
      <c r="S377" s="338"/>
      <c r="T377" s="338"/>
      <c r="U377" s="338"/>
      <c r="V377" s="338"/>
      <c r="W377" s="338"/>
      <c r="X377" s="338"/>
      <c r="Y377" s="338"/>
      <c r="Z377" s="338"/>
      <c r="AA377" s="338"/>
      <c r="AB377" s="338"/>
      <c r="AC377" s="339"/>
      <c r="AD377" s="205">
        <f>'Art. 135'!AF364</f>
        <v>1</v>
      </c>
      <c r="AE377" s="91">
        <f t="shared" si="118"/>
        <v>0.46296296296296285</v>
      </c>
      <c r="AF377">
        <f t="shared" si="119"/>
        <v>0.5</v>
      </c>
      <c r="AG377" s="89">
        <f t="shared" si="120"/>
        <v>1</v>
      </c>
      <c r="AH377" s="92">
        <f t="shared" si="121"/>
        <v>0.5</v>
      </c>
      <c r="AI377" s="93">
        <f t="shared" si="122"/>
        <v>0.1111111111111111</v>
      </c>
      <c r="AJ377" s="93">
        <f t="shared" si="123"/>
        <v>5.5555555555555552E-2</v>
      </c>
      <c r="AK377" s="93">
        <f t="shared" si="124"/>
        <v>0.46296296296296285</v>
      </c>
    </row>
    <row r="378" spans="1:37" ht="24.95" customHeight="1" thickTop="1" thickBot="1">
      <c r="A378" s="337" t="s">
        <v>2977</v>
      </c>
      <c r="B378" s="338" t="s">
        <v>2977</v>
      </c>
      <c r="C378" s="338" t="s">
        <v>2977</v>
      </c>
      <c r="D378" s="338" t="s">
        <v>2977</v>
      </c>
      <c r="E378" s="338" t="s">
        <v>2977</v>
      </c>
      <c r="F378" s="338" t="s">
        <v>2977</v>
      </c>
      <c r="G378" s="338" t="s">
        <v>2977</v>
      </c>
      <c r="H378" s="338" t="s">
        <v>2977</v>
      </c>
      <c r="I378" s="338" t="s">
        <v>2977</v>
      </c>
      <c r="J378" s="338" t="s">
        <v>2977</v>
      </c>
      <c r="K378" s="338" t="s">
        <v>2977</v>
      </c>
      <c r="L378" s="338" t="s">
        <v>2977</v>
      </c>
      <c r="M378" s="338" t="s">
        <v>2977</v>
      </c>
      <c r="N378" s="338" t="s">
        <v>2977</v>
      </c>
      <c r="O378" s="338" t="s">
        <v>2977</v>
      </c>
      <c r="P378" s="338" t="s">
        <v>2977</v>
      </c>
      <c r="Q378" s="338"/>
      <c r="R378" s="338"/>
      <c r="S378" s="338"/>
      <c r="T378" s="338"/>
      <c r="U378" s="338"/>
      <c r="V378" s="338"/>
      <c r="W378" s="338"/>
      <c r="X378" s="338"/>
      <c r="Y378" s="338"/>
      <c r="Z378" s="338"/>
      <c r="AA378" s="338"/>
      <c r="AB378" s="338"/>
      <c r="AC378" s="339"/>
      <c r="AD378" s="205">
        <f>'Art. 135'!AF365</f>
        <v>1</v>
      </c>
      <c r="AE378" s="91">
        <f t="shared" si="118"/>
        <v>0.46296296296296285</v>
      </c>
      <c r="AF378">
        <f t="shared" si="119"/>
        <v>0.5</v>
      </c>
      <c r="AG378" s="89">
        <f t="shared" si="120"/>
        <v>1</v>
      </c>
      <c r="AH378" s="92">
        <f t="shared" si="121"/>
        <v>0.5</v>
      </c>
      <c r="AI378" s="93">
        <f t="shared" si="122"/>
        <v>0.1111111111111111</v>
      </c>
      <c r="AJ378" s="93">
        <f t="shared" si="123"/>
        <v>5.5555555555555552E-2</v>
      </c>
      <c r="AK378" s="93">
        <f t="shared" si="124"/>
        <v>0.46296296296296285</v>
      </c>
    </row>
    <row r="379" spans="1:37" ht="24.95" customHeight="1" thickTop="1" thickBot="1">
      <c r="A379" s="337" t="s">
        <v>2979</v>
      </c>
      <c r="B379" s="338" t="s">
        <v>2979</v>
      </c>
      <c r="C379" s="338" t="s">
        <v>2979</v>
      </c>
      <c r="D379" s="338" t="s">
        <v>2979</v>
      </c>
      <c r="E379" s="338" t="s">
        <v>2979</v>
      </c>
      <c r="F379" s="338" t="s">
        <v>2979</v>
      </c>
      <c r="G379" s="338" t="s">
        <v>2979</v>
      </c>
      <c r="H379" s="338" t="s">
        <v>2979</v>
      </c>
      <c r="I379" s="338" t="s">
        <v>2979</v>
      </c>
      <c r="J379" s="338" t="s">
        <v>2979</v>
      </c>
      <c r="K379" s="338" t="s">
        <v>2979</v>
      </c>
      <c r="L379" s="338" t="s">
        <v>2979</v>
      </c>
      <c r="M379" s="338" t="s">
        <v>2979</v>
      </c>
      <c r="N379" s="338" t="s">
        <v>2979</v>
      </c>
      <c r="O379" s="338" t="s">
        <v>2979</v>
      </c>
      <c r="P379" s="338" t="s">
        <v>2979</v>
      </c>
      <c r="Q379" s="338"/>
      <c r="R379" s="338"/>
      <c r="S379" s="338"/>
      <c r="T379" s="338"/>
      <c r="U379" s="338"/>
      <c r="V379" s="338"/>
      <c r="W379" s="338"/>
      <c r="X379" s="338"/>
      <c r="Y379" s="338"/>
      <c r="Z379" s="338"/>
      <c r="AA379" s="338"/>
      <c r="AB379" s="338"/>
      <c r="AC379" s="339"/>
      <c r="AD379" s="205">
        <f>'Art. 135'!AF366</f>
        <v>1</v>
      </c>
      <c r="AE379" s="91">
        <f t="shared" si="118"/>
        <v>0.46296296296296285</v>
      </c>
      <c r="AF379">
        <f t="shared" si="119"/>
        <v>0.5</v>
      </c>
      <c r="AG379" s="89">
        <f t="shared" si="120"/>
        <v>1</v>
      </c>
      <c r="AH379" s="92">
        <f t="shared" si="121"/>
        <v>0.5</v>
      </c>
      <c r="AI379" s="93">
        <f t="shared" si="122"/>
        <v>0.1111111111111111</v>
      </c>
      <c r="AJ379" s="93">
        <f t="shared" si="123"/>
        <v>5.5555555555555552E-2</v>
      </c>
      <c r="AK379" s="93">
        <f t="shared" si="124"/>
        <v>0.46296296296296285</v>
      </c>
    </row>
    <row r="380" spans="1:37" ht="24.95" customHeight="1" thickTop="1" thickBot="1">
      <c r="A380" s="337" t="s">
        <v>2981</v>
      </c>
      <c r="B380" s="338" t="s">
        <v>2981</v>
      </c>
      <c r="C380" s="338" t="s">
        <v>2981</v>
      </c>
      <c r="D380" s="338" t="s">
        <v>2981</v>
      </c>
      <c r="E380" s="338" t="s">
        <v>2981</v>
      </c>
      <c r="F380" s="338" t="s">
        <v>2981</v>
      </c>
      <c r="G380" s="338" t="s">
        <v>2981</v>
      </c>
      <c r="H380" s="338" t="s">
        <v>2981</v>
      </c>
      <c r="I380" s="338" t="s">
        <v>2981</v>
      </c>
      <c r="J380" s="338" t="s">
        <v>2981</v>
      </c>
      <c r="K380" s="338" t="s">
        <v>2981</v>
      </c>
      <c r="L380" s="338" t="s">
        <v>2981</v>
      </c>
      <c r="M380" s="338" t="s">
        <v>2981</v>
      </c>
      <c r="N380" s="338" t="s">
        <v>2981</v>
      </c>
      <c r="O380" s="338" t="s">
        <v>2981</v>
      </c>
      <c r="P380" s="338" t="s">
        <v>2981</v>
      </c>
      <c r="Q380" s="338"/>
      <c r="R380" s="338"/>
      <c r="S380" s="338"/>
      <c r="T380" s="338"/>
      <c r="U380" s="338"/>
      <c r="V380" s="338"/>
      <c r="W380" s="338"/>
      <c r="X380" s="338"/>
      <c r="Y380" s="338"/>
      <c r="Z380" s="338"/>
      <c r="AA380" s="338"/>
      <c r="AB380" s="338"/>
      <c r="AC380" s="339"/>
      <c r="AD380" s="205">
        <f>'Art. 135'!AF367</f>
        <v>1</v>
      </c>
      <c r="AE380" s="91">
        <f t="shared" si="118"/>
        <v>0.46296296296296285</v>
      </c>
      <c r="AF380">
        <f t="shared" si="119"/>
        <v>0.5</v>
      </c>
      <c r="AG380" s="89">
        <f t="shared" si="120"/>
        <v>1</v>
      </c>
      <c r="AH380" s="92">
        <f t="shared" si="121"/>
        <v>0.5</v>
      </c>
      <c r="AI380" s="93">
        <f t="shared" si="122"/>
        <v>0.1111111111111111</v>
      </c>
      <c r="AJ380" s="93">
        <f t="shared" si="123"/>
        <v>5.5555555555555552E-2</v>
      </c>
      <c r="AK380" s="93">
        <f t="shared" si="124"/>
        <v>0.46296296296296285</v>
      </c>
    </row>
    <row r="381" spans="1:37" ht="24.95" customHeight="1" thickTop="1" thickBot="1">
      <c r="A381" s="337" t="s">
        <v>2983</v>
      </c>
      <c r="B381" s="338" t="s">
        <v>2983</v>
      </c>
      <c r="C381" s="338" t="s">
        <v>2983</v>
      </c>
      <c r="D381" s="338" t="s">
        <v>2983</v>
      </c>
      <c r="E381" s="338" t="s">
        <v>2983</v>
      </c>
      <c r="F381" s="338" t="s">
        <v>2983</v>
      </c>
      <c r="G381" s="338" t="s">
        <v>2983</v>
      </c>
      <c r="H381" s="338" t="s">
        <v>2983</v>
      </c>
      <c r="I381" s="338" t="s">
        <v>2983</v>
      </c>
      <c r="J381" s="338" t="s">
        <v>2983</v>
      </c>
      <c r="K381" s="338" t="s">
        <v>2983</v>
      </c>
      <c r="L381" s="338" t="s">
        <v>2983</v>
      </c>
      <c r="M381" s="338" t="s">
        <v>2983</v>
      </c>
      <c r="N381" s="338" t="s">
        <v>2983</v>
      </c>
      <c r="O381" s="338" t="s">
        <v>2983</v>
      </c>
      <c r="P381" s="338" t="s">
        <v>2983</v>
      </c>
      <c r="Q381" s="338"/>
      <c r="R381" s="338"/>
      <c r="S381" s="338"/>
      <c r="T381" s="338"/>
      <c r="U381" s="338"/>
      <c r="V381" s="338"/>
      <c r="W381" s="338"/>
      <c r="X381" s="338"/>
      <c r="Y381" s="338"/>
      <c r="Z381" s="338"/>
      <c r="AA381" s="338"/>
      <c r="AB381" s="338"/>
      <c r="AC381" s="339"/>
      <c r="AD381" s="205">
        <f>'Art. 135'!AF368</f>
        <v>1</v>
      </c>
      <c r="AE381" s="91">
        <f t="shared" si="118"/>
        <v>0.46296296296296285</v>
      </c>
      <c r="AF381">
        <f t="shared" si="119"/>
        <v>0.5</v>
      </c>
      <c r="AG381" s="89">
        <f t="shared" si="120"/>
        <v>1</v>
      </c>
      <c r="AH381" s="92">
        <f t="shared" si="121"/>
        <v>0.5</v>
      </c>
      <c r="AI381" s="93">
        <f t="shared" si="122"/>
        <v>0.1111111111111111</v>
      </c>
      <c r="AJ381" s="93">
        <f t="shared" si="123"/>
        <v>5.5555555555555552E-2</v>
      </c>
      <c r="AK381" s="93">
        <f t="shared" si="124"/>
        <v>0.46296296296296285</v>
      </c>
    </row>
    <row r="382" spans="1:37" ht="24.95" customHeight="1" thickTop="1" thickBot="1">
      <c r="A382" s="337" t="s">
        <v>2985</v>
      </c>
      <c r="B382" s="338" t="s">
        <v>2985</v>
      </c>
      <c r="C382" s="338" t="s">
        <v>2985</v>
      </c>
      <c r="D382" s="338" t="s">
        <v>2985</v>
      </c>
      <c r="E382" s="338" t="s">
        <v>2985</v>
      </c>
      <c r="F382" s="338" t="s">
        <v>2985</v>
      </c>
      <c r="G382" s="338" t="s">
        <v>2985</v>
      </c>
      <c r="H382" s="338" t="s">
        <v>2985</v>
      </c>
      <c r="I382" s="338" t="s">
        <v>2985</v>
      </c>
      <c r="J382" s="338" t="s">
        <v>2985</v>
      </c>
      <c r="K382" s="338" t="s">
        <v>2985</v>
      </c>
      <c r="L382" s="338" t="s">
        <v>2985</v>
      </c>
      <c r="M382" s="338" t="s">
        <v>2985</v>
      </c>
      <c r="N382" s="338" t="s">
        <v>2985</v>
      </c>
      <c r="O382" s="338" t="s">
        <v>2985</v>
      </c>
      <c r="P382" s="338" t="s">
        <v>2985</v>
      </c>
      <c r="Q382" s="338"/>
      <c r="R382" s="338"/>
      <c r="S382" s="338"/>
      <c r="T382" s="338"/>
      <c r="U382" s="338"/>
      <c r="V382" s="338"/>
      <c r="W382" s="338"/>
      <c r="X382" s="338"/>
      <c r="Y382" s="338"/>
      <c r="Z382" s="338"/>
      <c r="AA382" s="338"/>
      <c r="AB382" s="338"/>
      <c r="AC382" s="339"/>
      <c r="AD382" s="205">
        <f>'Art. 135'!AF369</f>
        <v>1</v>
      </c>
      <c r="AE382" s="91">
        <f t="shared" si="118"/>
        <v>0.46296296296296285</v>
      </c>
      <c r="AF382">
        <f t="shared" si="119"/>
        <v>0.5</v>
      </c>
      <c r="AG382" s="89">
        <f t="shared" si="120"/>
        <v>1</v>
      </c>
      <c r="AH382" s="92">
        <f t="shared" si="121"/>
        <v>0.5</v>
      </c>
      <c r="AI382" s="93">
        <f t="shared" si="122"/>
        <v>0.1111111111111111</v>
      </c>
      <c r="AJ382" s="93">
        <f t="shared" si="123"/>
        <v>5.5555555555555552E-2</v>
      </c>
      <c r="AK382" s="93">
        <f t="shared" si="124"/>
        <v>0.46296296296296285</v>
      </c>
    </row>
    <row r="383" spans="1:37" ht="24.95" customHeight="1" thickTop="1">
      <c r="A383" s="304" t="s">
        <v>1982</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SUM(AE374:AE382)</f>
        <v>5.0925925925925917</v>
      </c>
      <c r="AF383" s="63"/>
      <c r="AG383" s="94">
        <f>SUM(AG374:AG382)</f>
        <v>9</v>
      </c>
      <c r="AH383" s="95"/>
      <c r="AI383" s="96"/>
      <c r="AJ383" s="96"/>
      <c r="AK383" s="96"/>
    </row>
    <row r="384" spans="1:37" ht="24.95" customHeight="1">
      <c r="A384" s="302" t="s">
        <v>1983</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61.111111111111107</v>
      </c>
      <c r="AF384" s="63"/>
      <c r="AG384" s="94"/>
      <c r="AH384" s="95"/>
      <c r="AI384" s="96"/>
      <c r="AJ384" s="96"/>
      <c r="AK384" s="96"/>
    </row>
    <row r="385" spans="1:37" ht="24.9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4.95" customHeight="1" thickTop="1" thickBot="1">
      <c r="A386" s="305" t="s">
        <v>79</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67</v>
      </c>
      <c r="AE386" s="107" t="s">
        <v>9</v>
      </c>
      <c r="AF386" s="89" t="s">
        <v>1877</v>
      </c>
      <c r="AG386" s="89" t="s">
        <v>1878</v>
      </c>
      <c r="AH386" s="89" t="s">
        <v>1879</v>
      </c>
      <c r="AI386" s="90" t="s">
        <v>1880</v>
      </c>
      <c r="AJ386" s="89"/>
      <c r="AK386" s="90" t="s">
        <v>1881</v>
      </c>
    </row>
    <row r="387" spans="1:37" ht="24.95" customHeight="1" thickTop="1" thickBot="1">
      <c r="A387" s="337" t="s">
        <v>2987</v>
      </c>
      <c r="B387" s="338" t="s">
        <v>2987</v>
      </c>
      <c r="C387" s="338" t="s">
        <v>2987</v>
      </c>
      <c r="D387" s="338" t="s">
        <v>2987</v>
      </c>
      <c r="E387" s="338" t="s">
        <v>2987</v>
      </c>
      <c r="F387" s="338" t="s">
        <v>2987</v>
      </c>
      <c r="G387" s="338" t="s">
        <v>2987</v>
      </c>
      <c r="H387" s="338" t="s">
        <v>2987</v>
      </c>
      <c r="I387" s="338" t="s">
        <v>2987</v>
      </c>
      <c r="J387" s="338" t="s">
        <v>2987</v>
      </c>
      <c r="K387" s="338" t="s">
        <v>2987</v>
      </c>
      <c r="L387" s="338" t="s">
        <v>2987</v>
      </c>
      <c r="M387" s="338" t="s">
        <v>2987</v>
      </c>
      <c r="N387" s="338" t="s">
        <v>2987</v>
      </c>
      <c r="O387" s="338" t="s">
        <v>2987</v>
      </c>
      <c r="P387" s="338" t="s">
        <v>2987</v>
      </c>
      <c r="Q387" s="338"/>
      <c r="R387" s="338"/>
      <c r="S387" s="338"/>
      <c r="T387" s="338"/>
      <c r="U387" s="338"/>
      <c r="V387" s="338"/>
      <c r="W387" s="338"/>
      <c r="X387" s="338"/>
      <c r="Y387" s="338"/>
      <c r="Z387" s="338"/>
      <c r="AA387" s="338"/>
      <c r="AB387" s="338"/>
      <c r="AC387" s="339"/>
      <c r="AD387" s="205">
        <f>'Art. 135'!AF372</f>
        <v>2</v>
      </c>
      <c r="AE387" s="91">
        <f t="shared" ref="AE387:AE391" si="125">IF(AG387=1,AK387,AG387)</f>
        <v>1.6666666666666665</v>
      </c>
      <c r="AF387">
        <f t="shared" ref="AF387:AF391" si="126">AD387/2</f>
        <v>1</v>
      </c>
      <c r="AG387" s="89">
        <f>IF(AND(AF387&gt;=0,AF387&lt;=1),1,"No aplica")</f>
        <v>1</v>
      </c>
      <c r="AH387" s="92">
        <f t="shared" ref="AH387:AH391" si="127">AD387/(AG387*2)</f>
        <v>1</v>
      </c>
      <c r="AI387" s="93">
        <f t="shared" ref="AI387:AI391" si="128">IF(AG387=1,AG387/$AG$392,"No aplica")</f>
        <v>0.2</v>
      </c>
      <c r="AJ387" s="93">
        <f t="shared" ref="AJ387:AJ391" si="129">AF387*AI387</f>
        <v>0.2</v>
      </c>
      <c r="AK387" s="93">
        <f t="shared" ref="AK387:AK391" si="130">AJ387*$AE$23</f>
        <v>1.6666666666666665</v>
      </c>
    </row>
    <row r="388" spans="1:37" ht="24.95" customHeight="1" thickTop="1" thickBot="1">
      <c r="A388" s="337" t="s">
        <v>2988</v>
      </c>
      <c r="B388" s="338" t="s">
        <v>2988</v>
      </c>
      <c r="C388" s="338" t="s">
        <v>2988</v>
      </c>
      <c r="D388" s="338" t="s">
        <v>2988</v>
      </c>
      <c r="E388" s="338" t="s">
        <v>2988</v>
      </c>
      <c r="F388" s="338" t="s">
        <v>2988</v>
      </c>
      <c r="G388" s="338" t="s">
        <v>2988</v>
      </c>
      <c r="H388" s="338" t="s">
        <v>2988</v>
      </c>
      <c r="I388" s="338" t="s">
        <v>2988</v>
      </c>
      <c r="J388" s="338" t="s">
        <v>2988</v>
      </c>
      <c r="K388" s="338" t="s">
        <v>2988</v>
      </c>
      <c r="L388" s="338" t="s">
        <v>2988</v>
      </c>
      <c r="M388" s="338" t="s">
        <v>2988</v>
      </c>
      <c r="N388" s="338" t="s">
        <v>2988</v>
      </c>
      <c r="O388" s="338" t="s">
        <v>2988</v>
      </c>
      <c r="P388" s="338" t="s">
        <v>2988</v>
      </c>
      <c r="Q388" s="338"/>
      <c r="R388" s="338"/>
      <c r="S388" s="338"/>
      <c r="T388" s="338"/>
      <c r="U388" s="338"/>
      <c r="V388" s="338"/>
      <c r="W388" s="338"/>
      <c r="X388" s="338"/>
      <c r="Y388" s="338"/>
      <c r="Z388" s="338"/>
      <c r="AA388" s="338"/>
      <c r="AB388" s="338"/>
      <c r="AC388" s="339"/>
      <c r="AD388" s="205">
        <f>'Art. 135'!AF373</f>
        <v>2</v>
      </c>
      <c r="AE388" s="91">
        <f t="shared" si="125"/>
        <v>1.6666666666666665</v>
      </c>
      <c r="AF388">
        <f t="shared" si="126"/>
        <v>1</v>
      </c>
      <c r="AG388" s="89">
        <f>IF(AND(AF388&gt;=0,AF388&lt;=1),1,"No aplica")</f>
        <v>1</v>
      </c>
      <c r="AH388" s="92">
        <f t="shared" si="127"/>
        <v>1</v>
      </c>
      <c r="AI388" s="93">
        <f t="shared" si="128"/>
        <v>0.2</v>
      </c>
      <c r="AJ388" s="93">
        <f t="shared" si="129"/>
        <v>0.2</v>
      </c>
      <c r="AK388" s="93">
        <f t="shared" si="130"/>
        <v>1.6666666666666665</v>
      </c>
    </row>
    <row r="389" spans="1:37" ht="24.95" customHeight="1" thickTop="1" thickBot="1">
      <c r="A389" s="337" t="s">
        <v>2989</v>
      </c>
      <c r="B389" s="338" t="s">
        <v>2989</v>
      </c>
      <c r="C389" s="338" t="s">
        <v>2989</v>
      </c>
      <c r="D389" s="338" t="s">
        <v>2989</v>
      </c>
      <c r="E389" s="338" t="s">
        <v>2989</v>
      </c>
      <c r="F389" s="338" t="s">
        <v>2989</v>
      </c>
      <c r="G389" s="338" t="s">
        <v>2989</v>
      </c>
      <c r="H389" s="338" t="s">
        <v>2989</v>
      </c>
      <c r="I389" s="338" t="s">
        <v>2989</v>
      </c>
      <c r="J389" s="338" t="s">
        <v>2989</v>
      </c>
      <c r="K389" s="338" t="s">
        <v>2989</v>
      </c>
      <c r="L389" s="338" t="s">
        <v>2989</v>
      </c>
      <c r="M389" s="338" t="s">
        <v>2989</v>
      </c>
      <c r="N389" s="338" t="s">
        <v>2989</v>
      </c>
      <c r="O389" s="338" t="s">
        <v>2989</v>
      </c>
      <c r="P389" s="338" t="s">
        <v>2989</v>
      </c>
      <c r="Q389" s="338"/>
      <c r="R389" s="338"/>
      <c r="S389" s="338"/>
      <c r="T389" s="338"/>
      <c r="U389" s="338"/>
      <c r="V389" s="338"/>
      <c r="W389" s="338"/>
      <c r="X389" s="338"/>
      <c r="Y389" s="338"/>
      <c r="Z389" s="338"/>
      <c r="AA389" s="338"/>
      <c r="AB389" s="338"/>
      <c r="AC389" s="339"/>
      <c r="AD389" s="205">
        <f>'Art. 135'!AF374</f>
        <v>2</v>
      </c>
      <c r="AE389" s="91">
        <f t="shared" si="125"/>
        <v>1.6666666666666665</v>
      </c>
      <c r="AF389">
        <f t="shared" si="126"/>
        <v>1</v>
      </c>
      <c r="AG389" s="89">
        <f>IF(AND(AF389&gt;=0,AF389&lt;=1),1,"No aplica")</f>
        <v>1</v>
      </c>
      <c r="AH389" s="92">
        <f t="shared" si="127"/>
        <v>1</v>
      </c>
      <c r="AI389" s="93">
        <f t="shared" si="128"/>
        <v>0.2</v>
      </c>
      <c r="AJ389" s="93">
        <f t="shared" si="129"/>
        <v>0.2</v>
      </c>
      <c r="AK389" s="93">
        <f t="shared" si="130"/>
        <v>1.6666666666666665</v>
      </c>
    </row>
    <row r="390" spans="1:37" ht="24.95" customHeight="1" thickTop="1" thickBot="1">
      <c r="A390" s="337" t="s">
        <v>2990</v>
      </c>
      <c r="B390" s="338" t="s">
        <v>2990</v>
      </c>
      <c r="C390" s="338" t="s">
        <v>2990</v>
      </c>
      <c r="D390" s="338" t="s">
        <v>2990</v>
      </c>
      <c r="E390" s="338" t="s">
        <v>2990</v>
      </c>
      <c r="F390" s="338" t="s">
        <v>2990</v>
      </c>
      <c r="G390" s="338" t="s">
        <v>2990</v>
      </c>
      <c r="H390" s="338" t="s">
        <v>2990</v>
      </c>
      <c r="I390" s="338" t="s">
        <v>2990</v>
      </c>
      <c r="J390" s="338" t="s">
        <v>2990</v>
      </c>
      <c r="K390" s="338" t="s">
        <v>2990</v>
      </c>
      <c r="L390" s="338" t="s">
        <v>2990</v>
      </c>
      <c r="M390" s="338" t="s">
        <v>2990</v>
      </c>
      <c r="N390" s="338" t="s">
        <v>2990</v>
      </c>
      <c r="O390" s="338" t="s">
        <v>2990</v>
      </c>
      <c r="P390" s="338" t="s">
        <v>2990</v>
      </c>
      <c r="Q390" s="338"/>
      <c r="R390" s="338"/>
      <c r="S390" s="338"/>
      <c r="T390" s="338"/>
      <c r="U390" s="338"/>
      <c r="V390" s="338"/>
      <c r="W390" s="338"/>
      <c r="X390" s="338"/>
      <c r="Y390" s="338"/>
      <c r="Z390" s="338"/>
      <c r="AA390" s="338"/>
      <c r="AB390" s="338"/>
      <c r="AC390" s="339"/>
      <c r="AD390" s="205">
        <f>'Art. 135'!AF375</f>
        <v>1</v>
      </c>
      <c r="AE390" s="91">
        <f t="shared" si="125"/>
        <v>0.83333333333333326</v>
      </c>
      <c r="AF390">
        <f t="shared" si="126"/>
        <v>0.5</v>
      </c>
      <c r="AG390" s="89">
        <f>IF(AND(AF390&gt;=0,AF390&lt;=1),1,"No aplica")</f>
        <v>1</v>
      </c>
      <c r="AH390" s="92">
        <f t="shared" si="127"/>
        <v>0.5</v>
      </c>
      <c r="AI390" s="93">
        <f t="shared" si="128"/>
        <v>0.2</v>
      </c>
      <c r="AJ390" s="93">
        <f t="shared" si="129"/>
        <v>0.1</v>
      </c>
      <c r="AK390" s="93">
        <f t="shared" si="130"/>
        <v>0.83333333333333326</v>
      </c>
    </row>
    <row r="391" spans="1:37" ht="24.95" customHeight="1" thickTop="1" thickBot="1">
      <c r="A391" s="337" t="s">
        <v>2993</v>
      </c>
      <c r="B391" s="338" t="s">
        <v>2993</v>
      </c>
      <c r="C391" s="338" t="s">
        <v>2993</v>
      </c>
      <c r="D391" s="338" t="s">
        <v>2993</v>
      </c>
      <c r="E391" s="338" t="s">
        <v>2993</v>
      </c>
      <c r="F391" s="338" t="s">
        <v>2993</v>
      </c>
      <c r="G391" s="338" t="s">
        <v>2993</v>
      </c>
      <c r="H391" s="338" t="s">
        <v>2993</v>
      </c>
      <c r="I391" s="338" t="s">
        <v>2993</v>
      </c>
      <c r="J391" s="338" t="s">
        <v>2993</v>
      </c>
      <c r="K391" s="338" t="s">
        <v>2993</v>
      </c>
      <c r="L391" s="338" t="s">
        <v>2993</v>
      </c>
      <c r="M391" s="338" t="s">
        <v>2993</v>
      </c>
      <c r="N391" s="338" t="s">
        <v>2993</v>
      </c>
      <c r="O391" s="338" t="s">
        <v>2993</v>
      </c>
      <c r="P391" s="338" t="s">
        <v>2993</v>
      </c>
      <c r="Q391" s="338"/>
      <c r="R391" s="338"/>
      <c r="S391" s="338"/>
      <c r="T391" s="338"/>
      <c r="U391" s="338"/>
      <c r="V391" s="338"/>
      <c r="W391" s="338"/>
      <c r="X391" s="338"/>
      <c r="Y391" s="338"/>
      <c r="Z391" s="338"/>
      <c r="AA391" s="338"/>
      <c r="AB391" s="338"/>
      <c r="AC391" s="339"/>
      <c r="AD391" s="205">
        <f>'Art. 135'!AF376</f>
        <v>2</v>
      </c>
      <c r="AE391" s="91">
        <f t="shared" si="125"/>
        <v>1.6666666666666665</v>
      </c>
      <c r="AF391">
        <f t="shared" si="126"/>
        <v>1</v>
      </c>
      <c r="AG391" s="89">
        <f>IF(AND(AF391&gt;=0,AF391&lt;=1),1,"No aplica")</f>
        <v>1</v>
      </c>
      <c r="AH391" s="92">
        <f t="shared" si="127"/>
        <v>1</v>
      </c>
      <c r="AI391" s="93">
        <f t="shared" si="128"/>
        <v>0.2</v>
      </c>
      <c r="AJ391" s="93">
        <f t="shared" si="129"/>
        <v>0.2</v>
      </c>
      <c r="AK391" s="93">
        <f t="shared" si="130"/>
        <v>1.6666666666666665</v>
      </c>
    </row>
    <row r="392" spans="1:37" ht="24.95" customHeight="1" thickTop="1">
      <c r="A392" s="304" t="s">
        <v>1986</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SUM(AE387:AE391)</f>
        <v>7.5</v>
      </c>
      <c r="AF392" s="63"/>
      <c r="AG392" s="94">
        <f>SUM(AG387:AG391)</f>
        <v>5</v>
      </c>
      <c r="AH392" s="95"/>
      <c r="AI392" s="96"/>
      <c r="AJ392" s="96"/>
      <c r="AK392" s="96"/>
    </row>
    <row r="393" spans="1:37" ht="24.95" customHeight="1">
      <c r="A393" s="302" t="s">
        <v>1987</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90.000000000000014</v>
      </c>
      <c r="AF393" s="63"/>
      <c r="AG393" s="94"/>
      <c r="AH393" s="95"/>
      <c r="AI393" s="96"/>
      <c r="AJ393" s="96"/>
      <c r="AK393" s="96"/>
    </row>
    <row r="394" spans="1:37" ht="24.9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4.9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4.95" customHeight="1">
      <c r="A396" s="266" t="s">
        <v>2994</v>
      </c>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row>
    <row r="397" spans="1:37" ht="24.9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4.9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4.95" customHeight="1" thickTop="1" thickBot="1">
      <c r="A399" s="303" t="s">
        <v>44</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67</v>
      </c>
      <c r="AE399" s="201" t="s">
        <v>9</v>
      </c>
      <c r="AF399" s="89" t="s">
        <v>1877</v>
      </c>
      <c r="AG399" s="89" t="s">
        <v>1878</v>
      </c>
      <c r="AH399" s="89" t="s">
        <v>1879</v>
      </c>
      <c r="AI399" s="90" t="s">
        <v>1880</v>
      </c>
      <c r="AJ399" s="89"/>
      <c r="AK399" s="90" t="s">
        <v>1881</v>
      </c>
    </row>
    <row r="400" spans="1:37" ht="24.95" customHeight="1" thickTop="1" thickBot="1">
      <c r="A400" s="337" t="s">
        <v>980</v>
      </c>
      <c r="B400" s="338" t="s">
        <v>980</v>
      </c>
      <c r="C400" s="338" t="s">
        <v>980</v>
      </c>
      <c r="D400" s="338" t="s">
        <v>980</v>
      </c>
      <c r="E400" s="338" t="s">
        <v>980</v>
      </c>
      <c r="F400" s="338" t="s">
        <v>980</v>
      </c>
      <c r="G400" s="338" t="s">
        <v>980</v>
      </c>
      <c r="H400" s="338" t="s">
        <v>980</v>
      </c>
      <c r="I400" s="338" t="s">
        <v>980</v>
      </c>
      <c r="J400" s="338" t="s">
        <v>980</v>
      </c>
      <c r="K400" s="338" t="s">
        <v>980</v>
      </c>
      <c r="L400" s="338" t="s">
        <v>980</v>
      </c>
      <c r="M400" s="338" t="s">
        <v>980</v>
      </c>
      <c r="N400" s="338" t="s">
        <v>980</v>
      </c>
      <c r="O400" s="338" t="s">
        <v>980</v>
      </c>
      <c r="P400" s="338" t="s">
        <v>980</v>
      </c>
      <c r="Q400" s="338"/>
      <c r="R400" s="338"/>
      <c r="S400" s="338"/>
      <c r="T400" s="338"/>
      <c r="U400" s="338"/>
      <c r="V400" s="338"/>
      <c r="W400" s="338"/>
      <c r="X400" s="338"/>
      <c r="Y400" s="338"/>
      <c r="Z400" s="338"/>
      <c r="AA400" s="338"/>
      <c r="AB400" s="338"/>
      <c r="AC400" s="339"/>
      <c r="AD400" s="205">
        <f>'Art. 135'!AF384</f>
        <v>2</v>
      </c>
      <c r="AE400" s="91">
        <f t="shared" ref="AE400:AE406" si="131">IF(AG400=1,AK400,AG400)</f>
        <v>1.1904761904761902</v>
      </c>
      <c r="AF400">
        <f t="shared" ref="AF400:AF406" si="132">AD400/2</f>
        <v>1</v>
      </c>
      <c r="AG400" s="89">
        <f t="shared" ref="AG400:AG406" si="133">IF(AND(AF400&gt;=0,AF400&lt;=1),1,"No aplica")</f>
        <v>1</v>
      </c>
      <c r="AH400" s="92">
        <f t="shared" ref="AH400:AH406" si="134">AD400/(AG400*2)</f>
        <v>1</v>
      </c>
      <c r="AI400" s="93">
        <f t="shared" ref="AI400:AI406" si="135">IF(AG400=1,AG400/$AG$407,"No aplica")</f>
        <v>0.14285714285714285</v>
      </c>
      <c r="AJ400" s="93">
        <f t="shared" ref="AJ400:AJ406" si="136">AF400*AI400</f>
        <v>0.14285714285714285</v>
      </c>
      <c r="AK400" s="93">
        <f t="shared" ref="AK400:AK406" si="137">AJ400*$AE$23</f>
        <v>1.1904761904761902</v>
      </c>
    </row>
    <row r="401" spans="1:37" ht="24.95" customHeight="1" thickTop="1" thickBot="1">
      <c r="A401" s="337" t="s">
        <v>981</v>
      </c>
      <c r="B401" s="338" t="s">
        <v>981</v>
      </c>
      <c r="C401" s="338" t="s">
        <v>981</v>
      </c>
      <c r="D401" s="338" t="s">
        <v>981</v>
      </c>
      <c r="E401" s="338" t="s">
        <v>981</v>
      </c>
      <c r="F401" s="338" t="s">
        <v>981</v>
      </c>
      <c r="G401" s="338" t="s">
        <v>981</v>
      </c>
      <c r="H401" s="338" t="s">
        <v>981</v>
      </c>
      <c r="I401" s="338" t="s">
        <v>981</v>
      </c>
      <c r="J401" s="338" t="s">
        <v>981</v>
      </c>
      <c r="K401" s="338" t="s">
        <v>981</v>
      </c>
      <c r="L401" s="338" t="s">
        <v>981</v>
      </c>
      <c r="M401" s="338" t="s">
        <v>981</v>
      </c>
      <c r="N401" s="338" t="s">
        <v>981</v>
      </c>
      <c r="O401" s="338" t="s">
        <v>981</v>
      </c>
      <c r="P401" s="338" t="s">
        <v>981</v>
      </c>
      <c r="Q401" s="338"/>
      <c r="R401" s="338"/>
      <c r="S401" s="338"/>
      <c r="T401" s="338"/>
      <c r="U401" s="338"/>
      <c r="V401" s="338"/>
      <c r="W401" s="338"/>
      <c r="X401" s="338"/>
      <c r="Y401" s="338"/>
      <c r="Z401" s="338"/>
      <c r="AA401" s="338"/>
      <c r="AB401" s="338"/>
      <c r="AC401" s="339"/>
      <c r="AD401" s="205">
        <f>'Art. 135'!AF385</f>
        <v>2</v>
      </c>
      <c r="AE401" s="91">
        <f t="shared" si="131"/>
        <v>1.1904761904761902</v>
      </c>
      <c r="AF401">
        <f t="shared" si="132"/>
        <v>1</v>
      </c>
      <c r="AG401" s="89">
        <f t="shared" si="133"/>
        <v>1</v>
      </c>
      <c r="AH401" s="92">
        <f t="shared" si="134"/>
        <v>1</v>
      </c>
      <c r="AI401" s="93">
        <f t="shared" si="135"/>
        <v>0.14285714285714285</v>
      </c>
      <c r="AJ401" s="93">
        <f t="shared" si="136"/>
        <v>0.14285714285714285</v>
      </c>
      <c r="AK401" s="93">
        <f t="shared" si="137"/>
        <v>1.1904761904761902</v>
      </c>
    </row>
    <row r="402" spans="1:37" ht="24.95" customHeight="1" thickTop="1" thickBot="1">
      <c r="A402" s="337" t="s">
        <v>2997</v>
      </c>
      <c r="B402" s="338" t="s">
        <v>2997</v>
      </c>
      <c r="C402" s="338" t="s">
        <v>2997</v>
      </c>
      <c r="D402" s="338" t="s">
        <v>2997</v>
      </c>
      <c r="E402" s="338" t="s">
        <v>2997</v>
      </c>
      <c r="F402" s="338" t="s">
        <v>2997</v>
      </c>
      <c r="G402" s="338" t="s">
        <v>2997</v>
      </c>
      <c r="H402" s="338" t="s">
        <v>2997</v>
      </c>
      <c r="I402" s="338" t="s">
        <v>2997</v>
      </c>
      <c r="J402" s="338" t="s">
        <v>2997</v>
      </c>
      <c r="K402" s="338" t="s">
        <v>2997</v>
      </c>
      <c r="L402" s="338" t="s">
        <v>2997</v>
      </c>
      <c r="M402" s="338" t="s">
        <v>2997</v>
      </c>
      <c r="N402" s="338" t="s">
        <v>2997</v>
      </c>
      <c r="O402" s="338" t="s">
        <v>2997</v>
      </c>
      <c r="P402" s="338" t="s">
        <v>2997</v>
      </c>
      <c r="Q402" s="338"/>
      <c r="R402" s="338"/>
      <c r="S402" s="338"/>
      <c r="T402" s="338"/>
      <c r="U402" s="338"/>
      <c r="V402" s="338"/>
      <c r="W402" s="338"/>
      <c r="X402" s="338"/>
      <c r="Y402" s="338"/>
      <c r="Z402" s="338"/>
      <c r="AA402" s="338"/>
      <c r="AB402" s="338"/>
      <c r="AC402" s="339"/>
      <c r="AD402" s="205">
        <f>'Art. 135'!AF386</f>
        <v>2</v>
      </c>
      <c r="AE402" s="91">
        <f t="shared" si="131"/>
        <v>1.1904761904761902</v>
      </c>
      <c r="AF402">
        <f t="shared" si="132"/>
        <v>1</v>
      </c>
      <c r="AG402" s="89">
        <f t="shared" si="133"/>
        <v>1</v>
      </c>
      <c r="AH402" s="92">
        <f t="shared" si="134"/>
        <v>1</v>
      </c>
      <c r="AI402" s="93">
        <f t="shared" si="135"/>
        <v>0.14285714285714285</v>
      </c>
      <c r="AJ402" s="93">
        <f t="shared" si="136"/>
        <v>0.14285714285714285</v>
      </c>
      <c r="AK402" s="93">
        <f t="shared" si="137"/>
        <v>1.1904761904761902</v>
      </c>
    </row>
    <row r="403" spans="1:37" ht="24.95" customHeight="1" thickTop="1" thickBot="1">
      <c r="A403" s="337" t="s">
        <v>2999</v>
      </c>
      <c r="B403" s="338" t="s">
        <v>2999</v>
      </c>
      <c r="C403" s="338" t="s">
        <v>2999</v>
      </c>
      <c r="D403" s="338" t="s">
        <v>2999</v>
      </c>
      <c r="E403" s="338" t="s">
        <v>2999</v>
      </c>
      <c r="F403" s="338" t="s">
        <v>2999</v>
      </c>
      <c r="G403" s="338" t="s">
        <v>2999</v>
      </c>
      <c r="H403" s="338" t="s">
        <v>2999</v>
      </c>
      <c r="I403" s="338" t="s">
        <v>2999</v>
      </c>
      <c r="J403" s="338" t="s">
        <v>2999</v>
      </c>
      <c r="K403" s="338" t="s">
        <v>2999</v>
      </c>
      <c r="L403" s="338" t="s">
        <v>2999</v>
      </c>
      <c r="M403" s="338" t="s">
        <v>2999</v>
      </c>
      <c r="N403" s="338" t="s">
        <v>2999</v>
      </c>
      <c r="O403" s="338" t="s">
        <v>2999</v>
      </c>
      <c r="P403" s="338" t="s">
        <v>2999</v>
      </c>
      <c r="Q403" s="338"/>
      <c r="R403" s="338"/>
      <c r="S403" s="338"/>
      <c r="T403" s="338"/>
      <c r="U403" s="338"/>
      <c r="V403" s="338"/>
      <c r="W403" s="338"/>
      <c r="X403" s="338"/>
      <c r="Y403" s="338"/>
      <c r="Z403" s="338"/>
      <c r="AA403" s="338"/>
      <c r="AB403" s="338"/>
      <c r="AC403" s="339"/>
      <c r="AD403" s="205">
        <f>'Art. 135'!AF387</f>
        <v>2</v>
      </c>
      <c r="AE403" s="91">
        <f t="shared" si="131"/>
        <v>1.1904761904761902</v>
      </c>
      <c r="AF403">
        <f t="shared" si="132"/>
        <v>1</v>
      </c>
      <c r="AG403" s="89">
        <f t="shared" si="133"/>
        <v>1</v>
      </c>
      <c r="AH403" s="92">
        <f t="shared" si="134"/>
        <v>1</v>
      </c>
      <c r="AI403" s="93">
        <f t="shared" si="135"/>
        <v>0.14285714285714285</v>
      </c>
      <c r="AJ403" s="93">
        <f t="shared" si="136"/>
        <v>0.14285714285714285</v>
      </c>
      <c r="AK403" s="93">
        <f t="shared" si="137"/>
        <v>1.1904761904761902</v>
      </c>
    </row>
    <row r="404" spans="1:37" ht="24.95" customHeight="1" thickTop="1" thickBot="1">
      <c r="A404" s="337" t="s">
        <v>3001</v>
      </c>
      <c r="B404" s="338" t="s">
        <v>3001</v>
      </c>
      <c r="C404" s="338" t="s">
        <v>3001</v>
      </c>
      <c r="D404" s="338" t="s">
        <v>3001</v>
      </c>
      <c r="E404" s="338" t="s">
        <v>3001</v>
      </c>
      <c r="F404" s="338" t="s">
        <v>3001</v>
      </c>
      <c r="G404" s="338" t="s">
        <v>3001</v>
      </c>
      <c r="H404" s="338" t="s">
        <v>3001</v>
      </c>
      <c r="I404" s="338" t="s">
        <v>3001</v>
      </c>
      <c r="J404" s="338" t="s">
        <v>3001</v>
      </c>
      <c r="K404" s="338" t="s">
        <v>3001</v>
      </c>
      <c r="L404" s="338" t="s">
        <v>3001</v>
      </c>
      <c r="M404" s="338" t="s">
        <v>3001</v>
      </c>
      <c r="N404" s="338" t="s">
        <v>3001</v>
      </c>
      <c r="O404" s="338" t="s">
        <v>3001</v>
      </c>
      <c r="P404" s="338" t="s">
        <v>3001</v>
      </c>
      <c r="Q404" s="338"/>
      <c r="R404" s="338"/>
      <c r="S404" s="338"/>
      <c r="T404" s="338"/>
      <c r="U404" s="338"/>
      <c r="V404" s="338"/>
      <c r="W404" s="338"/>
      <c r="X404" s="338"/>
      <c r="Y404" s="338"/>
      <c r="Z404" s="338"/>
      <c r="AA404" s="338"/>
      <c r="AB404" s="338"/>
      <c r="AC404" s="339"/>
      <c r="AD404" s="205">
        <f>'Art. 135'!AF388</f>
        <v>2</v>
      </c>
      <c r="AE404" s="91">
        <f t="shared" si="131"/>
        <v>1.1904761904761902</v>
      </c>
      <c r="AF404">
        <f t="shared" si="132"/>
        <v>1</v>
      </c>
      <c r="AG404" s="89">
        <f t="shared" si="133"/>
        <v>1</v>
      </c>
      <c r="AH404" s="92">
        <f t="shared" si="134"/>
        <v>1</v>
      </c>
      <c r="AI404" s="93">
        <f t="shared" si="135"/>
        <v>0.14285714285714285</v>
      </c>
      <c r="AJ404" s="93">
        <f t="shared" si="136"/>
        <v>0.14285714285714285</v>
      </c>
      <c r="AK404" s="93">
        <f t="shared" si="137"/>
        <v>1.1904761904761902</v>
      </c>
    </row>
    <row r="405" spans="1:37" ht="24.95" customHeight="1" thickTop="1" thickBot="1">
      <c r="A405" s="337" t="s">
        <v>3003</v>
      </c>
      <c r="B405" s="338" t="s">
        <v>3003</v>
      </c>
      <c r="C405" s="338" t="s">
        <v>3003</v>
      </c>
      <c r="D405" s="338" t="s">
        <v>3003</v>
      </c>
      <c r="E405" s="338" t="s">
        <v>3003</v>
      </c>
      <c r="F405" s="338" t="s">
        <v>3003</v>
      </c>
      <c r="G405" s="338" t="s">
        <v>3003</v>
      </c>
      <c r="H405" s="338" t="s">
        <v>3003</v>
      </c>
      <c r="I405" s="338" t="s">
        <v>3003</v>
      </c>
      <c r="J405" s="338" t="s">
        <v>3003</v>
      </c>
      <c r="K405" s="338" t="s">
        <v>3003</v>
      </c>
      <c r="L405" s="338" t="s">
        <v>3003</v>
      </c>
      <c r="M405" s="338" t="s">
        <v>3003</v>
      </c>
      <c r="N405" s="338" t="s">
        <v>3003</v>
      </c>
      <c r="O405" s="338" t="s">
        <v>3003</v>
      </c>
      <c r="P405" s="338" t="s">
        <v>3003</v>
      </c>
      <c r="Q405" s="338"/>
      <c r="R405" s="338"/>
      <c r="S405" s="338"/>
      <c r="T405" s="338"/>
      <c r="U405" s="338"/>
      <c r="V405" s="338"/>
      <c r="W405" s="338"/>
      <c r="X405" s="338"/>
      <c r="Y405" s="338"/>
      <c r="Z405" s="338"/>
      <c r="AA405" s="338"/>
      <c r="AB405" s="338"/>
      <c r="AC405" s="339"/>
      <c r="AD405" s="205">
        <f>'Art. 135'!AF389</f>
        <v>2</v>
      </c>
      <c r="AE405" s="91">
        <f t="shared" si="131"/>
        <v>1.1904761904761902</v>
      </c>
      <c r="AF405">
        <f t="shared" si="132"/>
        <v>1</v>
      </c>
      <c r="AG405" s="89">
        <f t="shared" si="133"/>
        <v>1</v>
      </c>
      <c r="AH405" s="92">
        <f t="shared" si="134"/>
        <v>1</v>
      </c>
      <c r="AI405" s="93">
        <f t="shared" si="135"/>
        <v>0.14285714285714285</v>
      </c>
      <c r="AJ405" s="93">
        <f t="shared" si="136"/>
        <v>0.14285714285714285</v>
      </c>
      <c r="AK405" s="93">
        <f t="shared" si="137"/>
        <v>1.1904761904761902</v>
      </c>
    </row>
    <row r="406" spans="1:37" ht="24.95" customHeight="1" thickTop="1" thickBot="1">
      <c r="A406" s="337" t="s">
        <v>3005</v>
      </c>
      <c r="B406" s="338" t="s">
        <v>3005</v>
      </c>
      <c r="C406" s="338" t="s">
        <v>3005</v>
      </c>
      <c r="D406" s="338" t="s">
        <v>3005</v>
      </c>
      <c r="E406" s="338" t="s">
        <v>3005</v>
      </c>
      <c r="F406" s="338" t="s">
        <v>3005</v>
      </c>
      <c r="G406" s="338" t="s">
        <v>3005</v>
      </c>
      <c r="H406" s="338" t="s">
        <v>3005</v>
      </c>
      <c r="I406" s="338" t="s">
        <v>3005</v>
      </c>
      <c r="J406" s="338" t="s">
        <v>3005</v>
      </c>
      <c r="K406" s="338" t="s">
        <v>3005</v>
      </c>
      <c r="L406" s="338" t="s">
        <v>3005</v>
      </c>
      <c r="M406" s="338" t="s">
        <v>3005</v>
      </c>
      <c r="N406" s="338" t="s">
        <v>3005</v>
      </c>
      <c r="O406" s="338" t="s">
        <v>3005</v>
      </c>
      <c r="P406" s="338" t="s">
        <v>3005</v>
      </c>
      <c r="Q406" s="338"/>
      <c r="R406" s="338"/>
      <c r="S406" s="338"/>
      <c r="T406" s="338"/>
      <c r="U406" s="338"/>
      <c r="V406" s="338"/>
      <c r="W406" s="338"/>
      <c r="X406" s="338"/>
      <c r="Y406" s="338"/>
      <c r="Z406" s="338"/>
      <c r="AA406" s="338"/>
      <c r="AB406" s="338"/>
      <c r="AC406" s="339"/>
      <c r="AD406" s="205">
        <f>'Art. 135'!AF390</f>
        <v>2</v>
      </c>
      <c r="AE406" s="91">
        <f t="shared" si="131"/>
        <v>1.1904761904761902</v>
      </c>
      <c r="AF406">
        <f t="shared" si="132"/>
        <v>1</v>
      </c>
      <c r="AG406" s="89">
        <f t="shared" si="133"/>
        <v>1</v>
      </c>
      <c r="AH406" s="92">
        <f t="shared" si="134"/>
        <v>1</v>
      </c>
      <c r="AI406" s="93">
        <f t="shared" si="135"/>
        <v>0.14285714285714285</v>
      </c>
      <c r="AJ406" s="93">
        <f t="shared" si="136"/>
        <v>0.14285714285714285</v>
      </c>
      <c r="AK406" s="93">
        <f t="shared" si="137"/>
        <v>1.1904761904761902</v>
      </c>
    </row>
    <row r="407" spans="1:37" ht="24.95" customHeight="1" thickTop="1">
      <c r="A407" s="304" t="s">
        <v>1992</v>
      </c>
      <c r="B407" s="304"/>
      <c r="C407" s="304"/>
      <c r="D407" s="304"/>
      <c r="E407" s="304"/>
      <c r="F407" s="304"/>
      <c r="G407" s="304"/>
      <c r="H407" s="304"/>
      <c r="I407" s="304"/>
      <c r="J407" s="304"/>
      <c r="K407" s="304"/>
      <c r="L407" s="304"/>
      <c r="M407" s="304"/>
      <c r="N407" s="304"/>
      <c r="O407" s="304"/>
      <c r="P407" s="304"/>
      <c r="Q407" s="304"/>
      <c r="R407" s="304"/>
      <c r="S407" s="304"/>
      <c r="T407" s="304"/>
      <c r="U407" s="304"/>
      <c r="V407" s="304"/>
      <c r="W407" s="304"/>
      <c r="X407" s="304"/>
      <c r="Y407" s="304"/>
      <c r="Z407" s="304"/>
      <c r="AA407" s="304"/>
      <c r="AB407" s="304"/>
      <c r="AC407" s="304"/>
      <c r="AD407" s="304"/>
      <c r="AE407" s="91">
        <f>SUM(AE400:AE406)</f>
        <v>8.3333333333333304</v>
      </c>
      <c r="AF407" s="63"/>
      <c r="AG407" s="94">
        <f>SUM(AG400:AG406)</f>
        <v>7</v>
      </c>
      <c r="AH407" s="95"/>
      <c r="AI407" s="96"/>
      <c r="AJ407" s="96"/>
      <c r="AK407" s="96"/>
    </row>
    <row r="408" spans="1:37" ht="24.95" customHeight="1">
      <c r="A408" s="302" t="s">
        <v>1993</v>
      </c>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c r="AA408" s="302"/>
      <c r="AB408" s="302"/>
      <c r="AC408" s="302"/>
      <c r="AD408" s="302"/>
      <c r="AE408" s="91">
        <f>AE407/$AE$23*100</f>
        <v>99.999999999999972</v>
      </c>
      <c r="AF408" s="63"/>
      <c r="AG408" s="94"/>
      <c r="AH408" s="95"/>
      <c r="AI408" s="96"/>
      <c r="AJ408" s="96"/>
      <c r="AK408" s="96"/>
    </row>
    <row r="409" spans="1:37" ht="24.95" customHeight="1" thickBot="1">
      <c r="A409" s="74"/>
      <c r="B409" s="74"/>
      <c r="C409" s="74"/>
      <c r="D409" s="74"/>
      <c r="E409" s="74"/>
      <c r="F409" s="74"/>
      <c r="G409" s="74"/>
      <c r="H409" s="74"/>
      <c r="I409" s="74"/>
      <c r="J409" s="74"/>
      <c r="K409" s="74"/>
      <c r="L409" s="74"/>
      <c r="M409" s="74"/>
      <c r="N409" s="74"/>
      <c r="O409" s="74"/>
      <c r="P409" s="74"/>
      <c r="Q409" s="97"/>
      <c r="R409" s="74"/>
      <c r="S409" s="74"/>
      <c r="T409" s="74"/>
      <c r="U409" s="74"/>
      <c r="V409" s="74"/>
      <c r="W409" s="74"/>
      <c r="X409" s="74"/>
      <c r="Y409" s="74"/>
      <c r="Z409" s="74"/>
      <c r="AA409" s="74"/>
      <c r="AB409" s="74"/>
      <c r="AC409" s="74"/>
      <c r="AD409" s="98"/>
      <c r="AE409" s="98"/>
    </row>
    <row r="410" spans="1:37" ht="24.95" customHeight="1" thickTop="1" thickBot="1">
      <c r="A410" s="305" t="s">
        <v>79</v>
      </c>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106" t="s">
        <v>67</v>
      </c>
      <c r="AE410" s="107" t="s">
        <v>9</v>
      </c>
      <c r="AF410" s="89" t="s">
        <v>1877</v>
      </c>
      <c r="AG410" s="89" t="s">
        <v>1878</v>
      </c>
      <c r="AH410" s="89" t="s">
        <v>1879</v>
      </c>
      <c r="AI410" s="90" t="s">
        <v>1880</v>
      </c>
      <c r="AJ410" s="89"/>
      <c r="AK410" s="90" t="s">
        <v>1881</v>
      </c>
    </row>
    <row r="411" spans="1:37" ht="24.95" customHeight="1" thickTop="1" thickBot="1">
      <c r="A411" s="337" t="s">
        <v>1682</v>
      </c>
      <c r="B411" s="338" t="s">
        <v>1682</v>
      </c>
      <c r="C411" s="338" t="s">
        <v>1682</v>
      </c>
      <c r="D411" s="338" t="s">
        <v>1682</v>
      </c>
      <c r="E411" s="338" t="s">
        <v>1682</v>
      </c>
      <c r="F411" s="338" t="s">
        <v>1682</v>
      </c>
      <c r="G411" s="338" t="s">
        <v>1682</v>
      </c>
      <c r="H411" s="338" t="s">
        <v>1682</v>
      </c>
      <c r="I411" s="338" t="s">
        <v>1682</v>
      </c>
      <c r="J411" s="338" t="s">
        <v>1682</v>
      </c>
      <c r="K411" s="338" t="s">
        <v>1682</v>
      </c>
      <c r="L411" s="338" t="s">
        <v>1682</v>
      </c>
      <c r="M411" s="338" t="s">
        <v>1682</v>
      </c>
      <c r="N411" s="338" t="s">
        <v>1682</v>
      </c>
      <c r="O411" s="338" t="s">
        <v>1682</v>
      </c>
      <c r="P411" s="338" t="s">
        <v>1682</v>
      </c>
      <c r="Q411" s="338"/>
      <c r="R411" s="338"/>
      <c r="S411" s="338"/>
      <c r="T411" s="338"/>
      <c r="U411" s="338"/>
      <c r="V411" s="338"/>
      <c r="W411" s="338"/>
      <c r="X411" s="338"/>
      <c r="Y411" s="338"/>
      <c r="Z411" s="338"/>
      <c r="AA411" s="338"/>
      <c r="AB411" s="338"/>
      <c r="AC411" s="339"/>
      <c r="AD411" s="205">
        <f>'Art. 135'!AF393</f>
        <v>2</v>
      </c>
      <c r="AE411" s="91">
        <f t="shared" ref="AE411:AE415" si="138">IF(AG411=1,AK411,AG411)</f>
        <v>1.6666666666666665</v>
      </c>
      <c r="AF411">
        <f t="shared" ref="AF411:AF415" si="139">AD411/2</f>
        <v>1</v>
      </c>
      <c r="AG411" s="89">
        <f>IF(AND(AF411&gt;=0,AF411&lt;=1),1,"No aplica")</f>
        <v>1</v>
      </c>
      <c r="AH411" s="92">
        <f t="shared" ref="AH411:AH415" si="140">AD411/(AG411*2)</f>
        <v>1</v>
      </c>
      <c r="AI411" s="93">
        <f t="shared" ref="AI411:AI415" si="141">IF(AG411=1,AG411/$AG$416,"No aplica")</f>
        <v>0.2</v>
      </c>
      <c r="AJ411" s="93">
        <f t="shared" ref="AJ411:AJ415" si="142">AF411*AI411</f>
        <v>0.2</v>
      </c>
      <c r="AK411" s="93">
        <f t="shared" ref="AK411:AK415" si="143">AJ411*$AE$23</f>
        <v>1.6666666666666665</v>
      </c>
    </row>
    <row r="412" spans="1:37" ht="24.95" customHeight="1" thickTop="1" thickBot="1">
      <c r="A412" s="337" t="s">
        <v>1684</v>
      </c>
      <c r="B412" s="338" t="s">
        <v>1684</v>
      </c>
      <c r="C412" s="338" t="s">
        <v>1684</v>
      </c>
      <c r="D412" s="338" t="s">
        <v>1684</v>
      </c>
      <c r="E412" s="338" t="s">
        <v>1684</v>
      </c>
      <c r="F412" s="338" t="s">
        <v>1684</v>
      </c>
      <c r="G412" s="338" t="s">
        <v>1684</v>
      </c>
      <c r="H412" s="338" t="s">
        <v>1684</v>
      </c>
      <c r="I412" s="338" t="s">
        <v>1684</v>
      </c>
      <c r="J412" s="338" t="s">
        <v>1684</v>
      </c>
      <c r="K412" s="338" t="s">
        <v>1684</v>
      </c>
      <c r="L412" s="338" t="s">
        <v>1684</v>
      </c>
      <c r="M412" s="338" t="s">
        <v>1684</v>
      </c>
      <c r="N412" s="338" t="s">
        <v>1684</v>
      </c>
      <c r="O412" s="338" t="s">
        <v>1684</v>
      </c>
      <c r="P412" s="338" t="s">
        <v>1684</v>
      </c>
      <c r="Q412" s="338"/>
      <c r="R412" s="338"/>
      <c r="S412" s="338"/>
      <c r="T412" s="338"/>
      <c r="U412" s="338"/>
      <c r="V412" s="338"/>
      <c r="W412" s="338"/>
      <c r="X412" s="338"/>
      <c r="Y412" s="338"/>
      <c r="Z412" s="338"/>
      <c r="AA412" s="338"/>
      <c r="AB412" s="338"/>
      <c r="AC412" s="339"/>
      <c r="AD412" s="205">
        <f>'Art. 135'!AF394</f>
        <v>2</v>
      </c>
      <c r="AE412" s="91">
        <f t="shared" si="138"/>
        <v>1.6666666666666665</v>
      </c>
      <c r="AF412">
        <f t="shared" si="139"/>
        <v>1</v>
      </c>
      <c r="AG412" s="89">
        <f>IF(AND(AF412&gt;=0,AF412&lt;=1),1,"No aplica")</f>
        <v>1</v>
      </c>
      <c r="AH412" s="92">
        <f t="shared" si="140"/>
        <v>1</v>
      </c>
      <c r="AI412" s="93">
        <f t="shared" si="141"/>
        <v>0.2</v>
      </c>
      <c r="AJ412" s="93">
        <f t="shared" si="142"/>
        <v>0.2</v>
      </c>
      <c r="AK412" s="93">
        <f t="shared" si="143"/>
        <v>1.6666666666666665</v>
      </c>
    </row>
    <row r="413" spans="1:37" ht="24.95" customHeight="1" thickTop="1" thickBot="1">
      <c r="A413" s="337" t="s">
        <v>1686</v>
      </c>
      <c r="B413" s="338" t="s">
        <v>1686</v>
      </c>
      <c r="C413" s="338" t="s">
        <v>1686</v>
      </c>
      <c r="D413" s="338" t="s">
        <v>1686</v>
      </c>
      <c r="E413" s="338" t="s">
        <v>1686</v>
      </c>
      <c r="F413" s="338" t="s">
        <v>1686</v>
      </c>
      <c r="G413" s="338" t="s">
        <v>1686</v>
      </c>
      <c r="H413" s="338" t="s">
        <v>1686</v>
      </c>
      <c r="I413" s="338" t="s">
        <v>1686</v>
      </c>
      <c r="J413" s="338" t="s">
        <v>1686</v>
      </c>
      <c r="K413" s="338" t="s">
        <v>1686</v>
      </c>
      <c r="L413" s="338" t="s">
        <v>1686</v>
      </c>
      <c r="M413" s="338" t="s">
        <v>1686</v>
      </c>
      <c r="N413" s="338" t="s">
        <v>1686</v>
      </c>
      <c r="O413" s="338" t="s">
        <v>1686</v>
      </c>
      <c r="P413" s="338" t="s">
        <v>1686</v>
      </c>
      <c r="Q413" s="338"/>
      <c r="R413" s="338"/>
      <c r="S413" s="338"/>
      <c r="T413" s="338"/>
      <c r="U413" s="338"/>
      <c r="V413" s="338"/>
      <c r="W413" s="338"/>
      <c r="X413" s="338"/>
      <c r="Y413" s="338"/>
      <c r="Z413" s="338"/>
      <c r="AA413" s="338"/>
      <c r="AB413" s="338"/>
      <c r="AC413" s="339"/>
      <c r="AD413" s="205">
        <f>'Art. 135'!AF395</f>
        <v>2</v>
      </c>
      <c r="AE413" s="91">
        <f t="shared" si="138"/>
        <v>1.6666666666666665</v>
      </c>
      <c r="AF413">
        <f t="shared" si="139"/>
        <v>1</v>
      </c>
      <c r="AG413" s="89">
        <f>IF(AND(AF413&gt;=0,AF413&lt;=1),1,"No aplica")</f>
        <v>1</v>
      </c>
      <c r="AH413" s="92">
        <f t="shared" si="140"/>
        <v>1</v>
      </c>
      <c r="AI413" s="93">
        <f t="shared" si="141"/>
        <v>0.2</v>
      </c>
      <c r="AJ413" s="93">
        <f t="shared" si="142"/>
        <v>0.2</v>
      </c>
      <c r="AK413" s="93">
        <f t="shared" si="143"/>
        <v>1.6666666666666665</v>
      </c>
    </row>
    <row r="414" spans="1:37" ht="24.95" customHeight="1" thickTop="1" thickBot="1">
      <c r="A414" s="337" t="s">
        <v>1688</v>
      </c>
      <c r="B414" s="338" t="s">
        <v>1688</v>
      </c>
      <c r="C414" s="338" t="s">
        <v>1688</v>
      </c>
      <c r="D414" s="338" t="s">
        <v>1688</v>
      </c>
      <c r="E414" s="338" t="s">
        <v>1688</v>
      </c>
      <c r="F414" s="338" t="s">
        <v>1688</v>
      </c>
      <c r="G414" s="338" t="s">
        <v>1688</v>
      </c>
      <c r="H414" s="338" t="s">
        <v>1688</v>
      </c>
      <c r="I414" s="338" t="s">
        <v>1688</v>
      </c>
      <c r="J414" s="338" t="s">
        <v>1688</v>
      </c>
      <c r="K414" s="338" t="s">
        <v>1688</v>
      </c>
      <c r="L414" s="338" t="s">
        <v>1688</v>
      </c>
      <c r="M414" s="338" t="s">
        <v>1688</v>
      </c>
      <c r="N414" s="338" t="s">
        <v>1688</v>
      </c>
      <c r="O414" s="338" t="s">
        <v>1688</v>
      </c>
      <c r="P414" s="338" t="s">
        <v>1688</v>
      </c>
      <c r="Q414" s="338"/>
      <c r="R414" s="338"/>
      <c r="S414" s="338"/>
      <c r="T414" s="338"/>
      <c r="U414" s="338"/>
      <c r="V414" s="338"/>
      <c r="W414" s="338"/>
      <c r="X414" s="338"/>
      <c r="Y414" s="338"/>
      <c r="Z414" s="338"/>
      <c r="AA414" s="338"/>
      <c r="AB414" s="338"/>
      <c r="AC414" s="339"/>
      <c r="AD414" s="205">
        <f>'Art. 135'!AF396</f>
        <v>2</v>
      </c>
      <c r="AE414" s="91">
        <f t="shared" si="138"/>
        <v>1.6666666666666665</v>
      </c>
      <c r="AF414">
        <f t="shared" si="139"/>
        <v>1</v>
      </c>
      <c r="AG414" s="89">
        <f>IF(AND(AF414&gt;=0,AF414&lt;=1),1,"No aplica")</f>
        <v>1</v>
      </c>
      <c r="AH414" s="92">
        <f t="shared" si="140"/>
        <v>1</v>
      </c>
      <c r="AI414" s="93">
        <f t="shared" si="141"/>
        <v>0.2</v>
      </c>
      <c r="AJ414" s="93">
        <f t="shared" si="142"/>
        <v>0.2</v>
      </c>
      <c r="AK414" s="93">
        <f t="shared" si="143"/>
        <v>1.6666666666666665</v>
      </c>
    </row>
    <row r="415" spans="1:37" ht="24.95" customHeight="1" thickTop="1" thickBot="1">
      <c r="A415" s="337" t="s">
        <v>3011</v>
      </c>
      <c r="B415" s="338" t="s">
        <v>3011</v>
      </c>
      <c r="C415" s="338" t="s">
        <v>3011</v>
      </c>
      <c r="D415" s="338" t="s">
        <v>3011</v>
      </c>
      <c r="E415" s="338" t="s">
        <v>3011</v>
      </c>
      <c r="F415" s="338" t="s">
        <v>3011</v>
      </c>
      <c r="G415" s="338" t="s">
        <v>3011</v>
      </c>
      <c r="H415" s="338" t="s">
        <v>3011</v>
      </c>
      <c r="I415" s="338" t="s">
        <v>3011</v>
      </c>
      <c r="J415" s="338" t="s">
        <v>3011</v>
      </c>
      <c r="K415" s="338" t="s">
        <v>3011</v>
      </c>
      <c r="L415" s="338" t="s">
        <v>3011</v>
      </c>
      <c r="M415" s="338" t="s">
        <v>3011</v>
      </c>
      <c r="N415" s="338" t="s">
        <v>3011</v>
      </c>
      <c r="O415" s="338" t="s">
        <v>3011</v>
      </c>
      <c r="P415" s="338" t="s">
        <v>3011</v>
      </c>
      <c r="Q415" s="338"/>
      <c r="R415" s="338"/>
      <c r="S415" s="338"/>
      <c r="T415" s="338"/>
      <c r="U415" s="338"/>
      <c r="V415" s="338"/>
      <c r="W415" s="338"/>
      <c r="X415" s="338"/>
      <c r="Y415" s="338"/>
      <c r="Z415" s="338"/>
      <c r="AA415" s="338"/>
      <c r="AB415" s="338"/>
      <c r="AC415" s="339"/>
      <c r="AD415" s="205">
        <f>'Art. 135'!AF397</f>
        <v>2</v>
      </c>
      <c r="AE415" s="91">
        <f t="shared" si="138"/>
        <v>1.6666666666666665</v>
      </c>
      <c r="AF415">
        <f t="shared" si="139"/>
        <v>1</v>
      </c>
      <c r="AG415" s="89">
        <f>IF(AND(AF415&gt;=0,AF415&lt;=1),1,"No aplica")</f>
        <v>1</v>
      </c>
      <c r="AH415" s="92">
        <f t="shared" si="140"/>
        <v>1</v>
      </c>
      <c r="AI415" s="93">
        <f t="shared" si="141"/>
        <v>0.2</v>
      </c>
      <c r="AJ415" s="93">
        <f t="shared" si="142"/>
        <v>0.2</v>
      </c>
      <c r="AK415" s="93">
        <f t="shared" si="143"/>
        <v>1.6666666666666665</v>
      </c>
    </row>
    <row r="416" spans="1:37" ht="24.95" customHeight="1" thickTop="1">
      <c r="A416" s="304" t="s">
        <v>1996</v>
      </c>
      <c r="B416" s="304"/>
      <c r="C416" s="304"/>
      <c r="D416" s="304"/>
      <c r="E416" s="304"/>
      <c r="F416" s="304"/>
      <c r="G416" s="304"/>
      <c r="H416" s="304"/>
      <c r="I416" s="304"/>
      <c r="J416" s="304"/>
      <c r="K416" s="304"/>
      <c r="L416" s="304"/>
      <c r="M416" s="304"/>
      <c r="N416" s="304"/>
      <c r="O416" s="304"/>
      <c r="P416" s="304"/>
      <c r="Q416" s="304"/>
      <c r="R416" s="304"/>
      <c r="S416" s="304"/>
      <c r="T416" s="304"/>
      <c r="U416" s="304"/>
      <c r="V416" s="304"/>
      <c r="W416" s="304"/>
      <c r="X416" s="304"/>
      <c r="Y416" s="304"/>
      <c r="Z416" s="304"/>
      <c r="AA416" s="304"/>
      <c r="AB416" s="304"/>
      <c r="AC416" s="304"/>
      <c r="AD416" s="304"/>
      <c r="AE416" s="91">
        <f>SUM(AE411:AE415)</f>
        <v>8.3333333333333321</v>
      </c>
      <c r="AF416" s="63"/>
      <c r="AG416" s="94">
        <f>SUM(AG411:AG415)</f>
        <v>5</v>
      </c>
      <c r="AH416" s="95"/>
      <c r="AI416" s="96"/>
      <c r="AJ416" s="96"/>
      <c r="AK416" s="96"/>
    </row>
    <row r="417" spans="1:37" ht="24.95" customHeight="1">
      <c r="A417" s="302" t="s">
        <v>1997</v>
      </c>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c r="AA417" s="302"/>
      <c r="AB417" s="302"/>
      <c r="AC417" s="302"/>
      <c r="AD417" s="302"/>
      <c r="AE417" s="91">
        <f>AE416/$AE$23*100</f>
        <v>100</v>
      </c>
      <c r="AF417" s="63"/>
      <c r="AG417" s="94"/>
      <c r="AH417" s="95"/>
      <c r="AI417" s="96"/>
      <c r="AJ417" s="96"/>
      <c r="AK417" s="96"/>
    </row>
    <row r="418" spans="1:37" ht="24.95" customHeight="1">
      <c r="A418" s="102"/>
      <c r="B418" s="102"/>
      <c r="C418" s="102"/>
      <c r="D418" s="102"/>
      <c r="E418" s="102"/>
      <c r="F418" s="102"/>
      <c r="G418" s="102"/>
      <c r="H418" s="102"/>
      <c r="I418" s="102"/>
      <c r="J418" s="102"/>
      <c r="K418" s="102"/>
      <c r="L418" s="102"/>
      <c r="M418" s="102"/>
      <c r="N418" s="102"/>
      <c r="O418" s="102"/>
      <c r="P418" s="102"/>
      <c r="Q418" s="97"/>
      <c r="R418" s="102"/>
      <c r="S418" s="102"/>
      <c r="T418" s="102"/>
      <c r="U418" s="102"/>
      <c r="V418" s="102"/>
      <c r="W418" s="102"/>
      <c r="X418" s="102"/>
      <c r="Y418" s="102"/>
      <c r="Z418" s="102"/>
      <c r="AA418" s="102"/>
      <c r="AB418" s="102"/>
      <c r="AC418" s="102"/>
      <c r="AD418" s="98"/>
      <c r="AE418" s="98"/>
    </row>
    <row r="419" spans="1:37" ht="24.95" customHeight="1">
      <c r="A419" s="102"/>
      <c r="B419" s="102"/>
      <c r="C419" s="102"/>
      <c r="D419" s="102"/>
      <c r="E419" s="102"/>
      <c r="F419" s="102"/>
      <c r="G419" s="102"/>
      <c r="H419" s="102"/>
      <c r="I419" s="102"/>
      <c r="J419" s="102"/>
      <c r="K419" s="102"/>
      <c r="L419" s="102"/>
      <c r="M419" s="102"/>
      <c r="N419" s="102"/>
      <c r="O419" s="102"/>
      <c r="P419" s="102"/>
      <c r="Q419" s="97"/>
      <c r="R419" s="102"/>
      <c r="S419" s="102"/>
      <c r="T419" s="102"/>
      <c r="U419" s="102"/>
      <c r="V419" s="102"/>
      <c r="W419" s="102"/>
      <c r="X419" s="102"/>
      <c r="Y419" s="102"/>
      <c r="Z419" s="102"/>
      <c r="AA419" s="102"/>
      <c r="AB419" s="102"/>
      <c r="AC419" s="102"/>
      <c r="AD419" s="98"/>
      <c r="AE419" s="98"/>
    </row>
    <row r="420" spans="1:37" ht="24.95" customHeight="1">
      <c r="A420" s="266" t="s">
        <v>3012</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row>
    <row r="421" spans="1:37" ht="24.95" customHeight="1">
      <c r="A421" s="103"/>
      <c r="B421" s="104"/>
      <c r="C421" s="104"/>
      <c r="D421" s="104"/>
      <c r="E421" s="104"/>
      <c r="F421" s="104"/>
      <c r="G421" s="104"/>
      <c r="H421" s="104"/>
      <c r="I421" s="104"/>
      <c r="J421" s="104"/>
      <c r="K421" s="104"/>
      <c r="L421" s="104"/>
      <c r="M421" s="104"/>
      <c r="N421" s="104"/>
      <c r="O421" s="104"/>
      <c r="P421" s="104"/>
      <c r="Q421" s="105"/>
      <c r="R421" s="104"/>
      <c r="S421" s="104"/>
      <c r="T421" s="104"/>
      <c r="U421" s="104"/>
      <c r="V421" s="104"/>
      <c r="W421" s="104"/>
      <c r="X421" s="104"/>
      <c r="Y421" s="104"/>
      <c r="Z421" s="104"/>
      <c r="AA421" s="104"/>
      <c r="AB421" s="104"/>
      <c r="AC421" s="104"/>
      <c r="AD421" s="86"/>
      <c r="AE421" s="86"/>
    </row>
    <row r="422" spans="1:37" ht="24.95" customHeight="1" thickBot="1">
      <c r="A422" s="74"/>
      <c r="B422" s="74"/>
      <c r="C422" s="74"/>
      <c r="D422" s="74"/>
      <c r="E422" s="74"/>
      <c r="F422" s="74"/>
      <c r="G422" s="74"/>
      <c r="H422" s="74"/>
      <c r="I422" s="74"/>
      <c r="J422" s="74"/>
      <c r="K422" s="74"/>
      <c r="L422" s="74"/>
      <c r="M422" s="74"/>
      <c r="N422" s="74"/>
      <c r="O422" s="74"/>
      <c r="P422" s="74"/>
      <c r="Q422" s="97"/>
      <c r="R422" s="74"/>
      <c r="S422" s="74"/>
      <c r="T422" s="74"/>
      <c r="U422" s="74"/>
      <c r="V422" s="74"/>
      <c r="W422" s="74"/>
      <c r="X422" s="74"/>
      <c r="Y422" s="74"/>
      <c r="Z422" s="74"/>
      <c r="AA422" s="74"/>
      <c r="AB422" s="74"/>
      <c r="AC422" s="74"/>
      <c r="AD422" s="98"/>
      <c r="AE422" s="98"/>
    </row>
    <row r="423" spans="1:37" ht="24.95" customHeight="1" thickTop="1" thickBot="1">
      <c r="A423" s="303" t="s">
        <v>44</v>
      </c>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67" t="s">
        <v>67</v>
      </c>
      <c r="AE423" s="201" t="s">
        <v>9</v>
      </c>
      <c r="AF423" s="89" t="s">
        <v>1877</v>
      </c>
      <c r="AG423" s="89" t="s">
        <v>1878</v>
      </c>
      <c r="AH423" s="89" t="s">
        <v>1879</v>
      </c>
      <c r="AI423" s="90" t="s">
        <v>1880</v>
      </c>
      <c r="AJ423" s="89"/>
      <c r="AK423" s="90" t="s">
        <v>1881</v>
      </c>
    </row>
    <row r="424" spans="1:37" ht="24.95" customHeight="1" thickTop="1" thickBot="1">
      <c r="A424" s="337" t="s">
        <v>980</v>
      </c>
      <c r="B424" s="338" t="s">
        <v>980</v>
      </c>
      <c r="C424" s="338" t="s">
        <v>980</v>
      </c>
      <c r="D424" s="338" t="s">
        <v>980</v>
      </c>
      <c r="E424" s="338" t="s">
        <v>980</v>
      </c>
      <c r="F424" s="338" t="s">
        <v>980</v>
      </c>
      <c r="G424" s="338" t="s">
        <v>980</v>
      </c>
      <c r="H424" s="338" t="s">
        <v>980</v>
      </c>
      <c r="I424" s="338" t="s">
        <v>980</v>
      </c>
      <c r="J424" s="338" t="s">
        <v>980</v>
      </c>
      <c r="K424" s="338" t="s">
        <v>980</v>
      </c>
      <c r="L424" s="338" t="s">
        <v>980</v>
      </c>
      <c r="M424" s="338" t="s">
        <v>980</v>
      </c>
      <c r="N424" s="338" t="s">
        <v>980</v>
      </c>
      <c r="O424" s="338" t="s">
        <v>980</v>
      </c>
      <c r="P424" s="338" t="s">
        <v>980</v>
      </c>
      <c r="Q424" s="338"/>
      <c r="R424" s="338"/>
      <c r="S424" s="338"/>
      <c r="T424" s="338"/>
      <c r="U424" s="338"/>
      <c r="V424" s="338"/>
      <c r="W424" s="338"/>
      <c r="X424" s="338"/>
      <c r="Y424" s="338"/>
      <c r="Z424" s="338"/>
      <c r="AA424" s="338"/>
      <c r="AB424" s="338"/>
      <c r="AC424" s="339"/>
      <c r="AD424" s="205">
        <f>'Art. 135'!AF405</f>
        <v>2</v>
      </c>
      <c r="AE424" s="91">
        <f t="shared" ref="AE424:AE431" si="144">IF(AG424=1,AK424,AG424)</f>
        <v>1.0416666666666665</v>
      </c>
      <c r="AF424">
        <f t="shared" ref="AF424:AF431" si="145">AD424/2</f>
        <v>1</v>
      </c>
      <c r="AG424" s="89">
        <f t="shared" ref="AG424:AG431" si="146">IF(AND(AF424&gt;=0,AF424&lt;=1),1,"No aplica")</f>
        <v>1</v>
      </c>
      <c r="AH424" s="92">
        <f t="shared" ref="AH424:AH431" si="147">AD424/(AG424*2)</f>
        <v>1</v>
      </c>
      <c r="AI424" s="93">
        <f t="shared" ref="AI424:AI431" si="148">IF(AG424=1,AG424/$AG$432,"No aplica")</f>
        <v>0.125</v>
      </c>
      <c r="AJ424" s="93">
        <f t="shared" ref="AJ424:AJ431" si="149">AF424*AI424</f>
        <v>0.125</v>
      </c>
      <c r="AK424" s="93">
        <f t="shared" ref="AK424:AK431" si="150">AJ424*$AE$23</f>
        <v>1.0416666666666665</v>
      </c>
    </row>
    <row r="425" spans="1:37" ht="24.95" customHeight="1" thickTop="1" thickBot="1">
      <c r="A425" s="337" t="s">
        <v>981</v>
      </c>
      <c r="B425" s="338" t="s">
        <v>981</v>
      </c>
      <c r="C425" s="338" t="s">
        <v>981</v>
      </c>
      <c r="D425" s="338" t="s">
        <v>981</v>
      </c>
      <c r="E425" s="338" t="s">
        <v>981</v>
      </c>
      <c r="F425" s="338" t="s">
        <v>981</v>
      </c>
      <c r="G425" s="338" t="s">
        <v>981</v>
      </c>
      <c r="H425" s="338" t="s">
        <v>981</v>
      </c>
      <c r="I425" s="338" t="s">
        <v>981</v>
      </c>
      <c r="J425" s="338" t="s">
        <v>981</v>
      </c>
      <c r="K425" s="338" t="s">
        <v>981</v>
      </c>
      <c r="L425" s="338" t="s">
        <v>981</v>
      </c>
      <c r="M425" s="338" t="s">
        <v>981</v>
      </c>
      <c r="N425" s="338" t="s">
        <v>981</v>
      </c>
      <c r="O425" s="338" t="s">
        <v>981</v>
      </c>
      <c r="P425" s="338" t="s">
        <v>981</v>
      </c>
      <c r="Q425" s="338"/>
      <c r="R425" s="338"/>
      <c r="S425" s="338"/>
      <c r="T425" s="338"/>
      <c r="U425" s="338"/>
      <c r="V425" s="338"/>
      <c r="W425" s="338"/>
      <c r="X425" s="338"/>
      <c r="Y425" s="338"/>
      <c r="Z425" s="338"/>
      <c r="AA425" s="338"/>
      <c r="AB425" s="338"/>
      <c r="AC425" s="339"/>
      <c r="AD425" s="205">
        <f>'Art. 135'!AF406</f>
        <v>2</v>
      </c>
      <c r="AE425" s="91">
        <f t="shared" si="144"/>
        <v>1.0416666666666665</v>
      </c>
      <c r="AF425">
        <f t="shared" si="145"/>
        <v>1</v>
      </c>
      <c r="AG425" s="89">
        <f t="shared" si="146"/>
        <v>1</v>
      </c>
      <c r="AH425" s="92">
        <f t="shared" si="147"/>
        <v>1</v>
      </c>
      <c r="AI425" s="93">
        <f t="shared" si="148"/>
        <v>0.125</v>
      </c>
      <c r="AJ425" s="93">
        <f t="shared" si="149"/>
        <v>0.125</v>
      </c>
      <c r="AK425" s="93">
        <f t="shared" si="150"/>
        <v>1.0416666666666665</v>
      </c>
    </row>
    <row r="426" spans="1:37" ht="24.95" customHeight="1" thickTop="1" thickBot="1">
      <c r="A426" s="337" t="s">
        <v>3015</v>
      </c>
      <c r="B426" s="338" t="s">
        <v>3015</v>
      </c>
      <c r="C426" s="338" t="s">
        <v>3015</v>
      </c>
      <c r="D426" s="338" t="s">
        <v>3015</v>
      </c>
      <c r="E426" s="338" t="s">
        <v>3015</v>
      </c>
      <c r="F426" s="338" t="s">
        <v>3015</v>
      </c>
      <c r="G426" s="338" t="s">
        <v>3015</v>
      </c>
      <c r="H426" s="338" t="s">
        <v>3015</v>
      </c>
      <c r="I426" s="338" t="s">
        <v>3015</v>
      </c>
      <c r="J426" s="338" t="s">
        <v>3015</v>
      </c>
      <c r="K426" s="338" t="s">
        <v>3015</v>
      </c>
      <c r="L426" s="338" t="s">
        <v>3015</v>
      </c>
      <c r="M426" s="338" t="s">
        <v>3015</v>
      </c>
      <c r="N426" s="338" t="s">
        <v>3015</v>
      </c>
      <c r="O426" s="338" t="s">
        <v>3015</v>
      </c>
      <c r="P426" s="338" t="s">
        <v>3015</v>
      </c>
      <c r="Q426" s="338"/>
      <c r="R426" s="338"/>
      <c r="S426" s="338"/>
      <c r="T426" s="338"/>
      <c r="U426" s="338"/>
      <c r="V426" s="338"/>
      <c r="W426" s="338"/>
      <c r="X426" s="338"/>
      <c r="Y426" s="338"/>
      <c r="Z426" s="338"/>
      <c r="AA426" s="338"/>
      <c r="AB426" s="338"/>
      <c r="AC426" s="339"/>
      <c r="AD426" s="205">
        <f>'Art. 135'!AF407</f>
        <v>1</v>
      </c>
      <c r="AE426" s="91">
        <f t="shared" si="144"/>
        <v>0.52083333333333326</v>
      </c>
      <c r="AF426">
        <f t="shared" si="145"/>
        <v>0.5</v>
      </c>
      <c r="AG426" s="89">
        <f t="shared" si="146"/>
        <v>1</v>
      </c>
      <c r="AH426" s="92">
        <f t="shared" si="147"/>
        <v>0.5</v>
      </c>
      <c r="AI426" s="93">
        <f t="shared" si="148"/>
        <v>0.125</v>
      </c>
      <c r="AJ426" s="93">
        <f t="shared" si="149"/>
        <v>6.25E-2</v>
      </c>
      <c r="AK426" s="93">
        <f t="shared" si="150"/>
        <v>0.52083333333333326</v>
      </c>
    </row>
    <row r="427" spans="1:37" ht="24.95" customHeight="1" thickTop="1" thickBot="1">
      <c r="A427" s="337" t="s">
        <v>3017</v>
      </c>
      <c r="B427" s="338" t="s">
        <v>3017</v>
      </c>
      <c r="C427" s="338" t="s">
        <v>3017</v>
      </c>
      <c r="D427" s="338" t="s">
        <v>3017</v>
      </c>
      <c r="E427" s="338" t="s">
        <v>3017</v>
      </c>
      <c r="F427" s="338" t="s">
        <v>3017</v>
      </c>
      <c r="G427" s="338" t="s">
        <v>3017</v>
      </c>
      <c r="H427" s="338" t="s">
        <v>3017</v>
      </c>
      <c r="I427" s="338" t="s">
        <v>3017</v>
      </c>
      <c r="J427" s="338" t="s">
        <v>3017</v>
      </c>
      <c r="K427" s="338" t="s">
        <v>3017</v>
      </c>
      <c r="L427" s="338" t="s">
        <v>3017</v>
      </c>
      <c r="M427" s="338" t="s">
        <v>3017</v>
      </c>
      <c r="N427" s="338" t="s">
        <v>3017</v>
      </c>
      <c r="O427" s="338" t="s">
        <v>3017</v>
      </c>
      <c r="P427" s="338" t="s">
        <v>3017</v>
      </c>
      <c r="Q427" s="338"/>
      <c r="R427" s="338"/>
      <c r="S427" s="338"/>
      <c r="T427" s="338"/>
      <c r="U427" s="338"/>
      <c r="V427" s="338"/>
      <c r="W427" s="338"/>
      <c r="X427" s="338"/>
      <c r="Y427" s="338"/>
      <c r="Z427" s="338"/>
      <c r="AA427" s="338"/>
      <c r="AB427" s="338"/>
      <c r="AC427" s="339"/>
      <c r="AD427" s="205">
        <f>'Art. 135'!AF408</f>
        <v>1</v>
      </c>
      <c r="AE427" s="91">
        <f t="shared" si="144"/>
        <v>0.52083333333333326</v>
      </c>
      <c r="AF427">
        <f t="shared" si="145"/>
        <v>0.5</v>
      </c>
      <c r="AG427" s="89">
        <f t="shared" si="146"/>
        <v>1</v>
      </c>
      <c r="AH427" s="92">
        <f t="shared" si="147"/>
        <v>0.5</v>
      </c>
      <c r="AI427" s="93">
        <f t="shared" si="148"/>
        <v>0.125</v>
      </c>
      <c r="AJ427" s="93">
        <f t="shared" si="149"/>
        <v>6.25E-2</v>
      </c>
      <c r="AK427" s="93">
        <f t="shared" si="150"/>
        <v>0.52083333333333326</v>
      </c>
    </row>
    <row r="428" spans="1:37" ht="24.95" customHeight="1" thickTop="1" thickBot="1">
      <c r="A428" s="337" t="s">
        <v>3019</v>
      </c>
      <c r="B428" s="338" t="s">
        <v>3019</v>
      </c>
      <c r="C428" s="338" t="s">
        <v>3019</v>
      </c>
      <c r="D428" s="338" t="s">
        <v>3019</v>
      </c>
      <c r="E428" s="338" t="s">
        <v>3019</v>
      </c>
      <c r="F428" s="338" t="s">
        <v>3019</v>
      </c>
      <c r="G428" s="338" t="s">
        <v>3019</v>
      </c>
      <c r="H428" s="338" t="s">
        <v>3019</v>
      </c>
      <c r="I428" s="338" t="s">
        <v>3019</v>
      </c>
      <c r="J428" s="338" t="s">
        <v>3019</v>
      </c>
      <c r="K428" s="338" t="s">
        <v>3019</v>
      </c>
      <c r="L428" s="338" t="s">
        <v>3019</v>
      </c>
      <c r="M428" s="338" t="s">
        <v>3019</v>
      </c>
      <c r="N428" s="338" t="s">
        <v>3019</v>
      </c>
      <c r="O428" s="338" t="s">
        <v>3019</v>
      </c>
      <c r="P428" s="338" t="s">
        <v>3019</v>
      </c>
      <c r="Q428" s="338"/>
      <c r="R428" s="338"/>
      <c r="S428" s="338"/>
      <c r="T428" s="338"/>
      <c r="U428" s="338"/>
      <c r="V428" s="338"/>
      <c r="W428" s="338"/>
      <c r="X428" s="338"/>
      <c r="Y428" s="338"/>
      <c r="Z428" s="338"/>
      <c r="AA428" s="338"/>
      <c r="AB428" s="338"/>
      <c r="AC428" s="339"/>
      <c r="AD428" s="205">
        <f>'Art. 135'!AF409</f>
        <v>1</v>
      </c>
      <c r="AE428" s="91">
        <f t="shared" si="144"/>
        <v>0.52083333333333326</v>
      </c>
      <c r="AF428">
        <f t="shared" si="145"/>
        <v>0.5</v>
      </c>
      <c r="AG428" s="89">
        <f t="shared" si="146"/>
        <v>1</v>
      </c>
      <c r="AH428" s="92">
        <f t="shared" si="147"/>
        <v>0.5</v>
      </c>
      <c r="AI428" s="93">
        <f t="shared" si="148"/>
        <v>0.125</v>
      </c>
      <c r="AJ428" s="93">
        <f t="shared" si="149"/>
        <v>6.25E-2</v>
      </c>
      <c r="AK428" s="93">
        <f t="shared" si="150"/>
        <v>0.52083333333333326</v>
      </c>
    </row>
    <row r="429" spans="1:37" ht="24.95" customHeight="1" thickTop="1" thickBot="1">
      <c r="A429" s="337" t="s">
        <v>3021</v>
      </c>
      <c r="B429" s="338" t="s">
        <v>3021</v>
      </c>
      <c r="C429" s="338" t="s">
        <v>3021</v>
      </c>
      <c r="D429" s="338" t="s">
        <v>3021</v>
      </c>
      <c r="E429" s="338" t="s">
        <v>3021</v>
      </c>
      <c r="F429" s="338" t="s">
        <v>3021</v>
      </c>
      <c r="G429" s="338" t="s">
        <v>3021</v>
      </c>
      <c r="H429" s="338" t="s">
        <v>3021</v>
      </c>
      <c r="I429" s="338" t="s">
        <v>3021</v>
      </c>
      <c r="J429" s="338" t="s">
        <v>3021</v>
      </c>
      <c r="K429" s="338" t="s">
        <v>3021</v>
      </c>
      <c r="L429" s="338" t="s">
        <v>3021</v>
      </c>
      <c r="M429" s="338" t="s">
        <v>3021</v>
      </c>
      <c r="N429" s="338" t="s">
        <v>3021</v>
      </c>
      <c r="O429" s="338" t="s">
        <v>3021</v>
      </c>
      <c r="P429" s="338" t="s">
        <v>3021</v>
      </c>
      <c r="Q429" s="338"/>
      <c r="R429" s="338"/>
      <c r="S429" s="338"/>
      <c r="T429" s="338"/>
      <c r="U429" s="338"/>
      <c r="V429" s="338"/>
      <c r="W429" s="338"/>
      <c r="X429" s="338"/>
      <c r="Y429" s="338"/>
      <c r="Z429" s="338"/>
      <c r="AA429" s="338"/>
      <c r="AB429" s="338"/>
      <c r="AC429" s="339"/>
      <c r="AD429" s="205">
        <f>'Art. 135'!AF410</f>
        <v>1</v>
      </c>
      <c r="AE429" s="91">
        <f t="shared" si="144"/>
        <v>0.52083333333333326</v>
      </c>
      <c r="AF429">
        <f t="shared" si="145"/>
        <v>0.5</v>
      </c>
      <c r="AG429" s="89">
        <f t="shared" si="146"/>
        <v>1</v>
      </c>
      <c r="AH429" s="92">
        <f t="shared" si="147"/>
        <v>0.5</v>
      </c>
      <c r="AI429" s="93">
        <f t="shared" si="148"/>
        <v>0.125</v>
      </c>
      <c r="AJ429" s="93">
        <f t="shared" si="149"/>
        <v>6.25E-2</v>
      </c>
      <c r="AK429" s="93">
        <f t="shared" si="150"/>
        <v>0.52083333333333326</v>
      </c>
    </row>
    <row r="430" spans="1:37" ht="24.95" customHeight="1" thickTop="1" thickBot="1">
      <c r="A430" s="337" t="s">
        <v>3023</v>
      </c>
      <c r="B430" s="338" t="s">
        <v>3023</v>
      </c>
      <c r="C430" s="338" t="s">
        <v>3023</v>
      </c>
      <c r="D430" s="338" t="s">
        <v>3023</v>
      </c>
      <c r="E430" s="338" t="s">
        <v>3023</v>
      </c>
      <c r="F430" s="338" t="s">
        <v>3023</v>
      </c>
      <c r="G430" s="338" t="s">
        <v>3023</v>
      </c>
      <c r="H430" s="338" t="s">
        <v>3023</v>
      </c>
      <c r="I430" s="338" t="s">
        <v>3023</v>
      </c>
      <c r="J430" s="338" t="s">
        <v>3023</v>
      </c>
      <c r="K430" s="338" t="s">
        <v>3023</v>
      </c>
      <c r="L430" s="338" t="s">
        <v>3023</v>
      </c>
      <c r="M430" s="338" t="s">
        <v>3023</v>
      </c>
      <c r="N430" s="338" t="s">
        <v>3023</v>
      </c>
      <c r="O430" s="338" t="s">
        <v>3023</v>
      </c>
      <c r="P430" s="338" t="s">
        <v>3023</v>
      </c>
      <c r="Q430" s="338"/>
      <c r="R430" s="338"/>
      <c r="S430" s="338"/>
      <c r="T430" s="338"/>
      <c r="U430" s="338"/>
      <c r="V430" s="338"/>
      <c r="W430" s="338"/>
      <c r="X430" s="338"/>
      <c r="Y430" s="338"/>
      <c r="Z430" s="338"/>
      <c r="AA430" s="338"/>
      <c r="AB430" s="338"/>
      <c r="AC430" s="339"/>
      <c r="AD430" s="205">
        <f>'Art. 135'!AF411</f>
        <v>1</v>
      </c>
      <c r="AE430" s="91">
        <f t="shared" si="144"/>
        <v>0.52083333333333326</v>
      </c>
      <c r="AF430">
        <f t="shared" si="145"/>
        <v>0.5</v>
      </c>
      <c r="AG430" s="89">
        <f t="shared" si="146"/>
        <v>1</v>
      </c>
      <c r="AH430" s="92">
        <f t="shared" si="147"/>
        <v>0.5</v>
      </c>
      <c r="AI430" s="93">
        <f t="shared" si="148"/>
        <v>0.125</v>
      </c>
      <c r="AJ430" s="93">
        <f t="shared" si="149"/>
        <v>6.25E-2</v>
      </c>
      <c r="AK430" s="93">
        <f t="shared" si="150"/>
        <v>0.52083333333333326</v>
      </c>
    </row>
    <row r="431" spans="1:37" ht="24.95" customHeight="1" thickTop="1" thickBot="1">
      <c r="A431" s="337" t="s">
        <v>3025</v>
      </c>
      <c r="B431" s="338" t="s">
        <v>3025</v>
      </c>
      <c r="C431" s="338" t="s">
        <v>3025</v>
      </c>
      <c r="D431" s="338" t="s">
        <v>3025</v>
      </c>
      <c r="E431" s="338" t="s">
        <v>3025</v>
      </c>
      <c r="F431" s="338" t="s">
        <v>3025</v>
      </c>
      <c r="G431" s="338" t="s">
        <v>3025</v>
      </c>
      <c r="H431" s="338" t="s">
        <v>3025</v>
      </c>
      <c r="I431" s="338" t="s">
        <v>3025</v>
      </c>
      <c r="J431" s="338" t="s">
        <v>3025</v>
      </c>
      <c r="K431" s="338" t="s">
        <v>3025</v>
      </c>
      <c r="L431" s="338" t="s">
        <v>3025</v>
      </c>
      <c r="M431" s="338" t="s">
        <v>3025</v>
      </c>
      <c r="N431" s="338" t="s">
        <v>3025</v>
      </c>
      <c r="O431" s="338" t="s">
        <v>3025</v>
      </c>
      <c r="P431" s="338" t="s">
        <v>3025</v>
      </c>
      <c r="Q431" s="338"/>
      <c r="R431" s="338"/>
      <c r="S431" s="338"/>
      <c r="T431" s="338"/>
      <c r="U431" s="338"/>
      <c r="V431" s="338"/>
      <c r="W431" s="338"/>
      <c r="X431" s="338"/>
      <c r="Y431" s="338"/>
      <c r="Z431" s="338"/>
      <c r="AA431" s="338"/>
      <c r="AB431" s="338"/>
      <c r="AC431" s="339"/>
      <c r="AD431" s="205">
        <f>'Art. 135'!AF412</f>
        <v>1</v>
      </c>
      <c r="AE431" s="91">
        <f t="shared" si="144"/>
        <v>0.52083333333333326</v>
      </c>
      <c r="AF431">
        <f t="shared" si="145"/>
        <v>0.5</v>
      </c>
      <c r="AG431" s="89">
        <f t="shared" si="146"/>
        <v>1</v>
      </c>
      <c r="AH431" s="92">
        <f t="shared" si="147"/>
        <v>0.5</v>
      </c>
      <c r="AI431" s="93">
        <f t="shared" si="148"/>
        <v>0.125</v>
      </c>
      <c r="AJ431" s="93">
        <f t="shared" si="149"/>
        <v>6.25E-2</v>
      </c>
      <c r="AK431" s="93">
        <f t="shared" si="150"/>
        <v>0.52083333333333326</v>
      </c>
    </row>
    <row r="432" spans="1:37" ht="24.95" customHeight="1" thickTop="1">
      <c r="A432" s="304" t="s">
        <v>2001</v>
      </c>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91">
        <f>SUM(AE424:AE431)</f>
        <v>5.2083333333333313</v>
      </c>
      <c r="AF432" s="63"/>
      <c r="AG432" s="94">
        <f>SUM(AG424:AG431)</f>
        <v>8</v>
      </c>
      <c r="AH432" s="95"/>
      <c r="AI432" s="96"/>
      <c r="AJ432" s="96"/>
      <c r="AK432" s="96"/>
    </row>
    <row r="433" spans="1:37" ht="24.95" customHeight="1">
      <c r="A433" s="302" t="s">
        <v>2002</v>
      </c>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c r="AA433" s="302"/>
      <c r="AB433" s="302"/>
      <c r="AC433" s="302"/>
      <c r="AD433" s="302"/>
      <c r="AE433" s="91">
        <f>AE432/$AE$23*100</f>
        <v>62.499999999999986</v>
      </c>
      <c r="AF433" s="63"/>
      <c r="AG433" s="94"/>
      <c r="AH433" s="95"/>
      <c r="AI433" s="96"/>
      <c r="AJ433" s="96"/>
      <c r="AK433" s="96"/>
    </row>
    <row r="434" spans="1:37" ht="24.95" customHeight="1" thickBot="1">
      <c r="A434" s="74"/>
      <c r="B434" s="74"/>
      <c r="C434" s="74"/>
      <c r="D434" s="74"/>
      <c r="E434" s="74"/>
      <c r="F434" s="74"/>
      <c r="G434" s="74"/>
      <c r="H434" s="74"/>
      <c r="I434" s="74"/>
      <c r="J434" s="74"/>
      <c r="K434" s="74"/>
      <c r="L434" s="74"/>
      <c r="M434" s="74"/>
      <c r="N434" s="74"/>
      <c r="O434" s="74"/>
      <c r="P434" s="74"/>
      <c r="Q434" s="97"/>
      <c r="R434" s="74"/>
      <c r="S434" s="74"/>
      <c r="T434" s="74"/>
      <c r="U434" s="74"/>
      <c r="V434" s="74"/>
      <c r="W434" s="74"/>
      <c r="X434" s="74"/>
      <c r="Y434" s="74"/>
      <c r="Z434" s="74"/>
      <c r="AA434" s="74"/>
      <c r="AB434" s="74"/>
      <c r="AC434" s="74"/>
      <c r="AD434" s="98"/>
      <c r="AE434" s="98"/>
    </row>
    <row r="435" spans="1:37" ht="24.95" customHeight="1" thickTop="1" thickBot="1">
      <c r="A435" s="305" t="s">
        <v>79</v>
      </c>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106" t="s">
        <v>67</v>
      </c>
      <c r="AE435" s="107" t="s">
        <v>9</v>
      </c>
      <c r="AF435" s="89" t="s">
        <v>1877</v>
      </c>
      <c r="AG435" s="89" t="s">
        <v>1878</v>
      </c>
      <c r="AH435" s="89" t="s">
        <v>1879</v>
      </c>
      <c r="AI435" s="90" t="s">
        <v>1880</v>
      </c>
      <c r="AJ435" s="89"/>
      <c r="AK435" s="90" t="s">
        <v>1881</v>
      </c>
    </row>
    <row r="436" spans="1:37" ht="24.95" customHeight="1" thickTop="1" thickBot="1">
      <c r="A436" s="337" t="s">
        <v>970</v>
      </c>
      <c r="B436" s="338" t="s">
        <v>970</v>
      </c>
      <c r="C436" s="338" t="s">
        <v>970</v>
      </c>
      <c r="D436" s="338" t="s">
        <v>970</v>
      </c>
      <c r="E436" s="338" t="s">
        <v>970</v>
      </c>
      <c r="F436" s="338" t="s">
        <v>970</v>
      </c>
      <c r="G436" s="338" t="s">
        <v>970</v>
      </c>
      <c r="H436" s="338" t="s">
        <v>970</v>
      </c>
      <c r="I436" s="338" t="s">
        <v>970</v>
      </c>
      <c r="J436" s="338" t="s">
        <v>970</v>
      </c>
      <c r="K436" s="338" t="s">
        <v>970</v>
      </c>
      <c r="L436" s="338" t="s">
        <v>970</v>
      </c>
      <c r="M436" s="338" t="s">
        <v>970</v>
      </c>
      <c r="N436" s="338" t="s">
        <v>970</v>
      </c>
      <c r="O436" s="338" t="s">
        <v>970</v>
      </c>
      <c r="P436" s="338" t="s">
        <v>970</v>
      </c>
      <c r="Q436" s="338"/>
      <c r="R436" s="338"/>
      <c r="S436" s="338"/>
      <c r="T436" s="338"/>
      <c r="U436" s="338"/>
      <c r="V436" s="338"/>
      <c r="W436" s="338"/>
      <c r="X436" s="338"/>
      <c r="Y436" s="338"/>
      <c r="Z436" s="338"/>
      <c r="AA436" s="338"/>
      <c r="AB436" s="338"/>
      <c r="AC436" s="339"/>
      <c r="AD436" s="205">
        <f>'Art. 135'!AF415</f>
        <v>2</v>
      </c>
      <c r="AE436" s="91">
        <f t="shared" ref="AE436:AE440" si="151">IF(AG436=1,AK436,AG436)</f>
        <v>1.6666666666666665</v>
      </c>
      <c r="AF436">
        <f t="shared" ref="AF436:AF440" si="152">AD436/2</f>
        <v>1</v>
      </c>
      <c r="AG436" s="89">
        <f>IF(AND(AF436&gt;=0,AF436&lt;=1),1,"No aplica")</f>
        <v>1</v>
      </c>
      <c r="AH436" s="92">
        <f t="shared" ref="AH436:AH440" si="153">AD436/(AG436*2)</f>
        <v>1</v>
      </c>
      <c r="AI436" s="93">
        <f t="shared" ref="AI436:AI440" si="154">IF(AG436=1,AG436/$AG$441,"No aplica")</f>
        <v>0.2</v>
      </c>
      <c r="AJ436" s="93">
        <f t="shared" ref="AJ436:AJ440" si="155">AF436*AI436</f>
        <v>0.2</v>
      </c>
      <c r="AK436" s="93">
        <f t="shared" ref="AK436:AK440" si="156">AJ436*$AE$23</f>
        <v>1.6666666666666665</v>
      </c>
    </row>
    <row r="437" spans="1:37" ht="24.95" customHeight="1" thickTop="1" thickBot="1">
      <c r="A437" s="337" t="s">
        <v>972</v>
      </c>
      <c r="B437" s="338" t="s">
        <v>972</v>
      </c>
      <c r="C437" s="338" t="s">
        <v>972</v>
      </c>
      <c r="D437" s="338" t="s">
        <v>972</v>
      </c>
      <c r="E437" s="338" t="s">
        <v>972</v>
      </c>
      <c r="F437" s="338" t="s">
        <v>972</v>
      </c>
      <c r="G437" s="338" t="s">
        <v>972</v>
      </c>
      <c r="H437" s="338" t="s">
        <v>972</v>
      </c>
      <c r="I437" s="338" t="s">
        <v>972</v>
      </c>
      <c r="J437" s="338" t="s">
        <v>972</v>
      </c>
      <c r="K437" s="338" t="s">
        <v>972</v>
      </c>
      <c r="L437" s="338" t="s">
        <v>972</v>
      </c>
      <c r="M437" s="338" t="s">
        <v>972</v>
      </c>
      <c r="N437" s="338" t="s">
        <v>972</v>
      </c>
      <c r="O437" s="338" t="s">
        <v>972</v>
      </c>
      <c r="P437" s="338" t="s">
        <v>972</v>
      </c>
      <c r="Q437" s="338"/>
      <c r="R437" s="338"/>
      <c r="S437" s="338"/>
      <c r="T437" s="338"/>
      <c r="U437" s="338"/>
      <c r="V437" s="338"/>
      <c r="W437" s="338"/>
      <c r="X437" s="338"/>
      <c r="Y437" s="338"/>
      <c r="Z437" s="338"/>
      <c r="AA437" s="338"/>
      <c r="AB437" s="338"/>
      <c r="AC437" s="339"/>
      <c r="AD437" s="205">
        <f>'Art. 135'!AF416</f>
        <v>2</v>
      </c>
      <c r="AE437" s="91">
        <f t="shared" si="151"/>
        <v>1.6666666666666665</v>
      </c>
      <c r="AF437">
        <f t="shared" si="152"/>
        <v>1</v>
      </c>
      <c r="AG437" s="89">
        <f>IF(AND(AF437&gt;=0,AF437&lt;=1),1,"No aplica")</f>
        <v>1</v>
      </c>
      <c r="AH437" s="92">
        <f t="shared" si="153"/>
        <v>1</v>
      </c>
      <c r="AI437" s="93">
        <f t="shared" si="154"/>
        <v>0.2</v>
      </c>
      <c r="AJ437" s="93">
        <f t="shared" si="155"/>
        <v>0.2</v>
      </c>
      <c r="AK437" s="93">
        <f t="shared" si="156"/>
        <v>1.6666666666666665</v>
      </c>
    </row>
    <row r="438" spans="1:37" ht="24.95" customHeight="1" thickTop="1" thickBot="1">
      <c r="A438" s="337" t="s">
        <v>974</v>
      </c>
      <c r="B438" s="338" t="s">
        <v>974</v>
      </c>
      <c r="C438" s="338" t="s">
        <v>974</v>
      </c>
      <c r="D438" s="338" t="s">
        <v>974</v>
      </c>
      <c r="E438" s="338" t="s">
        <v>974</v>
      </c>
      <c r="F438" s="338" t="s">
        <v>974</v>
      </c>
      <c r="G438" s="338" t="s">
        <v>974</v>
      </c>
      <c r="H438" s="338" t="s">
        <v>974</v>
      </c>
      <c r="I438" s="338" t="s">
        <v>974</v>
      </c>
      <c r="J438" s="338" t="s">
        <v>974</v>
      </c>
      <c r="K438" s="338" t="s">
        <v>974</v>
      </c>
      <c r="L438" s="338" t="s">
        <v>974</v>
      </c>
      <c r="M438" s="338" t="s">
        <v>974</v>
      </c>
      <c r="N438" s="338" t="s">
        <v>974</v>
      </c>
      <c r="O438" s="338" t="s">
        <v>974</v>
      </c>
      <c r="P438" s="338" t="s">
        <v>974</v>
      </c>
      <c r="Q438" s="338"/>
      <c r="R438" s="338"/>
      <c r="S438" s="338"/>
      <c r="T438" s="338"/>
      <c r="U438" s="338"/>
      <c r="V438" s="338"/>
      <c r="W438" s="338"/>
      <c r="X438" s="338"/>
      <c r="Y438" s="338"/>
      <c r="Z438" s="338"/>
      <c r="AA438" s="338"/>
      <c r="AB438" s="338"/>
      <c r="AC438" s="339"/>
      <c r="AD438" s="205">
        <f>'Art. 135'!AF417</f>
        <v>2</v>
      </c>
      <c r="AE438" s="91">
        <f t="shared" si="151"/>
        <v>1.6666666666666665</v>
      </c>
      <c r="AF438">
        <f t="shared" si="152"/>
        <v>1</v>
      </c>
      <c r="AG438" s="89">
        <f>IF(AND(AF438&gt;=0,AF438&lt;=1),1,"No aplica")</f>
        <v>1</v>
      </c>
      <c r="AH438" s="92">
        <f t="shared" si="153"/>
        <v>1</v>
      </c>
      <c r="AI438" s="93">
        <f t="shared" si="154"/>
        <v>0.2</v>
      </c>
      <c r="AJ438" s="93">
        <f t="shared" si="155"/>
        <v>0.2</v>
      </c>
      <c r="AK438" s="93">
        <f t="shared" si="156"/>
        <v>1.6666666666666665</v>
      </c>
    </row>
    <row r="439" spans="1:37" ht="24.95" customHeight="1" thickTop="1" thickBot="1">
      <c r="A439" s="337" t="s">
        <v>976</v>
      </c>
      <c r="B439" s="338" t="s">
        <v>976</v>
      </c>
      <c r="C439" s="338" t="s">
        <v>976</v>
      </c>
      <c r="D439" s="338" t="s">
        <v>976</v>
      </c>
      <c r="E439" s="338" t="s">
        <v>976</v>
      </c>
      <c r="F439" s="338" t="s">
        <v>976</v>
      </c>
      <c r="G439" s="338" t="s">
        <v>976</v>
      </c>
      <c r="H439" s="338" t="s">
        <v>976</v>
      </c>
      <c r="I439" s="338" t="s">
        <v>976</v>
      </c>
      <c r="J439" s="338" t="s">
        <v>976</v>
      </c>
      <c r="K439" s="338" t="s">
        <v>976</v>
      </c>
      <c r="L439" s="338" t="s">
        <v>976</v>
      </c>
      <c r="M439" s="338" t="s">
        <v>976</v>
      </c>
      <c r="N439" s="338" t="s">
        <v>976</v>
      </c>
      <c r="O439" s="338" t="s">
        <v>976</v>
      </c>
      <c r="P439" s="338" t="s">
        <v>976</v>
      </c>
      <c r="Q439" s="338"/>
      <c r="R439" s="338"/>
      <c r="S439" s="338"/>
      <c r="T439" s="338"/>
      <c r="U439" s="338"/>
      <c r="V439" s="338"/>
      <c r="W439" s="338"/>
      <c r="X439" s="338"/>
      <c r="Y439" s="338"/>
      <c r="Z439" s="338"/>
      <c r="AA439" s="338"/>
      <c r="AB439" s="338"/>
      <c r="AC439" s="339"/>
      <c r="AD439" s="205">
        <f>'Art. 135'!AF418</f>
        <v>1</v>
      </c>
      <c r="AE439" s="91">
        <f t="shared" si="151"/>
        <v>0.83333333333333326</v>
      </c>
      <c r="AF439">
        <f t="shared" si="152"/>
        <v>0.5</v>
      </c>
      <c r="AG439" s="89">
        <f>IF(AND(AF439&gt;=0,AF439&lt;=1),1,"No aplica")</f>
        <v>1</v>
      </c>
      <c r="AH439" s="92">
        <f t="shared" si="153"/>
        <v>0.5</v>
      </c>
      <c r="AI439" s="93">
        <f t="shared" si="154"/>
        <v>0.2</v>
      </c>
      <c r="AJ439" s="93">
        <f t="shared" si="155"/>
        <v>0.1</v>
      </c>
      <c r="AK439" s="93">
        <f t="shared" si="156"/>
        <v>0.83333333333333326</v>
      </c>
    </row>
    <row r="440" spans="1:37" ht="24.95" customHeight="1" thickTop="1" thickBot="1">
      <c r="A440" s="337" t="s">
        <v>3028</v>
      </c>
      <c r="B440" s="338" t="s">
        <v>3028</v>
      </c>
      <c r="C440" s="338" t="s">
        <v>3028</v>
      </c>
      <c r="D440" s="338" t="s">
        <v>3028</v>
      </c>
      <c r="E440" s="338" t="s">
        <v>3028</v>
      </c>
      <c r="F440" s="338" t="s">
        <v>3028</v>
      </c>
      <c r="G440" s="338" t="s">
        <v>3028</v>
      </c>
      <c r="H440" s="338" t="s">
        <v>3028</v>
      </c>
      <c r="I440" s="338" t="s">
        <v>3028</v>
      </c>
      <c r="J440" s="338" t="s">
        <v>3028</v>
      </c>
      <c r="K440" s="338" t="s">
        <v>3028</v>
      </c>
      <c r="L440" s="338" t="s">
        <v>3028</v>
      </c>
      <c r="M440" s="338" t="s">
        <v>3028</v>
      </c>
      <c r="N440" s="338" t="s">
        <v>3028</v>
      </c>
      <c r="O440" s="338" t="s">
        <v>3028</v>
      </c>
      <c r="P440" s="338" t="s">
        <v>3028</v>
      </c>
      <c r="Q440" s="338"/>
      <c r="R440" s="338"/>
      <c r="S440" s="338"/>
      <c r="T440" s="338"/>
      <c r="U440" s="338"/>
      <c r="V440" s="338"/>
      <c r="W440" s="338"/>
      <c r="X440" s="338"/>
      <c r="Y440" s="338"/>
      <c r="Z440" s="338"/>
      <c r="AA440" s="338"/>
      <c r="AB440" s="338"/>
      <c r="AC440" s="339"/>
      <c r="AD440" s="205">
        <f>'Art. 135'!AF419</f>
        <v>2</v>
      </c>
      <c r="AE440" s="91">
        <f t="shared" si="151"/>
        <v>1.6666666666666665</v>
      </c>
      <c r="AF440">
        <f t="shared" si="152"/>
        <v>1</v>
      </c>
      <c r="AG440" s="89">
        <f>IF(AND(AF440&gt;=0,AF440&lt;=1),1,"No aplica")</f>
        <v>1</v>
      </c>
      <c r="AH440" s="92">
        <f t="shared" si="153"/>
        <v>1</v>
      </c>
      <c r="AI440" s="93">
        <f t="shared" si="154"/>
        <v>0.2</v>
      </c>
      <c r="AJ440" s="93">
        <f t="shared" si="155"/>
        <v>0.2</v>
      </c>
      <c r="AK440" s="93">
        <f t="shared" si="156"/>
        <v>1.6666666666666665</v>
      </c>
    </row>
    <row r="441" spans="1:37" ht="24.95" customHeight="1" thickTop="1">
      <c r="A441" s="304" t="s">
        <v>2008</v>
      </c>
      <c r="B441" s="304"/>
      <c r="C441" s="304"/>
      <c r="D441" s="304"/>
      <c r="E441" s="304"/>
      <c r="F441" s="304"/>
      <c r="G441" s="304"/>
      <c r="H441" s="304"/>
      <c r="I441" s="304"/>
      <c r="J441" s="304"/>
      <c r="K441" s="304"/>
      <c r="L441" s="304"/>
      <c r="M441" s="304"/>
      <c r="N441" s="304"/>
      <c r="O441" s="304"/>
      <c r="P441" s="304"/>
      <c r="Q441" s="304"/>
      <c r="R441" s="304"/>
      <c r="S441" s="304"/>
      <c r="T441" s="304"/>
      <c r="U441" s="304"/>
      <c r="V441" s="304"/>
      <c r="W441" s="304"/>
      <c r="X441" s="304"/>
      <c r="Y441" s="304"/>
      <c r="Z441" s="304"/>
      <c r="AA441" s="304"/>
      <c r="AB441" s="304"/>
      <c r="AC441" s="304"/>
      <c r="AD441" s="304"/>
      <c r="AE441" s="91">
        <f>SUM(AE436:AE440)</f>
        <v>7.5</v>
      </c>
      <c r="AF441" s="63"/>
      <c r="AG441" s="94">
        <f>SUM(AG436:AG440)</f>
        <v>5</v>
      </c>
      <c r="AH441" s="95"/>
      <c r="AI441" s="96"/>
      <c r="AJ441" s="96"/>
      <c r="AK441" s="96"/>
    </row>
    <row r="442" spans="1:37" ht="24.95" customHeight="1">
      <c r="A442" s="302" t="s">
        <v>2009</v>
      </c>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c r="AA442" s="302"/>
      <c r="AB442" s="302"/>
      <c r="AC442" s="302"/>
      <c r="AD442" s="302"/>
      <c r="AE442" s="91">
        <f>AE441/$AE$23*100</f>
        <v>90.000000000000014</v>
      </c>
      <c r="AF442" s="63"/>
      <c r="AG442" s="94"/>
      <c r="AH442" s="95"/>
      <c r="AI442" s="96"/>
      <c r="AJ442" s="96"/>
      <c r="AK442" s="96"/>
    </row>
    <row r="443" spans="1:37" ht="24.95" customHeight="1">
      <c r="A443" s="102"/>
      <c r="B443" s="102"/>
      <c r="C443" s="102"/>
      <c r="D443" s="102"/>
      <c r="E443" s="102"/>
      <c r="F443" s="102"/>
      <c r="G443" s="102"/>
      <c r="H443" s="102"/>
      <c r="I443" s="102"/>
      <c r="J443" s="102"/>
      <c r="K443" s="102"/>
      <c r="L443" s="102"/>
      <c r="M443" s="102"/>
      <c r="N443" s="102"/>
      <c r="O443" s="102"/>
      <c r="P443" s="102"/>
      <c r="Q443" s="97"/>
      <c r="R443" s="102"/>
      <c r="S443" s="102"/>
      <c r="T443" s="102"/>
      <c r="U443" s="102"/>
      <c r="V443" s="102"/>
      <c r="W443" s="102"/>
      <c r="X443" s="102"/>
      <c r="Y443" s="102"/>
      <c r="Z443" s="102"/>
      <c r="AA443" s="102"/>
      <c r="AB443" s="102"/>
      <c r="AC443" s="102"/>
      <c r="AD443" s="98"/>
      <c r="AE443" s="98"/>
    </row>
    <row r="444" spans="1:37" ht="24.95" customHeight="1">
      <c r="A444" s="102"/>
      <c r="B444" s="102"/>
      <c r="C444" s="102"/>
      <c r="D444" s="102"/>
      <c r="E444" s="102"/>
      <c r="F444" s="102"/>
      <c r="G444" s="102"/>
      <c r="H444" s="102"/>
      <c r="I444" s="102"/>
      <c r="J444" s="102"/>
      <c r="K444" s="102"/>
      <c r="L444" s="102"/>
      <c r="M444" s="102"/>
      <c r="N444" s="102"/>
      <c r="O444" s="102"/>
      <c r="P444" s="102"/>
      <c r="Q444" s="97"/>
      <c r="R444" s="102"/>
      <c r="S444" s="102"/>
      <c r="T444" s="102"/>
      <c r="U444" s="102"/>
      <c r="V444" s="102"/>
      <c r="W444" s="102"/>
      <c r="X444" s="102"/>
      <c r="Y444" s="102"/>
      <c r="Z444" s="102"/>
      <c r="AA444" s="102"/>
      <c r="AB444" s="102"/>
      <c r="AC444" s="102"/>
      <c r="AD444" s="98"/>
      <c r="AE444" s="98"/>
    </row>
    <row r="445" spans="1:37" ht="24.95" customHeight="1">
      <c r="A445" s="266" t="s">
        <v>3093</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row>
    <row r="446" spans="1:37" ht="24.95" customHeight="1">
      <c r="A446" s="103"/>
      <c r="B446" s="104"/>
      <c r="C446" s="104"/>
      <c r="D446" s="104"/>
      <c r="E446" s="104"/>
      <c r="F446" s="104"/>
      <c r="G446" s="104"/>
      <c r="H446" s="104"/>
      <c r="I446" s="104"/>
      <c r="J446" s="104"/>
      <c r="K446" s="104"/>
      <c r="L446" s="104"/>
      <c r="M446" s="104"/>
      <c r="N446" s="104"/>
      <c r="O446" s="104"/>
      <c r="P446" s="104"/>
      <c r="Q446" s="105"/>
      <c r="R446" s="104"/>
      <c r="S446" s="104"/>
      <c r="T446" s="104"/>
      <c r="U446" s="104"/>
      <c r="V446" s="104"/>
      <c r="W446" s="104"/>
      <c r="X446" s="104"/>
      <c r="Y446" s="104"/>
      <c r="Z446" s="104"/>
      <c r="AA446" s="104"/>
      <c r="AB446" s="104"/>
      <c r="AC446" s="104"/>
      <c r="AD446" s="86"/>
      <c r="AE446" s="86"/>
    </row>
    <row r="447" spans="1:37" ht="24.95" customHeight="1" thickBot="1">
      <c r="A447" s="74"/>
      <c r="B447" s="74"/>
      <c r="C447" s="74"/>
      <c r="D447" s="74"/>
      <c r="E447" s="74"/>
      <c r="F447" s="74"/>
      <c r="G447" s="74"/>
      <c r="H447" s="74"/>
      <c r="I447" s="74"/>
      <c r="J447" s="74"/>
      <c r="K447" s="74"/>
      <c r="L447" s="74"/>
      <c r="M447" s="74"/>
      <c r="N447" s="74"/>
      <c r="O447" s="74"/>
      <c r="P447" s="74"/>
      <c r="Q447" s="97"/>
      <c r="R447" s="74"/>
      <c r="S447" s="74"/>
      <c r="T447" s="74"/>
      <c r="U447" s="74"/>
      <c r="V447" s="74"/>
      <c r="W447" s="74"/>
      <c r="X447" s="74"/>
      <c r="Y447" s="74"/>
      <c r="Z447" s="74"/>
      <c r="AA447" s="74"/>
      <c r="AB447" s="74"/>
      <c r="AC447" s="74"/>
      <c r="AD447" s="98"/>
      <c r="AE447" s="98"/>
    </row>
    <row r="448" spans="1:37" ht="24.95" customHeight="1" thickTop="1" thickBot="1">
      <c r="A448" s="303" t="s">
        <v>44</v>
      </c>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c r="AA448" s="303"/>
      <c r="AB448" s="303"/>
      <c r="AC448" s="303"/>
      <c r="AD448" s="67" t="s">
        <v>67</v>
      </c>
      <c r="AE448" s="201" t="s">
        <v>9</v>
      </c>
      <c r="AF448" s="89" t="s">
        <v>1877</v>
      </c>
      <c r="AG448" s="89" t="s">
        <v>1878</v>
      </c>
      <c r="AH448" s="89" t="s">
        <v>1879</v>
      </c>
      <c r="AI448" s="90" t="s">
        <v>1880</v>
      </c>
      <c r="AJ448" s="89"/>
      <c r="AK448" s="90" t="s">
        <v>1881</v>
      </c>
    </row>
    <row r="449" spans="1:37" ht="24.95" customHeight="1" thickTop="1" thickBot="1">
      <c r="A449" s="337" t="s">
        <v>980</v>
      </c>
      <c r="B449" s="338" t="s">
        <v>980</v>
      </c>
      <c r="C449" s="338" t="s">
        <v>980</v>
      </c>
      <c r="D449" s="338" t="s">
        <v>980</v>
      </c>
      <c r="E449" s="338" t="s">
        <v>980</v>
      </c>
      <c r="F449" s="338" t="s">
        <v>980</v>
      </c>
      <c r="G449" s="338" t="s">
        <v>980</v>
      </c>
      <c r="H449" s="338" t="s">
        <v>980</v>
      </c>
      <c r="I449" s="338" t="s">
        <v>980</v>
      </c>
      <c r="J449" s="338" t="s">
        <v>980</v>
      </c>
      <c r="K449" s="338" t="s">
        <v>980</v>
      </c>
      <c r="L449" s="338" t="s">
        <v>980</v>
      </c>
      <c r="M449" s="338" t="s">
        <v>980</v>
      </c>
      <c r="N449" s="338" t="s">
        <v>980</v>
      </c>
      <c r="O449" s="338" t="s">
        <v>980</v>
      </c>
      <c r="P449" s="338" t="s">
        <v>980</v>
      </c>
      <c r="Q449" s="338"/>
      <c r="R449" s="338"/>
      <c r="S449" s="338"/>
      <c r="T449" s="338"/>
      <c r="U449" s="338"/>
      <c r="V449" s="338"/>
      <c r="W449" s="338"/>
      <c r="X449" s="338"/>
      <c r="Y449" s="338"/>
      <c r="Z449" s="338"/>
      <c r="AA449" s="338"/>
      <c r="AB449" s="338"/>
      <c r="AC449" s="339"/>
      <c r="AD449" s="205">
        <f>'Art. 135'!AF427</f>
        <v>2</v>
      </c>
      <c r="AE449" s="91">
        <f t="shared" ref="AE449:AE452" si="157">IF(AG449=1,AK449,AG449)</f>
        <v>2.083333333333333</v>
      </c>
      <c r="AF449">
        <f t="shared" ref="AF449:AF452" si="158">AD449/2</f>
        <v>1</v>
      </c>
      <c r="AG449" s="89">
        <f>IF(AND(AF449&gt;=0,AF449&lt;=1),1,"No aplica")</f>
        <v>1</v>
      </c>
      <c r="AH449" s="92">
        <f t="shared" ref="AH449:AH452" si="159">AD449/(AG449*2)</f>
        <v>1</v>
      </c>
      <c r="AI449" s="93">
        <f t="shared" ref="AI449:AI452" si="160">IF(AG449=1,AG449/$AG$453,"No aplica")</f>
        <v>0.25</v>
      </c>
      <c r="AJ449" s="93">
        <f t="shared" ref="AJ449:AJ452" si="161">AF449*AI449</f>
        <v>0.25</v>
      </c>
      <c r="AK449" s="93">
        <f t="shared" ref="AK449:AK452" si="162">AJ449*$AE$23</f>
        <v>2.083333333333333</v>
      </c>
    </row>
    <row r="450" spans="1:37" ht="24.95" customHeight="1" thickTop="1" thickBot="1">
      <c r="A450" s="337" t="s">
        <v>981</v>
      </c>
      <c r="B450" s="338" t="s">
        <v>981</v>
      </c>
      <c r="C450" s="338" t="s">
        <v>981</v>
      </c>
      <c r="D450" s="338" t="s">
        <v>981</v>
      </c>
      <c r="E450" s="338" t="s">
        <v>981</v>
      </c>
      <c r="F450" s="338" t="s">
        <v>981</v>
      </c>
      <c r="G450" s="338" t="s">
        <v>981</v>
      </c>
      <c r="H450" s="338" t="s">
        <v>981</v>
      </c>
      <c r="I450" s="338" t="s">
        <v>981</v>
      </c>
      <c r="J450" s="338" t="s">
        <v>981</v>
      </c>
      <c r="K450" s="338" t="s">
        <v>981</v>
      </c>
      <c r="L450" s="338" t="s">
        <v>981</v>
      </c>
      <c r="M450" s="338" t="s">
        <v>981</v>
      </c>
      <c r="N450" s="338" t="s">
        <v>981</v>
      </c>
      <c r="O450" s="338" t="s">
        <v>981</v>
      </c>
      <c r="P450" s="338" t="s">
        <v>981</v>
      </c>
      <c r="Q450" s="338"/>
      <c r="R450" s="338"/>
      <c r="S450" s="338"/>
      <c r="T450" s="338"/>
      <c r="U450" s="338"/>
      <c r="V450" s="338"/>
      <c r="W450" s="338"/>
      <c r="X450" s="338"/>
      <c r="Y450" s="338"/>
      <c r="Z450" s="338"/>
      <c r="AA450" s="338"/>
      <c r="AB450" s="338"/>
      <c r="AC450" s="339"/>
      <c r="AD450" s="205">
        <f>'Art. 135'!AF428</f>
        <v>1</v>
      </c>
      <c r="AE450" s="91">
        <f t="shared" si="157"/>
        <v>1.0416666666666665</v>
      </c>
      <c r="AF450">
        <f t="shared" si="158"/>
        <v>0.5</v>
      </c>
      <c r="AG450" s="89">
        <f>IF(AND(AF450&gt;=0,AF450&lt;=1),1,"No aplica")</f>
        <v>1</v>
      </c>
      <c r="AH450" s="92">
        <f t="shared" si="159"/>
        <v>0.5</v>
      </c>
      <c r="AI450" s="93">
        <f t="shared" si="160"/>
        <v>0.25</v>
      </c>
      <c r="AJ450" s="93">
        <f t="shared" si="161"/>
        <v>0.125</v>
      </c>
      <c r="AK450" s="93">
        <f t="shared" si="162"/>
        <v>1.0416666666666665</v>
      </c>
    </row>
    <row r="451" spans="1:37" ht="24.95" customHeight="1" thickTop="1" thickBot="1">
      <c r="A451" s="337" t="s">
        <v>3033</v>
      </c>
      <c r="B451" s="338" t="s">
        <v>3033</v>
      </c>
      <c r="C451" s="338" t="s">
        <v>3033</v>
      </c>
      <c r="D451" s="338" t="s">
        <v>3033</v>
      </c>
      <c r="E451" s="338" t="s">
        <v>3033</v>
      </c>
      <c r="F451" s="338" t="s">
        <v>3033</v>
      </c>
      <c r="G451" s="338" t="s">
        <v>3033</v>
      </c>
      <c r="H451" s="338" t="s">
        <v>3033</v>
      </c>
      <c r="I451" s="338" t="s">
        <v>3033</v>
      </c>
      <c r="J451" s="338" t="s">
        <v>3033</v>
      </c>
      <c r="K451" s="338" t="s">
        <v>3033</v>
      </c>
      <c r="L451" s="338" t="s">
        <v>3033</v>
      </c>
      <c r="M451" s="338" t="s">
        <v>3033</v>
      </c>
      <c r="N451" s="338" t="s">
        <v>3033</v>
      </c>
      <c r="O451" s="338" t="s">
        <v>3033</v>
      </c>
      <c r="P451" s="338" t="s">
        <v>3033</v>
      </c>
      <c r="Q451" s="338"/>
      <c r="R451" s="338"/>
      <c r="S451" s="338"/>
      <c r="T451" s="338"/>
      <c r="U451" s="338"/>
      <c r="V451" s="338"/>
      <c r="W451" s="338"/>
      <c r="X451" s="338"/>
      <c r="Y451" s="338"/>
      <c r="Z451" s="338"/>
      <c r="AA451" s="338"/>
      <c r="AB451" s="338"/>
      <c r="AC451" s="339"/>
      <c r="AD451" s="205">
        <f>'Art. 135'!AF429</f>
        <v>1</v>
      </c>
      <c r="AE451" s="91">
        <f t="shared" si="157"/>
        <v>1.0416666666666665</v>
      </c>
      <c r="AF451">
        <f t="shared" si="158"/>
        <v>0.5</v>
      </c>
      <c r="AG451" s="89">
        <f>IF(AND(AF451&gt;=0,AF451&lt;=1),1,"No aplica")</f>
        <v>1</v>
      </c>
      <c r="AH451" s="92">
        <f t="shared" si="159"/>
        <v>0.5</v>
      </c>
      <c r="AI451" s="93">
        <f t="shared" si="160"/>
        <v>0.25</v>
      </c>
      <c r="AJ451" s="93">
        <f t="shared" si="161"/>
        <v>0.125</v>
      </c>
      <c r="AK451" s="93">
        <f t="shared" si="162"/>
        <v>1.0416666666666665</v>
      </c>
    </row>
    <row r="452" spans="1:37" ht="24.95" customHeight="1" thickTop="1" thickBot="1">
      <c r="A452" s="337" t="s">
        <v>3035</v>
      </c>
      <c r="B452" s="338" t="s">
        <v>3035</v>
      </c>
      <c r="C452" s="338" t="s">
        <v>3035</v>
      </c>
      <c r="D452" s="338" t="s">
        <v>3035</v>
      </c>
      <c r="E452" s="338" t="s">
        <v>3035</v>
      </c>
      <c r="F452" s="338" t="s">
        <v>3035</v>
      </c>
      <c r="G452" s="338" t="s">
        <v>3035</v>
      </c>
      <c r="H452" s="338" t="s">
        <v>3035</v>
      </c>
      <c r="I452" s="338" t="s">
        <v>3035</v>
      </c>
      <c r="J452" s="338" t="s">
        <v>3035</v>
      </c>
      <c r="K452" s="338" t="s">
        <v>3035</v>
      </c>
      <c r="L452" s="338" t="s">
        <v>3035</v>
      </c>
      <c r="M452" s="338" t="s">
        <v>3035</v>
      </c>
      <c r="N452" s="338" t="s">
        <v>3035</v>
      </c>
      <c r="O452" s="338" t="s">
        <v>3035</v>
      </c>
      <c r="P452" s="338" t="s">
        <v>3035</v>
      </c>
      <c r="Q452" s="338"/>
      <c r="R452" s="338"/>
      <c r="S452" s="338"/>
      <c r="T452" s="338"/>
      <c r="U452" s="338"/>
      <c r="V452" s="338"/>
      <c r="W452" s="338"/>
      <c r="X452" s="338"/>
      <c r="Y452" s="338"/>
      <c r="Z452" s="338"/>
      <c r="AA452" s="338"/>
      <c r="AB452" s="338"/>
      <c r="AC452" s="339"/>
      <c r="AD452" s="205">
        <f>'Art. 135'!AF430</f>
        <v>1</v>
      </c>
      <c r="AE452" s="91">
        <f t="shared" si="157"/>
        <v>1.0416666666666665</v>
      </c>
      <c r="AF452">
        <f t="shared" si="158"/>
        <v>0.5</v>
      </c>
      <c r="AG452" s="89">
        <f>IF(AND(AF452&gt;=0,AF452&lt;=1),1,"No aplica")</f>
        <v>1</v>
      </c>
      <c r="AH452" s="92">
        <f t="shared" si="159"/>
        <v>0.5</v>
      </c>
      <c r="AI452" s="93">
        <f t="shared" si="160"/>
        <v>0.25</v>
      </c>
      <c r="AJ452" s="93">
        <f t="shared" si="161"/>
        <v>0.125</v>
      </c>
      <c r="AK452" s="93">
        <f t="shared" si="162"/>
        <v>1.0416666666666665</v>
      </c>
    </row>
    <row r="453" spans="1:37" ht="24.95" customHeight="1" thickTop="1">
      <c r="A453" s="304" t="s">
        <v>2016</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4"/>
      <c r="AC453" s="304"/>
      <c r="AD453" s="304"/>
      <c r="AE453" s="91">
        <f>SUM(AE449:AE452)</f>
        <v>5.2083333333333321</v>
      </c>
      <c r="AF453" s="63"/>
      <c r="AG453" s="94">
        <f>SUM(AG449:AG452)</f>
        <v>4</v>
      </c>
      <c r="AH453" s="95"/>
      <c r="AI453" s="96"/>
      <c r="AJ453" s="96"/>
      <c r="AK453" s="96"/>
    </row>
    <row r="454" spans="1:37" ht="24.95" customHeight="1">
      <c r="A454" s="302" t="s">
        <v>2017</v>
      </c>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c r="AA454" s="302"/>
      <c r="AB454" s="302"/>
      <c r="AC454" s="302"/>
      <c r="AD454" s="302"/>
      <c r="AE454" s="91">
        <f>AE453/$AE$23*100</f>
        <v>62.5</v>
      </c>
      <c r="AF454" s="63"/>
      <c r="AG454" s="94"/>
      <c r="AH454" s="95"/>
      <c r="AI454" s="96"/>
      <c r="AJ454" s="96"/>
      <c r="AK454" s="96"/>
    </row>
    <row r="455" spans="1:37" ht="24.95" customHeight="1" thickBot="1">
      <c r="A455" s="74"/>
      <c r="B455" s="74"/>
      <c r="C455" s="74"/>
      <c r="D455" s="74"/>
      <c r="E455" s="74"/>
      <c r="F455" s="74"/>
      <c r="G455" s="74"/>
      <c r="H455" s="74"/>
      <c r="I455" s="74"/>
      <c r="J455" s="74"/>
      <c r="K455" s="74"/>
      <c r="L455" s="74"/>
      <c r="M455" s="74"/>
      <c r="N455" s="74"/>
      <c r="O455" s="74"/>
      <c r="P455" s="74"/>
      <c r="Q455" s="97"/>
      <c r="R455" s="74"/>
      <c r="S455" s="74"/>
      <c r="T455" s="74"/>
      <c r="U455" s="74"/>
      <c r="V455" s="74"/>
      <c r="W455" s="74"/>
      <c r="X455" s="74"/>
      <c r="Y455" s="74"/>
      <c r="Z455" s="74"/>
      <c r="AA455" s="74"/>
      <c r="AB455" s="74"/>
      <c r="AC455" s="74"/>
      <c r="AD455" s="98"/>
      <c r="AE455" s="98"/>
    </row>
    <row r="456" spans="1:37" ht="24.95" customHeight="1" thickTop="1" thickBot="1">
      <c r="A456" s="305" t="s">
        <v>79</v>
      </c>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106" t="s">
        <v>67</v>
      </c>
      <c r="AE456" s="107" t="s">
        <v>9</v>
      </c>
      <c r="AF456" s="89" t="s">
        <v>1877</v>
      </c>
      <c r="AG456" s="89" t="s">
        <v>1878</v>
      </c>
      <c r="AH456" s="89" t="s">
        <v>1879</v>
      </c>
      <c r="AI456" s="90" t="s">
        <v>1880</v>
      </c>
      <c r="AJ456" s="89"/>
      <c r="AK456" s="90" t="s">
        <v>1881</v>
      </c>
    </row>
    <row r="457" spans="1:37" ht="24.95" customHeight="1" thickTop="1" thickBot="1">
      <c r="A457" s="337" t="s">
        <v>2651</v>
      </c>
      <c r="B457" s="338" t="s">
        <v>2651</v>
      </c>
      <c r="C457" s="338" t="s">
        <v>2651</v>
      </c>
      <c r="D457" s="338" t="s">
        <v>2651</v>
      </c>
      <c r="E457" s="338" t="s">
        <v>2651</v>
      </c>
      <c r="F457" s="338" t="s">
        <v>2651</v>
      </c>
      <c r="G457" s="338" t="s">
        <v>2651</v>
      </c>
      <c r="H457" s="338" t="s">
        <v>2651</v>
      </c>
      <c r="I457" s="338" t="s">
        <v>2651</v>
      </c>
      <c r="J457" s="338" t="s">
        <v>2651</v>
      </c>
      <c r="K457" s="338" t="s">
        <v>2651</v>
      </c>
      <c r="L457" s="338" t="s">
        <v>2651</v>
      </c>
      <c r="M457" s="338" t="s">
        <v>2651</v>
      </c>
      <c r="N457" s="338" t="s">
        <v>2651</v>
      </c>
      <c r="O457" s="338" t="s">
        <v>2651</v>
      </c>
      <c r="P457" s="338" t="s">
        <v>2651</v>
      </c>
      <c r="Q457" s="338"/>
      <c r="R457" s="338"/>
      <c r="S457" s="338"/>
      <c r="T457" s="338"/>
      <c r="U457" s="338"/>
      <c r="V457" s="338"/>
      <c r="W457" s="338"/>
      <c r="X457" s="338"/>
      <c r="Y457" s="338"/>
      <c r="Z457" s="338"/>
      <c r="AA457" s="338"/>
      <c r="AB457" s="338"/>
      <c r="AC457" s="339"/>
      <c r="AD457" s="205">
        <f>'Art. 135'!AF433</f>
        <v>2</v>
      </c>
      <c r="AE457" s="91">
        <f t="shared" ref="AE457:AE461" si="163">IF(AG457=1,AK457,AG457)</f>
        <v>1.6666666666666665</v>
      </c>
      <c r="AF457">
        <f t="shared" ref="AF457:AF461" si="164">AD457/2</f>
        <v>1</v>
      </c>
      <c r="AG457" s="89">
        <f>IF(AND(AF457&gt;=0,AF457&lt;=1),1,"No aplica")</f>
        <v>1</v>
      </c>
      <c r="AH457" s="92">
        <f t="shared" ref="AH457:AH461" si="165">AD457/(AG457*2)</f>
        <v>1</v>
      </c>
      <c r="AI457" s="93">
        <f t="shared" ref="AI457:AI461" si="166">IF(AG457=1,AG457/$AG$462,"No aplica")</f>
        <v>0.2</v>
      </c>
      <c r="AJ457" s="93">
        <f t="shared" ref="AJ457:AJ461" si="167">AF457*AI457</f>
        <v>0.2</v>
      </c>
      <c r="AK457" s="93">
        <f t="shared" ref="AK457:AK461" si="168">AJ457*$AE$23</f>
        <v>1.6666666666666665</v>
      </c>
    </row>
    <row r="458" spans="1:37" ht="24.95" customHeight="1" thickTop="1" thickBot="1">
      <c r="A458" s="337" t="s">
        <v>2652</v>
      </c>
      <c r="B458" s="338" t="s">
        <v>2652</v>
      </c>
      <c r="C458" s="338" t="s">
        <v>2652</v>
      </c>
      <c r="D458" s="338" t="s">
        <v>2652</v>
      </c>
      <c r="E458" s="338" t="s">
        <v>2652</v>
      </c>
      <c r="F458" s="338" t="s">
        <v>2652</v>
      </c>
      <c r="G458" s="338" t="s">
        <v>2652</v>
      </c>
      <c r="H458" s="338" t="s">
        <v>2652</v>
      </c>
      <c r="I458" s="338" t="s">
        <v>2652</v>
      </c>
      <c r="J458" s="338" t="s">
        <v>2652</v>
      </c>
      <c r="K458" s="338" t="s">
        <v>2652</v>
      </c>
      <c r="L458" s="338" t="s">
        <v>2652</v>
      </c>
      <c r="M458" s="338" t="s">
        <v>2652</v>
      </c>
      <c r="N458" s="338" t="s">
        <v>2652</v>
      </c>
      <c r="O458" s="338" t="s">
        <v>2652</v>
      </c>
      <c r="P458" s="338" t="s">
        <v>2652</v>
      </c>
      <c r="Q458" s="338"/>
      <c r="R458" s="338"/>
      <c r="S458" s="338"/>
      <c r="T458" s="338"/>
      <c r="U458" s="338"/>
      <c r="V458" s="338"/>
      <c r="W458" s="338"/>
      <c r="X458" s="338"/>
      <c r="Y458" s="338"/>
      <c r="Z458" s="338"/>
      <c r="AA458" s="338"/>
      <c r="AB458" s="338"/>
      <c r="AC458" s="339"/>
      <c r="AD458" s="205">
        <f>'Art. 135'!AF434</f>
        <v>2</v>
      </c>
      <c r="AE458" s="91">
        <f t="shared" si="163"/>
        <v>1.6666666666666665</v>
      </c>
      <c r="AF458">
        <f t="shared" si="164"/>
        <v>1</v>
      </c>
      <c r="AG458" s="89">
        <f>IF(AND(AF458&gt;=0,AF458&lt;=1),1,"No aplica")</f>
        <v>1</v>
      </c>
      <c r="AH458" s="92">
        <f t="shared" si="165"/>
        <v>1</v>
      </c>
      <c r="AI458" s="93">
        <f t="shared" si="166"/>
        <v>0.2</v>
      </c>
      <c r="AJ458" s="93">
        <f t="shared" si="167"/>
        <v>0.2</v>
      </c>
      <c r="AK458" s="93">
        <f t="shared" si="168"/>
        <v>1.6666666666666665</v>
      </c>
    </row>
    <row r="459" spans="1:37" ht="24.95" customHeight="1" thickTop="1" thickBot="1">
      <c r="A459" s="337" t="s">
        <v>2653</v>
      </c>
      <c r="B459" s="338" t="s">
        <v>2653</v>
      </c>
      <c r="C459" s="338" t="s">
        <v>2653</v>
      </c>
      <c r="D459" s="338" t="s">
        <v>2653</v>
      </c>
      <c r="E459" s="338" t="s">
        <v>2653</v>
      </c>
      <c r="F459" s="338" t="s">
        <v>2653</v>
      </c>
      <c r="G459" s="338" t="s">
        <v>2653</v>
      </c>
      <c r="H459" s="338" t="s">
        <v>2653</v>
      </c>
      <c r="I459" s="338" t="s">
        <v>2653</v>
      </c>
      <c r="J459" s="338" t="s">
        <v>2653</v>
      </c>
      <c r="K459" s="338" t="s">
        <v>2653</v>
      </c>
      <c r="L459" s="338" t="s">
        <v>2653</v>
      </c>
      <c r="M459" s="338" t="s">
        <v>2653</v>
      </c>
      <c r="N459" s="338" t="s">
        <v>2653</v>
      </c>
      <c r="O459" s="338" t="s">
        <v>2653</v>
      </c>
      <c r="P459" s="338" t="s">
        <v>2653</v>
      </c>
      <c r="Q459" s="338"/>
      <c r="R459" s="338"/>
      <c r="S459" s="338"/>
      <c r="T459" s="338"/>
      <c r="U459" s="338"/>
      <c r="V459" s="338"/>
      <c r="W459" s="338"/>
      <c r="X459" s="338"/>
      <c r="Y459" s="338"/>
      <c r="Z459" s="338"/>
      <c r="AA459" s="338"/>
      <c r="AB459" s="338"/>
      <c r="AC459" s="339"/>
      <c r="AD459" s="205">
        <f>'Art. 135'!AF435</f>
        <v>2</v>
      </c>
      <c r="AE459" s="91">
        <f t="shared" si="163"/>
        <v>1.6666666666666665</v>
      </c>
      <c r="AF459">
        <f t="shared" si="164"/>
        <v>1</v>
      </c>
      <c r="AG459" s="89">
        <f>IF(AND(AF459&gt;=0,AF459&lt;=1),1,"No aplica")</f>
        <v>1</v>
      </c>
      <c r="AH459" s="92">
        <f t="shared" si="165"/>
        <v>1</v>
      </c>
      <c r="AI459" s="93">
        <f t="shared" si="166"/>
        <v>0.2</v>
      </c>
      <c r="AJ459" s="93">
        <f t="shared" si="167"/>
        <v>0.2</v>
      </c>
      <c r="AK459" s="93">
        <f t="shared" si="168"/>
        <v>1.6666666666666665</v>
      </c>
    </row>
    <row r="460" spans="1:37" ht="24.95" customHeight="1" thickTop="1" thickBot="1">
      <c r="A460" s="337" t="s">
        <v>2654</v>
      </c>
      <c r="B460" s="338" t="s">
        <v>2654</v>
      </c>
      <c r="C460" s="338" t="s">
        <v>2654</v>
      </c>
      <c r="D460" s="338" t="s">
        <v>2654</v>
      </c>
      <c r="E460" s="338" t="s">
        <v>2654</v>
      </c>
      <c r="F460" s="338" t="s">
        <v>2654</v>
      </c>
      <c r="G460" s="338" t="s">
        <v>2654</v>
      </c>
      <c r="H460" s="338" t="s">
        <v>2654</v>
      </c>
      <c r="I460" s="338" t="s">
        <v>2654</v>
      </c>
      <c r="J460" s="338" t="s">
        <v>2654</v>
      </c>
      <c r="K460" s="338" t="s">
        <v>2654</v>
      </c>
      <c r="L460" s="338" t="s">
        <v>2654</v>
      </c>
      <c r="M460" s="338" t="s">
        <v>2654</v>
      </c>
      <c r="N460" s="338" t="s">
        <v>2654</v>
      </c>
      <c r="O460" s="338" t="s">
        <v>2654</v>
      </c>
      <c r="P460" s="338" t="s">
        <v>2654</v>
      </c>
      <c r="Q460" s="338"/>
      <c r="R460" s="338"/>
      <c r="S460" s="338"/>
      <c r="T460" s="338"/>
      <c r="U460" s="338"/>
      <c r="V460" s="338"/>
      <c r="W460" s="338"/>
      <c r="X460" s="338"/>
      <c r="Y460" s="338"/>
      <c r="Z460" s="338"/>
      <c r="AA460" s="338"/>
      <c r="AB460" s="338"/>
      <c r="AC460" s="339"/>
      <c r="AD460" s="205">
        <f>'Art. 135'!AF436</f>
        <v>1</v>
      </c>
      <c r="AE460" s="91">
        <f t="shared" si="163"/>
        <v>0.83333333333333326</v>
      </c>
      <c r="AF460">
        <f t="shared" si="164"/>
        <v>0.5</v>
      </c>
      <c r="AG460" s="89">
        <f>IF(AND(AF460&gt;=0,AF460&lt;=1),1,"No aplica")</f>
        <v>1</v>
      </c>
      <c r="AH460" s="92">
        <f t="shared" si="165"/>
        <v>0.5</v>
      </c>
      <c r="AI460" s="93">
        <f t="shared" si="166"/>
        <v>0.2</v>
      </c>
      <c r="AJ460" s="93">
        <f t="shared" si="167"/>
        <v>0.1</v>
      </c>
      <c r="AK460" s="93">
        <f t="shared" si="168"/>
        <v>0.83333333333333326</v>
      </c>
    </row>
    <row r="461" spans="1:37" ht="24.95" customHeight="1" thickTop="1" thickBot="1">
      <c r="A461" s="337" t="s">
        <v>3039</v>
      </c>
      <c r="B461" s="338" t="s">
        <v>3039</v>
      </c>
      <c r="C461" s="338" t="s">
        <v>3039</v>
      </c>
      <c r="D461" s="338" t="s">
        <v>3039</v>
      </c>
      <c r="E461" s="338" t="s">
        <v>3039</v>
      </c>
      <c r="F461" s="338" t="s">
        <v>3039</v>
      </c>
      <c r="G461" s="338" t="s">
        <v>3039</v>
      </c>
      <c r="H461" s="338" t="s">
        <v>3039</v>
      </c>
      <c r="I461" s="338" t="s">
        <v>3039</v>
      </c>
      <c r="J461" s="338" t="s">
        <v>3039</v>
      </c>
      <c r="K461" s="338" t="s">
        <v>3039</v>
      </c>
      <c r="L461" s="338" t="s">
        <v>3039</v>
      </c>
      <c r="M461" s="338" t="s">
        <v>3039</v>
      </c>
      <c r="N461" s="338" t="s">
        <v>3039</v>
      </c>
      <c r="O461" s="338" t="s">
        <v>3039</v>
      </c>
      <c r="P461" s="338" t="s">
        <v>3039</v>
      </c>
      <c r="Q461" s="338"/>
      <c r="R461" s="338"/>
      <c r="S461" s="338"/>
      <c r="T461" s="338"/>
      <c r="U461" s="338"/>
      <c r="V461" s="338"/>
      <c r="W461" s="338"/>
      <c r="X461" s="338"/>
      <c r="Y461" s="338"/>
      <c r="Z461" s="338"/>
      <c r="AA461" s="338"/>
      <c r="AB461" s="338"/>
      <c r="AC461" s="339"/>
      <c r="AD461" s="205">
        <f>'Art. 135'!AF437</f>
        <v>2</v>
      </c>
      <c r="AE461" s="91">
        <f t="shared" si="163"/>
        <v>1.6666666666666665</v>
      </c>
      <c r="AF461">
        <f t="shared" si="164"/>
        <v>1</v>
      </c>
      <c r="AG461" s="89">
        <f>IF(AND(AF461&gt;=0,AF461&lt;=1),1,"No aplica")</f>
        <v>1</v>
      </c>
      <c r="AH461" s="92">
        <f t="shared" si="165"/>
        <v>1</v>
      </c>
      <c r="AI461" s="93">
        <f t="shared" si="166"/>
        <v>0.2</v>
      </c>
      <c r="AJ461" s="93">
        <f t="shared" si="167"/>
        <v>0.2</v>
      </c>
      <c r="AK461" s="93">
        <f t="shared" si="168"/>
        <v>1.6666666666666665</v>
      </c>
    </row>
    <row r="462" spans="1:37" ht="24.95" customHeight="1" thickTop="1">
      <c r="A462" s="304" t="s">
        <v>2020</v>
      </c>
      <c r="B462" s="304"/>
      <c r="C462" s="304"/>
      <c r="D462" s="304"/>
      <c r="E462" s="304"/>
      <c r="F462" s="304"/>
      <c r="G462" s="304"/>
      <c r="H462" s="304"/>
      <c r="I462" s="304"/>
      <c r="J462" s="304"/>
      <c r="K462" s="304"/>
      <c r="L462" s="304"/>
      <c r="M462" s="304"/>
      <c r="N462" s="304"/>
      <c r="O462" s="304"/>
      <c r="P462" s="304"/>
      <c r="Q462" s="304"/>
      <c r="R462" s="304"/>
      <c r="S462" s="304"/>
      <c r="T462" s="304"/>
      <c r="U462" s="304"/>
      <c r="V462" s="304"/>
      <c r="W462" s="304"/>
      <c r="X462" s="304"/>
      <c r="Y462" s="304"/>
      <c r="Z462" s="304"/>
      <c r="AA462" s="304"/>
      <c r="AB462" s="304"/>
      <c r="AC462" s="304"/>
      <c r="AD462" s="304"/>
      <c r="AE462" s="91">
        <f>SUM(AE457:AE461)</f>
        <v>7.5</v>
      </c>
      <c r="AF462" s="63"/>
      <c r="AG462" s="94">
        <f>SUM(AG457:AG461)</f>
        <v>5</v>
      </c>
      <c r="AH462" s="95"/>
      <c r="AI462" s="96"/>
      <c r="AJ462" s="96"/>
      <c r="AK462" s="96"/>
    </row>
    <row r="463" spans="1:37" ht="24.95" customHeight="1">
      <c r="A463" s="302" t="s">
        <v>2021</v>
      </c>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c r="AA463" s="302"/>
      <c r="AB463" s="302"/>
      <c r="AC463" s="302"/>
      <c r="AD463" s="302"/>
      <c r="AE463" s="91">
        <f>AE462/$AE$23*100</f>
        <v>90.000000000000014</v>
      </c>
      <c r="AF463" s="63"/>
      <c r="AG463" s="94"/>
      <c r="AH463" s="95"/>
      <c r="AI463" s="96"/>
      <c r="AJ463" s="96"/>
      <c r="AK463" s="96"/>
    </row>
    <row r="464" spans="1:37" ht="24.95" customHeight="1" thickBot="1">
      <c r="A464" s="102"/>
      <c r="B464" s="102"/>
      <c r="C464" s="102"/>
      <c r="D464" s="102"/>
      <c r="E464" s="102"/>
      <c r="F464" s="102"/>
      <c r="G464" s="102"/>
      <c r="H464" s="102"/>
      <c r="I464" s="102"/>
      <c r="J464" s="102"/>
      <c r="K464" s="102"/>
      <c r="L464" s="102"/>
      <c r="M464" s="102"/>
      <c r="N464" s="102"/>
      <c r="O464" s="102"/>
      <c r="P464" s="102"/>
      <c r="Q464" s="97"/>
      <c r="R464" s="102"/>
      <c r="S464" s="102"/>
      <c r="T464" s="102"/>
      <c r="U464" s="102"/>
      <c r="V464" s="102"/>
      <c r="W464" s="102"/>
      <c r="X464" s="102"/>
      <c r="Y464" s="102"/>
      <c r="Z464" s="102"/>
      <c r="AA464" s="102"/>
      <c r="AB464" s="102"/>
      <c r="AC464" s="102"/>
      <c r="AD464" s="98"/>
      <c r="AE464" s="98"/>
    </row>
    <row r="465" spans="1:37" ht="15" customHeight="1" thickTop="1" thickBo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108" t="s">
        <v>3094</v>
      </c>
      <c r="AE465" s="109">
        <f>AE41+AE68+AE150+AE173+AE200+AE235+AE295+AE334+AE357+AE383+AE407+AE432+AE453</f>
        <v>82.692721791558981</v>
      </c>
      <c r="AF465" s="75"/>
      <c r="AG465" s="110"/>
      <c r="AH465" s="76"/>
      <c r="AI465" s="76"/>
      <c r="AJ465" s="76"/>
      <c r="AK465" s="76"/>
    </row>
    <row r="466" spans="1:37" ht="15" customHeight="1" thickTop="1" thickBo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111"/>
      <c r="AE466" s="112"/>
      <c r="AF466" s="75"/>
      <c r="AG466" s="76"/>
      <c r="AH466" s="76"/>
      <c r="AI466" s="75"/>
      <c r="AJ466" s="76"/>
      <c r="AK466" s="76"/>
    </row>
    <row r="467" spans="1:37" ht="15" customHeight="1" thickTop="1" thickBo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108" t="s">
        <v>3095</v>
      </c>
      <c r="AE467" s="109">
        <f>AE50+AE77+AE159+AE182+AE209+AE244+AE304+AE343+AE366+AE392+AE416+AE441+AE462</f>
        <v>94.999999999999986</v>
      </c>
      <c r="AF467" s="75"/>
      <c r="AG467" s="110"/>
      <c r="AH467" s="76"/>
      <c r="AI467" s="76"/>
      <c r="AJ467" s="76"/>
      <c r="AK467" s="76"/>
    </row>
    <row r="468" spans="1:37" ht="15" customHeight="1" thickTop="1" thickBo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113"/>
      <c r="AE468" s="114"/>
      <c r="AF468" s="75"/>
      <c r="AG468" s="115"/>
      <c r="AH468" s="76"/>
      <c r="AI468" s="75"/>
      <c r="AJ468" s="75"/>
      <c r="AK468" s="75"/>
    </row>
    <row r="469" spans="1:37" ht="15" customHeight="1" thickTop="1" thickBo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108" t="s">
        <v>3096</v>
      </c>
      <c r="AE469" s="109">
        <f>(AE465*0.8)+(AE467*0.2)</f>
        <v>85.154177433247185</v>
      </c>
      <c r="AF469" s="75"/>
      <c r="AG469" s="115"/>
      <c r="AH469" s="75"/>
      <c r="AI469" s="75"/>
      <c r="AJ469" s="75"/>
      <c r="AK469" s="75"/>
    </row>
    <row r="470" spans="1:37" ht="24.95" customHeight="1" thickTop="1"/>
  </sheetData>
  <sheetProtection selectLockedCells="1" selectUnlockedCells="1"/>
  <mergeCells count="389">
    <mergeCell ref="A459:AC459"/>
    <mergeCell ref="A460:AC460"/>
    <mergeCell ref="A461:AC461"/>
    <mergeCell ref="A462:AD462"/>
    <mergeCell ref="A463:AD463"/>
    <mergeCell ref="A452:AC452"/>
    <mergeCell ref="A453:AD453"/>
    <mergeCell ref="A454:AD454"/>
    <mergeCell ref="A456:AC456"/>
    <mergeCell ref="A457:AC457"/>
    <mergeCell ref="A458:AC458"/>
    <mergeCell ref="A442:AD442"/>
    <mergeCell ref="A445:AE445"/>
    <mergeCell ref="A448:AC448"/>
    <mergeCell ref="A449:AC449"/>
    <mergeCell ref="A450:AC450"/>
    <mergeCell ref="A451:AC451"/>
    <mergeCell ref="A436:AC436"/>
    <mergeCell ref="A437:AC437"/>
    <mergeCell ref="A438:AC438"/>
    <mergeCell ref="A439:AC439"/>
    <mergeCell ref="A440:AC440"/>
    <mergeCell ref="A441:AD441"/>
    <mergeCell ref="A429:AC429"/>
    <mergeCell ref="A430:AC430"/>
    <mergeCell ref="A431:AC431"/>
    <mergeCell ref="A432:AD432"/>
    <mergeCell ref="A433:AD433"/>
    <mergeCell ref="A435:AC435"/>
    <mergeCell ref="A423:AC423"/>
    <mergeCell ref="A424:AC424"/>
    <mergeCell ref="A425:AC425"/>
    <mergeCell ref="A426:AC426"/>
    <mergeCell ref="A427:AC427"/>
    <mergeCell ref="A428:AC428"/>
    <mergeCell ref="A413:AC413"/>
    <mergeCell ref="A414:AC414"/>
    <mergeCell ref="A415:AC415"/>
    <mergeCell ref="A416:AD416"/>
    <mergeCell ref="A417:AD417"/>
    <mergeCell ref="A420:AE420"/>
    <mergeCell ref="A406:AC406"/>
    <mergeCell ref="A407:AD407"/>
    <mergeCell ref="A408:AD408"/>
    <mergeCell ref="A410:AC410"/>
    <mergeCell ref="A411:AC411"/>
    <mergeCell ref="A412:AC412"/>
    <mergeCell ref="A400:AC400"/>
    <mergeCell ref="A401:AC401"/>
    <mergeCell ref="A402:AC402"/>
    <mergeCell ref="A403:AC403"/>
    <mergeCell ref="A404:AC404"/>
    <mergeCell ref="A405:AC405"/>
    <mergeCell ref="A390:AC390"/>
    <mergeCell ref="A391:AC391"/>
    <mergeCell ref="A392:AD392"/>
    <mergeCell ref="A393:AD393"/>
    <mergeCell ref="A396:AE396"/>
    <mergeCell ref="A399:AC399"/>
    <mergeCell ref="A383:AD383"/>
    <mergeCell ref="A384:AD384"/>
    <mergeCell ref="A386:AC386"/>
    <mergeCell ref="A387:AC387"/>
    <mergeCell ref="A388:AC388"/>
    <mergeCell ref="A389:AC389"/>
    <mergeCell ref="A377:AC377"/>
    <mergeCell ref="A378:AC378"/>
    <mergeCell ref="A379:AC379"/>
    <mergeCell ref="A380:AC380"/>
    <mergeCell ref="A381:AC381"/>
    <mergeCell ref="A382:AC382"/>
    <mergeCell ref="A367:AD367"/>
    <mergeCell ref="A370:AE370"/>
    <mergeCell ref="A373:AC373"/>
    <mergeCell ref="A374:AC374"/>
    <mergeCell ref="A375:AC375"/>
    <mergeCell ref="A376:AC376"/>
    <mergeCell ref="A361:AC361"/>
    <mergeCell ref="A362:AC362"/>
    <mergeCell ref="A363:AC363"/>
    <mergeCell ref="A364:AC364"/>
    <mergeCell ref="A365:AC365"/>
    <mergeCell ref="A366:AD366"/>
    <mergeCell ref="A354:AC354"/>
    <mergeCell ref="A355:AC355"/>
    <mergeCell ref="A356:AC356"/>
    <mergeCell ref="A357:AD357"/>
    <mergeCell ref="A358:AD358"/>
    <mergeCell ref="A360:AC360"/>
    <mergeCell ref="A344:AD344"/>
    <mergeCell ref="A347:AE347"/>
    <mergeCell ref="A350:AC350"/>
    <mergeCell ref="A351:AC351"/>
    <mergeCell ref="A352:AC352"/>
    <mergeCell ref="A353:AC353"/>
    <mergeCell ref="A338:AC338"/>
    <mergeCell ref="A339:AC339"/>
    <mergeCell ref="A340:AC340"/>
    <mergeCell ref="A341:AC341"/>
    <mergeCell ref="A342:AC342"/>
    <mergeCell ref="A343:AD343"/>
    <mergeCell ref="A331:AC331"/>
    <mergeCell ref="A332:AC332"/>
    <mergeCell ref="A333:AC333"/>
    <mergeCell ref="A334:AD334"/>
    <mergeCell ref="A335:AD335"/>
    <mergeCell ref="A337:AC337"/>
    <mergeCell ref="A325:AC325"/>
    <mergeCell ref="A326:AC326"/>
    <mergeCell ref="A327:AC327"/>
    <mergeCell ref="A328:AC328"/>
    <mergeCell ref="A329:AC329"/>
    <mergeCell ref="A330:AC330"/>
    <mergeCell ref="A319:AC319"/>
    <mergeCell ref="A320:AC320"/>
    <mergeCell ref="A321:AC321"/>
    <mergeCell ref="A322:AC322"/>
    <mergeCell ref="A323:AC323"/>
    <mergeCell ref="A324:AC324"/>
    <mergeCell ref="A313:AC313"/>
    <mergeCell ref="A314:AC314"/>
    <mergeCell ref="A315:AC315"/>
    <mergeCell ref="A316:AC316"/>
    <mergeCell ref="A317:AC317"/>
    <mergeCell ref="A318:AC318"/>
    <mergeCell ref="A303:AC303"/>
    <mergeCell ref="A304:AD304"/>
    <mergeCell ref="A305:AD305"/>
    <mergeCell ref="A308:AE308"/>
    <mergeCell ref="A311:AC311"/>
    <mergeCell ref="A312:AC312"/>
    <mergeCell ref="A296:AD296"/>
    <mergeCell ref="A298:AC298"/>
    <mergeCell ref="A299:AC299"/>
    <mergeCell ref="A300:AC300"/>
    <mergeCell ref="A301:AC301"/>
    <mergeCell ref="A302:AC302"/>
    <mergeCell ref="A290:AC290"/>
    <mergeCell ref="A291:AC291"/>
    <mergeCell ref="A292:AC292"/>
    <mergeCell ref="A293:AC293"/>
    <mergeCell ref="A294:AC294"/>
    <mergeCell ref="A295:AD295"/>
    <mergeCell ref="A284:AC284"/>
    <mergeCell ref="A285:AC285"/>
    <mergeCell ref="A286:AC286"/>
    <mergeCell ref="A287:AC287"/>
    <mergeCell ref="A288:AC288"/>
    <mergeCell ref="A289:AC289"/>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68:AC268"/>
    <mergeCell ref="A269:AC269"/>
    <mergeCell ref="A270:AC270"/>
    <mergeCell ref="A271:AC271"/>
    <mergeCell ref="A260:AC260"/>
    <mergeCell ref="A261:AC261"/>
    <mergeCell ref="A262:AC262"/>
    <mergeCell ref="A263:AC263"/>
    <mergeCell ref="A264:AC264"/>
    <mergeCell ref="A265:AC265"/>
    <mergeCell ref="A254:AC254"/>
    <mergeCell ref="A255:AC255"/>
    <mergeCell ref="A256:AC256"/>
    <mergeCell ref="A257:AC257"/>
    <mergeCell ref="A258:AC258"/>
    <mergeCell ref="A259:AC259"/>
    <mergeCell ref="A244:AD244"/>
    <mergeCell ref="A245:AD245"/>
    <mergeCell ref="A248:AE248"/>
    <mergeCell ref="A251:AC251"/>
    <mergeCell ref="A252:AC252"/>
    <mergeCell ref="A253:AC253"/>
    <mergeCell ref="A238:AC238"/>
    <mergeCell ref="A239:AC239"/>
    <mergeCell ref="A240:AC240"/>
    <mergeCell ref="A241:AC241"/>
    <mergeCell ref="A242:AC242"/>
    <mergeCell ref="A243:AC243"/>
    <mergeCell ref="A231:AC231"/>
    <mergeCell ref="A232:AC232"/>
    <mergeCell ref="A233:AC233"/>
    <mergeCell ref="A234:AC234"/>
    <mergeCell ref="A235:AD235"/>
    <mergeCell ref="A236:AD236"/>
    <mergeCell ref="A225:AC225"/>
    <mergeCell ref="A226:AC226"/>
    <mergeCell ref="A227:AC227"/>
    <mergeCell ref="A228:AC228"/>
    <mergeCell ref="A229:AC229"/>
    <mergeCell ref="A230:AC230"/>
    <mergeCell ref="A219:AC219"/>
    <mergeCell ref="A220:AC220"/>
    <mergeCell ref="A221:AC221"/>
    <mergeCell ref="A222:AC222"/>
    <mergeCell ref="A223:AC223"/>
    <mergeCell ref="A224:AC224"/>
    <mergeCell ref="A209:AD209"/>
    <mergeCell ref="A210:AD210"/>
    <mergeCell ref="A213:AE213"/>
    <mergeCell ref="A216:AC216"/>
    <mergeCell ref="A217:AC217"/>
    <mergeCell ref="A218:AC218"/>
    <mergeCell ref="A203:AC203"/>
    <mergeCell ref="A204:AC204"/>
    <mergeCell ref="A205:AC205"/>
    <mergeCell ref="A206:AC206"/>
    <mergeCell ref="A207:AC207"/>
    <mergeCell ref="A208:AC208"/>
    <mergeCell ref="A196:AC196"/>
    <mergeCell ref="A197:AC197"/>
    <mergeCell ref="A198:AC198"/>
    <mergeCell ref="A199:AC199"/>
    <mergeCell ref="A200:AD200"/>
    <mergeCell ref="A201:AD201"/>
    <mergeCell ref="A190:AC190"/>
    <mergeCell ref="A191:AC191"/>
    <mergeCell ref="A192:AC192"/>
    <mergeCell ref="A193:AC193"/>
    <mergeCell ref="A194:AC194"/>
    <mergeCell ref="A195:AC195"/>
    <mergeCell ref="A180:AC180"/>
    <mergeCell ref="A181:AC181"/>
    <mergeCell ref="A182:AD182"/>
    <mergeCell ref="A183:AD183"/>
    <mergeCell ref="A186:AE186"/>
    <mergeCell ref="A189:AC189"/>
    <mergeCell ref="A173:AD173"/>
    <mergeCell ref="A174:AD174"/>
    <mergeCell ref="A176:AC176"/>
    <mergeCell ref="A177:AC177"/>
    <mergeCell ref="A178:AC178"/>
    <mergeCell ref="A179:AC179"/>
    <mergeCell ref="A167:AC167"/>
    <mergeCell ref="A168:AC168"/>
    <mergeCell ref="A169:AC169"/>
    <mergeCell ref="A170:AC170"/>
    <mergeCell ref="A171:AC171"/>
    <mergeCell ref="A172:AC172"/>
    <mergeCell ref="A157:AC157"/>
    <mergeCell ref="A158:AC158"/>
    <mergeCell ref="A159:AD159"/>
    <mergeCell ref="A160:AD160"/>
    <mergeCell ref="A163:AE163"/>
    <mergeCell ref="A166:AC166"/>
    <mergeCell ref="A150:AD150"/>
    <mergeCell ref="A151:AD151"/>
    <mergeCell ref="A153:AC153"/>
    <mergeCell ref="A154:AC154"/>
    <mergeCell ref="A155:AC155"/>
    <mergeCell ref="A156:AC156"/>
    <mergeCell ref="A144:AC144"/>
    <mergeCell ref="A145:AC145"/>
    <mergeCell ref="A146:AC146"/>
    <mergeCell ref="A147:AC147"/>
    <mergeCell ref="A148:AC148"/>
    <mergeCell ref="A149:AC149"/>
    <mergeCell ref="A138:AC138"/>
    <mergeCell ref="A139:AC139"/>
    <mergeCell ref="A140:AC140"/>
    <mergeCell ref="A141:AC141"/>
    <mergeCell ref="A142:AC142"/>
    <mergeCell ref="A143:AC143"/>
    <mergeCell ref="A132:AC132"/>
    <mergeCell ref="A133:AC133"/>
    <mergeCell ref="A134:AC134"/>
    <mergeCell ref="A135:AC135"/>
    <mergeCell ref="A136:AC136"/>
    <mergeCell ref="A137:AC137"/>
    <mergeCell ref="A126:AC126"/>
    <mergeCell ref="A127:AC127"/>
    <mergeCell ref="A128:AC128"/>
    <mergeCell ref="A129:AC129"/>
    <mergeCell ref="A130:AC130"/>
    <mergeCell ref="A131:AC131"/>
    <mergeCell ref="A120:AC120"/>
    <mergeCell ref="A121:AC121"/>
    <mergeCell ref="A122:AC122"/>
    <mergeCell ref="A123:AC123"/>
    <mergeCell ref="A124:AC124"/>
    <mergeCell ref="A125:AC125"/>
    <mergeCell ref="A114:AC114"/>
    <mergeCell ref="A115:AC115"/>
    <mergeCell ref="A116:AC116"/>
    <mergeCell ref="A117:AC117"/>
    <mergeCell ref="A118:AC118"/>
    <mergeCell ref="A119:AC119"/>
    <mergeCell ref="A108:AC108"/>
    <mergeCell ref="A109:AC109"/>
    <mergeCell ref="A110:AC110"/>
    <mergeCell ref="A111:AC111"/>
    <mergeCell ref="A112:AC112"/>
    <mergeCell ref="A113:AC113"/>
    <mergeCell ref="A102:AC102"/>
    <mergeCell ref="A103:AC103"/>
    <mergeCell ref="A104:AC104"/>
    <mergeCell ref="A105:AC105"/>
    <mergeCell ref="A106:AC106"/>
    <mergeCell ref="A107:AC107"/>
    <mergeCell ref="A96:AC96"/>
    <mergeCell ref="A97:AC97"/>
    <mergeCell ref="A98:AC98"/>
    <mergeCell ref="A99:AC99"/>
    <mergeCell ref="A100:AC100"/>
    <mergeCell ref="A101:AC101"/>
    <mergeCell ref="A90:AC90"/>
    <mergeCell ref="A91:AC91"/>
    <mergeCell ref="A92:AC92"/>
    <mergeCell ref="A93:AC93"/>
    <mergeCell ref="A94:AC94"/>
    <mergeCell ref="A95:AC95"/>
    <mergeCell ref="A84:AC84"/>
    <mergeCell ref="A85:AC85"/>
    <mergeCell ref="A86:AC86"/>
    <mergeCell ref="A87:AC87"/>
    <mergeCell ref="A88:AC88"/>
    <mergeCell ref="A89:AC89"/>
    <mergeCell ref="A74:AC74"/>
    <mergeCell ref="A75:AC75"/>
    <mergeCell ref="A76:AC76"/>
    <mergeCell ref="A77:AD77"/>
    <mergeCell ref="A78:AD78"/>
    <mergeCell ref="A81:AE81"/>
    <mergeCell ref="A67:AC67"/>
    <mergeCell ref="A68:AD68"/>
    <mergeCell ref="A69:AD69"/>
    <mergeCell ref="A71:AC71"/>
    <mergeCell ref="A72:AC72"/>
    <mergeCell ref="A73:AC73"/>
    <mergeCell ref="A61:AC61"/>
    <mergeCell ref="A62:AC62"/>
    <mergeCell ref="A63:AC63"/>
    <mergeCell ref="A64:AC64"/>
    <mergeCell ref="A65:AC65"/>
    <mergeCell ref="A66:AC66"/>
    <mergeCell ref="A51:AD51"/>
    <mergeCell ref="A54:AE54"/>
    <mergeCell ref="A57:AC57"/>
    <mergeCell ref="A58:AC58"/>
    <mergeCell ref="A59:AC59"/>
    <mergeCell ref="A60:AC60"/>
    <mergeCell ref="A45:AC45"/>
    <mergeCell ref="A46:AC46"/>
    <mergeCell ref="A47:AC47"/>
    <mergeCell ref="A48:AC48"/>
    <mergeCell ref="A49:AC49"/>
    <mergeCell ref="A50:AD50"/>
    <mergeCell ref="A38:AC38"/>
    <mergeCell ref="A39:AC39"/>
    <mergeCell ref="A40:AC40"/>
    <mergeCell ref="A41:AD41"/>
    <mergeCell ref="A42:AD42"/>
    <mergeCell ref="A44:AC44"/>
    <mergeCell ref="A32:AC32"/>
    <mergeCell ref="A33:AC33"/>
    <mergeCell ref="A34:AC34"/>
    <mergeCell ref="A35:AC35"/>
    <mergeCell ref="A36:AC36"/>
    <mergeCell ref="A37:AC37"/>
    <mergeCell ref="A29:AC29"/>
    <mergeCell ref="A30:AC30"/>
    <mergeCell ref="A31:AC31"/>
    <mergeCell ref="A11:B11"/>
    <mergeCell ref="I13:N13"/>
    <mergeCell ref="A15:AE15"/>
    <mergeCell ref="A17:AE17"/>
    <mergeCell ref="A24:AC24"/>
    <mergeCell ref="A25:AC25"/>
    <mergeCell ref="A2:AD2"/>
    <mergeCell ref="A3:AD3"/>
    <mergeCell ref="B5:AC5"/>
    <mergeCell ref="A9:B9"/>
    <mergeCell ref="C9:O9"/>
    <mergeCell ref="A10:B10"/>
    <mergeCell ref="A26:AC26"/>
    <mergeCell ref="A27:AC27"/>
    <mergeCell ref="A28:AC28"/>
  </mergeCell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DF6E-E173-4044-867D-38265A53C07B}">
  <dimension ref="A1:L28"/>
  <sheetViews>
    <sheetView showGridLines="0" zoomScale="75" zoomScaleNormal="75" workbookViewId="0">
      <selection activeCell="A324" sqref="A324:AC324"/>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4" t="s">
        <v>3097</v>
      </c>
      <c r="B2" s="324"/>
      <c r="C2" s="324"/>
      <c r="D2" s="324"/>
      <c r="E2" s="324"/>
      <c r="F2" s="324"/>
      <c r="G2" s="324"/>
      <c r="H2" s="324"/>
      <c r="I2" s="324"/>
      <c r="J2" s="324"/>
      <c r="K2" s="324"/>
      <c r="L2" s="324"/>
    </row>
    <row r="3" spans="1:12" ht="18" customHeight="1">
      <c r="A3" s="324" t="s">
        <v>7</v>
      </c>
      <c r="B3" s="324"/>
      <c r="C3" s="324"/>
      <c r="D3" s="324"/>
      <c r="E3" s="324"/>
      <c r="F3" s="324"/>
      <c r="G3" s="324"/>
      <c r="H3" s="324"/>
      <c r="I3" s="324"/>
      <c r="J3" s="324"/>
      <c r="K3" s="324"/>
      <c r="L3" s="324"/>
    </row>
    <row r="4" spans="1:12" ht="18" customHeight="1">
      <c r="A4" s="116"/>
      <c r="B4" s="116"/>
      <c r="C4" s="116"/>
      <c r="D4" s="116"/>
      <c r="E4" s="116"/>
      <c r="F4" s="116"/>
      <c r="G4" s="116"/>
    </row>
    <row r="5" spans="1:12" ht="18" customHeight="1">
      <c r="A5" s="325" t="s">
        <v>21</v>
      </c>
      <c r="B5" s="325"/>
      <c r="C5" s="325"/>
      <c r="D5" s="325"/>
      <c r="E5" s="325"/>
      <c r="F5" s="325"/>
      <c r="G5" s="325"/>
      <c r="H5" s="325"/>
      <c r="I5" s="325"/>
      <c r="J5" s="325"/>
      <c r="K5" s="325"/>
      <c r="L5" s="325"/>
    </row>
    <row r="6" spans="1:12" ht="18" customHeight="1">
      <c r="A6" s="200"/>
      <c r="B6" s="200"/>
      <c r="C6" s="200"/>
      <c r="D6" s="200"/>
      <c r="E6" s="200"/>
      <c r="F6" s="64"/>
      <c r="G6" s="200"/>
    </row>
    <row r="7" spans="1:12" ht="18" customHeight="1" thickBot="1">
      <c r="A7" s="200"/>
      <c r="B7" s="64"/>
      <c r="C7" s="117" t="s">
        <v>2660</v>
      </c>
      <c r="D7" s="64"/>
      <c r="E7" s="200"/>
      <c r="F7" s="118"/>
      <c r="G7" s="64"/>
    </row>
    <row r="8" spans="1:12" ht="18" customHeight="1" thickBot="1">
      <c r="A8" s="64"/>
      <c r="B8" s="119"/>
      <c r="C8" s="120">
        <f>'Artículo 135 (cálculo PI)'!O13</f>
        <v>12</v>
      </c>
      <c r="D8" s="118"/>
      <c r="E8" s="121"/>
      <c r="F8" s="121"/>
      <c r="G8" s="118"/>
    </row>
    <row r="9" spans="1:12" ht="18" customHeight="1" thickBot="1">
      <c r="A9" s="64"/>
      <c r="B9" s="200"/>
      <c r="C9" s="200"/>
      <c r="D9" s="200"/>
      <c r="E9" s="200"/>
      <c r="F9" s="64"/>
      <c r="G9" s="200"/>
    </row>
    <row r="10" spans="1:12" ht="18" customHeight="1" thickBot="1">
      <c r="A10" s="326" t="s">
        <v>1818</v>
      </c>
      <c r="B10" s="327" t="s">
        <v>44</v>
      </c>
      <c r="C10" s="327"/>
      <c r="D10" s="118"/>
      <c r="E10" s="328" t="s">
        <v>45</v>
      </c>
      <c r="F10" s="328"/>
      <c r="G10" s="118"/>
    </row>
    <row r="11" spans="1:12" ht="54" customHeight="1" thickBot="1">
      <c r="A11" s="326"/>
      <c r="B11" s="122" t="s">
        <v>2661</v>
      </c>
      <c r="C11" s="123" t="s">
        <v>2662</v>
      </c>
      <c r="D11" s="124"/>
      <c r="E11" s="125" t="s">
        <v>2661</v>
      </c>
      <c r="F11" s="126" t="s">
        <v>2662</v>
      </c>
      <c r="G11" s="124"/>
    </row>
    <row r="12" spans="1:12" ht="18" customHeight="1" thickBot="1">
      <c r="A12" s="127" t="s">
        <v>2663</v>
      </c>
      <c r="B12" s="128">
        <f>'Artículo 135 (cálculo PI)'!AE41</f>
        <v>8.3333333333333304</v>
      </c>
      <c r="C12" s="128">
        <f>IF('Artículo 135 (cálculo PI)'!C11=0,"N/A",B12/(1/$C$8))</f>
        <v>99.999999999999972</v>
      </c>
      <c r="D12" s="129"/>
      <c r="E12" s="128">
        <f>'Artículo 135 (cálculo PI)'!AE50</f>
        <v>8.3333333333333321</v>
      </c>
      <c r="F12" s="128">
        <f>IF('Artículo 135 (cálculo PI)'!C11=0,"N/A",E12/(1/$C$8))</f>
        <v>99.999999999999986</v>
      </c>
      <c r="G12" s="121"/>
    </row>
    <row r="13" spans="1:12" ht="18" customHeight="1" thickBot="1">
      <c r="A13" s="130" t="s">
        <v>2664</v>
      </c>
      <c r="B13" s="128">
        <f>'Artículo 135 (cálculo PI)'!AE68</f>
        <v>8.3333333333333321</v>
      </c>
      <c r="C13" s="131">
        <f>IF('Artículo 135 (cálculo PI)'!D11=0,"N/A",B13/(1/$C$8))</f>
        <v>99.999999999999986</v>
      </c>
      <c r="D13" s="129"/>
      <c r="E13" s="128">
        <f>'Artículo 135 (cálculo PI)'!AE77</f>
        <v>8.3333333333333321</v>
      </c>
      <c r="F13" s="131">
        <f>IF('Artículo 135 (cálculo PI)'!D11=0,"N/A",E13/(1/$C$8))</f>
        <v>99.999999999999986</v>
      </c>
      <c r="G13" s="121"/>
    </row>
    <row r="14" spans="1:12" ht="18" customHeight="1" thickBot="1">
      <c r="A14" s="127" t="s">
        <v>2665</v>
      </c>
      <c r="B14" s="128">
        <f>'Artículo 135 (cálculo PI)'!AE150</f>
        <v>4.1666666666666661</v>
      </c>
      <c r="C14" s="131">
        <f>IF('Artículo 135 (cálculo PI)'!E11=0,"N/A",B14/(1/$C$8))</f>
        <v>49.999999999999993</v>
      </c>
      <c r="D14" s="129"/>
      <c r="E14" s="128">
        <f>'Artículo 135 (cálculo PI)'!AE159</f>
        <v>7.5</v>
      </c>
      <c r="F14" s="131">
        <f>IF('Artículo 135 (cálculo PI)'!E11=0,"N/A",E14/(1/$C$8))</f>
        <v>90</v>
      </c>
      <c r="G14" s="121"/>
    </row>
    <row r="15" spans="1:12" ht="18" customHeight="1" thickBot="1">
      <c r="A15" s="130" t="s">
        <v>2666</v>
      </c>
      <c r="B15" s="128">
        <f>'Artículo 135 (cálculo PI)'!AE173</f>
        <v>5.5555555555555554</v>
      </c>
      <c r="C15" s="131">
        <f>IF('Artículo 135 (cálculo PI)'!F11=0,"N/A",B15/(1/$C$8))</f>
        <v>66.666666666666671</v>
      </c>
      <c r="D15" s="121"/>
      <c r="E15" s="128">
        <f>'Artículo 135 (cálculo PI)'!AE182</f>
        <v>7.5</v>
      </c>
      <c r="F15" s="131">
        <f>IF('Artículo 135 (cálculo PI)'!F11=0,"N/A",E15/(1/$C$8))</f>
        <v>90</v>
      </c>
      <c r="G15" s="121"/>
    </row>
    <row r="16" spans="1:12" ht="18" customHeight="1" thickBot="1">
      <c r="A16" s="127" t="s">
        <v>2667</v>
      </c>
      <c r="B16" s="128">
        <f>'Artículo 135 (cálculo PI)'!AE200</f>
        <v>8.3333333333333321</v>
      </c>
      <c r="C16" s="131">
        <f>IF('Artículo 135 (cálculo PI)'!G11=0,"N/A",B16/(1/$C$8))</f>
        <v>99.999999999999986</v>
      </c>
      <c r="D16" s="121"/>
      <c r="E16" s="128">
        <f>'Artículo 135 (cálculo PI)'!AE209</f>
        <v>8.3333333333333321</v>
      </c>
      <c r="F16" s="131">
        <f>IF('Artículo 135 (cálculo PI)'!G11=0,"N/A",E16/(1/$C$8))</f>
        <v>99.999999999999986</v>
      </c>
      <c r="G16" s="121"/>
    </row>
    <row r="17" spans="1:7" ht="18" customHeight="1" thickBot="1">
      <c r="A17" s="130" t="s">
        <v>2668</v>
      </c>
      <c r="B17" s="128">
        <f>'Artículo 135 (cálculo PI)'!AE235</f>
        <v>8.3333333333333321</v>
      </c>
      <c r="C17" s="131">
        <f>IF('Artículo 135 (cálculo PI)'!H11=0,"N/A",B17/(1/$C$8))</f>
        <v>99.999999999999986</v>
      </c>
      <c r="D17" s="121"/>
      <c r="E17" s="128">
        <f>'Artículo 135 (cálculo PI)'!AE244</f>
        <v>8.3333333333333321</v>
      </c>
      <c r="F17" s="131">
        <f>IF('Artículo 135 (cálculo PI)'!H11=0,"N/A",E17/(1/$C$8))</f>
        <v>99.999999999999986</v>
      </c>
      <c r="G17" s="121"/>
    </row>
    <row r="18" spans="1:7" ht="18" customHeight="1" thickBot="1">
      <c r="A18" s="227" t="s">
        <v>2669</v>
      </c>
      <c r="B18" s="128">
        <f>'Artículo 135 (cálculo PI)'!AE295</f>
        <v>7.4612403100775238</v>
      </c>
      <c r="C18" s="131">
        <f>IF('Artículo 135 (cálculo PI)'!I11=0,"N/A",B18/(1/$C$8))</f>
        <v>89.534883720930296</v>
      </c>
      <c r="D18" s="121"/>
      <c r="E18" s="128">
        <f>'Artículo 135 (cálculo PI)'!AE304</f>
        <v>7.5</v>
      </c>
      <c r="F18" s="131">
        <f>IF('Artículo 135 (cálculo PI)'!I11=0,"N/A",E18/(1/$C$8))</f>
        <v>90</v>
      </c>
      <c r="G18" s="121"/>
    </row>
    <row r="19" spans="1:7" ht="18" customHeight="1" thickBot="1">
      <c r="A19" s="130" t="s">
        <v>2670</v>
      </c>
      <c r="B19" s="128">
        <f>'Artículo 135 (cálculo PI)'!AE334</f>
        <v>0</v>
      </c>
      <c r="C19" s="131" t="str">
        <f>IF('Artículo 135 (cálculo PI)'!J11=0,"N/A",B19/(1/$C$8))</f>
        <v>N/A</v>
      </c>
      <c r="D19" s="121"/>
      <c r="E19" s="128">
        <f>'Artículo 135 (cálculo PI)'!AE343</f>
        <v>0</v>
      </c>
      <c r="F19" s="131" t="str">
        <f>IF('Artículo 135 (cálculo PI)'!J11=0,"N/A",E19/(1/$C$8))</f>
        <v>N/A</v>
      </c>
      <c r="G19" s="121"/>
    </row>
    <row r="20" spans="1:7" ht="18" customHeight="1" thickBot="1">
      <c r="A20" s="127" t="s">
        <v>2671</v>
      </c>
      <c r="B20" s="128">
        <f>'Artículo 135 (cálculo PI)'!AE357</f>
        <v>8.3333333333333321</v>
      </c>
      <c r="C20" s="131">
        <f>IF('Artículo 135 (cálculo PI)'!K11=0,"N/A",B20/(1/$C$8))</f>
        <v>99.999999999999986</v>
      </c>
      <c r="D20" s="121"/>
      <c r="E20" s="128">
        <f>'Artículo 135 (cálculo PI)'!AE366</f>
        <v>8.3333333333333321</v>
      </c>
      <c r="F20" s="131">
        <f>IF('Artículo 135 (cálculo PI)'!K11=0,"N/A",E20/(1/$C$8))</f>
        <v>99.999999999999986</v>
      </c>
      <c r="G20" s="121"/>
    </row>
    <row r="21" spans="1:7" ht="18" customHeight="1" thickBot="1">
      <c r="A21" s="130" t="s">
        <v>2672</v>
      </c>
      <c r="B21" s="128">
        <f>'Artículo 135 (cálculo PI)'!AE383</f>
        <v>5.0925925925925917</v>
      </c>
      <c r="C21" s="131">
        <f>IF('Artículo 135 (cálculo PI)'!L11=0,"N/A",B21/(1/$C$8))</f>
        <v>61.1111111111111</v>
      </c>
      <c r="D21" s="121"/>
      <c r="E21" s="128">
        <f>'Artículo 135 (cálculo PI)'!AE392</f>
        <v>7.5</v>
      </c>
      <c r="F21" s="131">
        <f>IF('Artículo 135 (cálculo PI)'!L11=0,"N/A",E21/(1/$C$8))</f>
        <v>90</v>
      </c>
      <c r="G21" s="121"/>
    </row>
    <row r="22" spans="1:7" ht="18" customHeight="1" thickBot="1">
      <c r="A22" s="127" t="s">
        <v>2673</v>
      </c>
      <c r="B22" s="128">
        <f>'Artículo 135 (cálculo PI)'!AE407</f>
        <v>8.3333333333333304</v>
      </c>
      <c r="C22" s="131">
        <f>IF('Artículo 135 (cálculo PI)'!M11=0,"N/A",B22/(1/$C$8))</f>
        <v>99.999999999999972</v>
      </c>
      <c r="D22" s="121"/>
      <c r="E22" s="128">
        <f>'Artículo 135 (cálculo PI)'!AE416</f>
        <v>8.3333333333333321</v>
      </c>
      <c r="F22" s="131">
        <f>IF('Artículo 135 (cálculo PI)'!M11=0,"N/A",E22/(1/$C$8))</f>
        <v>99.999999999999986</v>
      </c>
      <c r="G22" s="121"/>
    </row>
    <row r="23" spans="1:7" ht="18" customHeight="1" thickBot="1">
      <c r="A23" s="130" t="s">
        <v>2674</v>
      </c>
      <c r="B23" s="128">
        <f>'Artículo 135 (cálculo PI)'!AE432</f>
        <v>5.2083333333333313</v>
      </c>
      <c r="C23" s="131">
        <f>IF('Artículo 135 (cálculo PI)'!N11=0,"N/A",B23/(1/$C$8))</f>
        <v>62.499999999999979</v>
      </c>
      <c r="D23" s="121"/>
      <c r="E23" s="128">
        <f>'Artículo 135 (cálculo PI)'!AE441</f>
        <v>7.5</v>
      </c>
      <c r="F23" s="131">
        <f>IF('Artículo 135 (cálculo PI)'!N11=0,"N/A",E23/(1/$C$8))</f>
        <v>90</v>
      </c>
      <c r="G23" s="121"/>
    </row>
    <row r="24" spans="1:7" ht="18" customHeight="1" thickBot="1">
      <c r="A24" s="127" t="s">
        <v>2675</v>
      </c>
      <c r="B24" s="128">
        <f>'Artículo 135 (cálculo PI)'!AE453</f>
        <v>5.2083333333333321</v>
      </c>
      <c r="C24" s="131">
        <f>IF('Artículo 135 (cálculo PI)'!O11=0,"N/A",B24/(1/$C$8))</f>
        <v>62.499999999999986</v>
      </c>
      <c r="D24" s="121"/>
      <c r="E24" s="128">
        <f>'Artículo 135 (cálculo PI)'!AE462</f>
        <v>7.5</v>
      </c>
      <c r="F24" s="131">
        <f>IF('Artículo 135 (cálculo PI)'!O11=0,"N/A",E24/(1/$C$8))</f>
        <v>90</v>
      </c>
      <c r="G24" s="121"/>
    </row>
    <row r="25" spans="1:7" ht="6" customHeight="1" thickBot="1">
      <c r="A25" s="64"/>
      <c r="B25" s="200"/>
      <c r="C25" s="200"/>
      <c r="D25" s="200"/>
      <c r="E25" s="200"/>
      <c r="F25" s="64"/>
      <c r="G25" s="200"/>
    </row>
    <row r="26" spans="1:7" ht="18" customHeight="1" thickBot="1">
      <c r="A26" s="130" t="s">
        <v>3098</v>
      </c>
      <c r="B26" s="131">
        <f>SUM(B12:B25)</f>
        <v>82.692721791558981</v>
      </c>
      <c r="C26" s="121"/>
      <c r="D26" s="121"/>
      <c r="E26" s="131">
        <f>SUM(E12:E25)</f>
        <v>94.999999999999986</v>
      </c>
      <c r="F26" s="64"/>
      <c r="G26" s="121"/>
    </row>
    <row r="27" spans="1:7" ht="6" customHeight="1" thickBot="1">
      <c r="A27" s="64"/>
      <c r="B27" s="200"/>
      <c r="C27" s="200"/>
      <c r="D27" s="200"/>
      <c r="E27" s="200"/>
      <c r="F27" s="64"/>
      <c r="G27" s="200"/>
    </row>
    <row r="28" spans="1:7" ht="18" customHeight="1" thickBot="1">
      <c r="A28" s="133" t="s">
        <v>3099</v>
      </c>
      <c r="B28" s="131">
        <f>(B26*0.8)+(E26*0.2)</f>
        <v>85.154177433247185</v>
      </c>
      <c r="C28" s="200"/>
      <c r="D28" s="200"/>
      <c r="E28" s="200"/>
      <c r="F28" s="64"/>
      <c r="G28"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2CCC-CCA9-4B27-97C6-C940ED9D17ED}">
  <dimension ref="A1:L28"/>
  <sheetViews>
    <sheetView showGridLines="0" zoomScale="75" zoomScaleNormal="75" workbookViewId="0">
      <selection activeCell="A324" sqref="A324:AC324"/>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4" t="s">
        <v>3097</v>
      </c>
      <c r="B2" s="324"/>
      <c r="C2" s="324"/>
      <c r="D2" s="324"/>
      <c r="E2" s="324"/>
      <c r="F2" s="324"/>
      <c r="G2" s="324"/>
      <c r="H2" s="324"/>
      <c r="I2" s="324"/>
      <c r="J2" s="324"/>
      <c r="K2" s="324"/>
      <c r="L2" s="324"/>
    </row>
    <row r="3" spans="1:12" ht="18" customHeight="1">
      <c r="A3" s="324" t="s">
        <v>8</v>
      </c>
      <c r="B3" s="324"/>
      <c r="C3" s="324"/>
      <c r="D3" s="324"/>
      <c r="E3" s="324"/>
      <c r="F3" s="324"/>
      <c r="G3" s="324"/>
      <c r="H3" s="324"/>
      <c r="I3" s="324"/>
      <c r="J3" s="324"/>
      <c r="K3" s="324"/>
      <c r="L3" s="324"/>
    </row>
    <row r="4" spans="1:12" ht="18" customHeight="1">
      <c r="A4" s="116"/>
      <c r="B4" s="116"/>
      <c r="C4" s="116"/>
      <c r="D4" s="116"/>
      <c r="E4" s="116"/>
      <c r="F4" s="116"/>
      <c r="G4" s="116"/>
    </row>
    <row r="5" spans="1:12" ht="18" customHeight="1">
      <c r="A5" s="325" t="s">
        <v>21</v>
      </c>
      <c r="B5" s="325"/>
      <c r="C5" s="325"/>
      <c r="D5" s="325"/>
      <c r="E5" s="325"/>
      <c r="F5" s="325"/>
      <c r="G5" s="325"/>
      <c r="H5" s="325"/>
      <c r="I5" s="325"/>
      <c r="J5" s="325"/>
      <c r="K5" s="325"/>
      <c r="L5" s="325"/>
    </row>
    <row r="6" spans="1:12" ht="18" customHeight="1">
      <c r="A6" s="200"/>
      <c r="B6" s="200"/>
      <c r="C6" s="200"/>
      <c r="D6" s="200"/>
      <c r="E6" s="200"/>
      <c r="F6" s="64"/>
      <c r="G6" s="200"/>
    </row>
    <row r="7" spans="1:12" ht="18" customHeight="1" thickBot="1">
      <c r="A7" s="200"/>
      <c r="B7" s="64"/>
      <c r="C7" s="117" t="s">
        <v>2660</v>
      </c>
      <c r="D7" s="64"/>
      <c r="E7" s="200"/>
      <c r="F7" s="118"/>
      <c r="G7" s="64"/>
    </row>
    <row r="8" spans="1:12" ht="18" customHeight="1" thickBot="1">
      <c r="A8" s="64"/>
      <c r="B8" s="119"/>
      <c r="C8" s="120">
        <f>'Artículo 135 (cálculo PNT)'!O13</f>
        <v>12</v>
      </c>
      <c r="D8" s="118"/>
      <c r="E8" s="121"/>
      <c r="F8" s="121"/>
      <c r="G8" s="118"/>
    </row>
    <row r="9" spans="1:12" ht="18" customHeight="1" thickBot="1">
      <c r="A9" s="64"/>
      <c r="B9" s="200"/>
      <c r="C9" s="200"/>
      <c r="D9" s="200"/>
      <c r="E9" s="200"/>
      <c r="F9" s="64"/>
      <c r="G9" s="200"/>
    </row>
    <row r="10" spans="1:12" ht="18" customHeight="1" thickBot="1">
      <c r="A10" s="326" t="s">
        <v>1818</v>
      </c>
      <c r="B10" s="327" t="s">
        <v>44</v>
      </c>
      <c r="C10" s="327"/>
      <c r="D10" s="118"/>
      <c r="E10" s="328" t="s">
        <v>45</v>
      </c>
      <c r="F10" s="328"/>
      <c r="G10" s="118"/>
    </row>
    <row r="11" spans="1:12" ht="54" customHeight="1" thickBot="1">
      <c r="A11" s="326"/>
      <c r="B11" s="122" t="s">
        <v>2661</v>
      </c>
      <c r="C11" s="123" t="s">
        <v>2662</v>
      </c>
      <c r="D11" s="124"/>
      <c r="E11" s="125" t="s">
        <v>2661</v>
      </c>
      <c r="F11" s="126" t="s">
        <v>2662</v>
      </c>
      <c r="G11" s="124"/>
    </row>
    <row r="12" spans="1:12" ht="18" customHeight="1" thickBot="1">
      <c r="A12" s="127" t="s">
        <v>2663</v>
      </c>
      <c r="B12" s="128">
        <f>'Artículo 135 (cálculo PNT)'!AE41</f>
        <v>8.3333333333333304</v>
      </c>
      <c r="C12" s="128">
        <f>IF('Artículo 135 (cálculo PNT)'!C11=0,"N/A",B12/(1/$C$8))</f>
        <v>99.999999999999972</v>
      </c>
      <c r="D12" s="129"/>
      <c r="E12" s="128">
        <f>'Artículo 135 (cálculo PNT)'!AE50</f>
        <v>8.3333333333333321</v>
      </c>
      <c r="F12" s="128">
        <f>IF('Artículo 135 (cálculo PNT)'!C11=0,"N/A",E12/(1/$C$8))</f>
        <v>99.999999999999986</v>
      </c>
      <c r="G12" s="121"/>
    </row>
    <row r="13" spans="1:12" ht="18" customHeight="1" thickBot="1">
      <c r="A13" s="130" t="s">
        <v>2664</v>
      </c>
      <c r="B13" s="128">
        <f>'Artículo 135 (cálculo PNT)'!AE68</f>
        <v>8.3333333333333321</v>
      </c>
      <c r="C13" s="131">
        <f>IF('Artículo 135 (cálculo PNT)'!D11=0,"N/A",B13/(1/$C$8))</f>
        <v>99.999999999999986</v>
      </c>
      <c r="D13" s="129"/>
      <c r="E13" s="128">
        <f>'Artículo 135 (cálculo PNT)'!AE77</f>
        <v>8.3333333333333321</v>
      </c>
      <c r="F13" s="131">
        <f>IF('Artículo 135 (cálculo PNT)'!D11=0,"N/A",E13/(1/$C$8))</f>
        <v>99.999999999999986</v>
      </c>
      <c r="G13" s="121"/>
    </row>
    <row r="14" spans="1:12" ht="18" customHeight="1" thickBot="1">
      <c r="A14" s="127" t="s">
        <v>2665</v>
      </c>
      <c r="B14" s="128">
        <f>'Artículo 135 (cálculo PNT)'!AE150</f>
        <v>4.1666666666666661</v>
      </c>
      <c r="C14" s="131">
        <f>IF('Artículo 135 (cálculo PNT)'!E11=0,"N/A",B14/(1/$C$8))</f>
        <v>49.999999999999993</v>
      </c>
      <c r="D14" s="129"/>
      <c r="E14" s="128">
        <f>'Artículo 135 (cálculo PNT)'!AE159</f>
        <v>7.5</v>
      </c>
      <c r="F14" s="131">
        <f>IF('Artículo 135 (cálculo PNT)'!E11=0,"N/A",E14/(1/$C$8))</f>
        <v>90</v>
      </c>
      <c r="G14" s="121"/>
    </row>
    <row r="15" spans="1:12" ht="18" customHeight="1" thickBot="1">
      <c r="A15" s="130" t="s">
        <v>2666</v>
      </c>
      <c r="B15" s="128">
        <f>'Artículo 135 (cálculo PNT)'!AE173</f>
        <v>5.5555555555555554</v>
      </c>
      <c r="C15" s="131">
        <f>IF('Artículo 135 (cálculo PNT)'!F11=0,"N/A",B15/(1/$C$8))</f>
        <v>66.666666666666671</v>
      </c>
      <c r="D15" s="121"/>
      <c r="E15" s="128">
        <f>'Artículo 135 (cálculo PNT)'!AE182</f>
        <v>7.5</v>
      </c>
      <c r="F15" s="131">
        <f>IF('Artículo 135 (cálculo PNT)'!F11=0,"N/A",E15/(1/$C$8))</f>
        <v>90</v>
      </c>
      <c r="G15" s="121"/>
    </row>
    <row r="16" spans="1:12" ht="18" customHeight="1" thickBot="1">
      <c r="A16" s="127" t="s">
        <v>2667</v>
      </c>
      <c r="B16" s="128">
        <f>'Artículo 135 (cálculo PNT)'!AE200</f>
        <v>8.3333333333333321</v>
      </c>
      <c r="C16" s="131">
        <f>IF('Artículo 135 (cálculo PNT)'!G11=0,"N/A",B16/(1/$C$8))</f>
        <v>99.999999999999986</v>
      </c>
      <c r="D16" s="121"/>
      <c r="E16" s="128">
        <f>'Artículo 135 (cálculo PNT)'!AE209</f>
        <v>8.3333333333333321</v>
      </c>
      <c r="F16" s="131">
        <f>IF('Artículo 135 (cálculo PNT)'!G11=0,"N/A",E16/(1/$C$8))</f>
        <v>99.999999999999986</v>
      </c>
      <c r="G16" s="121"/>
    </row>
    <row r="17" spans="1:7" ht="18" customHeight="1" thickBot="1">
      <c r="A17" s="130" t="s">
        <v>2668</v>
      </c>
      <c r="B17" s="128">
        <f>'Artículo 135 (cálculo PNT)'!AE235</f>
        <v>8.3333333333333321</v>
      </c>
      <c r="C17" s="131">
        <f>IF('Artículo 135 (cálculo PNT)'!H11=0,"N/A",B17/(1/$C$8))</f>
        <v>99.999999999999986</v>
      </c>
      <c r="D17" s="121"/>
      <c r="E17" s="128">
        <f>'Artículo 135 (cálculo PNT)'!AE244</f>
        <v>8.3333333333333321</v>
      </c>
      <c r="F17" s="131">
        <f>IF('Artículo 135 (cálculo PNT)'!H11=0,"N/A",E17/(1/$C$8))</f>
        <v>99.999999999999986</v>
      </c>
      <c r="G17" s="121"/>
    </row>
    <row r="18" spans="1:7" ht="18" customHeight="1" thickBot="1">
      <c r="A18" s="227" t="s">
        <v>2669</v>
      </c>
      <c r="B18" s="128">
        <f>'Artículo 135 (cálculo PNT)'!AE295</f>
        <v>7.4612403100775238</v>
      </c>
      <c r="C18" s="131">
        <f>IF('Artículo 135 (cálculo PNT)'!I11=0,"N/A",B18/(1/$C$8))</f>
        <v>89.534883720930296</v>
      </c>
      <c r="D18" s="121"/>
      <c r="E18" s="128">
        <f>'Artículo 135 (cálculo PNT)'!AE304</f>
        <v>7.5</v>
      </c>
      <c r="F18" s="131">
        <f>IF('Artículo 135 (cálculo PNT)'!I11=0,"N/A",E18/(1/$C$8))</f>
        <v>90</v>
      </c>
      <c r="G18" s="121"/>
    </row>
    <row r="19" spans="1:7" ht="18" customHeight="1" thickBot="1">
      <c r="A19" s="130" t="s">
        <v>2670</v>
      </c>
      <c r="B19" s="128">
        <f>'Artículo 135 (cálculo PNT)'!AE334</f>
        <v>0</v>
      </c>
      <c r="C19" s="131" t="str">
        <f>IF('Artículo 135 (cálculo PNT)'!J11=0,"N/A",B19/(1/$C$8))</f>
        <v>N/A</v>
      </c>
      <c r="D19" s="121"/>
      <c r="E19" s="128">
        <f>'Artículo 135 (cálculo PNT)'!AE343</f>
        <v>0</v>
      </c>
      <c r="F19" s="131" t="str">
        <f>IF('Artículo 135 (cálculo PNT)'!J11=0,"N/A",E19/(1/$C$8))</f>
        <v>N/A</v>
      </c>
      <c r="G19" s="121"/>
    </row>
    <row r="20" spans="1:7" ht="18" customHeight="1" thickBot="1">
      <c r="A20" s="127" t="s">
        <v>2671</v>
      </c>
      <c r="B20" s="128">
        <f>'Artículo 135 (cálculo PNT)'!AE357</f>
        <v>8.3333333333333321</v>
      </c>
      <c r="C20" s="131">
        <f>IF('Artículo 135 (cálculo PNT)'!K11=0,"N/A",B20/(1/$C$8))</f>
        <v>99.999999999999986</v>
      </c>
      <c r="D20" s="121"/>
      <c r="E20" s="128">
        <f>'Artículo 135 (cálculo PNT)'!AE366</f>
        <v>8.3333333333333321</v>
      </c>
      <c r="F20" s="131">
        <f>IF('Artículo 135 (cálculo PNT)'!K11=0,"N/A",E20/(1/$C$8))</f>
        <v>99.999999999999986</v>
      </c>
      <c r="G20" s="121"/>
    </row>
    <row r="21" spans="1:7" ht="18" customHeight="1" thickBot="1">
      <c r="A21" s="130" t="s">
        <v>2672</v>
      </c>
      <c r="B21" s="128">
        <f>'Artículo 135 (cálculo PNT)'!AE383</f>
        <v>5.0925925925925917</v>
      </c>
      <c r="C21" s="131">
        <f>IF('Artículo 135 (cálculo PNT)'!L11=0,"N/A",B21/(1/$C$8))</f>
        <v>61.1111111111111</v>
      </c>
      <c r="D21" s="121"/>
      <c r="E21" s="128">
        <f>'Artículo 135 (cálculo PNT)'!AE392</f>
        <v>7.5</v>
      </c>
      <c r="F21" s="131">
        <f>IF('Artículo 135 (cálculo PNT)'!L11=0,"N/A",E21/(1/$C$8))</f>
        <v>90</v>
      </c>
      <c r="G21" s="121"/>
    </row>
    <row r="22" spans="1:7" ht="18" customHeight="1" thickBot="1">
      <c r="A22" s="127" t="s">
        <v>2673</v>
      </c>
      <c r="B22" s="128">
        <f>'Artículo 135 (cálculo PNT)'!AE407</f>
        <v>8.3333333333333304</v>
      </c>
      <c r="C22" s="131">
        <f>IF('Artículo 135 (cálculo PNT)'!M11=0,"N/A",B22/(1/$C$8))</f>
        <v>99.999999999999972</v>
      </c>
      <c r="D22" s="121"/>
      <c r="E22" s="128">
        <f>'Artículo 135 (cálculo PNT)'!AE416</f>
        <v>8.3333333333333321</v>
      </c>
      <c r="F22" s="131">
        <f>IF('Artículo 135 (cálculo PNT)'!M11=0,"N/A",E22/(1/$C$8))</f>
        <v>99.999999999999986</v>
      </c>
      <c r="G22" s="121"/>
    </row>
    <row r="23" spans="1:7" ht="18" customHeight="1" thickBot="1">
      <c r="A23" s="130" t="s">
        <v>2674</v>
      </c>
      <c r="B23" s="128">
        <f>'Artículo 135 (cálculo PNT)'!AE432</f>
        <v>5.2083333333333313</v>
      </c>
      <c r="C23" s="131">
        <f>IF('Artículo 135 (cálculo PNT)'!N11=0,"N/A",B23/(1/$C$8))</f>
        <v>62.499999999999979</v>
      </c>
      <c r="D23" s="121"/>
      <c r="E23" s="128">
        <f>'Artículo 135 (cálculo PNT)'!AE441</f>
        <v>7.5</v>
      </c>
      <c r="F23" s="131">
        <f>IF('Artículo 135 (cálculo PNT)'!N11=0,"N/A",E23/(1/$C$8))</f>
        <v>90</v>
      </c>
      <c r="G23" s="121"/>
    </row>
    <row r="24" spans="1:7" ht="18" customHeight="1" thickBot="1">
      <c r="A24" s="127" t="s">
        <v>2675</v>
      </c>
      <c r="B24" s="128">
        <f>'Artículo 135 (cálculo PNT)'!AE453</f>
        <v>5.2083333333333321</v>
      </c>
      <c r="C24" s="131">
        <f>IF('Artículo 135 (cálculo PNT)'!O11=0,"N/A",B24/(1/$C$8))</f>
        <v>62.499999999999986</v>
      </c>
      <c r="D24" s="121"/>
      <c r="E24" s="128">
        <f>'Artículo 135 (cálculo PNT)'!AE462</f>
        <v>7.5</v>
      </c>
      <c r="F24" s="131">
        <f>IF('Artículo 135 (cálculo PNT)'!O11=0,"N/A",E24/(1/$C$8))</f>
        <v>90</v>
      </c>
      <c r="G24" s="121"/>
    </row>
    <row r="25" spans="1:7" ht="6" customHeight="1" thickBot="1">
      <c r="A25" s="64"/>
      <c r="B25" s="200"/>
      <c r="C25" s="200"/>
      <c r="D25" s="200"/>
      <c r="E25" s="200"/>
      <c r="F25" s="64"/>
      <c r="G25" s="200"/>
    </row>
    <row r="26" spans="1:7" ht="18" customHeight="1" thickBot="1">
      <c r="A26" s="130" t="s">
        <v>3098</v>
      </c>
      <c r="B26" s="131">
        <f>SUM(B12:B25)</f>
        <v>82.692721791558981</v>
      </c>
      <c r="C26" s="121"/>
      <c r="D26" s="121"/>
      <c r="E26" s="131">
        <f>SUM(E12:E25)</f>
        <v>94.999999999999986</v>
      </c>
      <c r="F26" s="64"/>
      <c r="G26" s="121"/>
    </row>
    <row r="27" spans="1:7" ht="6" customHeight="1" thickBot="1">
      <c r="A27" s="64"/>
      <c r="B27" s="200"/>
      <c r="C27" s="200"/>
      <c r="D27" s="200"/>
      <c r="E27" s="200"/>
      <c r="F27" s="64"/>
      <c r="G27" s="200"/>
    </row>
    <row r="28" spans="1:7" ht="18" customHeight="1" thickBot="1">
      <c r="A28" s="133" t="s">
        <v>3099</v>
      </c>
      <c r="B28" s="131">
        <f>(B26*0.8)+(E26*0.2)</f>
        <v>85.154177433247185</v>
      </c>
      <c r="C28" s="200"/>
      <c r="D28" s="200"/>
      <c r="E28" s="200"/>
      <c r="F28" s="64"/>
      <c r="G28"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8280-1A6E-4A50-9B09-8B39B43B56F1}">
  <dimension ref="A1:IV33"/>
  <sheetViews>
    <sheetView showGridLines="0" topLeftCell="AD11" zoomScaleNormal="100" zoomScaleSheetLayoutView="85" workbookViewId="0">
      <selection activeCell="AD11" sqref="AD11:AE1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7" t="s">
        <v>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c r="HV1" s="210"/>
      <c r="HW1" s="210"/>
      <c r="HX1" s="210"/>
      <c r="HY1" s="210"/>
      <c r="HZ1" s="210"/>
      <c r="IA1" s="210"/>
      <c r="IB1" s="210"/>
      <c r="IC1" s="210"/>
      <c r="ID1" s="210"/>
      <c r="IE1" s="210"/>
      <c r="IF1" s="210"/>
      <c r="IG1" s="210"/>
      <c r="IH1" s="210"/>
      <c r="II1" s="210"/>
      <c r="IJ1" s="210"/>
      <c r="IK1" s="210"/>
      <c r="IL1" s="210"/>
      <c r="IM1" s="210"/>
      <c r="IN1" s="210"/>
      <c r="IO1" s="210"/>
      <c r="IP1" s="210"/>
      <c r="IQ1" s="210"/>
      <c r="IR1" s="210"/>
      <c r="IS1" s="210"/>
      <c r="IT1" s="210"/>
      <c r="IU1" s="210"/>
      <c r="IV1" s="210"/>
    </row>
    <row r="2" spans="1:256" ht="21" customHeight="1">
      <c r="B2" s="23"/>
      <c r="C2" s="23"/>
      <c r="E2" s="23"/>
      <c r="F2" s="277" t="s">
        <v>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c r="HV2" s="210"/>
      <c r="HW2" s="210"/>
      <c r="HX2" s="210"/>
      <c r="HY2" s="210"/>
      <c r="HZ2" s="210"/>
      <c r="IA2" s="210"/>
      <c r="IB2" s="210"/>
      <c r="IC2" s="210"/>
      <c r="ID2" s="210"/>
      <c r="IE2" s="210"/>
      <c r="IF2" s="210"/>
      <c r="IG2" s="210"/>
      <c r="IH2" s="210"/>
      <c r="II2" s="210"/>
      <c r="IJ2" s="210"/>
      <c r="IK2" s="210"/>
      <c r="IL2" s="210"/>
      <c r="IM2" s="210"/>
      <c r="IN2" s="210"/>
      <c r="IO2" s="210"/>
      <c r="IP2" s="210"/>
      <c r="IQ2" s="210"/>
      <c r="IR2" s="210"/>
      <c r="IS2" s="210"/>
      <c r="IT2" s="210"/>
      <c r="IU2" s="210"/>
      <c r="IV2" s="210"/>
    </row>
    <row r="3" spans="1:256" ht="42" customHeight="1">
      <c r="B3" s="24"/>
      <c r="C3" s="24"/>
      <c r="E3" s="24"/>
      <c r="F3" s="278" t="s">
        <v>3</v>
      </c>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c r="HV3" s="210"/>
      <c r="HW3" s="210"/>
      <c r="HX3" s="210"/>
      <c r="HY3" s="210"/>
      <c r="HZ3" s="210"/>
      <c r="IA3" s="210"/>
      <c r="IB3" s="210"/>
      <c r="IC3" s="210"/>
      <c r="ID3" s="210"/>
      <c r="IE3" s="210"/>
      <c r="IF3" s="210"/>
      <c r="IG3" s="210"/>
      <c r="IH3" s="210"/>
      <c r="II3" s="210"/>
      <c r="IJ3" s="210"/>
      <c r="IK3" s="210"/>
      <c r="IL3" s="210"/>
      <c r="IM3" s="210"/>
      <c r="IN3" s="210"/>
      <c r="IO3" s="210"/>
      <c r="IP3" s="210"/>
      <c r="IQ3" s="210"/>
      <c r="IR3" s="210"/>
      <c r="IS3" s="210"/>
      <c r="IT3" s="210"/>
      <c r="IU3" s="210"/>
      <c r="IV3" s="210"/>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c r="HV4" s="210"/>
      <c r="HW4" s="210"/>
      <c r="HX4" s="210"/>
      <c r="HY4" s="210"/>
      <c r="HZ4" s="210"/>
      <c r="IA4" s="210"/>
      <c r="IB4" s="210"/>
      <c r="IC4" s="210"/>
      <c r="ID4" s="210"/>
      <c r="IE4" s="210"/>
      <c r="IF4" s="210"/>
      <c r="IG4" s="210"/>
      <c r="IH4" s="210"/>
      <c r="II4" s="210"/>
      <c r="IJ4" s="210"/>
      <c r="IK4" s="210"/>
      <c r="IL4" s="210"/>
      <c r="IM4" s="210"/>
      <c r="IN4" s="210"/>
      <c r="IO4" s="210"/>
      <c r="IP4" s="210"/>
      <c r="IQ4" s="210"/>
      <c r="IR4" s="210"/>
      <c r="IS4" s="210"/>
      <c r="IT4" s="210"/>
      <c r="IU4" s="210"/>
      <c r="IV4" s="210"/>
    </row>
    <row r="5" spans="1:256" ht="21" customHeight="1">
      <c r="B5" s="26"/>
      <c r="C5" s="26"/>
      <c r="E5" s="26"/>
      <c r="F5" s="279" t="s">
        <v>3100</v>
      </c>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c r="HV5" s="210"/>
      <c r="HW5" s="210"/>
      <c r="HX5" s="210"/>
      <c r="HY5" s="210"/>
      <c r="HZ5" s="210"/>
      <c r="IA5" s="210"/>
      <c r="IB5" s="210"/>
      <c r="IC5" s="210"/>
      <c r="ID5" s="210"/>
      <c r="IE5" s="210"/>
      <c r="IF5" s="210"/>
      <c r="IG5" s="210"/>
      <c r="IH5" s="210"/>
      <c r="II5" s="210"/>
      <c r="IJ5" s="210"/>
      <c r="IK5" s="210"/>
      <c r="IL5" s="210"/>
      <c r="IM5" s="210"/>
      <c r="IN5" s="210"/>
      <c r="IO5" s="210"/>
      <c r="IP5" s="210"/>
      <c r="IQ5" s="210"/>
      <c r="IR5" s="210"/>
      <c r="IS5" s="210"/>
      <c r="IT5" s="210"/>
      <c r="IU5" s="210"/>
      <c r="IV5" s="210"/>
    </row>
    <row r="6" spans="1:256" ht="21" customHeigh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c r="HV6" s="210"/>
      <c r="HW6" s="210"/>
      <c r="HX6" s="210"/>
      <c r="HY6" s="210"/>
      <c r="HZ6" s="210"/>
      <c r="IA6" s="210"/>
      <c r="IB6" s="210"/>
      <c r="IC6" s="210"/>
      <c r="ID6" s="210"/>
      <c r="IE6" s="210"/>
      <c r="IF6" s="210"/>
      <c r="IG6" s="210"/>
      <c r="IH6" s="210"/>
      <c r="II6" s="210"/>
      <c r="IJ6" s="210"/>
      <c r="IK6" s="210"/>
      <c r="IL6" s="210"/>
      <c r="IM6" s="210"/>
      <c r="IN6" s="210"/>
      <c r="IO6" s="210"/>
      <c r="IP6" s="210"/>
      <c r="IQ6" s="210"/>
      <c r="IR6" s="210"/>
      <c r="IS6" s="210"/>
      <c r="IT6" s="210"/>
      <c r="IU6" s="210"/>
      <c r="IV6" s="210"/>
    </row>
    <row r="7" spans="1:256" ht="21" customHeight="1">
      <c r="A7" s="210"/>
      <c r="B7" s="210"/>
      <c r="C7" s="210"/>
      <c r="D7" s="210"/>
      <c r="E7" s="210"/>
      <c r="F7" s="145"/>
      <c r="G7" s="145"/>
      <c r="H7" s="145"/>
      <c r="I7" s="210"/>
      <c r="J7" s="210"/>
      <c r="K7" s="210"/>
      <c r="L7" s="210"/>
      <c r="M7" s="210"/>
      <c r="N7" s="210"/>
      <c r="O7" s="210"/>
      <c r="P7" s="210"/>
      <c r="Q7" s="211"/>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c r="HV7" s="210"/>
      <c r="HW7" s="210"/>
      <c r="HX7" s="210"/>
      <c r="HY7" s="210"/>
      <c r="HZ7" s="210"/>
      <c r="IA7" s="210"/>
      <c r="IB7" s="210"/>
      <c r="IC7" s="210"/>
      <c r="ID7" s="210"/>
      <c r="IE7" s="210"/>
      <c r="IF7" s="210"/>
      <c r="IG7" s="210"/>
      <c r="IH7" s="210"/>
      <c r="II7" s="210"/>
      <c r="IJ7" s="210"/>
      <c r="IK7" s="210"/>
      <c r="IL7" s="210"/>
      <c r="IM7" s="210"/>
      <c r="IN7" s="210"/>
      <c r="IO7" s="210"/>
      <c r="IP7" s="210"/>
      <c r="IQ7" s="210"/>
      <c r="IR7" s="210"/>
      <c r="IS7" s="210"/>
      <c r="IT7" s="210"/>
      <c r="IU7" s="210"/>
      <c r="IV7" s="210"/>
    </row>
    <row r="8" spans="1:256" s="43" customFormat="1" ht="18" customHeight="1" thickBot="1">
      <c r="A8" s="23"/>
      <c r="B8" s="23"/>
      <c r="C8" s="23"/>
      <c r="D8" s="23"/>
      <c r="E8" s="23"/>
      <c r="F8" s="23"/>
      <c r="G8" s="28" t="s">
        <v>50</v>
      </c>
      <c r="H8" s="280" t="s">
        <v>5</v>
      </c>
      <c r="I8" s="280"/>
      <c r="J8" s="280"/>
      <c r="K8" s="280"/>
      <c r="L8" s="280"/>
      <c r="M8" s="280"/>
      <c r="N8" s="280"/>
      <c r="O8" s="280"/>
      <c r="P8" s="280"/>
      <c r="Q8" s="280"/>
      <c r="R8" s="280"/>
      <c r="S8" s="280"/>
      <c r="T8" s="280"/>
      <c r="U8" s="280"/>
      <c r="V8" s="280"/>
      <c r="W8" s="280"/>
      <c r="X8" s="280"/>
      <c r="Y8" s="280"/>
      <c r="Z8" s="280"/>
      <c r="AA8" s="280"/>
      <c r="AB8" s="280"/>
      <c r="AC8" s="280"/>
      <c r="AD8" s="280"/>
      <c r="AE8" s="280"/>
      <c r="AF8" s="210"/>
      <c r="AG8" s="210"/>
      <c r="AH8" s="210"/>
      <c r="AI8" s="210"/>
      <c r="AJ8" s="210"/>
      <c r="AK8" s="210"/>
      <c r="AL8" s="210"/>
      <c r="AM8" s="210"/>
      <c r="AN8" s="210"/>
      <c r="AO8" s="210"/>
      <c r="AP8" s="210"/>
      <c r="AQ8" s="210"/>
      <c r="AR8" s="210"/>
      <c r="AS8" s="210"/>
      <c r="AT8" s="210"/>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s="210"/>
      <c r="AG9" s="210"/>
      <c r="AH9" s="210"/>
      <c r="AI9" s="210"/>
      <c r="AJ9" s="210"/>
      <c r="AK9" s="210"/>
      <c r="AL9" s="210"/>
      <c r="AM9" s="210"/>
      <c r="AN9" s="210"/>
      <c r="AO9" s="210"/>
      <c r="AP9" s="210"/>
      <c r="AQ9" s="210"/>
      <c r="AR9" s="210"/>
      <c r="AS9" s="210"/>
      <c r="AT9" s="210"/>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10"/>
      <c r="AG10" s="210"/>
      <c r="AH10" s="210"/>
      <c r="AI10" s="210"/>
      <c r="AJ10" s="210"/>
      <c r="AK10" s="210"/>
      <c r="AL10" s="210"/>
      <c r="AM10" s="210"/>
      <c r="AN10" s="210"/>
      <c r="AO10" s="210"/>
      <c r="AP10" s="210"/>
      <c r="AQ10" s="210"/>
      <c r="AR10" s="210"/>
      <c r="AS10" s="210"/>
      <c r="AT10" s="210"/>
    </row>
    <row r="11" spans="1:256" ht="18" customHeight="1">
      <c r="A11" s="210"/>
      <c r="B11" s="210"/>
      <c r="C11" s="210"/>
      <c r="D11" s="23"/>
      <c r="E11" s="23"/>
      <c r="F11" s="23"/>
      <c r="G11" s="212" t="s">
        <v>51</v>
      </c>
      <c r="H11" s="352" t="s">
        <v>52</v>
      </c>
      <c r="I11" s="352"/>
      <c r="J11" s="57" t="s">
        <v>53</v>
      </c>
      <c r="K11" s="353" t="s">
        <v>54</v>
      </c>
      <c r="L11" s="353"/>
      <c r="M11" s="57" t="s">
        <v>53</v>
      </c>
      <c r="N11" s="355">
        <v>2024</v>
      </c>
      <c r="O11" s="355"/>
      <c r="P11" s="43"/>
      <c r="Q11" s="211"/>
      <c r="R11" s="210"/>
      <c r="S11" s="210"/>
      <c r="T11" s="210"/>
      <c r="U11" s="210"/>
      <c r="V11" s="212"/>
      <c r="W11" s="212" t="s">
        <v>55</v>
      </c>
      <c r="X11" s="352" t="s">
        <v>56</v>
      </c>
      <c r="Y11" s="352"/>
      <c r="Z11" s="57" t="s">
        <v>53</v>
      </c>
      <c r="AA11" s="353" t="s">
        <v>54</v>
      </c>
      <c r="AB11" s="353"/>
      <c r="AC11" s="57" t="s">
        <v>53</v>
      </c>
      <c r="AD11" s="355">
        <v>2024</v>
      </c>
      <c r="AE11" s="355"/>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c r="HV11" s="210"/>
      <c r="HW11" s="210"/>
      <c r="HX11" s="210"/>
      <c r="HY11" s="210"/>
      <c r="HZ11" s="210"/>
      <c r="IA11" s="210"/>
      <c r="IB11" s="210"/>
      <c r="IC11" s="210"/>
      <c r="ID11" s="210"/>
      <c r="IE11" s="210"/>
      <c r="IF11" s="210"/>
      <c r="IG11" s="210"/>
      <c r="IH11" s="210"/>
      <c r="II11" s="210"/>
      <c r="IJ11" s="210"/>
      <c r="IK11" s="210"/>
      <c r="IL11" s="210"/>
      <c r="IM11" s="210"/>
      <c r="IN11" s="210"/>
      <c r="IO11" s="210"/>
      <c r="IP11" s="210"/>
      <c r="IQ11" s="210"/>
      <c r="IR11" s="210"/>
      <c r="IS11" s="210"/>
      <c r="IT11" s="210"/>
      <c r="IU11" s="210"/>
      <c r="IV11" s="210"/>
    </row>
    <row r="12" spans="1:256" ht="18" customHeight="1">
      <c r="A12" s="210"/>
      <c r="B12" s="210"/>
      <c r="C12" s="54"/>
      <c r="D12" s="54"/>
      <c r="E12" s="54"/>
      <c r="F12" s="54"/>
      <c r="G12" s="23"/>
      <c r="H12" s="356" t="s">
        <v>57</v>
      </c>
      <c r="I12" s="356"/>
      <c r="J12" s="144"/>
      <c r="K12" s="356" t="s">
        <v>58</v>
      </c>
      <c r="L12" s="356"/>
      <c r="M12" s="144"/>
      <c r="N12" s="356" t="s">
        <v>59</v>
      </c>
      <c r="O12" s="356"/>
      <c r="P12" s="43"/>
      <c r="Q12" s="211"/>
      <c r="R12" s="210"/>
      <c r="S12" s="210"/>
      <c r="T12" s="210"/>
      <c r="U12" s="210"/>
      <c r="V12" s="210"/>
      <c r="W12" s="210"/>
      <c r="X12" s="356" t="s">
        <v>57</v>
      </c>
      <c r="Y12" s="356"/>
      <c r="Z12" s="144"/>
      <c r="AA12" s="356" t="s">
        <v>58</v>
      </c>
      <c r="AB12" s="356"/>
      <c r="AC12" s="144"/>
      <c r="AD12" s="356" t="s">
        <v>59</v>
      </c>
      <c r="AE12" s="356"/>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c r="HV12" s="210"/>
      <c r="HW12" s="210"/>
      <c r="HX12" s="210"/>
      <c r="HY12" s="210"/>
      <c r="HZ12" s="210"/>
      <c r="IA12" s="210"/>
      <c r="IB12" s="210"/>
      <c r="IC12" s="210"/>
      <c r="ID12" s="210"/>
      <c r="IE12" s="210"/>
      <c r="IF12" s="210"/>
      <c r="IG12" s="210"/>
      <c r="IH12" s="210"/>
      <c r="II12" s="210"/>
      <c r="IJ12" s="210"/>
      <c r="IK12" s="210"/>
      <c r="IL12" s="210"/>
      <c r="IM12" s="210"/>
      <c r="IN12" s="210"/>
      <c r="IO12" s="210"/>
      <c r="IP12" s="210"/>
      <c r="IQ12" s="210"/>
      <c r="IR12" s="210"/>
      <c r="IS12" s="210"/>
      <c r="IT12" s="210"/>
      <c r="IU12" s="210"/>
      <c r="IV12" s="210"/>
    </row>
    <row r="13" spans="1:256" ht="18" customHeight="1">
      <c r="A13" s="210"/>
      <c r="B13" s="210"/>
      <c r="C13" s="54"/>
      <c r="D13" s="54"/>
      <c r="E13" s="54"/>
      <c r="F13" s="54"/>
      <c r="G13" s="23"/>
      <c r="H13" s="143"/>
      <c r="I13" s="143"/>
      <c r="J13" s="144"/>
      <c r="K13" s="143"/>
      <c r="L13" s="143"/>
      <c r="M13" s="144"/>
      <c r="N13" s="143"/>
      <c r="O13" s="143"/>
      <c r="P13" s="43"/>
      <c r="Q13" s="211"/>
      <c r="R13" s="210"/>
      <c r="S13" s="210"/>
      <c r="T13" s="210"/>
      <c r="U13" s="210"/>
      <c r="V13" s="210"/>
      <c r="W13" s="210"/>
      <c r="X13" s="143"/>
      <c r="Y13" s="143"/>
      <c r="Z13" s="144"/>
      <c r="AA13" s="143"/>
      <c r="AB13" s="143"/>
      <c r="AC13" s="144"/>
      <c r="AD13" s="143"/>
      <c r="AE13" s="143"/>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c r="IU13" s="210"/>
      <c r="IV13" s="210"/>
    </row>
    <row r="14" spans="1:256" ht="18" customHeight="1">
      <c r="A14" s="210"/>
      <c r="B14" s="210"/>
      <c r="C14" s="54"/>
      <c r="D14" s="54"/>
      <c r="E14" s="54"/>
      <c r="F14" s="54"/>
      <c r="G14" s="23"/>
      <c r="H14" s="143"/>
      <c r="I14" s="143"/>
      <c r="J14" s="144"/>
      <c r="K14" s="143"/>
      <c r="L14" s="143"/>
      <c r="M14" s="144"/>
      <c r="N14" s="143"/>
      <c r="O14" s="143"/>
      <c r="P14" s="43"/>
      <c r="Q14" s="211"/>
      <c r="R14" s="210"/>
      <c r="S14" s="210"/>
      <c r="T14" s="210"/>
      <c r="U14" s="210"/>
      <c r="V14" s="210"/>
      <c r="W14" s="210"/>
      <c r="X14" s="143"/>
      <c r="Y14" s="143"/>
      <c r="Z14" s="144"/>
      <c r="AA14" s="143"/>
      <c r="AB14" s="143"/>
      <c r="AC14" s="144"/>
      <c r="AD14" s="143"/>
      <c r="AE14" s="143"/>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c r="HV14" s="210"/>
      <c r="HW14" s="210"/>
      <c r="HX14" s="210"/>
      <c r="HY14" s="210"/>
      <c r="HZ14" s="210"/>
      <c r="IA14" s="210"/>
      <c r="IB14" s="210"/>
      <c r="IC14" s="210"/>
      <c r="ID14" s="210"/>
      <c r="IE14" s="210"/>
      <c r="IF14" s="210"/>
      <c r="IG14" s="210"/>
      <c r="IH14" s="210"/>
      <c r="II14" s="210"/>
      <c r="IJ14" s="210"/>
      <c r="IK14" s="210"/>
      <c r="IL14" s="210"/>
      <c r="IM14" s="210"/>
      <c r="IN14" s="210"/>
      <c r="IO14" s="210"/>
      <c r="IP14" s="210"/>
      <c r="IQ14" s="210"/>
      <c r="IR14" s="210"/>
      <c r="IS14" s="210"/>
      <c r="IT14" s="210"/>
      <c r="IU14" s="210"/>
      <c r="IV14" s="210"/>
    </row>
    <row r="15" spans="1:256" s="213" customFormat="1" ht="18" customHeight="1">
      <c r="A15" s="354" t="s">
        <v>7</v>
      </c>
      <c r="B15" s="354"/>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row>
    <row r="16" spans="1:256" ht="18" customHeight="1">
      <c r="A16" s="210"/>
      <c r="B16" s="210"/>
      <c r="C16" s="54"/>
      <c r="D16" s="54"/>
      <c r="E16" s="54"/>
      <c r="F16" s="54"/>
      <c r="G16" s="23"/>
      <c r="H16" s="143"/>
      <c r="I16" s="143"/>
      <c r="J16" s="144"/>
      <c r="K16" s="143"/>
      <c r="L16" s="143"/>
      <c r="M16" s="144"/>
      <c r="N16" s="143"/>
      <c r="O16" s="143"/>
      <c r="P16" s="43"/>
      <c r="Q16" s="211"/>
      <c r="R16" s="210"/>
      <c r="S16" s="210"/>
      <c r="T16" s="210"/>
      <c r="U16" s="210"/>
      <c r="V16" s="210"/>
      <c r="W16" s="143"/>
      <c r="X16" s="143"/>
      <c r="Y16" s="144"/>
      <c r="Z16" s="143"/>
      <c r="AA16" s="143"/>
      <c r="AB16" s="144"/>
      <c r="AC16" s="143"/>
      <c r="AD16" s="143"/>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c r="HF16" s="210"/>
      <c r="HG16" s="210"/>
      <c r="HH16" s="210"/>
      <c r="HI16" s="210"/>
      <c r="HJ16" s="210"/>
      <c r="HK16" s="210"/>
      <c r="HL16" s="210"/>
      <c r="HM16" s="210"/>
      <c r="HN16" s="210"/>
      <c r="HO16" s="210"/>
      <c r="HP16" s="210"/>
      <c r="HQ16" s="210"/>
      <c r="HR16" s="210"/>
      <c r="HS16" s="210"/>
      <c r="HT16" s="210"/>
      <c r="HU16" s="210"/>
      <c r="HV16" s="210"/>
      <c r="HW16" s="210"/>
      <c r="HX16" s="210"/>
      <c r="HY16" s="210"/>
      <c r="HZ16" s="210"/>
      <c r="IA16" s="210"/>
      <c r="IB16" s="210"/>
      <c r="IC16" s="210"/>
      <c r="ID16" s="210"/>
      <c r="IE16" s="210"/>
      <c r="IF16" s="210"/>
      <c r="IG16" s="210"/>
      <c r="IH16" s="210"/>
      <c r="II16" s="210"/>
      <c r="IJ16" s="210"/>
      <c r="IK16" s="210"/>
      <c r="IL16" s="210"/>
      <c r="IM16" s="210"/>
      <c r="IN16" s="210"/>
      <c r="IO16" s="210"/>
      <c r="IP16" s="210"/>
      <c r="IQ16" s="210"/>
      <c r="IR16" s="210"/>
      <c r="IS16" s="210"/>
      <c r="IT16" s="210"/>
      <c r="IU16" s="210"/>
      <c r="IV16" s="210"/>
    </row>
    <row r="17" spans="1:256" s="43" customFormat="1" ht="51.75" customHeight="1" thickBot="1">
      <c r="J17" s="40"/>
      <c r="K17" s="40"/>
      <c r="L17" s="41"/>
      <c r="M17" s="271" t="s">
        <v>3101</v>
      </c>
      <c r="N17" s="271"/>
      <c r="O17" s="271"/>
      <c r="P17" s="271"/>
      <c r="Q17" s="271"/>
      <c r="R17" s="271"/>
      <c r="S17" s="271"/>
      <c r="T17" s="272">
        <f>'Artículo 144 (cálculo PI)'!R15</f>
        <v>100</v>
      </c>
      <c r="U17" s="272"/>
      <c r="V17" s="42"/>
      <c r="W17" s="271"/>
      <c r="X17" s="271"/>
      <c r="Y17" s="271"/>
      <c r="Z17" s="271"/>
      <c r="AA17" s="271"/>
      <c r="AB17" s="271"/>
      <c r="AC17" s="271"/>
      <c r="AD17" s="214"/>
      <c r="AE17" s="214"/>
      <c r="AF17" s="210"/>
      <c r="AG17" s="210"/>
      <c r="AH17" s="210"/>
      <c r="AI17" s="210"/>
      <c r="AJ17" s="210"/>
      <c r="AK17" s="210"/>
      <c r="AL17" s="210"/>
      <c r="AM17" s="210"/>
      <c r="AN17" s="210"/>
      <c r="AO17" s="210"/>
      <c r="AP17" s="210"/>
      <c r="AQ17" s="210"/>
      <c r="AR17" s="210"/>
      <c r="AS17" s="210"/>
      <c r="AT17" s="210"/>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s="210"/>
      <c r="AG18" s="210"/>
      <c r="AH18" s="210"/>
      <c r="AI18" s="210"/>
      <c r="AJ18" s="210"/>
      <c r="AK18" s="210"/>
      <c r="AL18" s="210"/>
      <c r="AM18" s="210"/>
      <c r="AN18" s="210"/>
      <c r="AO18" s="210"/>
      <c r="AP18" s="210"/>
      <c r="AQ18" s="210"/>
      <c r="AR18" s="210"/>
      <c r="AS18" s="210"/>
      <c r="AT18" s="210"/>
    </row>
    <row r="19" spans="1:256" ht="18" customHeight="1">
      <c r="A19" s="215"/>
      <c r="B19" s="215"/>
      <c r="C19" s="44"/>
      <c r="D19" s="44"/>
      <c r="E19" s="44"/>
      <c r="F19" s="44"/>
      <c r="G19" s="47"/>
      <c r="H19" s="214"/>
      <c r="I19" s="214"/>
      <c r="J19" s="216"/>
      <c r="K19" s="214"/>
      <c r="L19" s="214"/>
      <c r="M19" s="216"/>
      <c r="N19" s="214"/>
      <c r="O19" s="214"/>
      <c r="P19" s="42"/>
      <c r="Q19" s="217"/>
      <c r="R19" s="215"/>
      <c r="S19" s="215"/>
      <c r="T19" s="215"/>
      <c r="U19" s="215"/>
      <c r="V19" s="215"/>
      <c r="W19" s="215"/>
      <c r="X19" s="214"/>
      <c r="Y19" s="214"/>
      <c r="Z19" s="216"/>
      <c r="AA19" s="214"/>
      <c r="AB19" s="214"/>
      <c r="AC19" s="216"/>
      <c r="AD19" s="214"/>
      <c r="AE19" s="214"/>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c r="HV19" s="210"/>
      <c r="HW19" s="210"/>
      <c r="HX19" s="210"/>
      <c r="HY19" s="210"/>
      <c r="HZ19" s="210"/>
      <c r="IA19" s="210"/>
      <c r="IB19" s="210"/>
      <c r="IC19" s="210"/>
      <c r="ID19" s="210"/>
      <c r="IE19" s="210"/>
      <c r="IF19" s="210"/>
      <c r="IG19" s="210"/>
      <c r="IH19" s="210"/>
      <c r="II19" s="210"/>
      <c r="IJ19" s="210"/>
      <c r="IK19" s="210"/>
      <c r="IL19" s="210"/>
      <c r="IM19" s="210"/>
      <c r="IN19" s="210"/>
      <c r="IO19" s="210"/>
      <c r="IP19" s="210"/>
      <c r="IQ19" s="210"/>
      <c r="IR19" s="210"/>
      <c r="IS19" s="210"/>
      <c r="IT19" s="210"/>
      <c r="IU19" s="210"/>
      <c r="IV19" s="210"/>
    </row>
    <row r="20" spans="1:256" s="213" customFormat="1" ht="18" customHeight="1">
      <c r="A20" s="357" t="s">
        <v>47</v>
      </c>
      <c r="B20" s="357"/>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row>
    <row r="21" spans="1:256" ht="18" customHeight="1">
      <c r="A21" s="215"/>
      <c r="B21" s="215"/>
      <c r="C21" s="44"/>
      <c r="D21" s="44"/>
      <c r="E21" s="44"/>
      <c r="F21" s="44"/>
      <c r="G21" s="47"/>
      <c r="H21" s="214"/>
      <c r="I21" s="214"/>
      <c r="J21" s="216"/>
      <c r="K21" s="214"/>
      <c r="L21" s="214"/>
      <c r="M21" s="216"/>
      <c r="N21" s="214"/>
      <c r="O21" s="214"/>
      <c r="P21" s="42"/>
      <c r="Q21" s="217"/>
      <c r="R21" s="215"/>
      <c r="S21" s="215"/>
      <c r="T21" s="215"/>
      <c r="U21" s="215"/>
      <c r="V21" s="215"/>
      <c r="W21" s="214"/>
      <c r="X21" s="214"/>
      <c r="Y21" s="216"/>
      <c r="Z21" s="214"/>
      <c r="AA21" s="214"/>
      <c r="AB21" s="216"/>
      <c r="AC21" s="214"/>
      <c r="AD21" s="214"/>
      <c r="AE21" s="215"/>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c r="HV21" s="210"/>
      <c r="HW21" s="210"/>
      <c r="HX21" s="210"/>
      <c r="HY21" s="210"/>
      <c r="HZ21" s="210"/>
      <c r="IA21" s="210"/>
      <c r="IB21" s="210"/>
      <c r="IC21" s="210"/>
      <c r="ID21" s="210"/>
      <c r="IE21" s="210"/>
      <c r="IF21" s="210"/>
      <c r="IG21" s="210"/>
      <c r="IH21" s="210"/>
      <c r="II21" s="210"/>
      <c r="IJ21" s="210"/>
      <c r="IK21" s="210"/>
      <c r="IL21" s="210"/>
      <c r="IM21" s="210"/>
      <c r="IN21" s="210"/>
      <c r="IO21" s="210"/>
      <c r="IP21" s="210"/>
      <c r="IQ21" s="210"/>
      <c r="IR21" s="210"/>
      <c r="IS21" s="210"/>
      <c r="IT21" s="210"/>
      <c r="IU21" s="210"/>
      <c r="IV21" s="210"/>
    </row>
    <row r="22" spans="1:256" s="43" customFormat="1" ht="48.75" customHeight="1" thickBot="1">
      <c r="J22" s="40"/>
      <c r="K22" s="40"/>
      <c r="L22" s="41"/>
      <c r="M22" s="271" t="s">
        <v>3101</v>
      </c>
      <c r="N22" s="271"/>
      <c r="O22" s="271"/>
      <c r="P22" s="271"/>
      <c r="Q22" s="271"/>
      <c r="R22" s="271"/>
      <c r="S22" s="271"/>
      <c r="T22" s="272">
        <f>'Artículo 144 (cálculo PNT)'!R15</f>
        <v>100</v>
      </c>
      <c r="U22" s="272"/>
      <c r="V22" s="42"/>
      <c r="W22" s="271"/>
      <c r="X22" s="271"/>
      <c r="Y22" s="271"/>
      <c r="Z22" s="271"/>
      <c r="AA22" s="271"/>
      <c r="AB22" s="271"/>
      <c r="AC22" s="271"/>
      <c r="AD22" s="214"/>
      <c r="AE22" s="214"/>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5"/>
      <c r="AE23" s="45"/>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s="210"/>
      <c r="AG24" s="210"/>
      <c r="AH24" s="210"/>
      <c r="AI24" s="210"/>
      <c r="AJ24" s="210"/>
      <c r="AK24" s="210"/>
      <c r="AL24" s="210"/>
      <c r="AM24" s="210"/>
      <c r="AN24" s="210"/>
      <c r="AO24" s="210"/>
      <c r="AP24" s="210"/>
      <c r="AQ24" s="210"/>
      <c r="AR24" s="210"/>
      <c r="AS24" s="210"/>
      <c r="AT24" s="210"/>
    </row>
    <row r="25" spans="1:256" s="43" customFormat="1" ht="76.5" customHeight="1">
      <c r="A25" s="334" t="s">
        <v>3102</v>
      </c>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210"/>
      <c r="AG25" s="210"/>
      <c r="AH25" s="210"/>
      <c r="AI25" s="210"/>
      <c r="AJ25" s="210"/>
      <c r="AK25" s="210"/>
      <c r="AL25" s="210"/>
      <c r="AM25" s="210"/>
      <c r="AN25" s="210"/>
      <c r="AO25" s="210"/>
      <c r="AP25" s="210"/>
      <c r="AQ25" s="210"/>
      <c r="AR25" s="210"/>
      <c r="AS25" s="210"/>
      <c r="AT25" s="210"/>
    </row>
    <row r="26" spans="1:256" ht="18" customHeight="1">
      <c r="AF26" s="210"/>
      <c r="AG26" s="210"/>
      <c r="AH26" s="210"/>
      <c r="AI26" s="210"/>
      <c r="AJ26" s="210"/>
      <c r="AK26" s="210"/>
      <c r="AL26" s="210"/>
      <c r="AM26" s="210"/>
      <c r="AN26" s="210"/>
      <c r="AO26" s="210"/>
      <c r="AP26" s="210"/>
      <c r="AQ26" s="210"/>
      <c r="AR26" s="210"/>
      <c r="AS26" s="210"/>
      <c r="AT26" s="210"/>
    </row>
    <row r="27" spans="1:256"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s="210"/>
      <c r="AG27" s="210"/>
      <c r="AH27" s="210"/>
      <c r="AI27" s="210"/>
      <c r="AJ27" s="210"/>
      <c r="AK27" s="210"/>
      <c r="AL27" s="210"/>
      <c r="AM27" s="210"/>
      <c r="AN27" s="210"/>
      <c r="AO27" s="210"/>
      <c r="AP27" s="210"/>
      <c r="AQ27" s="210"/>
      <c r="AR27" s="210"/>
      <c r="AS27" s="210"/>
      <c r="AT27" s="210"/>
    </row>
    <row r="29" spans="1:256" ht="54" customHeight="1" thickBot="1">
      <c r="A29" s="347" t="s">
        <v>3103</v>
      </c>
      <c r="B29" s="347"/>
      <c r="C29" s="347"/>
      <c r="D29" s="347"/>
      <c r="E29" s="347"/>
      <c r="F29" s="347"/>
      <c r="G29" s="347"/>
      <c r="H29" s="347"/>
      <c r="I29" s="347"/>
      <c r="J29" s="347"/>
      <c r="K29" s="347"/>
      <c r="L29" s="347"/>
      <c r="M29" s="347"/>
      <c r="N29" s="347"/>
      <c r="O29" s="347"/>
      <c r="P29" s="347"/>
      <c r="Q29" s="347"/>
      <c r="V29" s="335"/>
      <c r="W29" s="335"/>
      <c r="X29" s="335"/>
      <c r="Y29" s="335"/>
      <c r="Z29" s="335"/>
      <c r="AA29" s="335"/>
      <c r="AB29" s="335"/>
      <c r="AC29" s="335"/>
      <c r="AD29" s="335"/>
      <c r="AE29" s="335"/>
      <c r="AF29" s="75"/>
      <c r="AK29" s="335"/>
      <c r="AL29" s="335"/>
      <c r="AM29" s="335"/>
      <c r="AN29" s="335"/>
      <c r="AO29" s="335"/>
      <c r="AP29" s="335"/>
      <c r="AQ29" s="335"/>
      <c r="AR29" s="335"/>
      <c r="AS29" s="335"/>
      <c r="AT29" s="335"/>
    </row>
    <row r="30" spans="1:256" ht="18" customHeight="1" thickTop="1" thickBot="1">
      <c r="A30" s="329" t="s">
        <v>44</v>
      </c>
      <c r="B30" s="329"/>
      <c r="C30" s="329"/>
      <c r="D30" s="329"/>
      <c r="E30" s="329"/>
      <c r="F30" s="329"/>
      <c r="G30" s="329"/>
      <c r="H30" s="329"/>
      <c r="I30" s="329"/>
      <c r="J30" s="329"/>
      <c r="K30" s="329"/>
      <c r="L30" s="329"/>
      <c r="M30" s="329"/>
      <c r="N30" s="329"/>
      <c r="O30" s="329"/>
      <c r="P30" s="329"/>
      <c r="Q30" s="146" t="s">
        <v>67</v>
      </c>
      <c r="R30" s="330" t="s">
        <v>68</v>
      </c>
      <c r="S30" s="330"/>
      <c r="T30" s="330"/>
      <c r="U30" s="330"/>
      <c r="V30" s="330"/>
      <c r="W30" s="330"/>
      <c r="X30" s="330"/>
      <c r="Y30" s="330"/>
      <c r="Z30" s="330"/>
      <c r="AA30" s="330"/>
      <c r="AB30" s="330"/>
      <c r="AC30" s="330"/>
      <c r="AD30" s="330"/>
      <c r="AE30" s="330"/>
      <c r="AF30" s="147" t="s">
        <v>67</v>
      </c>
      <c r="AG30" s="331" t="s">
        <v>8</v>
      </c>
      <c r="AH30" s="331"/>
      <c r="AI30" s="331"/>
      <c r="AJ30" s="331"/>
      <c r="AK30" s="331"/>
      <c r="AL30" s="331"/>
      <c r="AM30" s="331"/>
      <c r="AN30" s="331"/>
      <c r="AO30" s="331"/>
      <c r="AP30" s="331"/>
      <c r="AQ30" s="331"/>
      <c r="AR30" s="331"/>
      <c r="AS30" s="331"/>
      <c r="AT30" s="331"/>
    </row>
    <row r="31" spans="1:256" ht="63" customHeight="1">
      <c r="A31" s="332" t="s">
        <v>3104</v>
      </c>
      <c r="B31" s="332"/>
      <c r="C31" s="332"/>
      <c r="D31" s="332"/>
      <c r="E31" s="332"/>
      <c r="F31" s="332"/>
      <c r="G31" s="332"/>
      <c r="H31" s="332"/>
      <c r="I31" s="332"/>
      <c r="J31" s="332"/>
      <c r="K31" s="332"/>
      <c r="L31" s="332"/>
      <c r="M31" s="332"/>
      <c r="N31" s="332"/>
      <c r="O31" s="332"/>
      <c r="P31" s="332"/>
      <c r="Q31" s="148">
        <v>2</v>
      </c>
      <c r="R31" s="333"/>
      <c r="S31" s="333"/>
      <c r="T31" s="333"/>
      <c r="U31" s="333"/>
      <c r="V31" s="333"/>
      <c r="W31" s="333"/>
      <c r="X31" s="333"/>
      <c r="Y31" s="333"/>
      <c r="Z31" s="333"/>
      <c r="AA31" s="333"/>
      <c r="AB31" s="333"/>
      <c r="AC31" s="333"/>
      <c r="AD31" s="333"/>
      <c r="AE31" s="333"/>
      <c r="AF31" s="148">
        <v>2</v>
      </c>
      <c r="AG31" s="333"/>
      <c r="AH31" s="333"/>
      <c r="AI31" s="333"/>
      <c r="AJ31" s="333"/>
      <c r="AK31" s="333"/>
      <c r="AL31" s="333"/>
      <c r="AM31" s="333"/>
      <c r="AN31" s="333"/>
      <c r="AO31" s="333"/>
      <c r="AP31" s="333"/>
      <c r="AQ31" s="333"/>
      <c r="AR31" s="333"/>
      <c r="AS31" s="333"/>
      <c r="AT31" s="333"/>
    </row>
    <row r="32" spans="1:256" ht="63" customHeight="1">
      <c r="A32" s="332" t="s">
        <v>3105</v>
      </c>
      <c r="B32" s="332"/>
      <c r="C32" s="332"/>
      <c r="D32" s="332"/>
      <c r="E32" s="332"/>
      <c r="F32" s="332"/>
      <c r="G32" s="332"/>
      <c r="H32" s="332"/>
      <c r="I32" s="332"/>
      <c r="J32" s="332"/>
      <c r="K32" s="332"/>
      <c r="L32" s="332"/>
      <c r="M32" s="332"/>
      <c r="N32" s="332"/>
      <c r="O32" s="332"/>
      <c r="P32" s="332"/>
      <c r="Q32" s="148">
        <v>2</v>
      </c>
      <c r="R32" s="340"/>
      <c r="S32" s="340"/>
      <c r="T32" s="340"/>
      <c r="U32" s="340"/>
      <c r="V32" s="340"/>
      <c r="W32" s="340"/>
      <c r="X32" s="340"/>
      <c r="Y32" s="340"/>
      <c r="Z32" s="340"/>
      <c r="AA32" s="340"/>
      <c r="AB32" s="340"/>
      <c r="AC32" s="340"/>
      <c r="AD32" s="340"/>
      <c r="AE32" s="340"/>
      <c r="AF32" s="148">
        <v>2</v>
      </c>
      <c r="AG32" s="340"/>
      <c r="AH32" s="340"/>
      <c r="AI32" s="340"/>
      <c r="AJ32" s="340"/>
      <c r="AK32" s="340"/>
      <c r="AL32" s="340"/>
      <c r="AM32" s="340"/>
      <c r="AN32" s="340"/>
      <c r="AO32" s="340"/>
      <c r="AP32" s="340"/>
      <c r="AQ32" s="340"/>
      <c r="AR32" s="340"/>
      <c r="AS32" s="340"/>
      <c r="AT32" s="340"/>
    </row>
    <row r="33" spans="17:32" ht="18" customHeight="1" thickTop="1">
      <c r="Q33" s="149"/>
      <c r="AF33" s="149"/>
    </row>
  </sheetData>
  <sheetProtection sheet="1" objects="1" scenarios="1" selectLockedCells="1" selectUnlockedCells="1"/>
  <mergeCells count="38">
    <mergeCell ref="A31:P31"/>
    <mergeCell ref="R31:AE31"/>
    <mergeCell ref="AG31:AT31"/>
    <mergeCell ref="A32:P32"/>
    <mergeCell ref="R32:AE32"/>
    <mergeCell ref="AG32:AT32"/>
    <mergeCell ref="A29:Q29"/>
    <mergeCell ref="V29:AE29"/>
    <mergeCell ref="AK29:AT29"/>
    <mergeCell ref="A30:P30"/>
    <mergeCell ref="R30:AE30"/>
    <mergeCell ref="AG30:AT30"/>
    <mergeCell ref="A20:AE20"/>
    <mergeCell ref="A25:AE25"/>
    <mergeCell ref="M22:S22"/>
    <mergeCell ref="T22:U22"/>
    <mergeCell ref="W22:AC22"/>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F1:AE1"/>
    <mergeCell ref="F2:AE2"/>
    <mergeCell ref="F3:AE3"/>
    <mergeCell ref="F5:AE5"/>
    <mergeCell ref="H8:AE8"/>
  </mergeCells>
  <dataValidations count="1">
    <dataValidation allowBlank="1" showErrorMessage="1" sqref="A8:F9" xr:uid="{00FE3E20-D82B-42A1-8239-D19D07A665A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E8FC-0C81-4796-89DF-BB6769D86B66}">
  <dimension ref="A1:AE16"/>
  <sheetViews>
    <sheetView showGridLines="0" zoomScale="75" zoomScaleNormal="75" workbookViewId="0">
      <selection activeCell="R15" sqref="R15"/>
    </sheetView>
  </sheetViews>
  <sheetFormatPr defaultColWidth="11.42578125" defaultRowHeight="15" customHeight="1"/>
  <cols>
    <col min="1" max="16" width="7.5703125" style="218" customWidth="1"/>
    <col min="17" max="18" width="12.5703125" style="218" customWidth="1"/>
    <col min="19" max="16384" width="11.42578125" style="218"/>
  </cols>
  <sheetData>
    <row r="1" spans="1:31" ht="15" customHeight="1">
      <c r="A1" s="80"/>
      <c r="B1" s="80"/>
      <c r="C1" s="80"/>
      <c r="D1" s="80"/>
      <c r="E1" s="80"/>
      <c r="F1" s="80"/>
      <c r="G1" s="80"/>
      <c r="H1" s="80"/>
      <c r="I1" s="80"/>
      <c r="J1" s="80"/>
      <c r="K1" s="80"/>
      <c r="L1" s="80"/>
      <c r="M1" s="80"/>
      <c r="N1" s="80"/>
      <c r="O1" s="80"/>
      <c r="P1" s="80"/>
      <c r="Q1" s="80"/>
      <c r="R1" s="80"/>
      <c r="S1" s="63"/>
      <c r="T1" s="94"/>
      <c r="U1" s="63"/>
      <c r="V1" s="63"/>
      <c r="W1" s="63"/>
    </row>
    <row r="2" spans="1:31" ht="15" customHeight="1">
      <c r="A2" s="311" t="s">
        <v>3106</v>
      </c>
      <c r="B2" s="311"/>
      <c r="C2" s="311"/>
      <c r="D2" s="311"/>
      <c r="E2" s="311"/>
      <c r="F2" s="311"/>
      <c r="G2" s="311"/>
      <c r="H2" s="311"/>
      <c r="I2" s="311"/>
      <c r="J2" s="311"/>
      <c r="K2" s="311"/>
      <c r="L2" s="311"/>
      <c r="M2" s="311"/>
      <c r="N2" s="311"/>
      <c r="O2" s="311"/>
      <c r="P2" s="311"/>
      <c r="Q2" s="311"/>
      <c r="R2" s="63"/>
      <c r="S2" s="63"/>
      <c r="T2" s="94"/>
      <c r="U2" s="63"/>
      <c r="V2" s="63"/>
      <c r="W2" s="63"/>
    </row>
    <row r="3" spans="1:31" ht="15" customHeight="1">
      <c r="A3" s="311" t="s">
        <v>7</v>
      </c>
      <c r="B3" s="311"/>
      <c r="C3" s="311"/>
      <c r="D3" s="311"/>
      <c r="E3" s="311"/>
      <c r="F3" s="311"/>
      <c r="G3" s="311"/>
      <c r="H3" s="311"/>
      <c r="I3" s="311"/>
      <c r="J3" s="311"/>
      <c r="K3" s="311"/>
      <c r="L3" s="311"/>
      <c r="M3" s="311"/>
      <c r="N3" s="311"/>
      <c r="O3" s="311"/>
      <c r="P3" s="311"/>
      <c r="Q3" s="311"/>
      <c r="R3" s="63"/>
      <c r="S3" s="63"/>
      <c r="T3" s="94"/>
      <c r="U3" s="63"/>
      <c r="V3" s="63"/>
      <c r="W3" s="63"/>
    </row>
    <row r="4" spans="1:31" ht="15" customHeight="1">
      <c r="A4" s="63"/>
      <c r="B4" s="63"/>
      <c r="C4" s="63"/>
      <c r="D4" s="63"/>
      <c r="E4" s="63"/>
      <c r="F4" s="63"/>
      <c r="G4" s="63"/>
      <c r="H4" s="63"/>
      <c r="I4" s="63"/>
      <c r="J4" s="63"/>
      <c r="K4" s="63"/>
      <c r="L4" s="63"/>
      <c r="M4" s="63"/>
      <c r="N4" s="63"/>
      <c r="O4" s="63"/>
      <c r="P4" s="63"/>
      <c r="Q4" s="63"/>
      <c r="R4" s="63"/>
      <c r="S4" s="63"/>
      <c r="T4" s="94"/>
      <c r="U4" s="63"/>
      <c r="V4" s="63"/>
      <c r="W4" s="63"/>
    </row>
    <row r="5" spans="1:31" ht="15" customHeight="1">
      <c r="A5" s="80"/>
      <c r="B5" s="312" t="str">
        <f>IGOT!C5</f>
        <v>Fondo de Víctimas de la Ciudad de México</v>
      </c>
      <c r="C5" s="312"/>
      <c r="D5" s="312"/>
      <c r="E5" s="312"/>
      <c r="F5" s="312"/>
      <c r="G5" s="312"/>
      <c r="H5" s="312"/>
      <c r="I5" s="312"/>
      <c r="J5" s="312"/>
      <c r="K5" s="312"/>
      <c r="L5" s="312"/>
      <c r="M5" s="312"/>
      <c r="N5" s="312"/>
      <c r="O5" s="312"/>
      <c r="P5" s="312"/>
      <c r="Q5" s="137"/>
      <c r="R5" s="152"/>
      <c r="S5" s="152"/>
      <c r="T5" s="153"/>
      <c r="U5" s="152"/>
      <c r="V5" s="152"/>
      <c r="W5" s="152"/>
    </row>
    <row r="6" spans="1:31"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31" ht="30.75" customHeight="1">
      <c r="A7" s="359" t="s">
        <v>3107</v>
      </c>
      <c r="B7" s="359"/>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row>
    <row r="8" spans="1:31" ht="15" customHeight="1">
      <c r="A8" s="63"/>
      <c r="B8" s="63"/>
      <c r="C8" s="63"/>
      <c r="D8" s="63"/>
      <c r="E8" s="63"/>
      <c r="F8" s="63"/>
      <c r="G8" s="63"/>
      <c r="H8" s="63"/>
      <c r="I8" s="63"/>
      <c r="J8" s="63"/>
      <c r="K8" s="63"/>
      <c r="L8" s="63"/>
      <c r="M8" s="63"/>
      <c r="N8" s="63"/>
      <c r="O8" s="63"/>
      <c r="P8" s="63"/>
      <c r="Q8" s="63"/>
      <c r="R8" s="63"/>
      <c r="S8" s="63"/>
      <c r="T8" s="94"/>
      <c r="U8" s="63"/>
      <c r="V8" s="63"/>
      <c r="W8" s="63"/>
    </row>
    <row r="9" spans="1:31" ht="15" customHeight="1">
      <c r="A9" s="155"/>
      <c r="B9" s="155"/>
      <c r="C9" s="155"/>
      <c r="D9" s="155"/>
      <c r="E9" s="155"/>
      <c r="F9" s="155"/>
      <c r="G9" s="155"/>
      <c r="H9" s="155"/>
      <c r="I9" s="155"/>
      <c r="J9" s="155"/>
      <c r="K9" s="155"/>
      <c r="L9" s="155"/>
      <c r="M9" s="155"/>
      <c r="N9" s="155"/>
      <c r="O9" s="155"/>
      <c r="P9" s="155"/>
      <c r="Q9" s="63"/>
      <c r="R9" s="156">
        <f>T13</f>
        <v>2</v>
      </c>
      <c r="S9" s="157"/>
      <c r="T9" s="89"/>
      <c r="U9" s="157"/>
      <c r="V9" s="157"/>
      <c r="W9" s="157"/>
    </row>
    <row r="10" spans="1:31" ht="15" customHeight="1" thickBot="1">
      <c r="A10" s="360" t="s">
        <v>44</v>
      </c>
      <c r="B10" s="360"/>
      <c r="C10" s="360"/>
      <c r="D10" s="360"/>
      <c r="E10" s="360"/>
      <c r="F10" s="360"/>
      <c r="G10" s="360"/>
      <c r="H10" s="360"/>
      <c r="I10" s="360"/>
      <c r="J10" s="360"/>
      <c r="K10" s="360"/>
      <c r="L10" s="360"/>
      <c r="M10" s="360"/>
      <c r="N10" s="360"/>
      <c r="O10" s="360"/>
      <c r="P10" s="360"/>
      <c r="Q10" s="158" t="s">
        <v>67</v>
      </c>
      <c r="R10" s="159" t="s">
        <v>9</v>
      </c>
      <c r="S10" s="89" t="s">
        <v>1877</v>
      </c>
      <c r="T10" s="89" t="s">
        <v>1878</v>
      </c>
      <c r="U10" s="89" t="s">
        <v>1879</v>
      </c>
      <c r="V10" s="90" t="s">
        <v>1880</v>
      </c>
      <c r="W10" s="89"/>
    </row>
    <row r="11" spans="1:31" ht="45" customHeight="1" thickTop="1" thickBot="1">
      <c r="A11" s="332" t="s">
        <v>69</v>
      </c>
      <c r="B11" s="332"/>
      <c r="C11" s="332"/>
      <c r="D11" s="332"/>
      <c r="E11" s="332"/>
      <c r="F11" s="332"/>
      <c r="G11" s="332"/>
      <c r="H11" s="332"/>
      <c r="I11" s="332"/>
      <c r="J11" s="332"/>
      <c r="K11" s="332"/>
      <c r="L11" s="332"/>
      <c r="M11" s="332"/>
      <c r="N11" s="332"/>
      <c r="O11" s="332"/>
      <c r="P11" s="332"/>
      <c r="Q11" s="160">
        <f>'Art. 144'!Q31</f>
        <v>2</v>
      </c>
      <c r="R11" s="138">
        <f t="shared" ref="R11:R12" si="0">IF(T11=1,W11,T11)</f>
        <v>50</v>
      </c>
      <c r="S11" s="89">
        <f t="shared" ref="S11:S12" si="1">IF(Q11=2,1,IF(Q11=1,0.5,IF(Q11=0,0," ")))</f>
        <v>1</v>
      </c>
      <c r="T11" s="89">
        <f>IF(AND(S11&gt;=0,S11&lt;=1),1,"No aplica")</f>
        <v>1</v>
      </c>
      <c r="U11" s="161">
        <f t="shared" ref="U11:U12" si="2">Q11/(T11*2)</f>
        <v>1</v>
      </c>
      <c r="V11" s="162">
        <f>IF(T11=1,T11/$T$13,"No aplica")</f>
        <v>0.5</v>
      </c>
      <c r="W11" s="162">
        <f t="shared" ref="W11:W12" si="3">(S11*V11)*100</f>
        <v>50</v>
      </c>
    </row>
    <row r="12" spans="1:31" ht="30" customHeight="1" thickTop="1" thickBot="1">
      <c r="A12" s="332" t="s">
        <v>3108</v>
      </c>
      <c r="B12" s="332"/>
      <c r="C12" s="332"/>
      <c r="D12" s="332"/>
      <c r="E12" s="332"/>
      <c r="F12" s="332"/>
      <c r="G12" s="332"/>
      <c r="H12" s="332"/>
      <c r="I12" s="332"/>
      <c r="J12" s="332"/>
      <c r="K12" s="332"/>
      <c r="L12" s="332"/>
      <c r="M12" s="332"/>
      <c r="N12" s="332"/>
      <c r="O12" s="332"/>
      <c r="P12" s="332"/>
      <c r="Q12" s="160">
        <f>'Art. 144'!Q32</f>
        <v>2</v>
      </c>
      <c r="R12" s="138">
        <f t="shared" si="0"/>
        <v>50</v>
      </c>
      <c r="S12" s="89">
        <f t="shared" si="1"/>
        <v>1</v>
      </c>
      <c r="T12" s="89">
        <f>IF(AND(S12&gt;=0,S12&lt;=1),1,"No aplica")</f>
        <v>1</v>
      </c>
      <c r="U12" s="161">
        <f t="shared" si="2"/>
        <v>1</v>
      </c>
      <c r="V12" s="162">
        <f>IF(T12=1,T12/$T$13,"No aplica")</f>
        <v>0.5</v>
      </c>
      <c r="W12" s="162">
        <f t="shared" si="3"/>
        <v>50</v>
      </c>
    </row>
    <row r="13" spans="1:31" ht="30" customHeight="1" thickTop="1">
      <c r="A13" s="358" t="s">
        <v>3109</v>
      </c>
      <c r="B13" s="358"/>
      <c r="C13" s="358"/>
      <c r="D13" s="358"/>
      <c r="E13" s="358"/>
      <c r="F13" s="358"/>
      <c r="G13" s="358"/>
      <c r="H13" s="358"/>
      <c r="I13" s="358"/>
      <c r="J13" s="358"/>
      <c r="K13" s="358"/>
      <c r="L13" s="358"/>
      <c r="M13" s="358"/>
      <c r="N13" s="358"/>
      <c r="O13" s="358"/>
      <c r="P13" s="358"/>
      <c r="Q13" s="358"/>
      <c r="R13" s="138">
        <f>SUM(R11:R12)</f>
        <v>100</v>
      </c>
      <c r="S13" s="63"/>
      <c r="T13" s="94">
        <f>SUM(T11:T12)</f>
        <v>2</v>
      </c>
      <c r="U13" s="95"/>
      <c r="V13" s="63"/>
      <c r="W13" s="63"/>
    </row>
    <row r="14" spans="1:31"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31" ht="15" customHeight="1" thickTop="1" thickBot="1">
      <c r="A15" s="63"/>
      <c r="B15" s="63"/>
      <c r="C15" s="63"/>
      <c r="D15" s="63"/>
      <c r="E15" s="63"/>
      <c r="F15" s="63"/>
      <c r="G15" s="63"/>
      <c r="H15" s="63"/>
      <c r="I15" s="63"/>
      <c r="J15" s="63"/>
      <c r="K15" s="63"/>
      <c r="L15" s="63"/>
      <c r="M15" s="63"/>
      <c r="N15" s="63"/>
      <c r="O15" s="63"/>
      <c r="P15" s="63"/>
      <c r="Q15" s="219" t="s">
        <v>3110</v>
      </c>
      <c r="R15" s="220">
        <f>R13</f>
        <v>100</v>
      </c>
      <c r="S15" s="63"/>
      <c r="T15" s="110"/>
      <c r="U15" s="110"/>
      <c r="W15" s="76"/>
    </row>
    <row r="16" spans="1:31" ht="15" customHeight="1" thickTop="1">
      <c r="A16" s="63"/>
      <c r="B16" s="63"/>
      <c r="C16" s="63"/>
      <c r="D16" s="63"/>
      <c r="E16" s="63"/>
      <c r="F16" s="63"/>
      <c r="G16" s="63"/>
      <c r="H16" s="63"/>
      <c r="I16" s="63"/>
      <c r="J16" s="63"/>
      <c r="K16" s="63"/>
      <c r="L16" s="63"/>
      <c r="M16" s="63"/>
      <c r="N16" s="63"/>
      <c r="O16" s="63"/>
      <c r="P16" s="63"/>
      <c r="Q16" s="221"/>
      <c r="R16" s="113"/>
      <c r="S16" s="63"/>
      <c r="T16" s="76"/>
      <c r="U16" s="76"/>
      <c r="V16" s="63"/>
      <c r="W16" s="76"/>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96E27FB8-CC12-4F1C-BE6D-A03EC1B297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0D3-09C0-446E-A653-FA28093D6926}">
  <dimension ref="A1:W16"/>
  <sheetViews>
    <sheetView showGridLines="0" zoomScale="75" zoomScaleNormal="75" workbookViewId="0">
      <selection activeCell="R15" sqref="R15"/>
    </sheetView>
  </sheetViews>
  <sheetFormatPr defaultColWidth="11.42578125" defaultRowHeight="15" customHeight="1"/>
  <cols>
    <col min="1" max="16" width="7.5703125" style="218" customWidth="1"/>
    <col min="17" max="18" width="12.5703125" style="218" customWidth="1"/>
    <col min="19" max="16384" width="11.42578125" style="218"/>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3106</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47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Fondo de Víctimas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1" t="s">
        <v>3111</v>
      </c>
      <c r="B7" s="361"/>
      <c r="C7" s="361"/>
      <c r="D7" s="361"/>
      <c r="E7" s="361"/>
      <c r="F7" s="361"/>
      <c r="G7" s="361"/>
      <c r="H7" s="361"/>
      <c r="I7" s="361"/>
      <c r="J7" s="361"/>
      <c r="K7" s="361"/>
      <c r="L7" s="361"/>
      <c r="M7" s="361"/>
      <c r="N7" s="361"/>
      <c r="O7" s="361"/>
      <c r="P7" s="361"/>
      <c r="Q7" s="361"/>
      <c r="R7" s="361"/>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T13</f>
        <v>2</v>
      </c>
      <c r="S9" s="157"/>
      <c r="T9" s="89"/>
      <c r="U9" s="157"/>
      <c r="V9" s="157"/>
      <c r="W9" s="157"/>
    </row>
    <row r="10" spans="1:23" ht="15" customHeight="1" thickBot="1">
      <c r="A10" s="360" t="s">
        <v>44</v>
      </c>
      <c r="B10" s="360"/>
      <c r="C10" s="360"/>
      <c r="D10" s="360"/>
      <c r="E10" s="360"/>
      <c r="F10" s="360"/>
      <c r="G10" s="360"/>
      <c r="H10" s="360"/>
      <c r="I10" s="360"/>
      <c r="J10" s="360"/>
      <c r="K10" s="360"/>
      <c r="L10" s="360"/>
      <c r="M10" s="360"/>
      <c r="N10" s="360"/>
      <c r="O10" s="360"/>
      <c r="P10" s="360"/>
      <c r="Q10" s="158" t="s">
        <v>67</v>
      </c>
      <c r="R10" s="159" t="s">
        <v>9</v>
      </c>
      <c r="S10" s="89" t="s">
        <v>1877</v>
      </c>
      <c r="T10" s="89" t="s">
        <v>1878</v>
      </c>
      <c r="U10" s="89" t="s">
        <v>1879</v>
      </c>
      <c r="V10" s="90" t="s">
        <v>1880</v>
      </c>
      <c r="W10" s="89"/>
    </row>
    <row r="11" spans="1:23" ht="45" customHeight="1" thickTop="1" thickBot="1">
      <c r="A11" s="332" t="s">
        <v>69</v>
      </c>
      <c r="B11" s="332"/>
      <c r="C11" s="332"/>
      <c r="D11" s="332"/>
      <c r="E11" s="332"/>
      <c r="F11" s="332"/>
      <c r="G11" s="332"/>
      <c r="H11" s="332"/>
      <c r="I11" s="332"/>
      <c r="J11" s="332"/>
      <c r="K11" s="332"/>
      <c r="L11" s="332"/>
      <c r="M11" s="332"/>
      <c r="N11" s="332"/>
      <c r="O11" s="332"/>
      <c r="P11" s="332"/>
      <c r="Q11" s="160">
        <f>'Art. 144'!AF31</f>
        <v>2</v>
      </c>
      <c r="R11" s="138">
        <f t="shared" ref="R11:R12" si="0">IF(T11=1,W11,T11)</f>
        <v>50</v>
      </c>
      <c r="S11" s="89">
        <f t="shared" ref="S11:S12" si="1">IF(Q11=2,1,IF(Q11=1,0.5,IF(Q11=0,0," ")))</f>
        <v>1</v>
      </c>
      <c r="T11" s="89">
        <f>IF(AND(S11&gt;=0,S11&lt;=1),1,"No aplica")</f>
        <v>1</v>
      </c>
      <c r="U11" s="161">
        <f t="shared" ref="U11:U12" si="2">Q11/(T11*2)</f>
        <v>1</v>
      </c>
      <c r="V11" s="162">
        <f>IF(T11=1,T11/$T$13,"No aplica")</f>
        <v>0.5</v>
      </c>
      <c r="W11" s="162">
        <f t="shared" ref="W11:W12" si="3">(S11*V11)*100</f>
        <v>50</v>
      </c>
    </row>
    <row r="12" spans="1:23" ht="30" customHeight="1" thickTop="1" thickBot="1">
      <c r="A12" s="332" t="s">
        <v>3108</v>
      </c>
      <c r="B12" s="332"/>
      <c r="C12" s="332"/>
      <c r="D12" s="332"/>
      <c r="E12" s="332"/>
      <c r="F12" s="332"/>
      <c r="G12" s="332"/>
      <c r="H12" s="332"/>
      <c r="I12" s="332"/>
      <c r="J12" s="332"/>
      <c r="K12" s="332"/>
      <c r="L12" s="332"/>
      <c r="M12" s="332"/>
      <c r="N12" s="332"/>
      <c r="O12" s="332"/>
      <c r="P12" s="332"/>
      <c r="Q12" s="160">
        <f>'Art. 144'!AF32</f>
        <v>2</v>
      </c>
      <c r="R12" s="138">
        <f t="shared" si="0"/>
        <v>50</v>
      </c>
      <c r="S12" s="89">
        <f t="shared" si="1"/>
        <v>1</v>
      </c>
      <c r="T12" s="89">
        <f>IF(AND(S12&gt;=0,S12&lt;=1),1,"No aplica")</f>
        <v>1</v>
      </c>
      <c r="U12" s="161">
        <f t="shared" si="2"/>
        <v>1</v>
      </c>
      <c r="V12" s="162">
        <f>IF(T12=1,T12/$T$13,"No aplica")</f>
        <v>0.5</v>
      </c>
      <c r="W12" s="162">
        <f t="shared" si="3"/>
        <v>50</v>
      </c>
    </row>
    <row r="13" spans="1:23" ht="30" customHeight="1" thickTop="1">
      <c r="A13" s="358" t="s">
        <v>3109</v>
      </c>
      <c r="B13" s="358"/>
      <c r="C13" s="358"/>
      <c r="D13" s="358"/>
      <c r="E13" s="358"/>
      <c r="F13" s="358"/>
      <c r="G13" s="358"/>
      <c r="H13" s="358"/>
      <c r="I13" s="358"/>
      <c r="J13" s="358"/>
      <c r="K13" s="358"/>
      <c r="L13" s="358"/>
      <c r="M13" s="358"/>
      <c r="N13" s="358"/>
      <c r="O13" s="358"/>
      <c r="P13" s="358"/>
      <c r="Q13" s="358"/>
      <c r="R13" s="138">
        <f>SUM(R11:R12)</f>
        <v>100</v>
      </c>
      <c r="S13" s="63"/>
      <c r="T13" s="94">
        <f>SUM(T11:T12)</f>
        <v>2</v>
      </c>
      <c r="U13" s="95"/>
      <c r="V13" s="63"/>
      <c r="W13" s="63"/>
    </row>
    <row r="14" spans="1:23"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23" ht="15" customHeight="1" thickTop="1" thickBot="1">
      <c r="A15" s="63"/>
      <c r="B15" s="63"/>
      <c r="C15" s="63"/>
      <c r="D15" s="63"/>
      <c r="E15" s="63"/>
      <c r="F15" s="63"/>
      <c r="G15" s="63"/>
      <c r="H15" s="63"/>
      <c r="I15" s="63"/>
      <c r="J15" s="63"/>
      <c r="K15" s="63"/>
      <c r="L15" s="63"/>
      <c r="M15" s="63"/>
      <c r="N15" s="63"/>
      <c r="O15" s="63"/>
      <c r="P15" s="63"/>
      <c r="Q15" s="219" t="s">
        <v>3110</v>
      </c>
      <c r="R15" s="220">
        <f>R13</f>
        <v>100</v>
      </c>
      <c r="S15" s="63"/>
      <c r="T15" s="110"/>
      <c r="U15" s="110"/>
      <c r="W15" s="76"/>
    </row>
    <row r="16" spans="1:23" ht="15" customHeight="1" thickTop="1">
      <c r="A16" s="63"/>
      <c r="B16" s="63"/>
      <c r="C16" s="63"/>
      <c r="D16" s="63"/>
      <c r="E16" s="63"/>
      <c r="F16" s="63"/>
      <c r="G16" s="63"/>
      <c r="H16" s="63"/>
      <c r="I16" s="63"/>
      <c r="J16" s="63"/>
      <c r="K16" s="63"/>
      <c r="L16" s="63"/>
      <c r="M16" s="63"/>
      <c r="N16" s="63"/>
      <c r="O16" s="63"/>
      <c r="P16" s="63"/>
      <c r="Q16" s="221"/>
      <c r="R16" s="113"/>
      <c r="S16" s="63"/>
      <c r="T16" s="76"/>
      <c r="U16" s="76"/>
      <c r="V16" s="63"/>
      <c r="W16" s="76"/>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D85E5A1E-921A-4543-9BBB-5B8F1F753FD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CDD0-6DAD-469B-83D5-5778F34F6B42}">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0" customWidth="1"/>
    <col min="4" max="16384" width="11.42578125" style="64"/>
  </cols>
  <sheetData>
    <row r="2" spans="1:3" ht="18" customHeight="1">
      <c r="A2" s="311" t="s">
        <v>3112</v>
      </c>
      <c r="B2" s="311"/>
      <c r="C2" s="311"/>
    </row>
    <row r="3" spans="1:3" ht="18" customHeight="1">
      <c r="A3" s="311" t="s">
        <v>7</v>
      </c>
      <c r="B3" s="311"/>
      <c r="C3" s="311"/>
    </row>
    <row r="5" spans="1:3" ht="36" customHeight="1">
      <c r="A5" s="312" t="str">
        <f>IGOT!C5</f>
        <v>Fondo de Víctimas de la Ciudad de México</v>
      </c>
      <c r="B5" s="312"/>
      <c r="C5" s="312"/>
    </row>
    <row r="7" spans="1:3" ht="18" customHeight="1" thickBot="1">
      <c r="A7" s="200"/>
    </row>
    <row r="8" spans="1:3" ht="18" customHeight="1" thickBot="1">
      <c r="A8" s="222" t="s">
        <v>2660</v>
      </c>
      <c r="B8" s="120">
        <f>'Artículo 144 (cálculo PI)'!T13</f>
        <v>2</v>
      </c>
      <c r="C8" s="218"/>
    </row>
    <row r="9" spans="1:3" ht="6" customHeight="1" thickBot="1"/>
    <row r="10" spans="1:3" ht="36" customHeight="1" thickBot="1">
      <c r="A10" s="326"/>
      <c r="B10" s="362" t="s">
        <v>44</v>
      </c>
      <c r="C10" s="362"/>
    </row>
    <row r="11" spans="1:3" ht="54" customHeight="1" thickBot="1">
      <c r="A11" s="326"/>
      <c r="B11" s="122" t="s">
        <v>3113</v>
      </c>
      <c r="C11" s="123" t="s">
        <v>3114</v>
      </c>
    </row>
    <row r="12" spans="1:3" ht="18" customHeight="1" thickBot="1">
      <c r="A12" s="130" t="s">
        <v>3115</v>
      </c>
      <c r="B12" s="131">
        <f>'Artículo 144 (cálculo PI)'!R11</f>
        <v>50</v>
      </c>
      <c r="C12" s="131">
        <f t="shared" ref="C12:C13" si="0">(B12/(1/$B$8))</f>
        <v>100</v>
      </c>
    </row>
    <row r="13" spans="1:3" ht="18" customHeight="1" thickBot="1">
      <c r="A13" s="130" t="s">
        <v>3116</v>
      </c>
      <c r="B13" s="131">
        <f>'Artículo 144 (cálculo PI)'!R12</f>
        <v>50</v>
      </c>
      <c r="C13" s="131">
        <f t="shared" si="0"/>
        <v>100</v>
      </c>
    </row>
    <row r="14" spans="1:3" ht="18" customHeight="1" thickBot="1">
      <c r="B14" s="64"/>
      <c r="C14" s="64"/>
    </row>
    <row r="15" spans="1:3" ht="18" customHeight="1" thickBot="1">
      <c r="A15" s="223" t="s">
        <v>3117</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7FB3-88C4-4127-B25E-3BABC1C114F4}">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0" customWidth="1"/>
    <col min="4" max="16384" width="11.42578125" style="64"/>
  </cols>
  <sheetData>
    <row r="2" spans="1:3" ht="18" customHeight="1">
      <c r="A2" s="311" t="s">
        <v>3112</v>
      </c>
      <c r="B2" s="311"/>
      <c r="C2" s="311"/>
    </row>
    <row r="3" spans="1:3" ht="18" customHeight="1">
      <c r="A3" s="311" t="s">
        <v>47</v>
      </c>
      <c r="B3" s="311"/>
      <c r="C3" s="311"/>
    </row>
    <row r="5" spans="1:3" ht="36" customHeight="1">
      <c r="A5" s="312" t="str">
        <f>IGOT!C5</f>
        <v>Fondo de Víctimas de la Ciudad de México</v>
      </c>
      <c r="B5" s="312"/>
      <c r="C5" s="312"/>
    </row>
    <row r="7" spans="1:3" ht="18" customHeight="1" thickBot="1">
      <c r="A7" s="200"/>
    </row>
    <row r="8" spans="1:3" ht="18" customHeight="1" thickBot="1">
      <c r="A8" s="222" t="s">
        <v>2660</v>
      </c>
      <c r="B8" s="120">
        <f>'Artículo 144 (cálculo PNT)'!T13</f>
        <v>2</v>
      </c>
      <c r="C8" s="218"/>
    </row>
    <row r="9" spans="1:3" ht="6" customHeight="1" thickBot="1"/>
    <row r="10" spans="1:3" ht="36" customHeight="1" thickBot="1">
      <c r="A10" s="326"/>
      <c r="B10" s="362" t="s">
        <v>44</v>
      </c>
      <c r="C10" s="362"/>
    </row>
    <row r="11" spans="1:3" ht="54" customHeight="1" thickBot="1">
      <c r="A11" s="326"/>
      <c r="B11" s="122" t="s">
        <v>3113</v>
      </c>
      <c r="C11" s="123" t="s">
        <v>3114</v>
      </c>
    </row>
    <row r="12" spans="1:3" ht="18" customHeight="1" thickBot="1">
      <c r="A12" s="130" t="s">
        <v>3115</v>
      </c>
      <c r="B12" s="131">
        <f>'Artículo 144 (cálculo PNT)'!R11</f>
        <v>50</v>
      </c>
      <c r="C12" s="131">
        <f t="shared" ref="C12:C13" si="0">(B12/(1/$B$8))</f>
        <v>100</v>
      </c>
    </row>
    <row r="13" spans="1:3" ht="18" customHeight="1" thickBot="1">
      <c r="A13" s="130" t="s">
        <v>3116</v>
      </c>
      <c r="B13" s="131">
        <f>'Artículo 144 (cálculo PNT)'!R12</f>
        <v>50</v>
      </c>
      <c r="C13" s="131">
        <f t="shared" si="0"/>
        <v>100</v>
      </c>
    </row>
    <row r="14" spans="1:3" ht="18" customHeight="1" thickBot="1">
      <c r="B14" s="64"/>
      <c r="C14" s="64"/>
    </row>
    <row r="15" spans="1:3" ht="18" customHeight="1" thickBot="1">
      <c r="A15" s="223" t="s">
        <v>3117</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226-F12F-420E-AE9F-A4C23C711A0D}">
  <sheetPr codeName="Hoja29"/>
  <dimension ref="A1:IV28"/>
  <sheetViews>
    <sheetView showGridLines="0" topLeftCell="AD11" zoomScaleNormal="100" zoomScaleSheetLayoutView="85" workbookViewId="0">
      <selection activeCell="AD11" sqref="AD11:AE1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75" customWidth="1"/>
    <col min="33" max="46" width="5.5703125" style="75" customWidth="1"/>
    <col min="47" max="16384" width="11.42578125" style="75"/>
  </cols>
  <sheetData>
    <row r="1" spans="1:256" ht="21" customHeight="1">
      <c r="B1" s="23"/>
      <c r="C1" s="23"/>
      <c r="E1" s="23"/>
      <c r="F1" s="277" t="s">
        <v>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7" t="s">
        <v>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8" t="s">
        <v>3</v>
      </c>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9" t="s">
        <v>3118</v>
      </c>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50</v>
      </c>
      <c r="H8" s="280" t="s">
        <v>5</v>
      </c>
      <c r="I8" s="280"/>
      <c r="J8" s="280"/>
      <c r="K8" s="280"/>
      <c r="L8" s="280"/>
      <c r="M8" s="280"/>
      <c r="N8" s="280"/>
      <c r="O8" s="280"/>
      <c r="P8" s="280"/>
      <c r="Q8" s="280"/>
      <c r="R8" s="280"/>
      <c r="S8" s="280"/>
      <c r="T8" s="280"/>
      <c r="U8" s="280"/>
      <c r="V8" s="280"/>
      <c r="W8" s="280"/>
      <c r="X8" s="280"/>
      <c r="Y8" s="280"/>
      <c r="Z8" s="280"/>
      <c r="AA8" s="280"/>
      <c r="AB8" s="280"/>
      <c r="AC8" s="280"/>
      <c r="AD8" s="280"/>
      <c r="AE8" s="280"/>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c r="A11"/>
      <c r="B11"/>
      <c r="C11"/>
      <c r="D11" s="1"/>
      <c r="E11" s="1"/>
      <c r="F11" s="1"/>
      <c r="G11" s="32" t="s">
        <v>51</v>
      </c>
      <c r="H11" s="281" t="s">
        <v>52</v>
      </c>
      <c r="I11" s="281"/>
      <c r="J11" s="33" t="s">
        <v>53</v>
      </c>
      <c r="K11" s="282" t="s">
        <v>54</v>
      </c>
      <c r="L11" s="282"/>
      <c r="M11" s="33" t="s">
        <v>53</v>
      </c>
      <c r="N11" s="244">
        <v>2024</v>
      </c>
      <c r="O11" s="244"/>
      <c r="P11" s="34"/>
      <c r="Q11" s="35"/>
      <c r="R11"/>
      <c r="S11"/>
      <c r="T11"/>
      <c r="U11"/>
      <c r="V11" s="32"/>
      <c r="W11" s="32" t="s">
        <v>55</v>
      </c>
      <c r="X11" s="281" t="s">
        <v>56</v>
      </c>
      <c r="Y11" s="281"/>
      <c r="Z11" s="33"/>
      <c r="AA11" s="282" t="s">
        <v>54</v>
      </c>
      <c r="AB11" s="282"/>
      <c r="AC11" s="33" t="s">
        <v>53</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6" t="s">
        <v>57</v>
      </c>
      <c r="I12" s="276"/>
      <c r="J12" s="37"/>
      <c r="K12" s="276" t="s">
        <v>58</v>
      </c>
      <c r="L12" s="276"/>
      <c r="M12" s="37"/>
      <c r="N12" s="276" t="s">
        <v>59</v>
      </c>
      <c r="O12" s="276"/>
      <c r="P12" s="34"/>
      <c r="Q12" s="35"/>
      <c r="R12"/>
      <c r="S12"/>
      <c r="T12"/>
      <c r="U12"/>
      <c r="V12"/>
      <c r="W12"/>
      <c r="X12" s="276" t="s">
        <v>57</v>
      </c>
      <c r="Y12" s="276"/>
      <c r="Z12" s="37"/>
      <c r="AA12" s="276" t="s">
        <v>58</v>
      </c>
      <c r="AB12" s="276"/>
      <c r="AC12" s="37"/>
      <c r="AD12" s="276" t="s">
        <v>59</v>
      </c>
      <c r="AE12" s="27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247" t="s">
        <v>7</v>
      </c>
      <c r="B15" s="247"/>
      <c r="C15" s="247"/>
      <c r="D15" s="247"/>
      <c r="E15" s="247"/>
      <c r="F15" s="247"/>
      <c r="G15" s="247"/>
      <c r="H15" s="247"/>
      <c r="I15" s="247"/>
      <c r="J15" s="247"/>
      <c r="K15" s="247"/>
      <c r="L15" s="247"/>
      <c r="M15" s="247"/>
      <c r="N15" s="247"/>
      <c r="O15" s="247"/>
      <c r="P15" s="184"/>
      <c r="Q15" s="247" t="s">
        <v>47</v>
      </c>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36"/>
      <c r="D16" s="36"/>
      <c r="E16" s="36"/>
      <c r="F16" s="36"/>
      <c r="G16" s="1"/>
      <c r="H16" s="38"/>
      <c r="I16" s="38"/>
      <c r="J16" s="37"/>
      <c r="K16" s="38"/>
      <c r="L16" s="38"/>
      <c r="M16" s="37"/>
      <c r="N16" s="38"/>
      <c r="O16" s="38"/>
      <c r="P16" s="34"/>
      <c r="Q16" s="35"/>
      <c r="R16"/>
      <c r="S16"/>
      <c r="T16"/>
      <c r="U16"/>
      <c r="V16"/>
      <c r="W16"/>
      <c r="X16" s="38"/>
      <c r="Y16" s="38"/>
      <c r="Z16" s="37"/>
      <c r="AA16" s="38"/>
      <c r="AB16" s="38"/>
      <c r="AC16" s="37"/>
      <c r="AD16" s="38"/>
      <c r="AE16" s="38"/>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36"/>
      <c r="D17" s="36"/>
      <c r="E17" s="36"/>
      <c r="F17" s="36"/>
      <c r="G17" s="1"/>
      <c r="H17" s="38"/>
      <c r="I17" s="38"/>
      <c r="J17" s="51"/>
      <c r="K17" s="50"/>
      <c r="L17" s="50"/>
      <c r="M17" s="51"/>
      <c r="N17" s="50"/>
      <c r="O17" s="50"/>
      <c r="P17" s="52"/>
      <c r="Q17" s="53"/>
      <c r="R17" s="48"/>
      <c r="S17" s="48"/>
      <c r="T17" s="48"/>
      <c r="U17" s="48"/>
      <c r="V17" s="48"/>
      <c r="W17" s="50"/>
      <c r="X17" s="50"/>
      <c r="Y17" s="51"/>
      <c r="Z17" s="50"/>
      <c r="AA17" s="50"/>
      <c r="AB17" s="37"/>
      <c r="AC17" s="38"/>
      <c r="AD17" s="38"/>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3" customFormat="1" ht="36" customHeight="1" thickBot="1">
      <c r="A18"/>
      <c r="B18"/>
      <c r="C18"/>
      <c r="E18" s="364" t="s">
        <v>3119</v>
      </c>
      <c r="F18" s="364"/>
      <c r="G18" s="364"/>
      <c r="H18" s="364"/>
      <c r="I18" s="364"/>
      <c r="J18" s="272">
        <f>'Artículo 145 (cálculo PI)'!R14</f>
        <v>100</v>
      </c>
      <c r="K18" s="272"/>
      <c r="L18" s="41"/>
      <c r="M18" s="42"/>
      <c r="N18" s="42"/>
      <c r="O18" s="42"/>
      <c r="P18" s="42"/>
      <c r="Q18" s="42"/>
      <c r="R18" s="42"/>
      <c r="S18" s="42"/>
      <c r="T18" s="47"/>
      <c r="U18" s="271" t="s">
        <v>3119</v>
      </c>
      <c r="V18" s="271"/>
      <c r="W18" s="271"/>
      <c r="X18" s="271"/>
      <c r="Y18" s="271"/>
      <c r="Z18" s="272">
        <f>'Artículo 145 (cálculo PNT)'!R14</f>
        <v>100</v>
      </c>
      <c r="AA18" s="272"/>
    </row>
    <row r="19" spans="1:256" s="43" customFormat="1" ht="18" customHeight="1">
      <c r="A19" s="54"/>
      <c r="B19" s="54"/>
      <c r="C19" s="54"/>
      <c r="D19" s="54"/>
      <c r="E19" s="54"/>
      <c r="F19" s="54"/>
      <c r="G19" s="54"/>
      <c r="H19" s="55"/>
      <c r="I19" s="55"/>
      <c r="J19" s="56"/>
      <c r="K19" s="56"/>
      <c r="L19" s="57"/>
      <c r="M19" s="54"/>
      <c r="N19" s="54"/>
      <c r="O19" s="54"/>
      <c r="P19" s="54"/>
      <c r="Q19" s="54"/>
      <c r="R19" s="55"/>
      <c r="S19" s="55"/>
      <c r="T19" s="58"/>
      <c r="V19" s="24"/>
    </row>
    <row r="20" spans="1:256" s="43" customFormat="1" ht="18" customHeight="1">
      <c r="C20" s="54"/>
      <c r="D20" s="54"/>
      <c r="E20" s="54"/>
      <c r="F20" s="54"/>
      <c r="G20" s="23"/>
      <c r="H20" s="143"/>
      <c r="I20" s="143"/>
      <c r="J20" s="144"/>
      <c r="K20" s="143"/>
      <c r="L20" s="143"/>
      <c r="M20" s="144"/>
      <c r="N20" s="143"/>
      <c r="O20" s="143"/>
      <c r="Q20" s="24"/>
      <c r="R20" s="24"/>
      <c r="S20" s="24"/>
      <c r="T20" s="24"/>
      <c r="U20" s="24"/>
      <c r="V20" s="24"/>
      <c r="W20" s="24"/>
      <c r="X20" s="24"/>
      <c r="Y20" s="24"/>
      <c r="Z20" s="24"/>
      <c r="AA20" s="24"/>
      <c r="AB20" s="24"/>
      <c r="AC20" s="24"/>
      <c r="AD20" s="24"/>
      <c r="AE20" s="24"/>
    </row>
    <row r="21" spans="1:256" s="43" customFormat="1" ht="54" customHeight="1">
      <c r="A21" s="334" t="s">
        <v>3120</v>
      </c>
      <c r="B21" s="334"/>
      <c r="C21" s="334"/>
      <c r="D21" s="334"/>
      <c r="E21" s="334"/>
      <c r="F21" s="334"/>
      <c r="G21" s="334"/>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row>
    <row r="22" spans="1:256" s="63" customFormat="1" ht="18" customHeight="1">
      <c r="Q22" s="145"/>
    </row>
    <row r="23" spans="1:256" s="63" customFormat="1" ht="18" customHeight="1">
      <c r="A23" s="64" t="s">
        <v>65</v>
      </c>
      <c r="B23" s="80"/>
      <c r="C23" s="80"/>
      <c r="D23" s="80"/>
      <c r="E23" s="80"/>
      <c r="F23" s="80"/>
      <c r="G23" s="80"/>
      <c r="H23" s="80"/>
      <c r="I23" s="80"/>
      <c r="J23" s="80"/>
      <c r="K23" s="80"/>
      <c r="L23" s="80"/>
      <c r="M23" s="80"/>
      <c r="N23" s="80"/>
      <c r="O23" s="80"/>
      <c r="P23" s="80"/>
      <c r="Q23" s="23"/>
      <c r="R23" s="80"/>
      <c r="S23" s="80"/>
      <c r="T23" s="80"/>
      <c r="U23" s="80"/>
      <c r="V23" s="80"/>
      <c r="W23" s="80"/>
      <c r="X23" s="80"/>
      <c r="Y23" s="80"/>
      <c r="Z23" s="80"/>
      <c r="AA23" s="80"/>
      <c r="AB23" s="80"/>
      <c r="AC23" s="80"/>
      <c r="AD23" s="80"/>
      <c r="AE23" s="80"/>
    </row>
    <row r="24" spans="1:256" s="63" customFormat="1" ht="18" customHeight="1">
      <c r="Q24" s="145"/>
    </row>
    <row r="25" spans="1:256" s="63" customFormat="1" ht="47.1" customHeight="1" thickBot="1">
      <c r="A25" s="347" t="s">
        <v>3121</v>
      </c>
      <c r="B25" s="347"/>
      <c r="C25" s="347"/>
      <c r="D25" s="347"/>
      <c r="E25" s="347"/>
      <c r="F25" s="347"/>
      <c r="G25" s="347"/>
      <c r="H25" s="347"/>
      <c r="I25" s="347"/>
      <c r="J25" s="347"/>
      <c r="K25" s="347"/>
      <c r="L25" s="347"/>
      <c r="M25" s="347"/>
      <c r="N25" s="347"/>
      <c r="O25" s="347"/>
      <c r="P25" s="347"/>
      <c r="Q25" s="185"/>
      <c r="V25" s="335"/>
      <c r="W25" s="335"/>
      <c r="X25" s="335"/>
      <c r="Y25" s="335"/>
      <c r="Z25" s="335"/>
      <c r="AA25" s="335"/>
      <c r="AB25" s="335"/>
      <c r="AC25" s="335"/>
      <c r="AD25" s="335"/>
      <c r="AE25" s="335"/>
    </row>
    <row r="26" spans="1:256" ht="18" customHeight="1" thickTop="1" thickBot="1">
      <c r="A26" s="329" t="s">
        <v>44</v>
      </c>
      <c r="B26" s="329"/>
      <c r="C26" s="329"/>
      <c r="D26" s="329"/>
      <c r="E26" s="329"/>
      <c r="F26" s="329"/>
      <c r="G26" s="329"/>
      <c r="H26" s="329"/>
      <c r="I26" s="329"/>
      <c r="J26" s="329"/>
      <c r="K26" s="329"/>
      <c r="L26" s="329"/>
      <c r="M26" s="329"/>
      <c r="N26" s="329"/>
      <c r="O26" s="329"/>
      <c r="P26" s="329"/>
      <c r="Q26" s="146" t="s">
        <v>67</v>
      </c>
      <c r="R26" s="330" t="s">
        <v>68</v>
      </c>
      <c r="S26" s="330"/>
      <c r="T26" s="330"/>
      <c r="U26" s="330"/>
      <c r="V26" s="330"/>
      <c r="W26" s="330"/>
      <c r="X26" s="330"/>
      <c r="Y26" s="330"/>
      <c r="Z26" s="330"/>
      <c r="AA26" s="330"/>
      <c r="AB26" s="330"/>
      <c r="AC26" s="330"/>
      <c r="AD26" s="330"/>
      <c r="AE26" s="330"/>
      <c r="AF26" s="147" t="s">
        <v>67</v>
      </c>
      <c r="AG26" s="331" t="s">
        <v>8</v>
      </c>
      <c r="AH26" s="331"/>
      <c r="AI26" s="331"/>
      <c r="AJ26" s="331"/>
      <c r="AK26" s="331"/>
      <c r="AL26" s="331"/>
      <c r="AM26" s="331"/>
      <c r="AN26" s="331"/>
      <c r="AO26" s="331"/>
      <c r="AP26" s="331"/>
      <c r="AQ26" s="331"/>
      <c r="AR26" s="331"/>
      <c r="AS26" s="331"/>
      <c r="AT26" s="331"/>
    </row>
    <row r="27" spans="1:256" ht="63" customHeight="1">
      <c r="A27" s="332" t="s">
        <v>3122</v>
      </c>
      <c r="B27" s="332"/>
      <c r="C27" s="332"/>
      <c r="D27" s="332"/>
      <c r="E27" s="332"/>
      <c r="F27" s="332"/>
      <c r="G27" s="332"/>
      <c r="H27" s="332"/>
      <c r="I27" s="332"/>
      <c r="J27" s="332"/>
      <c r="K27" s="332"/>
      <c r="L27" s="332"/>
      <c r="M27" s="332"/>
      <c r="N27" s="332"/>
      <c r="O27" s="332"/>
      <c r="P27" s="332"/>
      <c r="Q27" s="148">
        <v>2</v>
      </c>
      <c r="R27" s="363"/>
      <c r="S27" s="363"/>
      <c r="T27" s="363"/>
      <c r="U27" s="363"/>
      <c r="V27" s="363"/>
      <c r="W27" s="363"/>
      <c r="X27" s="363"/>
      <c r="Y27" s="363"/>
      <c r="Z27" s="363"/>
      <c r="AA27" s="363"/>
      <c r="AB27" s="363"/>
      <c r="AC27" s="363"/>
      <c r="AD27" s="363"/>
      <c r="AE27" s="363"/>
      <c r="AF27" s="148">
        <v>2</v>
      </c>
      <c r="AG27" s="333"/>
      <c r="AH27" s="333"/>
      <c r="AI27" s="333"/>
      <c r="AJ27" s="333"/>
      <c r="AK27" s="333"/>
      <c r="AL27" s="333"/>
      <c r="AM27" s="333"/>
      <c r="AN27" s="333"/>
      <c r="AO27" s="333"/>
      <c r="AP27" s="333"/>
      <c r="AQ27" s="333"/>
      <c r="AR27" s="333"/>
      <c r="AS27" s="333"/>
      <c r="AT27" s="333"/>
    </row>
    <row r="28" spans="1:256" ht="18" customHeight="1" thickTop="1"/>
  </sheetData>
  <sheetProtection sheet="1" objects="1" scenarios="1" selectLockedCells="1" selectUnlockedCells="1"/>
  <mergeCells count="32">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27:P27"/>
    <mergeCell ref="R27:AE27"/>
    <mergeCell ref="AG27:AT27"/>
    <mergeCell ref="AG26:AT26"/>
    <mergeCell ref="A15:O15"/>
    <mergeCell ref="Q15:AE15"/>
    <mergeCell ref="E18:I18"/>
    <mergeCell ref="J18:K18"/>
    <mergeCell ref="U18:Y18"/>
    <mergeCell ref="Z18:AA18"/>
    <mergeCell ref="A21:AE21"/>
    <mergeCell ref="A25:P25"/>
    <mergeCell ref="V25:AE25"/>
    <mergeCell ref="A26:P26"/>
    <mergeCell ref="R26:AE26"/>
  </mergeCells>
  <dataValidations count="1">
    <dataValidation allowBlank="1" showErrorMessage="1" sqref="A8:F8" xr:uid="{D231BD07-2ED4-4159-A728-E0D8A42A58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2BAA-08E5-4DD8-81F8-6D60B4D3FDE6}">
  <sheetPr codeName="Hoja2"/>
  <dimension ref="B1:IV23"/>
  <sheetViews>
    <sheetView showGridLines="0" zoomScaleNormal="100" workbookViewId="0">
      <selection activeCell="D6" sqref="D6"/>
    </sheetView>
  </sheetViews>
  <sheetFormatPr defaultColWidth="11.42578125" defaultRowHeight="15.75"/>
  <cols>
    <col min="1" max="1" width="3.5703125" style="1" customWidth="1"/>
    <col min="2" max="5" width="13.5703125" style="1" customWidth="1"/>
    <col min="6" max="6" width="2.5703125" style="230"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4.5703125" style="236" bestFit="1" customWidth="1"/>
    <col min="14" max="16384" width="11.42578125" style="1"/>
  </cols>
  <sheetData>
    <row r="1" spans="2:256" ht="48" customHeight="1">
      <c r="D1" s="245" t="s">
        <v>0</v>
      </c>
      <c r="E1" s="245"/>
      <c r="F1" s="245"/>
      <c r="G1" s="245"/>
      <c r="H1" s="245"/>
      <c r="I1" s="245"/>
      <c r="K1" s="2" t="s">
        <v>1</v>
      </c>
    </row>
    <row r="2" spans="2:256" ht="24" customHeight="1">
      <c r="D2" s="246" t="s">
        <v>2</v>
      </c>
      <c r="E2" s="246"/>
      <c r="F2" s="246"/>
      <c r="G2" s="246"/>
      <c r="H2" s="246"/>
      <c r="I2" s="246"/>
      <c r="K2" s="3">
        <v>45560</v>
      </c>
    </row>
    <row r="3" spans="2:256" ht="60" customHeight="1">
      <c r="B3" s="4"/>
      <c r="D3" s="245" t="s">
        <v>3</v>
      </c>
      <c r="E3" s="245"/>
      <c r="F3" s="245"/>
      <c r="G3" s="245"/>
      <c r="H3" s="245"/>
      <c r="I3" s="245"/>
      <c r="K3" s="5" t="s">
        <v>4</v>
      </c>
    </row>
    <row r="4" spans="2:256" ht="24" customHeight="1"/>
    <row r="5" spans="2:256" ht="24" customHeight="1">
      <c r="B5" s="246" t="s">
        <v>43</v>
      </c>
      <c r="C5" s="246"/>
      <c r="D5" s="246"/>
      <c r="E5" s="246"/>
      <c r="F5" s="246"/>
      <c r="G5" s="246"/>
      <c r="H5" s="246"/>
      <c r="I5" s="246"/>
      <c r="J5" s="246"/>
      <c r="K5" s="246"/>
    </row>
    <row r="6" spans="2:256" ht="24" customHeight="1">
      <c r="B6" s="6"/>
      <c r="C6" s="6"/>
      <c r="D6" s="6"/>
      <c r="E6" s="6"/>
      <c r="F6" s="231"/>
      <c r="G6" s="6"/>
      <c r="H6" s="6"/>
      <c r="I6" s="6"/>
      <c r="J6" s="6"/>
      <c r="K6" s="6"/>
    </row>
    <row r="7" spans="2:256" ht="24" customHeight="1">
      <c r="B7" s="251" t="s">
        <v>5</v>
      </c>
      <c r="C7" s="251"/>
      <c r="D7" s="251"/>
      <c r="E7" s="251"/>
      <c r="F7" s="251"/>
      <c r="G7" s="251"/>
      <c r="H7" s="251"/>
      <c r="I7" s="251"/>
      <c r="J7" s="251"/>
      <c r="K7" s="251"/>
      <c r="L7"/>
      <c r="M7" s="20"/>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row r="9" spans="2:256" ht="63" customHeight="1" thickBot="1">
      <c r="B9" s="250" t="s">
        <v>6</v>
      </c>
      <c r="C9" s="250"/>
      <c r="D9" s="250"/>
      <c r="E9" s="250"/>
      <c r="G9" s="7" t="s">
        <v>44</v>
      </c>
      <c r="I9" s="7" t="s">
        <v>45</v>
      </c>
      <c r="K9" s="7" t="s">
        <v>9</v>
      </c>
    </row>
    <row r="10" spans="2:256" ht="6" customHeight="1" thickBot="1">
      <c r="G10" s="10"/>
      <c r="I10" s="10"/>
      <c r="K10" s="10"/>
    </row>
    <row r="11" spans="2:256" ht="24" customHeight="1" thickBot="1">
      <c r="B11" s="242" t="s">
        <v>10</v>
      </c>
      <c r="C11" s="242"/>
      <c r="D11" s="242"/>
      <c r="E11" s="242"/>
      <c r="F11" s="237">
        <v>0.6</v>
      </c>
      <c r="G11" s="11">
        <f>'Artículo 121 (cálculo PI)'!AE2194</f>
        <v>77.903148438862729</v>
      </c>
      <c r="H11" s="238"/>
      <c r="I11" s="11">
        <f>'Artículo 121 (cálculo PI)'!AE2196</f>
        <v>94.761904761904773</v>
      </c>
      <c r="J11" s="238"/>
      <c r="K11" s="11">
        <f>G11*0.8+I11*0.2</f>
        <v>81.274899703471135</v>
      </c>
      <c r="M11" s="239">
        <f>(F11*K11)*(1-(SUM(J10:J22)*3/58))</f>
        <v>48.764939822082681</v>
      </c>
    </row>
    <row r="12" spans="2:256" ht="6" customHeight="1" thickBot="1">
      <c r="F12" s="237"/>
      <c r="G12" s="14"/>
      <c r="H12" s="238"/>
      <c r="I12" s="14"/>
      <c r="J12" s="238"/>
      <c r="K12" s="14"/>
      <c r="M12" s="239"/>
    </row>
    <row r="13" spans="2:256" ht="24" customHeight="1" thickBot="1">
      <c r="B13" s="242" t="s">
        <v>11</v>
      </c>
      <c r="C13" s="242"/>
      <c r="D13" s="242"/>
      <c r="E13" s="242"/>
      <c r="F13" s="237">
        <f>(14/14)*0.2</f>
        <v>0.2</v>
      </c>
      <c r="G13" s="11">
        <f>'Artículo 135 (cálculo PI)'!AE465</f>
        <v>82.692721791558981</v>
      </c>
      <c r="H13" s="238"/>
      <c r="I13" s="11">
        <f>'Artículo 135 (cálculo PI)'!AE467</f>
        <v>94.999999999999986</v>
      </c>
      <c r="J13" s="238"/>
      <c r="K13" s="11">
        <f>G13*0.8+I13*0.2</f>
        <v>85.154177433247185</v>
      </c>
      <c r="M13" s="239">
        <f>F13*K13</f>
        <v>17.030835486649437</v>
      </c>
    </row>
    <row r="14" spans="2:256" ht="6" customHeight="1" thickBot="1">
      <c r="F14" s="237"/>
      <c r="G14" s="14"/>
      <c r="H14" s="238"/>
      <c r="I14" s="14"/>
      <c r="J14" s="238"/>
      <c r="K14" s="14"/>
      <c r="M14" s="239"/>
    </row>
    <row r="15" spans="2:256" ht="24" customHeight="1" thickBot="1">
      <c r="B15" s="242" t="s">
        <v>12</v>
      </c>
      <c r="C15" s="242"/>
      <c r="D15" s="242"/>
      <c r="E15" s="242"/>
      <c r="F15" s="237">
        <v>0.2</v>
      </c>
      <c r="G15" s="234"/>
      <c r="H15" s="237">
        <v>1</v>
      </c>
      <c r="I15" s="234"/>
      <c r="J15" s="238"/>
      <c r="K15" s="11">
        <f>'Artículo 144 (cálculo PI)'!R15</f>
        <v>100</v>
      </c>
      <c r="M15" s="239">
        <f>F15*K15/SUM(H13:H28)</f>
        <v>5</v>
      </c>
    </row>
    <row r="16" spans="2:256" ht="6" customHeight="1" thickBot="1">
      <c r="F16" s="237"/>
      <c r="G16" s="14"/>
      <c r="H16" s="238"/>
      <c r="I16" s="14"/>
      <c r="J16" s="238"/>
      <c r="K16" s="14"/>
      <c r="M16" s="239"/>
    </row>
    <row r="17" spans="2:13" ht="24" customHeight="1" thickBot="1">
      <c r="B17" s="242" t="s">
        <v>13</v>
      </c>
      <c r="C17" s="242"/>
      <c r="D17" s="242"/>
      <c r="E17" s="242"/>
      <c r="F17" s="237">
        <v>0.2</v>
      </c>
      <c r="G17" s="234"/>
      <c r="H17" s="237">
        <v>1</v>
      </c>
      <c r="I17" s="234"/>
      <c r="J17" s="238"/>
      <c r="K17" s="11">
        <f>'Artículo 145 (cálculo PI)'!R14</f>
        <v>100</v>
      </c>
      <c r="M17" s="239">
        <f>F17*K17/SUM(H13:H30)</f>
        <v>5</v>
      </c>
    </row>
    <row r="18" spans="2:13" ht="6" customHeight="1" thickBot="1">
      <c r="F18" s="237"/>
      <c r="G18" s="14"/>
      <c r="H18" s="238"/>
      <c r="I18" s="14"/>
      <c r="J18" s="238"/>
      <c r="K18" s="14"/>
      <c r="M18" s="239"/>
    </row>
    <row r="19" spans="2:13" ht="24" customHeight="1" thickBot="1">
      <c r="B19" s="242" t="s">
        <v>14</v>
      </c>
      <c r="C19" s="242"/>
      <c r="D19" s="242"/>
      <c r="E19" s="242"/>
      <c r="F19" s="237">
        <v>0.2</v>
      </c>
      <c r="G19" s="11">
        <f>'Artículo 146 (cálculo PI)'!R32</f>
        <v>100.00000000000001</v>
      </c>
      <c r="H19" s="237">
        <v>1</v>
      </c>
      <c r="I19" s="11">
        <f>'Artículo 146 (cálculo PI)'!R34</f>
        <v>100</v>
      </c>
      <c r="J19" s="238"/>
      <c r="K19" s="11">
        <f>G19*0.8+I19*0.2</f>
        <v>100.00000000000001</v>
      </c>
      <c r="M19" s="239">
        <f>F19*K19/SUM(H13:H32)</f>
        <v>5.0000000000000009</v>
      </c>
    </row>
    <row r="20" spans="2:13" ht="6" customHeight="1" thickBot="1">
      <c r="F20" s="237"/>
      <c r="G20" s="14"/>
      <c r="H20" s="238"/>
      <c r="I20" s="14"/>
      <c r="J20" s="238"/>
      <c r="K20" s="14"/>
      <c r="M20" s="239"/>
    </row>
    <row r="21" spans="2:13" ht="24" customHeight="1" thickBot="1">
      <c r="B21" s="242" t="s">
        <v>15</v>
      </c>
      <c r="C21" s="242"/>
      <c r="D21" s="242"/>
      <c r="E21" s="242"/>
      <c r="F21" s="237">
        <v>0.2</v>
      </c>
      <c r="G21" s="11">
        <f>'Artículo 172 (cálculo PI)'!AE35</f>
        <v>99.999999999999986</v>
      </c>
      <c r="H21" s="237">
        <v>1</v>
      </c>
      <c r="I21" s="11">
        <f>'Artículo 172 (cálculo PI)'!AE37</f>
        <v>100</v>
      </c>
      <c r="J21" s="238"/>
      <c r="K21" s="11">
        <f>G21*0.8+I21*0.2</f>
        <v>100</v>
      </c>
      <c r="M21" s="239">
        <f>F21*K21/SUM(H13:H36)</f>
        <v>5</v>
      </c>
    </row>
    <row r="22" spans="2:13" ht="6" customHeight="1" thickBot="1">
      <c r="G22" s="10"/>
      <c r="I22" s="10"/>
      <c r="K22" s="21"/>
    </row>
    <row r="23" spans="2:13" ht="48" customHeight="1" thickBot="1">
      <c r="B23" s="249" t="s">
        <v>46</v>
      </c>
      <c r="C23" s="249"/>
      <c r="D23" s="249"/>
      <c r="E23" s="249"/>
      <c r="F23" s="249"/>
      <c r="G23" s="249"/>
      <c r="H23" s="249"/>
      <c r="I23" s="249"/>
      <c r="K23" s="233">
        <f>SUM(M11:M21)</f>
        <v>85.795775308732118</v>
      </c>
    </row>
  </sheetData>
  <sheetProtection sheet="1" objects="1" scenarios="1" selectLockedCells="1" selectUnlockedCells="1"/>
  <mergeCells count="13">
    <mergeCell ref="B9:E9"/>
    <mergeCell ref="D1:I1"/>
    <mergeCell ref="D2:I2"/>
    <mergeCell ref="D3:I3"/>
    <mergeCell ref="B5:K5"/>
    <mergeCell ref="B7:K7"/>
    <mergeCell ref="B23:I23"/>
    <mergeCell ref="B21:E21"/>
    <mergeCell ref="B11:E11"/>
    <mergeCell ref="B17:E17"/>
    <mergeCell ref="B19:E19"/>
    <mergeCell ref="B15:E15"/>
    <mergeCell ref="B13:E13"/>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1E9-33B6-4F1F-B533-E98A84BB4EC5}">
  <sheetPr codeName="Hoja30"/>
  <dimension ref="A1:W14"/>
  <sheetViews>
    <sheetView showGridLines="0"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3123</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Fondo de Víctimas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1" t="s">
        <v>3124</v>
      </c>
      <c r="B7" s="361"/>
      <c r="C7" s="361"/>
      <c r="D7" s="361"/>
      <c r="E7" s="361"/>
      <c r="F7" s="361"/>
      <c r="G7" s="361"/>
      <c r="H7" s="361"/>
      <c r="I7" s="361"/>
      <c r="J7" s="361"/>
      <c r="K7" s="361"/>
      <c r="L7" s="361"/>
      <c r="M7" s="361"/>
      <c r="N7" s="361"/>
      <c r="O7" s="361"/>
      <c r="P7" s="361"/>
      <c r="Q7" s="361"/>
      <c r="R7" s="361"/>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T12</f>
        <v>1</v>
      </c>
      <c r="S9" s="157"/>
      <c r="T9" s="89"/>
      <c r="U9" s="157"/>
      <c r="V9" s="157"/>
      <c r="W9" s="157"/>
    </row>
    <row r="10" spans="1:23" ht="15" customHeight="1" thickBot="1">
      <c r="A10" s="360" t="s">
        <v>44</v>
      </c>
      <c r="B10" s="360"/>
      <c r="C10" s="360"/>
      <c r="D10" s="360"/>
      <c r="E10" s="360"/>
      <c r="F10" s="360"/>
      <c r="G10" s="360"/>
      <c r="H10" s="360"/>
      <c r="I10" s="360"/>
      <c r="J10" s="360"/>
      <c r="K10" s="360"/>
      <c r="L10" s="360"/>
      <c r="M10" s="360"/>
      <c r="N10" s="360"/>
      <c r="O10" s="360"/>
      <c r="P10" s="360"/>
      <c r="Q10" s="158" t="s">
        <v>67</v>
      </c>
      <c r="R10" s="159" t="s">
        <v>9</v>
      </c>
      <c r="S10" s="89" t="s">
        <v>1877</v>
      </c>
      <c r="T10" s="89" t="s">
        <v>1878</v>
      </c>
      <c r="U10" s="89" t="s">
        <v>1879</v>
      </c>
      <c r="V10" s="90" t="s">
        <v>1880</v>
      </c>
      <c r="W10" s="89"/>
    </row>
    <row r="11" spans="1:23" ht="45" customHeight="1" thickTop="1" thickBot="1">
      <c r="A11" s="332" t="s">
        <v>2726</v>
      </c>
      <c r="B11" s="332"/>
      <c r="C11" s="332"/>
      <c r="D11" s="332"/>
      <c r="E11" s="332"/>
      <c r="F11" s="332"/>
      <c r="G11" s="332"/>
      <c r="H11" s="332"/>
      <c r="I11" s="332"/>
      <c r="J11" s="332"/>
      <c r="K11" s="332"/>
      <c r="L11" s="332"/>
      <c r="M11" s="332"/>
      <c r="N11" s="332"/>
      <c r="O11" s="332"/>
      <c r="P11" s="332"/>
      <c r="Q11" s="160">
        <f>'Art. 145'!Q27</f>
        <v>2</v>
      </c>
      <c r="R11" s="138">
        <f t="shared" ref="R11" si="0">IF(T11=1,W11,T11)</f>
        <v>100</v>
      </c>
      <c r="S11" s="89">
        <f t="shared" ref="S11" si="1">IF(Q11=2,1,IF(Q11=1,0.5,IF(Q11=0,0," ")))</f>
        <v>1</v>
      </c>
      <c r="T11" s="89">
        <f>IF(AND(S11&gt;=0,S11&lt;=1),1,"No aplica")</f>
        <v>1</v>
      </c>
      <c r="U11" s="161">
        <f t="shared" ref="U11" si="2">Q11/(T11*2)</f>
        <v>1</v>
      </c>
      <c r="V11" s="162">
        <f>IF(T11=1,T11/$T$12,"No aplica")</f>
        <v>1</v>
      </c>
      <c r="W11" s="162">
        <f t="shared" ref="W11" si="3">(S11*V11)*100</f>
        <v>100</v>
      </c>
    </row>
    <row r="12" spans="1:23" ht="30" customHeight="1" thickTop="1">
      <c r="A12" s="358" t="s">
        <v>3125</v>
      </c>
      <c r="B12" s="358"/>
      <c r="C12" s="358"/>
      <c r="D12" s="358"/>
      <c r="E12" s="358"/>
      <c r="F12" s="358"/>
      <c r="G12" s="358"/>
      <c r="H12" s="358"/>
      <c r="I12" s="358"/>
      <c r="J12" s="358"/>
      <c r="K12" s="358"/>
      <c r="L12" s="358"/>
      <c r="M12" s="358"/>
      <c r="N12" s="358"/>
      <c r="O12" s="358"/>
      <c r="P12" s="358"/>
      <c r="Q12" s="358"/>
      <c r="R12" s="138">
        <f>SUM(R11:R11)</f>
        <v>100</v>
      </c>
      <c r="S12" s="63"/>
      <c r="T12" s="94">
        <f>SUM(T11:T11)</f>
        <v>1</v>
      </c>
      <c r="U12" s="95"/>
      <c r="V12" s="63"/>
      <c r="W12" s="63"/>
    </row>
    <row r="13" spans="1:23" ht="30" customHeight="1" thickBot="1">
      <c r="A13" s="134"/>
      <c r="B13" s="134"/>
      <c r="C13" s="134"/>
      <c r="D13" s="134"/>
      <c r="E13" s="134"/>
      <c r="F13" s="134"/>
      <c r="G13" s="134"/>
      <c r="H13" s="134"/>
      <c r="I13" s="134"/>
      <c r="J13" s="134"/>
      <c r="K13" s="134"/>
      <c r="L13" s="134"/>
      <c r="M13" s="134"/>
      <c r="N13" s="134"/>
      <c r="O13" s="134"/>
      <c r="P13" s="134"/>
      <c r="Q13" s="134"/>
      <c r="R13" s="182"/>
      <c r="S13" s="63"/>
      <c r="T13" s="94"/>
      <c r="U13" s="95"/>
      <c r="V13" s="63"/>
      <c r="W13" s="63"/>
    </row>
    <row r="14" spans="1:23" ht="15" customHeight="1" thickTop="1" thickBot="1">
      <c r="A14" s="63"/>
      <c r="B14" s="63"/>
      <c r="C14" s="63"/>
      <c r="D14" s="63"/>
      <c r="E14" s="63"/>
      <c r="F14" s="63"/>
      <c r="G14" s="63"/>
      <c r="H14" s="63"/>
      <c r="I14" s="63"/>
      <c r="J14" s="63"/>
      <c r="K14" s="63"/>
      <c r="L14" s="63"/>
      <c r="M14" s="63"/>
      <c r="N14" s="63"/>
      <c r="O14" s="63"/>
      <c r="P14" s="63"/>
      <c r="Q14" s="108" t="s">
        <v>3126</v>
      </c>
      <c r="R14" s="166">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B79D9D19-E346-441D-8E60-C396F7FE8C0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718D-C292-4D95-98C6-35F7B8D07C6D}">
  <sheetPr codeName="Hoja31"/>
  <dimension ref="A1:W14"/>
  <sheetViews>
    <sheetView showGridLines="0" topLeftCell="A7"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3123</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47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Fondo de Víctimas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1" t="s">
        <v>3124</v>
      </c>
      <c r="B7" s="361"/>
      <c r="C7" s="361"/>
      <c r="D7" s="361"/>
      <c r="E7" s="361"/>
      <c r="F7" s="361"/>
      <c r="G7" s="361"/>
      <c r="H7" s="361"/>
      <c r="I7" s="361"/>
      <c r="J7" s="361"/>
      <c r="K7" s="361"/>
      <c r="L7" s="361"/>
      <c r="M7" s="361"/>
      <c r="N7" s="361"/>
      <c r="O7" s="361"/>
      <c r="P7" s="361"/>
      <c r="Q7" s="361"/>
      <c r="R7" s="361"/>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T12</f>
        <v>1</v>
      </c>
      <c r="S9" s="157"/>
      <c r="T9" s="89"/>
      <c r="U9" s="157"/>
      <c r="V9" s="157"/>
      <c r="W9" s="157"/>
    </row>
    <row r="10" spans="1:23" ht="15" customHeight="1" thickBot="1">
      <c r="A10" s="360" t="s">
        <v>44</v>
      </c>
      <c r="B10" s="360"/>
      <c r="C10" s="360"/>
      <c r="D10" s="360"/>
      <c r="E10" s="360"/>
      <c r="F10" s="360"/>
      <c r="G10" s="360"/>
      <c r="H10" s="360"/>
      <c r="I10" s="360"/>
      <c r="J10" s="360"/>
      <c r="K10" s="360"/>
      <c r="L10" s="360"/>
      <c r="M10" s="360"/>
      <c r="N10" s="360"/>
      <c r="O10" s="360"/>
      <c r="P10" s="360"/>
      <c r="Q10" s="158" t="s">
        <v>67</v>
      </c>
      <c r="R10" s="159" t="s">
        <v>9</v>
      </c>
      <c r="S10" s="89" t="s">
        <v>1877</v>
      </c>
      <c r="T10" s="89" t="s">
        <v>1878</v>
      </c>
      <c r="U10" s="89" t="s">
        <v>1879</v>
      </c>
      <c r="V10" s="90" t="s">
        <v>1880</v>
      </c>
      <c r="W10" s="89"/>
    </row>
    <row r="11" spans="1:23" ht="45" customHeight="1" thickTop="1" thickBot="1">
      <c r="A11" s="332" t="s">
        <v>2726</v>
      </c>
      <c r="B11" s="332"/>
      <c r="C11" s="332"/>
      <c r="D11" s="332"/>
      <c r="E11" s="332"/>
      <c r="F11" s="332"/>
      <c r="G11" s="332"/>
      <c r="H11" s="332"/>
      <c r="I11" s="332"/>
      <c r="J11" s="332"/>
      <c r="K11" s="332"/>
      <c r="L11" s="332"/>
      <c r="M11" s="332"/>
      <c r="N11" s="332"/>
      <c r="O11" s="332"/>
      <c r="P11" s="332"/>
      <c r="Q11" s="160">
        <f>'Art. 145'!Q27</f>
        <v>2</v>
      </c>
      <c r="R11" s="138">
        <f t="shared" ref="R11" si="0">IF(T11=1,W11,T11)</f>
        <v>100</v>
      </c>
      <c r="S11" s="89">
        <f t="shared" ref="S11" si="1">IF(Q11=2,1,IF(Q11=1,0.5,IF(Q11=0,0," ")))</f>
        <v>1</v>
      </c>
      <c r="T11" s="89">
        <f>IF(AND(S11&gt;=0,S11&lt;=1),1,"No aplica")</f>
        <v>1</v>
      </c>
      <c r="U11" s="161">
        <f t="shared" ref="U11" si="2">Q11/(T11*2)</f>
        <v>1</v>
      </c>
      <c r="V11" s="162">
        <f>IF(T11=1,T11/$T$12,"No aplica")</f>
        <v>1</v>
      </c>
      <c r="W11" s="162">
        <f t="shared" ref="W11" si="3">(S11*V11)*100</f>
        <v>100</v>
      </c>
    </row>
    <row r="12" spans="1:23" ht="30" customHeight="1" thickTop="1">
      <c r="A12" s="365" t="s">
        <v>3125</v>
      </c>
      <c r="B12" s="366"/>
      <c r="C12" s="366"/>
      <c r="D12" s="366"/>
      <c r="E12" s="366"/>
      <c r="F12" s="366"/>
      <c r="G12" s="366"/>
      <c r="H12" s="366"/>
      <c r="I12" s="366"/>
      <c r="J12" s="366"/>
      <c r="K12" s="366"/>
      <c r="L12" s="366"/>
      <c r="M12" s="366"/>
      <c r="N12" s="366"/>
      <c r="O12" s="366"/>
      <c r="P12" s="366"/>
      <c r="Q12" s="367"/>
      <c r="R12" s="138">
        <f>SUM(R11:R11)</f>
        <v>100</v>
      </c>
      <c r="S12" s="63"/>
      <c r="T12" s="94">
        <f>SUM(T11:T11)</f>
        <v>1</v>
      </c>
      <c r="U12" s="95"/>
      <c r="V12" s="63"/>
      <c r="W12" s="63"/>
    </row>
    <row r="13" spans="1:23" ht="15" customHeight="1" thickBot="1">
      <c r="A13" s="63"/>
      <c r="B13" s="63"/>
      <c r="C13" s="63"/>
      <c r="D13" s="63"/>
      <c r="E13" s="63"/>
      <c r="F13" s="63"/>
      <c r="G13" s="63"/>
      <c r="H13" s="63"/>
      <c r="I13" s="63"/>
      <c r="J13" s="63"/>
      <c r="K13" s="63"/>
      <c r="L13" s="63"/>
      <c r="M13" s="63"/>
      <c r="N13" s="63"/>
      <c r="O13" s="63"/>
      <c r="P13" s="63"/>
      <c r="Q13" s="157"/>
      <c r="R13" s="157"/>
      <c r="S13" s="63"/>
      <c r="T13" s="94"/>
      <c r="U13" s="63"/>
      <c r="V13" s="63"/>
      <c r="W13" s="63"/>
    </row>
    <row r="14" spans="1:23" ht="15" customHeight="1" thickTop="1" thickBot="1">
      <c r="A14" s="63"/>
      <c r="B14" s="63"/>
      <c r="C14" s="63"/>
      <c r="D14" s="63"/>
      <c r="E14" s="63"/>
      <c r="F14" s="63"/>
      <c r="G14" s="63"/>
      <c r="H14" s="63"/>
      <c r="I14" s="63"/>
      <c r="J14" s="63"/>
      <c r="K14" s="63"/>
      <c r="L14" s="63"/>
      <c r="M14" s="63"/>
      <c r="N14" s="63"/>
      <c r="O14" s="63"/>
      <c r="P14" s="63"/>
      <c r="Q14" s="108" t="s">
        <v>3126</v>
      </c>
      <c r="R14" s="166">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8C4AA5A1-1424-4940-8FFF-8F68F374631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E671-85EE-42BD-8FCD-3466870C4191}">
  <sheetPr codeName="Hoja32"/>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39" customWidth="1"/>
    <col min="4" max="16384" width="11.42578125" style="18"/>
  </cols>
  <sheetData>
    <row r="2" spans="1:3" ht="18" customHeight="1">
      <c r="A2" s="241" t="s">
        <v>3127</v>
      </c>
      <c r="B2" s="241"/>
      <c r="C2" s="241"/>
    </row>
    <row r="3" spans="1:3" ht="18" customHeight="1">
      <c r="A3" s="241" t="s">
        <v>7</v>
      </c>
      <c r="B3" s="241"/>
      <c r="C3" s="241"/>
    </row>
    <row r="5" spans="1:3" ht="36" customHeight="1">
      <c r="A5" s="368" t="str">
        <f>IGOT!C5</f>
        <v>Fondo de Víctimas de la Ciudad de México</v>
      </c>
      <c r="B5" s="368"/>
      <c r="C5" s="368"/>
    </row>
    <row r="7" spans="1:3" ht="18" customHeight="1" thickBot="1">
      <c r="A7" s="139"/>
    </row>
    <row r="8" spans="1:3" ht="18" customHeight="1" thickBot="1">
      <c r="A8" s="168" t="s">
        <v>2660</v>
      </c>
      <c r="B8" s="169">
        <f>'Artículo 145 (cálculo PI)'!T12</f>
        <v>1</v>
      </c>
      <c r="C8"/>
    </row>
    <row r="9" spans="1:3" ht="6" customHeight="1" thickBot="1"/>
    <row r="10" spans="1:3" ht="36" customHeight="1" thickBot="1">
      <c r="A10" s="369"/>
      <c r="B10" s="370" t="s">
        <v>44</v>
      </c>
      <c r="C10" s="370"/>
    </row>
    <row r="11" spans="1:3" ht="54" customHeight="1" thickBot="1">
      <c r="A11" s="369"/>
      <c r="B11" s="171" t="s">
        <v>3113</v>
      </c>
      <c r="C11" s="172" t="s">
        <v>3114</v>
      </c>
    </row>
    <row r="12" spans="1:3" ht="18" customHeight="1" thickBot="1">
      <c r="A12" s="175" t="s">
        <v>3115</v>
      </c>
      <c r="B12" s="176">
        <f>'Artículo 145 (cálculo PI)'!R11</f>
        <v>100</v>
      </c>
      <c r="C12" s="176">
        <f t="shared" ref="C12" si="0">(B12/(1/$B$8))</f>
        <v>100</v>
      </c>
    </row>
    <row r="13" spans="1:3" ht="18" customHeight="1" thickBot="1">
      <c r="B13" s="18"/>
      <c r="C13" s="18"/>
    </row>
    <row r="14" spans="1:3" ht="18" customHeight="1" thickBot="1">
      <c r="A14" s="178" t="s">
        <v>3128</v>
      </c>
      <c r="B14" s="176">
        <f>SUM(B12:B13)</f>
        <v>100</v>
      </c>
      <c r="C14" s="18"/>
    </row>
    <row r="15" spans="1:3" ht="6" customHeight="1"/>
    <row r="16" spans="1:3" ht="18" customHeight="1">
      <c r="B16" s="18"/>
      <c r="C16" s="179"/>
    </row>
    <row r="17" spans="1:3" ht="6" customHeight="1" thickBot="1"/>
    <row r="18" spans="1:3" ht="18" customHeight="1" thickBot="1">
      <c r="A18" s="180" t="s">
        <v>3129</v>
      </c>
      <c r="B18" s="181"/>
      <c r="C18" s="176">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6826-26F6-4927-B5D0-D4A4E78C84C5}">
  <sheetPr codeName="Hoja33"/>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39" customWidth="1"/>
    <col min="4" max="16384" width="11.42578125" style="18"/>
  </cols>
  <sheetData>
    <row r="2" spans="1:3" ht="18" customHeight="1">
      <c r="A2" s="241" t="s">
        <v>3127</v>
      </c>
      <c r="B2" s="241"/>
      <c r="C2" s="241"/>
    </row>
    <row r="3" spans="1:3" ht="18" customHeight="1">
      <c r="A3" s="241" t="s">
        <v>47</v>
      </c>
      <c r="B3" s="241"/>
      <c r="C3" s="241"/>
    </row>
    <row r="5" spans="1:3" ht="36" customHeight="1">
      <c r="A5" s="368" t="str">
        <f>IGOT!C5</f>
        <v>Fondo de Víctimas de la Ciudad de México</v>
      </c>
      <c r="B5" s="368"/>
      <c r="C5" s="368"/>
    </row>
    <row r="7" spans="1:3" ht="18" customHeight="1" thickBot="1">
      <c r="A7" s="139"/>
    </row>
    <row r="8" spans="1:3" ht="18" customHeight="1" thickBot="1">
      <c r="A8" s="168" t="s">
        <v>2660</v>
      </c>
      <c r="B8" s="169">
        <f>'Artículo 145 (cálculo PNT)'!T12</f>
        <v>1</v>
      </c>
      <c r="C8"/>
    </row>
    <row r="9" spans="1:3" ht="6" customHeight="1" thickBot="1"/>
    <row r="10" spans="1:3" ht="36" customHeight="1" thickBot="1">
      <c r="A10" s="369"/>
      <c r="B10" s="370" t="s">
        <v>44</v>
      </c>
      <c r="C10" s="370"/>
    </row>
    <row r="11" spans="1:3" ht="54" customHeight="1" thickBot="1">
      <c r="A11" s="369"/>
      <c r="B11" s="171" t="s">
        <v>3113</v>
      </c>
      <c r="C11" s="172" t="s">
        <v>3114</v>
      </c>
    </row>
    <row r="12" spans="1:3" ht="18" customHeight="1" thickBot="1">
      <c r="A12" s="175" t="s">
        <v>3115</v>
      </c>
      <c r="B12" s="176">
        <f>'Artículo 145 (cálculo PNT)'!R11</f>
        <v>100</v>
      </c>
      <c r="C12" s="176">
        <f t="shared" ref="C12" si="0">(B12/(1/$B$8))</f>
        <v>100</v>
      </c>
    </row>
    <row r="13" spans="1:3" ht="18" customHeight="1" thickBot="1">
      <c r="B13" s="18"/>
      <c r="C13" s="18"/>
    </row>
    <row r="14" spans="1:3" ht="18" customHeight="1" thickBot="1">
      <c r="A14" s="178" t="s">
        <v>3128</v>
      </c>
      <c r="B14" s="176">
        <f>SUM(B12:B13)</f>
        <v>100</v>
      </c>
      <c r="C14" s="18"/>
    </row>
    <row r="15" spans="1:3" ht="6" customHeight="1"/>
    <row r="16" spans="1:3" ht="18" customHeight="1">
      <c r="B16" s="18"/>
      <c r="C16" s="179"/>
    </row>
    <row r="17" spans="1:3" ht="6" customHeight="1" thickBot="1"/>
    <row r="18" spans="1:3" ht="18" customHeight="1" thickBot="1">
      <c r="A18" s="180" t="s">
        <v>3129</v>
      </c>
      <c r="B18" s="181"/>
      <c r="C18" s="176">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2991-5A9B-4D84-970B-8E822F86582F}">
  <sheetPr codeName="Hoja34"/>
  <dimension ref="A1:IV50"/>
  <sheetViews>
    <sheetView showGridLines="0" zoomScaleNormal="100" zoomScaleSheetLayoutView="85" workbookViewId="0">
      <selection activeCell="AD11" sqref="AD11:AE1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7" t="s">
        <v>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7" t="s">
        <v>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8" t="s">
        <v>3</v>
      </c>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9" t="s">
        <v>3130</v>
      </c>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50</v>
      </c>
      <c r="H8" s="280" t="s">
        <v>5</v>
      </c>
      <c r="I8" s="280"/>
      <c r="J8" s="280"/>
      <c r="K8" s="280"/>
      <c r="L8" s="280"/>
      <c r="M8" s="280"/>
      <c r="N8" s="280"/>
      <c r="O8" s="280"/>
      <c r="P8" s="280"/>
      <c r="Q8" s="280"/>
      <c r="R8" s="280"/>
      <c r="S8" s="280"/>
      <c r="T8" s="280"/>
      <c r="U8" s="280"/>
      <c r="V8" s="280"/>
      <c r="W8" s="280"/>
      <c r="X8" s="280"/>
      <c r="Y8" s="280"/>
      <c r="Z8" s="280"/>
      <c r="AA8" s="280"/>
      <c r="AB8" s="280"/>
      <c r="AC8" s="280"/>
      <c r="AD8" s="280"/>
      <c r="AE8" s="280"/>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51</v>
      </c>
      <c r="H11" s="281" t="s">
        <v>52</v>
      </c>
      <c r="I11" s="281"/>
      <c r="J11" s="33" t="s">
        <v>53</v>
      </c>
      <c r="K11" s="282" t="s">
        <v>54</v>
      </c>
      <c r="L11" s="282"/>
      <c r="M11" s="33" t="s">
        <v>53</v>
      </c>
      <c r="N11" s="244">
        <v>2024</v>
      </c>
      <c r="O11" s="244"/>
      <c r="P11" s="34"/>
      <c r="Q11" s="35"/>
      <c r="R11"/>
      <c r="S11"/>
      <c r="T11"/>
      <c r="U11"/>
      <c r="V11" s="32"/>
      <c r="W11" s="32" t="s">
        <v>55</v>
      </c>
      <c r="X11" s="281" t="s">
        <v>56</v>
      </c>
      <c r="Y11" s="281"/>
      <c r="Z11" s="33" t="s">
        <v>53</v>
      </c>
      <c r="AA11" s="282" t="s">
        <v>54</v>
      </c>
      <c r="AB11" s="282"/>
      <c r="AC11" s="33" t="s">
        <v>53</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6" t="s">
        <v>57</v>
      </c>
      <c r="I12" s="276"/>
      <c r="J12" s="37"/>
      <c r="K12" s="276" t="s">
        <v>58</v>
      </c>
      <c r="L12" s="276"/>
      <c r="M12" s="37"/>
      <c r="N12" s="276" t="s">
        <v>59</v>
      </c>
      <c r="O12" s="276"/>
      <c r="P12" s="34"/>
      <c r="Q12" s="35"/>
      <c r="R12"/>
      <c r="S12"/>
      <c r="T12"/>
      <c r="U12"/>
      <c r="V12"/>
      <c r="W12"/>
      <c r="X12" s="276" t="s">
        <v>57</v>
      </c>
      <c r="Y12" s="276"/>
      <c r="Z12" s="37"/>
      <c r="AA12" s="276" t="s">
        <v>58</v>
      </c>
      <c r="AB12" s="276"/>
      <c r="AC12" s="37"/>
      <c r="AD12" s="276" t="s">
        <v>59</v>
      </c>
      <c r="AE12" s="27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271" t="s">
        <v>3131</v>
      </c>
      <c r="B17" s="271"/>
      <c r="C17" s="271"/>
      <c r="D17" s="271"/>
      <c r="E17" s="271"/>
      <c r="F17" s="271"/>
      <c r="G17" s="271"/>
      <c r="H17" s="272">
        <f>'Artículo 146 (cálculo PI)'!R32</f>
        <v>100.00000000000001</v>
      </c>
      <c r="I17" s="272"/>
      <c r="J17" s="40"/>
      <c r="K17" s="40"/>
      <c r="L17" s="41"/>
      <c r="M17" s="271" t="s">
        <v>3132</v>
      </c>
      <c r="N17" s="271"/>
      <c r="O17" s="271"/>
      <c r="P17" s="271"/>
      <c r="Q17" s="271"/>
      <c r="R17" s="272">
        <f>'Artículo 146 (cálculo PI)'!R34</f>
        <v>100</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47</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75" customHeight="1" thickBot="1">
      <c r="A22" s="271" t="s">
        <v>3131</v>
      </c>
      <c r="B22" s="271"/>
      <c r="C22" s="271"/>
      <c r="D22" s="271"/>
      <c r="E22" s="271"/>
      <c r="F22" s="271"/>
      <c r="G22" s="271"/>
      <c r="H22" s="272">
        <f>'Artículo 146 (cálculo PNT)'!R32</f>
        <v>100.00000000000001</v>
      </c>
      <c r="I22" s="272"/>
      <c r="J22" s="40"/>
      <c r="K22" s="40"/>
      <c r="L22" s="41"/>
      <c r="M22" s="271" t="s">
        <v>3132</v>
      </c>
      <c r="N22" s="271"/>
      <c r="O22" s="271"/>
      <c r="P22" s="271"/>
      <c r="Q22" s="271"/>
      <c r="R22" s="272">
        <f>'Artículo 146 (cálculo PNT)'!R34</f>
        <v>100</v>
      </c>
      <c r="S22" s="272"/>
      <c r="T22" s="42"/>
      <c r="U22" s="42"/>
      <c r="V22" s="42"/>
      <c r="W22" s="271"/>
      <c r="X22" s="271"/>
      <c r="Y22" s="271"/>
      <c r="Z22" s="271"/>
      <c r="AA22" s="271"/>
      <c r="AB22" s="271"/>
      <c r="AC22" s="271"/>
      <c r="AD22"/>
      <c r="AE22"/>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2" customHeight="1">
      <c r="A25" s="334" t="s">
        <v>3133</v>
      </c>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c r="AG25"/>
      <c r="AH25"/>
      <c r="AI25"/>
      <c r="AJ25"/>
      <c r="AK25"/>
      <c r="AL25"/>
      <c r="AM25"/>
      <c r="AN25"/>
      <c r="AO25"/>
      <c r="AP25"/>
      <c r="AQ25"/>
      <c r="AR25"/>
      <c r="AS25"/>
      <c r="AT25"/>
    </row>
    <row r="26" spans="1:256" s="63" customFormat="1" ht="18" customHeight="1">
      <c r="Q26" s="145"/>
      <c r="AF26"/>
      <c r="AG26"/>
      <c r="AH26"/>
      <c r="AI26"/>
      <c r="AJ26"/>
      <c r="AK26"/>
      <c r="AL26"/>
      <c r="AM26"/>
      <c r="AN26"/>
      <c r="AO26"/>
      <c r="AP26"/>
      <c r="AQ26"/>
      <c r="AR26"/>
      <c r="AS26"/>
      <c r="AT26"/>
    </row>
    <row r="27" spans="1:256" s="63" customFormat="1"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5"/>
      <c r="AF28" s="145"/>
    </row>
    <row r="29" spans="1:256" s="63" customFormat="1" ht="54" customHeight="1">
      <c r="A29" s="264" t="s">
        <v>3134</v>
      </c>
      <c r="B29" s="264"/>
      <c r="C29" s="264"/>
      <c r="D29" s="264"/>
      <c r="E29" s="264"/>
      <c r="F29" s="264"/>
      <c r="G29" s="264"/>
      <c r="H29" s="264"/>
      <c r="I29" s="264"/>
      <c r="J29" s="264"/>
      <c r="K29" s="264"/>
      <c r="L29" s="264"/>
      <c r="M29" s="264"/>
      <c r="N29" s="264"/>
      <c r="O29" s="264"/>
      <c r="P29" s="264"/>
      <c r="Q29" s="145"/>
      <c r="V29" s="371"/>
      <c r="W29" s="371"/>
      <c r="X29" s="371"/>
      <c r="Y29" s="371"/>
      <c r="Z29" s="371"/>
      <c r="AA29" s="371"/>
      <c r="AB29" s="371"/>
      <c r="AC29" s="371"/>
      <c r="AD29" s="371"/>
      <c r="AE29" s="371"/>
      <c r="AF29" s="145"/>
      <c r="AK29" s="371"/>
      <c r="AL29" s="371"/>
      <c r="AM29" s="371"/>
      <c r="AN29" s="371"/>
      <c r="AO29" s="371"/>
      <c r="AP29" s="371"/>
      <c r="AQ29" s="371"/>
      <c r="AR29" s="371"/>
      <c r="AS29" s="371"/>
      <c r="AT29" s="371"/>
    </row>
    <row r="30" spans="1:256" ht="18" customHeight="1" thickBot="1"/>
    <row r="31" spans="1:256" ht="18" customHeight="1" thickTop="1" thickBot="1">
      <c r="A31" s="329" t="s">
        <v>44</v>
      </c>
      <c r="B31" s="329"/>
      <c r="C31" s="329"/>
      <c r="D31" s="329"/>
      <c r="E31" s="329"/>
      <c r="F31" s="329"/>
      <c r="G31" s="329"/>
      <c r="H31" s="329"/>
      <c r="I31" s="329"/>
      <c r="J31" s="329"/>
      <c r="K31" s="329"/>
      <c r="L31" s="329"/>
      <c r="M31" s="329"/>
      <c r="N31" s="329"/>
      <c r="O31" s="329"/>
      <c r="P31" s="329"/>
      <c r="Q31" s="146" t="s">
        <v>67</v>
      </c>
      <c r="R31" s="330" t="s">
        <v>68</v>
      </c>
      <c r="S31" s="330"/>
      <c r="T31" s="330"/>
      <c r="U31" s="330"/>
      <c r="V31" s="330"/>
      <c r="W31" s="330"/>
      <c r="X31" s="330"/>
      <c r="Y31" s="330"/>
      <c r="Z31" s="330"/>
      <c r="AA31" s="330"/>
      <c r="AB31" s="330"/>
      <c r="AC31" s="330"/>
      <c r="AD31" s="330"/>
      <c r="AE31" s="330"/>
      <c r="AF31" s="147" t="s">
        <v>67</v>
      </c>
      <c r="AG31" s="331" t="s">
        <v>8</v>
      </c>
      <c r="AH31" s="331"/>
      <c r="AI31" s="331"/>
      <c r="AJ31" s="331"/>
      <c r="AK31" s="331"/>
      <c r="AL31" s="331"/>
      <c r="AM31" s="331"/>
      <c r="AN31" s="331"/>
      <c r="AO31" s="331"/>
      <c r="AP31" s="331"/>
      <c r="AQ31" s="331"/>
      <c r="AR31" s="331"/>
      <c r="AS31" s="331"/>
      <c r="AT31" s="331"/>
    </row>
    <row r="32" spans="1:256" ht="63" customHeight="1">
      <c r="A32" s="332" t="s">
        <v>3135</v>
      </c>
      <c r="B32" s="332"/>
      <c r="C32" s="332"/>
      <c r="D32" s="332"/>
      <c r="E32" s="332"/>
      <c r="F32" s="332"/>
      <c r="G32" s="332"/>
      <c r="H32" s="332"/>
      <c r="I32" s="332"/>
      <c r="J32" s="332"/>
      <c r="K32" s="332"/>
      <c r="L32" s="332"/>
      <c r="M32" s="332"/>
      <c r="N32" s="332"/>
      <c r="O32" s="332"/>
      <c r="P32" s="332"/>
      <c r="Q32" s="148">
        <v>2</v>
      </c>
      <c r="R32" s="333"/>
      <c r="S32" s="333"/>
      <c r="T32" s="333"/>
      <c r="U32" s="333"/>
      <c r="V32" s="333"/>
      <c r="W32" s="333"/>
      <c r="X32" s="333"/>
      <c r="Y32" s="333"/>
      <c r="Z32" s="333"/>
      <c r="AA32" s="333"/>
      <c r="AB32" s="333"/>
      <c r="AC32" s="333"/>
      <c r="AD32" s="333"/>
      <c r="AE32" s="333"/>
      <c r="AF32" s="148">
        <v>2</v>
      </c>
      <c r="AG32" s="333"/>
      <c r="AH32" s="333"/>
      <c r="AI32" s="333"/>
      <c r="AJ32" s="333"/>
      <c r="AK32" s="333"/>
      <c r="AL32" s="333"/>
      <c r="AM32" s="333"/>
      <c r="AN32" s="333"/>
      <c r="AO32" s="333"/>
      <c r="AP32" s="333"/>
      <c r="AQ32" s="333"/>
      <c r="AR32" s="333"/>
      <c r="AS32" s="333"/>
      <c r="AT32" s="333"/>
    </row>
    <row r="33" spans="1:46" ht="63" customHeight="1">
      <c r="A33" s="332" t="s">
        <v>3136</v>
      </c>
      <c r="B33" s="332"/>
      <c r="C33" s="332"/>
      <c r="D33" s="332"/>
      <c r="E33" s="332"/>
      <c r="F33" s="332"/>
      <c r="G33" s="332"/>
      <c r="H33" s="332"/>
      <c r="I33" s="332"/>
      <c r="J33" s="332"/>
      <c r="K33" s="332"/>
      <c r="L33" s="332"/>
      <c r="M33" s="332"/>
      <c r="N33" s="332"/>
      <c r="O33" s="332"/>
      <c r="P33" s="332"/>
      <c r="Q33" s="148">
        <v>2</v>
      </c>
      <c r="R33" s="333"/>
      <c r="S33" s="333"/>
      <c r="T33" s="333"/>
      <c r="U33" s="333"/>
      <c r="V33" s="333"/>
      <c r="W33" s="333"/>
      <c r="X33" s="333"/>
      <c r="Y33" s="333"/>
      <c r="Z33" s="333"/>
      <c r="AA33" s="333"/>
      <c r="AB33" s="333"/>
      <c r="AC33" s="333"/>
      <c r="AD33" s="333"/>
      <c r="AE33" s="333"/>
      <c r="AF33" s="148">
        <v>2</v>
      </c>
      <c r="AG33" s="340"/>
      <c r="AH33" s="340"/>
      <c r="AI33" s="340"/>
      <c r="AJ33" s="340"/>
      <c r="AK33" s="340"/>
      <c r="AL33" s="340"/>
      <c r="AM33" s="340"/>
      <c r="AN33" s="340"/>
      <c r="AO33" s="340"/>
      <c r="AP33" s="340"/>
      <c r="AQ33" s="340"/>
      <c r="AR33" s="340"/>
      <c r="AS33" s="340"/>
      <c r="AT33" s="340"/>
    </row>
    <row r="34" spans="1:46" ht="63" customHeight="1">
      <c r="A34" s="332" t="s">
        <v>3137</v>
      </c>
      <c r="B34" s="332"/>
      <c r="C34" s="332"/>
      <c r="D34" s="332"/>
      <c r="E34" s="332"/>
      <c r="F34" s="332"/>
      <c r="G34" s="332"/>
      <c r="H34" s="332"/>
      <c r="I34" s="332"/>
      <c r="J34" s="332"/>
      <c r="K34" s="332"/>
      <c r="L34" s="332"/>
      <c r="M34" s="332"/>
      <c r="N34" s="332"/>
      <c r="O34" s="332"/>
      <c r="P34" s="332"/>
      <c r="Q34" s="148">
        <v>2</v>
      </c>
      <c r="R34" s="333"/>
      <c r="S34" s="333"/>
      <c r="T34" s="333"/>
      <c r="U34" s="333"/>
      <c r="V34" s="333"/>
      <c r="W34" s="333"/>
      <c r="X34" s="333"/>
      <c r="Y34" s="333"/>
      <c r="Z34" s="333"/>
      <c r="AA34" s="333"/>
      <c r="AB34" s="333"/>
      <c r="AC34" s="333"/>
      <c r="AD34" s="333"/>
      <c r="AE34" s="333"/>
      <c r="AF34" s="148">
        <v>2</v>
      </c>
      <c r="AG34" s="340"/>
      <c r="AH34" s="340"/>
      <c r="AI34" s="340"/>
      <c r="AJ34" s="340"/>
      <c r="AK34" s="340"/>
      <c r="AL34" s="340"/>
      <c r="AM34" s="340"/>
      <c r="AN34" s="340"/>
      <c r="AO34" s="340"/>
      <c r="AP34" s="340"/>
      <c r="AQ34" s="340"/>
      <c r="AR34" s="340"/>
      <c r="AS34" s="340"/>
      <c r="AT34" s="340"/>
    </row>
    <row r="35" spans="1:46" ht="63" customHeight="1">
      <c r="A35" s="332" t="s">
        <v>3138</v>
      </c>
      <c r="B35" s="332"/>
      <c r="C35" s="332"/>
      <c r="D35" s="332"/>
      <c r="E35" s="332"/>
      <c r="F35" s="332"/>
      <c r="G35" s="332"/>
      <c r="H35" s="332"/>
      <c r="I35" s="332"/>
      <c r="J35" s="332"/>
      <c r="K35" s="332"/>
      <c r="L35" s="332"/>
      <c r="M35" s="332"/>
      <c r="N35" s="332"/>
      <c r="O35" s="332"/>
      <c r="P35" s="332"/>
      <c r="Q35" s="148">
        <v>2</v>
      </c>
      <c r="R35" s="333"/>
      <c r="S35" s="333"/>
      <c r="T35" s="333"/>
      <c r="U35" s="333"/>
      <c r="V35" s="333"/>
      <c r="W35" s="333"/>
      <c r="X35" s="333"/>
      <c r="Y35" s="333"/>
      <c r="Z35" s="333"/>
      <c r="AA35" s="333"/>
      <c r="AB35" s="333"/>
      <c r="AC35" s="333"/>
      <c r="AD35" s="333"/>
      <c r="AE35" s="333"/>
      <c r="AF35" s="148">
        <v>2</v>
      </c>
      <c r="AG35" s="340"/>
      <c r="AH35" s="340"/>
      <c r="AI35" s="340"/>
      <c r="AJ35" s="340"/>
      <c r="AK35" s="340"/>
      <c r="AL35" s="340"/>
      <c r="AM35" s="340"/>
      <c r="AN35" s="340"/>
      <c r="AO35" s="340"/>
      <c r="AP35" s="340"/>
      <c r="AQ35" s="340"/>
      <c r="AR35" s="340"/>
      <c r="AS35" s="340"/>
      <c r="AT35" s="340"/>
    </row>
    <row r="36" spans="1:46" ht="63" customHeight="1">
      <c r="A36" s="332" t="s">
        <v>3139</v>
      </c>
      <c r="B36" s="332"/>
      <c r="C36" s="332"/>
      <c r="D36" s="332"/>
      <c r="E36" s="332"/>
      <c r="F36" s="332"/>
      <c r="G36" s="332"/>
      <c r="H36" s="332"/>
      <c r="I36" s="332"/>
      <c r="J36" s="332"/>
      <c r="K36" s="332"/>
      <c r="L36" s="332"/>
      <c r="M36" s="332"/>
      <c r="N36" s="332"/>
      <c r="O36" s="332"/>
      <c r="P36" s="332"/>
      <c r="Q36" s="148">
        <v>2</v>
      </c>
      <c r="R36" s="333"/>
      <c r="S36" s="333"/>
      <c r="T36" s="333"/>
      <c r="U36" s="333"/>
      <c r="V36" s="333"/>
      <c r="W36" s="333"/>
      <c r="X36" s="333"/>
      <c r="Y36" s="333"/>
      <c r="Z36" s="333"/>
      <c r="AA36" s="333"/>
      <c r="AB36" s="333"/>
      <c r="AC36" s="333"/>
      <c r="AD36" s="333"/>
      <c r="AE36" s="333"/>
      <c r="AF36" s="148">
        <v>2</v>
      </c>
      <c r="AG36" s="340"/>
      <c r="AH36" s="340"/>
      <c r="AI36" s="340"/>
      <c r="AJ36" s="340"/>
      <c r="AK36" s="340"/>
      <c r="AL36" s="340"/>
      <c r="AM36" s="340"/>
      <c r="AN36" s="340"/>
      <c r="AO36" s="340"/>
      <c r="AP36" s="340"/>
      <c r="AQ36" s="340"/>
      <c r="AR36" s="340"/>
      <c r="AS36" s="340"/>
      <c r="AT36" s="340"/>
    </row>
    <row r="37" spans="1:46" ht="63" customHeight="1">
      <c r="A37" s="332" t="s">
        <v>3140</v>
      </c>
      <c r="B37" s="332"/>
      <c r="C37" s="332"/>
      <c r="D37" s="332"/>
      <c r="E37" s="332"/>
      <c r="F37" s="332"/>
      <c r="G37" s="332"/>
      <c r="H37" s="332"/>
      <c r="I37" s="332"/>
      <c r="J37" s="332"/>
      <c r="K37" s="332"/>
      <c r="L37" s="332"/>
      <c r="M37" s="332"/>
      <c r="N37" s="332"/>
      <c r="O37" s="332"/>
      <c r="P37" s="332"/>
      <c r="Q37" s="148">
        <v>2</v>
      </c>
      <c r="R37" s="333"/>
      <c r="S37" s="333"/>
      <c r="T37" s="333"/>
      <c r="U37" s="333"/>
      <c r="V37" s="333"/>
      <c r="W37" s="333"/>
      <c r="X37" s="333"/>
      <c r="Y37" s="333"/>
      <c r="Z37" s="333"/>
      <c r="AA37" s="333"/>
      <c r="AB37" s="333"/>
      <c r="AC37" s="333"/>
      <c r="AD37" s="333"/>
      <c r="AE37" s="333"/>
      <c r="AF37" s="148">
        <v>2</v>
      </c>
      <c r="AG37" s="340"/>
      <c r="AH37" s="340"/>
      <c r="AI37" s="340"/>
      <c r="AJ37" s="340"/>
      <c r="AK37" s="340"/>
      <c r="AL37" s="340"/>
      <c r="AM37" s="340"/>
      <c r="AN37" s="340"/>
      <c r="AO37" s="340"/>
      <c r="AP37" s="340"/>
      <c r="AQ37" s="340"/>
      <c r="AR37" s="340"/>
      <c r="AS37" s="340"/>
      <c r="AT37" s="340"/>
    </row>
    <row r="38" spans="1:46" ht="63" customHeight="1">
      <c r="A38" s="332" t="s">
        <v>3141</v>
      </c>
      <c r="B38" s="332"/>
      <c r="C38" s="332"/>
      <c r="D38" s="332"/>
      <c r="E38" s="332"/>
      <c r="F38" s="332"/>
      <c r="G38" s="332"/>
      <c r="H38" s="332"/>
      <c r="I38" s="332"/>
      <c r="J38" s="332"/>
      <c r="K38" s="332"/>
      <c r="L38" s="332"/>
      <c r="M38" s="332"/>
      <c r="N38" s="332"/>
      <c r="O38" s="332"/>
      <c r="P38" s="332"/>
      <c r="Q38" s="148">
        <v>2</v>
      </c>
      <c r="R38" s="333"/>
      <c r="S38" s="333"/>
      <c r="T38" s="333"/>
      <c r="U38" s="333"/>
      <c r="V38" s="333"/>
      <c r="W38" s="333"/>
      <c r="X38" s="333"/>
      <c r="Y38" s="333"/>
      <c r="Z38" s="333"/>
      <c r="AA38" s="333"/>
      <c r="AB38" s="333"/>
      <c r="AC38" s="333"/>
      <c r="AD38" s="333"/>
      <c r="AE38" s="333"/>
      <c r="AF38" s="148">
        <v>2</v>
      </c>
      <c r="AG38" s="340"/>
      <c r="AH38" s="340"/>
      <c r="AI38" s="340"/>
      <c r="AJ38" s="340"/>
      <c r="AK38" s="340"/>
      <c r="AL38" s="340"/>
      <c r="AM38" s="340"/>
      <c r="AN38" s="340"/>
      <c r="AO38" s="340"/>
      <c r="AP38" s="340"/>
      <c r="AQ38" s="340"/>
      <c r="AR38" s="340"/>
      <c r="AS38" s="340"/>
      <c r="AT38" s="340"/>
    </row>
    <row r="39" spans="1:46" ht="63" customHeight="1">
      <c r="A39" s="332" t="s">
        <v>3142</v>
      </c>
      <c r="B39" s="332"/>
      <c r="C39" s="332"/>
      <c r="D39" s="332"/>
      <c r="E39" s="332"/>
      <c r="F39" s="332"/>
      <c r="G39" s="332"/>
      <c r="H39" s="332"/>
      <c r="I39" s="332"/>
      <c r="J39" s="332"/>
      <c r="K39" s="332"/>
      <c r="L39" s="332"/>
      <c r="M39" s="332"/>
      <c r="N39" s="332"/>
      <c r="O39" s="332"/>
      <c r="P39" s="332"/>
      <c r="Q39" s="148">
        <v>2</v>
      </c>
      <c r="R39" s="333"/>
      <c r="S39" s="333"/>
      <c r="T39" s="333"/>
      <c r="U39" s="333"/>
      <c r="V39" s="333"/>
      <c r="W39" s="333"/>
      <c r="X39" s="333"/>
      <c r="Y39" s="333"/>
      <c r="Z39" s="333"/>
      <c r="AA39" s="333"/>
      <c r="AB39" s="333"/>
      <c r="AC39" s="333"/>
      <c r="AD39" s="333"/>
      <c r="AE39" s="333"/>
      <c r="AF39" s="148">
        <v>2</v>
      </c>
      <c r="AG39" s="340"/>
      <c r="AH39" s="340"/>
      <c r="AI39" s="340"/>
      <c r="AJ39" s="340"/>
      <c r="AK39" s="340"/>
      <c r="AL39" s="340"/>
      <c r="AM39" s="340"/>
      <c r="AN39" s="340"/>
      <c r="AO39" s="340"/>
      <c r="AP39" s="340"/>
      <c r="AQ39" s="340"/>
      <c r="AR39" s="340"/>
      <c r="AS39" s="340"/>
      <c r="AT39" s="340"/>
    </row>
    <row r="40" spans="1:46" ht="63" customHeight="1">
      <c r="A40" s="332" t="s">
        <v>3143</v>
      </c>
      <c r="B40" s="332"/>
      <c r="C40" s="332"/>
      <c r="D40" s="332"/>
      <c r="E40" s="332"/>
      <c r="F40" s="332"/>
      <c r="G40" s="332"/>
      <c r="H40" s="332"/>
      <c r="I40" s="332"/>
      <c r="J40" s="332"/>
      <c r="K40" s="332"/>
      <c r="L40" s="332"/>
      <c r="M40" s="332"/>
      <c r="N40" s="332"/>
      <c r="O40" s="332"/>
      <c r="P40" s="332"/>
      <c r="Q40" s="148">
        <v>2</v>
      </c>
      <c r="R40" s="333"/>
      <c r="S40" s="333"/>
      <c r="T40" s="333"/>
      <c r="U40" s="333"/>
      <c r="V40" s="333"/>
      <c r="W40" s="333"/>
      <c r="X40" s="333"/>
      <c r="Y40" s="333"/>
      <c r="Z40" s="333"/>
      <c r="AA40" s="333"/>
      <c r="AB40" s="333"/>
      <c r="AC40" s="333"/>
      <c r="AD40" s="333"/>
      <c r="AE40" s="333"/>
      <c r="AF40" s="148">
        <v>2</v>
      </c>
      <c r="AG40" s="340"/>
      <c r="AH40" s="340"/>
      <c r="AI40" s="340"/>
      <c r="AJ40" s="340"/>
      <c r="AK40" s="340"/>
      <c r="AL40" s="340"/>
      <c r="AM40" s="340"/>
      <c r="AN40" s="340"/>
      <c r="AO40" s="340"/>
      <c r="AP40" s="340"/>
      <c r="AQ40" s="340"/>
      <c r="AR40" s="340"/>
      <c r="AS40" s="340"/>
      <c r="AT40" s="340"/>
    </row>
    <row r="41" spans="1:46" ht="63" customHeight="1">
      <c r="A41" s="332" t="s">
        <v>3144</v>
      </c>
      <c r="B41" s="332"/>
      <c r="C41" s="332"/>
      <c r="D41" s="332"/>
      <c r="E41" s="332"/>
      <c r="F41" s="332"/>
      <c r="G41" s="332"/>
      <c r="H41" s="332"/>
      <c r="I41" s="332"/>
      <c r="J41" s="332"/>
      <c r="K41" s="332"/>
      <c r="L41" s="332"/>
      <c r="M41" s="332"/>
      <c r="N41" s="332"/>
      <c r="O41" s="332"/>
      <c r="P41" s="332"/>
      <c r="Q41" s="148">
        <v>2</v>
      </c>
      <c r="R41" s="333"/>
      <c r="S41" s="333"/>
      <c r="T41" s="333"/>
      <c r="U41" s="333"/>
      <c r="V41" s="333"/>
      <c r="W41" s="333"/>
      <c r="X41" s="333"/>
      <c r="Y41" s="333"/>
      <c r="Z41" s="333"/>
      <c r="AA41" s="333"/>
      <c r="AB41" s="333"/>
      <c r="AC41" s="333"/>
      <c r="AD41" s="333"/>
      <c r="AE41" s="333"/>
      <c r="AF41" s="148">
        <v>2</v>
      </c>
      <c r="AG41" s="340"/>
      <c r="AH41" s="340"/>
      <c r="AI41" s="340"/>
      <c r="AJ41" s="340"/>
      <c r="AK41" s="340"/>
      <c r="AL41" s="340"/>
      <c r="AM41" s="340"/>
      <c r="AN41" s="340"/>
      <c r="AO41" s="340"/>
      <c r="AP41" s="340"/>
      <c r="AQ41" s="340"/>
      <c r="AR41" s="340"/>
      <c r="AS41" s="340"/>
      <c r="AT41" s="340"/>
    </row>
    <row r="42" spans="1:46" ht="63" customHeight="1">
      <c r="A42" s="332" t="s">
        <v>3145</v>
      </c>
      <c r="B42" s="332"/>
      <c r="C42" s="332"/>
      <c r="D42" s="332"/>
      <c r="E42" s="332"/>
      <c r="F42" s="332"/>
      <c r="G42" s="332"/>
      <c r="H42" s="332"/>
      <c r="I42" s="332"/>
      <c r="J42" s="332"/>
      <c r="K42" s="332"/>
      <c r="L42" s="332"/>
      <c r="M42" s="332"/>
      <c r="N42" s="332"/>
      <c r="O42" s="332"/>
      <c r="P42" s="332"/>
      <c r="Q42" s="148">
        <v>2</v>
      </c>
      <c r="R42" s="333"/>
      <c r="S42" s="333"/>
      <c r="T42" s="333"/>
      <c r="U42" s="333"/>
      <c r="V42" s="333"/>
      <c r="W42" s="333"/>
      <c r="X42" s="333"/>
      <c r="Y42" s="333"/>
      <c r="Z42" s="333"/>
      <c r="AA42" s="333"/>
      <c r="AB42" s="333"/>
      <c r="AC42" s="333"/>
      <c r="AD42" s="333"/>
      <c r="AE42" s="333"/>
      <c r="AF42" s="148">
        <v>2</v>
      </c>
      <c r="AG42" s="340"/>
      <c r="AH42" s="340"/>
      <c r="AI42" s="340"/>
      <c r="AJ42" s="340"/>
      <c r="AK42" s="340"/>
      <c r="AL42" s="340"/>
      <c r="AM42" s="340"/>
      <c r="AN42" s="340"/>
      <c r="AO42" s="340"/>
      <c r="AP42" s="340"/>
      <c r="AQ42" s="340"/>
      <c r="AR42" s="340"/>
      <c r="AS42" s="340"/>
      <c r="AT42" s="340"/>
    </row>
    <row r="43" spans="1:46" ht="45" customHeight="1" thickTop="1" thickBot="1">
      <c r="Q43" s="149"/>
      <c r="AF43" s="149"/>
    </row>
    <row r="44" spans="1:46" ht="45" customHeight="1" thickTop="1" thickBot="1">
      <c r="A44" s="342" t="s">
        <v>79</v>
      </c>
      <c r="B44" s="342"/>
      <c r="C44" s="342"/>
      <c r="D44" s="342"/>
      <c r="E44" s="342"/>
      <c r="F44" s="342"/>
      <c r="G44" s="342"/>
      <c r="H44" s="342"/>
      <c r="I44" s="342"/>
      <c r="J44" s="342"/>
      <c r="K44" s="342"/>
      <c r="L44" s="342"/>
      <c r="M44" s="342"/>
      <c r="N44" s="342"/>
      <c r="O44" s="342"/>
      <c r="P44" s="342"/>
      <c r="Q44" s="150" t="s">
        <v>67</v>
      </c>
      <c r="R44" s="343" t="s">
        <v>68</v>
      </c>
      <c r="S44" s="343"/>
      <c r="T44" s="343"/>
      <c r="U44" s="343"/>
      <c r="V44" s="343"/>
      <c r="W44" s="343"/>
      <c r="X44" s="343"/>
      <c r="Y44" s="343"/>
      <c r="Z44" s="343"/>
      <c r="AA44" s="343"/>
      <c r="AB44" s="343"/>
      <c r="AC44" s="343"/>
      <c r="AD44" s="343"/>
      <c r="AE44" s="343"/>
      <c r="AF44" s="151" t="s">
        <v>67</v>
      </c>
      <c r="AG44" s="344" t="s">
        <v>8</v>
      </c>
      <c r="AH44" s="344"/>
      <c r="AI44" s="344"/>
      <c r="AJ44" s="344"/>
      <c r="AK44" s="344"/>
      <c r="AL44" s="344"/>
      <c r="AM44" s="344"/>
      <c r="AN44" s="344"/>
      <c r="AO44" s="344"/>
      <c r="AP44" s="344"/>
      <c r="AQ44" s="344"/>
      <c r="AR44" s="344"/>
      <c r="AS44" s="344"/>
      <c r="AT44" s="344"/>
    </row>
    <row r="45" spans="1:46" ht="45" customHeight="1">
      <c r="A45" s="332" t="s">
        <v>3146</v>
      </c>
      <c r="B45" s="332"/>
      <c r="C45" s="332"/>
      <c r="D45" s="332"/>
      <c r="E45" s="332"/>
      <c r="F45" s="332"/>
      <c r="G45" s="332"/>
      <c r="H45" s="332"/>
      <c r="I45" s="332"/>
      <c r="J45" s="332"/>
      <c r="K45" s="332"/>
      <c r="L45" s="332"/>
      <c r="M45" s="332"/>
      <c r="N45" s="332"/>
      <c r="O45" s="332"/>
      <c r="P45" s="332"/>
      <c r="Q45" s="148">
        <v>2</v>
      </c>
      <c r="R45" s="333"/>
      <c r="S45" s="333"/>
      <c r="T45" s="333"/>
      <c r="U45" s="333"/>
      <c r="V45" s="333"/>
      <c r="W45" s="333"/>
      <c r="X45" s="333"/>
      <c r="Y45" s="333"/>
      <c r="Z45" s="333"/>
      <c r="AA45" s="333"/>
      <c r="AB45" s="333"/>
      <c r="AC45" s="333"/>
      <c r="AD45" s="333"/>
      <c r="AE45" s="333"/>
      <c r="AF45" s="148">
        <v>2</v>
      </c>
      <c r="AG45" s="333"/>
      <c r="AH45" s="333"/>
      <c r="AI45" s="333"/>
      <c r="AJ45" s="333"/>
      <c r="AK45" s="333"/>
      <c r="AL45" s="333"/>
      <c r="AM45" s="333"/>
      <c r="AN45" s="333"/>
      <c r="AO45" s="333"/>
      <c r="AP45" s="333"/>
      <c r="AQ45" s="333"/>
      <c r="AR45" s="333"/>
      <c r="AS45" s="333"/>
      <c r="AT45" s="333"/>
    </row>
    <row r="46" spans="1:46" ht="45" customHeight="1">
      <c r="A46" s="332" t="s">
        <v>3147</v>
      </c>
      <c r="B46" s="332"/>
      <c r="C46" s="332"/>
      <c r="D46" s="332"/>
      <c r="E46" s="332"/>
      <c r="F46" s="332"/>
      <c r="G46" s="332"/>
      <c r="H46" s="332"/>
      <c r="I46" s="332"/>
      <c r="J46" s="332"/>
      <c r="K46" s="332"/>
      <c r="L46" s="332"/>
      <c r="M46" s="332"/>
      <c r="N46" s="332"/>
      <c r="O46" s="332"/>
      <c r="P46" s="332"/>
      <c r="Q46" s="148">
        <v>2</v>
      </c>
      <c r="R46" s="333"/>
      <c r="S46" s="333"/>
      <c r="T46" s="333"/>
      <c r="U46" s="333"/>
      <c r="V46" s="333"/>
      <c r="W46" s="333"/>
      <c r="X46" s="333"/>
      <c r="Y46" s="333"/>
      <c r="Z46" s="333"/>
      <c r="AA46" s="333"/>
      <c r="AB46" s="333"/>
      <c r="AC46" s="333"/>
      <c r="AD46" s="333"/>
      <c r="AE46" s="333"/>
      <c r="AF46" s="148">
        <v>2</v>
      </c>
      <c r="AG46" s="333"/>
      <c r="AH46" s="333"/>
      <c r="AI46" s="333"/>
      <c r="AJ46" s="333"/>
      <c r="AK46" s="333"/>
      <c r="AL46" s="333"/>
      <c r="AM46" s="333"/>
      <c r="AN46" s="333"/>
      <c r="AO46" s="333"/>
      <c r="AP46" s="333"/>
      <c r="AQ46" s="333"/>
      <c r="AR46" s="333"/>
      <c r="AS46" s="333"/>
      <c r="AT46" s="333"/>
    </row>
    <row r="47" spans="1:46" ht="52.5" customHeight="1">
      <c r="A47" s="332" t="s">
        <v>3148</v>
      </c>
      <c r="B47" s="332"/>
      <c r="C47" s="332"/>
      <c r="D47" s="332"/>
      <c r="E47" s="332"/>
      <c r="F47" s="332"/>
      <c r="G47" s="332"/>
      <c r="H47" s="332"/>
      <c r="I47" s="332"/>
      <c r="J47" s="332"/>
      <c r="K47" s="332"/>
      <c r="L47" s="332"/>
      <c r="M47" s="332"/>
      <c r="N47" s="332"/>
      <c r="O47" s="332"/>
      <c r="P47" s="332"/>
      <c r="Q47" s="148">
        <v>2</v>
      </c>
      <c r="R47" s="333"/>
      <c r="S47" s="333"/>
      <c r="T47" s="333"/>
      <c r="U47" s="333"/>
      <c r="V47" s="333"/>
      <c r="W47" s="333"/>
      <c r="X47" s="333"/>
      <c r="Y47" s="333"/>
      <c r="Z47" s="333"/>
      <c r="AA47" s="333"/>
      <c r="AB47" s="333"/>
      <c r="AC47" s="333"/>
      <c r="AD47" s="333"/>
      <c r="AE47" s="333"/>
      <c r="AF47" s="148">
        <v>2</v>
      </c>
      <c r="AG47" s="333"/>
      <c r="AH47" s="333"/>
      <c r="AI47" s="333"/>
      <c r="AJ47" s="333"/>
      <c r="AK47" s="333"/>
      <c r="AL47" s="333"/>
      <c r="AM47" s="333"/>
      <c r="AN47" s="333"/>
      <c r="AO47" s="333"/>
      <c r="AP47" s="333"/>
      <c r="AQ47" s="333"/>
      <c r="AR47" s="333"/>
      <c r="AS47" s="333"/>
      <c r="AT47" s="333"/>
    </row>
    <row r="48" spans="1:46" ht="67.5" customHeight="1">
      <c r="A48" s="332" t="s">
        <v>3149</v>
      </c>
      <c r="B48" s="332"/>
      <c r="C48" s="332"/>
      <c r="D48" s="332"/>
      <c r="E48" s="332"/>
      <c r="F48" s="332"/>
      <c r="G48" s="332"/>
      <c r="H48" s="332"/>
      <c r="I48" s="332"/>
      <c r="J48" s="332"/>
      <c r="K48" s="332"/>
      <c r="L48" s="332"/>
      <c r="M48" s="332"/>
      <c r="N48" s="332"/>
      <c r="O48" s="332"/>
      <c r="P48" s="332"/>
      <c r="Q48" s="148">
        <v>2</v>
      </c>
      <c r="R48" s="333"/>
      <c r="S48" s="333"/>
      <c r="T48" s="333"/>
      <c r="U48" s="333"/>
      <c r="V48" s="333"/>
      <c r="W48" s="333"/>
      <c r="X48" s="333"/>
      <c r="Y48" s="333"/>
      <c r="Z48" s="333"/>
      <c r="AA48" s="333"/>
      <c r="AB48" s="333"/>
      <c r="AC48" s="333"/>
      <c r="AD48" s="333"/>
      <c r="AE48" s="333"/>
      <c r="AF48" s="148">
        <v>2</v>
      </c>
      <c r="AG48" s="333"/>
      <c r="AH48" s="333"/>
      <c r="AI48" s="333"/>
      <c r="AJ48" s="333"/>
      <c r="AK48" s="333"/>
      <c r="AL48" s="333"/>
      <c r="AM48" s="333"/>
      <c r="AN48" s="333"/>
      <c r="AO48" s="333"/>
      <c r="AP48" s="333"/>
      <c r="AQ48" s="333"/>
      <c r="AR48" s="333"/>
      <c r="AS48" s="333"/>
      <c r="AT48" s="333"/>
    </row>
    <row r="49" spans="1:46" ht="63" customHeight="1">
      <c r="A49" s="332" t="s">
        <v>3150</v>
      </c>
      <c r="B49" s="332"/>
      <c r="C49" s="332"/>
      <c r="D49" s="332"/>
      <c r="E49" s="332"/>
      <c r="F49" s="332"/>
      <c r="G49" s="332"/>
      <c r="H49" s="332"/>
      <c r="I49" s="332"/>
      <c r="J49" s="332"/>
      <c r="K49" s="332"/>
      <c r="L49" s="332"/>
      <c r="M49" s="332"/>
      <c r="N49" s="332"/>
      <c r="O49" s="332"/>
      <c r="P49" s="332"/>
      <c r="Q49" s="148">
        <v>2</v>
      </c>
      <c r="R49" s="333"/>
      <c r="S49" s="333"/>
      <c r="T49" s="333"/>
      <c r="U49" s="333"/>
      <c r="V49" s="333"/>
      <c r="W49" s="333"/>
      <c r="X49" s="333"/>
      <c r="Y49" s="333"/>
      <c r="Z49" s="333"/>
      <c r="AA49" s="333"/>
      <c r="AB49" s="333"/>
      <c r="AC49" s="333"/>
      <c r="AD49" s="333"/>
      <c r="AE49" s="333"/>
      <c r="AF49" s="148">
        <v>2</v>
      </c>
      <c r="AG49" s="336"/>
      <c r="AH49" s="336"/>
      <c r="AI49" s="336"/>
      <c r="AJ49" s="336"/>
      <c r="AK49" s="336"/>
      <c r="AL49" s="336"/>
      <c r="AM49" s="336"/>
      <c r="AN49" s="336"/>
      <c r="AO49" s="336"/>
      <c r="AP49" s="336"/>
      <c r="AQ49" s="336"/>
      <c r="AR49" s="336"/>
      <c r="AS49" s="336"/>
      <c r="AT49" s="336"/>
    </row>
    <row r="50" spans="1:46" ht="18" customHeight="1" thickTop="1"/>
  </sheetData>
  <sheetProtection sheet="1" objects="1" scenarios="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6B184F4D-175F-4FA5-93EC-2903C696955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CD55-455A-4307-8EBE-15D6B9B2B2CA}">
  <sheetPr codeName="Hoja35"/>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3151</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Fondo de Víctimas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69" customHeight="1">
      <c r="A7" s="313" t="s">
        <v>3152</v>
      </c>
      <c r="B7" s="313"/>
      <c r="C7" s="313"/>
      <c r="D7" s="313"/>
      <c r="E7" s="313"/>
      <c r="F7" s="313"/>
      <c r="G7" s="313"/>
      <c r="H7" s="313"/>
      <c r="I7" s="313"/>
      <c r="J7" s="313"/>
      <c r="K7" s="313"/>
      <c r="L7" s="313"/>
      <c r="M7" s="313"/>
      <c r="N7" s="313"/>
      <c r="O7" s="313"/>
      <c r="P7" s="313"/>
      <c r="Q7" s="313"/>
      <c r="R7" s="313"/>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T22</f>
        <v>11</v>
      </c>
      <c r="S9" s="157"/>
      <c r="T9" s="89"/>
      <c r="U9" s="157"/>
      <c r="V9" s="157"/>
      <c r="W9" s="157"/>
    </row>
    <row r="10" spans="1:23" ht="15" customHeight="1" thickBot="1">
      <c r="A10" s="360" t="s">
        <v>44</v>
      </c>
      <c r="B10" s="360"/>
      <c r="C10" s="360"/>
      <c r="D10" s="360"/>
      <c r="E10" s="360"/>
      <c r="F10" s="360"/>
      <c r="G10" s="360"/>
      <c r="H10" s="360"/>
      <c r="I10" s="360"/>
      <c r="J10" s="360"/>
      <c r="K10" s="360"/>
      <c r="L10" s="360"/>
      <c r="M10" s="360"/>
      <c r="N10" s="360"/>
      <c r="O10" s="360"/>
      <c r="P10" s="360"/>
      <c r="Q10" s="158" t="s">
        <v>67</v>
      </c>
      <c r="R10" s="159" t="s">
        <v>9</v>
      </c>
      <c r="S10" s="89" t="s">
        <v>1877</v>
      </c>
      <c r="T10" s="89" t="s">
        <v>1878</v>
      </c>
      <c r="U10" s="89" t="s">
        <v>1879</v>
      </c>
      <c r="V10" s="90" t="s">
        <v>1880</v>
      </c>
      <c r="W10" s="89"/>
    </row>
    <row r="11" spans="1:23" ht="45" customHeight="1" thickTop="1" thickBot="1">
      <c r="A11" s="332" t="s">
        <v>3135</v>
      </c>
      <c r="B11" s="332"/>
      <c r="C11" s="332"/>
      <c r="D11" s="332"/>
      <c r="E11" s="332"/>
      <c r="F11" s="332"/>
      <c r="G11" s="332"/>
      <c r="H11" s="332"/>
      <c r="I11" s="332"/>
      <c r="J11" s="332"/>
      <c r="K11" s="332"/>
      <c r="L11" s="332"/>
      <c r="M11" s="332"/>
      <c r="N11" s="332"/>
      <c r="O11" s="332"/>
      <c r="P11" s="332"/>
      <c r="Q11" s="160">
        <f>'Art. 146'!Q32</f>
        <v>2</v>
      </c>
      <c r="R11" s="138">
        <f t="shared" ref="R11:R21" si="0">IF(T11=1,W11,T11)</f>
        <v>9.0909090909090917</v>
      </c>
      <c r="S11" s="89">
        <f t="shared" ref="S11:S21" si="1">IF(Q11=2,1,IF(Q11=1,0.5,IF(Q11=0,0," ")))</f>
        <v>1</v>
      </c>
      <c r="T11" s="89">
        <f t="shared" ref="T11:T21" si="2">IF(AND(S11&gt;=0,S11&lt;=1),1,"No aplica")</f>
        <v>1</v>
      </c>
      <c r="U11" s="161">
        <f t="shared" ref="U11:U21" si="3">Q11/(T11*2)</f>
        <v>1</v>
      </c>
      <c r="V11" s="162">
        <f t="shared" ref="V11:V21" si="4">IF(T11=1,T11/$T$22,"No aplica")</f>
        <v>9.0909090909090912E-2</v>
      </c>
      <c r="W11" s="162">
        <f t="shared" ref="W11:W21" si="5">(S11*V11)*100</f>
        <v>9.0909090909090917</v>
      </c>
    </row>
    <row r="12" spans="1:23" ht="30" customHeight="1" thickTop="1" thickBot="1">
      <c r="A12" s="332" t="s">
        <v>3136</v>
      </c>
      <c r="B12" s="332"/>
      <c r="C12" s="332"/>
      <c r="D12" s="332"/>
      <c r="E12" s="332"/>
      <c r="F12" s="332"/>
      <c r="G12" s="332"/>
      <c r="H12" s="332"/>
      <c r="I12" s="332"/>
      <c r="J12" s="332"/>
      <c r="K12" s="332"/>
      <c r="L12" s="332"/>
      <c r="M12" s="332"/>
      <c r="N12" s="332"/>
      <c r="O12" s="332"/>
      <c r="P12" s="332"/>
      <c r="Q12" s="160">
        <f>'Art. 146'!Q33</f>
        <v>2</v>
      </c>
      <c r="R12" s="138">
        <f t="shared" si="0"/>
        <v>9.0909090909090917</v>
      </c>
      <c r="S12" s="89">
        <f t="shared" si="1"/>
        <v>1</v>
      </c>
      <c r="T12" s="89">
        <f t="shared" si="2"/>
        <v>1</v>
      </c>
      <c r="U12" s="161">
        <f t="shared" si="3"/>
        <v>1</v>
      </c>
      <c r="V12" s="162">
        <f t="shared" si="4"/>
        <v>9.0909090909090912E-2</v>
      </c>
      <c r="W12" s="162">
        <f t="shared" si="5"/>
        <v>9.0909090909090917</v>
      </c>
    </row>
    <row r="13" spans="1:23" ht="30" customHeight="1" thickTop="1" thickBot="1">
      <c r="A13" s="332" t="s">
        <v>3137</v>
      </c>
      <c r="B13" s="332"/>
      <c r="C13" s="332"/>
      <c r="D13" s="332"/>
      <c r="E13" s="332"/>
      <c r="F13" s="332"/>
      <c r="G13" s="332"/>
      <c r="H13" s="332"/>
      <c r="I13" s="332"/>
      <c r="J13" s="332"/>
      <c r="K13" s="332"/>
      <c r="L13" s="332"/>
      <c r="M13" s="332"/>
      <c r="N13" s="332"/>
      <c r="O13" s="332"/>
      <c r="P13" s="332"/>
      <c r="Q13" s="160">
        <f>'Art. 146'!Q34</f>
        <v>2</v>
      </c>
      <c r="R13" s="138">
        <f t="shared" si="0"/>
        <v>9.0909090909090917</v>
      </c>
      <c r="S13" s="89">
        <f t="shared" si="1"/>
        <v>1</v>
      </c>
      <c r="T13" s="89">
        <f t="shared" si="2"/>
        <v>1</v>
      </c>
      <c r="U13" s="161">
        <f t="shared" si="3"/>
        <v>1</v>
      </c>
      <c r="V13" s="162">
        <f t="shared" si="4"/>
        <v>9.0909090909090912E-2</v>
      </c>
      <c r="W13" s="162">
        <f t="shared" si="5"/>
        <v>9.0909090909090917</v>
      </c>
    </row>
    <row r="14" spans="1:23" ht="30" customHeight="1" thickTop="1" thickBot="1">
      <c r="A14" s="332" t="s">
        <v>3138</v>
      </c>
      <c r="B14" s="332"/>
      <c r="C14" s="332"/>
      <c r="D14" s="332"/>
      <c r="E14" s="332"/>
      <c r="F14" s="332"/>
      <c r="G14" s="332"/>
      <c r="H14" s="332"/>
      <c r="I14" s="332"/>
      <c r="J14" s="332"/>
      <c r="K14" s="332"/>
      <c r="L14" s="332"/>
      <c r="M14" s="332"/>
      <c r="N14" s="332"/>
      <c r="O14" s="332"/>
      <c r="P14" s="332"/>
      <c r="Q14" s="160">
        <f>'Art. 146'!Q35</f>
        <v>2</v>
      </c>
      <c r="R14" s="138">
        <f t="shared" si="0"/>
        <v>9.0909090909090917</v>
      </c>
      <c r="S14" s="89">
        <f t="shared" si="1"/>
        <v>1</v>
      </c>
      <c r="T14" s="89">
        <f t="shared" si="2"/>
        <v>1</v>
      </c>
      <c r="U14" s="161">
        <f t="shared" si="3"/>
        <v>1</v>
      </c>
      <c r="V14" s="162">
        <f t="shared" si="4"/>
        <v>9.0909090909090912E-2</v>
      </c>
      <c r="W14" s="162">
        <f t="shared" si="5"/>
        <v>9.0909090909090917</v>
      </c>
    </row>
    <row r="15" spans="1:23" ht="30" customHeight="1" thickTop="1" thickBot="1">
      <c r="A15" s="332" t="s">
        <v>3139</v>
      </c>
      <c r="B15" s="332"/>
      <c r="C15" s="332"/>
      <c r="D15" s="332"/>
      <c r="E15" s="332"/>
      <c r="F15" s="332"/>
      <c r="G15" s="332"/>
      <c r="H15" s="332"/>
      <c r="I15" s="332"/>
      <c r="J15" s="332"/>
      <c r="K15" s="332"/>
      <c r="L15" s="332"/>
      <c r="M15" s="332"/>
      <c r="N15" s="332"/>
      <c r="O15" s="332"/>
      <c r="P15" s="332"/>
      <c r="Q15" s="160">
        <f>'Art. 146'!Q36</f>
        <v>2</v>
      </c>
      <c r="R15" s="138">
        <f t="shared" si="0"/>
        <v>9.0909090909090917</v>
      </c>
      <c r="S15" s="89">
        <f t="shared" si="1"/>
        <v>1</v>
      </c>
      <c r="T15" s="89">
        <f t="shared" si="2"/>
        <v>1</v>
      </c>
      <c r="U15" s="161">
        <f t="shared" si="3"/>
        <v>1</v>
      </c>
      <c r="V15" s="162">
        <f t="shared" si="4"/>
        <v>9.0909090909090912E-2</v>
      </c>
      <c r="W15" s="162">
        <f t="shared" si="5"/>
        <v>9.0909090909090917</v>
      </c>
    </row>
    <row r="16" spans="1:23" ht="30" customHeight="1" thickTop="1" thickBot="1">
      <c r="A16" s="332" t="s">
        <v>3140</v>
      </c>
      <c r="B16" s="332"/>
      <c r="C16" s="332"/>
      <c r="D16" s="332"/>
      <c r="E16" s="332"/>
      <c r="F16" s="332"/>
      <c r="G16" s="332"/>
      <c r="H16" s="332"/>
      <c r="I16" s="332"/>
      <c r="J16" s="332"/>
      <c r="K16" s="332"/>
      <c r="L16" s="332"/>
      <c r="M16" s="332"/>
      <c r="N16" s="332"/>
      <c r="O16" s="332"/>
      <c r="P16" s="332"/>
      <c r="Q16" s="160">
        <f>'Art. 146'!Q37</f>
        <v>2</v>
      </c>
      <c r="R16" s="138">
        <f t="shared" si="0"/>
        <v>9.0909090909090917</v>
      </c>
      <c r="S16" s="89">
        <f t="shared" si="1"/>
        <v>1</v>
      </c>
      <c r="T16" s="89">
        <f t="shared" si="2"/>
        <v>1</v>
      </c>
      <c r="U16" s="161">
        <f t="shared" si="3"/>
        <v>1</v>
      </c>
      <c r="V16" s="162">
        <f t="shared" si="4"/>
        <v>9.0909090909090912E-2</v>
      </c>
      <c r="W16" s="162">
        <f t="shared" si="5"/>
        <v>9.0909090909090917</v>
      </c>
    </row>
    <row r="17" spans="1:23" ht="30" customHeight="1" thickTop="1" thickBot="1">
      <c r="A17" s="332" t="s">
        <v>3153</v>
      </c>
      <c r="B17" s="332"/>
      <c r="C17" s="332"/>
      <c r="D17" s="332"/>
      <c r="E17" s="332"/>
      <c r="F17" s="332"/>
      <c r="G17" s="332"/>
      <c r="H17" s="332"/>
      <c r="I17" s="332"/>
      <c r="J17" s="332"/>
      <c r="K17" s="332"/>
      <c r="L17" s="332"/>
      <c r="M17" s="332"/>
      <c r="N17" s="332"/>
      <c r="O17" s="332"/>
      <c r="P17" s="332"/>
      <c r="Q17" s="160">
        <f>'Art. 146'!Q38</f>
        <v>2</v>
      </c>
      <c r="R17" s="138">
        <f t="shared" si="0"/>
        <v>9.0909090909090917</v>
      </c>
      <c r="S17" s="89">
        <f t="shared" si="1"/>
        <v>1</v>
      </c>
      <c r="T17" s="89">
        <f t="shared" si="2"/>
        <v>1</v>
      </c>
      <c r="U17" s="161">
        <f t="shared" si="3"/>
        <v>1</v>
      </c>
      <c r="V17" s="162">
        <f t="shared" si="4"/>
        <v>9.0909090909090912E-2</v>
      </c>
      <c r="W17" s="162">
        <f t="shared" si="5"/>
        <v>9.0909090909090917</v>
      </c>
    </row>
    <row r="18" spans="1:23" ht="30" customHeight="1" thickTop="1" thickBot="1">
      <c r="A18" s="332" t="s">
        <v>3142</v>
      </c>
      <c r="B18" s="332"/>
      <c r="C18" s="332"/>
      <c r="D18" s="332"/>
      <c r="E18" s="332"/>
      <c r="F18" s="332"/>
      <c r="G18" s="332"/>
      <c r="H18" s="332"/>
      <c r="I18" s="332"/>
      <c r="J18" s="332"/>
      <c r="K18" s="332"/>
      <c r="L18" s="332"/>
      <c r="M18" s="332"/>
      <c r="N18" s="332"/>
      <c r="O18" s="332"/>
      <c r="P18" s="332"/>
      <c r="Q18" s="160">
        <f>'Art. 146'!Q39</f>
        <v>2</v>
      </c>
      <c r="R18" s="138">
        <f t="shared" si="0"/>
        <v>9.0909090909090917</v>
      </c>
      <c r="S18" s="89">
        <f t="shared" si="1"/>
        <v>1</v>
      </c>
      <c r="T18" s="89">
        <f t="shared" si="2"/>
        <v>1</v>
      </c>
      <c r="U18" s="161">
        <f t="shared" si="3"/>
        <v>1</v>
      </c>
      <c r="V18" s="162">
        <f t="shared" si="4"/>
        <v>9.0909090909090912E-2</v>
      </c>
      <c r="W18" s="162">
        <f t="shared" si="5"/>
        <v>9.0909090909090917</v>
      </c>
    </row>
    <row r="19" spans="1:23" ht="30" customHeight="1" thickTop="1" thickBot="1">
      <c r="A19" s="332" t="s">
        <v>3143</v>
      </c>
      <c r="B19" s="332"/>
      <c r="C19" s="332"/>
      <c r="D19" s="332"/>
      <c r="E19" s="332"/>
      <c r="F19" s="332"/>
      <c r="G19" s="332"/>
      <c r="H19" s="332"/>
      <c r="I19" s="332"/>
      <c r="J19" s="332"/>
      <c r="K19" s="332"/>
      <c r="L19" s="332"/>
      <c r="M19" s="332"/>
      <c r="N19" s="332"/>
      <c r="O19" s="332"/>
      <c r="P19" s="332"/>
      <c r="Q19" s="160">
        <f>'Art. 146'!Q40</f>
        <v>2</v>
      </c>
      <c r="R19" s="138">
        <f t="shared" si="0"/>
        <v>9.0909090909090917</v>
      </c>
      <c r="S19" s="89">
        <f t="shared" si="1"/>
        <v>1</v>
      </c>
      <c r="T19" s="89">
        <f t="shared" si="2"/>
        <v>1</v>
      </c>
      <c r="U19" s="161">
        <f t="shared" si="3"/>
        <v>1</v>
      </c>
      <c r="V19" s="162">
        <f t="shared" si="4"/>
        <v>9.0909090909090912E-2</v>
      </c>
      <c r="W19" s="162">
        <f t="shared" si="5"/>
        <v>9.0909090909090917</v>
      </c>
    </row>
    <row r="20" spans="1:23" ht="30" customHeight="1" thickTop="1" thickBot="1">
      <c r="A20" s="332" t="s">
        <v>3144</v>
      </c>
      <c r="B20" s="332"/>
      <c r="C20" s="332"/>
      <c r="D20" s="332"/>
      <c r="E20" s="332"/>
      <c r="F20" s="332"/>
      <c r="G20" s="332"/>
      <c r="H20" s="332"/>
      <c r="I20" s="332"/>
      <c r="J20" s="332"/>
      <c r="K20" s="332"/>
      <c r="L20" s="332"/>
      <c r="M20" s="332"/>
      <c r="N20" s="332"/>
      <c r="O20" s="332"/>
      <c r="P20" s="332"/>
      <c r="Q20" s="160">
        <f>'Art. 146'!Q41</f>
        <v>2</v>
      </c>
      <c r="R20" s="138">
        <f t="shared" si="0"/>
        <v>9.0909090909090917</v>
      </c>
      <c r="S20" s="89">
        <f t="shared" si="1"/>
        <v>1</v>
      </c>
      <c r="T20" s="89">
        <f t="shared" si="2"/>
        <v>1</v>
      </c>
      <c r="U20" s="161">
        <f t="shared" si="3"/>
        <v>1</v>
      </c>
      <c r="V20" s="162">
        <f t="shared" si="4"/>
        <v>9.0909090909090912E-2</v>
      </c>
      <c r="W20" s="162">
        <f t="shared" si="5"/>
        <v>9.0909090909090917</v>
      </c>
    </row>
    <row r="21" spans="1:23" ht="30" customHeight="1" thickTop="1" thickBot="1">
      <c r="A21" s="332" t="s">
        <v>3145</v>
      </c>
      <c r="B21" s="332"/>
      <c r="C21" s="332"/>
      <c r="D21" s="332"/>
      <c r="E21" s="332"/>
      <c r="F21" s="332"/>
      <c r="G21" s="332"/>
      <c r="H21" s="332"/>
      <c r="I21" s="332"/>
      <c r="J21" s="332"/>
      <c r="K21" s="332"/>
      <c r="L21" s="332"/>
      <c r="M21" s="332"/>
      <c r="N21" s="332"/>
      <c r="O21" s="332"/>
      <c r="P21" s="332"/>
      <c r="Q21" s="160">
        <f>'Art. 146'!Q42</f>
        <v>2</v>
      </c>
      <c r="R21" s="138">
        <f t="shared" si="0"/>
        <v>9.0909090909090917</v>
      </c>
      <c r="S21" s="89">
        <f t="shared" si="1"/>
        <v>1</v>
      </c>
      <c r="T21" s="89">
        <f t="shared" si="2"/>
        <v>1</v>
      </c>
      <c r="U21" s="161">
        <f t="shared" si="3"/>
        <v>1</v>
      </c>
      <c r="V21" s="162">
        <f t="shared" si="4"/>
        <v>9.0909090909090912E-2</v>
      </c>
      <c r="W21" s="162">
        <f t="shared" si="5"/>
        <v>9.0909090909090917</v>
      </c>
    </row>
    <row r="22" spans="1:23" ht="30" customHeight="1" thickTop="1">
      <c r="A22" s="358" t="s">
        <v>3154</v>
      </c>
      <c r="B22" s="358"/>
      <c r="C22" s="358"/>
      <c r="D22" s="358"/>
      <c r="E22" s="358"/>
      <c r="F22" s="358"/>
      <c r="G22" s="358"/>
      <c r="H22" s="358"/>
      <c r="I22" s="358"/>
      <c r="J22" s="358"/>
      <c r="K22" s="358"/>
      <c r="L22" s="358"/>
      <c r="M22" s="358"/>
      <c r="N22" s="358"/>
      <c r="O22" s="358"/>
      <c r="P22" s="358"/>
      <c r="Q22" s="358"/>
      <c r="R22" s="138">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3" t="s">
        <v>3155</v>
      </c>
      <c r="B24" s="373"/>
      <c r="C24" s="373"/>
      <c r="D24" s="373"/>
      <c r="E24" s="373"/>
      <c r="F24" s="373"/>
      <c r="G24" s="373"/>
      <c r="H24" s="373"/>
      <c r="I24" s="373"/>
      <c r="J24" s="373"/>
      <c r="K24" s="373"/>
      <c r="L24" s="373"/>
      <c r="M24" s="373"/>
      <c r="N24" s="373"/>
      <c r="O24" s="373"/>
      <c r="P24" s="373"/>
      <c r="Q24" s="163" t="s">
        <v>67</v>
      </c>
      <c r="R24" s="164" t="s">
        <v>9</v>
      </c>
      <c r="S24" s="63"/>
      <c r="T24" s="94"/>
      <c r="U24" s="95"/>
      <c r="V24" s="63"/>
      <c r="W24" s="63"/>
    </row>
    <row r="25" spans="1:23" ht="30" customHeight="1" thickTop="1" thickBot="1">
      <c r="A25" s="332" t="s">
        <v>3146</v>
      </c>
      <c r="B25" s="332"/>
      <c r="C25" s="332"/>
      <c r="D25" s="332"/>
      <c r="E25" s="332"/>
      <c r="F25" s="332"/>
      <c r="G25" s="332"/>
      <c r="H25" s="332"/>
      <c r="I25" s="332"/>
      <c r="J25" s="332"/>
      <c r="K25" s="332"/>
      <c r="L25" s="332"/>
      <c r="M25" s="332"/>
      <c r="N25" s="332"/>
      <c r="O25" s="332"/>
      <c r="P25" s="332"/>
      <c r="Q25" s="165">
        <f>'Art. 146'!Q45</f>
        <v>2</v>
      </c>
      <c r="R25" s="138">
        <f t="shared" ref="R25:R29" si="6">IF(T25=1,W25,T25)</f>
        <v>20</v>
      </c>
      <c r="S25" s="89">
        <f t="shared" ref="S25:S29" si="7">IF(Q25=2,1,IF(Q25=1,0.5,IF(Q25=0,0," ")))</f>
        <v>1</v>
      </c>
      <c r="T25" s="89">
        <f>IF(AND(S25&gt;=0,S25&lt;=1),1,"No aplica")</f>
        <v>1</v>
      </c>
      <c r="U25" s="161">
        <f t="shared" ref="U25:U29" si="8">Q25/(T25*2)</f>
        <v>1</v>
      </c>
      <c r="V25" s="162">
        <f t="shared" ref="V25:V29" si="9">IF(T25=1,T25/$T$30,"No aplica")</f>
        <v>0.2</v>
      </c>
      <c r="W25" s="162">
        <f t="shared" ref="W25:W29" si="10">(S25*V25)*100</f>
        <v>20</v>
      </c>
    </row>
    <row r="26" spans="1:23" ht="30" customHeight="1" thickTop="1" thickBot="1">
      <c r="A26" s="332" t="s">
        <v>3147</v>
      </c>
      <c r="B26" s="332"/>
      <c r="C26" s="332"/>
      <c r="D26" s="332"/>
      <c r="E26" s="332"/>
      <c r="F26" s="332"/>
      <c r="G26" s="332"/>
      <c r="H26" s="332"/>
      <c r="I26" s="332"/>
      <c r="J26" s="332"/>
      <c r="K26" s="332"/>
      <c r="L26" s="332"/>
      <c r="M26" s="332"/>
      <c r="N26" s="332"/>
      <c r="O26" s="332"/>
      <c r="P26" s="332"/>
      <c r="Q26" s="165">
        <f>'Art. 146'!Q46</f>
        <v>2</v>
      </c>
      <c r="R26" s="138">
        <f t="shared" si="6"/>
        <v>20</v>
      </c>
      <c r="S26" s="89">
        <f t="shared" si="7"/>
        <v>1</v>
      </c>
      <c r="T26" s="89">
        <f>IF(AND(S26&gt;=0,S26&lt;=1),1,"No aplica")</f>
        <v>1</v>
      </c>
      <c r="U26" s="161">
        <f t="shared" si="8"/>
        <v>1</v>
      </c>
      <c r="V26" s="162">
        <f t="shared" si="9"/>
        <v>0.2</v>
      </c>
      <c r="W26" s="162">
        <f t="shared" si="10"/>
        <v>20</v>
      </c>
    </row>
    <row r="27" spans="1:23" ht="30" customHeight="1" thickTop="1" thickBot="1">
      <c r="A27" s="332" t="s">
        <v>3156</v>
      </c>
      <c r="B27" s="332"/>
      <c r="C27" s="332"/>
      <c r="D27" s="332"/>
      <c r="E27" s="332"/>
      <c r="F27" s="332"/>
      <c r="G27" s="332"/>
      <c r="H27" s="332"/>
      <c r="I27" s="332"/>
      <c r="J27" s="332"/>
      <c r="K27" s="332"/>
      <c r="L27" s="332"/>
      <c r="M27" s="332"/>
      <c r="N27" s="332"/>
      <c r="O27" s="332"/>
      <c r="P27" s="332"/>
      <c r="Q27" s="165">
        <f>'Art. 146'!Q47</f>
        <v>2</v>
      </c>
      <c r="R27" s="138">
        <f t="shared" si="6"/>
        <v>20</v>
      </c>
      <c r="S27" s="89">
        <f t="shared" si="7"/>
        <v>1</v>
      </c>
      <c r="T27" s="89">
        <f>IF(AND(S27&gt;=0,S27&lt;=1),1,"No aplica")</f>
        <v>1</v>
      </c>
      <c r="U27" s="161">
        <f t="shared" si="8"/>
        <v>1</v>
      </c>
      <c r="V27" s="162">
        <f t="shared" si="9"/>
        <v>0.2</v>
      </c>
      <c r="W27" s="162">
        <f t="shared" si="10"/>
        <v>20</v>
      </c>
    </row>
    <row r="28" spans="1:23" ht="30" customHeight="1" thickTop="1" thickBot="1">
      <c r="A28" s="332" t="s">
        <v>3157</v>
      </c>
      <c r="B28" s="332"/>
      <c r="C28" s="332"/>
      <c r="D28" s="332"/>
      <c r="E28" s="332"/>
      <c r="F28" s="332"/>
      <c r="G28" s="332"/>
      <c r="H28" s="332"/>
      <c r="I28" s="332"/>
      <c r="J28" s="332"/>
      <c r="K28" s="332"/>
      <c r="L28" s="332"/>
      <c r="M28" s="332"/>
      <c r="N28" s="332"/>
      <c r="O28" s="332"/>
      <c r="P28" s="332"/>
      <c r="Q28" s="165">
        <f>'Art. 146'!Q48</f>
        <v>2</v>
      </c>
      <c r="R28" s="138">
        <f t="shared" si="6"/>
        <v>20</v>
      </c>
      <c r="S28" s="89">
        <f t="shared" si="7"/>
        <v>1</v>
      </c>
      <c r="T28" s="89">
        <f>IF(AND(S28&gt;=0,S28&lt;=1),1,"No aplica")</f>
        <v>1</v>
      </c>
      <c r="U28" s="161">
        <f t="shared" si="8"/>
        <v>1</v>
      </c>
      <c r="V28" s="162">
        <f t="shared" si="9"/>
        <v>0.2</v>
      </c>
      <c r="W28" s="162">
        <f t="shared" si="10"/>
        <v>20</v>
      </c>
    </row>
    <row r="29" spans="1:23" ht="30" customHeight="1" thickTop="1" thickBot="1">
      <c r="A29" s="332" t="s">
        <v>3150</v>
      </c>
      <c r="B29" s="332"/>
      <c r="C29" s="332"/>
      <c r="D29" s="332"/>
      <c r="E29" s="332"/>
      <c r="F29" s="332"/>
      <c r="G29" s="332"/>
      <c r="H29" s="332"/>
      <c r="I29" s="332"/>
      <c r="J29" s="332"/>
      <c r="K29" s="332"/>
      <c r="L29" s="332"/>
      <c r="M29" s="332"/>
      <c r="N29" s="332"/>
      <c r="O29" s="332"/>
      <c r="P29" s="332"/>
      <c r="Q29" s="165">
        <f>'Art. 146'!Q49</f>
        <v>2</v>
      </c>
      <c r="R29" s="138">
        <f t="shared" si="6"/>
        <v>20</v>
      </c>
      <c r="S29" s="89">
        <f t="shared" si="7"/>
        <v>1</v>
      </c>
      <c r="T29" s="89">
        <f>IF(AND(S29&gt;=0,S29&lt;=1),1,"No aplica")</f>
        <v>1</v>
      </c>
      <c r="U29" s="161">
        <f t="shared" si="8"/>
        <v>1</v>
      </c>
      <c r="V29" s="162">
        <f t="shared" si="9"/>
        <v>0.2</v>
      </c>
      <c r="W29" s="162">
        <f t="shared" si="10"/>
        <v>20</v>
      </c>
    </row>
    <row r="30" spans="1:23" ht="30" customHeight="1" thickTop="1">
      <c r="A30" s="372" t="s">
        <v>3158</v>
      </c>
      <c r="B30" s="372"/>
      <c r="C30" s="372"/>
      <c r="D30" s="372"/>
      <c r="E30" s="372"/>
      <c r="F30" s="372"/>
      <c r="G30" s="372"/>
      <c r="H30" s="372"/>
      <c r="I30" s="372"/>
      <c r="J30" s="372"/>
      <c r="K30" s="372"/>
      <c r="L30" s="372"/>
      <c r="M30" s="372"/>
      <c r="N30" s="372"/>
      <c r="O30" s="372"/>
      <c r="P30" s="372"/>
      <c r="Q30" s="372"/>
      <c r="R30" s="138">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2"/>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3159</v>
      </c>
      <c r="R32" s="166">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3"/>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3160</v>
      </c>
      <c r="R34" s="166">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7"/>
      <c r="R35" s="157"/>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3161</v>
      </c>
      <c r="R36" s="166">
        <f>(R32*0.8)+(R34*0.2)</f>
        <v>100.00000000000001</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368C7AD4-9879-4189-89E8-608DC0A7F91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3C52-E608-41CD-B87E-5598A406B3A8}">
  <sheetPr codeName="Hoja36"/>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1" t="s">
        <v>3151</v>
      </c>
      <c r="B2" s="311"/>
      <c r="C2" s="311"/>
      <c r="D2" s="311"/>
      <c r="E2" s="311"/>
      <c r="F2" s="311"/>
      <c r="G2" s="311"/>
      <c r="H2" s="311"/>
      <c r="I2" s="311"/>
      <c r="J2" s="311"/>
      <c r="K2" s="311"/>
      <c r="L2" s="311"/>
      <c r="M2" s="311"/>
      <c r="N2" s="311"/>
      <c r="O2" s="311"/>
      <c r="P2" s="311"/>
      <c r="Q2" s="311"/>
      <c r="R2" s="63"/>
      <c r="S2" s="63"/>
      <c r="T2" s="94"/>
      <c r="U2" s="63"/>
      <c r="V2" s="63"/>
      <c r="W2" s="63"/>
    </row>
    <row r="3" spans="1:23" ht="15" customHeight="1">
      <c r="A3" s="311" t="s">
        <v>47</v>
      </c>
      <c r="B3" s="311"/>
      <c r="C3" s="311"/>
      <c r="D3" s="311"/>
      <c r="E3" s="311"/>
      <c r="F3" s="311"/>
      <c r="G3" s="311"/>
      <c r="H3" s="311"/>
      <c r="I3" s="311"/>
      <c r="J3" s="311"/>
      <c r="K3" s="311"/>
      <c r="L3" s="311"/>
      <c r="M3" s="311"/>
      <c r="N3" s="311"/>
      <c r="O3" s="311"/>
      <c r="P3" s="311"/>
      <c r="Q3" s="311"/>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2" t="str">
        <f>IGOT!C5</f>
        <v>Fondo de Víctimas de la Ciudad de México</v>
      </c>
      <c r="C5" s="312"/>
      <c r="D5" s="312"/>
      <c r="E5" s="312"/>
      <c r="F5" s="312"/>
      <c r="G5" s="312"/>
      <c r="H5" s="312"/>
      <c r="I5" s="312"/>
      <c r="J5" s="312"/>
      <c r="K5" s="312"/>
      <c r="L5" s="312"/>
      <c r="M5" s="312"/>
      <c r="N5" s="312"/>
      <c r="O5" s="312"/>
      <c r="P5" s="312"/>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69" customHeight="1">
      <c r="A7" s="313" t="s">
        <v>3152</v>
      </c>
      <c r="B7" s="313"/>
      <c r="C7" s="313"/>
      <c r="D7" s="313"/>
      <c r="E7" s="313"/>
      <c r="F7" s="313"/>
      <c r="G7" s="313"/>
      <c r="H7" s="313"/>
      <c r="I7" s="313"/>
      <c r="J7" s="313"/>
      <c r="K7" s="313"/>
      <c r="L7" s="313"/>
      <c r="M7" s="313"/>
      <c r="N7" s="313"/>
      <c r="O7" s="313"/>
      <c r="P7" s="313"/>
      <c r="Q7" s="313"/>
      <c r="R7" s="313"/>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T22</f>
        <v>11</v>
      </c>
      <c r="S9" s="157"/>
      <c r="T9" s="89"/>
      <c r="U9" s="157"/>
      <c r="V9" s="157"/>
      <c r="W9" s="157"/>
    </row>
    <row r="10" spans="1:23" ht="15" customHeight="1" thickBot="1">
      <c r="A10" s="360" t="s">
        <v>44</v>
      </c>
      <c r="B10" s="360"/>
      <c r="C10" s="360"/>
      <c r="D10" s="360"/>
      <c r="E10" s="360"/>
      <c r="F10" s="360"/>
      <c r="G10" s="360"/>
      <c r="H10" s="360"/>
      <c r="I10" s="360"/>
      <c r="J10" s="360"/>
      <c r="K10" s="360"/>
      <c r="L10" s="360"/>
      <c r="M10" s="360"/>
      <c r="N10" s="360"/>
      <c r="O10" s="360"/>
      <c r="P10" s="360"/>
      <c r="Q10" s="158" t="s">
        <v>67</v>
      </c>
      <c r="R10" s="159" t="s">
        <v>9</v>
      </c>
      <c r="S10" s="89" t="s">
        <v>1877</v>
      </c>
      <c r="T10" s="89" t="s">
        <v>1878</v>
      </c>
      <c r="U10" s="89" t="s">
        <v>1879</v>
      </c>
      <c r="V10" s="90" t="s">
        <v>1880</v>
      </c>
      <c r="W10" s="89"/>
    </row>
    <row r="11" spans="1:23" ht="45" customHeight="1" thickTop="1" thickBot="1">
      <c r="A11" s="332" t="s">
        <v>3135</v>
      </c>
      <c r="B11" s="332"/>
      <c r="C11" s="332"/>
      <c r="D11" s="332"/>
      <c r="E11" s="332"/>
      <c r="F11" s="332"/>
      <c r="G11" s="332"/>
      <c r="H11" s="332"/>
      <c r="I11" s="332"/>
      <c r="J11" s="332"/>
      <c r="K11" s="332"/>
      <c r="L11" s="332"/>
      <c r="M11" s="332"/>
      <c r="N11" s="332"/>
      <c r="O11" s="332"/>
      <c r="P11" s="332"/>
      <c r="Q11" s="160">
        <f>'Art. 146'!AF32</f>
        <v>2</v>
      </c>
      <c r="R11" s="138">
        <f t="shared" ref="R11:R21" si="0">IF(T11=1,W11,T11)</f>
        <v>9.0909090909090917</v>
      </c>
      <c r="S11" s="89">
        <f t="shared" ref="S11:S21" si="1">IF(Q11=2,1,IF(Q11=1,0.5,IF(Q11=0,0," ")))</f>
        <v>1</v>
      </c>
      <c r="T11" s="89">
        <f t="shared" ref="T11:T21" si="2">IF(AND(S11&gt;=0,S11&lt;=1),1,"No aplica")</f>
        <v>1</v>
      </c>
      <c r="U11" s="161">
        <f t="shared" ref="U11:U21" si="3">Q11/(T11*2)</f>
        <v>1</v>
      </c>
      <c r="V11" s="162">
        <f t="shared" ref="V11:V21" si="4">IF(T11=1,T11/$T$22,"No aplica")</f>
        <v>9.0909090909090912E-2</v>
      </c>
      <c r="W11" s="162">
        <f t="shared" ref="W11:W21" si="5">(S11*V11)*100</f>
        <v>9.0909090909090917</v>
      </c>
    </row>
    <row r="12" spans="1:23" ht="30" customHeight="1" thickTop="1" thickBot="1">
      <c r="A12" s="332" t="s">
        <v>3136</v>
      </c>
      <c r="B12" s="332"/>
      <c r="C12" s="332"/>
      <c r="D12" s="332"/>
      <c r="E12" s="332"/>
      <c r="F12" s="332"/>
      <c r="G12" s="332"/>
      <c r="H12" s="332"/>
      <c r="I12" s="332"/>
      <c r="J12" s="332"/>
      <c r="K12" s="332"/>
      <c r="L12" s="332"/>
      <c r="M12" s="332"/>
      <c r="N12" s="332"/>
      <c r="O12" s="332"/>
      <c r="P12" s="332"/>
      <c r="Q12" s="160">
        <f>'Art. 146'!AF33</f>
        <v>2</v>
      </c>
      <c r="R12" s="138">
        <f t="shared" si="0"/>
        <v>9.0909090909090917</v>
      </c>
      <c r="S12" s="89">
        <f t="shared" si="1"/>
        <v>1</v>
      </c>
      <c r="T12" s="89">
        <f t="shared" si="2"/>
        <v>1</v>
      </c>
      <c r="U12" s="161">
        <f t="shared" si="3"/>
        <v>1</v>
      </c>
      <c r="V12" s="162">
        <f t="shared" si="4"/>
        <v>9.0909090909090912E-2</v>
      </c>
      <c r="W12" s="162">
        <f t="shared" si="5"/>
        <v>9.0909090909090917</v>
      </c>
    </row>
    <row r="13" spans="1:23" ht="30" customHeight="1" thickTop="1" thickBot="1">
      <c r="A13" s="332" t="s">
        <v>3137</v>
      </c>
      <c r="B13" s="332"/>
      <c r="C13" s="332"/>
      <c r="D13" s="332"/>
      <c r="E13" s="332"/>
      <c r="F13" s="332"/>
      <c r="G13" s="332"/>
      <c r="H13" s="332"/>
      <c r="I13" s="332"/>
      <c r="J13" s="332"/>
      <c r="K13" s="332"/>
      <c r="L13" s="332"/>
      <c r="M13" s="332"/>
      <c r="N13" s="332"/>
      <c r="O13" s="332"/>
      <c r="P13" s="332"/>
      <c r="Q13" s="160">
        <f>'Art. 146'!AF34</f>
        <v>2</v>
      </c>
      <c r="R13" s="138">
        <f t="shared" si="0"/>
        <v>9.0909090909090917</v>
      </c>
      <c r="S13" s="89">
        <f t="shared" si="1"/>
        <v>1</v>
      </c>
      <c r="T13" s="89">
        <f t="shared" si="2"/>
        <v>1</v>
      </c>
      <c r="U13" s="161">
        <f t="shared" si="3"/>
        <v>1</v>
      </c>
      <c r="V13" s="162">
        <f t="shared" si="4"/>
        <v>9.0909090909090912E-2</v>
      </c>
      <c r="W13" s="162">
        <f t="shared" si="5"/>
        <v>9.0909090909090917</v>
      </c>
    </row>
    <row r="14" spans="1:23" ht="30" customHeight="1" thickTop="1" thickBot="1">
      <c r="A14" s="332" t="s">
        <v>3138</v>
      </c>
      <c r="B14" s="332"/>
      <c r="C14" s="332"/>
      <c r="D14" s="332"/>
      <c r="E14" s="332"/>
      <c r="F14" s="332"/>
      <c r="G14" s="332"/>
      <c r="H14" s="332"/>
      <c r="I14" s="332"/>
      <c r="J14" s="332"/>
      <c r="K14" s="332"/>
      <c r="L14" s="332"/>
      <c r="M14" s="332"/>
      <c r="N14" s="332"/>
      <c r="O14" s="332"/>
      <c r="P14" s="332"/>
      <c r="Q14" s="160">
        <f>'Art. 146'!AF35</f>
        <v>2</v>
      </c>
      <c r="R14" s="138">
        <f t="shared" si="0"/>
        <v>9.0909090909090917</v>
      </c>
      <c r="S14" s="89">
        <f t="shared" si="1"/>
        <v>1</v>
      </c>
      <c r="T14" s="89">
        <f t="shared" si="2"/>
        <v>1</v>
      </c>
      <c r="U14" s="161">
        <f t="shared" si="3"/>
        <v>1</v>
      </c>
      <c r="V14" s="162">
        <f t="shared" si="4"/>
        <v>9.0909090909090912E-2</v>
      </c>
      <c r="W14" s="162">
        <f t="shared" si="5"/>
        <v>9.0909090909090917</v>
      </c>
    </row>
    <row r="15" spans="1:23" ht="30" customHeight="1" thickTop="1" thickBot="1">
      <c r="A15" s="332" t="s">
        <v>3139</v>
      </c>
      <c r="B15" s="332"/>
      <c r="C15" s="332"/>
      <c r="D15" s="332"/>
      <c r="E15" s="332"/>
      <c r="F15" s="332"/>
      <c r="G15" s="332"/>
      <c r="H15" s="332"/>
      <c r="I15" s="332"/>
      <c r="J15" s="332"/>
      <c r="K15" s="332"/>
      <c r="L15" s="332"/>
      <c r="M15" s="332"/>
      <c r="N15" s="332"/>
      <c r="O15" s="332"/>
      <c r="P15" s="332"/>
      <c r="Q15" s="160">
        <f>'Art. 146'!AF36</f>
        <v>2</v>
      </c>
      <c r="R15" s="138">
        <f t="shared" si="0"/>
        <v>9.0909090909090917</v>
      </c>
      <c r="S15" s="89">
        <f t="shared" si="1"/>
        <v>1</v>
      </c>
      <c r="T15" s="89">
        <f t="shared" si="2"/>
        <v>1</v>
      </c>
      <c r="U15" s="161">
        <f t="shared" si="3"/>
        <v>1</v>
      </c>
      <c r="V15" s="162">
        <f t="shared" si="4"/>
        <v>9.0909090909090912E-2</v>
      </c>
      <c r="W15" s="162">
        <f t="shared" si="5"/>
        <v>9.0909090909090917</v>
      </c>
    </row>
    <row r="16" spans="1:23" ht="30" customHeight="1" thickTop="1" thickBot="1">
      <c r="A16" s="332" t="s">
        <v>3140</v>
      </c>
      <c r="B16" s="332"/>
      <c r="C16" s="332"/>
      <c r="D16" s="332"/>
      <c r="E16" s="332"/>
      <c r="F16" s="332"/>
      <c r="G16" s="332"/>
      <c r="H16" s="332"/>
      <c r="I16" s="332"/>
      <c r="J16" s="332"/>
      <c r="K16" s="332"/>
      <c r="L16" s="332"/>
      <c r="M16" s="332"/>
      <c r="N16" s="332"/>
      <c r="O16" s="332"/>
      <c r="P16" s="332"/>
      <c r="Q16" s="160">
        <f>'Art. 146'!AF37</f>
        <v>2</v>
      </c>
      <c r="R16" s="138">
        <f t="shared" si="0"/>
        <v>9.0909090909090917</v>
      </c>
      <c r="S16" s="89">
        <f t="shared" si="1"/>
        <v>1</v>
      </c>
      <c r="T16" s="89">
        <f t="shared" si="2"/>
        <v>1</v>
      </c>
      <c r="U16" s="161">
        <f t="shared" si="3"/>
        <v>1</v>
      </c>
      <c r="V16" s="162">
        <f t="shared" si="4"/>
        <v>9.0909090909090912E-2</v>
      </c>
      <c r="W16" s="162">
        <f t="shared" si="5"/>
        <v>9.0909090909090917</v>
      </c>
    </row>
    <row r="17" spans="1:23" ht="30" customHeight="1" thickTop="1" thickBot="1">
      <c r="A17" s="332" t="s">
        <v>3153</v>
      </c>
      <c r="B17" s="332"/>
      <c r="C17" s="332"/>
      <c r="D17" s="332"/>
      <c r="E17" s="332"/>
      <c r="F17" s="332"/>
      <c r="G17" s="332"/>
      <c r="H17" s="332"/>
      <c r="I17" s="332"/>
      <c r="J17" s="332"/>
      <c r="K17" s="332"/>
      <c r="L17" s="332"/>
      <c r="M17" s="332"/>
      <c r="N17" s="332"/>
      <c r="O17" s="332"/>
      <c r="P17" s="332"/>
      <c r="Q17" s="160">
        <f>'Art. 146'!AF38</f>
        <v>2</v>
      </c>
      <c r="R17" s="138">
        <f t="shared" si="0"/>
        <v>9.0909090909090917</v>
      </c>
      <c r="S17" s="89">
        <f t="shared" si="1"/>
        <v>1</v>
      </c>
      <c r="T17" s="89">
        <f t="shared" si="2"/>
        <v>1</v>
      </c>
      <c r="U17" s="161">
        <f t="shared" si="3"/>
        <v>1</v>
      </c>
      <c r="V17" s="162">
        <f t="shared" si="4"/>
        <v>9.0909090909090912E-2</v>
      </c>
      <c r="W17" s="162">
        <f t="shared" si="5"/>
        <v>9.0909090909090917</v>
      </c>
    </row>
    <row r="18" spans="1:23" ht="30" customHeight="1" thickTop="1" thickBot="1">
      <c r="A18" s="332" t="s">
        <v>3142</v>
      </c>
      <c r="B18" s="332"/>
      <c r="C18" s="332"/>
      <c r="D18" s="332"/>
      <c r="E18" s="332"/>
      <c r="F18" s="332"/>
      <c r="G18" s="332"/>
      <c r="H18" s="332"/>
      <c r="I18" s="332"/>
      <c r="J18" s="332"/>
      <c r="K18" s="332"/>
      <c r="L18" s="332"/>
      <c r="M18" s="332"/>
      <c r="N18" s="332"/>
      <c r="O18" s="332"/>
      <c r="P18" s="332"/>
      <c r="Q18" s="160">
        <f>'Art. 146'!AF39</f>
        <v>2</v>
      </c>
      <c r="R18" s="138">
        <f t="shared" si="0"/>
        <v>9.0909090909090917</v>
      </c>
      <c r="S18" s="89">
        <f t="shared" si="1"/>
        <v>1</v>
      </c>
      <c r="T18" s="89">
        <f t="shared" si="2"/>
        <v>1</v>
      </c>
      <c r="U18" s="161">
        <f t="shared" si="3"/>
        <v>1</v>
      </c>
      <c r="V18" s="162">
        <f t="shared" si="4"/>
        <v>9.0909090909090912E-2</v>
      </c>
      <c r="W18" s="162">
        <f t="shared" si="5"/>
        <v>9.0909090909090917</v>
      </c>
    </row>
    <row r="19" spans="1:23" ht="30" customHeight="1" thickTop="1" thickBot="1">
      <c r="A19" s="332" t="s">
        <v>3143</v>
      </c>
      <c r="B19" s="332"/>
      <c r="C19" s="332"/>
      <c r="D19" s="332"/>
      <c r="E19" s="332"/>
      <c r="F19" s="332"/>
      <c r="G19" s="332"/>
      <c r="H19" s="332"/>
      <c r="I19" s="332"/>
      <c r="J19" s="332"/>
      <c r="K19" s="332"/>
      <c r="L19" s="332"/>
      <c r="M19" s="332"/>
      <c r="N19" s="332"/>
      <c r="O19" s="332"/>
      <c r="P19" s="332"/>
      <c r="Q19" s="160">
        <f>'Art. 146'!AF40</f>
        <v>2</v>
      </c>
      <c r="R19" s="138">
        <f t="shared" si="0"/>
        <v>9.0909090909090917</v>
      </c>
      <c r="S19" s="89">
        <f t="shared" si="1"/>
        <v>1</v>
      </c>
      <c r="T19" s="89">
        <f t="shared" si="2"/>
        <v>1</v>
      </c>
      <c r="U19" s="161">
        <f t="shared" si="3"/>
        <v>1</v>
      </c>
      <c r="V19" s="162">
        <f t="shared" si="4"/>
        <v>9.0909090909090912E-2</v>
      </c>
      <c r="W19" s="162">
        <f t="shared" si="5"/>
        <v>9.0909090909090917</v>
      </c>
    </row>
    <row r="20" spans="1:23" ht="30" customHeight="1" thickTop="1" thickBot="1">
      <c r="A20" s="332" t="s">
        <v>3144</v>
      </c>
      <c r="B20" s="332"/>
      <c r="C20" s="332"/>
      <c r="D20" s="332"/>
      <c r="E20" s="332"/>
      <c r="F20" s="332"/>
      <c r="G20" s="332"/>
      <c r="H20" s="332"/>
      <c r="I20" s="332"/>
      <c r="J20" s="332"/>
      <c r="K20" s="332"/>
      <c r="L20" s="332"/>
      <c r="M20" s="332"/>
      <c r="N20" s="332"/>
      <c r="O20" s="332"/>
      <c r="P20" s="332"/>
      <c r="Q20" s="160">
        <f>'Art. 146'!AF41</f>
        <v>2</v>
      </c>
      <c r="R20" s="138">
        <f t="shared" si="0"/>
        <v>9.0909090909090917</v>
      </c>
      <c r="S20" s="89">
        <f t="shared" si="1"/>
        <v>1</v>
      </c>
      <c r="T20" s="89">
        <f t="shared" si="2"/>
        <v>1</v>
      </c>
      <c r="U20" s="161">
        <f t="shared" si="3"/>
        <v>1</v>
      </c>
      <c r="V20" s="162">
        <f t="shared" si="4"/>
        <v>9.0909090909090912E-2</v>
      </c>
      <c r="W20" s="162">
        <f t="shared" si="5"/>
        <v>9.0909090909090917</v>
      </c>
    </row>
    <row r="21" spans="1:23" ht="30" customHeight="1" thickTop="1" thickBot="1">
      <c r="A21" s="332" t="s">
        <v>3145</v>
      </c>
      <c r="B21" s="332"/>
      <c r="C21" s="332"/>
      <c r="D21" s="332"/>
      <c r="E21" s="332"/>
      <c r="F21" s="332"/>
      <c r="G21" s="332"/>
      <c r="H21" s="332"/>
      <c r="I21" s="332"/>
      <c r="J21" s="332"/>
      <c r="K21" s="332"/>
      <c r="L21" s="332"/>
      <c r="M21" s="332"/>
      <c r="N21" s="332"/>
      <c r="O21" s="332"/>
      <c r="P21" s="332"/>
      <c r="Q21" s="160">
        <f>'Art. 146'!AF42</f>
        <v>2</v>
      </c>
      <c r="R21" s="138">
        <f t="shared" si="0"/>
        <v>9.0909090909090917</v>
      </c>
      <c r="S21" s="89">
        <f t="shared" si="1"/>
        <v>1</v>
      </c>
      <c r="T21" s="89">
        <f t="shared" si="2"/>
        <v>1</v>
      </c>
      <c r="U21" s="161">
        <f t="shared" si="3"/>
        <v>1</v>
      </c>
      <c r="V21" s="162">
        <f t="shared" si="4"/>
        <v>9.0909090909090912E-2</v>
      </c>
      <c r="W21" s="162">
        <f t="shared" si="5"/>
        <v>9.0909090909090917</v>
      </c>
    </row>
    <row r="22" spans="1:23" ht="30" customHeight="1" thickTop="1">
      <c r="A22" s="358" t="s">
        <v>3154</v>
      </c>
      <c r="B22" s="358"/>
      <c r="C22" s="358"/>
      <c r="D22" s="358"/>
      <c r="E22" s="358"/>
      <c r="F22" s="358"/>
      <c r="G22" s="358"/>
      <c r="H22" s="358"/>
      <c r="I22" s="358"/>
      <c r="J22" s="358"/>
      <c r="K22" s="358"/>
      <c r="L22" s="358"/>
      <c r="M22" s="358"/>
      <c r="N22" s="358"/>
      <c r="O22" s="358"/>
      <c r="P22" s="358"/>
      <c r="Q22" s="358"/>
      <c r="R22" s="138">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3" t="s">
        <v>3155</v>
      </c>
      <c r="B24" s="373"/>
      <c r="C24" s="373"/>
      <c r="D24" s="373"/>
      <c r="E24" s="373"/>
      <c r="F24" s="373"/>
      <c r="G24" s="373"/>
      <c r="H24" s="373"/>
      <c r="I24" s="373"/>
      <c r="J24" s="373"/>
      <c r="K24" s="373"/>
      <c r="L24" s="373"/>
      <c r="M24" s="373"/>
      <c r="N24" s="373"/>
      <c r="O24" s="373"/>
      <c r="P24" s="373"/>
      <c r="Q24" s="163" t="s">
        <v>67</v>
      </c>
      <c r="R24" s="164" t="s">
        <v>9</v>
      </c>
      <c r="S24" s="63"/>
      <c r="T24" s="94"/>
      <c r="U24" s="95"/>
      <c r="V24" s="63"/>
      <c r="W24" s="63"/>
    </row>
    <row r="25" spans="1:23" ht="30" customHeight="1" thickTop="1" thickBot="1">
      <c r="A25" s="332" t="s">
        <v>3146</v>
      </c>
      <c r="B25" s="332"/>
      <c r="C25" s="332"/>
      <c r="D25" s="332"/>
      <c r="E25" s="332"/>
      <c r="F25" s="332"/>
      <c r="G25" s="332"/>
      <c r="H25" s="332"/>
      <c r="I25" s="332"/>
      <c r="J25" s="332"/>
      <c r="K25" s="332"/>
      <c r="L25" s="332"/>
      <c r="M25" s="332"/>
      <c r="N25" s="332"/>
      <c r="O25" s="332"/>
      <c r="P25" s="332"/>
      <c r="Q25" s="165">
        <f>'Art. 146'!AF45</f>
        <v>2</v>
      </c>
      <c r="R25" s="138">
        <f t="shared" ref="R25:R29" si="6">IF(T25=1,W25,T25)</f>
        <v>20</v>
      </c>
      <c r="S25" s="89">
        <f t="shared" ref="S25:S29" si="7">IF(Q25=2,1,IF(Q25=1,0.5,IF(Q25=0,0," ")))</f>
        <v>1</v>
      </c>
      <c r="T25" s="89">
        <f>IF(AND(S25&gt;=0,S25&lt;=1),1,"No aplica")</f>
        <v>1</v>
      </c>
      <c r="U25" s="161">
        <f t="shared" ref="U25:U29" si="8">Q25/(T25*2)</f>
        <v>1</v>
      </c>
      <c r="V25" s="162">
        <f t="shared" ref="V25:V29" si="9">IF(T25=1,T25/$T$30,"No aplica")</f>
        <v>0.2</v>
      </c>
      <c r="W25" s="162">
        <f t="shared" ref="W25:W29" si="10">(S25*V25)*100</f>
        <v>20</v>
      </c>
    </row>
    <row r="26" spans="1:23" ht="30" customHeight="1" thickTop="1" thickBot="1">
      <c r="A26" s="332" t="s">
        <v>3147</v>
      </c>
      <c r="B26" s="332"/>
      <c r="C26" s="332"/>
      <c r="D26" s="332"/>
      <c r="E26" s="332"/>
      <c r="F26" s="332"/>
      <c r="G26" s="332"/>
      <c r="H26" s="332"/>
      <c r="I26" s="332"/>
      <c r="J26" s="332"/>
      <c r="K26" s="332"/>
      <c r="L26" s="332"/>
      <c r="M26" s="332"/>
      <c r="N26" s="332"/>
      <c r="O26" s="332"/>
      <c r="P26" s="332"/>
      <c r="Q26" s="165">
        <f>'Art. 146'!AF46</f>
        <v>2</v>
      </c>
      <c r="R26" s="138">
        <f t="shared" si="6"/>
        <v>20</v>
      </c>
      <c r="S26" s="89">
        <f t="shared" si="7"/>
        <v>1</v>
      </c>
      <c r="T26" s="89">
        <f>IF(AND(S26&gt;=0,S26&lt;=1),1,"No aplica")</f>
        <v>1</v>
      </c>
      <c r="U26" s="161">
        <f t="shared" si="8"/>
        <v>1</v>
      </c>
      <c r="V26" s="162">
        <f t="shared" si="9"/>
        <v>0.2</v>
      </c>
      <c r="W26" s="162">
        <f t="shared" si="10"/>
        <v>20</v>
      </c>
    </row>
    <row r="27" spans="1:23" ht="30" customHeight="1" thickTop="1" thickBot="1">
      <c r="A27" s="332" t="s">
        <v>3156</v>
      </c>
      <c r="B27" s="332"/>
      <c r="C27" s="332"/>
      <c r="D27" s="332"/>
      <c r="E27" s="332"/>
      <c r="F27" s="332"/>
      <c r="G27" s="332"/>
      <c r="H27" s="332"/>
      <c r="I27" s="332"/>
      <c r="J27" s="332"/>
      <c r="K27" s="332"/>
      <c r="L27" s="332"/>
      <c r="M27" s="332"/>
      <c r="N27" s="332"/>
      <c r="O27" s="332"/>
      <c r="P27" s="332"/>
      <c r="Q27" s="165">
        <f>'Art. 146'!AF47</f>
        <v>2</v>
      </c>
      <c r="R27" s="138">
        <f t="shared" si="6"/>
        <v>20</v>
      </c>
      <c r="S27" s="89">
        <f t="shared" si="7"/>
        <v>1</v>
      </c>
      <c r="T27" s="89">
        <f>IF(AND(S27&gt;=0,S27&lt;=1),1,"No aplica")</f>
        <v>1</v>
      </c>
      <c r="U27" s="161">
        <f t="shared" si="8"/>
        <v>1</v>
      </c>
      <c r="V27" s="162">
        <f t="shared" si="9"/>
        <v>0.2</v>
      </c>
      <c r="W27" s="162">
        <f t="shared" si="10"/>
        <v>20</v>
      </c>
    </row>
    <row r="28" spans="1:23" ht="30" customHeight="1" thickTop="1" thickBot="1">
      <c r="A28" s="332" t="s">
        <v>3157</v>
      </c>
      <c r="B28" s="332"/>
      <c r="C28" s="332"/>
      <c r="D28" s="332"/>
      <c r="E28" s="332"/>
      <c r="F28" s="332"/>
      <c r="G28" s="332"/>
      <c r="H28" s="332"/>
      <c r="I28" s="332"/>
      <c r="J28" s="332"/>
      <c r="K28" s="332"/>
      <c r="L28" s="332"/>
      <c r="M28" s="332"/>
      <c r="N28" s="332"/>
      <c r="O28" s="332"/>
      <c r="P28" s="332"/>
      <c r="Q28" s="165">
        <f>'Art. 146'!AF48</f>
        <v>2</v>
      </c>
      <c r="R28" s="138">
        <f t="shared" si="6"/>
        <v>20</v>
      </c>
      <c r="S28" s="89">
        <f t="shared" si="7"/>
        <v>1</v>
      </c>
      <c r="T28" s="89">
        <f>IF(AND(S28&gt;=0,S28&lt;=1),1,"No aplica")</f>
        <v>1</v>
      </c>
      <c r="U28" s="161">
        <f t="shared" si="8"/>
        <v>1</v>
      </c>
      <c r="V28" s="162">
        <f t="shared" si="9"/>
        <v>0.2</v>
      </c>
      <c r="W28" s="162">
        <f t="shared" si="10"/>
        <v>20</v>
      </c>
    </row>
    <row r="29" spans="1:23" ht="30" customHeight="1" thickTop="1" thickBot="1">
      <c r="A29" s="332" t="s">
        <v>3150</v>
      </c>
      <c r="B29" s="332"/>
      <c r="C29" s="332"/>
      <c r="D29" s="332"/>
      <c r="E29" s="332"/>
      <c r="F29" s="332"/>
      <c r="G29" s="332"/>
      <c r="H29" s="332"/>
      <c r="I29" s="332"/>
      <c r="J29" s="332"/>
      <c r="K29" s="332"/>
      <c r="L29" s="332"/>
      <c r="M29" s="332"/>
      <c r="N29" s="332"/>
      <c r="O29" s="332"/>
      <c r="P29" s="332"/>
      <c r="Q29" s="165">
        <f>'Art. 146'!AF49</f>
        <v>2</v>
      </c>
      <c r="R29" s="138">
        <f t="shared" si="6"/>
        <v>20</v>
      </c>
      <c r="S29" s="89">
        <f t="shared" si="7"/>
        <v>1</v>
      </c>
      <c r="T29" s="89">
        <f>IF(AND(S29&gt;=0,S29&lt;=1),1,"No aplica")</f>
        <v>1</v>
      </c>
      <c r="U29" s="161">
        <f t="shared" si="8"/>
        <v>1</v>
      </c>
      <c r="V29" s="162">
        <f t="shared" si="9"/>
        <v>0.2</v>
      </c>
      <c r="W29" s="162">
        <f t="shared" si="10"/>
        <v>20</v>
      </c>
    </row>
    <row r="30" spans="1:23" ht="30" customHeight="1" thickTop="1">
      <c r="A30" s="372" t="s">
        <v>3158</v>
      </c>
      <c r="B30" s="372"/>
      <c r="C30" s="372"/>
      <c r="D30" s="372"/>
      <c r="E30" s="372"/>
      <c r="F30" s="372"/>
      <c r="G30" s="372"/>
      <c r="H30" s="372"/>
      <c r="I30" s="372"/>
      <c r="J30" s="372"/>
      <c r="K30" s="372"/>
      <c r="L30" s="372"/>
      <c r="M30" s="372"/>
      <c r="N30" s="372"/>
      <c r="O30" s="372"/>
      <c r="P30" s="372"/>
      <c r="Q30" s="372"/>
      <c r="R30" s="138">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2"/>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3159</v>
      </c>
      <c r="R32" s="166">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3"/>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3160</v>
      </c>
      <c r="R34" s="166">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7"/>
      <c r="R35" s="157"/>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3161</v>
      </c>
      <c r="R36" s="166">
        <f>(R32*0.8)+(R34*0.2)</f>
        <v>100.00000000000001</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E958062A-6860-448C-9E82-82EB326D4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0AE-9D36-4211-9243-0C18CB6AE0D6}">
  <sheetPr codeName="Hoja37"/>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39" customWidth="1"/>
    <col min="4" max="4" width="1.5703125" style="18" customWidth="1"/>
    <col min="5" max="5" width="19.5703125" style="18" customWidth="1"/>
    <col min="6" max="7" width="15.5703125" style="18" customWidth="1"/>
    <col min="8" max="16384" width="11.42578125" style="18"/>
  </cols>
  <sheetData>
    <row r="2" spans="1:7" ht="18" customHeight="1">
      <c r="A2" s="241" t="s">
        <v>3162</v>
      </c>
      <c r="B2" s="241"/>
      <c r="C2" s="241"/>
      <c r="D2" s="241"/>
      <c r="E2" s="241"/>
      <c r="F2" s="241"/>
      <c r="G2" s="241"/>
    </row>
    <row r="3" spans="1:7" ht="18" customHeight="1">
      <c r="A3" s="241" t="s">
        <v>7</v>
      </c>
      <c r="B3" s="241"/>
      <c r="C3" s="241"/>
      <c r="D3" s="241"/>
      <c r="E3" s="241"/>
      <c r="F3" s="241"/>
      <c r="G3" s="241"/>
    </row>
    <row r="5" spans="1:7" ht="36" customHeight="1">
      <c r="B5" s="368" t="str">
        <f>IGOT!C5</f>
        <v>Fondo de Víctimas de la Ciudad de México</v>
      </c>
      <c r="C5" s="368"/>
      <c r="D5" s="368"/>
      <c r="E5" s="368"/>
      <c r="F5" s="368"/>
    </row>
    <row r="7" spans="1:7" ht="18" customHeight="1" thickBot="1">
      <c r="A7" s="139"/>
    </row>
    <row r="8" spans="1:7" ht="18" customHeight="1" thickBot="1">
      <c r="A8" s="168" t="s">
        <v>2660</v>
      </c>
      <c r="B8" s="169">
        <f>'Artículo 146 (cálculo PI)'!T22</f>
        <v>11</v>
      </c>
      <c r="C8"/>
      <c r="E8" s="170" t="s">
        <v>2660</v>
      </c>
      <c r="F8" s="169">
        <f>'Artículo 146 (cálculo PI)'!T30</f>
        <v>5</v>
      </c>
      <c r="G8"/>
    </row>
    <row r="9" spans="1:7" ht="6" customHeight="1" thickBot="1">
      <c r="F9" s="139"/>
      <c r="G9" s="139"/>
    </row>
    <row r="10" spans="1:7" ht="36" customHeight="1" thickBot="1">
      <c r="A10" s="369"/>
      <c r="B10" s="370" t="s">
        <v>44</v>
      </c>
      <c r="C10" s="370"/>
      <c r="E10" s="374"/>
      <c r="F10" s="375" t="s">
        <v>3155</v>
      </c>
      <c r="G10" s="375"/>
    </row>
    <row r="11" spans="1:7" ht="54" customHeight="1" thickBot="1">
      <c r="A11" s="369"/>
      <c r="B11" s="171" t="s">
        <v>3113</v>
      </c>
      <c r="C11" s="172" t="s">
        <v>3114</v>
      </c>
      <c r="E11" s="374"/>
      <c r="F11" s="173" t="s">
        <v>3113</v>
      </c>
      <c r="G11" s="174" t="s">
        <v>3114</v>
      </c>
    </row>
    <row r="12" spans="1:7" ht="18" customHeight="1" thickBot="1">
      <c r="A12" s="175" t="s">
        <v>3115</v>
      </c>
      <c r="B12" s="176">
        <f>'Artículo 146 (cálculo PI)'!R11</f>
        <v>9.0909090909090917</v>
      </c>
      <c r="C12" s="176">
        <f t="shared" ref="C12:C22" si="0">(B12/(1/$B$8))</f>
        <v>100</v>
      </c>
      <c r="E12" s="175" t="s">
        <v>3163</v>
      </c>
      <c r="F12" s="176">
        <f>'Artículo 146 (cálculo PI)'!R25</f>
        <v>20</v>
      </c>
      <c r="G12" s="176">
        <f t="shared" ref="G12:G16" si="1">(F12/(1/$F$8))</f>
        <v>100</v>
      </c>
    </row>
    <row r="13" spans="1:7" ht="18" customHeight="1" thickBot="1">
      <c r="A13" s="175" t="s">
        <v>3116</v>
      </c>
      <c r="B13" s="176">
        <f>'Artículo 146 (cálculo PI)'!R12</f>
        <v>9.0909090909090917</v>
      </c>
      <c r="C13" s="176">
        <f t="shared" si="0"/>
        <v>100</v>
      </c>
      <c r="E13" s="175" t="s">
        <v>3164</v>
      </c>
      <c r="F13" s="176">
        <f>'Artículo 146 (cálculo PI)'!R26</f>
        <v>20</v>
      </c>
      <c r="G13" s="176">
        <f t="shared" si="1"/>
        <v>100</v>
      </c>
    </row>
    <row r="14" spans="1:7" ht="18" customHeight="1" thickBot="1">
      <c r="A14" s="175" t="s">
        <v>3165</v>
      </c>
      <c r="B14" s="176">
        <f>'Artículo 146 (cálculo PI)'!R13</f>
        <v>9.0909090909090917</v>
      </c>
      <c r="C14" s="176">
        <f t="shared" si="0"/>
        <v>100</v>
      </c>
      <c r="E14" s="175" t="s">
        <v>3166</v>
      </c>
      <c r="F14" s="176">
        <f>'Artículo 146 (cálculo PI)'!R27</f>
        <v>20</v>
      </c>
      <c r="G14" s="176">
        <f t="shared" si="1"/>
        <v>100</v>
      </c>
    </row>
    <row r="15" spans="1:7" ht="18" customHeight="1" thickBot="1">
      <c r="A15" s="175" t="s">
        <v>3167</v>
      </c>
      <c r="B15" s="176">
        <f>'Artículo 146 (cálculo PI)'!R14</f>
        <v>9.0909090909090917</v>
      </c>
      <c r="C15" s="176">
        <f t="shared" si="0"/>
        <v>100</v>
      </c>
      <c r="E15" s="175" t="s">
        <v>3168</v>
      </c>
      <c r="F15" s="176">
        <f>'Artículo 146 (cálculo PI)'!R28</f>
        <v>20</v>
      </c>
      <c r="G15" s="176">
        <f t="shared" si="1"/>
        <v>100</v>
      </c>
    </row>
    <row r="16" spans="1:7" ht="18" customHeight="1" thickBot="1">
      <c r="A16" s="175" t="s">
        <v>3169</v>
      </c>
      <c r="B16" s="176">
        <f>'Artículo 146 (cálculo PI)'!R15</f>
        <v>9.0909090909090917</v>
      </c>
      <c r="C16" s="176">
        <f t="shared" si="0"/>
        <v>100</v>
      </c>
      <c r="E16" s="175" t="s">
        <v>3170</v>
      </c>
      <c r="F16" s="176">
        <f>'Artículo 146 (cálculo PI)'!R29</f>
        <v>20</v>
      </c>
      <c r="G16" s="176">
        <f t="shared" si="1"/>
        <v>100</v>
      </c>
    </row>
    <row r="17" spans="1:6" ht="18" customHeight="1" thickBot="1">
      <c r="A17" s="175" t="s">
        <v>3171</v>
      </c>
      <c r="B17" s="176">
        <f>'Artículo 146 (cálculo PI)'!R16</f>
        <v>9.0909090909090917</v>
      </c>
      <c r="C17" s="176">
        <f t="shared" si="0"/>
        <v>100</v>
      </c>
    </row>
    <row r="18" spans="1:6" ht="18" customHeight="1" thickBot="1">
      <c r="A18" s="175" t="s">
        <v>3172</v>
      </c>
      <c r="B18" s="176">
        <f>'Artículo 146 (cálculo PI)'!R17</f>
        <v>9.0909090909090917</v>
      </c>
      <c r="C18" s="176">
        <f t="shared" si="0"/>
        <v>100</v>
      </c>
      <c r="E18" s="177" t="s">
        <v>3173</v>
      </c>
      <c r="F18" s="176">
        <f>SUM(F12:F16)</f>
        <v>100</v>
      </c>
    </row>
    <row r="19" spans="1:6" ht="18" customHeight="1" thickBot="1">
      <c r="A19" s="175" t="s">
        <v>3174</v>
      </c>
      <c r="B19" s="176">
        <f>'Artículo 146 (cálculo PI)'!R18</f>
        <v>9.0909090909090917</v>
      </c>
      <c r="C19" s="176">
        <f t="shared" si="0"/>
        <v>100</v>
      </c>
    </row>
    <row r="20" spans="1:6" ht="18" customHeight="1" thickBot="1">
      <c r="A20" s="175" t="s">
        <v>3175</v>
      </c>
      <c r="B20" s="176">
        <f>'Artículo 146 (cálculo PI)'!R19</f>
        <v>9.0909090909090917</v>
      </c>
      <c r="C20" s="176">
        <f t="shared" si="0"/>
        <v>100</v>
      </c>
    </row>
    <row r="21" spans="1:6" ht="18" customHeight="1" thickBot="1">
      <c r="A21" s="175" t="s">
        <v>3176</v>
      </c>
      <c r="B21" s="176">
        <f>'Artículo 146 (cálculo PI)'!R20</f>
        <v>9.0909090909090917</v>
      </c>
      <c r="C21" s="176">
        <f t="shared" si="0"/>
        <v>100</v>
      </c>
    </row>
    <row r="22" spans="1:6" ht="18" customHeight="1" thickBot="1">
      <c r="A22" s="175" t="s">
        <v>3177</v>
      </c>
      <c r="B22" s="176">
        <f>'Artículo 146 (cálculo PI)'!R21</f>
        <v>9.0909090909090917</v>
      </c>
      <c r="C22" s="176">
        <f t="shared" si="0"/>
        <v>100</v>
      </c>
    </row>
    <row r="23" spans="1:6" ht="6" customHeight="1" thickBot="1"/>
    <row r="24" spans="1:6" ht="18" customHeight="1" thickBot="1">
      <c r="A24" s="178" t="s">
        <v>3178</v>
      </c>
      <c r="B24" s="176">
        <f>SUM(B12:B22)</f>
        <v>100.00000000000001</v>
      </c>
      <c r="C24" s="179"/>
    </row>
    <row r="25" spans="1:6" ht="6" customHeight="1" thickBot="1"/>
    <row r="26" spans="1:6" ht="18" customHeight="1" thickBot="1">
      <c r="A26" s="180" t="s">
        <v>3179</v>
      </c>
      <c r="B26" s="181"/>
      <c r="C26" s="176">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2EE8-9C75-4B1C-AEA2-9F6D6564C71C}">
  <sheetPr codeName="Hoja38"/>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39" customWidth="1"/>
    <col min="4" max="4" width="1.5703125" style="18" customWidth="1"/>
    <col min="5" max="5" width="19.5703125" style="18" customWidth="1"/>
    <col min="6" max="7" width="15.5703125" style="18" customWidth="1"/>
    <col min="8" max="8" width="1.5703125" style="18" customWidth="1"/>
    <col min="9" max="9" width="19.5703125" style="18" customWidth="1"/>
    <col min="10" max="11" width="15.5703125" style="18" customWidth="1"/>
    <col min="12" max="12" width="1.5703125" style="18" customWidth="1"/>
    <col min="13" max="13" width="19.5703125" style="18" customWidth="1"/>
    <col min="14" max="15" width="15.5703125" style="18" customWidth="1"/>
    <col min="16" max="16384" width="11.42578125" style="18"/>
  </cols>
  <sheetData>
    <row r="2" spans="1:7" ht="18" customHeight="1">
      <c r="A2" s="241" t="s">
        <v>3162</v>
      </c>
      <c r="B2" s="241"/>
      <c r="C2" s="241"/>
      <c r="D2" s="241"/>
      <c r="E2" s="241"/>
      <c r="F2" s="241"/>
      <c r="G2" s="241"/>
    </row>
    <row r="3" spans="1:7" ht="18" customHeight="1">
      <c r="A3" s="241" t="s">
        <v>47</v>
      </c>
      <c r="B3" s="241"/>
      <c r="C3" s="241"/>
      <c r="D3" s="241"/>
      <c r="E3" s="241"/>
      <c r="F3" s="241"/>
      <c r="G3" s="241"/>
    </row>
    <row r="5" spans="1:7" ht="36" customHeight="1">
      <c r="B5" s="368" t="str">
        <f>IGOT!C5</f>
        <v>Fondo de Víctimas de la Ciudad de México</v>
      </c>
      <c r="C5" s="368"/>
      <c r="D5" s="368"/>
      <c r="E5" s="368"/>
      <c r="F5" s="368"/>
    </row>
    <row r="7" spans="1:7" ht="18" customHeight="1" thickBot="1">
      <c r="A7" s="139"/>
    </row>
    <row r="8" spans="1:7" ht="18" customHeight="1" thickBot="1">
      <c r="A8" s="168" t="s">
        <v>2660</v>
      </c>
      <c r="B8" s="169">
        <f>'Artículo 146 (cálculo PNT)'!T22</f>
        <v>11</v>
      </c>
      <c r="C8"/>
      <c r="E8" s="170" t="s">
        <v>2660</v>
      </c>
      <c r="F8" s="169">
        <f>'Artículo 146 (cálculo PNT)'!T30</f>
        <v>5</v>
      </c>
      <c r="G8"/>
    </row>
    <row r="9" spans="1:7" ht="6" customHeight="1" thickBot="1">
      <c r="F9" s="139"/>
      <c r="G9" s="139"/>
    </row>
    <row r="10" spans="1:7" ht="36" customHeight="1" thickBot="1">
      <c r="A10" s="369"/>
      <c r="B10" s="370" t="s">
        <v>44</v>
      </c>
      <c r="C10" s="370"/>
      <c r="E10" s="374"/>
      <c r="F10" s="375" t="s">
        <v>3155</v>
      </c>
      <c r="G10" s="375"/>
    </row>
    <row r="11" spans="1:7" ht="54" customHeight="1" thickBot="1">
      <c r="A11" s="369"/>
      <c r="B11" s="171" t="s">
        <v>3113</v>
      </c>
      <c r="C11" s="172" t="s">
        <v>3114</v>
      </c>
      <c r="E11" s="374"/>
      <c r="F11" s="173" t="s">
        <v>3113</v>
      </c>
      <c r="G11" s="174" t="s">
        <v>3114</v>
      </c>
    </row>
    <row r="12" spans="1:7" ht="18" customHeight="1" thickBot="1">
      <c r="A12" s="175" t="s">
        <v>3115</v>
      </c>
      <c r="B12" s="176">
        <f>'Artículo 146 (cálculo PNT)'!R11</f>
        <v>9.0909090909090917</v>
      </c>
      <c r="C12" s="176">
        <f t="shared" ref="C12:C22" si="0">(B12/(1/$B$8))</f>
        <v>100</v>
      </c>
      <c r="E12" s="175" t="s">
        <v>3163</v>
      </c>
      <c r="F12" s="176">
        <f>'Artículo 146 (cálculo PNT)'!R25</f>
        <v>20</v>
      </c>
      <c r="G12" s="176">
        <f t="shared" ref="G12:G16" si="1">(F12/(1/$F$8))</f>
        <v>100</v>
      </c>
    </row>
    <row r="13" spans="1:7" ht="18" customHeight="1" thickBot="1">
      <c r="A13" s="175" t="s">
        <v>3116</v>
      </c>
      <c r="B13" s="176">
        <f>'Artículo 146 (cálculo PNT)'!R12</f>
        <v>9.0909090909090917</v>
      </c>
      <c r="C13" s="176">
        <f t="shared" si="0"/>
        <v>100</v>
      </c>
      <c r="E13" s="175" t="s">
        <v>3164</v>
      </c>
      <c r="F13" s="176">
        <f>'Artículo 146 (cálculo PNT)'!R26</f>
        <v>20</v>
      </c>
      <c r="G13" s="176">
        <f t="shared" si="1"/>
        <v>100</v>
      </c>
    </row>
    <row r="14" spans="1:7" ht="18" customHeight="1" thickBot="1">
      <c r="A14" s="175" t="s">
        <v>3165</v>
      </c>
      <c r="B14" s="176">
        <f>'Artículo 146 (cálculo PNT)'!R13</f>
        <v>9.0909090909090917</v>
      </c>
      <c r="C14" s="176">
        <f t="shared" si="0"/>
        <v>100</v>
      </c>
      <c r="E14" s="175" t="s">
        <v>3166</v>
      </c>
      <c r="F14" s="176">
        <f>'Artículo 146 (cálculo PNT)'!R27</f>
        <v>20</v>
      </c>
      <c r="G14" s="176">
        <f t="shared" si="1"/>
        <v>100</v>
      </c>
    </row>
    <row r="15" spans="1:7" ht="18" customHeight="1" thickBot="1">
      <c r="A15" s="175" t="s">
        <v>3167</v>
      </c>
      <c r="B15" s="176">
        <f>'Artículo 146 (cálculo PNT)'!R14</f>
        <v>9.0909090909090917</v>
      </c>
      <c r="C15" s="176">
        <f t="shared" si="0"/>
        <v>100</v>
      </c>
      <c r="E15" s="175" t="s">
        <v>3168</v>
      </c>
      <c r="F15" s="176">
        <f>'Artículo 146 (cálculo PNT)'!R28</f>
        <v>20</v>
      </c>
      <c r="G15" s="176">
        <f t="shared" si="1"/>
        <v>100</v>
      </c>
    </row>
    <row r="16" spans="1:7" ht="18" customHeight="1" thickBot="1">
      <c r="A16" s="175" t="s">
        <v>3169</v>
      </c>
      <c r="B16" s="176">
        <f>'Artículo 146 (cálculo PNT)'!R15</f>
        <v>9.0909090909090917</v>
      </c>
      <c r="C16" s="176">
        <f t="shared" si="0"/>
        <v>100</v>
      </c>
      <c r="E16" s="175" t="s">
        <v>3170</v>
      </c>
      <c r="F16" s="176">
        <f>'Artículo 146 (cálculo PNT)'!R29</f>
        <v>20</v>
      </c>
      <c r="G16" s="176">
        <f t="shared" si="1"/>
        <v>100</v>
      </c>
    </row>
    <row r="17" spans="1:6" ht="18" customHeight="1" thickBot="1">
      <c r="A17" s="175" t="s">
        <v>3171</v>
      </c>
      <c r="B17" s="176">
        <f>'Artículo 146 (cálculo PNT)'!R16</f>
        <v>9.0909090909090917</v>
      </c>
      <c r="C17" s="176">
        <f t="shared" si="0"/>
        <v>100</v>
      </c>
    </row>
    <row r="18" spans="1:6" ht="18" customHeight="1" thickBot="1">
      <c r="A18" s="175" t="s">
        <v>3172</v>
      </c>
      <c r="B18" s="176">
        <f>'Artículo 146 (cálculo PNT)'!R17</f>
        <v>9.0909090909090917</v>
      </c>
      <c r="C18" s="176">
        <f t="shared" si="0"/>
        <v>100</v>
      </c>
      <c r="E18" s="177" t="s">
        <v>3173</v>
      </c>
      <c r="F18" s="176">
        <f>SUM(F12:F16)</f>
        <v>100</v>
      </c>
    </row>
    <row r="19" spans="1:6" ht="18" customHeight="1" thickBot="1">
      <c r="A19" s="175" t="s">
        <v>3174</v>
      </c>
      <c r="B19" s="176">
        <f>'Artículo 146 (cálculo PNT)'!R18</f>
        <v>9.0909090909090917</v>
      </c>
      <c r="C19" s="176">
        <f t="shared" si="0"/>
        <v>100</v>
      </c>
    </row>
    <row r="20" spans="1:6" ht="18" customHeight="1" thickBot="1">
      <c r="A20" s="175" t="s">
        <v>3175</v>
      </c>
      <c r="B20" s="176">
        <f>'Artículo 146 (cálculo PNT)'!R19</f>
        <v>9.0909090909090917</v>
      </c>
      <c r="C20" s="176">
        <f t="shared" si="0"/>
        <v>100</v>
      </c>
    </row>
    <row r="21" spans="1:6" ht="18" customHeight="1" thickBot="1">
      <c r="A21" s="175" t="s">
        <v>3176</v>
      </c>
      <c r="B21" s="176">
        <f>'Artículo 146 (cálculo PNT)'!R20</f>
        <v>9.0909090909090917</v>
      </c>
      <c r="C21" s="176">
        <f t="shared" si="0"/>
        <v>100</v>
      </c>
    </row>
    <row r="22" spans="1:6" ht="18" customHeight="1" thickBot="1">
      <c r="A22" s="175" t="s">
        <v>3177</v>
      </c>
      <c r="B22" s="176">
        <f>'Artículo 146 (cálculo PNT)'!R21</f>
        <v>9.0909090909090917</v>
      </c>
      <c r="C22" s="176">
        <f t="shared" si="0"/>
        <v>100</v>
      </c>
    </row>
    <row r="23" spans="1:6" ht="6" customHeight="1" thickBot="1"/>
    <row r="24" spans="1:6" ht="18" customHeight="1" thickBot="1">
      <c r="A24" s="178" t="s">
        <v>3178</v>
      </c>
      <c r="B24" s="176">
        <f>SUM(B12:B22)</f>
        <v>100.00000000000001</v>
      </c>
      <c r="C24" s="179"/>
    </row>
    <row r="25" spans="1:6" ht="6" customHeight="1" thickBot="1"/>
    <row r="26" spans="1:6" ht="18" customHeight="1" thickBot="1">
      <c r="A26" s="180" t="s">
        <v>3179</v>
      </c>
      <c r="B26" s="181"/>
      <c r="C26" s="176">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CFD5-3EB1-4A97-9CDD-368D530BED76}">
  <sheetPr codeName="Hoja44"/>
  <dimension ref="A1:IV52"/>
  <sheetViews>
    <sheetView showGridLines="0" tabSelected="1" zoomScaleNormal="100" zoomScaleSheetLayoutView="85" workbookViewId="0">
      <selection activeCell="AD11" sqref="AD11:AE1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7" t="s">
        <v>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7" t="s">
        <v>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8" t="s">
        <v>3</v>
      </c>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9" t="s">
        <v>3180</v>
      </c>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50</v>
      </c>
      <c r="H8" s="280" t="s">
        <v>5</v>
      </c>
      <c r="I8" s="280"/>
      <c r="J8" s="280"/>
      <c r="K8" s="280"/>
      <c r="L8" s="280"/>
      <c r="M8" s="280"/>
      <c r="N8" s="280"/>
      <c r="O8" s="280"/>
      <c r="P8" s="280"/>
      <c r="Q8" s="280"/>
      <c r="R8" s="280"/>
      <c r="S8" s="280"/>
      <c r="T8" s="280"/>
      <c r="U8" s="280"/>
      <c r="V8" s="280"/>
      <c r="W8" s="280"/>
      <c r="X8" s="280"/>
      <c r="Y8" s="280"/>
      <c r="Z8" s="280"/>
      <c r="AA8" s="280"/>
      <c r="AB8" s="280"/>
      <c r="AC8" s="280"/>
      <c r="AD8" s="280"/>
      <c r="AE8" s="280"/>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51</v>
      </c>
      <c r="H11" s="281" t="s">
        <v>52</v>
      </c>
      <c r="I11" s="281"/>
      <c r="J11" s="33" t="s">
        <v>53</v>
      </c>
      <c r="K11" s="282" t="s">
        <v>54</v>
      </c>
      <c r="L11" s="282"/>
      <c r="M11" s="33" t="s">
        <v>53</v>
      </c>
      <c r="N11" s="244">
        <v>2024</v>
      </c>
      <c r="O11" s="244"/>
      <c r="P11" s="34"/>
      <c r="Q11" s="35"/>
      <c r="R11"/>
      <c r="S11"/>
      <c r="T11"/>
      <c r="U11"/>
      <c r="V11" s="32"/>
      <c r="W11" s="32" t="s">
        <v>55</v>
      </c>
      <c r="X11" s="281" t="s">
        <v>56</v>
      </c>
      <c r="Y11" s="281"/>
      <c r="Z11" s="33" t="s">
        <v>53</v>
      </c>
      <c r="AA11" s="282" t="s">
        <v>54</v>
      </c>
      <c r="AB11" s="282"/>
      <c r="AC11" s="33" t="s">
        <v>53</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6" t="s">
        <v>57</v>
      </c>
      <c r="I12" s="276"/>
      <c r="J12" s="37"/>
      <c r="K12" s="276" t="s">
        <v>58</v>
      </c>
      <c r="L12" s="276"/>
      <c r="M12" s="37"/>
      <c r="N12" s="276" t="s">
        <v>59</v>
      </c>
      <c r="O12" s="276"/>
      <c r="P12" s="34"/>
      <c r="Q12" s="35"/>
      <c r="R12"/>
      <c r="S12"/>
      <c r="T12"/>
      <c r="U12"/>
      <c r="V12"/>
      <c r="W12"/>
      <c r="X12" s="276" t="s">
        <v>57</v>
      </c>
      <c r="Y12" s="276"/>
      <c r="Z12" s="37"/>
      <c r="AA12" s="276" t="s">
        <v>58</v>
      </c>
      <c r="AB12" s="276"/>
      <c r="AC12" s="37"/>
      <c r="AD12" s="276" t="s">
        <v>59</v>
      </c>
      <c r="AE12" s="27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8.75" customHeight="1" thickBot="1">
      <c r="A17" s="271" t="s">
        <v>3181</v>
      </c>
      <c r="B17" s="271"/>
      <c r="C17" s="271"/>
      <c r="D17" s="271"/>
      <c r="E17" s="271"/>
      <c r="F17" s="271"/>
      <c r="G17" s="271"/>
      <c r="H17" s="272">
        <f>'Artículo 172 (cálculo PI)'!AE35</f>
        <v>99.999999999999986</v>
      </c>
      <c r="I17" s="272"/>
      <c r="J17" s="40"/>
      <c r="K17" s="40"/>
      <c r="L17" s="41"/>
      <c r="M17" s="271" t="s">
        <v>3182</v>
      </c>
      <c r="N17" s="271"/>
      <c r="O17" s="271"/>
      <c r="P17" s="271"/>
      <c r="Q17" s="271"/>
      <c r="R17" s="272">
        <f>'Artículo 172 (cálculo PI)'!AE39</f>
        <v>100</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47</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271" t="s">
        <v>3181</v>
      </c>
      <c r="B22" s="271"/>
      <c r="C22" s="271"/>
      <c r="D22" s="271"/>
      <c r="E22" s="271"/>
      <c r="F22" s="271"/>
      <c r="G22" s="271"/>
      <c r="H22" s="272">
        <f>'Artículo 172 (cálculo PNT)'!AE35</f>
        <v>99.999999999999986</v>
      </c>
      <c r="I22" s="272"/>
      <c r="J22" s="40"/>
      <c r="K22" s="40"/>
      <c r="L22" s="41"/>
      <c r="M22" s="271" t="s">
        <v>3182</v>
      </c>
      <c r="N22" s="271"/>
      <c r="O22" s="271"/>
      <c r="P22" s="271"/>
      <c r="Q22" s="271"/>
      <c r="R22" s="272">
        <f>'Artículo 172 (cálculo PNT)'!AE37</f>
        <v>100</v>
      </c>
      <c r="S22" s="272"/>
      <c r="T22" s="42"/>
      <c r="U22" s="42"/>
      <c r="V22" s="42"/>
      <c r="W22" s="271"/>
      <c r="X22" s="271"/>
      <c r="Y22" s="271"/>
      <c r="Z22" s="271"/>
      <c r="AA22" s="271"/>
      <c r="AB22" s="271"/>
      <c r="AC22" s="271"/>
      <c r="AD22"/>
      <c r="AE22"/>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303" customHeight="1">
      <c r="A25" s="334" t="s">
        <v>3183</v>
      </c>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c r="AG25"/>
      <c r="AH25"/>
      <c r="AI25"/>
      <c r="AJ25"/>
      <c r="AK25"/>
      <c r="AL25"/>
      <c r="AM25"/>
      <c r="AN25"/>
      <c r="AO25"/>
      <c r="AP25"/>
      <c r="AQ25"/>
      <c r="AR25"/>
      <c r="AS25"/>
      <c r="AT25"/>
    </row>
    <row r="26" spans="1:256" s="63" customFormat="1" ht="18" customHeight="1">
      <c r="Q26" s="145"/>
      <c r="AF26"/>
      <c r="AG26"/>
      <c r="AH26"/>
      <c r="AI26"/>
      <c r="AJ26"/>
      <c r="AK26"/>
      <c r="AL26"/>
      <c r="AM26"/>
      <c r="AN26"/>
      <c r="AO26"/>
      <c r="AP26"/>
      <c r="AQ26"/>
      <c r="AR26"/>
      <c r="AS26"/>
      <c r="AT26"/>
    </row>
    <row r="27" spans="1:256" s="63" customFormat="1"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5"/>
      <c r="AF28"/>
      <c r="AG28"/>
      <c r="AH28"/>
      <c r="AI28"/>
      <c r="AJ28"/>
      <c r="AK28"/>
      <c r="AL28"/>
      <c r="AM28"/>
      <c r="AN28"/>
      <c r="AO28"/>
      <c r="AP28"/>
      <c r="AQ28"/>
      <c r="AR28"/>
      <c r="AS28"/>
      <c r="AT28"/>
    </row>
    <row r="29" spans="1:256" s="63" customFormat="1" ht="54" customHeight="1">
      <c r="A29" s="264" t="s">
        <v>3184</v>
      </c>
      <c r="B29" s="264"/>
      <c r="C29" s="264"/>
      <c r="D29" s="264"/>
      <c r="E29" s="264"/>
      <c r="F29" s="264"/>
      <c r="G29" s="264"/>
      <c r="H29" s="264"/>
      <c r="I29" s="264"/>
      <c r="J29" s="264"/>
      <c r="K29" s="264"/>
      <c r="L29" s="264"/>
      <c r="M29" s="264"/>
      <c r="N29" s="264"/>
      <c r="O29" s="264"/>
      <c r="P29" s="264"/>
      <c r="Q29" s="264"/>
      <c r="V29" s="371"/>
      <c r="W29" s="371"/>
      <c r="X29" s="371"/>
      <c r="Y29" s="371"/>
      <c r="Z29" s="371"/>
      <c r="AA29" s="371"/>
      <c r="AB29" s="371"/>
      <c r="AC29" s="371"/>
      <c r="AD29" s="371"/>
      <c r="AE29" s="371"/>
      <c r="AK29" s="371"/>
      <c r="AL29" s="371"/>
      <c r="AM29" s="371"/>
      <c r="AN29" s="371"/>
      <c r="AO29" s="371"/>
      <c r="AP29" s="371"/>
      <c r="AQ29" s="371"/>
      <c r="AR29" s="371"/>
      <c r="AS29" s="371"/>
      <c r="AT29" s="371"/>
    </row>
    <row r="30" spans="1:256" ht="18" customHeight="1" thickBot="1">
      <c r="Q30" s="75"/>
      <c r="AF30" s="75"/>
    </row>
    <row r="31" spans="1:256" ht="18" customHeight="1" thickTop="1" thickBot="1">
      <c r="A31" s="329" t="s">
        <v>44</v>
      </c>
      <c r="B31" s="329"/>
      <c r="C31" s="329"/>
      <c r="D31" s="329"/>
      <c r="E31" s="329"/>
      <c r="F31" s="329"/>
      <c r="G31" s="329"/>
      <c r="H31" s="329"/>
      <c r="I31" s="329"/>
      <c r="J31" s="329"/>
      <c r="K31" s="329"/>
      <c r="L31" s="329"/>
      <c r="M31" s="329"/>
      <c r="N31" s="329"/>
      <c r="O31" s="329"/>
      <c r="P31" s="329"/>
      <c r="Q31" s="146" t="s">
        <v>67</v>
      </c>
      <c r="R31" s="330" t="s">
        <v>68</v>
      </c>
      <c r="S31" s="330"/>
      <c r="T31" s="330"/>
      <c r="U31" s="330"/>
      <c r="V31" s="330"/>
      <c r="W31" s="330"/>
      <c r="X31" s="330"/>
      <c r="Y31" s="330"/>
      <c r="Z31" s="330"/>
      <c r="AA31" s="330"/>
      <c r="AB31" s="330"/>
      <c r="AC31" s="330"/>
      <c r="AD31" s="330"/>
      <c r="AE31" s="330"/>
      <c r="AF31" s="147" t="s">
        <v>67</v>
      </c>
      <c r="AG31" s="331" t="s">
        <v>8</v>
      </c>
      <c r="AH31" s="331"/>
      <c r="AI31" s="331"/>
      <c r="AJ31" s="331"/>
      <c r="AK31" s="331"/>
      <c r="AL31" s="331"/>
      <c r="AM31" s="331"/>
      <c r="AN31" s="331"/>
      <c r="AO31" s="331"/>
      <c r="AP31" s="331"/>
      <c r="AQ31" s="331"/>
      <c r="AR31" s="331"/>
      <c r="AS31" s="331"/>
      <c r="AT31" s="331"/>
    </row>
    <row r="32" spans="1:256" ht="63" customHeight="1">
      <c r="A32" s="332" t="s">
        <v>3185</v>
      </c>
      <c r="B32" s="332"/>
      <c r="C32" s="332"/>
      <c r="D32" s="332"/>
      <c r="E32" s="332"/>
      <c r="F32" s="332"/>
      <c r="G32" s="332"/>
      <c r="H32" s="332"/>
      <c r="I32" s="332"/>
      <c r="J32" s="332"/>
      <c r="K32" s="332"/>
      <c r="L32" s="332"/>
      <c r="M32" s="332"/>
      <c r="N32" s="332"/>
      <c r="O32" s="332"/>
      <c r="P32" s="332"/>
      <c r="Q32" s="148">
        <v>2</v>
      </c>
      <c r="R32" s="333"/>
      <c r="S32" s="333"/>
      <c r="T32" s="333"/>
      <c r="U32" s="333"/>
      <c r="V32" s="333"/>
      <c r="W32" s="333"/>
      <c r="X32" s="333"/>
      <c r="Y32" s="333"/>
      <c r="Z32" s="333"/>
      <c r="AA32" s="333"/>
      <c r="AB32" s="333"/>
      <c r="AC32" s="333"/>
      <c r="AD32" s="333"/>
      <c r="AE32" s="333"/>
      <c r="AF32" s="148">
        <v>2</v>
      </c>
      <c r="AG32" s="333"/>
      <c r="AH32" s="333"/>
      <c r="AI32" s="333"/>
      <c r="AJ32" s="333"/>
      <c r="AK32" s="333"/>
      <c r="AL32" s="333"/>
      <c r="AM32" s="333"/>
      <c r="AN32" s="333"/>
      <c r="AO32" s="333"/>
      <c r="AP32" s="333"/>
      <c r="AQ32" s="333"/>
      <c r="AR32" s="333"/>
      <c r="AS32" s="333"/>
      <c r="AT32" s="333"/>
    </row>
    <row r="33" spans="1:46" ht="63" customHeight="1">
      <c r="A33" s="332" t="s">
        <v>3108</v>
      </c>
      <c r="B33" s="332"/>
      <c r="C33" s="332"/>
      <c r="D33" s="332"/>
      <c r="E33" s="332"/>
      <c r="F33" s="332"/>
      <c r="G33" s="332"/>
      <c r="H33" s="332"/>
      <c r="I33" s="332"/>
      <c r="J33" s="332"/>
      <c r="K33" s="332"/>
      <c r="L33" s="332"/>
      <c r="M33" s="332"/>
      <c r="N33" s="332"/>
      <c r="O33" s="332"/>
      <c r="P33" s="332"/>
      <c r="Q33" s="148">
        <v>2</v>
      </c>
      <c r="R33" s="333"/>
      <c r="S33" s="333"/>
      <c r="T33" s="333"/>
      <c r="U33" s="333"/>
      <c r="V33" s="333"/>
      <c r="W33" s="333"/>
      <c r="X33" s="333"/>
      <c r="Y33" s="333"/>
      <c r="Z33" s="333"/>
      <c r="AA33" s="333"/>
      <c r="AB33" s="333"/>
      <c r="AC33" s="333"/>
      <c r="AD33" s="333"/>
      <c r="AE33" s="333"/>
      <c r="AF33" s="148">
        <v>2</v>
      </c>
      <c r="AG33" s="333" t="s">
        <v>3186</v>
      </c>
      <c r="AH33" s="333"/>
      <c r="AI33" s="333"/>
      <c r="AJ33" s="333"/>
      <c r="AK33" s="333"/>
      <c r="AL33" s="333"/>
      <c r="AM33" s="333"/>
      <c r="AN33" s="333"/>
      <c r="AO33" s="333"/>
      <c r="AP33" s="333"/>
      <c r="AQ33" s="333"/>
      <c r="AR33" s="333"/>
      <c r="AS33" s="333"/>
      <c r="AT33" s="333"/>
    </row>
    <row r="34" spans="1:46" ht="63" customHeight="1">
      <c r="A34" s="332" t="s">
        <v>3187</v>
      </c>
      <c r="B34" s="332"/>
      <c r="C34" s="332"/>
      <c r="D34" s="332"/>
      <c r="E34" s="332"/>
      <c r="F34" s="332"/>
      <c r="G34" s="332"/>
      <c r="H34" s="332"/>
      <c r="I34" s="332"/>
      <c r="J34" s="332"/>
      <c r="K34" s="332"/>
      <c r="L34" s="332"/>
      <c r="M34" s="332"/>
      <c r="N34" s="332"/>
      <c r="O34" s="332"/>
      <c r="P34" s="332"/>
      <c r="Q34" s="148">
        <v>2</v>
      </c>
      <c r="R34" s="333"/>
      <c r="S34" s="333"/>
      <c r="T34" s="333"/>
      <c r="U34" s="333"/>
      <c r="V34" s="333"/>
      <c r="W34" s="333"/>
      <c r="X34" s="333"/>
      <c r="Y34" s="333"/>
      <c r="Z34" s="333"/>
      <c r="AA34" s="333"/>
      <c r="AB34" s="333"/>
      <c r="AC34" s="333"/>
      <c r="AD34" s="333"/>
      <c r="AE34" s="333"/>
      <c r="AF34" s="148">
        <v>2</v>
      </c>
      <c r="AG34" s="333" t="s">
        <v>3188</v>
      </c>
      <c r="AH34" s="333"/>
      <c r="AI34" s="333"/>
      <c r="AJ34" s="333"/>
      <c r="AK34" s="333"/>
      <c r="AL34" s="333"/>
      <c r="AM34" s="333"/>
      <c r="AN34" s="333"/>
      <c r="AO34" s="333"/>
      <c r="AP34" s="333"/>
      <c r="AQ34" s="333"/>
      <c r="AR34" s="333"/>
      <c r="AS34" s="333"/>
      <c r="AT34" s="333"/>
    </row>
    <row r="35" spans="1:46" ht="63" customHeight="1">
      <c r="A35" s="332" t="s">
        <v>3189</v>
      </c>
      <c r="B35" s="332"/>
      <c r="C35" s="332"/>
      <c r="D35" s="332"/>
      <c r="E35" s="332"/>
      <c r="F35" s="332"/>
      <c r="G35" s="332"/>
      <c r="H35" s="332"/>
      <c r="I35" s="332"/>
      <c r="J35" s="332"/>
      <c r="K35" s="332"/>
      <c r="L35" s="332"/>
      <c r="M35" s="332"/>
      <c r="N35" s="332"/>
      <c r="O35" s="332"/>
      <c r="P35" s="332"/>
      <c r="Q35" s="148">
        <v>2</v>
      </c>
      <c r="R35" s="333"/>
      <c r="S35" s="333"/>
      <c r="T35" s="333"/>
      <c r="U35" s="333"/>
      <c r="V35" s="333"/>
      <c r="W35" s="333"/>
      <c r="X35" s="333"/>
      <c r="Y35" s="333"/>
      <c r="Z35" s="333"/>
      <c r="AA35" s="333"/>
      <c r="AB35" s="333"/>
      <c r="AC35" s="333"/>
      <c r="AD35" s="333"/>
      <c r="AE35" s="333"/>
      <c r="AF35" s="148">
        <v>2</v>
      </c>
      <c r="AG35" s="333" t="s">
        <v>3188</v>
      </c>
      <c r="AH35" s="333"/>
      <c r="AI35" s="333"/>
      <c r="AJ35" s="333"/>
      <c r="AK35" s="333"/>
      <c r="AL35" s="333"/>
      <c r="AM35" s="333"/>
      <c r="AN35" s="333"/>
      <c r="AO35" s="333"/>
      <c r="AP35" s="333"/>
      <c r="AQ35" s="333"/>
      <c r="AR35" s="333"/>
      <c r="AS35" s="333"/>
      <c r="AT35" s="333"/>
    </row>
    <row r="36" spans="1:46" ht="63" customHeight="1">
      <c r="A36" s="332" t="s">
        <v>3190</v>
      </c>
      <c r="B36" s="332"/>
      <c r="C36" s="332"/>
      <c r="D36" s="332"/>
      <c r="E36" s="332"/>
      <c r="F36" s="332"/>
      <c r="G36" s="332"/>
      <c r="H36" s="332"/>
      <c r="I36" s="332"/>
      <c r="J36" s="332"/>
      <c r="K36" s="332"/>
      <c r="L36" s="332"/>
      <c r="M36" s="332"/>
      <c r="N36" s="332"/>
      <c r="O36" s="332"/>
      <c r="P36" s="332"/>
      <c r="Q36" s="148">
        <v>2</v>
      </c>
      <c r="R36" s="333"/>
      <c r="S36" s="333"/>
      <c r="T36" s="333"/>
      <c r="U36" s="333"/>
      <c r="V36" s="333"/>
      <c r="W36" s="333"/>
      <c r="X36" s="333"/>
      <c r="Y36" s="333"/>
      <c r="Z36" s="333"/>
      <c r="AA36" s="333"/>
      <c r="AB36" s="333"/>
      <c r="AC36" s="333"/>
      <c r="AD36" s="333"/>
      <c r="AE36" s="333"/>
      <c r="AF36" s="148">
        <v>2</v>
      </c>
      <c r="AG36" s="333" t="s">
        <v>3188</v>
      </c>
      <c r="AH36" s="333"/>
      <c r="AI36" s="333"/>
      <c r="AJ36" s="333"/>
      <c r="AK36" s="333"/>
      <c r="AL36" s="333"/>
      <c r="AM36" s="333"/>
      <c r="AN36" s="333"/>
      <c r="AO36" s="333"/>
      <c r="AP36" s="333"/>
      <c r="AQ36" s="333"/>
      <c r="AR36" s="333"/>
      <c r="AS36" s="333"/>
      <c r="AT36" s="333"/>
    </row>
    <row r="37" spans="1:46" ht="63" customHeight="1">
      <c r="A37" s="332" t="s">
        <v>3191</v>
      </c>
      <c r="B37" s="332"/>
      <c r="C37" s="332"/>
      <c r="D37" s="332"/>
      <c r="E37" s="332"/>
      <c r="F37" s="332"/>
      <c r="G37" s="332"/>
      <c r="H37" s="332"/>
      <c r="I37" s="332"/>
      <c r="J37" s="332"/>
      <c r="K37" s="332"/>
      <c r="L37" s="332"/>
      <c r="M37" s="332"/>
      <c r="N37" s="332"/>
      <c r="O37" s="332"/>
      <c r="P37" s="332"/>
      <c r="Q37" s="148">
        <v>2</v>
      </c>
      <c r="R37" s="333"/>
      <c r="S37" s="333"/>
      <c r="T37" s="333"/>
      <c r="U37" s="333"/>
      <c r="V37" s="333"/>
      <c r="W37" s="333"/>
      <c r="X37" s="333"/>
      <c r="Y37" s="333"/>
      <c r="Z37" s="333"/>
      <c r="AA37" s="333"/>
      <c r="AB37" s="333"/>
      <c r="AC37" s="333"/>
      <c r="AD37" s="333"/>
      <c r="AE37" s="333"/>
      <c r="AF37" s="148">
        <v>2</v>
      </c>
      <c r="AG37" s="333" t="s">
        <v>3188</v>
      </c>
      <c r="AH37" s="333"/>
      <c r="AI37" s="333"/>
      <c r="AJ37" s="333"/>
      <c r="AK37" s="333"/>
      <c r="AL37" s="333"/>
      <c r="AM37" s="333"/>
      <c r="AN37" s="333"/>
      <c r="AO37" s="333"/>
      <c r="AP37" s="333"/>
      <c r="AQ37" s="333"/>
      <c r="AR37" s="333"/>
      <c r="AS37" s="333"/>
      <c r="AT37" s="333"/>
    </row>
    <row r="38" spans="1:46" ht="63" customHeight="1">
      <c r="A38" s="332" t="s">
        <v>3192</v>
      </c>
      <c r="B38" s="332"/>
      <c r="C38" s="332"/>
      <c r="D38" s="332"/>
      <c r="E38" s="332"/>
      <c r="F38" s="332"/>
      <c r="G38" s="332"/>
      <c r="H38" s="332"/>
      <c r="I38" s="332"/>
      <c r="J38" s="332"/>
      <c r="K38" s="332"/>
      <c r="L38" s="332"/>
      <c r="M38" s="332"/>
      <c r="N38" s="332"/>
      <c r="O38" s="332"/>
      <c r="P38" s="332"/>
      <c r="Q38" s="148">
        <v>2</v>
      </c>
      <c r="R38" s="333"/>
      <c r="S38" s="333"/>
      <c r="T38" s="333"/>
      <c r="U38" s="333"/>
      <c r="V38" s="333"/>
      <c r="W38" s="333"/>
      <c r="X38" s="333"/>
      <c r="Y38" s="333"/>
      <c r="Z38" s="333"/>
      <c r="AA38" s="333"/>
      <c r="AB38" s="333"/>
      <c r="AC38" s="333"/>
      <c r="AD38" s="333"/>
      <c r="AE38" s="333"/>
      <c r="AF38" s="148">
        <v>2</v>
      </c>
      <c r="AG38" s="333" t="s">
        <v>3188</v>
      </c>
      <c r="AH38" s="333"/>
      <c r="AI38" s="333"/>
      <c r="AJ38" s="333"/>
      <c r="AK38" s="333"/>
      <c r="AL38" s="333"/>
      <c r="AM38" s="333"/>
      <c r="AN38" s="333"/>
      <c r="AO38" s="333"/>
      <c r="AP38" s="333"/>
      <c r="AQ38" s="333"/>
      <c r="AR38" s="333"/>
      <c r="AS38" s="333"/>
      <c r="AT38" s="333"/>
    </row>
    <row r="39" spans="1:46" ht="63" customHeight="1">
      <c r="A39" s="332" t="s">
        <v>3193</v>
      </c>
      <c r="B39" s="332"/>
      <c r="C39" s="332"/>
      <c r="D39" s="332"/>
      <c r="E39" s="332"/>
      <c r="F39" s="332"/>
      <c r="G39" s="332"/>
      <c r="H39" s="332"/>
      <c r="I39" s="332"/>
      <c r="J39" s="332"/>
      <c r="K39" s="332"/>
      <c r="L39" s="332"/>
      <c r="M39" s="332"/>
      <c r="N39" s="332"/>
      <c r="O39" s="332"/>
      <c r="P39" s="332"/>
      <c r="Q39" s="148">
        <v>2</v>
      </c>
      <c r="R39" s="333"/>
      <c r="S39" s="333"/>
      <c r="T39" s="333"/>
      <c r="U39" s="333"/>
      <c r="V39" s="333"/>
      <c r="W39" s="333"/>
      <c r="X39" s="333"/>
      <c r="Y39" s="333"/>
      <c r="Z39" s="333"/>
      <c r="AA39" s="333"/>
      <c r="AB39" s="333"/>
      <c r="AC39" s="333"/>
      <c r="AD39" s="333"/>
      <c r="AE39" s="333"/>
      <c r="AF39" s="148">
        <v>2</v>
      </c>
      <c r="AG39" s="333" t="s">
        <v>3188</v>
      </c>
      <c r="AH39" s="333"/>
      <c r="AI39" s="333"/>
      <c r="AJ39" s="333"/>
      <c r="AK39" s="333"/>
      <c r="AL39" s="333"/>
      <c r="AM39" s="333"/>
      <c r="AN39" s="333"/>
      <c r="AO39" s="333"/>
      <c r="AP39" s="333"/>
      <c r="AQ39" s="333"/>
      <c r="AR39" s="333"/>
      <c r="AS39" s="333"/>
      <c r="AT39" s="333"/>
    </row>
    <row r="40" spans="1:46" ht="63" customHeight="1">
      <c r="A40" s="332" t="s">
        <v>3194</v>
      </c>
      <c r="B40" s="332"/>
      <c r="C40" s="332"/>
      <c r="D40" s="332"/>
      <c r="E40" s="332"/>
      <c r="F40" s="332"/>
      <c r="G40" s="332"/>
      <c r="H40" s="332"/>
      <c r="I40" s="332"/>
      <c r="J40" s="332"/>
      <c r="K40" s="332"/>
      <c r="L40" s="332"/>
      <c r="M40" s="332"/>
      <c r="N40" s="332"/>
      <c r="O40" s="332"/>
      <c r="P40" s="332"/>
      <c r="Q40" s="148">
        <v>2</v>
      </c>
      <c r="R40" s="333"/>
      <c r="S40" s="333"/>
      <c r="T40" s="333"/>
      <c r="U40" s="333"/>
      <c r="V40" s="333"/>
      <c r="W40" s="333"/>
      <c r="X40" s="333"/>
      <c r="Y40" s="333"/>
      <c r="Z40" s="333"/>
      <c r="AA40" s="333"/>
      <c r="AB40" s="333"/>
      <c r="AC40" s="333"/>
      <c r="AD40" s="333"/>
      <c r="AE40" s="333"/>
      <c r="AF40" s="148">
        <v>2</v>
      </c>
      <c r="AG40" s="333" t="s">
        <v>3188</v>
      </c>
      <c r="AH40" s="333"/>
      <c r="AI40" s="333"/>
      <c r="AJ40" s="333"/>
      <c r="AK40" s="333"/>
      <c r="AL40" s="333"/>
      <c r="AM40" s="333"/>
      <c r="AN40" s="333"/>
      <c r="AO40" s="333"/>
      <c r="AP40" s="333"/>
      <c r="AQ40" s="333"/>
      <c r="AR40" s="333"/>
      <c r="AS40" s="333"/>
      <c r="AT40" s="333"/>
    </row>
    <row r="41" spans="1:46" ht="63" customHeight="1">
      <c r="A41" s="332" t="s">
        <v>3195</v>
      </c>
      <c r="B41" s="332"/>
      <c r="C41" s="332"/>
      <c r="D41" s="332"/>
      <c r="E41" s="332"/>
      <c r="F41" s="332"/>
      <c r="G41" s="332"/>
      <c r="H41" s="332"/>
      <c r="I41" s="332"/>
      <c r="J41" s="332"/>
      <c r="K41" s="332"/>
      <c r="L41" s="332"/>
      <c r="M41" s="332"/>
      <c r="N41" s="332"/>
      <c r="O41" s="332"/>
      <c r="P41" s="332"/>
      <c r="Q41" s="148">
        <v>2</v>
      </c>
      <c r="R41" s="333"/>
      <c r="S41" s="333"/>
      <c r="T41" s="333"/>
      <c r="U41" s="333"/>
      <c r="V41" s="333"/>
      <c r="W41" s="333"/>
      <c r="X41" s="333"/>
      <c r="Y41" s="333"/>
      <c r="Z41" s="333"/>
      <c r="AA41" s="333"/>
      <c r="AB41" s="333"/>
      <c r="AC41" s="333"/>
      <c r="AD41" s="333"/>
      <c r="AE41" s="333"/>
      <c r="AF41" s="148">
        <v>2</v>
      </c>
      <c r="AG41" s="333" t="s">
        <v>3188</v>
      </c>
      <c r="AH41" s="333"/>
      <c r="AI41" s="333"/>
      <c r="AJ41" s="333"/>
      <c r="AK41" s="333"/>
      <c r="AL41" s="333"/>
      <c r="AM41" s="333"/>
      <c r="AN41" s="333"/>
      <c r="AO41" s="333"/>
      <c r="AP41" s="333"/>
      <c r="AQ41" s="333"/>
      <c r="AR41" s="333"/>
      <c r="AS41" s="333"/>
      <c r="AT41" s="333"/>
    </row>
    <row r="42" spans="1:46" ht="63" customHeight="1">
      <c r="A42" s="332" t="s">
        <v>3196</v>
      </c>
      <c r="B42" s="332"/>
      <c r="C42" s="332"/>
      <c r="D42" s="332"/>
      <c r="E42" s="332"/>
      <c r="F42" s="332"/>
      <c r="G42" s="332"/>
      <c r="H42" s="332"/>
      <c r="I42" s="332"/>
      <c r="J42" s="332"/>
      <c r="K42" s="332"/>
      <c r="L42" s="332"/>
      <c r="M42" s="332"/>
      <c r="N42" s="332"/>
      <c r="O42" s="332"/>
      <c r="P42" s="332"/>
      <c r="Q42" s="148">
        <v>2</v>
      </c>
      <c r="R42" s="333"/>
      <c r="S42" s="333"/>
      <c r="T42" s="333"/>
      <c r="U42" s="333"/>
      <c r="V42" s="333"/>
      <c r="W42" s="333"/>
      <c r="X42" s="333"/>
      <c r="Y42" s="333"/>
      <c r="Z42" s="333"/>
      <c r="AA42" s="333"/>
      <c r="AB42" s="333"/>
      <c r="AC42" s="333"/>
      <c r="AD42" s="333"/>
      <c r="AE42" s="333"/>
      <c r="AF42" s="148">
        <v>2</v>
      </c>
      <c r="AG42" s="333" t="s">
        <v>3188</v>
      </c>
      <c r="AH42" s="333"/>
      <c r="AI42" s="333"/>
      <c r="AJ42" s="333"/>
      <c r="AK42" s="333"/>
      <c r="AL42" s="333"/>
      <c r="AM42" s="333"/>
      <c r="AN42" s="333"/>
      <c r="AO42" s="333"/>
      <c r="AP42" s="333"/>
      <c r="AQ42" s="333"/>
      <c r="AR42" s="333"/>
      <c r="AS42" s="333"/>
      <c r="AT42" s="333"/>
    </row>
    <row r="43" spans="1:46" ht="63" customHeight="1">
      <c r="A43" s="332" t="s">
        <v>3197</v>
      </c>
      <c r="B43" s="332"/>
      <c r="C43" s="332"/>
      <c r="D43" s="332"/>
      <c r="E43" s="332"/>
      <c r="F43" s="332"/>
      <c r="G43" s="332"/>
      <c r="H43" s="332"/>
      <c r="I43" s="332"/>
      <c r="J43" s="332"/>
      <c r="K43" s="332"/>
      <c r="L43" s="332"/>
      <c r="M43" s="332"/>
      <c r="N43" s="332"/>
      <c r="O43" s="332"/>
      <c r="P43" s="332"/>
      <c r="Q43" s="148">
        <v>2</v>
      </c>
      <c r="R43" s="333"/>
      <c r="S43" s="333"/>
      <c r="T43" s="333"/>
      <c r="U43" s="333"/>
      <c r="V43" s="333"/>
      <c r="W43" s="333"/>
      <c r="X43" s="333"/>
      <c r="Y43" s="333"/>
      <c r="Z43" s="333"/>
      <c r="AA43" s="333"/>
      <c r="AB43" s="333"/>
      <c r="AC43" s="333"/>
      <c r="AD43" s="333"/>
      <c r="AE43" s="333"/>
      <c r="AF43" s="148">
        <v>2</v>
      </c>
      <c r="AG43" s="333" t="s">
        <v>3188</v>
      </c>
      <c r="AH43" s="333"/>
      <c r="AI43" s="333"/>
      <c r="AJ43" s="333"/>
      <c r="AK43" s="333"/>
      <c r="AL43" s="333"/>
      <c r="AM43" s="333"/>
      <c r="AN43" s="333"/>
      <c r="AO43" s="333"/>
      <c r="AP43" s="333"/>
      <c r="AQ43" s="333"/>
      <c r="AR43" s="333"/>
      <c r="AS43" s="333"/>
      <c r="AT43" s="333"/>
    </row>
    <row r="44" spans="1:46" ht="63" customHeight="1">
      <c r="A44" s="332" t="s">
        <v>3198</v>
      </c>
      <c r="B44" s="332"/>
      <c r="C44" s="332"/>
      <c r="D44" s="332"/>
      <c r="E44" s="332"/>
      <c r="F44" s="332"/>
      <c r="G44" s="332"/>
      <c r="H44" s="332"/>
      <c r="I44" s="332"/>
      <c r="J44" s="332"/>
      <c r="K44" s="332"/>
      <c r="L44" s="332"/>
      <c r="M44" s="332"/>
      <c r="N44" s="332"/>
      <c r="O44" s="332"/>
      <c r="P44" s="332"/>
      <c r="Q44" s="148">
        <v>2</v>
      </c>
      <c r="R44" s="333"/>
      <c r="S44" s="333"/>
      <c r="T44" s="333"/>
      <c r="U44" s="333"/>
      <c r="V44" s="333"/>
      <c r="W44" s="333"/>
      <c r="X44" s="333"/>
      <c r="Y44" s="333"/>
      <c r="Z44" s="333"/>
      <c r="AA44" s="333"/>
      <c r="AB44" s="333"/>
      <c r="AC44" s="333"/>
      <c r="AD44" s="333"/>
      <c r="AE44" s="333"/>
      <c r="AF44" s="148">
        <v>2</v>
      </c>
      <c r="AG44" s="333" t="s">
        <v>3188</v>
      </c>
      <c r="AH44" s="333"/>
      <c r="AI44" s="333"/>
      <c r="AJ44" s="333"/>
      <c r="AK44" s="333"/>
      <c r="AL44" s="333"/>
      <c r="AM44" s="333"/>
      <c r="AN44" s="333"/>
      <c r="AO44" s="333"/>
      <c r="AP44" s="333"/>
      <c r="AQ44" s="333"/>
      <c r="AR44" s="333"/>
      <c r="AS44" s="333"/>
      <c r="AT44" s="333"/>
    </row>
    <row r="45" spans="1:46" ht="45" customHeight="1" thickTop="1" thickBot="1">
      <c r="Q45" s="149"/>
      <c r="AF45" s="149"/>
    </row>
    <row r="46" spans="1:46" ht="45" customHeight="1" thickTop="1" thickBot="1">
      <c r="A46" s="342" t="s">
        <v>79</v>
      </c>
      <c r="B46" s="342"/>
      <c r="C46" s="342"/>
      <c r="D46" s="342"/>
      <c r="E46" s="342"/>
      <c r="F46" s="342"/>
      <c r="G46" s="342"/>
      <c r="H46" s="342"/>
      <c r="I46" s="342"/>
      <c r="J46" s="342"/>
      <c r="K46" s="342"/>
      <c r="L46" s="342"/>
      <c r="M46" s="342"/>
      <c r="N46" s="342"/>
      <c r="O46" s="342"/>
      <c r="P46" s="342"/>
      <c r="Q46" s="150" t="s">
        <v>67</v>
      </c>
      <c r="R46" s="343" t="s">
        <v>68</v>
      </c>
      <c r="S46" s="343"/>
      <c r="T46" s="343"/>
      <c r="U46" s="343"/>
      <c r="V46" s="343"/>
      <c r="W46" s="343"/>
      <c r="X46" s="343"/>
      <c r="Y46" s="343"/>
      <c r="Z46" s="343"/>
      <c r="AA46" s="343"/>
      <c r="AB46" s="343"/>
      <c r="AC46" s="343"/>
      <c r="AD46" s="343"/>
      <c r="AE46" s="343"/>
      <c r="AF46" s="151" t="s">
        <v>67</v>
      </c>
      <c r="AG46" s="344" t="s">
        <v>8</v>
      </c>
      <c r="AH46" s="344"/>
      <c r="AI46" s="344"/>
      <c r="AJ46" s="344"/>
      <c r="AK46" s="344"/>
      <c r="AL46" s="344"/>
      <c r="AM46" s="344"/>
      <c r="AN46" s="344"/>
      <c r="AO46" s="344"/>
      <c r="AP46" s="344"/>
      <c r="AQ46" s="344"/>
      <c r="AR46" s="344"/>
      <c r="AS46" s="344"/>
      <c r="AT46" s="344"/>
    </row>
    <row r="47" spans="1:46" ht="45" customHeight="1">
      <c r="A47" s="332" t="s">
        <v>3199</v>
      </c>
      <c r="B47" s="332"/>
      <c r="C47" s="332"/>
      <c r="D47" s="332"/>
      <c r="E47" s="332"/>
      <c r="F47" s="332"/>
      <c r="G47" s="332"/>
      <c r="H47" s="332"/>
      <c r="I47" s="332"/>
      <c r="J47" s="332"/>
      <c r="K47" s="332"/>
      <c r="L47" s="332"/>
      <c r="M47" s="332"/>
      <c r="N47" s="332"/>
      <c r="O47" s="332"/>
      <c r="P47" s="332"/>
      <c r="Q47" s="148">
        <v>2</v>
      </c>
      <c r="R47" s="333"/>
      <c r="S47" s="333"/>
      <c r="T47" s="333"/>
      <c r="U47" s="333"/>
      <c r="V47" s="333"/>
      <c r="W47" s="333"/>
      <c r="X47" s="333"/>
      <c r="Y47" s="333"/>
      <c r="Z47" s="333"/>
      <c r="AA47" s="333"/>
      <c r="AB47" s="333"/>
      <c r="AC47" s="333"/>
      <c r="AD47" s="333"/>
      <c r="AE47" s="333"/>
      <c r="AF47" s="148">
        <v>2</v>
      </c>
      <c r="AG47" s="333"/>
      <c r="AH47" s="333"/>
      <c r="AI47" s="333"/>
      <c r="AJ47" s="333"/>
      <c r="AK47" s="333"/>
      <c r="AL47" s="333"/>
      <c r="AM47" s="333"/>
      <c r="AN47" s="333"/>
      <c r="AO47" s="333"/>
      <c r="AP47" s="333"/>
      <c r="AQ47" s="333"/>
      <c r="AR47" s="333"/>
      <c r="AS47" s="333"/>
      <c r="AT47" s="333"/>
    </row>
    <row r="48" spans="1:46" ht="45" customHeight="1">
      <c r="A48" s="332" t="s">
        <v>3200</v>
      </c>
      <c r="B48" s="332"/>
      <c r="C48" s="332"/>
      <c r="D48" s="332"/>
      <c r="E48" s="332"/>
      <c r="F48" s="332"/>
      <c r="G48" s="332"/>
      <c r="H48" s="332"/>
      <c r="I48" s="332"/>
      <c r="J48" s="332"/>
      <c r="K48" s="332"/>
      <c r="L48" s="332"/>
      <c r="M48" s="332"/>
      <c r="N48" s="332"/>
      <c r="O48" s="332"/>
      <c r="P48" s="332"/>
      <c r="Q48" s="148">
        <v>2</v>
      </c>
      <c r="R48" s="333"/>
      <c r="S48" s="333"/>
      <c r="T48" s="333"/>
      <c r="U48" s="333"/>
      <c r="V48" s="333"/>
      <c r="W48" s="333"/>
      <c r="X48" s="333"/>
      <c r="Y48" s="333"/>
      <c r="Z48" s="333"/>
      <c r="AA48" s="333"/>
      <c r="AB48" s="333"/>
      <c r="AC48" s="333"/>
      <c r="AD48" s="333"/>
      <c r="AE48" s="333"/>
      <c r="AF48" s="148">
        <v>2</v>
      </c>
      <c r="AG48" s="333"/>
      <c r="AH48" s="333"/>
      <c r="AI48" s="333"/>
      <c r="AJ48" s="333"/>
      <c r="AK48" s="333"/>
      <c r="AL48" s="333"/>
      <c r="AM48" s="333"/>
      <c r="AN48" s="333"/>
      <c r="AO48" s="333"/>
      <c r="AP48" s="333"/>
      <c r="AQ48" s="333"/>
      <c r="AR48" s="333"/>
      <c r="AS48" s="333"/>
      <c r="AT48" s="333"/>
    </row>
    <row r="49" spans="1:46" ht="52.5" customHeight="1">
      <c r="A49" s="332" t="s">
        <v>3201</v>
      </c>
      <c r="B49" s="332"/>
      <c r="C49" s="332"/>
      <c r="D49" s="332"/>
      <c r="E49" s="332"/>
      <c r="F49" s="332"/>
      <c r="G49" s="332"/>
      <c r="H49" s="332"/>
      <c r="I49" s="332"/>
      <c r="J49" s="332"/>
      <c r="K49" s="332"/>
      <c r="L49" s="332"/>
      <c r="M49" s="332"/>
      <c r="N49" s="332"/>
      <c r="O49" s="332"/>
      <c r="P49" s="332"/>
      <c r="Q49" s="148">
        <v>2</v>
      </c>
      <c r="R49" s="333"/>
      <c r="S49" s="333"/>
      <c r="T49" s="333"/>
      <c r="U49" s="333"/>
      <c r="V49" s="333"/>
      <c r="W49" s="333"/>
      <c r="X49" s="333"/>
      <c r="Y49" s="333"/>
      <c r="Z49" s="333"/>
      <c r="AA49" s="333"/>
      <c r="AB49" s="333"/>
      <c r="AC49" s="333"/>
      <c r="AD49" s="333"/>
      <c r="AE49" s="333"/>
      <c r="AF49" s="148">
        <v>2</v>
      </c>
      <c r="AG49" s="333"/>
      <c r="AH49" s="333"/>
      <c r="AI49" s="333"/>
      <c r="AJ49" s="333"/>
      <c r="AK49" s="333"/>
      <c r="AL49" s="333"/>
      <c r="AM49" s="333"/>
      <c r="AN49" s="333"/>
      <c r="AO49" s="333"/>
      <c r="AP49" s="333"/>
      <c r="AQ49" s="333"/>
      <c r="AR49" s="333"/>
      <c r="AS49" s="333"/>
      <c r="AT49" s="333"/>
    </row>
    <row r="50" spans="1:46" ht="67.5" customHeight="1">
      <c r="A50" s="332" t="s">
        <v>3202</v>
      </c>
      <c r="B50" s="332"/>
      <c r="C50" s="332"/>
      <c r="D50" s="332"/>
      <c r="E50" s="332"/>
      <c r="F50" s="332"/>
      <c r="G50" s="332"/>
      <c r="H50" s="332"/>
      <c r="I50" s="332"/>
      <c r="J50" s="332"/>
      <c r="K50" s="332"/>
      <c r="L50" s="332"/>
      <c r="M50" s="332"/>
      <c r="N50" s="332"/>
      <c r="O50" s="332"/>
      <c r="P50" s="332"/>
      <c r="Q50" s="148">
        <v>2</v>
      </c>
      <c r="R50" s="333"/>
      <c r="S50" s="333"/>
      <c r="T50" s="333"/>
      <c r="U50" s="333"/>
      <c r="V50" s="333"/>
      <c r="W50" s="333"/>
      <c r="X50" s="333"/>
      <c r="Y50" s="333"/>
      <c r="Z50" s="333"/>
      <c r="AA50" s="333"/>
      <c r="AB50" s="333"/>
      <c r="AC50" s="333"/>
      <c r="AD50" s="333"/>
      <c r="AE50" s="333"/>
      <c r="AF50" s="148">
        <v>2</v>
      </c>
      <c r="AG50" s="333"/>
      <c r="AH50" s="333"/>
      <c r="AI50" s="333"/>
      <c r="AJ50" s="333"/>
      <c r="AK50" s="333"/>
      <c r="AL50" s="333"/>
      <c r="AM50" s="333"/>
      <c r="AN50" s="333"/>
      <c r="AO50" s="333"/>
      <c r="AP50" s="333"/>
      <c r="AQ50" s="333"/>
      <c r="AR50" s="333"/>
      <c r="AS50" s="333"/>
      <c r="AT50" s="333"/>
    </row>
    <row r="51" spans="1:46" ht="63" customHeight="1">
      <c r="A51" s="332" t="s">
        <v>3203</v>
      </c>
      <c r="B51" s="332"/>
      <c r="C51" s="332"/>
      <c r="D51" s="332"/>
      <c r="E51" s="332"/>
      <c r="F51" s="332"/>
      <c r="G51" s="332"/>
      <c r="H51" s="332"/>
      <c r="I51" s="332"/>
      <c r="J51" s="332"/>
      <c r="K51" s="332"/>
      <c r="L51" s="332"/>
      <c r="M51" s="332"/>
      <c r="N51" s="332"/>
      <c r="O51" s="332"/>
      <c r="P51" s="332"/>
      <c r="Q51" s="148">
        <v>2</v>
      </c>
      <c r="R51" s="333"/>
      <c r="S51" s="333"/>
      <c r="T51" s="333"/>
      <c r="U51" s="333"/>
      <c r="V51" s="333"/>
      <c r="W51" s="333"/>
      <c r="X51" s="333"/>
      <c r="Y51" s="333"/>
      <c r="Z51" s="333"/>
      <c r="AA51" s="333"/>
      <c r="AB51" s="333"/>
      <c r="AC51" s="333"/>
      <c r="AD51" s="333"/>
      <c r="AE51" s="333"/>
      <c r="AF51" s="148">
        <v>2</v>
      </c>
      <c r="AG51" s="336"/>
      <c r="AH51" s="336"/>
      <c r="AI51" s="336"/>
      <c r="AJ51" s="336"/>
      <c r="AK51" s="336"/>
      <c r="AL51" s="336"/>
      <c r="AM51" s="336"/>
      <c r="AN51" s="336"/>
      <c r="AO51" s="336"/>
      <c r="AP51" s="336"/>
      <c r="AQ51" s="336"/>
      <c r="AR51" s="336"/>
      <c r="AS51" s="336"/>
      <c r="AT51" s="336"/>
    </row>
    <row r="52" spans="1:46" ht="18" customHeight="1" thickTop="1"/>
  </sheetData>
  <sheetProtection sheet="1" objects="1" scenarios="1" selectLockedCells="1" selectUnlockedCells="1"/>
  <mergeCells count="93">
    <mergeCell ref="A34:P34"/>
    <mergeCell ref="R34:AE34"/>
    <mergeCell ref="AG34:AT34"/>
    <mergeCell ref="A36:P36"/>
    <mergeCell ref="R36:AE36"/>
    <mergeCell ref="AG36:AT36"/>
    <mergeCell ref="A35:P35"/>
    <mergeCell ref="R35:AE35"/>
    <mergeCell ref="AG35:AT35"/>
    <mergeCell ref="A38:P38"/>
    <mergeCell ref="R38:AE38"/>
    <mergeCell ref="AG38:AT38"/>
    <mergeCell ref="A37:P37"/>
    <mergeCell ref="R37:AE37"/>
    <mergeCell ref="AG37:AT37"/>
    <mergeCell ref="A40:P40"/>
    <mergeCell ref="R40:AE40"/>
    <mergeCell ref="AG40:AT40"/>
    <mergeCell ref="A39:P39"/>
    <mergeCell ref="R39:AE39"/>
    <mergeCell ref="AG39:AT39"/>
    <mergeCell ref="A42:P42"/>
    <mergeCell ref="R42:AE42"/>
    <mergeCell ref="AG42:AT42"/>
    <mergeCell ref="A41:P41"/>
    <mergeCell ref="R41:AE41"/>
    <mergeCell ref="AG41:AT41"/>
    <mergeCell ref="A44:P44"/>
    <mergeCell ref="R44:AE44"/>
    <mergeCell ref="AG44:AT44"/>
    <mergeCell ref="A43:P43"/>
    <mergeCell ref="R43:AE43"/>
    <mergeCell ref="AG43:AT4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46:P46"/>
    <mergeCell ref="R46:AE46"/>
    <mergeCell ref="AG46:AT46"/>
    <mergeCell ref="A47:P47"/>
    <mergeCell ref="R47:AE47"/>
    <mergeCell ref="AG47:AT47"/>
    <mergeCell ref="A48:P48"/>
    <mergeCell ref="R48:AE48"/>
    <mergeCell ref="AG48:AT48"/>
    <mergeCell ref="A51:P51"/>
    <mergeCell ref="R51:AE51"/>
    <mergeCell ref="AG51:AT51"/>
    <mergeCell ref="A49:P49"/>
    <mergeCell ref="R49:AE49"/>
    <mergeCell ref="AG49:AT49"/>
    <mergeCell ref="A50:P50"/>
    <mergeCell ref="R50:AE50"/>
    <mergeCell ref="AG50:AT50"/>
  </mergeCells>
  <dataValidations disablePrompts="1" count="1">
    <dataValidation allowBlank="1" showErrorMessage="1" sqref="A8:F8" xr:uid="{6798F853-9E98-446E-94EA-653F36A498A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BF50-A07B-427F-9861-45A8F8B62B3F}">
  <sheetPr codeName="Hoja3"/>
  <dimension ref="B1:M24"/>
  <sheetViews>
    <sheetView showGridLines="0" zoomScaleNormal="100" workbookViewId="0">
      <selection activeCell="I4" sqref="I4"/>
    </sheetView>
  </sheetViews>
  <sheetFormatPr defaultColWidth="11.42578125" defaultRowHeight="15.75"/>
  <cols>
    <col min="1" max="1" width="3.5703125" style="1" customWidth="1"/>
    <col min="2" max="5" width="13.5703125" style="1" customWidth="1"/>
    <col min="6" max="6" width="2.5703125" style="228"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1.42578125" style="236"/>
    <col min="14" max="16384" width="11.42578125" style="1"/>
  </cols>
  <sheetData>
    <row r="1" spans="2:13" ht="48" customHeight="1">
      <c r="D1" s="245" t="s">
        <v>0</v>
      </c>
      <c r="E1" s="245"/>
      <c r="F1" s="245"/>
      <c r="G1" s="245"/>
      <c r="H1" s="245"/>
      <c r="I1" s="245"/>
      <c r="K1" s="2" t="s">
        <v>1</v>
      </c>
    </row>
    <row r="2" spans="2:13" ht="24" customHeight="1">
      <c r="D2" s="246" t="s">
        <v>2</v>
      </c>
      <c r="E2" s="246"/>
      <c r="F2" s="246"/>
      <c r="G2" s="246"/>
      <c r="H2" s="246"/>
      <c r="I2" s="246"/>
      <c r="K2" s="3">
        <v>45560</v>
      </c>
    </row>
    <row r="3" spans="2:13" ht="60" customHeight="1">
      <c r="B3" s="4"/>
      <c r="D3" s="245" t="s">
        <v>3</v>
      </c>
      <c r="E3" s="245"/>
      <c r="F3" s="245"/>
      <c r="G3" s="245"/>
      <c r="H3" s="245"/>
      <c r="I3" s="245"/>
      <c r="K3" s="5" t="s">
        <v>4</v>
      </c>
    </row>
    <row r="4" spans="2:13" ht="24" customHeight="1"/>
    <row r="5" spans="2:13" ht="24" customHeight="1">
      <c r="B5" s="246" t="s">
        <v>47</v>
      </c>
      <c r="C5" s="246"/>
      <c r="D5" s="246"/>
      <c r="E5" s="246"/>
      <c r="F5" s="246"/>
      <c r="G5" s="246"/>
      <c r="H5" s="246"/>
      <c r="I5" s="246"/>
      <c r="J5" s="246"/>
      <c r="K5" s="246"/>
    </row>
    <row r="6" spans="2:13" ht="24" customHeight="1">
      <c r="B6" s="6"/>
      <c r="C6" s="6"/>
      <c r="D6" s="6"/>
      <c r="E6" s="6"/>
      <c r="F6" s="229"/>
      <c r="G6" s="6"/>
      <c r="H6" s="6"/>
      <c r="I6" s="6"/>
      <c r="J6" s="6"/>
      <c r="K6" s="6"/>
    </row>
    <row r="7" spans="2:13" ht="24" customHeight="1">
      <c r="B7" s="247" t="s">
        <v>5</v>
      </c>
      <c r="C7" s="247"/>
      <c r="D7" s="247"/>
      <c r="E7" s="247"/>
      <c r="F7" s="247"/>
      <c r="G7" s="247"/>
      <c r="H7" s="247"/>
      <c r="I7" s="247"/>
      <c r="J7" s="247"/>
      <c r="K7" s="247"/>
    </row>
    <row r="8" spans="2:13" ht="24" customHeight="1" thickBot="1"/>
    <row r="9" spans="2:13" ht="63" customHeight="1" thickBot="1">
      <c r="B9" s="254" t="s">
        <v>6</v>
      </c>
      <c r="C9" s="254"/>
      <c r="D9" s="254"/>
      <c r="E9" s="254"/>
      <c r="G9" s="8" t="s">
        <v>44</v>
      </c>
      <c r="I9" s="8" t="s">
        <v>45</v>
      </c>
      <c r="K9" s="8" t="s">
        <v>9</v>
      </c>
    </row>
    <row r="10" spans="2:13" ht="6" customHeight="1" thickBot="1">
      <c r="G10" s="10"/>
      <c r="I10" s="10"/>
      <c r="K10" s="10"/>
    </row>
    <row r="11" spans="2:13" ht="24" customHeight="1" thickBot="1">
      <c r="B11" s="253" t="s">
        <v>10</v>
      </c>
      <c r="C11" s="253"/>
      <c r="D11" s="253"/>
      <c r="E11" s="253"/>
      <c r="F11" s="237">
        <v>0.6</v>
      </c>
      <c r="G11" s="13">
        <f>'Artículo 121 (cálculo PNT)'!AE2194</f>
        <v>78.617434153148452</v>
      </c>
      <c r="H11" s="238"/>
      <c r="I11" s="13">
        <f>'Artículo 121 (cálculo PNT)'!AE2196</f>
        <v>94.761904761904773</v>
      </c>
      <c r="J11" s="238"/>
      <c r="K11" s="13">
        <f>G11*0.8+I11*0.2</f>
        <v>81.846328274899719</v>
      </c>
      <c r="M11" s="239">
        <f>(F11*K11)*(1-(SUM(J10:J22)*3/58))</f>
        <v>49.10779696493983</v>
      </c>
    </row>
    <row r="12" spans="2:13" ht="6" customHeight="1" thickBot="1">
      <c r="F12" s="240"/>
      <c r="G12" s="14"/>
      <c r="H12" s="238"/>
      <c r="I12" s="14"/>
      <c r="J12" s="238"/>
      <c r="K12" s="14"/>
      <c r="M12" s="239"/>
    </row>
    <row r="13" spans="2:13" ht="24" customHeight="1" thickBot="1">
      <c r="B13" s="253" t="s">
        <v>11</v>
      </c>
      <c r="C13" s="253"/>
      <c r="D13" s="253"/>
      <c r="E13" s="253"/>
      <c r="F13" s="237">
        <f>(14/14)*0.2</f>
        <v>0.2</v>
      </c>
      <c r="G13" s="13">
        <f>'Artículo 135 (cálculo PNT)'!AE465</f>
        <v>82.692721791558981</v>
      </c>
      <c r="H13" s="238"/>
      <c r="I13" s="13">
        <f>'Artículo 135 (cálculo PNT)'!AE467</f>
        <v>94.999999999999986</v>
      </c>
      <c r="J13" s="238"/>
      <c r="K13" s="13">
        <f>G13*0.8+I13*0.2</f>
        <v>85.154177433247185</v>
      </c>
      <c r="M13" s="239">
        <f>F13*K13</f>
        <v>17.030835486649437</v>
      </c>
    </row>
    <row r="14" spans="2:13" ht="6" customHeight="1" thickBot="1">
      <c r="F14" s="237"/>
      <c r="G14" s="14"/>
      <c r="H14" s="238"/>
      <c r="I14" s="14"/>
      <c r="J14" s="238"/>
      <c r="K14" s="14"/>
      <c r="M14" s="239"/>
    </row>
    <row r="15" spans="2:13" ht="24" customHeight="1" thickBot="1">
      <c r="B15" s="253" t="s">
        <v>12</v>
      </c>
      <c r="C15" s="253"/>
      <c r="D15" s="253"/>
      <c r="E15" s="253"/>
      <c r="F15" s="237">
        <v>0.2</v>
      </c>
      <c r="G15" s="235"/>
      <c r="H15" s="237">
        <v>1</v>
      </c>
      <c r="I15" s="235"/>
      <c r="J15" s="238"/>
      <c r="K15" s="13">
        <f>'Artículo 144 (cálculo PNT)'!R15</f>
        <v>100</v>
      </c>
      <c r="M15" s="239">
        <f>F15*K15/SUM(H13:H28)</f>
        <v>5</v>
      </c>
    </row>
    <row r="16" spans="2:13" ht="6" customHeight="1" thickBot="1">
      <c r="F16" s="240"/>
      <c r="G16" s="14"/>
      <c r="H16" s="238"/>
      <c r="I16" s="14"/>
      <c r="J16" s="238"/>
      <c r="K16" s="14"/>
      <c r="M16" s="239"/>
    </row>
    <row r="17" spans="2:13" ht="24" customHeight="1" thickBot="1">
      <c r="B17" s="253" t="s">
        <v>13</v>
      </c>
      <c r="C17" s="253"/>
      <c r="D17" s="253"/>
      <c r="E17" s="253"/>
      <c r="F17" s="237">
        <v>0.2</v>
      </c>
      <c r="G17" s="235"/>
      <c r="H17" s="237">
        <v>1</v>
      </c>
      <c r="I17" s="235"/>
      <c r="J17" s="238"/>
      <c r="K17" s="13">
        <f>'Artículo 145 (cálculo PNT)'!R14</f>
        <v>100</v>
      </c>
      <c r="M17" s="239">
        <f>F17*K17/SUM(H13:H30)</f>
        <v>5</v>
      </c>
    </row>
    <row r="18" spans="2:13" ht="6" customHeight="1" thickBot="1">
      <c r="F18" s="240"/>
      <c r="G18" s="14"/>
      <c r="H18" s="238"/>
      <c r="I18" s="14"/>
      <c r="J18" s="238"/>
      <c r="K18" s="14"/>
      <c r="M18" s="239"/>
    </row>
    <row r="19" spans="2:13" ht="24" customHeight="1" thickBot="1">
      <c r="B19" s="253" t="s">
        <v>14</v>
      </c>
      <c r="C19" s="253"/>
      <c r="D19" s="253"/>
      <c r="E19" s="253"/>
      <c r="F19" s="237">
        <v>0.2</v>
      </c>
      <c r="G19" s="13">
        <f>'Artículo 146 (cálculo PNT)'!R32</f>
        <v>100.00000000000001</v>
      </c>
      <c r="H19" s="237">
        <v>1</v>
      </c>
      <c r="I19" s="13">
        <f>'Artículo 146 (cálculo PNT)'!R34</f>
        <v>100</v>
      </c>
      <c r="J19" s="238"/>
      <c r="K19" s="13">
        <f>G19*0.8+I19*0.2</f>
        <v>100.00000000000001</v>
      </c>
      <c r="M19" s="239">
        <f>F19*K19/SUM(H13:H32)</f>
        <v>5.0000000000000009</v>
      </c>
    </row>
    <row r="20" spans="2:13" ht="6" customHeight="1" thickBot="1">
      <c r="F20" s="240"/>
      <c r="G20" s="14"/>
      <c r="H20" s="238"/>
      <c r="I20" s="14"/>
      <c r="J20" s="238"/>
      <c r="K20" s="14"/>
      <c r="M20" s="239"/>
    </row>
    <row r="21" spans="2:13" ht="24" customHeight="1" thickBot="1">
      <c r="B21" s="253" t="s">
        <v>15</v>
      </c>
      <c r="C21" s="253"/>
      <c r="D21" s="253"/>
      <c r="E21" s="253"/>
      <c r="F21" s="237">
        <v>0.2</v>
      </c>
      <c r="G21" s="13">
        <f>'Artículo 172 (cálculo PNT)'!AE35</f>
        <v>99.999999999999986</v>
      </c>
      <c r="H21" s="237">
        <v>1</v>
      </c>
      <c r="I21" s="13">
        <f>'Artículo 172 (cálculo PNT)'!AE37</f>
        <v>100</v>
      </c>
      <c r="J21" s="238"/>
      <c r="K21" s="13">
        <f>G21*0.8+I21*0.2</f>
        <v>100</v>
      </c>
      <c r="M21" s="239">
        <f>F21*K21/SUM(H13:H36)</f>
        <v>5</v>
      </c>
    </row>
    <row r="22" spans="2:13" ht="6" customHeight="1" thickBot="1">
      <c r="G22" s="10"/>
      <c r="I22" s="10"/>
      <c r="K22" s="21"/>
    </row>
    <row r="23" spans="2:13" ht="48" customHeight="1" thickBot="1">
      <c r="B23" s="252" t="s">
        <v>48</v>
      </c>
      <c r="C23" s="252"/>
      <c r="D23" s="252"/>
      <c r="E23" s="252"/>
      <c r="F23" s="252"/>
      <c r="G23" s="252"/>
      <c r="H23" s="252"/>
      <c r="I23" s="252"/>
      <c r="K23" s="232">
        <f>SUM(M11:M21)</f>
        <v>86.138632451589274</v>
      </c>
    </row>
    <row r="24" spans="2:13" ht="48" customHeight="1"/>
  </sheetData>
  <sheetProtection sheet="1" objects="1" scenarios="1" selectLockedCells="1" selectUnlockedCells="1"/>
  <mergeCells count="13">
    <mergeCell ref="B9:E9"/>
    <mergeCell ref="D1:I1"/>
    <mergeCell ref="D2:I2"/>
    <mergeCell ref="D3:I3"/>
    <mergeCell ref="B5:K5"/>
    <mergeCell ref="B7:K7"/>
    <mergeCell ref="B23:I23"/>
    <mergeCell ref="B21:E21"/>
    <mergeCell ref="B11:E11"/>
    <mergeCell ref="B17:E17"/>
    <mergeCell ref="B19:E19"/>
    <mergeCell ref="B15:E15"/>
    <mergeCell ref="B13:E13"/>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CB3F-0999-42F3-AE06-C6032FD6311D}">
  <sheetPr codeName="Hoja45"/>
  <dimension ref="A1:AK40"/>
  <sheetViews>
    <sheetView showGridLines="0" topLeftCell="N14"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3204</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tr">
        <f>IGOT!C5</f>
        <v>Fondo de Víctimas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1817</v>
      </c>
    </row>
    <row r="9" spans="1:37" ht="15" customHeight="1">
      <c r="A9" s="307"/>
      <c r="B9" s="307"/>
      <c r="C9" s="188" t="s">
        <v>15</v>
      </c>
    </row>
    <row r="10" spans="1:37" ht="15" customHeight="1">
      <c r="A10" s="306" t="s">
        <v>1818</v>
      </c>
      <c r="B10" s="306"/>
      <c r="C10" s="85" t="s">
        <v>1819</v>
      </c>
    </row>
    <row r="11" spans="1:37" ht="15" customHeight="1">
      <c r="A11" s="306" t="s">
        <v>1846</v>
      </c>
      <c r="B11" s="306"/>
      <c r="C11" s="85">
        <v>1</v>
      </c>
      <c r="E11" s="310" t="s">
        <v>1874</v>
      </c>
      <c r="F11" s="310"/>
      <c r="G11" s="310"/>
      <c r="H11" s="310"/>
      <c r="I11" s="310"/>
      <c r="J11" s="310"/>
      <c r="K11" s="85">
        <f>C11</f>
        <v>1</v>
      </c>
    </row>
    <row r="12" spans="1:37" ht="15" customHeight="1"/>
    <row r="13" spans="1:37" ht="15" customHeight="1"/>
    <row r="14" spans="1:37" ht="45" customHeight="1">
      <c r="A14" s="359" t="s">
        <v>3205</v>
      </c>
      <c r="B14" s="359"/>
      <c r="C14" s="359"/>
      <c r="D14" s="359"/>
      <c r="E14" s="359"/>
      <c r="F14" s="359"/>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60" t="s">
        <v>44</v>
      </c>
      <c r="B17" s="360"/>
      <c r="C17" s="360"/>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158" t="s">
        <v>67</v>
      </c>
      <c r="AE17" s="189" t="s">
        <v>9</v>
      </c>
      <c r="AF17" s="89" t="s">
        <v>1877</v>
      </c>
      <c r="AG17" s="89" t="s">
        <v>1878</v>
      </c>
      <c r="AH17" s="89" t="s">
        <v>1879</v>
      </c>
      <c r="AI17" s="90" t="s">
        <v>1880</v>
      </c>
      <c r="AJ17" s="89"/>
      <c r="AK17" s="90" t="s">
        <v>1881</v>
      </c>
    </row>
    <row r="18" spans="1:37" ht="30" customHeight="1" thickTop="1" thickBot="1">
      <c r="A18" s="332" t="s">
        <v>3185</v>
      </c>
      <c r="B18" s="332"/>
      <c r="C18" s="332"/>
      <c r="D18" s="332"/>
      <c r="E18" s="332"/>
      <c r="F18" s="332"/>
      <c r="G18" s="332"/>
      <c r="H18" s="332"/>
      <c r="I18" s="332"/>
      <c r="J18" s="332"/>
      <c r="K18" s="332"/>
      <c r="L18" s="332"/>
      <c r="M18" s="332"/>
      <c r="N18" s="332"/>
      <c r="O18" s="332"/>
      <c r="P18" s="332"/>
      <c r="Q18" s="76"/>
      <c r="R18" s="76"/>
      <c r="S18" s="76"/>
      <c r="T18" s="76"/>
      <c r="U18" s="76"/>
      <c r="V18" s="76"/>
      <c r="W18" s="76"/>
      <c r="X18" s="76"/>
      <c r="Y18" s="76"/>
      <c r="Z18" s="76"/>
      <c r="AA18" s="76"/>
      <c r="AB18" s="76"/>
      <c r="AC18" s="190"/>
      <c r="AD18" s="160">
        <f>'Art. 172'!Q32</f>
        <v>2</v>
      </c>
      <c r="AE18" s="138">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32" t="s">
        <v>3108</v>
      </c>
      <c r="B19" s="332"/>
      <c r="C19" s="332"/>
      <c r="D19" s="332"/>
      <c r="E19" s="332"/>
      <c r="F19" s="332"/>
      <c r="G19" s="332"/>
      <c r="H19" s="332"/>
      <c r="I19" s="332"/>
      <c r="J19" s="332"/>
      <c r="K19" s="332"/>
      <c r="L19" s="332"/>
      <c r="M19" s="332"/>
      <c r="N19" s="332"/>
      <c r="O19" s="332"/>
      <c r="P19" s="332"/>
      <c r="Q19" s="191"/>
      <c r="R19" s="191"/>
      <c r="S19" s="191"/>
      <c r="T19" s="191"/>
      <c r="U19" s="191"/>
      <c r="V19" s="191"/>
      <c r="W19" s="191"/>
      <c r="X19" s="191"/>
      <c r="Y19" s="191"/>
      <c r="Z19" s="191"/>
      <c r="AA19" s="191"/>
      <c r="AB19" s="191"/>
      <c r="AC19" s="191"/>
      <c r="AD19" s="160">
        <f>'Art. 172'!Q33</f>
        <v>2</v>
      </c>
      <c r="AE19" s="138">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32" t="s">
        <v>3206</v>
      </c>
      <c r="B20" s="332"/>
      <c r="C20" s="332"/>
      <c r="D20" s="332"/>
      <c r="E20" s="332"/>
      <c r="F20" s="332"/>
      <c r="G20" s="332"/>
      <c r="H20" s="332"/>
      <c r="I20" s="332"/>
      <c r="J20" s="332"/>
      <c r="K20" s="332"/>
      <c r="L20" s="332"/>
      <c r="M20" s="332"/>
      <c r="N20" s="332"/>
      <c r="O20" s="332"/>
      <c r="P20" s="332"/>
      <c r="Q20" s="191"/>
      <c r="R20" s="191"/>
      <c r="S20" s="191"/>
      <c r="T20" s="191"/>
      <c r="U20" s="191"/>
      <c r="V20" s="191"/>
      <c r="W20" s="191"/>
      <c r="X20" s="191"/>
      <c r="Y20" s="191"/>
      <c r="Z20" s="191"/>
      <c r="AA20" s="191"/>
      <c r="AB20" s="191"/>
      <c r="AC20" s="191"/>
      <c r="AD20" s="160">
        <f>'Art. 172'!Q34</f>
        <v>2</v>
      </c>
      <c r="AE20" s="138">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8" t="s">
        <v>3207</v>
      </c>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v>0</v>
      </c>
      <c r="AE21" s="138">
        <f>SUM(AE18:AE20)</f>
        <v>99.999999999999986</v>
      </c>
      <c r="AF21" s="75"/>
      <c r="AG21" s="115">
        <f>SUM(AG18:AG20)</f>
        <v>3</v>
      </c>
      <c r="AH21" s="192"/>
      <c r="AI21" s="75"/>
      <c r="AJ21" s="75"/>
      <c r="AK21" s="75"/>
    </row>
    <row r="22" spans="1:37" ht="30" customHeight="1">
      <c r="A22" s="358" t="s">
        <v>3208</v>
      </c>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t="s">
        <v>67</v>
      </c>
      <c r="AE22" s="138">
        <f>AE21/AE16*100</f>
        <v>99.999999999999986</v>
      </c>
      <c r="AF22" s="75"/>
      <c r="AG22" s="115"/>
      <c r="AH22" s="192"/>
      <c r="AI22" s="75"/>
      <c r="AJ22" s="75"/>
      <c r="AK22" s="75"/>
    </row>
    <row r="23" spans="1:37" ht="15" customHeight="1">
      <c r="AH23" s="193"/>
    </row>
    <row r="24" spans="1:37" ht="15" customHeight="1" thickBot="1">
      <c r="A24" s="376" t="s">
        <v>3155</v>
      </c>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163" t="s">
        <v>67</v>
      </c>
      <c r="AE24" s="194" t="s">
        <v>9</v>
      </c>
      <c r="AF24" s="75"/>
      <c r="AG24" s="115"/>
      <c r="AH24" s="192"/>
      <c r="AI24" s="75"/>
      <c r="AJ24" s="75"/>
      <c r="AK24" s="75"/>
    </row>
    <row r="25" spans="1:37" ht="30" customHeight="1" thickTop="1" thickBot="1">
      <c r="A25" s="332" t="s">
        <v>3209</v>
      </c>
      <c r="B25" s="332"/>
      <c r="C25" s="332"/>
      <c r="D25" s="332"/>
      <c r="E25" s="332"/>
      <c r="F25" s="332"/>
      <c r="G25" s="332"/>
      <c r="H25" s="332"/>
      <c r="I25" s="332"/>
      <c r="J25" s="332"/>
      <c r="K25" s="332"/>
      <c r="L25" s="332"/>
      <c r="M25" s="332"/>
      <c r="N25" s="332"/>
      <c r="O25" s="332"/>
      <c r="P25" s="332"/>
      <c r="Q25" s="191"/>
      <c r="R25" s="191"/>
      <c r="S25" s="191"/>
      <c r="T25" s="191"/>
      <c r="U25" s="191"/>
      <c r="V25" s="191"/>
      <c r="W25" s="191"/>
      <c r="X25" s="191"/>
      <c r="Y25" s="191"/>
      <c r="Z25" s="191"/>
      <c r="AA25" s="191"/>
      <c r="AB25" s="191"/>
      <c r="AC25" s="191"/>
      <c r="AD25" s="160">
        <f>'Art. 172'!Q47</f>
        <v>2</v>
      </c>
      <c r="AE25" s="138">
        <f t="shared" ref="AE25:AE29" si="5">IF(AG25=1,AK25,AG25)</f>
        <v>20</v>
      </c>
      <c r="AF25" s="195">
        <f t="shared" ref="AF25:AF29" si="6">IF(AD25=2,1,IF(AD25=1,0.5,IF(AD25=0,0," ")))</f>
        <v>1</v>
      </c>
      <c r="AG25" s="195">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32" t="s">
        <v>3210</v>
      </c>
      <c r="B26" s="332"/>
      <c r="C26" s="332"/>
      <c r="D26" s="332"/>
      <c r="E26" s="332"/>
      <c r="F26" s="332"/>
      <c r="G26" s="332"/>
      <c r="H26" s="332"/>
      <c r="I26" s="332"/>
      <c r="J26" s="332"/>
      <c r="K26" s="332"/>
      <c r="L26" s="332"/>
      <c r="M26" s="332"/>
      <c r="N26" s="332"/>
      <c r="O26" s="332"/>
      <c r="P26" s="332"/>
      <c r="Q26" s="191"/>
      <c r="R26" s="191"/>
      <c r="S26" s="191"/>
      <c r="T26" s="191"/>
      <c r="U26" s="191"/>
      <c r="V26" s="191"/>
      <c r="W26" s="191"/>
      <c r="X26" s="191"/>
      <c r="Y26" s="191"/>
      <c r="Z26" s="191"/>
      <c r="AA26" s="191"/>
      <c r="AB26" s="191"/>
      <c r="AC26" s="191"/>
      <c r="AD26" s="160">
        <f>'Art. 172'!Q48</f>
        <v>2</v>
      </c>
      <c r="AE26" s="138">
        <f t="shared" si="5"/>
        <v>20</v>
      </c>
      <c r="AF26" s="195">
        <f t="shared" si="6"/>
        <v>1</v>
      </c>
      <c r="AG26" s="195">
        <f>IF(AND(AF26&gt;=0,AF26&lt;=1),1,"No aplica")</f>
        <v>1</v>
      </c>
      <c r="AH26" s="92">
        <f t="shared" si="7"/>
        <v>1</v>
      </c>
      <c r="AI26" s="93">
        <f t="shared" si="8"/>
        <v>0.2</v>
      </c>
      <c r="AJ26" s="93">
        <f t="shared" si="9"/>
        <v>0.2</v>
      </c>
      <c r="AK26" s="93">
        <f t="shared" si="10"/>
        <v>20</v>
      </c>
    </row>
    <row r="27" spans="1:37" ht="30" customHeight="1" thickTop="1" thickBot="1">
      <c r="A27" s="332" t="s">
        <v>3211</v>
      </c>
      <c r="B27" s="332"/>
      <c r="C27" s="332"/>
      <c r="D27" s="332"/>
      <c r="E27" s="332"/>
      <c r="F27" s="332"/>
      <c r="G27" s="332"/>
      <c r="H27" s="332"/>
      <c r="I27" s="332"/>
      <c r="J27" s="332"/>
      <c r="K27" s="332"/>
      <c r="L27" s="332"/>
      <c r="M27" s="332"/>
      <c r="N27" s="332"/>
      <c r="O27" s="332"/>
      <c r="P27" s="332"/>
      <c r="Q27" s="191"/>
      <c r="R27" s="191"/>
      <c r="S27" s="191"/>
      <c r="T27" s="191"/>
      <c r="U27" s="191"/>
      <c r="V27" s="191"/>
      <c r="W27" s="191"/>
      <c r="X27" s="191"/>
      <c r="Y27" s="191"/>
      <c r="Z27" s="191"/>
      <c r="AA27" s="191"/>
      <c r="AB27" s="191"/>
      <c r="AC27" s="191"/>
      <c r="AD27" s="160">
        <f>'Art. 172'!Q49</f>
        <v>2</v>
      </c>
      <c r="AE27" s="138">
        <f t="shared" si="5"/>
        <v>20</v>
      </c>
      <c r="AF27" s="195">
        <f t="shared" si="6"/>
        <v>1</v>
      </c>
      <c r="AG27" s="195">
        <f>IF(AND(AF27&gt;=0,AF27&lt;=1),1,"No aplica")</f>
        <v>1</v>
      </c>
      <c r="AH27" s="92">
        <f t="shared" si="7"/>
        <v>1</v>
      </c>
      <c r="AI27" s="93">
        <f t="shared" si="8"/>
        <v>0.2</v>
      </c>
      <c r="AJ27" s="93">
        <f t="shared" si="9"/>
        <v>0.2</v>
      </c>
      <c r="AK27" s="93">
        <f t="shared" si="10"/>
        <v>20</v>
      </c>
    </row>
    <row r="28" spans="1:37" ht="30" customHeight="1" thickTop="1" thickBot="1">
      <c r="A28" s="332" t="s">
        <v>3212</v>
      </c>
      <c r="B28" s="332"/>
      <c r="C28" s="332"/>
      <c r="D28" s="332"/>
      <c r="E28" s="332"/>
      <c r="F28" s="332"/>
      <c r="G28" s="332"/>
      <c r="H28" s="332"/>
      <c r="I28" s="332"/>
      <c r="J28" s="332"/>
      <c r="K28" s="332"/>
      <c r="L28" s="332"/>
      <c r="M28" s="332"/>
      <c r="N28" s="332"/>
      <c r="O28" s="332"/>
      <c r="P28" s="332"/>
      <c r="Q28" s="191"/>
      <c r="R28" s="191"/>
      <c r="S28" s="191"/>
      <c r="T28" s="191"/>
      <c r="U28" s="191"/>
      <c r="V28" s="191"/>
      <c r="W28" s="191"/>
      <c r="X28" s="191"/>
      <c r="Y28" s="191"/>
      <c r="Z28" s="191"/>
      <c r="AA28" s="191"/>
      <c r="AB28" s="191"/>
      <c r="AC28" s="191"/>
      <c r="AD28" s="160">
        <f>'Art. 172'!Q50</f>
        <v>2</v>
      </c>
      <c r="AE28" s="138">
        <f t="shared" si="5"/>
        <v>20</v>
      </c>
      <c r="AF28" s="195">
        <f t="shared" si="6"/>
        <v>1</v>
      </c>
      <c r="AG28" s="195">
        <f>IF(AND(AF28&gt;=0,AF28&lt;=1),1,"No aplica")</f>
        <v>1</v>
      </c>
      <c r="AH28" s="92">
        <f t="shared" si="7"/>
        <v>1</v>
      </c>
      <c r="AI28" s="93">
        <f t="shared" si="8"/>
        <v>0.2</v>
      </c>
      <c r="AJ28" s="93">
        <f t="shared" si="9"/>
        <v>0.2</v>
      </c>
      <c r="AK28" s="93">
        <f t="shared" si="10"/>
        <v>20</v>
      </c>
    </row>
    <row r="29" spans="1:37" ht="30" customHeight="1" thickTop="1" thickBot="1">
      <c r="A29" s="332" t="s">
        <v>3213</v>
      </c>
      <c r="B29" s="332"/>
      <c r="C29" s="332"/>
      <c r="D29" s="332"/>
      <c r="E29" s="332"/>
      <c r="F29" s="332"/>
      <c r="G29" s="332"/>
      <c r="H29" s="332"/>
      <c r="I29" s="332"/>
      <c r="J29" s="332"/>
      <c r="K29" s="332"/>
      <c r="L29" s="332"/>
      <c r="M29" s="332"/>
      <c r="N29" s="332"/>
      <c r="O29" s="332"/>
      <c r="P29" s="332"/>
      <c r="Q29" s="191"/>
      <c r="R29" s="191"/>
      <c r="S29" s="191"/>
      <c r="T29" s="191"/>
      <c r="U29" s="191"/>
      <c r="V29" s="191"/>
      <c r="W29" s="191"/>
      <c r="X29" s="191"/>
      <c r="Y29" s="191"/>
      <c r="Z29" s="191"/>
      <c r="AA29" s="191"/>
      <c r="AB29" s="191"/>
      <c r="AC29" s="191"/>
      <c r="AD29" s="160">
        <f>'Art. 172'!Q51</f>
        <v>2</v>
      </c>
      <c r="AE29" s="138">
        <f t="shared" si="5"/>
        <v>20</v>
      </c>
      <c r="AF29" s="195">
        <f t="shared" si="6"/>
        <v>1</v>
      </c>
      <c r="AG29" s="195">
        <f>IF(AND(AF29&gt;=0,AF29&lt;=1),1,"No aplica")</f>
        <v>1</v>
      </c>
      <c r="AH29" s="92">
        <f t="shared" si="7"/>
        <v>1</v>
      </c>
      <c r="AI29" s="93">
        <f t="shared" si="8"/>
        <v>0.2</v>
      </c>
      <c r="AJ29" s="93">
        <f t="shared" si="9"/>
        <v>0.2</v>
      </c>
      <c r="AK29" s="93">
        <f t="shared" si="10"/>
        <v>20</v>
      </c>
    </row>
    <row r="30" spans="1:37" ht="30" customHeight="1" thickTop="1">
      <c r="A30" s="358" t="s">
        <v>3214</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v>0</v>
      </c>
      <c r="AE30" s="138">
        <f>SUM(AE25:AE29)</f>
        <v>100</v>
      </c>
      <c r="AF30" s="75"/>
      <c r="AG30" s="115">
        <f>SUM(AG25:AG29)</f>
        <v>5</v>
      </c>
      <c r="AH30" s="192"/>
      <c r="AI30" s="75"/>
      <c r="AJ30" s="75"/>
      <c r="AK30" s="75"/>
    </row>
    <row r="31" spans="1:37" ht="30" customHeight="1">
      <c r="A31" s="358" t="s">
        <v>3215</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v>0</v>
      </c>
      <c r="AE31" s="138">
        <f>AE30/AE16*100</f>
        <v>100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3216</v>
      </c>
      <c r="AE35" s="166">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3217</v>
      </c>
      <c r="AE37" s="166">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3218</v>
      </c>
      <c r="AE39" s="166">
        <f>(AE35*0.8)+(AE37*0.2)</f>
        <v>100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E92-0043-4AE2-AB8D-CF63BB80FD81}">
  <sheetPr codeName="Hoja46"/>
  <dimension ref="A1:AK40"/>
  <sheetViews>
    <sheetView showGridLines="0" topLeftCell="A20"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1" t="s">
        <v>3204</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187"/>
      <c r="AF2" s="64"/>
      <c r="AG2" s="64"/>
      <c r="AH2" s="64"/>
      <c r="AI2" s="64"/>
      <c r="AJ2" s="64"/>
      <c r="AK2" s="64"/>
    </row>
    <row r="3" spans="1:37" ht="15" customHeight="1">
      <c r="A3" s="311" t="s">
        <v>7</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187"/>
      <c r="AF3" s="64"/>
      <c r="AG3" s="64"/>
      <c r="AH3" s="64"/>
      <c r="AI3" s="64"/>
      <c r="AJ3" s="64"/>
      <c r="AK3" s="64"/>
    </row>
    <row r="4" spans="1:37" ht="15" customHeight="1"/>
    <row r="5" spans="1:37" ht="15" customHeight="1">
      <c r="B5" s="312" t="str">
        <f>IGOT!C5</f>
        <v>Fondo de Víctimas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7" ht="15" customHeight="1"/>
    <row r="7" spans="1:37" ht="15" customHeight="1"/>
    <row r="8" spans="1:37" ht="15" customHeight="1">
      <c r="A8" s="80" t="s">
        <v>1817</v>
      </c>
    </row>
    <row r="9" spans="1:37" ht="15" customHeight="1">
      <c r="A9" s="307"/>
      <c r="B9" s="307"/>
      <c r="C9" s="188" t="s">
        <v>15</v>
      </c>
    </row>
    <row r="10" spans="1:37" ht="15" customHeight="1">
      <c r="A10" s="306" t="s">
        <v>1818</v>
      </c>
      <c r="B10" s="306"/>
      <c r="C10" s="85" t="s">
        <v>1819</v>
      </c>
    </row>
    <row r="11" spans="1:37" ht="15" customHeight="1">
      <c r="A11" s="306" t="s">
        <v>1846</v>
      </c>
      <c r="B11" s="306"/>
      <c r="C11" s="85">
        <v>1</v>
      </c>
      <c r="E11" s="310" t="s">
        <v>1874</v>
      </c>
      <c r="F11" s="310"/>
      <c r="G11" s="310"/>
      <c r="H11" s="310"/>
      <c r="I11" s="310"/>
      <c r="J11" s="310"/>
      <c r="K11" s="85">
        <f>C11</f>
        <v>1</v>
      </c>
    </row>
    <row r="12" spans="1:37" ht="15" customHeight="1"/>
    <row r="13" spans="1:37" ht="15" customHeight="1"/>
    <row r="14" spans="1:37" ht="45" customHeight="1">
      <c r="A14" s="359" t="s">
        <v>3205</v>
      </c>
      <c r="B14" s="359"/>
      <c r="C14" s="359"/>
      <c r="D14" s="359"/>
      <c r="E14" s="359"/>
      <c r="F14" s="359"/>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60" t="s">
        <v>44</v>
      </c>
      <c r="B17" s="360"/>
      <c r="C17" s="360"/>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158" t="s">
        <v>67</v>
      </c>
      <c r="AE17" s="189" t="s">
        <v>9</v>
      </c>
      <c r="AF17" s="89" t="s">
        <v>1877</v>
      </c>
      <c r="AG17" s="89" t="s">
        <v>1878</v>
      </c>
      <c r="AH17" s="89" t="s">
        <v>1879</v>
      </c>
      <c r="AI17" s="90" t="s">
        <v>1880</v>
      </c>
      <c r="AJ17" s="89"/>
      <c r="AK17" s="90" t="s">
        <v>1881</v>
      </c>
    </row>
    <row r="18" spans="1:37" ht="30" customHeight="1" thickTop="1" thickBot="1">
      <c r="A18" s="332" t="s">
        <v>3185</v>
      </c>
      <c r="B18" s="332"/>
      <c r="C18" s="332"/>
      <c r="D18" s="332"/>
      <c r="E18" s="332"/>
      <c r="F18" s="332"/>
      <c r="G18" s="332"/>
      <c r="H18" s="332"/>
      <c r="I18" s="332"/>
      <c r="J18" s="332"/>
      <c r="K18" s="332"/>
      <c r="L18" s="332"/>
      <c r="M18" s="332"/>
      <c r="N18" s="332"/>
      <c r="O18" s="332"/>
      <c r="P18" s="332"/>
      <c r="Q18" s="76"/>
      <c r="R18" s="76"/>
      <c r="S18" s="76"/>
      <c r="T18" s="76"/>
      <c r="U18" s="76"/>
      <c r="V18" s="76"/>
      <c r="W18" s="76"/>
      <c r="X18" s="76"/>
      <c r="Y18" s="76"/>
      <c r="Z18" s="76"/>
      <c r="AA18" s="76"/>
      <c r="AB18" s="76"/>
      <c r="AC18" s="190"/>
      <c r="AD18" s="160">
        <f>'Art. 172'!AF32</f>
        <v>2</v>
      </c>
      <c r="AE18" s="138">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32" t="s">
        <v>3108</v>
      </c>
      <c r="B19" s="332"/>
      <c r="C19" s="332"/>
      <c r="D19" s="332"/>
      <c r="E19" s="332"/>
      <c r="F19" s="332"/>
      <c r="G19" s="332"/>
      <c r="H19" s="332"/>
      <c r="I19" s="332"/>
      <c r="J19" s="332"/>
      <c r="K19" s="332"/>
      <c r="L19" s="332"/>
      <c r="M19" s="332"/>
      <c r="N19" s="332"/>
      <c r="O19" s="332"/>
      <c r="P19" s="332"/>
      <c r="Q19" s="191"/>
      <c r="R19" s="191"/>
      <c r="S19" s="191"/>
      <c r="T19" s="191"/>
      <c r="U19" s="191"/>
      <c r="V19" s="191"/>
      <c r="W19" s="191"/>
      <c r="X19" s="191"/>
      <c r="Y19" s="191"/>
      <c r="Z19" s="191"/>
      <c r="AA19" s="191"/>
      <c r="AB19" s="191"/>
      <c r="AC19" s="191"/>
      <c r="AD19" s="160">
        <f>'Art. 172'!AF33</f>
        <v>2</v>
      </c>
      <c r="AE19" s="138">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32" t="s">
        <v>3206</v>
      </c>
      <c r="B20" s="332"/>
      <c r="C20" s="332"/>
      <c r="D20" s="332"/>
      <c r="E20" s="332"/>
      <c r="F20" s="332"/>
      <c r="G20" s="332"/>
      <c r="H20" s="332"/>
      <c r="I20" s="332"/>
      <c r="J20" s="332"/>
      <c r="K20" s="332"/>
      <c r="L20" s="332"/>
      <c r="M20" s="332"/>
      <c r="N20" s="332"/>
      <c r="O20" s="332"/>
      <c r="P20" s="332"/>
      <c r="Q20" s="191"/>
      <c r="R20" s="191"/>
      <c r="S20" s="191"/>
      <c r="T20" s="191"/>
      <c r="U20" s="191"/>
      <c r="V20" s="191"/>
      <c r="W20" s="191"/>
      <c r="X20" s="191"/>
      <c r="Y20" s="191"/>
      <c r="Z20" s="191"/>
      <c r="AA20" s="191"/>
      <c r="AB20" s="191"/>
      <c r="AC20" s="191"/>
      <c r="AD20" s="160">
        <f>'Art. 172'!AF34</f>
        <v>2</v>
      </c>
      <c r="AE20" s="138">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8" t="s">
        <v>3207</v>
      </c>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v>0</v>
      </c>
      <c r="AE21" s="138">
        <f>SUM(AE18:AE20)</f>
        <v>99.999999999999986</v>
      </c>
      <c r="AF21" s="75"/>
      <c r="AG21" s="115">
        <f>SUM(AG18:AG20)</f>
        <v>3</v>
      </c>
      <c r="AH21" s="192"/>
      <c r="AI21" s="75"/>
      <c r="AJ21" s="75"/>
      <c r="AK21" s="75"/>
    </row>
    <row r="22" spans="1:37" ht="30" customHeight="1">
      <c r="A22" s="358" t="s">
        <v>3208</v>
      </c>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t="s">
        <v>67</v>
      </c>
      <c r="AE22" s="138">
        <f>AE21/AE16*100</f>
        <v>99.999999999999986</v>
      </c>
      <c r="AF22" s="75"/>
      <c r="AG22" s="115"/>
      <c r="AH22" s="192"/>
      <c r="AI22" s="75"/>
      <c r="AJ22" s="75"/>
      <c r="AK22" s="75"/>
    </row>
    <row r="23" spans="1:37" ht="15" customHeight="1">
      <c r="AH23" s="193"/>
    </row>
    <row r="24" spans="1:37" ht="15" customHeight="1" thickBot="1">
      <c r="A24" s="376" t="s">
        <v>3155</v>
      </c>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163" t="s">
        <v>67</v>
      </c>
      <c r="AE24" s="194" t="s">
        <v>9</v>
      </c>
      <c r="AF24" s="75"/>
      <c r="AG24" s="115"/>
      <c r="AH24" s="192"/>
      <c r="AI24" s="75"/>
      <c r="AJ24" s="75"/>
      <c r="AK24" s="75"/>
    </row>
    <row r="25" spans="1:37" ht="30" customHeight="1" thickTop="1" thickBot="1">
      <c r="A25" s="332" t="s">
        <v>3209</v>
      </c>
      <c r="B25" s="332"/>
      <c r="C25" s="332"/>
      <c r="D25" s="332"/>
      <c r="E25" s="332"/>
      <c r="F25" s="332"/>
      <c r="G25" s="332"/>
      <c r="H25" s="332"/>
      <c r="I25" s="332"/>
      <c r="J25" s="332"/>
      <c r="K25" s="332"/>
      <c r="L25" s="332"/>
      <c r="M25" s="332"/>
      <c r="N25" s="332"/>
      <c r="O25" s="332"/>
      <c r="P25" s="332"/>
      <c r="Q25" s="191"/>
      <c r="R25" s="191"/>
      <c r="S25" s="191"/>
      <c r="T25" s="191"/>
      <c r="U25" s="191"/>
      <c r="V25" s="191"/>
      <c r="W25" s="191"/>
      <c r="X25" s="191"/>
      <c r="Y25" s="191"/>
      <c r="Z25" s="191"/>
      <c r="AA25" s="191"/>
      <c r="AB25" s="191"/>
      <c r="AC25" s="191"/>
      <c r="AD25" s="160">
        <f>'Art. 172'!AF47</f>
        <v>2</v>
      </c>
      <c r="AE25" s="138">
        <f t="shared" ref="AE25:AE29" si="5">IF(AG25=1,AK25,AG25)</f>
        <v>20</v>
      </c>
      <c r="AF25" s="195">
        <f t="shared" ref="AF25:AF29" si="6">IF(AD25=2,1,IF(AD25=1,0.5,IF(AD25=0,0," ")))</f>
        <v>1</v>
      </c>
      <c r="AG25" s="195">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32" t="s">
        <v>3210</v>
      </c>
      <c r="B26" s="332"/>
      <c r="C26" s="332"/>
      <c r="D26" s="332"/>
      <c r="E26" s="332"/>
      <c r="F26" s="332"/>
      <c r="G26" s="332"/>
      <c r="H26" s="332"/>
      <c r="I26" s="332"/>
      <c r="J26" s="332"/>
      <c r="K26" s="332"/>
      <c r="L26" s="332"/>
      <c r="M26" s="332"/>
      <c r="N26" s="332"/>
      <c r="O26" s="332"/>
      <c r="P26" s="332"/>
      <c r="Q26" s="191"/>
      <c r="R26" s="191"/>
      <c r="S26" s="191"/>
      <c r="T26" s="191"/>
      <c r="U26" s="191"/>
      <c r="V26" s="191"/>
      <c r="W26" s="191"/>
      <c r="X26" s="191"/>
      <c r="Y26" s="191"/>
      <c r="Z26" s="191"/>
      <c r="AA26" s="191"/>
      <c r="AB26" s="191"/>
      <c r="AC26" s="191"/>
      <c r="AD26" s="160">
        <f>'Art. 172'!AF48</f>
        <v>2</v>
      </c>
      <c r="AE26" s="138">
        <f t="shared" si="5"/>
        <v>20</v>
      </c>
      <c r="AF26" s="195">
        <f t="shared" si="6"/>
        <v>1</v>
      </c>
      <c r="AG26" s="195">
        <f>IF(AND(AF26&gt;=0,AF26&lt;=1),1,"No aplica")</f>
        <v>1</v>
      </c>
      <c r="AH26" s="92">
        <f t="shared" si="7"/>
        <v>1</v>
      </c>
      <c r="AI26" s="93">
        <f t="shared" si="8"/>
        <v>0.2</v>
      </c>
      <c r="AJ26" s="93">
        <f t="shared" si="9"/>
        <v>0.2</v>
      </c>
      <c r="AK26" s="93">
        <f t="shared" si="10"/>
        <v>20</v>
      </c>
    </row>
    <row r="27" spans="1:37" ht="30" customHeight="1" thickTop="1" thickBot="1">
      <c r="A27" s="332" t="s">
        <v>3211</v>
      </c>
      <c r="B27" s="332"/>
      <c r="C27" s="332"/>
      <c r="D27" s="332"/>
      <c r="E27" s="332"/>
      <c r="F27" s="332"/>
      <c r="G27" s="332"/>
      <c r="H27" s="332"/>
      <c r="I27" s="332"/>
      <c r="J27" s="332"/>
      <c r="K27" s="332"/>
      <c r="L27" s="332"/>
      <c r="M27" s="332"/>
      <c r="N27" s="332"/>
      <c r="O27" s="332"/>
      <c r="P27" s="332"/>
      <c r="Q27" s="191"/>
      <c r="R27" s="191"/>
      <c r="S27" s="191"/>
      <c r="T27" s="191"/>
      <c r="U27" s="191"/>
      <c r="V27" s="191"/>
      <c r="W27" s="191"/>
      <c r="X27" s="191"/>
      <c r="Y27" s="191"/>
      <c r="Z27" s="191"/>
      <c r="AA27" s="191"/>
      <c r="AB27" s="191"/>
      <c r="AC27" s="191"/>
      <c r="AD27" s="160">
        <f>'Art. 172'!AF49</f>
        <v>2</v>
      </c>
      <c r="AE27" s="138">
        <f t="shared" si="5"/>
        <v>20</v>
      </c>
      <c r="AF27" s="195">
        <f t="shared" si="6"/>
        <v>1</v>
      </c>
      <c r="AG27" s="195">
        <f>IF(AND(AF27&gt;=0,AF27&lt;=1),1,"No aplica")</f>
        <v>1</v>
      </c>
      <c r="AH27" s="92">
        <f t="shared" si="7"/>
        <v>1</v>
      </c>
      <c r="AI27" s="93">
        <f t="shared" si="8"/>
        <v>0.2</v>
      </c>
      <c r="AJ27" s="93">
        <f t="shared" si="9"/>
        <v>0.2</v>
      </c>
      <c r="AK27" s="93">
        <f t="shared" si="10"/>
        <v>20</v>
      </c>
    </row>
    <row r="28" spans="1:37" ht="30" customHeight="1" thickTop="1" thickBot="1">
      <c r="A28" s="332" t="s">
        <v>3212</v>
      </c>
      <c r="B28" s="332"/>
      <c r="C28" s="332"/>
      <c r="D28" s="332"/>
      <c r="E28" s="332"/>
      <c r="F28" s="332"/>
      <c r="G28" s="332"/>
      <c r="H28" s="332"/>
      <c r="I28" s="332"/>
      <c r="J28" s="332"/>
      <c r="K28" s="332"/>
      <c r="L28" s="332"/>
      <c r="M28" s="332"/>
      <c r="N28" s="332"/>
      <c r="O28" s="332"/>
      <c r="P28" s="332"/>
      <c r="Q28" s="191"/>
      <c r="R28" s="191"/>
      <c r="S28" s="191"/>
      <c r="T28" s="191"/>
      <c r="U28" s="191"/>
      <c r="V28" s="191"/>
      <c r="W28" s="191"/>
      <c r="X28" s="191"/>
      <c r="Y28" s="191"/>
      <c r="Z28" s="191"/>
      <c r="AA28" s="191"/>
      <c r="AB28" s="191"/>
      <c r="AC28" s="191"/>
      <c r="AD28" s="160">
        <f>'Art. 172'!AF50</f>
        <v>2</v>
      </c>
      <c r="AE28" s="138">
        <f t="shared" si="5"/>
        <v>20</v>
      </c>
      <c r="AF28" s="195">
        <f t="shared" si="6"/>
        <v>1</v>
      </c>
      <c r="AG28" s="195">
        <f>IF(AND(AF28&gt;=0,AF28&lt;=1),1,"No aplica")</f>
        <v>1</v>
      </c>
      <c r="AH28" s="92">
        <f t="shared" si="7"/>
        <v>1</v>
      </c>
      <c r="AI28" s="93">
        <f t="shared" si="8"/>
        <v>0.2</v>
      </c>
      <c r="AJ28" s="93">
        <f t="shared" si="9"/>
        <v>0.2</v>
      </c>
      <c r="AK28" s="93">
        <f t="shared" si="10"/>
        <v>20</v>
      </c>
    </row>
    <row r="29" spans="1:37" ht="30" customHeight="1" thickTop="1" thickBot="1">
      <c r="A29" s="332" t="s">
        <v>3213</v>
      </c>
      <c r="B29" s="332"/>
      <c r="C29" s="332"/>
      <c r="D29" s="332"/>
      <c r="E29" s="332"/>
      <c r="F29" s="332"/>
      <c r="G29" s="332"/>
      <c r="H29" s="332"/>
      <c r="I29" s="332"/>
      <c r="J29" s="332"/>
      <c r="K29" s="332"/>
      <c r="L29" s="332"/>
      <c r="M29" s="332"/>
      <c r="N29" s="332"/>
      <c r="O29" s="332"/>
      <c r="P29" s="332"/>
      <c r="Q29" s="191"/>
      <c r="R29" s="191"/>
      <c r="S29" s="191"/>
      <c r="T29" s="191"/>
      <c r="U29" s="191"/>
      <c r="V29" s="191"/>
      <c r="W29" s="191"/>
      <c r="X29" s="191"/>
      <c r="Y29" s="191"/>
      <c r="Z29" s="191"/>
      <c r="AA29" s="191"/>
      <c r="AB29" s="191"/>
      <c r="AC29" s="191"/>
      <c r="AD29" s="160">
        <f>'Art. 172'!AF51</f>
        <v>2</v>
      </c>
      <c r="AE29" s="138">
        <f t="shared" si="5"/>
        <v>20</v>
      </c>
      <c r="AF29" s="195">
        <f t="shared" si="6"/>
        <v>1</v>
      </c>
      <c r="AG29" s="195">
        <f>IF(AND(AF29&gt;=0,AF29&lt;=1),1,"No aplica")</f>
        <v>1</v>
      </c>
      <c r="AH29" s="92">
        <f t="shared" si="7"/>
        <v>1</v>
      </c>
      <c r="AI29" s="93">
        <f t="shared" si="8"/>
        <v>0.2</v>
      </c>
      <c r="AJ29" s="93">
        <f t="shared" si="9"/>
        <v>0.2</v>
      </c>
      <c r="AK29" s="93">
        <f t="shared" si="10"/>
        <v>20</v>
      </c>
    </row>
    <row r="30" spans="1:37" ht="30" customHeight="1" thickTop="1">
      <c r="A30" s="358" t="s">
        <v>3214</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v>0</v>
      </c>
      <c r="AE30" s="138">
        <f>SUM(AE25:AE29)</f>
        <v>100</v>
      </c>
      <c r="AF30" s="75"/>
      <c r="AG30" s="115">
        <f>SUM(AG25:AG29)</f>
        <v>5</v>
      </c>
      <c r="AH30" s="192"/>
      <c r="AI30" s="75"/>
      <c r="AJ30" s="75"/>
      <c r="AK30" s="75"/>
    </row>
    <row r="31" spans="1:37" ht="30" customHeight="1">
      <c r="A31" s="358" t="s">
        <v>3215</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v>0</v>
      </c>
      <c r="AE31" s="138">
        <f>AE30/AE16*100</f>
        <v>100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3216</v>
      </c>
      <c r="AE35" s="166">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3217</v>
      </c>
      <c r="AE37" s="166">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3218</v>
      </c>
      <c r="AE39" s="166">
        <f>(AE35*0.8)+(AE37*0.2)</f>
        <v>100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11AE-8EB7-43B0-9182-CE81615B74BC}">
  <sheetPr codeName="Hoja47"/>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1" t="s">
        <v>3219</v>
      </c>
      <c r="B2" s="241"/>
      <c r="C2" s="241"/>
      <c r="D2" s="241"/>
      <c r="E2" s="241"/>
      <c r="F2" s="241"/>
      <c r="G2" s="241"/>
    </row>
    <row r="3" spans="1:7" ht="18" customHeight="1">
      <c r="A3" s="241" t="s">
        <v>7</v>
      </c>
      <c r="B3" s="241"/>
      <c r="C3" s="241"/>
      <c r="D3" s="241"/>
      <c r="E3" s="241"/>
      <c r="F3" s="241"/>
      <c r="G3" s="241"/>
    </row>
    <row r="5" spans="1:7" ht="36" customHeight="1">
      <c r="B5" s="368" t="str">
        <f>IGOT!C5</f>
        <v>Fondo de Víctimas de la Ciudad de México</v>
      </c>
      <c r="C5" s="368"/>
      <c r="D5" s="368"/>
      <c r="E5" s="368"/>
      <c r="F5" s="368"/>
    </row>
    <row r="7" spans="1:7" ht="18" customHeight="1" thickBot="1">
      <c r="A7" s="139"/>
    </row>
    <row r="8" spans="1:7" ht="18" customHeight="1" thickBot="1">
      <c r="A8" s="168" t="s">
        <v>2660</v>
      </c>
      <c r="B8" s="169">
        <f>'Artículo 172 (cálculo PI)'!AG21</f>
        <v>3</v>
      </c>
      <c r="C8"/>
      <c r="E8" s="170" t="s">
        <v>2660</v>
      </c>
      <c r="F8" s="169">
        <f>'Artículo 172 (cálculo PNT)'!AG30</f>
        <v>5</v>
      </c>
      <c r="G8"/>
    </row>
    <row r="9" spans="1:7" ht="6" customHeight="1" thickBot="1">
      <c r="F9" s="139"/>
      <c r="G9" s="139"/>
    </row>
    <row r="10" spans="1:7" ht="36" customHeight="1" thickBot="1">
      <c r="A10" s="369"/>
      <c r="B10" s="370" t="s">
        <v>44</v>
      </c>
      <c r="C10" s="370"/>
      <c r="E10" s="374"/>
      <c r="F10" s="375" t="s">
        <v>45</v>
      </c>
      <c r="G10" s="375"/>
    </row>
    <row r="11" spans="1:7" ht="54" customHeight="1" thickBot="1">
      <c r="A11" s="369"/>
      <c r="B11" s="171" t="s">
        <v>3113</v>
      </c>
      <c r="C11" s="172" t="s">
        <v>3114</v>
      </c>
      <c r="E11" s="374"/>
      <c r="F11" s="173" t="s">
        <v>3113</v>
      </c>
      <c r="G11" s="174" t="s">
        <v>3114</v>
      </c>
    </row>
    <row r="12" spans="1:7" ht="18" customHeight="1" thickBot="1">
      <c r="A12" s="175" t="s">
        <v>3115</v>
      </c>
      <c r="B12" s="176">
        <f>'Artículo 172 (cálculo PI)'!AE18</f>
        <v>33.333333333333329</v>
      </c>
      <c r="C12" s="176">
        <f t="shared" ref="C12:C14" si="0">(B12/(1/$B$8))</f>
        <v>99.999999999999986</v>
      </c>
      <c r="E12" s="175" t="s">
        <v>3167</v>
      </c>
      <c r="F12" s="176">
        <f>'Artículo 172 (cálculo PI)'!AE25</f>
        <v>20</v>
      </c>
      <c r="G12" s="176">
        <f t="shared" ref="G12:G16" si="1">(F12/(1/$F$8))</f>
        <v>100</v>
      </c>
    </row>
    <row r="13" spans="1:7" ht="18" customHeight="1" thickBot="1">
      <c r="A13" s="175" t="s">
        <v>3116</v>
      </c>
      <c r="B13" s="176">
        <f>'Artículo 172 (cálculo PI)'!AE19</f>
        <v>33.333333333333329</v>
      </c>
      <c r="C13" s="176">
        <f t="shared" si="0"/>
        <v>99.999999999999986</v>
      </c>
      <c r="E13" s="175" t="s">
        <v>3169</v>
      </c>
      <c r="F13" s="176">
        <f>'Artículo 172 (cálculo PI)'!AE26</f>
        <v>20</v>
      </c>
      <c r="G13" s="176">
        <f t="shared" si="1"/>
        <v>100</v>
      </c>
    </row>
    <row r="14" spans="1:7" ht="18" customHeight="1" thickBot="1">
      <c r="A14" s="175" t="s">
        <v>3165</v>
      </c>
      <c r="B14" s="176">
        <f>'Artículo 172 (cálculo PI)'!AE20</f>
        <v>33.333333333333329</v>
      </c>
      <c r="C14" s="176">
        <f t="shared" si="0"/>
        <v>99.999999999999986</v>
      </c>
      <c r="E14" s="175" t="s">
        <v>3171</v>
      </c>
      <c r="F14" s="176">
        <f>'Artículo 172 (cálculo PI)'!AE27</f>
        <v>20</v>
      </c>
      <c r="G14" s="176">
        <f t="shared" si="1"/>
        <v>100</v>
      </c>
    </row>
    <row r="15" spans="1:7" ht="18" customHeight="1" thickBot="1">
      <c r="B15" s="18"/>
      <c r="C15" s="18"/>
      <c r="E15" s="175" t="s">
        <v>3172</v>
      </c>
      <c r="F15" s="176">
        <f>'Artículo 172 (cálculo PI)'!AE28</f>
        <v>20</v>
      </c>
      <c r="G15" s="176">
        <f t="shared" si="1"/>
        <v>100</v>
      </c>
    </row>
    <row r="16" spans="1:7" ht="18" customHeight="1" thickBot="1">
      <c r="B16" s="18"/>
      <c r="C16" s="18"/>
      <c r="E16" s="175" t="s">
        <v>3174</v>
      </c>
      <c r="F16" s="176">
        <f>'Artículo 172 (cálculo PI)'!AE29</f>
        <v>20</v>
      </c>
      <c r="G16" s="176">
        <f t="shared" si="1"/>
        <v>100</v>
      </c>
    </row>
    <row r="17" spans="1:6" ht="18" customHeight="1" thickBot="1">
      <c r="A17" s="178" t="s">
        <v>3220</v>
      </c>
      <c r="B17" s="176">
        <f>SUM(B12:B14)</f>
        <v>99.999999999999986</v>
      </c>
      <c r="C17" s="179"/>
    </row>
    <row r="18" spans="1:6" ht="18" customHeight="1" thickBot="1"/>
    <row r="19" spans="1:6" ht="18" customHeight="1" thickBot="1">
      <c r="A19" s="180" t="s">
        <v>3221</v>
      </c>
      <c r="B19" s="181"/>
      <c r="C19" s="176">
        <f>(B17*0.8)+(F19*0.2)</f>
        <v>100</v>
      </c>
      <c r="E19" s="177" t="s">
        <v>3222</v>
      </c>
      <c r="F19" s="176">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EE98-A205-4A52-85D2-11223A83F99B}">
  <sheetPr codeName="Hoja48"/>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1" t="s">
        <v>3219</v>
      </c>
      <c r="B2" s="241"/>
      <c r="C2" s="241"/>
      <c r="D2" s="241"/>
      <c r="E2" s="241"/>
      <c r="F2" s="241"/>
      <c r="G2" s="241"/>
    </row>
    <row r="3" spans="1:7" ht="18" customHeight="1">
      <c r="A3" s="241" t="s">
        <v>7</v>
      </c>
      <c r="B3" s="241"/>
      <c r="C3" s="241"/>
      <c r="D3" s="241"/>
      <c r="E3" s="241"/>
      <c r="F3" s="241"/>
      <c r="G3" s="241"/>
    </row>
    <row r="5" spans="1:7" ht="36" customHeight="1">
      <c r="B5" s="368" t="str">
        <f>IGOT!C5</f>
        <v>Fondo de Víctimas de la Ciudad de México</v>
      </c>
      <c r="C5" s="368"/>
      <c r="D5" s="368"/>
      <c r="E5" s="368"/>
      <c r="F5" s="368"/>
    </row>
    <row r="7" spans="1:7" ht="18" customHeight="1" thickBot="1">
      <c r="A7" s="139"/>
    </row>
    <row r="8" spans="1:7" ht="18" customHeight="1" thickBot="1">
      <c r="A8" s="168" t="s">
        <v>2660</v>
      </c>
      <c r="B8" s="169">
        <f>'Artículo 172 (cálculo PNT)'!AG21</f>
        <v>3</v>
      </c>
      <c r="C8"/>
      <c r="E8" s="170" t="s">
        <v>2660</v>
      </c>
      <c r="F8" s="169">
        <f>'Artículo 172 (cálculo PNT)'!AG30</f>
        <v>5</v>
      </c>
      <c r="G8"/>
    </row>
    <row r="9" spans="1:7" ht="6" customHeight="1" thickBot="1">
      <c r="F9" s="139"/>
      <c r="G9" s="139"/>
    </row>
    <row r="10" spans="1:7" ht="36" customHeight="1" thickBot="1">
      <c r="A10" s="369"/>
      <c r="B10" s="370" t="s">
        <v>44</v>
      </c>
      <c r="C10" s="370"/>
      <c r="E10" s="374"/>
      <c r="F10" s="375" t="s">
        <v>45</v>
      </c>
      <c r="G10" s="375"/>
    </row>
    <row r="11" spans="1:7" ht="54" customHeight="1" thickBot="1">
      <c r="A11" s="369"/>
      <c r="B11" s="171" t="s">
        <v>3113</v>
      </c>
      <c r="C11" s="172" t="s">
        <v>3114</v>
      </c>
      <c r="E11" s="374"/>
      <c r="F11" s="173" t="s">
        <v>3113</v>
      </c>
      <c r="G11" s="174" t="s">
        <v>3114</v>
      </c>
    </row>
    <row r="12" spans="1:7" ht="18" customHeight="1" thickBot="1">
      <c r="A12" s="175" t="s">
        <v>3115</v>
      </c>
      <c r="B12" s="176">
        <f>'Artículo 172 (cálculo PNT)'!AE18</f>
        <v>33.333333333333329</v>
      </c>
      <c r="C12" s="176">
        <f t="shared" ref="C12:C14" si="0">(B12/(1/$B$8))</f>
        <v>99.999999999999986</v>
      </c>
      <c r="E12" s="175" t="s">
        <v>3167</v>
      </c>
      <c r="F12" s="176">
        <f>'Artículo 172 (cálculo PNT)'!AE25</f>
        <v>20</v>
      </c>
      <c r="G12" s="176">
        <f t="shared" ref="G12:G16" si="1">(F12/(1/$F$8))</f>
        <v>100</v>
      </c>
    </row>
    <row r="13" spans="1:7" ht="18" customHeight="1" thickBot="1">
      <c r="A13" s="175" t="s">
        <v>3116</v>
      </c>
      <c r="B13" s="176">
        <f>'Artículo 172 (cálculo PNT)'!AE19</f>
        <v>33.333333333333329</v>
      </c>
      <c r="C13" s="176">
        <f t="shared" si="0"/>
        <v>99.999999999999986</v>
      </c>
      <c r="E13" s="175" t="s">
        <v>3169</v>
      </c>
      <c r="F13" s="176">
        <f>'Artículo 172 (cálculo PNT)'!AE26</f>
        <v>20</v>
      </c>
      <c r="G13" s="176">
        <f t="shared" si="1"/>
        <v>100</v>
      </c>
    </row>
    <row r="14" spans="1:7" ht="18" customHeight="1" thickBot="1">
      <c r="A14" s="175" t="s">
        <v>3165</v>
      </c>
      <c r="B14" s="176">
        <f>'Artículo 172 (cálculo PNT)'!AE20</f>
        <v>33.333333333333329</v>
      </c>
      <c r="C14" s="176">
        <f t="shared" si="0"/>
        <v>99.999999999999986</v>
      </c>
      <c r="E14" s="175" t="s">
        <v>3171</v>
      </c>
      <c r="F14" s="176">
        <f>'Artículo 172 (cálculo PNT)'!AE27</f>
        <v>20</v>
      </c>
      <c r="G14" s="176">
        <f t="shared" si="1"/>
        <v>100</v>
      </c>
    </row>
    <row r="15" spans="1:7" ht="18" customHeight="1" thickBot="1">
      <c r="B15" s="18"/>
      <c r="C15" s="18"/>
      <c r="E15" s="175" t="s">
        <v>3172</v>
      </c>
      <c r="F15" s="176">
        <f>'Artículo 172 (cálculo PNT)'!AE28</f>
        <v>20</v>
      </c>
      <c r="G15" s="176">
        <f t="shared" si="1"/>
        <v>100</v>
      </c>
    </row>
    <row r="16" spans="1:7" ht="18" customHeight="1" thickBot="1">
      <c r="B16" s="18"/>
      <c r="C16" s="18"/>
      <c r="E16" s="175" t="s">
        <v>3174</v>
      </c>
      <c r="F16" s="176">
        <f>'Artículo 172 (cálculo PNT)'!AE29</f>
        <v>20</v>
      </c>
      <c r="G16" s="176">
        <f t="shared" si="1"/>
        <v>100</v>
      </c>
    </row>
    <row r="17" spans="1:6" ht="18" customHeight="1" thickBot="1">
      <c r="A17" s="178" t="s">
        <v>3220</v>
      </c>
      <c r="B17" s="176">
        <f>SUM(B12:B14)</f>
        <v>99.999999999999986</v>
      </c>
      <c r="C17" s="179"/>
    </row>
    <row r="18" spans="1:6" ht="18" customHeight="1" thickBot="1"/>
    <row r="19" spans="1:6" ht="18" customHeight="1" thickBot="1">
      <c r="A19" s="180" t="s">
        <v>3221</v>
      </c>
      <c r="B19" s="181"/>
      <c r="C19" s="176">
        <f>(B17*0.8)+(F19*0.2)</f>
        <v>100</v>
      </c>
      <c r="E19" s="177" t="s">
        <v>3222</v>
      </c>
      <c r="F19" s="176">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A53C-11E6-428B-BBAE-8A2DEEF37E0F}">
  <dimension ref="A1:IV2119"/>
  <sheetViews>
    <sheetView showGridLines="0" zoomScaleNormal="100" zoomScaleSheetLayoutView="85" workbookViewId="0">
      <selection activeCell="AD11" sqref="AD11:AE11"/>
    </sheetView>
  </sheetViews>
  <sheetFormatPr defaultColWidth="11.42578125" defaultRowHeight="18" customHeight="1"/>
  <cols>
    <col min="1" max="16" width="5.5703125" style="22" customWidth="1"/>
    <col min="17" max="17" width="12.5703125" style="62" customWidth="1"/>
    <col min="18" max="31" width="5.5703125" style="22" customWidth="1"/>
    <col min="32" max="32" width="12.5703125" style="62" customWidth="1"/>
    <col min="33" max="46" width="5.5703125" style="22" customWidth="1"/>
    <col min="47" max="16384" width="11.42578125" style="22"/>
  </cols>
  <sheetData>
    <row r="1" spans="1:256" ht="21" customHeight="1">
      <c r="B1" s="23"/>
      <c r="C1" s="23"/>
      <c r="E1" s="23"/>
      <c r="F1" s="277" t="s">
        <v>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7" t="s">
        <v>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8" t="s">
        <v>3</v>
      </c>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9" t="s">
        <v>49</v>
      </c>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9" customFormat="1" ht="18" customHeight="1" thickBot="1">
      <c r="A8" s="27"/>
      <c r="B8" s="27"/>
      <c r="C8" s="27"/>
      <c r="D8" s="27"/>
      <c r="E8" s="27"/>
      <c r="F8" s="27"/>
      <c r="G8" s="28" t="s">
        <v>50</v>
      </c>
      <c r="H8" s="280" t="s">
        <v>5</v>
      </c>
      <c r="I8" s="280"/>
      <c r="J8" s="280"/>
      <c r="K8" s="280"/>
      <c r="L8" s="280"/>
      <c r="M8" s="280"/>
      <c r="N8" s="280"/>
      <c r="O8" s="280"/>
      <c r="P8" s="280"/>
      <c r="Q8" s="280"/>
      <c r="R8" s="280"/>
      <c r="S8" s="280"/>
      <c r="T8" s="280"/>
      <c r="U8" s="280"/>
      <c r="V8" s="280"/>
      <c r="W8" s="280"/>
      <c r="X8" s="280"/>
      <c r="Y8" s="280"/>
      <c r="Z8" s="280"/>
      <c r="AA8" s="280"/>
      <c r="AB8" s="280"/>
      <c r="AC8" s="280"/>
      <c r="AD8" s="280"/>
      <c r="AE8" s="280"/>
      <c r="AF8"/>
      <c r="AG8"/>
      <c r="AH8"/>
      <c r="AI8"/>
      <c r="AJ8"/>
      <c r="AK8"/>
      <c r="AL8"/>
      <c r="AM8"/>
      <c r="AN8"/>
      <c r="AO8"/>
      <c r="AP8"/>
      <c r="AQ8"/>
      <c r="AR8"/>
      <c r="AS8"/>
      <c r="AT8"/>
      <c r="AU8"/>
      <c r="AV8"/>
      <c r="AW8"/>
      <c r="AX8"/>
      <c r="AY8"/>
      <c r="AZ8"/>
      <c r="BA8"/>
      <c r="BB8"/>
    </row>
    <row r="9" spans="1:256" s="29" customFormat="1" ht="18" customHeight="1">
      <c r="A9" s="30"/>
      <c r="B9" s="30"/>
      <c r="C9" s="30"/>
      <c r="D9" s="30"/>
      <c r="E9" s="27"/>
      <c r="F9" s="31"/>
      <c r="G9" s="31"/>
      <c r="H9" s="31"/>
      <c r="I9" s="31"/>
      <c r="J9" s="31"/>
      <c r="K9" s="31"/>
      <c r="L9" s="31"/>
      <c r="M9" s="31"/>
      <c r="N9" s="31"/>
      <c r="O9" s="31"/>
      <c r="P9" s="31"/>
      <c r="Q9" s="31"/>
      <c r="R9" s="31"/>
      <c r="S9" s="31"/>
      <c r="T9" s="31"/>
      <c r="U9" s="31"/>
      <c r="V9" s="31"/>
      <c r="W9" s="31"/>
      <c r="X9" s="31"/>
      <c r="Y9" s="31"/>
      <c r="Z9" s="31"/>
      <c r="AA9" s="31"/>
      <c r="AB9" s="31"/>
      <c r="AC9" s="31"/>
      <c r="AD9" s="31"/>
      <c r="AE9" s="31"/>
      <c r="AF9"/>
      <c r="AG9"/>
      <c r="AH9"/>
      <c r="AI9"/>
      <c r="AJ9"/>
      <c r="AK9"/>
      <c r="AL9"/>
      <c r="AM9"/>
      <c r="AN9"/>
      <c r="AO9"/>
      <c r="AP9"/>
      <c r="AQ9"/>
      <c r="AR9"/>
      <c r="AS9"/>
      <c r="AT9"/>
      <c r="AU9"/>
      <c r="AV9"/>
      <c r="AW9"/>
      <c r="AX9"/>
      <c r="AY9"/>
      <c r="AZ9"/>
      <c r="BA9"/>
      <c r="BB9"/>
    </row>
    <row r="10" spans="1:256" s="29" customFormat="1" ht="18" customHeight="1">
      <c r="A10" s="30"/>
      <c r="B10" s="30"/>
      <c r="C10" s="30"/>
      <c r="D10" s="30"/>
      <c r="E10" s="27"/>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c r="AG10"/>
      <c r="AH10"/>
      <c r="AI10"/>
      <c r="AJ10"/>
      <c r="AK10"/>
      <c r="AL10"/>
      <c r="AM10"/>
      <c r="AN10"/>
      <c r="AO10"/>
      <c r="AP10"/>
      <c r="AQ10"/>
      <c r="AR10"/>
      <c r="AS10"/>
      <c r="AT10"/>
      <c r="AU10"/>
      <c r="AV10"/>
      <c r="AW10"/>
      <c r="AX10"/>
      <c r="AY10"/>
      <c r="AZ10"/>
      <c r="BA10"/>
      <c r="BB10"/>
    </row>
    <row r="11" spans="1:256" ht="18" customHeight="1">
      <c r="A11"/>
      <c r="B11"/>
      <c r="C11"/>
      <c r="D11" s="1"/>
      <c r="E11" s="1"/>
      <c r="F11" s="1"/>
      <c r="G11" s="32" t="s">
        <v>51</v>
      </c>
      <c r="H11" s="281" t="s">
        <v>52</v>
      </c>
      <c r="I11" s="281"/>
      <c r="J11" s="33" t="s">
        <v>53</v>
      </c>
      <c r="K11" s="282" t="s">
        <v>54</v>
      </c>
      <c r="L11" s="282"/>
      <c r="M11" s="33" t="s">
        <v>53</v>
      </c>
      <c r="N11" s="244">
        <v>2024</v>
      </c>
      <c r="O11" s="244"/>
      <c r="P11" s="34"/>
      <c r="Q11" s="35"/>
      <c r="R11"/>
      <c r="S11"/>
      <c r="T11"/>
      <c r="U11"/>
      <c r="V11" s="32"/>
      <c r="W11" s="32" t="s">
        <v>55</v>
      </c>
      <c r="X11" s="281" t="s">
        <v>56</v>
      </c>
      <c r="Y11" s="281"/>
      <c r="Z11" s="33" t="s">
        <v>53</v>
      </c>
      <c r="AA11" s="282" t="s">
        <v>54</v>
      </c>
      <c r="AB11" s="282"/>
      <c r="AC11" s="33" t="s">
        <v>53</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6" t="s">
        <v>57</v>
      </c>
      <c r="I12" s="276"/>
      <c r="J12" s="37"/>
      <c r="K12" s="276" t="s">
        <v>58</v>
      </c>
      <c r="L12" s="276"/>
      <c r="M12" s="37"/>
      <c r="N12" s="276" t="s">
        <v>59</v>
      </c>
      <c r="O12" s="276"/>
      <c r="P12" s="34"/>
      <c r="Q12" s="35"/>
      <c r="R12"/>
      <c r="S12"/>
      <c r="T12"/>
      <c r="U12"/>
      <c r="V12"/>
      <c r="W12"/>
      <c r="X12" s="276" t="s">
        <v>57</v>
      </c>
      <c r="Y12" s="276"/>
      <c r="Z12" s="37"/>
      <c r="AA12" s="276" t="s">
        <v>58</v>
      </c>
      <c r="AB12" s="276"/>
      <c r="AC12" s="37"/>
      <c r="AD12" s="276" t="s">
        <v>59</v>
      </c>
      <c r="AE12" s="27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271" t="s">
        <v>60</v>
      </c>
      <c r="B17" s="271"/>
      <c r="C17" s="271"/>
      <c r="D17" s="271"/>
      <c r="E17" s="271"/>
      <c r="F17" s="271"/>
      <c r="G17" s="271"/>
      <c r="H17" s="272">
        <f>'Artículo 121 (cálculo PI)'!AE2194</f>
        <v>77.903148438862729</v>
      </c>
      <c r="I17" s="272"/>
      <c r="J17" s="40"/>
      <c r="K17" s="40"/>
      <c r="L17" s="41"/>
      <c r="M17" s="271" t="s">
        <v>61</v>
      </c>
      <c r="N17" s="271"/>
      <c r="O17" s="271"/>
      <c r="P17" s="271"/>
      <c r="Q17" s="271"/>
      <c r="R17" s="272">
        <f>'Artículo 121 (cálculo PI)'!AE2196</f>
        <v>94.761904761904773</v>
      </c>
      <c r="S17" s="272"/>
      <c r="T17" s="42"/>
      <c r="U17" s="42"/>
      <c r="V17" s="42"/>
      <c r="W17" s="271"/>
      <c r="X17" s="271"/>
      <c r="Y17" s="271"/>
      <c r="Z17" s="271"/>
      <c r="AA17" s="271"/>
      <c r="AB17" s="271"/>
      <c r="AC17" s="271"/>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70" t="s">
        <v>47</v>
      </c>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271" t="s">
        <v>60</v>
      </c>
      <c r="B23" s="271"/>
      <c r="C23" s="271"/>
      <c r="D23" s="271"/>
      <c r="E23" s="271"/>
      <c r="F23" s="271"/>
      <c r="G23" s="271"/>
      <c r="H23" s="272">
        <f>'Artículo 121 (cálculo PNT)'!AE2194</f>
        <v>78.617434153148452</v>
      </c>
      <c r="I23" s="272"/>
      <c r="J23" s="40"/>
      <c r="K23" s="40"/>
      <c r="L23" s="41"/>
      <c r="M23" s="271" t="s">
        <v>61</v>
      </c>
      <c r="N23" s="271"/>
      <c r="O23" s="271"/>
      <c r="P23" s="271"/>
      <c r="Q23" s="271"/>
      <c r="R23" s="272">
        <f>'Artículo 121 (cálculo PNT)'!AE2196</f>
        <v>94.761904761904773</v>
      </c>
      <c r="S23" s="272"/>
      <c r="T23" s="42"/>
      <c r="U23" s="42"/>
      <c r="V23" s="42"/>
      <c r="W23" s="271"/>
      <c r="X23" s="271"/>
      <c r="Y23" s="271"/>
      <c r="Z23" s="271"/>
      <c r="AA23" s="271"/>
      <c r="AB23" s="271"/>
      <c r="AC23" s="271"/>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29" customFormat="1" ht="18" customHeight="1">
      <c r="C26" s="30"/>
      <c r="D26" s="30"/>
      <c r="E26" s="30"/>
      <c r="F26" s="30"/>
      <c r="G26" s="27"/>
      <c r="H26" s="59"/>
      <c r="I26" s="59"/>
      <c r="J26" s="60"/>
      <c r="K26" s="59"/>
      <c r="L26" s="59"/>
      <c r="M26" s="60"/>
      <c r="N26" s="59"/>
      <c r="O26" s="59"/>
      <c r="Q26" s="31"/>
      <c r="R26" s="31"/>
      <c r="S26" s="31"/>
      <c r="T26" s="31"/>
      <c r="U26" s="31"/>
      <c r="V26" s="31"/>
      <c r="W26" s="31"/>
      <c r="X26" s="31"/>
      <c r="Y26" s="31"/>
      <c r="Z26" s="31"/>
      <c r="AA26" s="31"/>
      <c r="AB26" s="31"/>
      <c r="AC26" s="31"/>
      <c r="AD26" s="31"/>
      <c r="AE26" s="31"/>
      <c r="AF26"/>
      <c r="AG26"/>
      <c r="AH26"/>
      <c r="AI26"/>
      <c r="AJ26"/>
      <c r="AK26"/>
      <c r="AL26"/>
      <c r="AM26"/>
      <c r="AN26"/>
      <c r="AO26"/>
      <c r="AP26"/>
      <c r="AQ26"/>
      <c r="AR26"/>
      <c r="AS26"/>
      <c r="AT26"/>
      <c r="AU26"/>
      <c r="AV26"/>
      <c r="AW26"/>
      <c r="AX26"/>
      <c r="AY26"/>
      <c r="AZ26"/>
      <c r="BA26"/>
      <c r="BB26"/>
    </row>
    <row r="27" spans="1:256" s="29" customFormat="1" ht="54" customHeight="1">
      <c r="A27" s="287" t="s">
        <v>62</v>
      </c>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287"/>
      <c r="AD27" s="287"/>
      <c r="AE27" s="287"/>
      <c r="AF27"/>
      <c r="AG27"/>
      <c r="AH27"/>
      <c r="AI27"/>
      <c r="AJ27"/>
      <c r="AK27"/>
      <c r="AL27"/>
      <c r="AM27"/>
      <c r="AN27"/>
      <c r="AO27"/>
      <c r="AP27"/>
      <c r="AQ27"/>
      <c r="AR27"/>
      <c r="AS27"/>
      <c r="AT27"/>
      <c r="AU27"/>
      <c r="AV27"/>
      <c r="AW27"/>
      <c r="AX27"/>
      <c r="AY27"/>
      <c r="AZ27"/>
      <c r="BA27"/>
      <c r="BB27"/>
    </row>
    <row r="28" spans="1:256" s="61" customFormat="1" ht="18" customHeight="1">
      <c r="Q28" s="62"/>
      <c r="AF28"/>
      <c r="AG28"/>
      <c r="AH28"/>
      <c r="AI28"/>
      <c r="AJ28"/>
      <c r="AK28"/>
      <c r="AL28"/>
      <c r="AM28"/>
      <c r="AN28"/>
      <c r="AO28"/>
      <c r="AP28"/>
      <c r="AQ28"/>
      <c r="AR28"/>
      <c r="AS28"/>
      <c r="AT28"/>
      <c r="AU28"/>
      <c r="AV28"/>
      <c r="AW28"/>
      <c r="AX28"/>
      <c r="AY28"/>
      <c r="AZ28"/>
      <c r="BA28"/>
      <c r="BB28"/>
    </row>
    <row r="29" spans="1:256" s="63" customFormat="1" ht="45" customHeight="1">
      <c r="A29" s="266" t="s">
        <v>63</v>
      </c>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c r="AG29" s="241" t="s">
        <v>64</v>
      </c>
      <c r="AH29" s="241"/>
      <c r="AI29" s="241"/>
      <c r="AJ29" s="241"/>
      <c r="AK29" s="111">
        <f>(('Artículo 121 (resumen PI)'!C12*0.8+'Artículo 121 (resumen PI)'!F12*0.2)+('Artículo 121 (resumen PNT)'!C12*0.8+'Artículo 121 (resumen PNT)'!F12*0.2))/2</f>
        <v>100</v>
      </c>
      <c r="AL29"/>
      <c r="AM29"/>
      <c r="AN29"/>
      <c r="AO29"/>
      <c r="AP29"/>
      <c r="AQ29"/>
      <c r="AR29"/>
      <c r="AS29"/>
      <c r="AT29"/>
      <c r="AU29"/>
      <c r="AV29"/>
      <c r="AW29"/>
      <c r="AX29"/>
      <c r="AY29"/>
      <c r="AZ29"/>
      <c r="BA29"/>
      <c r="BB29"/>
    </row>
    <row r="30" spans="1:256" s="61" customFormat="1" ht="15.75" customHeight="1">
      <c r="A30" s="64"/>
      <c r="B30" s="65"/>
      <c r="C30" s="65"/>
      <c r="D30" s="65"/>
      <c r="E30" s="65"/>
      <c r="F30" s="65"/>
      <c r="G30" s="65"/>
      <c r="H30" s="65"/>
      <c r="I30" s="65"/>
      <c r="J30" s="65"/>
      <c r="K30" s="65"/>
      <c r="L30" s="65"/>
      <c r="M30" s="65"/>
      <c r="N30" s="65"/>
      <c r="O30" s="65"/>
      <c r="P30" s="65"/>
      <c r="Q30" s="27"/>
      <c r="R30" s="65"/>
      <c r="S30" s="65"/>
      <c r="T30" s="65"/>
      <c r="U30" s="65"/>
      <c r="V30" s="65"/>
      <c r="W30" s="65"/>
      <c r="X30" s="65"/>
      <c r="Y30" s="65"/>
      <c r="Z30" s="65"/>
      <c r="AA30" s="65"/>
      <c r="AB30" s="65"/>
      <c r="AC30" s="65"/>
      <c r="AD30" s="65"/>
      <c r="AE30" s="65"/>
      <c r="AF30"/>
      <c r="AG30"/>
      <c r="AH30"/>
      <c r="AI30"/>
      <c r="AJ30"/>
      <c r="AK30"/>
      <c r="AL30"/>
      <c r="AM30"/>
      <c r="AN30"/>
      <c r="AO30"/>
      <c r="AP30"/>
      <c r="AQ30"/>
      <c r="AR30"/>
      <c r="AS30"/>
      <c r="AT30"/>
      <c r="AU30"/>
      <c r="AV30"/>
      <c r="AW30"/>
      <c r="AX30"/>
      <c r="AY30"/>
      <c r="AZ30"/>
      <c r="BA30"/>
      <c r="BB30"/>
    </row>
    <row r="31" spans="1:256" s="61" customFormat="1" ht="15.75">
      <c r="A31" s="64" t="s">
        <v>65</v>
      </c>
      <c r="B31" s="65"/>
      <c r="C31" s="65"/>
      <c r="D31" s="65"/>
      <c r="E31" s="65"/>
      <c r="F31" s="65"/>
      <c r="G31" s="65"/>
      <c r="H31" s="65"/>
      <c r="I31" s="65"/>
      <c r="J31" s="65"/>
      <c r="K31" s="65"/>
      <c r="L31" s="65"/>
      <c r="M31" s="65"/>
      <c r="N31" s="65"/>
      <c r="O31" s="65"/>
      <c r="P31" s="65"/>
      <c r="Q31" s="27"/>
      <c r="R31" s="65"/>
      <c r="S31" s="65"/>
      <c r="T31" s="65"/>
      <c r="U31" s="65"/>
      <c r="V31" s="65"/>
      <c r="W31" s="65"/>
      <c r="X31" s="65"/>
      <c r="Y31" s="65"/>
      <c r="Z31" s="65"/>
      <c r="AA31" s="65"/>
      <c r="AB31" s="65"/>
      <c r="AC31" s="65"/>
      <c r="AD31" s="65"/>
      <c r="AE31" s="65"/>
      <c r="AF31"/>
      <c r="AG31"/>
      <c r="AH31"/>
      <c r="AI31"/>
      <c r="AJ31"/>
      <c r="AK31"/>
      <c r="AL31"/>
      <c r="AM31"/>
      <c r="AN31"/>
      <c r="AO31"/>
      <c r="AP31"/>
      <c r="AQ31"/>
      <c r="AR31"/>
      <c r="AS31"/>
      <c r="AT31"/>
      <c r="AU31"/>
      <c r="AV31"/>
      <c r="AW31"/>
      <c r="AX31"/>
      <c r="AY31"/>
      <c r="AZ31"/>
      <c r="BA31"/>
      <c r="BB31"/>
    </row>
    <row r="32" spans="1:256" s="61" customFormat="1" ht="15" customHeight="1">
      <c r="Q32" s="62"/>
      <c r="AF32"/>
      <c r="AG32"/>
      <c r="AH32"/>
      <c r="AI32"/>
      <c r="AJ32"/>
      <c r="AK32"/>
      <c r="AL32"/>
      <c r="AM32"/>
      <c r="AN32"/>
      <c r="AO32"/>
      <c r="AP32"/>
      <c r="AQ32"/>
      <c r="AR32"/>
      <c r="AS32"/>
      <c r="AT32"/>
      <c r="AU32"/>
      <c r="AV32"/>
      <c r="AW32"/>
      <c r="AX32"/>
      <c r="AY32"/>
      <c r="AZ32"/>
      <c r="BA32"/>
      <c r="BB32"/>
    </row>
    <row r="33" spans="1:46" s="61" customFormat="1" ht="124.35" customHeight="1" thickBot="1">
      <c r="A33" s="264" t="s">
        <v>66</v>
      </c>
      <c r="B33" s="264"/>
      <c r="C33" s="264"/>
      <c r="D33" s="264"/>
      <c r="E33" s="264"/>
      <c r="F33" s="264"/>
      <c r="G33" s="264"/>
      <c r="H33" s="264"/>
      <c r="I33" s="264"/>
      <c r="J33" s="264"/>
      <c r="K33" s="264"/>
      <c r="L33" s="264"/>
      <c r="M33" s="264"/>
      <c r="N33" s="264"/>
      <c r="O33" s="264"/>
      <c r="P33" s="264"/>
      <c r="Q33" s="66"/>
      <c r="V33" s="265"/>
      <c r="W33" s="265"/>
      <c r="X33" s="265"/>
      <c r="Y33" s="265"/>
      <c r="Z33" s="265"/>
      <c r="AA33" s="265"/>
      <c r="AB33" s="265"/>
      <c r="AC33" s="265"/>
      <c r="AD33" s="265"/>
      <c r="AE33" s="265"/>
      <c r="AF33" s="66"/>
      <c r="AK33" s="265"/>
      <c r="AL33" s="265"/>
      <c r="AM33" s="265"/>
      <c r="AN33" s="265"/>
      <c r="AO33" s="265"/>
      <c r="AP33" s="265"/>
      <c r="AQ33" s="265"/>
      <c r="AR33" s="265"/>
      <c r="AS33" s="265"/>
      <c r="AT33" s="265"/>
    </row>
    <row r="34" spans="1:46" s="61" customFormat="1" ht="45" customHeight="1" thickTop="1" thickBot="1">
      <c r="A34" s="284" t="s">
        <v>44</v>
      </c>
      <c r="B34" s="284"/>
      <c r="C34" s="284"/>
      <c r="D34" s="284"/>
      <c r="E34" s="284"/>
      <c r="F34" s="284"/>
      <c r="G34" s="284"/>
      <c r="H34" s="284"/>
      <c r="I34" s="284"/>
      <c r="J34" s="284"/>
      <c r="K34" s="284"/>
      <c r="L34" s="284"/>
      <c r="M34" s="284"/>
      <c r="N34" s="284"/>
      <c r="O34" s="284"/>
      <c r="P34" s="284"/>
      <c r="Q34" s="67" t="s">
        <v>67</v>
      </c>
      <c r="R34" s="285" t="s">
        <v>68</v>
      </c>
      <c r="S34" s="285"/>
      <c r="T34" s="285"/>
      <c r="U34" s="285"/>
      <c r="V34" s="285"/>
      <c r="W34" s="285"/>
      <c r="X34" s="285"/>
      <c r="Y34" s="285"/>
      <c r="Z34" s="285"/>
      <c r="AA34" s="285"/>
      <c r="AB34" s="285"/>
      <c r="AC34" s="285"/>
      <c r="AD34" s="285"/>
      <c r="AE34" s="285"/>
      <c r="AF34" s="68" t="s">
        <v>67</v>
      </c>
      <c r="AG34" s="286" t="s">
        <v>8</v>
      </c>
      <c r="AH34" s="286"/>
      <c r="AI34" s="286"/>
      <c r="AJ34" s="286"/>
      <c r="AK34" s="286"/>
      <c r="AL34" s="286"/>
      <c r="AM34" s="286"/>
      <c r="AN34" s="286"/>
      <c r="AO34" s="286"/>
      <c r="AP34" s="286"/>
      <c r="AQ34" s="286"/>
      <c r="AR34" s="286"/>
      <c r="AS34" s="286"/>
      <c r="AT34" s="286"/>
    </row>
    <row r="35" spans="1:46" s="61" customFormat="1" ht="45" customHeight="1">
      <c r="A35" s="259" t="s">
        <v>69</v>
      </c>
      <c r="B35" s="259"/>
      <c r="C35" s="259"/>
      <c r="D35" s="259"/>
      <c r="E35" s="259"/>
      <c r="F35" s="259"/>
      <c r="G35" s="259"/>
      <c r="H35" s="259"/>
      <c r="I35" s="259"/>
      <c r="J35" s="259"/>
      <c r="K35" s="259"/>
      <c r="L35" s="259"/>
      <c r="M35" s="259"/>
      <c r="N35" s="259"/>
      <c r="O35" s="259"/>
      <c r="P35" s="259"/>
      <c r="Q35" s="69">
        <v>2</v>
      </c>
      <c r="R35" s="258"/>
      <c r="S35" s="258"/>
      <c r="T35" s="258"/>
      <c r="U35" s="258"/>
      <c r="V35" s="258"/>
      <c r="W35" s="258"/>
      <c r="X35" s="258"/>
      <c r="Y35" s="258"/>
      <c r="Z35" s="258"/>
      <c r="AA35" s="258"/>
      <c r="AB35" s="258"/>
      <c r="AC35" s="258"/>
      <c r="AD35" s="258"/>
      <c r="AE35" s="258"/>
      <c r="AF35" s="69">
        <v>2</v>
      </c>
      <c r="AG35" s="258"/>
      <c r="AH35" s="258"/>
      <c r="AI35" s="258"/>
      <c r="AJ35" s="258"/>
      <c r="AK35" s="258"/>
      <c r="AL35" s="258"/>
      <c r="AM35" s="258"/>
      <c r="AN35" s="258"/>
      <c r="AO35" s="258"/>
      <c r="AP35" s="258"/>
      <c r="AQ35" s="258"/>
      <c r="AR35" s="258"/>
      <c r="AS35" s="258"/>
      <c r="AT35" s="258"/>
    </row>
    <row r="36" spans="1:46" s="61" customFormat="1" ht="45" customHeight="1">
      <c r="A36" s="259" t="s">
        <v>70</v>
      </c>
      <c r="B36" s="259"/>
      <c r="C36" s="259"/>
      <c r="D36" s="259"/>
      <c r="E36" s="259"/>
      <c r="F36" s="259"/>
      <c r="G36" s="259"/>
      <c r="H36" s="259"/>
      <c r="I36" s="259"/>
      <c r="J36" s="259"/>
      <c r="K36" s="259"/>
      <c r="L36" s="259"/>
      <c r="M36" s="259"/>
      <c r="N36" s="259"/>
      <c r="O36" s="259"/>
      <c r="P36" s="259"/>
      <c r="Q36" s="69">
        <v>2</v>
      </c>
      <c r="R36" s="283"/>
      <c r="S36" s="283"/>
      <c r="T36" s="283"/>
      <c r="U36" s="283"/>
      <c r="V36" s="283"/>
      <c r="W36" s="283"/>
      <c r="X36" s="283"/>
      <c r="Y36" s="283"/>
      <c r="Z36" s="283"/>
      <c r="AA36" s="283"/>
      <c r="AB36" s="283"/>
      <c r="AC36" s="283"/>
      <c r="AD36" s="283"/>
      <c r="AE36" s="283"/>
      <c r="AF36" s="69">
        <v>2</v>
      </c>
      <c r="AG36" s="283"/>
      <c r="AH36" s="283"/>
      <c r="AI36" s="283"/>
      <c r="AJ36" s="283"/>
      <c r="AK36" s="283"/>
      <c r="AL36" s="283"/>
      <c r="AM36" s="283"/>
      <c r="AN36" s="283"/>
      <c r="AO36" s="283"/>
      <c r="AP36" s="283"/>
      <c r="AQ36" s="283"/>
      <c r="AR36" s="283"/>
      <c r="AS36" s="283"/>
      <c r="AT36" s="283"/>
    </row>
    <row r="37" spans="1:46" s="61" customFormat="1" ht="90" customHeight="1">
      <c r="A37" s="259" t="s">
        <v>71</v>
      </c>
      <c r="B37" s="259"/>
      <c r="C37" s="259"/>
      <c r="D37" s="259"/>
      <c r="E37" s="259"/>
      <c r="F37" s="259"/>
      <c r="G37" s="259"/>
      <c r="H37" s="259"/>
      <c r="I37" s="259"/>
      <c r="J37" s="259"/>
      <c r="K37" s="259"/>
      <c r="L37" s="259"/>
      <c r="M37" s="259"/>
      <c r="N37" s="259"/>
      <c r="O37" s="259"/>
      <c r="P37" s="259"/>
      <c r="Q37" s="69">
        <v>2</v>
      </c>
      <c r="R37" s="283"/>
      <c r="S37" s="283"/>
      <c r="T37" s="283"/>
      <c r="U37" s="283"/>
      <c r="V37" s="283"/>
      <c r="W37" s="283"/>
      <c r="X37" s="283"/>
      <c r="Y37" s="283"/>
      <c r="Z37" s="283"/>
      <c r="AA37" s="283"/>
      <c r="AB37" s="283"/>
      <c r="AC37" s="283"/>
      <c r="AD37" s="283"/>
      <c r="AE37" s="283"/>
      <c r="AF37" s="69">
        <v>2</v>
      </c>
      <c r="AG37" s="283"/>
      <c r="AH37" s="283"/>
      <c r="AI37" s="283"/>
      <c r="AJ37" s="283"/>
      <c r="AK37" s="283"/>
      <c r="AL37" s="283"/>
      <c r="AM37" s="283"/>
      <c r="AN37" s="283"/>
      <c r="AO37" s="283"/>
      <c r="AP37" s="283"/>
      <c r="AQ37" s="283"/>
      <c r="AR37" s="283"/>
      <c r="AS37" s="283"/>
      <c r="AT37" s="283"/>
    </row>
    <row r="38" spans="1:46" s="61" customFormat="1" ht="45" customHeight="1">
      <c r="A38" s="259" t="s">
        <v>72</v>
      </c>
      <c r="B38" s="259"/>
      <c r="C38" s="259"/>
      <c r="D38" s="259"/>
      <c r="E38" s="259"/>
      <c r="F38" s="259"/>
      <c r="G38" s="259"/>
      <c r="H38" s="259"/>
      <c r="I38" s="259"/>
      <c r="J38" s="259"/>
      <c r="K38" s="259"/>
      <c r="L38" s="259"/>
      <c r="M38" s="259"/>
      <c r="N38" s="259"/>
      <c r="O38" s="259"/>
      <c r="P38" s="259"/>
      <c r="Q38" s="69">
        <v>2</v>
      </c>
      <c r="R38" s="283"/>
      <c r="S38" s="283"/>
      <c r="T38" s="283"/>
      <c r="U38" s="283"/>
      <c r="V38" s="283"/>
      <c r="W38" s="283"/>
      <c r="X38" s="283"/>
      <c r="Y38" s="283"/>
      <c r="Z38" s="283"/>
      <c r="AA38" s="283"/>
      <c r="AB38" s="283"/>
      <c r="AC38" s="283"/>
      <c r="AD38" s="283"/>
      <c r="AE38" s="283"/>
      <c r="AF38" s="69">
        <v>2</v>
      </c>
      <c r="AG38" s="283"/>
      <c r="AH38" s="283"/>
      <c r="AI38" s="283"/>
      <c r="AJ38" s="283"/>
      <c r="AK38" s="283"/>
      <c r="AL38" s="283"/>
      <c r="AM38" s="283"/>
      <c r="AN38" s="283"/>
      <c r="AO38" s="283"/>
      <c r="AP38" s="283"/>
      <c r="AQ38" s="283"/>
      <c r="AR38" s="283"/>
      <c r="AS38" s="283"/>
      <c r="AT38" s="283"/>
    </row>
    <row r="39" spans="1:46" s="61" customFormat="1" ht="71.099999999999994" customHeight="1">
      <c r="A39" s="259" t="s">
        <v>73</v>
      </c>
      <c r="B39" s="259"/>
      <c r="C39" s="259"/>
      <c r="D39" s="259"/>
      <c r="E39" s="259"/>
      <c r="F39" s="259"/>
      <c r="G39" s="259"/>
      <c r="H39" s="259"/>
      <c r="I39" s="259"/>
      <c r="J39" s="259"/>
      <c r="K39" s="259"/>
      <c r="L39" s="259"/>
      <c r="M39" s="259"/>
      <c r="N39" s="259"/>
      <c r="O39" s="259"/>
      <c r="P39" s="259"/>
      <c r="Q39" s="69">
        <v>2</v>
      </c>
      <c r="R39" s="283"/>
      <c r="S39" s="283"/>
      <c r="T39" s="283"/>
      <c r="U39" s="283"/>
      <c r="V39" s="283"/>
      <c r="W39" s="283"/>
      <c r="X39" s="283"/>
      <c r="Y39" s="283"/>
      <c r="Z39" s="283"/>
      <c r="AA39" s="283"/>
      <c r="AB39" s="283"/>
      <c r="AC39" s="283"/>
      <c r="AD39" s="283"/>
      <c r="AE39" s="283"/>
      <c r="AF39" s="69">
        <v>2</v>
      </c>
      <c r="AG39" s="283"/>
      <c r="AH39" s="283"/>
      <c r="AI39" s="283"/>
      <c r="AJ39" s="283"/>
      <c r="AK39" s="283"/>
      <c r="AL39" s="283"/>
      <c r="AM39" s="283"/>
      <c r="AN39" s="283"/>
      <c r="AO39" s="283"/>
      <c r="AP39" s="283"/>
      <c r="AQ39" s="283"/>
      <c r="AR39" s="283"/>
      <c r="AS39" s="283"/>
      <c r="AT39" s="283"/>
    </row>
    <row r="40" spans="1:46" s="61" customFormat="1" ht="45" customHeight="1">
      <c r="A40" s="259" t="s">
        <v>74</v>
      </c>
      <c r="B40" s="259"/>
      <c r="C40" s="259"/>
      <c r="D40" s="259"/>
      <c r="E40" s="259"/>
      <c r="F40" s="259"/>
      <c r="G40" s="259"/>
      <c r="H40" s="259"/>
      <c r="I40" s="259"/>
      <c r="J40" s="259"/>
      <c r="K40" s="259"/>
      <c r="L40" s="259"/>
      <c r="M40" s="259"/>
      <c r="N40" s="259"/>
      <c r="O40" s="259"/>
      <c r="P40" s="259"/>
      <c r="Q40" s="69">
        <v>2</v>
      </c>
      <c r="R40" s="258"/>
      <c r="S40" s="258"/>
      <c r="T40" s="258"/>
      <c r="U40" s="258"/>
      <c r="V40" s="258"/>
      <c r="W40" s="258"/>
      <c r="X40" s="258"/>
      <c r="Y40" s="258"/>
      <c r="Z40" s="258"/>
      <c r="AA40" s="258"/>
      <c r="AB40" s="258"/>
      <c r="AC40" s="258"/>
      <c r="AD40" s="258"/>
      <c r="AE40" s="258"/>
      <c r="AF40" s="69">
        <v>2</v>
      </c>
      <c r="AG40" s="258"/>
      <c r="AH40" s="258"/>
      <c r="AI40" s="258"/>
      <c r="AJ40" s="258"/>
      <c r="AK40" s="258"/>
      <c r="AL40" s="258"/>
      <c r="AM40" s="258"/>
      <c r="AN40" s="258"/>
      <c r="AO40" s="258"/>
      <c r="AP40" s="258"/>
      <c r="AQ40" s="258"/>
      <c r="AR40" s="258"/>
      <c r="AS40" s="258"/>
      <c r="AT40" s="258"/>
    </row>
    <row r="41" spans="1:46" s="61" customFormat="1" ht="45" customHeight="1">
      <c r="A41" s="288" t="s">
        <v>75</v>
      </c>
      <c r="B41" s="259"/>
      <c r="C41" s="259"/>
      <c r="D41" s="259"/>
      <c r="E41" s="259"/>
      <c r="F41" s="259"/>
      <c r="G41" s="259"/>
      <c r="H41" s="259"/>
      <c r="I41" s="259"/>
      <c r="J41" s="259"/>
      <c r="K41" s="259"/>
      <c r="L41" s="259"/>
      <c r="M41" s="259"/>
      <c r="N41" s="259"/>
      <c r="O41" s="259"/>
      <c r="P41" s="259"/>
      <c r="Q41" s="69">
        <v>2</v>
      </c>
      <c r="R41" s="258"/>
      <c r="S41" s="258"/>
      <c r="T41" s="258"/>
      <c r="U41" s="258"/>
      <c r="V41" s="258"/>
      <c r="W41" s="258"/>
      <c r="X41" s="258"/>
      <c r="Y41" s="258"/>
      <c r="Z41" s="258"/>
      <c r="AA41" s="258"/>
      <c r="AB41" s="258"/>
      <c r="AC41" s="258"/>
      <c r="AD41" s="258"/>
      <c r="AE41" s="258"/>
      <c r="AF41" s="69">
        <v>2</v>
      </c>
      <c r="AG41" s="258"/>
      <c r="AH41" s="258"/>
      <c r="AI41" s="258"/>
      <c r="AJ41" s="258"/>
      <c r="AK41" s="258"/>
      <c r="AL41" s="258"/>
      <c r="AM41" s="258"/>
      <c r="AN41" s="258"/>
      <c r="AO41" s="258"/>
      <c r="AP41" s="258"/>
      <c r="AQ41" s="258"/>
      <c r="AR41" s="258"/>
      <c r="AS41" s="258"/>
      <c r="AT41" s="258"/>
    </row>
    <row r="42" spans="1:46" s="61" customFormat="1" ht="45" customHeight="1">
      <c r="A42" s="262" t="s">
        <v>76</v>
      </c>
      <c r="B42" s="261"/>
      <c r="C42" s="261"/>
      <c r="D42" s="261"/>
      <c r="E42" s="261"/>
      <c r="F42" s="261"/>
      <c r="G42" s="261"/>
      <c r="H42" s="261"/>
      <c r="I42" s="261"/>
      <c r="J42" s="261"/>
      <c r="K42" s="261"/>
      <c r="L42" s="261"/>
      <c r="M42" s="261"/>
      <c r="N42" s="261"/>
      <c r="O42" s="261"/>
      <c r="P42" s="261"/>
      <c r="Q42" s="69">
        <v>2</v>
      </c>
      <c r="R42" s="258"/>
      <c r="S42" s="258"/>
      <c r="T42" s="258"/>
      <c r="U42" s="258"/>
      <c r="V42" s="258"/>
      <c r="W42" s="258"/>
      <c r="X42" s="258"/>
      <c r="Y42" s="258"/>
      <c r="Z42" s="258"/>
      <c r="AA42" s="258"/>
      <c r="AB42" s="258"/>
      <c r="AC42" s="258"/>
      <c r="AD42" s="258"/>
      <c r="AE42" s="258"/>
      <c r="AF42" s="69">
        <v>2</v>
      </c>
      <c r="AG42" s="258"/>
      <c r="AH42" s="258"/>
      <c r="AI42" s="258"/>
      <c r="AJ42" s="258"/>
      <c r="AK42" s="258"/>
      <c r="AL42" s="258"/>
      <c r="AM42" s="258"/>
      <c r="AN42" s="258"/>
      <c r="AO42" s="258"/>
      <c r="AP42" s="258"/>
      <c r="AQ42" s="258"/>
      <c r="AR42" s="258"/>
      <c r="AS42" s="258"/>
      <c r="AT42" s="258"/>
    </row>
    <row r="43" spans="1:46" s="61" customFormat="1" ht="45" customHeight="1">
      <c r="A43" s="259" t="s">
        <v>77</v>
      </c>
      <c r="B43" s="259"/>
      <c r="C43" s="259"/>
      <c r="D43" s="259"/>
      <c r="E43" s="259"/>
      <c r="F43" s="259"/>
      <c r="G43" s="259"/>
      <c r="H43" s="259"/>
      <c r="I43" s="259"/>
      <c r="J43" s="259"/>
      <c r="K43" s="259"/>
      <c r="L43" s="259"/>
      <c r="M43" s="259"/>
      <c r="N43" s="259"/>
      <c r="O43" s="259"/>
      <c r="P43" s="259"/>
      <c r="Q43" s="69">
        <v>2</v>
      </c>
      <c r="R43" s="258"/>
      <c r="S43" s="258"/>
      <c r="T43" s="258"/>
      <c r="U43" s="258"/>
      <c r="V43" s="258"/>
      <c r="W43" s="258"/>
      <c r="X43" s="258"/>
      <c r="Y43" s="258"/>
      <c r="Z43" s="258"/>
      <c r="AA43" s="258"/>
      <c r="AB43" s="258"/>
      <c r="AC43" s="258"/>
      <c r="AD43" s="258"/>
      <c r="AE43" s="258"/>
      <c r="AF43" s="69">
        <v>2</v>
      </c>
      <c r="AG43" s="258"/>
      <c r="AH43" s="258"/>
      <c r="AI43" s="258"/>
      <c r="AJ43" s="258"/>
      <c r="AK43" s="258"/>
      <c r="AL43" s="258"/>
      <c r="AM43" s="258"/>
      <c r="AN43" s="258"/>
      <c r="AO43" s="258"/>
      <c r="AP43" s="258"/>
      <c r="AQ43" s="258"/>
      <c r="AR43" s="258"/>
      <c r="AS43" s="258"/>
      <c r="AT43" s="258"/>
    </row>
    <row r="44" spans="1:46" s="61" customFormat="1" ht="45" customHeight="1">
      <c r="A44" s="259" t="s">
        <v>78</v>
      </c>
      <c r="B44" s="259"/>
      <c r="C44" s="259"/>
      <c r="D44" s="259"/>
      <c r="E44" s="259"/>
      <c r="F44" s="259"/>
      <c r="G44" s="259"/>
      <c r="H44" s="259"/>
      <c r="I44" s="259"/>
      <c r="J44" s="259"/>
      <c r="K44" s="259"/>
      <c r="L44" s="259"/>
      <c r="M44" s="259"/>
      <c r="N44" s="259"/>
      <c r="O44" s="259"/>
      <c r="P44" s="259"/>
      <c r="Q44" s="69">
        <v>2</v>
      </c>
      <c r="R44" s="258"/>
      <c r="S44" s="258"/>
      <c r="T44" s="258"/>
      <c r="U44" s="258"/>
      <c r="V44" s="258"/>
      <c r="W44" s="258"/>
      <c r="X44" s="258"/>
      <c r="Y44" s="258"/>
      <c r="Z44" s="258"/>
      <c r="AA44" s="258"/>
      <c r="AB44" s="258"/>
      <c r="AC44" s="258"/>
      <c r="AD44" s="258"/>
      <c r="AE44" s="258"/>
      <c r="AF44" s="69">
        <v>2</v>
      </c>
      <c r="AG44" s="258"/>
      <c r="AH44" s="258"/>
      <c r="AI44" s="258"/>
      <c r="AJ44" s="258"/>
      <c r="AK44" s="258"/>
      <c r="AL44" s="258"/>
      <c r="AM44" s="258"/>
      <c r="AN44" s="258"/>
      <c r="AO44" s="258"/>
      <c r="AP44" s="258"/>
      <c r="AQ44" s="258"/>
      <c r="AR44" s="258"/>
      <c r="AS44" s="258"/>
      <c r="AT44" s="258"/>
    </row>
    <row r="45" spans="1:46" s="61" customFormat="1" ht="16.5" customHeight="1" thickTop="1" thickBot="1">
      <c r="Q45" s="70"/>
      <c r="AF45" s="70"/>
    </row>
    <row r="46" spans="1:46" s="61" customFormat="1" ht="45" customHeight="1" thickTop="1" thickBot="1">
      <c r="A46" s="267" t="s">
        <v>79</v>
      </c>
      <c r="B46" s="267"/>
      <c r="C46" s="267"/>
      <c r="D46" s="267"/>
      <c r="E46" s="267"/>
      <c r="F46" s="267"/>
      <c r="G46" s="267"/>
      <c r="H46" s="267"/>
      <c r="I46" s="267"/>
      <c r="J46" s="267"/>
      <c r="K46" s="267"/>
      <c r="L46" s="267"/>
      <c r="M46" s="267"/>
      <c r="N46" s="267"/>
      <c r="O46" s="267"/>
      <c r="P46" s="267"/>
      <c r="Q46" s="71" t="s">
        <v>67</v>
      </c>
      <c r="R46" s="268" t="s">
        <v>68</v>
      </c>
      <c r="S46" s="268"/>
      <c r="T46" s="268"/>
      <c r="U46" s="268"/>
      <c r="V46" s="268"/>
      <c r="W46" s="268"/>
      <c r="X46" s="268"/>
      <c r="Y46" s="268"/>
      <c r="Z46" s="268"/>
      <c r="AA46" s="268"/>
      <c r="AB46" s="268"/>
      <c r="AC46" s="268"/>
      <c r="AD46" s="268"/>
      <c r="AE46" s="268"/>
      <c r="AF46" s="72" t="s">
        <v>67</v>
      </c>
      <c r="AG46" s="269" t="s">
        <v>8</v>
      </c>
      <c r="AH46" s="269"/>
      <c r="AI46" s="269"/>
      <c r="AJ46" s="269"/>
      <c r="AK46" s="269"/>
      <c r="AL46" s="269"/>
      <c r="AM46" s="269"/>
      <c r="AN46" s="269"/>
      <c r="AO46" s="269"/>
      <c r="AP46" s="269"/>
      <c r="AQ46" s="269"/>
      <c r="AR46" s="269"/>
      <c r="AS46" s="269"/>
      <c r="AT46" s="269"/>
    </row>
    <row r="47" spans="1:46" s="61" customFormat="1" ht="45" customHeight="1">
      <c r="A47" s="259" t="s">
        <v>80</v>
      </c>
      <c r="B47" s="259"/>
      <c r="C47" s="259"/>
      <c r="D47" s="259"/>
      <c r="E47" s="259"/>
      <c r="F47" s="259"/>
      <c r="G47" s="259"/>
      <c r="H47" s="259"/>
      <c r="I47" s="259"/>
      <c r="J47" s="259"/>
      <c r="K47" s="259"/>
      <c r="L47" s="259"/>
      <c r="M47" s="259"/>
      <c r="N47" s="259"/>
      <c r="O47" s="259"/>
      <c r="P47" s="259"/>
      <c r="Q47" s="69">
        <v>2</v>
      </c>
      <c r="R47" s="258"/>
      <c r="S47" s="258"/>
      <c r="T47" s="258"/>
      <c r="U47" s="258"/>
      <c r="V47" s="258"/>
      <c r="W47" s="258"/>
      <c r="X47" s="258"/>
      <c r="Y47" s="258"/>
      <c r="Z47" s="258"/>
      <c r="AA47" s="258"/>
      <c r="AB47" s="258"/>
      <c r="AC47" s="258"/>
      <c r="AD47" s="258"/>
      <c r="AE47" s="258"/>
      <c r="AF47" s="69">
        <v>2</v>
      </c>
      <c r="AG47" s="258"/>
      <c r="AH47" s="258"/>
      <c r="AI47" s="258"/>
      <c r="AJ47" s="258"/>
      <c r="AK47" s="258"/>
      <c r="AL47" s="258"/>
      <c r="AM47" s="258"/>
      <c r="AN47" s="258"/>
      <c r="AO47" s="258"/>
      <c r="AP47" s="258"/>
      <c r="AQ47" s="258"/>
      <c r="AR47" s="258"/>
      <c r="AS47" s="258"/>
      <c r="AT47" s="258"/>
    </row>
    <row r="48" spans="1:46" s="61" customFormat="1" ht="45" customHeight="1">
      <c r="A48" s="259" t="s">
        <v>81</v>
      </c>
      <c r="B48" s="259"/>
      <c r="C48" s="259"/>
      <c r="D48" s="259"/>
      <c r="E48" s="259"/>
      <c r="F48" s="259"/>
      <c r="G48" s="259"/>
      <c r="H48" s="259"/>
      <c r="I48" s="259"/>
      <c r="J48" s="259"/>
      <c r="K48" s="259"/>
      <c r="L48" s="259"/>
      <c r="M48" s="259"/>
      <c r="N48" s="259"/>
      <c r="O48" s="259"/>
      <c r="P48" s="259"/>
      <c r="Q48" s="69">
        <v>2</v>
      </c>
      <c r="R48" s="283"/>
      <c r="S48" s="283"/>
      <c r="T48" s="283"/>
      <c r="U48" s="283"/>
      <c r="V48" s="283"/>
      <c r="W48" s="283"/>
      <c r="X48" s="283"/>
      <c r="Y48" s="283"/>
      <c r="Z48" s="283"/>
      <c r="AA48" s="283"/>
      <c r="AB48" s="283"/>
      <c r="AC48" s="283"/>
      <c r="AD48" s="283"/>
      <c r="AE48" s="283"/>
      <c r="AF48" s="69">
        <v>2</v>
      </c>
      <c r="AG48" s="283"/>
      <c r="AH48" s="283"/>
      <c r="AI48" s="283"/>
      <c r="AJ48" s="283"/>
      <c r="AK48" s="283"/>
      <c r="AL48" s="283"/>
      <c r="AM48" s="283"/>
      <c r="AN48" s="283"/>
      <c r="AO48" s="283"/>
      <c r="AP48" s="283"/>
      <c r="AQ48" s="283"/>
      <c r="AR48" s="283"/>
      <c r="AS48" s="283"/>
      <c r="AT48" s="283"/>
    </row>
    <row r="49" spans="1:46" s="61" customFormat="1" ht="45" customHeight="1">
      <c r="A49" s="259" t="s">
        <v>82</v>
      </c>
      <c r="B49" s="259"/>
      <c r="C49" s="259"/>
      <c r="D49" s="259"/>
      <c r="E49" s="259"/>
      <c r="F49" s="259"/>
      <c r="G49" s="259"/>
      <c r="H49" s="259"/>
      <c r="I49" s="259"/>
      <c r="J49" s="259"/>
      <c r="K49" s="259"/>
      <c r="L49" s="259"/>
      <c r="M49" s="259"/>
      <c r="N49" s="259"/>
      <c r="O49" s="259"/>
      <c r="P49" s="259"/>
      <c r="Q49" s="69">
        <v>2</v>
      </c>
      <c r="R49" s="258"/>
      <c r="S49" s="258"/>
      <c r="T49" s="258"/>
      <c r="U49" s="258"/>
      <c r="V49" s="258"/>
      <c r="W49" s="258"/>
      <c r="X49" s="258"/>
      <c r="Y49" s="258"/>
      <c r="Z49" s="258"/>
      <c r="AA49" s="258"/>
      <c r="AB49" s="258"/>
      <c r="AC49" s="258"/>
      <c r="AD49" s="258"/>
      <c r="AE49" s="258"/>
      <c r="AF49" s="69">
        <v>2</v>
      </c>
      <c r="AG49" s="258"/>
      <c r="AH49" s="258"/>
      <c r="AI49" s="258"/>
      <c r="AJ49" s="258"/>
      <c r="AK49" s="258"/>
      <c r="AL49" s="258"/>
      <c r="AM49" s="258"/>
      <c r="AN49" s="258"/>
      <c r="AO49" s="258"/>
      <c r="AP49" s="258"/>
      <c r="AQ49" s="258"/>
      <c r="AR49" s="258"/>
      <c r="AS49" s="258"/>
      <c r="AT49" s="258"/>
    </row>
    <row r="50" spans="1:46" s="61" customFormat="1" ht="64.349999999999994" customHeight="1">
      <c r="A50" s="259" t="s">
        <v>83</v>
      </c>
      <c r="B50" s="259"/>
      <c r="C50" s="259"/>
      <c r="D50" s="259"/>
      <c r="E50" s="259"/>
      <c r="F50" s="259"/>
      <c r="G50" s="259"/>
      <c r="H50" s="259"/>
      <c r="I50" s="259"/>
      <c r="J50" s="259"/>
      <c r="K50" s="259"/>
      <c r="L50" s="259"/>
      <c r="M50" s="259"/>
      <c r="N50" s="259"/>
      <c r="O50" s="259"/>
      <c r="P50" s="259"/>
      <c r="Q50" s="69">
        <v>2</v>
      </c>
      <c r="R50" s="258"/>
      <c r="S50" s="258"/>
      <c r="T50" s="258"/>
      <c r="U50" s="258"/>
      <c r="V50" s="258"/>
      <c r="W50" s="258"/>
      <c r="X50" s="258"/>
      <c r="Y50" s="258"/>
      <c r="Z50" s="258"/>
      <c r="AA50" s="258"/>
      <c r="AB50" s="258"/>
      <c r="AC50" s="258"/>
      <c r="AD50" s="258"/>
      <c r="AE50" s="258"/>
      <c r="AF50" s="69">
        <v>2</v>
      </c>
      <c r="AG50" s="258"/>
      <c r="AH50" s="258"/>
      <c r="AI50" s="258"/>
      <c r="AJ50" s="258"/>
      <c r="AK50" s="258"/>
      <c r="AL50" s="258"/>
      <c r="AM50" s="258"/>
      <c r="AN50" s="258"/>
      <c r="AO50" s="258"/>
      <c r="AP50" s="258"/>
      <c r="AQ50" s="258"/>
      <c r="AR50" s="258"/>
      <c r="AS50" s="258"/>
      <c r="AT50" s="258"/>
    </row>
    <row r="51" spans="1:46" ht="45" customHeight="1">
      <c r="A51" s="259" t="s">
        <v>84</v>
      </c>
      <c r="B51" s="259"/>
      <c r="C51" s="259"/>
      <c r="D51" s="259"/>
      <c r="E51" s="259"/>
      <c r="F51" s="259"/>
      <c r="G51" s="259"/>
      <c r="H51" s="259"/>
      <c r="I51" s="259"/>
      <c r="J51" s="259"/>
      <c r="K51" s="259"/>
      <c r="L51" s="259"/>
      <c r="M51" s="259"/>
      <c r="N51" s="259"/>
      <c r="O51" s="259"/>
      <c r="P51" s="259"/>
      <c r="Q51" s="69">
        <v>2</v>
      </c>
      <c r="R51" s="258"/>
      <c r="S51" s="258"/>
      <c r="T51" s="258"/>
      <c r="U51" s="258"/>
      <c r="V51" s="258"/>
      <c r="W51" s="258"/>
      <c r="X51" s="258"/>
      <c r="Y51" s="258"/>
      <c r="Z51" s="258"/>
      <c r="AA51" s="258"/>
      <c r="AB51" s="258"/>
      <c r="AC51" s="258"/>
      <c r="AD51" s="258"/>
      <c r="AE51" s="258"/>
      <c r="AF51" s="69">
        <v>2</v>
      </c>
      <c r="AG51" s="258"/>
      <c r="AH51" s="258"/>
      <c r="AI51" s="258"/>
      <c r="AJ51" s="258"/>
      <c r="AK51" s="258"/>
      <c r="AL51" s="258"/>
      <c r="AM51" s="258"/>
      <c r="AN51" s="258"/>
      <c r="AO51" s="258"/>
      <c r="AP51" s="258"/>
      <c r="AQ51" s="258"/>
      <c r="AR51" s="258"/>
      <c r="AS51" s="258"/>
      <c r="AT51" s="258"/>
    </row>
    <row r="54" spans="1:46" ht="45" customHeight="1">
      <c r="A54" s="266" t="s">
        <v>85</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c r="AG54" s="241" t="s">
        <v>64</v>
      </c>
      <c r="AH54" s="241"/>
      <c r="AI54" s="241"/>
      <c r="AJ54" s="241"/>
      <c r="AK54" s="111">
        <f>(('Artículo 121 (resumen PI)'!C13*0.8+'Artículo 121 (resumen PI)'!F13*0.2)+('Artículo 121 (resumen PNT)'!C13*0.8+'Artículo 121 (resumen PNT)'!F13*0.2))/2</f>
        <v>100</v>
      </c>
      <c r="AL54" s="111"/>
      <c r="AM54"/>
      <c r="AN54"/>
      <c r="AO54"/>
      <c r="AP54"/>
      <c r="AQ54"/>
      <c r="AR54"/>
      <c r="AS54"/>
      <c r="AT54"/>
    </row>
    <row r="55" spans="1:46" ht="15.75" customHeight="1">
      <c r="A55" s="64"/>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ht="15.75">
      <c r="A56" s="64" t="s">
        <v>65</v>
      </c>
      <c r="B56" s="65"/>
      <c r="C56" s="65"/>
      <c r="D56" s="65"/>
      <c r="E56" s="65"/>
      <c r="F56" s="65"/>
      <c r="G56" s="65"/>
      <c r="H56" s="65"/>
      <c r="I56" s="65"/>
      <c r="J56" s="65"/>
      <c r="K56" s="65"/>
      <c r="L56" s="65"/>
      <c r="M56" s="65"/>
      <c r="N56" s="65"/>
      <c r="O56" s="65"/>
      <c r="P56" s="65"/>
      <c r="Q56" s="27"/>
      <c r="R56" s="65"/>
      <c r="S56" s="65"/>
      <c r="T56" s="65"/>
      <c r="U56" s="65"/>
      <c r="V56" s="65"/>
      <c r="W56" s="65"/>
      <c r="X56" s="65"/>
      <c r="Y56" s="65"/>
      <c r="Z56" s="65"/>
      <c r="AA56" s="65"/>
      <c r="AB56" s="65"/>
      <c r="AC56" s="65"/>
      <c r="AD56" s="65"/>
      <c r="AE56" s="65"/>
      <c r="AF56"/>
      <c r="AG56"/>
      <c r="AH56"/>
      <c r="AI56"/>
      <c r="AJ56"/>
      <c r="AK56"/>
      <c r="AL56"/>
      <c r="AM56"/>
      <c r="AN56"/>
      <c r="AO56"/>
      <c r="AP56"/>
      <c r="AQ56"/>
      <c r="AR56"/>
      <c r="AS56"/>
      <c r="AT56"/>
    </row>
    <row r="57" spans="1:46" ht="15" customHeight="1">
      <c r="A57" s="61"/>
      <c r="B57" s="61"/>
      <c r="C57" s="61"/>
      <c r="D57" s="61"/>
      <c r="E57" s="61"/>
      <c r="F57" s="61"/>
      <c r="G57" s="61"/>
      <c r="H57" s="61"/>
      <c r="I57" s="61"/>
      <c r="J57" s="61"/>
      <c r="K57" s="61"/>
      <c r="L57" s="61"/>
      <c r="M57" s="61"/>
      <c r="N57" s="61"/>
      <c r="O57" s="61"/>
      <c r="P57" s="61"/>
      <c r="R57" s="61"/>
      <c r="S57" s="61"/>
      <c r="T57" s="61"/>
      <c r="U57" s="61"/>
      <c r="V57" s="61"/>
      <c r="W57" s="61"/>
      <c r="X57" s="61"/>
      <c r="Y57" s="61"/>
      <c r="Z57" s="61"/>
      <c r="AA57" s="61"/>
      <c r="AB57" s="61"/>
      <c r="AC57" s="61"/>
      <c r="AD57" s="61"/>
      <c r="AE57" s="61"/>
      <c r="AF57"/>
      <c r="AG57"/>
      <c r="AH57"/>
      <c r="AI57"/>
      <c r="AJ57"/>
      <c r="AK57"/>
      <c r="AL57"/>
      <c r="AM57"/>
      <c r="AN57"/>
      <c r="AO57"/>
      <c r="AP57"/>
      <c r="AQ57"/>
      <c r="AR57"/>
      <c r="AS57"/>
      <c r="AT57"/>
    </row>
    <row r="58" spans="1:46" ht="81" customHeight="1" thickBot="1">
      <c r="A58" s="264" t="s">
        <v>86</v>
      </c>
      <c r="B58" s="264"/>
      <c r="C58" s="264"/>
      <c r="D58" s="264"/>
      <c r="E58" s="264"/>
      <c r="F58" s="264"/>
      <c r="G58" s="264"/>
      <c r="H58" s="264"/>
      <c r="I58" s="264"/>
      <c r="J58" s="264"/>
      <c r="K58" s="264"/>
      <c r="L58" s="264"/>
      <c r="M58" s="264"/>
      <c r="N58" s="264"/>
      <c r="O58" s="264"/>
      <c r="P58" s="264"/>
      <c r="Q58" s="66"/>
      <c r="R58" s="61"/>
      <c r="S58" s="61"/>
      <c r="T58" s="61"/>
      <c r="U58" s="61"/>
      <c r="V58" s="265"/>
      <c r="W58" s="265"/>
      <c r="X58" s="265"/>
      <c r="Y58" s="265"/>
      <c r="Z58" s="265"/>
      <c r="AA58" s="265"/>
      <c r="AB58" s="265"/>
      <c r="AC58" s="265"/>
      <c r="AD58" s="265"/>
      <c r="AE58" s="265"/>
      <c r="AF58" s="66"/>
      <c r="AG58" s="61"/>
      <c r="AH58" s="61"/>
      <c r="AI58" s="61"/>
      <c r="AJ58" s="61"/>
      <c r="AK58" s="265"/>
      <c r="AL58" s="265"/>
      <c r="AM58" s="265"/>
      <c r="AN58" s="265"/>
      <c r="AO58" s="265"/>
      <c r="AP58" s="265"/>
      <c r="AQ58" s="265"/>
      <c r="AR58" s="265"/>
      <c r="AS58" s="265"/>
      <c r="AT58" s="265"/>
    </row>
    <row r="59" spans="1:46" ht="45" customHeight="1" thickTop="1" thickBot="1">
      <c r="A59" s="284" t="s">
        <v>44</v>
      </c>
      <c r="B59" s="284"/>
      <c r="C59" s="284"/>
      <c r="D59" s="284"/>
      <c r="E59" s="284"/>
      <c r="F59" s="284"/>
      <c r="G59" s="284"/>
      <c r="H59" s="284"/>
      <c r="I59" s="284"/>
      <c r="J59" s="284"/>
      <c r="K59" s="284"/>
      <c r="L59" s="284"/>
      <c r="M59" s="284"/>
      <c r="N59" s="284"/>
      <c r="O59" s="284"/>
      <c r="P59" s="284"/>
      <c r="Q59" s="67" t="s">
        <v>67</v>
      </c>
      <c r="R59" s="285" t="s">
        <v>68</v>
      </c>
      <c r="S59" s="285"/>
      <c r="T59" s="285"/>
      <c r="U59" s="285"/>
      <c r="V59" s="285"/>
      <c r="W59" s="285"/>
      <c r="X59" s="285"/>
      <c r="Y59" s="285"/>
      <c r="Z59" s="285"/>
      <c r="AA59" s="285"/>
      <c r="AB59" s="285"/>
      <c r="AC59" s="285"/>
      <c r="AD59" s="285"/>
      <c r="AE59" s="285"/>
      <c r="AF59" s="68" t="s">
        <v>67</v>
      </c>
      <c r="AG59" s="286" t="s">
        <v>8</v>
      </c>
      <c r="AH59" s="286"/>
      <c r="AI59" s="286"/>
      <c r="AJ59" s="286"/>
      <c r="AK59" s="286"/>
      <c r="AL59" s="286"/>
      <c r="AM59" s="286"/>
      <c r="AN59" s="286"/>
      <c r="AO59" s="286"/>
      <c r="AP59" s="286"/>
      <c r="AQ59" s="286"/>
      <c r="AR59" s="286"/>
      <c r="AS59" s="286"/>
      <c r="AT59" s="286"/>
    </row>
    <row r="60" spans="1:46" ht="45" customHeight="1">
      <c r="A60" s="259" t="s">
        <v>69</v>
      </c>
      <c r="B60" s="259"/>
      <c r="C60" s="259"/>
      <c r="D60" s="259"/>
      <c r="E60" s="259"/>
      <c r="F60" s="259"/>
      <c r="G60" s="259"/>
      <c r="H60" s="259"/>
      <c r="I60" s="259"/>
      <c r="J60" s="259"/>
      <c r="K60" s="259"/>
      <c r="L60" s="259"/>
      <c r="M60" s="259"/>
      <c r="N60" s="259"/>
      <c r="O60" s="259"/>
      <c r="P60" s="259"/>
      <c r="Q60" s="69">
        <v>2</v>
      </c>
      <c r="R60" s="258"/>
      <c r="S60" s="258"/>
      <c r="T60" s="258"/>
      <c r="U60" s="258"/>
      <c r="V60" s="258"/>
      <c r="W60" s="258"/>
      <c r="X60" s="258"/>
      <c r="Y60" s="258"/>
      <c r="Z60" s="258"/>
      <c r="AA60" s="258"/>
      <c r="AB60" s="258"/>
      <c r="AC60" s="258"/>
      <c r="AD60" s="258"/>
      <c r="AE60" s="258"/>
      <c r="AF60" s="69">
        <v>2</v>
      </c>
      <c r="AG60" s="258"/>
      <c r="AH60" s="258"/>
      <c r="AI60" s="258"/>
      <c r="AJ60" s="258"/>
      <c r="AK60" s="258"/>
      <c r="AL60" s="258"/>
      <c r="AM60" s="258"/>
      <c r="AN60" s="258"/>
      <c r="AO60" s="258"/>
      <c r="AP60" s="258"/>
      <c r="AQ60" s="258"/>
      <c r="AR60" s="258"/>
      <c r="AS60" s="258"/>
      <c r="AT60" s="258"/>
    </row>
    <row r="61" spans="1:46" ht="45" customHeight="1">
      <c r="A61" s="259" t="s">
        <v>87</v>
      </c>
      <c r="B61" s="259"/>
      <c r="C61" s="259"/>
      <c r="D61" s="259"/>
      <c r="E61" s="259"/>
      <c r="F61" s="259"/>
      <c r="G61" s="259"/>
      <c r="H61" s="259"/>
      <c r="I61" s="259"/>
      <c r="J61" s="259"/>
      <c r="K61" s="259"/>
      <c r="L61" s="259"/>
      <c r="M61" s="259"/>
      <c r="N61" s="259"/>
      <c r="O61" s="259"/>
      <c r="P61" s="259"/>
      <c r="Q61" s="69">
        <v>2</v>
      </c>
      <c r="R61" s="283"/>
      <c r="S61" s="283"/>
      <c r="T61" s="283"/>
      <c r="U61" s="283"/>
      <c r="V61" s="283"/>
      <c r="W61" s="283"/>
      <c r="X61" s="283"/>
      <c r="Y61" s="283"/>
      <c r="Z61" s="283"/>
      <c r="AA61" s="283"/>
      <c r="AB61" s="283"/>
      <c r="AC61" s="283"/>
      <c r="AD61" s="283"/>
      <c r="AE61" s="283"/>
      <c r="AF61" s="69">
        <v>2</v>
      </c>
      <c r="AG61" s="283"/>
      <c r="AH61" s="283"/>
      <c r="AI61" s="283"/>
      <c r="AJ61" s="283"/>
      <c r="AK61" s="283"/>
      <c r="AL61" s="283"/>
      <c r="AM61" s="283"/>
      <c r="AN61" s="283"/>
      <c r="AO61" s="283"/>
      <c r="AP61" s="283"/>
      <c r="AQ61" s="283"/>
      <c r="AR61" s="283"/>
      <c r="AS61" s="283"/>
      <c r="AT61" s="283"/>
    </row>
    <row r="62" spans="1:46" ht="45" customHeight="1">
      <c r="A62" s="288" t="s">
        <v>88</v>
      </c>
      <c r="B62" s="259"/>
      <c r="C62" s="259"/>
      <c r="D62" s="259"/>
      <c r="E62" s="259"/>
      <c r="F62" s="259"/>
      <c r="G62" s="259"/>
      <c r="H62" s="259"/>
      <c r="I62" s="259"/>
      <c r="J62" s="259"/>
      <c r="K62" s="259"/>
      <c r="L62" s="259"/>
      <c r="M62" s="259"/>
      <c r="N62" s="259"/>
      <c r="O62" s="259"/>
      <c r="P62" s="259"/>
      <c r="Q62" s="69">
        <v>2</v>
      </c>
      <c r="R62" s="283"/>
      <c r="S62" s="283"/>
      <c r="T62" s="283"/>
      <c r="U62" s="283"/>
      <c r="V62" s="283"/>
      <c r="W62" s="283"/>
      <c r="X62" s="283"/>
      <c r="Y62" s="283"/>
      <c r="Z62" s="283"/>
      <c r="AA62" s="283"/>
      <c r="AB62" s="283"/>
      <c r="AC62" s="283"/>
      <c r="AD62" s="283"/>
      <c r="AE62" s="283"/>
      <c r="AF62" s="69">
        <v>2</v>
      </c>
      <c r="AG62" s="283"/>
      <c r="AH62" s="283"/>
      <c r="AI62" s="283"/>
      <c r="AJ62" s="283"/>
      <c r="AK62" s="283"/>
      <c r="AL62" s="283"/>
      <c r="AM62" s="283"/>
      <c r="AN62" s="283"/>
      <c r="AO62" s="283"/>
      <c r="AP62" s="283"/>
      <c r="AQ62" s="283"/>
      <c r="AR62" s="283"/>
      <c r="AS62" s="283"/>
      <c r="AT62" s="283"/>
    </row>
    <row r="63" spans="1:46" ht="88.5" customHeight="1">
      <c r="A63" s="288" t="s">
        <v>89</v>
      </c>
      <c r="B63" s="259"/>
      <c r="C63" s="259"/>
      <c r="D63" s="259"/>
      <c r="E63" s="259"/>
      <c r="F63" s="259"/>
      <c r="G63" s="259"/>
      <c r="H63" s="259"/>
      <c r="I63" s="259"/>
      <c r="J63" s="259"/>
      <c r="K63" s="259"/>
      <c r="L63" s="259"/>
      <c r="M63" s="259"/>
      <c r="N63" s="259"/>
      <c r="O63" s="259"/>
      <c r="P63" s="259"/>
      <c r="Q63" s="69">
        <v>2</v>
      </c>
      <c r="R63" s="283"/>
      <c r="S63" s="283"/>
      <c r="T63" s="283"/>
      <c r="U63" s="283"/>
      <c r="V63" s="283"/>
      <c r="W63" s="283"/>
      <c r="X63" s="283"/>
      <c r="Y63" s="283"/>
      <c r="Z63" s="283"/>
      <c r="AA63" s="283"/>
      <c r="AB63" s="283"/>
      <c r="AC63" s="283"/>
      <c r="AD63" s="283"/>
      <c r="AE63" s="283"/>
      <c r="AF63" s="69">
        <v>2</v>
      </c>
      <c r="AG63" s="283"/>
      <c r="AH63" s="283"/>
      <c r="AI63" s="283"/>
      <c r="AJ63" s="283"/>
      <c r="AK63" s="283"/>
      <c r="AL63" s="283"/>
      <c r="AM63" s="283"/>
      <c r="AN63" s="283"/>
      <c r="AO63" s="283"/>
      <c r="AP63" s="283"/>
      <c r="AQ63" s="283"/>
      <c r="AR63" s="283"/>
      <c r="AS63" s="283"/>
      <c r="AT63" s="283"/>
    </row>
    <row r="64" spans="1:46" ht="45" customHeight="1">
      <c r="A64" s="259" t="s">
        <v>90</v>
      </c>
      <c r="B64" s="259"/>
      <c r="C64" s="259"/>
      <c r="D64" s="259"/>
      <c r="E64" s="259"/>
      <c r="F64" s="259"/>
      <c r="G64" s="259"/>
      <c r="H64" s="259"/>
      <c r="I64" s="259"/>
      <c r="J64" s="259"/>
      <c r="K64" s="259"/>
      <c r="L64" s="259"/>
      <c r="M64" s="259"/>
      <c r="N64" s="259"/>
      <c r="O64" s="259"/>
      <c r="P64" s="259"/>
      <c r="Q64" s="69">
        <v>2</v>
      </c>
      <c r="R64" s="283"/>
      <c r="S64" s="283"/>
      <c r="T64" s="283"/>
      <c r="U64" s="283"/>
      <c r="V64" s="283"/>
      <c r="W64" s="283"/>
      <c r="X64" s="283"/>
      <c r="Y64" s="283"/>
      <c r="Z64" s="283"/>
      <c r="AA64" s="283"/>
      <c r="AB64" s="283"/>
      <c r="AC64" s="283"/>
      <c r="AD64" s="283"/>
      <c r="AE64" s="283"/>
      <c r="AF64" s="69">
        <v>2</v>
      </c>
      <c r="AG64" s="283"/>
      <c r="AH64" s="283"/>
      <c r="AI64" s="283"/>
      <c r="AJ64" s="283"/>
      <c r="AK64" s="283"/>
      <c r="AL64" s="283"/>
      <c r="AM64" s="283"/>
      <c r="AN64" s="283"/>
      <c r="AO64" s="283"/>
      <c r="AP64" s="283"/>
      <c r="AQ64" s="283"/>
      <c r="AR64" s="283"/>
      <c r="AS64" s="283"/>
      <c r="AT64" s="283"/>
    </row>
    <row r="65" spans="1:46" ht="45" customHeight="1">
      <c r="A65" s="259" t="s">
        <v>91</v>
      </c>
      <c r="B65" s="259"/>
      <c r="C65" s="259"/>
      <c r="D65" s="259"/>
      <c r="E65" s="259"/>
      <c r="F65" s="259"/>
      <c r="G65" s="259"/>
      <c r="H65" s="259"/>
      <c r="I65" s="259"/>
      <c r="J65" s="259"/>
      <c r="K65" s="259"/>
      <c r="L65" s="259"/>
      <c r="M65" s="259"/>
      <c r="N65" s="259"/>
      <c r="O65" s="259"/>
      <c r="P65" s="259"/>
      <c r="Q65" s="69">
        <v>2</v>
      </c>
      <c r="R65" s="258"/>
      <c r="S65" s="258"/>
      <c r="T65" s="258"/>
      <c r="U65" s="258"/>
      <c r="V65" s="258"/>
      <c r="W65" s="258"/>
      <c r="X65" s="258"/>
      <c r="Y65" s="258"/>
      <c r="Z65" s="258"/>
      <c r="AA65" s="258"/>
      <c r="AB65" s="258"/>
      <c r="AC65" s="258"/>
      <c r="AD65" s="258"/>
      <c r="AE65" s="258"/>
      <c r="AF65" s="69">
        <v>2</v>
      </c>
      <c r="AG65" s="258"/>
      <c r="AH65" s="258"/>
      <c r="AI65" s="258"/>
      <c r="AJ65" s="258"/>
      <c r="AK65" s="258"/>
      <c r="AL65" s="258"/>
      <c r="AM65" s="258"/>
      <c r="AN65" s="258"/>
      <c r="AO65" s="258"/>
      <c r="AP65" s="258"/>
      <c r="AQ65" s="258"/>
      <c r="AR65" s="258"/>
      <c r="AS65" s="258"/>
      <c r="AT65" s="258"/>
    </row>
    <row r="66" spans="1:46" ht="54" customHeight="1">
      <c r="A66" s="259" t="s">
        <v>92</v>
      </c>
      <c r="B66" s="259"/>
      <c r="C66" s="259"/>
      <c r="D66" s="259"/>
      <c r="E66" s="259"/>
      <c r="F66" s="259"/>
      <c r="G66" s="259"/>
      <c r="H66" s="259"/>
      <c r="I66" s="259"/>
      <c r="J66" s="259"/>
      <c r="K66" s="259"/>
      <c r="L66" s="259"/>
      <c r="M66" s="259"/>
      <c r="N66" s="259"/>
      <c r="O66" s="259"/>
      <c r="P66" s="259"/>
      <c r="Q66" s="69">
        <v>2</v>
      </c>
      <c r="R66" s="258"/>
      <c r="S66" s="258"/>
      <c r="T66" s="258"/>
      <c r="U66" s="258"/>
      <c r="V66" s="258"/>
      <c r="W66" s="258"/>
      <c r="X66" s="258"/>
      <c r="Y66" s="258"/>
      <c r="Z66" s="258"/>
      <c r="AA66" s="258"/>
      <c r="AB66" s="258"/>
      <c r="AC66" s="258"/>
      <c r="AD66" s="258"/>
      <c r="AE66" s="258"/>
      <c r="AF66" s="69">
        <v>2</v>
      </c>
      <c r="AG66" s="258"/>
      <c r="AH66" s="258"/>
      <c r="AI66" s="258"/>
      <c r="AJ66" s="258"/>
      <c r="AK66" s="258"/>
      <c r="AL66" s="258"/>
      <c r="AM66" s="258"/>
      <c r="AN66" s="258"/>
      <c r="AO66" s="258"/>
      <c r="AP66" s="258"/>
      <c r="AQ66" s="258"/>
      <c r="AR66" s="258"/>
      <c r="AS66" s="258"/>
      <c r="AT66" s="258"/>
    </row>
    <row r="67" spans="1:46" ht="50.45" customHeight="1">
      <c r="A67" s="259" t="s">
        <v>93</v>
      </c>
      <c r="B67" s="259"/>
      <c r="C67" s="259"/>
      <c r="D67" s="259"/>
      <c r="E67" s="259"/>
      <c r="F67" s="259"/>
      <c r="G67" s="259"/>
      <c r="H67" s="259"/>
      <c r="I67" s="259"/>
      <c r="J67" s="259"/>
      <c r="K67" s="259"/>
      <c r="L67" s="259"/>
      <c r="M67" s="259"/>
      <c r="N67" s="259"/>
      <c r="O67" s="259"/>
      <c r="P67" s="259"/>
      <c r="Q67" s="69">
        <v>2</v>
      </c>
      <c r="R67" s="258"/>
      <c r="S67" s="258"/>
      <c r="T67" s="258"/>
      <c r="U67" s="258"/>
      <c r="V67" s="258"/>
      <c r="W67" s="258"/>
      <c r="X67" s="258"/>
      <c r="Y67" s="258"/>
      <c r="Z67" s="258"/>
      <c r="AA67" s="258"/>
      <c r="AB67" s="258"/>
      <c r="AC67" s="258"/>
      <c r="AD67" s="258"/>
      <c r="AE67" s="258"/>
      <c r="AF67" s="69">
        <v>2</v>
      </c>
      <c r="AG67" s="258"/>
      <c r="AH67" s="258"/>
      <c r="AI67" s="258"/>
      <c r="AJ67" s="258"/>
      <c r="AK67" s="258"/>
      <c r="AL67" s="258"/>
      <c r="AM67" s="258"/>
      <c r="AN67" s="258"/>
      <c r="AO67" s="258"/>
      <c r="AP67" s="258"/>
      <c r="AQ67" s="258"/>
      <c r="AR67" s="258"/>
      <c r="AS67" s="258"/>
      <c r="AT67" s="258"/>
    </row>
    <row r="68" spans="1:46" ht="64.5" customHeight="1">
      <c r="A68" s="289" t="s">
        <v>94</v>
      </c>
      <c r="B68" s="290"/>
      <c r="C68" s="290"/>
      <c r="D68" s="290"/>
      <c r="E68" s="290"/>
      <c r="F68" s="290"/>
      <c r="G68" s="290"/>
      <c r="H68" s="290"/>
      <c r="I68" s="290"/>
      <c r="J68" s="290"/>
      <c r="K68" s="290"/>
      <c r="L68" s="290"/>
      <c r="M68" s="290"/>
      <c r="N68" s="290"/>
      <c r="O68" s="290"/>
      <c r="P68" s="291"/>
      <c r="Q68" s="69">
        <v>2</v>
      </c>
      <c r="R68" s="258"/>
      <c r="S68" s="258"/>
      <c r="T68" s="258"/>
      <c r="U68" s="258"/>
      <c r="V68" s="258"/>
      <c r="W68" s="258"/>
      <c r="X68" s="258"/>
      <c r="Y68" s="258"/>
      <c r="Z68" s="258"/>
      <c r="AA68" s="258"/>
      <c r="AB68" s="258"/>
      <c r="AC68" s="258"/>
      <c r="AD68" s="258"/>
      <c r="AE68" s="258"/>
      <c r="AF68" s="69">
        <v>2</v>
      </c>
      <c r="AG68" s="258"/>
      <c r="AH68" s="258"/>
      <c r="AI68" s="258"/>
      <c r="AJ68" s="258"/>
      <c r="AK68" s="258"/>
      <c r="AL68" s="258"/>
      <c r="AM68" s="258"/>
      <c r="AN68" s="258"/>
      <c r="AO68" s="258"/>
      <c r="AP68" s="258"/>
      <c r="AQ68" s="258"/>
      <c r="AR68" s="258"/>
      <c r="AS68" s="258"/>
      <c r="AT68" s="258"/>
    </row>
    <row r="69" spans="1:46" ht="78" customHeight="1">
      <c r="A69" s="289" t="s">
        <v>95</v>
      </c>
      <c r="B69" s="290"/>
      <c r="C69" s="290"/>
      <c r="D69" s="290"/>
      <c r="E69" s="290"/>
      <c r="F69" s="290"/>
      <c r="G69" s="290"/>
      <c r="H69" s="290"/>
      <c r="I69" s="290"/>
      <c r="J69" s="290"/>
      <c r="K69" s="290"/>
      <c r="L69" s="290"/>
      <c r="M69" s="290"/>
      <c r="N69" s="290"/>
      <c r="O69" s="290"/>
      <c r="P69" s="291"/>
      <c r="Q69" s="69">
        <v>2</v>
      </c>
      <c r="R69" s="258"/>
      <c r="S69" s="258"/>
      <c r="T69" s="258"/>
      <c r="U69" s="258"/>
      <c r="V69" s="258"/>
      <c r="W69" s="258"/>
      <c r="X69" s="258"/>
      <c r="Y69" s="258"/>
      <c r="Z69" s="258"/>
      <c r="AA69" s="258"/>
      <c r="AB69" s="258"/>
      <c r="AC69" s="258"/>
      <c r="AD69" s="258"/>
      <c r="AE69" s="258"/>
      <c r="AF69" s="69">
        <v>2</v>
      </c>
      <c r="AG69" s="258"/>
      <c r="AH69" s="258"/>
      <c r="AI69" s="258"/>
      <c r="AJ69" s="258"/>
      <c r="AK69" s="258"/>
      <c r="AL69" s="258"/>
      <c r="AM69" s="258"/>
      <c r="AN69" s="258"/>
      <c r="AO69" s="258"/>
      <c r="AP69" s="258"/>
      <c r="AQ69" s="258"/>
      <c r="AR69" s="258"/>
      <c r="AS69" s="258"/>
      <c r="AT69" s="258"/>
    </row>
    <row r="70" spans="1:46" ht="45" customHeight="1">
      <c r="A70" s="289" t="s">
        <v>96</v>
      </c>
      <c r="B70" s="290"/>
      <c r="C70" s="290"/>
      <c r="D70" s="290"/>
      <c r="E70" s="290"/>
      <c r="F70" s="290"/>
      <c r="G70" s="290"/>
      <c r="H70" s="290"/>
      <c r="I70" s="290"/>
      <c r="J70" s="290"/>
      <c r="K70" s="290"/>
      <c r="L70" s="290"/>
      <c r="M70" s="290"/>
      <c r="N70" s="290"/>
      <c r="O70" s="290"/>
      <c r="P70" s="291"/>
      <c r="Q70" s="69">
        <v>2</v>
      </c>
      <c r="R70" s="258"/>
      <c r="S70" s="258"/>
      <c r="T70" s="258"/>
      <c r="U70" s="258"/>
      <c r="V70" s="258"/>
      <c r="W70" s="258"/>
      <c r="X70" s="258"/>
      <c r="Y70" s="258"/>
      <c r="Z70" s="258"/>
      <c r="AA70" s="258"/>
      <c r="AB70" s="258"/>
      <c r="AC70" s="258"/>
      <c r="AD70" s="258"/>
      <c r="AE70" s="258"/>
      <c r="AF70" s="69">
        <v>2</v>
      </c>
      <c r="AG70" s="258"/>
      <c r="AH70" s="258"/>
      <c r="AI70" s="258"/>
      <c r="AJ70" s="258"/>
      <c r="AK70" s="258"/>
      <c r="AL70" s="258"/>
      <c r="AM70" s="258"/>
      <c r="AN70" s="258"/>
      <c r="AO70" s="258"/>
      <c r="AP70" s="258"/>
      <c r="AQ70" s="258"/>
      <c r="AR70" s="258"/>
      <c r="AS70" s="258"/>
      <c r="AT70" s="258"/>
    </row>
    <row r="71" spans="1:46" ht="45" customHeight="1">
      <c r="A71" s="289" t="s">
        <v>97</v>
      </c>
      <c r="B71" s="290"/>
      <c r="C71" s="290"/>
      <c r="D71" s="290"/>
      <c r="E71" s="290"/>
      <c r="F71" s="290"/>
      <c r="G71" s="290"/>
      <c r="H71" s="290"/>
      <c r="I71" s="290"/>
      <c r="J71" s="290"/>
      <c r="K71" s="290"/>
      <c r="L71" s="290"/>
      <c r="M71" s="290"/>
      <c r="N71" s="290"/>
      <c r="O71" s="290"/>
      <c r="P71" s="291"/>
      <c r="Q71" s="69">
        <v>2</v>
      </c>
      <c r="R71" s="258"/>
      <c r="S71" s="258"/>
      <c r="T71" s="258"/>
      <c r="U71" s="258"/>
      <c r="V71" s="258"/>
      <c r="W71" s="258"/>
      <c r="X71" s="258"/>
      <c r="Y71" s="258"/>
      <c r="Z71" s="258"/>
      <c r="AA71" s="258"/>
      <c r="AB71" s="258"/>
      <c r="AC71" s="258"/>
      <c r="AD71" s="258"/>
      <c r="AE71" s="258"/>
      <c r="AF71" s="69">
        <v>2</v>
      </c>
      <c r="AG71" s="258"/>
      <c r="AH71" s="258"/>
      <c r="AI71" s="258"/>
      <c r="AJ71" s="258"/>
      <c r="AK71" s="258"/>
      <c r="AL71" s="258"/>
      <c r="AM71" s="258"/>
      <c r="AN71" s="258"/>
      <c r="AO71" s="258"/>
      <c r="AP71" s="258"/>
      <c r="AQ71" s="258"/>
      <c r="AR71" s="258"/>
      <c r="AS71" s="258"/>
      <c r="AT71" s="258"/>
    </row>
    <row r="72" spans="1:46" ht="45" customHeight="1">
      <c r="A72" s="289" t="s">
        <v>98</v>
      </c>
      <c r="B72" s="290"/>
      <c r="C72" s="290"/>
      <c r="D72" s="290"/>
      <c r="E72" s="290"/>
      <c r="F72" s="290"/>
      <c r="G72" s="290"/>
      <c r="H72" s="290"/>
      <c r="I72" s="290"/>
      <c r="J72" s="290"/>
      <c r="K72" s="290"/>
      <c r="L72" s="290"/>
      <c r="M72" s="290"/>
      <c r="N72" s="290"/>
      <c r="O72" s="290"/>
      <c r="P72" s="291"/>
      <c r="Q72" s="69">
        <v>2</v>
      </c>
      <c r="R72" s="258"/>
      <c r="S72" s="258"/>
      <c r="T72" s="258"/>
      <c r="U72" s="258"/>
      <c r="V72" s="258"/>
      <c r="W72" s="258"/>
      <c r="X72" s="258"/>
      <c r="Y72" s="258"/>
      <c r="Z72" s="258"/>
      <c r="AA72" s="258"/>
      <c r="AB72" s="258"/>
      <c r="AC72" s="258"/>
      <c r="AD72" s="258"/>
      <c r="AE72" s="258"/>
      <c r="AF72" s="69">
        <v>2</v>
      </c>
      <c r="AG72" s="258"/>
      <c r="AH72" s="258"/>
      <c r="AI72" s="258"/>
      <c r="AJ72" s="258"/>
      <c r="AK72" s="258"/>
      <c r="AL72" s="258"/>
      <c r="AM72" s="258"/>
      <c r="AN72" s="258"/>
      <c r="AO72" s="258"/>
      <c r="AP72" s="258"/>
      <c r="AQ72" s="258"/>
      <c r="AR72" s="258"/>
      <c r="AS72" s="258"/>
      <c r="AT72" s="258"/>
    </row>
    <row r="73" spans="1:46" ht="68.45" customHeight="1">
      <c r="A73" s="255" t="s">
        <v>99</v>
      </c>
      <c r="B73" s="256"/>
      <c r="C73" s="256"/>
      <c r="D73" s="256"/>
      <c r="E73" s="256"/>
      <c r="F73" s="256"/>
      <c r="G73" s="256"/>
      <c r="H73" s="256"/>
      <c r="I73" s="256"/>
      <c r="J73" s="256"/>
      <c r="K73" s="256"/>
      <c r="L73" s="256"/>
      <c r="M73" s="256"/>
      <c r="N73" s="256"/>
      <c r="O73" s="256"/>
      <c r="P73" s="257"/>
      <c r="Q73" s="69">
        <v>2</v>
      </c>
      <c r="R73" s="258"/>
      <c r="S73" s="258"/>
      <c r="T73" s="258"/>
      <c r="U73" s="258"/>
      <c r="V73" s="258"/>
      <c r="W73" s="258"/>
      <c r="X73" s="258"/>
      <c r="Y73" s="258"/>
      <c r="Z73" s="258"/>
      <c r="AA73" s="258"/>
      <c r="AB73" s="258"/>
      <c r="AC73" s="258"/>
      <c r="AD73" s="258"/>
      <c r="AE73" s="258"/>
      <c r="AF73" s="69">
        <v>2</v>
      </c>
      <c r="AG73" s="258"/>
      <c r="AH73" s="258"/>
      <c r="AI73" s="258"/>
      <c r="AJ73" s="258"/>
      <c r="AK73" s="258"/>
      <c r="AL73" s="258"/>
      <c r="AM73" s="258"/>
      <c r="AN73" s="258"/>
      <c r="AO73" s="258"/>
      <c r="AP73" s="258"/>
      <c r="AQ73" s="258"/>
      <c r="AR73" s="258"/>
      <c r="AS73" s="258"/>
      <c r="AT73" s="258"/>
    </row>
    <row r="74" spans="1:46" ht="45" customHeight="1">
      <c r="A74" s="289" t="s">
        <v>100</v>
      </c>
      <c r="B74" s="290"/>
      <c r="C74" s="290"/>
      <c r="D74" s="290"/>
      <c r="E74" s="290"/>
      <c r="F74" s="290"/>
      <c r="G74" s="290"/>
      <c r="H74" s="290"/>
      <c r="I74" s="290"/>
      <c r="J74" s="290"/>
      <c r="K74" s="290"/>
      <c r="L74" s="290"/>
      <c r="M74" s="290"/>
      <c r="N74" s="290"/>
      <c r="O74" s="290"/>
      <c r="P74" s="291"/>
      <c r="Q74" s="69">
        <v>2</v>
      </c>
      <c r="R74" s="258"/>
      <c r="S74" s="258"/>
      <c r="T74" s="258"/>
      <c r="U74" s="258"/>
      <c r="V74" s="258"/>
      <c r="W74" s="258"/>
      <c r="X74" s="258"/>
      <c r="Y74" s="258"/>
      <c r="Z74" s="258"/>
      <c r="AA74" s="258"/>
      <c r="AB74" s="258"/>
      <c r="AC74" s="258"/>
      <c r="AD74" s="258"/>
      <c r="AE74" s="258"/>
      <c r="AF74" s="69">
        <v>2</v>
      </c>
      <c r="AG74" s="258"/>
      <c r="AH74" s="258"/>
      <c r="AI74" s="258"/>
      <c r="AJ74" s="258"/>
      <c r="AK74" s="258"/>
      <c r="AL74" s="258"/>
      <c r="AM74" s="258"/>
      <c r="AN74" s="258"/>
      <c r="AO74" s="258"/>
      <c r="AP74" s="258"/>
      <c r="AQ74" s="258"/>
      <c r="AR74" s="258"/>
      <c r="AS74" s="258"/>
      <c r="AT74" s="258"/>
    </row>
    <row r="75" spans="1:46" ht="45" customHeight="1">
      <c r="A75" s="289" t="s">
        <v>101</v>
      </c>
      <c r="B75" s="290"/>
      <c r="C75" s="290"/>
      <c r="D75" s="290"/>
      <c r="E75" s="290"/>
      <c r="F75" s="290"/>
      <c r="G75" s="290"/>
      <c r="H75" s="290"/>
      <c r="I75" s="290"/>
      <c r="J75" s="290"/>
      <c r="K75" s="290"/>
      <c r="L75" s="290"/>
      <c r="M75" s="290"/>
      <c r="N75" s="290"/>
      <c r="O75" s="290"/>
      <c r="P75" s="291"/>
      <c r="Q75" s="69">
        <v>2</v>
      </c>
      <c r="R75" s="258"/>
      <c r="S75" s="258"/>
      <c r="T75" s="258"/>
      <c r="U75" s="258"/>
      <c r="V75" s="258"/>
      <c r="W75" s="258"/>
      <c r="X75" s="258"/>
      <c r="Y75" s="258"/>
      <c r="Z75" s="258"/>
      <c r="AA75" s="258"/>
      <c r="AB75" s="258"/>
      <c r="AC75" s="258"/>
      <c r="AD75" s="258"/>
      <c r="AE75" s="258"/>
      <c r="AF75" s="69">
        <v>2</v>
      </c>
      <c r="AG75" s="258"/>
      <c r="AH75" s="258"/>
      <c r="AI75" s="258"/>
      <c r="AJ75" s="258"/>
      <c r="AK75" s="258"/>
      <c r="AL75" s="258"/>
      <c r="AM75" s="258"/>
      <c r="AN75" s="258"/>
      <c r="AO75" s="258"/>
      <c r="AP75" s="258"/>
      <c r="AQ75" s="258"/>
      <c r="AR75" s="258"/>
      <c r="AS75" s="258"/>
      <c r="AT75" s="258"/>
    </row>
    <row r="76" spans="1:46" ht="16.5" customHeight="1" thickTop="1" thickBot="1">
      <c r="A76" s="61"/>
      <c r="B76" s="61"/>
      <c r="C76" s="61"/>
      <c r="D76" s="61"/>
      <c r="E76" s="61"/>
      <c r="F76" s="61"/>
      <c r="G76" s="61"/>
      <c r="H76" s="61"/>
      <c r="I76" s="61"/>
      <c r="J76" s="61"/>
      <c r="K76" s="61"/>
      <c r="L76" s="61"/>
      <c r="M76" s="61"/>
      <c r="N76" s="61"/>
      <c r="O76" s="61"/>
      <c r="P76" s="61"/>
      <c r="Q76" s="70"/>
      <c r="R76" s="61"/>
      <c r="S76" s="61"/>
      <c r="T76" s="61"/>
      <c r="U76" s="61"/>
      <c r="V76" s="61"/>
      <c r="W76" s="61"/>
      <c r="X76" s="61"/>
      <c r="Y76" s="61"/>
      <c r="Z76" s="61"/>
      <c r="AA76" s="61"/>
      <c r="AB76" s="61"/>
      <c r="AC76" s="61"/>
      <c r="AD76" s="61"/>
      <c r="AE76" s="61"/>
      <c r="AF76" s="70"/>
      <c r="AG76" s="61"/>
      <c r="AH76" s="61"/>
      <c r="AI76" s="61"/>
      <c r="AJ76" s="61"/>
      <c r="AK76" s="61"/>
      <c r="AL76" s="61"/>
      <c r="AM76" s="61"/>
      <c r="AN76" s="61"/>
      <c r="AO76" s="61"/>
      <c r="AP76" s="61"/>
      <c r="AQ76" s="61"/>
      <c r="AR76" s="61"/>
      <c r="AS76" s="61"/>
      <c r="AT76" s="61"/>
    </row>
    <row r="77" spans="1:46" ht="45" customHeight="1" thickTop="1" thickBot="1">
      <c r="A77" s="267" t="s">
        <v>79</v>
      </c>
      <c r="B77" s="267"/>
      <c r="C77" s="267"/>
      <c r="D77" s="267"/>
      <c r="E77" s="267"/>
      <c r="F77" s="267"/>
      <c r="G77" s="267"/>
      <c r="H77" s="267"/>
      <c r="I77" s="267"/>
      <c r="J77" s="267"/>
      <c r="K77" s="267"/>
      <c r="L77" s="267"/>
      <c r="M77" s="267"/>
      <c r="N77" s="267"/>
      <c r="O77" s="267"/>
      <c r="P77" s="267"/>
      <c r="Q77" s="71" t="s">
        <v>67</v>
      </c>
      <c r="R77" s="268" t="s">
        <v>68</v>
      </c>
      <c r="S77" s="268"/>
      <c r="T77" s="268"/>
      <c r="U77" s="268"/>
      <c r="V77" s="268"/>
      <c r="W77" s="268"/>
      <c r="X77" s="268"/>
      <c r="Y77" s="268"/>
      <c r="Z77" s="268"/>
      <c r="AA77" s="268"/>
      <c r="AB77" s="268"/>
      <c r="AC77" s="268"/>
      <c r="AD77" s="268"/>
      <c r="AE77" s="268"/>
      <c r="AF77" s="72" t="s">
        <v>67</v>
      </c>
      <c r="AG77" s="269" t="s">
        <v>8</v>
      </c>
      <c r="AH77" s="269"/>
      <c r="AI77" s="269"/>
      <c r="AJ77" s="269"/>
      <c r="AK77" s="269"/>
      <c r="AL77" s="269"/>
      <c r="AM77" s="269"/>
      <c r="AN77" s="269"/>
      <c r="AO77" s="269"/>
      <c r="AP77" s="269"/>
      <c r="AQ77" s="269"/>
      <c r="AR77" s="269"/>
      <c r="AS77" s="269"/>
      <c r="AT77" s="269"/>
    </row>
    <row r="78" spans="1:46" ht="45" customHeight="1">
      <c r="A78" s="259" t="s">
        <v>102</v>
      </c>
      <c r="B78" s="259"/>
      <c r="C78" s="259"/>
      <c r="D78" s="259"/>
      <c r="E78" s="259"/>
      <c r="F78" s="259"/>
      <c r="G78" s="259"/>
      <c r="H78" s="259"/>
      <c r="I78" s="259"/>
      <c r="J78" s="259"/>
      <c r="K78" s="259"/>
      <c r="L78" s="259"/>
      <c r="M78" s="259"/>
      <c r="N78" s="259"/>
      <c r="O78" s="259"/>
      <c r="P78" s="259"/>
      <c r="Q78" s="69">
        <v>2</v>
      </c>
      <c r="R78" s="258"/>
      <c r="S78" s="258"/>
      <c r="T78" s="258"/>
      <c r="U78" s="258"/>
      <c r="V78" s="258"/>
      <c r="W78" s="258"/>
      <c r="X78" s="258"/>
      <c r="Y78" s="258"/>
      <c r="Z78" s="258"/>
      <c r="AA78" s="258"/>
      <c r="AB78" s="258"/>
      <c r="AC78" s="258"/>
      <c r="AD78" s="258"/>
      <c r="AE78" s="258"/>
      <c r="AF78" s="69">
        <v>2</v>
      </c>
      <c r="AG78" s="258"/>
      <c r="AH78" s="258"/>
      <c r="AI78" s="258"/>
      <c r="AJ78" s="258"/>
      <c r="AK78" s="258"/>
      <c r="AL78" s="258"/>
      <c r="AM78" s="258"/>
      <c r="AN78" s="258"/>
      <c r="AO78" s="258"/>
      <c r="AP78" s="258"/>
      <c r="AQ78" s="258"/>
      <c r="AR78" s="258"/>
      <c r="AS78" s="258"/>
      <c r="AT78" s="258"/>
    </row>
    <row r="79" spans="1:46" ht="45" customHeight="1">
      <c r="A79" s="259" t="s">
        <v>103</v>
      </c>
      <c r="B79" s="259"/>
      <c r="C79" s="259"/>
      <c r="D79" s="259"/>
      <c r="E79" s="259"/>
      <c r="F79" s="259"/>
      <c r="G79" s="259"/>
      <c r="H79" s="259"/>
      <c r="I79" s="259"/>
      <c r="J79" s="259"/>
      <c r="K79" s="259"/>
      <c r="L79" s="259"/>
      <c r="M79" s="259"/>
      <c r="N79" s="259"/>
      <c r="O79" s="259"/>
      <c r="P79" s="259"/>
      <c r="Q79" s="69">
        <v>2</v>
      </c>
      <c r="R79" s="258"/>
      <c r="S79" s="258"/>
      <c r="T79" s="258"/>
      <c r="U79" s="258"/>
      <c r="V79" s="258"/>
      <c r="W79" s="258"/>
      <c r="X79" s="258"/>
      <c r="Y79" s="258"/>
      <c r="Z79" s="258"/>
      <c r="AA79" s="258"/>
      <c r="AB79" s="258"/>
      <c r="AC79" s="258"/>
      <c r="AD79" s="258"/>
      <c r="AE79" s="258"/>
      <c r="AF79" s="69">
        <v>2</v>
      </c>
      <c r="AG79" s="258"/>
      <c r="AH79" s="258"/>
      <c r="AI79" s="258"/>
      <c r="AJ79" s="258"/>
      <c r="AK79" s="258"/>
      <c r="AL79" s="258"/>
      <c r="AM79" s="258"/>
      <c r="AN79" s="258"/>
      <c r="AO79" s="258"/>
      <c r="AP79" s="258"/>
      <c r="AQ79" s="258"/>
      <c r="AR79" s="258"/>
      <c r="AS79" s="258"/>
      <c r="AT79" s="258"/>
    </row>
    <row r="80" spans="1:46" ht="45" customHeight="1">
      <c r="A80" s="259" t="s">
        <v>104</v>
      </c>
      <c r="B80" s="259"/>
      <c r="C80" s="259"/>
      <c r="D80" s="259"/>
      <c r="E80" s="259"/>
      <c r="F80" s="259"/>
      <c r="G80" s="259"/>
      <c r="H80" s="259"/>
      <c r="I80" s="259"/>
      <c r="J80" s="259"/>
      <c r="K80" s="259"/>
      <c r="L80" s="259"/>
      <c r="M80" s="259"/>
      <c r="N80" s="259"/>
      <c r="O80" s="259"/>
      <c r="P80" s="259"/>
      <c r="Q80" s="69">
        <v>2</v>
      </c>
      <c r="R80" s="258"/>
      <c r="S80" s="258"/>
      <c r="T80" s="258"/>
      <c r="U80" s="258"/>
      <c r="V80" s="258"/>
      <c r="W80" s="258"/>
      <c r="X80" s="258"/>
      <c r="Y80" s="258"/>
      <c r="Z80" s="258"/>
      <c r="AA80" s="258"/>
      <c r="AB80" s="258"/>
      <c r="AC80" s="258"/>
      <c r="AD80" s="258"/>
      <c r="AE80" s="258"/>
      <c r="AF80" s="69">
        <v>2</v>
      </c>
      <c r="AG80" s="258"/>
      <c r="AH80" s="258"/>
      <c r="AI80" s="258"/>
      <c r="AJ80" s="258"/>
      <c r="AK80" s="258"/>
      <c r="AL80" s="258"/>
      <c r="AM80" s="258"/>
      <c r="AN80" s="258"/>
      <c r="AO80" s="258"/>
      <c r="AP80" s="258"/>
      <c r="AQ80" s="258"/>
      <c r="AR80" s="258"/>
      <c r="AS80" s="258"/>
      <c r="AT80" s="258"/>
    </row>
    <row r="81" spans="1:46" ht="66.599999999999994" customHeight="1">
      <c r="A81" s="259" t="s">
        <v>105</v>
      </c>
      <c r="B81" s="259"/>
      <c r="C81" s="259"/>
      <c r="D81" s="259"/>
      <c r="E81" s="259"/>
      <c r="F81" s="259"/>
      <c r="G81" s="259"/>
      <c r="H81" s="259"/>
      <c r="I81" s="259"/>
      <c r="J81" s="259"/>
      <c r="K81" s="259"/>
      <c r="L81" s="259"/>
      <c r="M81" s="259"/>
      <c r="N81" s="259"/>
      <c r="O81" s="259"/>
      <c r="P81" s="259"/>
      <c r="Q81" s="69">
        <v>2</v>
      </c>
      <c r="R81" s="258"/>
      <c r="S81" s="258"/>
      <c r="T81" s="258"/>
      <c r="U81" s="258"/>
      <c r="V81" s="258"/>
      <c r="W81" s="258"/>
      <c r="X81" s="258"/>
      <c r="Y81" s="258"/>
      <c r="Z81" s="258"/>
      <c r="AA81" s="258"/>
      <c r="AB81" s="258"/>
      <c r="AC81" s="258"/>
      <c r="AD81" s="258"/>
      <c r="AE81" s="258"/>
      <c r="AF81" s="69">
        <v>2</v>
      </c>
      <c r="AG81" s="258"/>
      <c r="AH81" s="258"/>
      <c r="AI81" s="258"/>
      <c r="AJ81" s="258"/>
      <c r="AK81" s="258"/>
      <c r="AL81" s="258"/>
      <c r="AM81" s="258"/>
      <c r="AN81" s="258"/>
      <c r="AO81" s="258"/>
      <c r="AP81" s="258"/>
      <c r="AQ81" s="258"/>
      <c r="AR81" s="258"/>
      <c r="AS81" s="258"/>
      <c r="AT81" s="258"/>
    </row>
    <row r="82" spans="1:46" ht="45" customHeight="1">
      <c r="A82" s="288" t="s">
        <v>106</v>
      </c>
      <c r="B82" s="259"/>
      <c r="C82" s="259"/>
      <c r="D82" s="259"/>
      <c r="E82" s="259"/>
      <c r="F82" s="259"/>
      <c r="G82" s="259"/>
      <c r="H82" s="259"/>
      <c r="I82" s="259"/>
      <c r="J82" s="259"/>
      <c r="K82" s="259"/>
      <c r="L82" s="259"/>
      <c r="M82" s="259"/>
      <c r="N82" s="259"/>
      <c r="O82" s="259"/>
      <c r="P82" s="259"/>
      <c r="Q82" s="69">
        <v>2</v>
      </c>
      <c r="R82" s="258"/>
      <c r="S82" s="258"/>
      <c r="T82" s="258"/>
      <c r="U82" s="258"/>
      <c r="V82" s="258"/>
      <c r="W82" s="258"/>
      <c r="X82" s="258"/>
      <c r="Y82" s="258"/>
      <c r="Z82" s="258"/>
      <c r="AA82" s="258"/>
      <c r="AB82" s="258"/>
      <c r="AC82" s="258"/>
      <c r="AD82" s="258"/>
      <c r="AE82" s="258"/>
      <c r="AF82" s="69">
        <v>2</v>
      </c>
      <c r="AG82" s="258"/>
      <c r="AH82" s="258"/>
      <c r="AI82" s="258"/>
      <c r="AJ82" s="258"/>
      <c r="AK82" s="258"/>
      <c r="AL82" s="258"/>
      <c r="AM82" s="258"/>
      <c r="AN82" s="258"/>
      <c r="AO82" s="258"/>
      <c r="AP82" s="258"/>
      <c r="AQ82" s="258"/>
      <c r="AR82" s="258"/>
      <c r="AS82" s="258"/>
      <c r="AT82" s="258"/>
    </row>
    <row r="83" spans="1:46" ht="15.75" thickTop="1"/>
    <row r="84" spans="1:46" ht="15"/>
    <row r="85" spans="1:46" ht="45" customHeight="1">
      <c r="A85" s="266" t="s">
        <v>107</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c r="AG85" s="241" t="s">
        <v>64</v>
      </c>
      <c r="AH85" s="241"/>
      <c r="AI85" s="241"/>
      <c r="AJ85" s="241"/>
      <c r="AK85" s="73">
        <f>(('Artículo 121 (resumen PI)'!C14*0.8+'Artículo 121 (resumen PI)'!F14*0.2)+('Artículo 121 (resumen PNT)'!C14*0.8+'Artículo 121 (resumen PNT)'!F14*0.2))/2</f>
        <v>100</v>
      </c>
      <c r="AL85"/>
      <c r="AM85"/>
      <c r="AN85"/>
      <c r="AO85"/>
      <c r="AP85"/>
      <c r="AQ85"/>
      <c r="AR85"/>
      <c r="AS85"/>
      <c r="AT85"/>
    </row>
    <row r="86" spans="1:46" ht="15.75" customHeight="1">
      <c r="A86" s="64"/>
      <c r="B86" s="65"/>
      <c r="C86" s="65"/>
      <c r="D86" s="65"/>
      <c r="E86" s="65"/>
      <c r="F86" s="65"/>
      <c r="G86" s="65"/>
      <c r="H86" s="65"/>
      <c r="I86" s="65"/>
      <c r="J86" s="65"/>
      <c r="K86" s="65"/>
      <c r="L86" s="65"/>
      <c r="M86" s="65"/>
      <c r="N86" s="65"/>
      <c r="O86" s="65"/>
      <c r="P86" s="65"/>
      <c r="Q86" s="27"/>
      <c r="R86" s="65"/>
      <c r="S86" s="65"/>
      <c r="T86" s="65"/>
      <c r="U86" s="65"/>
      <c r="V86" s="65"/>
      <c r="W86" s="65"/>
      <c r="X86" s="65"/>
      <c r="Y86" s="65"/>
      <c r="Z86" s="65"/>
      <c r="AA86" s="65"/>
      <c r="AB86" s="65"/>
      <c r="AC86" s="65"/>
      <c r="AD86" s="65"/>
      <c r="AE86" s="65"/>
      <c r="AF86"/>
      <c r="AG86"/>
      <c r="AH86"/>
      <c r="AI86"/>
      <c r="AJ86"/>
      <c r="AK86"/>
      <c r="AL86"/>
      <c r="AM86"/>
      <c r="AN86"/>
      <c r="AO86"/>
      <c r="AP86"/>
      <c r="AQ86"/>
      <c r="AR86"/>
      <c r="AS86"/>
      <c r="AT86"/>
    </row>
    <row r="87" spans="1:46" ht="15.75">
      <c r="A87" s="64" t="s">
        <v>65</v>
      </c>
      <c r="B87" s="65"/>
      <c r="C87" s="65"/>
      <c r="D87" s="65"/>
      <c r="E87" s="65"/>
      <c r="F87" s="65"/>
      <c r="G87" s="65"/>
      <c r="H87" s="65"/>
      <c r="I87" s="65"/>
      <c r="J87" s="65"/>
      <c r="K87" s="65"/>
      <c r="L87" s="65"/>
      <c r="M87" s="65"/>
      <c r="N87" s="65"/>
      <c r="O87" s="65"/>
      <c r="P87" s="65"/>
      <c r="Q87" s="27"/>
      <c r="R87" s="65"/>
      <c r="S87" s="65"/>
      <c r="T87" s="65"/>
      <c r="U87" s="65"/>
      <c r="V87" s="65"/>
      <c r="W87" s="65"/>
      <c r="X87" s="65"/>
      <c r="Y87" s="65"/>
      <c r="Z87" s="65"/>
      <c r="AA87" s="65"/>
      <c r="AB87" s="65"/>
      <c r="AC87" s="65"/>
      <c r="AD87" s="65"/>
      <c r="AE87" s="65"/>
      <c r="AF87"/>
      <c r="AG87"/>
      <c r="AH87"/>
      <c r="AI87"/>
      <c r="AJ87"/>
      <c r="AK87"/>
      <c r="AL87"/>
      <c r="AM87"/>
      <c r="AN87"/>
      <c r="AO87"/>
      <c r="AP87"/>
      <c r="AQ87"/>
      <c r="AR87"/>
      <c r="AS87"/>
      <c r="AT87"/>
    </row>
    <row r="88" spans="1:46" ht="15">
      <c r="A88" s="61"/>
      <c r="B88" s="61"/>
      <c r="C88" s="61"/>
      <c r="D88" s="61"/>
      <c r="E88" s="61"/>
      <c r="F88" s="61"/>
      <c r="G88" s="61"/>
      <c r="H88" s="61"/>
      <c r="I88" s="61"/>
      <c r="J88" s="61"/>
      <c r="K88" s="61"/>
      <c r="L88" s="61"/>
      <c r="M88" s="61"/>
      <c r="N88" s="61"/>
      <c r="O88" s="61"/>
      <c r="P88" s="61"/>
      <c r="R88" s="61"/>
      <c r="S88" s="61"/>
      <c r="T88" s="61"/>
      <c r="U88" s="61"/>
      <c r="V88" s="61"/>
      <c r="W88" s="61"/>
      <c r="X88" s="61"/>
      <c r="Y88" s="61"/>
      <c r="Z88" s="61"/>
      <c r="AA88" s="61"/>
      <c r="AB88" s="61"/>
      <c r="AC88" s="61"/>
      <c r="AD88" s="61"/>
      <c r="AE88" s="61"/>
      <c r="AF88"/>
      <c r="AG88"/>
      <c r="AH88"/>
      <c r="AI88"/>
      <c r="AJ88"/>
      <c r="AK88"/>
      <c r="AL88"/>
      <c r="AM88"/>
      <c r="AN88"/>
      <c r="AO88"/>
      <c r="AP88"/>
      <c r="AQ88"/>
      <c r="AR88"/>
      <c r="AS88"/>
      <c r="AT88"/>
    </row>
    <row r="89" spans="1:46" ht="65.099999999999994" customHeight="1" thickBot="1">
      <c r="A89" s="264" t="s">
        <v>108</v>
      </c>
      <c r="B89" s="264"/>
      <c r="C89" s="264"/>
      <c r="D89" s="264"/>
      <c r="E89" s="264"/>
      <c r="F89" s="264"/>
      <c r="G89" s="264"/>
      <c r="H89" s="264"/>
      <c r="I89" s="264"/>
      <c r="J89" s="264"/>
      <c r="K89" s="264"/>
      <c r="L89" s="264"/>
      <c r="M89" s="264"/>
      <c r="N89" s="264"/>
      <c r="O89" s="264"/>
      <c r="P89" s="264"/>
      <c r="Q89" s="66"/>
      <c r="R89" s="61"/>
      <c r="S89" s="61"/>
      <c r="T89" s="61"/>
      <c r="U89" s="61"/>
      <c r="V89" s="265"/>
      <c r="W89" s="265"/>
      <c r="X89" s="265"/>
      <c r="Y89" s="265"/>
      <c r="Z89" s="265"/>
      <c r="AA89" s="265"/>
      <c r="AB89" s="265"/>
      <c r="AC89" s="265"/>
      <c r="AD89" s="265"/>
      <c r="AE89" s="265"/>
      <c r="AF89" s="66"/>
      <c r="AG89" s="61"/>
      <c r="AH89" s="61"/>
      <c r="AI89" s="61"/>
      <c r="AJ89" s="61"/>
      <c r="AK89" s="265"/>
      <c r="AL89" s="265"/>
      <c r="AM89" s="265"/>
      <c r="AN89" s="265"/>
      <c r="AO89" s="265"/>
      <c r="AP89" s="265"/>
      <c r="AQ89" s="265"/>
      <c r="AR89" s="265"/>
      <c r="AS89" s="265"/>
      <c r="AT89" s="265"/>
    </row>
    <row r="90" spans="1:46" ht="45" customHeight="1" thickTop="1" thickBot="1">
      <c r="A90" s="284" t="s">
        <v>44</v>
      </c>
      <c r="B90" s="284"/>
      <c r="C90" s="284"/>
      <c r="D90" s="284"/>
      <c r="E90" s="284"/>
      <c r="F90" s="284"/>
      <c r="G90" s="284"/>
      <c r="H90" s="284"/>
      <c r="I90" s="284"/>
      <c r="J90" s="284"/>
      <c r="K90" s="284"/>
      <c r="L90" s="284"/>
      <c r="M90" s="284"/>
      <c r="N90" s="284"/>
      <c r="O90" s="284"/>
      <c r="P90" s="284"/>
      <c r="Q90" s="67" t="s">
        <v>67</v>
      </c>
      <c r="R90" s="285" t="s">
        <v>68</v>
      </c>
      <c r="S90" s="285"/>
      <c r="T90" s="285"/>
      <c r="U90" s="285"/>
      <c r="V90" s="285"/>
      <c r="W90" s="285"/>
      <c r="X90" s="285"/>
      <c r="Y90" s="285"/>
      <c r="Z90" s="285"/>
      <c r="AA90" s="285"/>
      <c r="AB90" s="285"/>
      <c r="AC90" s="285"/>
      <c r="AD90" s="285"/>
      <c r="AE90" s="285"/>
      <c r="AF90" s="68" t="s">
        <v>67</v>
      </c>
      <c r="AG90" s="286" t="s">
        <v>8</v>
      </c>
      <c r="AH90" s="286"/>
      <c r="AI90" s="286"/>
      <c r="AJ90" s="286"/>
      <c r="AK90" s="286"/>
      <c r="AL90" s="286"/>
      <c r="AM90" s="286"/>
      <c r="AN90" s="286"/>
      <c r="AO90" s="286"/>
      <c r="AP90" s="286"/>
      <c r="AQ90" s="286"/>
      <c r="AR90" s="286"/>
      <c r="AS90" s="286"/>
      <c r="AT90" s="286"/>
    </row>
    <row r="91" spans="1:46" ht="45" customHeight="1">
      <c r="A91" s="259" t="s">
        <v>69</v>
      </c>
      <c r="B91" s="259"/>
      <c r="C91" s="259"/>
      <c r="D91" s="259"/>
      <c r="E91" s="259"/>
      <c r="F91" s="259"/>
      <c r="G91" s="259"/>
      <c r="H91" s="259"/>
      <c r="I91" s="259"/>
      <c r="J91" s="259"/>
      <c r="K91" s="259"/>
      <c r="L91" s="259"/>
      <c r="M91" s="259"/>
      <c r="N91" s="259"/>
      <c r="O91" s="259"/>
      <c r="P91" s="259"/>
      <c r="Q91" s="69">
        <v>2</v>
      </c>
      <c r="R91" s="258"/>
      <c r="S91" s="258"/>
      <c r="T91" s="258"/>
      <c r="U91" s="258"/>
      <c r="V91" s="258"/>
      <c r="W91" s="258"/>
      <c r="X91" s="258"/>
      <c r="Y91" s="258"/>
      <c r="Z91" s="258"/>
      <c r="AA91" s="258"/>
      <c r="AB91" s="258"/>
      <c r="AC91" s="258"/>
      <c r="AD91" s="258"/>
      <c r="AE91" s="258"/>
      <c r="AF91" s="69">
        <v>2</v>
      </c>
      <c r="AG91" s="258"/>
      <c r="AH91" s="258"/>
      <c r="AI91" s="258"/>
      <c r="AJ91" s="258"/>
      <c r="AK91" s="258"/>
      <c r="AL91" s="258"/>
      <c r="AM91" s="258"/>
      <c r="AN91" s="258"/>
      <c r="AO91" s="258"/>
      <c r="AP91" s="258"/>
      <c r="AQ91" s="258"/>
      <c r="AR91" s="258"/>
      <c r="AS91" s="258"/>
      <c r="AT91" s="258"/>
    </row>
    <row r="92" spans="1:46" ht="45" customHeight="1">
      <c r="A92" s="259" t="s">
        <v>109</v>
      </c>
      <c r="B92" s="259"/>
      <c r="C92" s="259"/>
      <c r="D92" s="259"/>
      <c r="E92" s="259"/>
      <c r="F92" s="259"/>
      <c r="G92" s="259"/>
      <c r="H92" s="259"/>
      <c r="I92" s="259"/>
      <c r="J92" s="259"/>
      <c r="K92" s="259"/>
      <c r="L92" s="259"/>
      <c r="M92" s="259"/>
      <c r="N92" s="259"/>
      <c r="O92" s="259"/>
      <c r="P92" s="259"/>
      <c r="Q92" s="69">
        <v>2</v>
      </c>
      <c r="R92" s="258"/>
      <c r="S92" s="258"/>
      <c r="T92" s="258"/>
      <c r="U92" s="258"/>
      <c r="V92" s="258"/>
      <c r="W92" s="258"/>
      <c r="X92" s="258"/>
      <c r="Y92" s="258"/>
      <c r="Z92" s="258"/>
      <c r="AA92" s="258"/>
      <c r="AB92" s="258"/>
      <c r="AC92" s="258"/>
      <c r="AD92" s="258"/>
      <c r="AE92" s="258"/>
      <c r="AF92" s="69">
        <v>2</v>
      </c>
      <c r="AG92" s="258"/>
      <c r="AH92" s="258"/>
      <c r="AI92" s="258"/>
      <c r="AJ92" s="258"/>
      <c r="AK92" s="258"/>
      <c r="AL92" s="258"/>
      <c r="AM92" s="258"/>
      <c r="AN92" s="258"/>
      <c r="AO92" s="258"/>
      <c r="AP92" s="258"/>
      <c r="AQ92" s="258"/>
      <c r="AR92" s="258"/>
      <c r="AS92" s="258"/>
      <c r="AT92" s="258"/>
    </row>
    <row r="93" spans="1:46" ht="45" customHeight="1">
      <c r="A93" s="259" t="s">
        <v>110</v>
      </c>
      <c r="B93" s="259"/>
      <c r="C93" s="259"/>
      <c r="D93" s="259"/>
      <c r="E93" s="259"/>
      <c r="F93" s="259"/>
      <c r="G93" s="259"/>
      <c r="H93" s="259"/>
      <c r="I93" s="259"/>
      <c r="J93" s="259"/>
      <c r="K93" s="259"/>
      <c r="L93" s="259"/>
      <c r="M93" s="259"/>
      <c r="N93" s="259"/>
      <c r="O93" s="259"/>
      <c r="P93" s="259"/>
      <c r="Q93" s="69">
        <v>2</v>
      </c>
      <c r="R93" s="258"/>
      <c r="S93" s="258"/>
      <c r="T93" s="258"/>
      <c r="U93" s="258"/>
      <c r="V93" s="258"/>
      <c r="W93" s="258"/>
      <c r="X93" s="258"/>
      <c r="Y93" s="258"/>
      <c r="Z93" s="258"/>
      <c r="AA93" s="258"/>
      <c r="AB93" s="258"/>
      <c r="AC93" s="258"/>
      <c r="AD93" s="258"/>
      <c r="AE93" s="258"/>
      <c r="AF93" s="69">
        <v>2</v>
      </c>
      <c r="AG93" s="258"/>
      <c r="AH93" s="258"/>
      <c r="AI93" s="258"/>
      <c r="AJ93" s="258"/>
      <c r="AK93" s="258"/>
      <c r="AL93" s="258"/>
      <c r="AM93" s="258"/>
      <c r="AN93" s="258"/>
      <c r="AO93" s="258"/>
      <c r="AP93" s="258"/>
      <c r="AQ93" s="258"/>
      <c r="AR93" s="258"/>
      <c r="AS93" s="258"/>
      <c r="AT93" s="258"/>
    </row>
    <row r="94" spans="1:46" ht="62.85" customHeight="1">
      <c r="A94" s="261" t="s">
        <v>111</v>
      </c>
      <c r="B94" s="261"/>
      <c r="C94" s="261"/>
      <c r="D94" s="261"/>
      <c r="E94" s="261"/>
      <c r="F94" s="261"/>
      <c r="G94" s="261"/>
      <c r="H94" s="261"/>
      <c r="I94" s="261"/>
      <c r="J94" s="261"/>
      <c r="K94" s="261"/>
      <c r="L94" s="261"/>
      <c r="M94" s="261"/>
      <c r="N94" s="261"/>
      <c r="O94" s="261"/>
      <c r="P94" s="261"/>
      <c r="Q94" s="69">
        <v>2</v>
      </c>
      <c r="R94" s="258"/>
      <c r="S94" s="258"/>
      <c r="T94" s="258"/>
      <c r="U94" s="258"/>
      <c r="V94" s="258"/>
      <c r="W94" s="258"/>
      <c r="X94" s="258"/>
      <c r="Y94" s="258"/>
      <c r="Z94" s="258"/>
      <c r="AA94" s="258"/>
      <c r="AB94" s="258"/>
      <c r="AC94" s="258"/>
      <c r="AD94" s="258"/>
      <c r="AE94" s="258"/>
      <c r="AF94" s="69">
        <v>2</v>
      </c>
      <c r="AG94" s="258"/>
      <c r="AH94" s="258"/>
      <c r="AI94" s="258"/>
      <c r="AJ94" s="258"/>
      <c r="AK94" s="258"/>
      <c r="AL94" s="258"/>
      <c r="AM94" s="258"/>
      <c r="AN94" s="258"/>
      <c r="AO94" s="258"/>
      <c r="AP94" s="258"/>
      <c r="AQ94" s="258"/>
      <c r="AR94" s="258"/>
      <c r="AS94" s="258"/>
      <c r="AT94" s="258"/>
    </row>
    <row r="95" spans="1:46" ht="45" customHeight="1">
      <c r="A95" s="259" t="s">
        <v>112</v>
      </c>
      <c r="B95" s="259"/>
      <c r="C95" s="259"/>
      <c r="D95" s="259"/>
      <c r="E95" s="259"/>
      <c r="F95" s="259"/>
      <c r="G95" s="259"/>
      <c r="H95" s="259"/>
      <c r="I95" s="259"/>
      <c r="J95" s="259"/>
      <c r="K95" s="259"/>
      <c r="L95" s="259"/>
      <c r="M95" s="259"/>
      <c r="N95" s="259"/>
      <c r="O95" s="259"/>
      <c r="P95" s="259"/>
      <c r="Q95" s="69">
        <v>2</v>
      </c>
      <c r="R95" s="258"/>
      <c r="S95" s="258"/>
      <c r="T95" s="258"/>
      <c r="U95" s="258"/>
      <c r="V95" s="258"/>
      <c r="W95" s="258"/>
      <c r="X95" s="258"/>
      <c r="Y95" s="258"/>
      <c r="Z95" s="258"/>
      <c r="AA95" s="258"/>
      <c r="AB95" s="258"/>
      <c r="AC95" s="258"/>
      <c r="AD95" s="258"/>
      <c r="AE95" s="258"/>
      <c r="AF95" s="69">
        <v>2</v>
      </c>
      <c r="AG95" s="258"/>
      <c r="AH95" s="258"/>
      <c r="AI95" s="258"/>
      <c r="AJ95" s="258"/>
      <c r="AK95" s="258"/>
      <c r="AL95" s="258"/>
      <c r="AM95" s="258"/>
      <c r="AN95" s="258"/>
      <c r="AO95" s="258"/>
      <c r="AP95" s="258"/>
      <c r="AQ95" s="258"/>
      <c r="AR95" s="258"/>
      <c r="AS95" s="258"/>
      <c r="AT95" s="258"/>
    </row>
    <row r="96" spans="1:46" ht="45" customHeight="1" thickTop="1" thickBot="1">
      <c r="A96" s="61"/>
      <c r="B96" s="61"/>
      <c r="C96" s="61"/>
      <c r="D96" s="61"/>
      <c r="E96" s="61"/>
      <c r="F96" s="61"/>
      <c r="G96" s="61"/>
      <c r="H96" s="61"/>
      <c r="I96" s="61"/>
      <c r="J96" s="61"/>
      <c r="K96" s="61"/>
      <c r="L96" s="61"/>
      <c r="M96" s="61"/>
      <c r="N96" s="61"/>
      <c r="O96" s="61"/>
      <c r="P96" s="61"/>
      <c r="Q96" s="70"/>
      <c r="R96" s="61"/>
      <c r="S96" s="61"/>
      <c r="T96" s="61"/>
      <c r="U96" s="61"/>
      <c r="V96" s="61"/>
      <c r="W96" s="61"/>
      <c r="X96" s="61"/>
      <c r="Y96" s="61"/>
      <c r="Z96" s="61"/>
      <c r="AA96" s="61"/>
      <c r="AB96" s="61"/>
      <c r="AC96" s="61"/>
      <c r="AD96" s="61"/>
      <c r="AE96" s="61"/>
      <c r="AF96" s="70"/>
      <c r="AG96" s="61"/>
      <c r="AH96" s="61"/>
      <c r="AI96" s="61"/>
      <c r="AJ96" s="61"/>
      <c r="AK96" s="61"/>
      <c r="AL96" s="61"/>
      <c r="AM96" s="61"/>
      <c r="AN96" s="61"/>
      <c r="AO96" s="61"/>
      <c r="AP96" s="61"/>
      <c r="AQ96" s="61"/>
      <c r="AR96" s="61"/>
      <c r="AS96" s="61"/>
      <c r="AT96" s="61"/>
    </row>
    <row r="97" spans="1:46" ht="45" customHeight="1" thickTop="1" thickBot="1">
      <c r="A97" s="267" t="s">
        <v>79</v>
      </c>
      <c r="B97" s="267"/>
      <c r="C97" s="267"/>
      <c r="D97" s="267"/>
      <c r="E97" s="267"/>
      <c r="F97" s="267"/>
      <c r="G97" s="267"/>
      <c r="H97" s="267"/>
      <c r="I97" s="267"/>
      <c r="J97" s="267"/>
      <c r="K97" s="267"/>
      <c r="L97" s="267"/>
      <c r="M97" s="267"/>
      <c r="N97" s="267"/>
      <c r="O97" s="267"/>
      <c r="P97" s="267"/>
      <c r="Q97" s="71" t="s">
        <v>67</v>
      </c>
      <c r="R97" s="268" t="s">
        <v>68</v>
      </c>
      <c r="S97" s="268"/>
      <c r="T97" s="268"/>
      <c r="U97" s="268"/>
      <c r="V97" s="268"/>
      <c r="W97" s="268"/>
      <c r="X97" s="268"/>
      <c r="Y97" s="268"/>
      <c r="Z97" s="268"/>
      <c r="AA97" s="268"/>
      <c r="AB97" s="268"/>
      <c r="AC97" s="268"/>
      <c r="AD97" s="268"/>
      <c r="AE97" s="268"/>
      <c r="AF97" s="72" t="s">
        <v>67</v>
      </c>
      <c r="AG97" s="269" t="s">
        <v>8</v>
      </c>
      <c r="AH97" s="269"/>
      <c r="AI97" s="269"/>
      <c r="AJ97" s="269"/>
      <c r="AK97" s="269"/>
      <c r="AL97" s="269"/>
      <c r="AM97" s="269"/>
      <c r="AN97" s="269"/>
      <c r="AO97" s="269"/>
      <c r="AP97" s="269"/>
      <c r="AQ97" s="269"/>
      <c r="AR97" s="269"/>
      <c r="AS97" s="269"/>
      <c r="AT97" s="269"/>
    </row>
    <row r="98" spans="1:46" ht="45" customHeight="1">
      <c r="A98" s="259" t="s">
        <v>113</v>
      </c>
      <c r="B98" s="259"/>
      <c r="C98" s="259"/>
      <c r="D98" s="259"/>
      <c r="E98" s="259"/>
      <c r="F98" s="259"/>
      <c r="G98" s="259"/>
      <c r="H98" s="259"/>
      <c r="I98" s="259"/>
      <c r="J98" s="259"/>
      <c r="K98" s="259"/>
      <c r="L98" s="259"/>
      <c r="M98" s="259"/>
      <c r="N98" s="259"/>
      <c r="O98" s="259"/>
      <c r="P98" s="259"/>
      <c r="Q98" s="69">
        <v>2</v>
      </c>
      <c r="R98" s="258"/>
      <c r="S98" s="258"/>
      <c r="T98" s="258"/>
      <c r="U98" s="258"/>
      <c r="V98" s="258"/>
      <c r="W98" s="258"/>
      <c r="X98" s="258"/>
      <c r="Y98" s="258"/>
      <c r="Z98" s="258"/>
      <c r="AA98" s="258"/>
      <c r="AB98" s="258"/>
      <c r="AC98" s="258"/>
      <c r="AD98" s="258"/>
      <c r="AE98" s="258"/>
      <c r="AF98" s="69">
        <v>2</v>
      </c>
      <c r="AG98" s="258"/>
      <c r="AH98" s="258"/>
      <c r="AI98" s="258"/>
      <c r="AJ98" s="258"/>
      <c r="AK98" s="258"/>
      <c r="AL98" s="258"/>
      <c r="AM98" s="258"/>
      <c r="AN98" s="258"/>
      <c r="AO98" s="258"/>
      <c r="AP98" s="258"/>
      <c r="AQ98" s="258"/>
      <c r="AR98" s="258"/>
      <c r="AS98" s="258"/>
      <c r="AT98" s="258"/>
    </row>
    <row r="99" spans="1:46" ht="45" customHeight="1">
      <c r="A99" s="259" t="s">
        <v>114</v>
      </c>
      <c r="B99" s="259"/>
      <c r="C99" s="259"/>
      <c r="D99" s="259"/>
      <c r="E99" s="259"/>
      <c r="F99" s="259"/>
      <c r="G99" s="259"/>
      <c r="H99" s="259"/>
      <c r="I99" s="259"/>
      <c r="J99" s="259"/>
      <c r="K99" s="259"/>
      <c r="L99" s="259"/>
      <c r="M99" s="259"/>
      <c r="N99" s="259"/>
      <c r="O99" s="259"/>
      <c r="P99" s="259"/>
      <c r="Q99" s="69">
        <v>2</v>
      </c>
      <c r="R99" s="258"/>
      <c r="S99" s="258"/>
      <c r="T99" s="258"/>
      <c r="U99" s="258"/>
      <c r="V99" s="258"/>
      <c r="W99" s="258"/>
      <c r="X99" s="258"/>
      <c r="Y99" s="258"/>
      <c r="Z99" s="258"/>
      <c r="AA99" s="258"/>
      <c r="AB99" s="258"/>
      <c r="AC99" s="258"/>
      <c r="AD99" s="258"/>
      <c r="AE99" s="258"/>
      <c r="AF99" s="69">
        <v>2</v>
      </c>
      <c r="AG99" s="258"/>
      <c r="AH99" s="258"/>
      <c r="AI99" s="258"/>
      <c r="AJ99" s="258"/>
      <c r="AK99" s="258"/>
      <c r="AL99" s="258"/>
      <c r="AM99" s="258"/>
      <c r="AN99" s="258"/>
      <c r="AO99" s="258"/>
      <c r="AP99" s="258"/>
      <c r="AQ99" s="258"/>
      <c r="AR99" s="258"/>
      <c r="AS99" s="258"/>
      <c r="AT99" s="258"/>
    </row>
    <row r="100" spans="1:46" ht="45" customHeight="1">
      <c r="A100" s="259" t="s">
        <v>115</v>
      </c>
      <c r="B100" s="259"/>
      <c r="C100" s="259"/>
      <c r="D100" s="259"/>
      <c r="E100" s="259"/>
      <c r="F100" s="259"/>
      <c r="G100" s="259"/>
      <c r="H100" s="259"/>
      <c r="I100" s="259"/>
      <c r="J100" s="259"/>
      <c r="K100" s="259"/>
      <c r="L100" s="259"/>
      <c r="M100" s="259"/>
      <c r="N100" s="259"/>
      <c r="O100" s="259"/>
      <c r="P100" s="259"/>
      <c r="Q100" s="69">
        <v>2</v>
      </c>
      <c r="R100" s="258"/>
      <c r="S100" s="258"/>
      <c r="T100" s="258"/>
      <c r="U100" s="258"/>
      <c r="V100" s="258"/>
      <c r="W100" s="258"/>
      <c r="X100" s="258"/>
      <c r="Y100" s="258"/>
      <c r="Z100" s="258"/>
      <c r="AA100" s="258"/>
      <c r="AB100" s="258"/>
      <c r="AC100" s="258"/>
      <c r="AD100" s="258"/>
      <c r="AE100" s="258"/>
      <c r="AF100" s="69">
        <v>2</v>
      </c>
      <c r="AG100" s="258"/>
      <c r="AH100" s="258"/>
      <c r="AI100" s="258"/>
      <c r="AJ100" s="258"/>
      <c r="AK100" s="258"/>
      <c r="AL100" s="258"/>
      <c r="AM100" s="258"/>
      <c r="AN100" s="258"/>
      <c r="AO100" s="258"/>
      <c r="AP100" s="258"/>
      <c r="AQ100" s="258"/>
      <c r="AR100" s="258"/>
      <c r="AS100" s="258"/>
      <c r="AT100" s="258"/>
    </row>
    <row r="101" spans="1:46" ht="71.849999999999994" customHeight="1">
      <c r="A101" s="259" t="s">
        <v>116</v>
      </c>
      <c r="B101" s="259"/>
      <c r="C101" s="259"/>
      <c r="D101" s="259"/>
      <c r="E101" s="259"/>
      <c r="F101" s="259"/>
      <c r="G101" s="259"/>
      <c r="H101" s="259"/>
      <c r="I101" s="259"/>
      <c r="J101" s="259"/>
      <c r="K101" s="259"/>
      <c r="L101" s="259"/>
      <c r="M101" s="259"/>
      <c r="N101" s="259"/>
      <c r="O101" s="259"/>
      <c r="P101" s="259"/>
      <c r="Q101" s="69">
        <v>2</v>
      </c>
      <c r="R101" s="258"/>
      <c r="S101" s="258"/>
      <c r="T101" s="258"/>
      <c r="U101" s="258"/>
      <c r="V101" s="258"/>
      <c r="W101" s="258"/>
      <c r="X101" s="258"/>
      <c r="Y101" s="258"/>
      <c r="Z101" s="258"/>
      <c r="AA101" s="258"/>
      <c r="AB101" s="258"/>
      <c r="AC101" s="258"/>
      <c r="AD101" s="258"/>
      <c r="AE101" s="258"/>
      <c r="AF101" s="69">
        <v>2</v>
      </c>
      <c r="AG101" s="258"/>
      <c r="AH101" s="258"/>
      <c r="AI101" s="258"/>
      <c r="AJ101" s="258"/>
      <c r="AK101" s="258"/>
      <c r="AL101" s="258"/>
      <c r="AM101" s="258"/>
      <c r="AN101" s="258"/>
      <c r="AO101" s="258"/>
      <c r="AP101" s="258"/>
      <c r="AQ101" s="258"/>
      <c r="AR101" s="258"/>
      <c r="AS101" s="258"/>
      <c r="AT101" s="258"/>
    </row>
    <row r="102" spans="1:46" ht="45" customHeight="1">
      <c r="A102" s="259" t="s">
        <v>117</v>
      </c>
      <c r="B102" s="259"/>
      <c r="C102" s="259"/>
      <c r="D102" s="259"/>
      <c r="E102" s="259"/>
      <c r="F102" s="259"/>
      <c r="G102" s="259"/>
      <c r="H102" s="259"/>
      <c r="I102" s="259"/>
      <c r="J102" s="259"/>
      <c r="K102" s="259"/>
      <c r="L102" s="259"/>
      <c r="M102" s="259"/>
      <c r="N102" s="259"/>
      <c r="O102" s="259"/>
      <c r="P102" s="259"/>
      <c r="Q102" s="69">
        <v>2</v>
      </c>
      <c r="R102" s="258"/>
      <c r="S102" s="258"/>
      <c r="T102" s="258"/>
      <c r="U102" s="258"/>
      <c r="V102" s="258"/>
      <c r="W102" s="258"/>
      <c r="X102" s="258"/>
      <c r="Y102" s="258"/>
      <c r="Z102" s="258"/>
      <c r="AA102" s="258"/>
      <c r="AB102" s="258"/>
      <c r="AC102" s="258"/>
      <c r="AD102" s="258"/>
      <c r="AE102" s="258"/>
      <c r="AF102" s="69">
        <v>2</v>
      </c>
      <c r="AG102" s="258"/>
      <c r="AH102" s="258"/>
      <c r="AI102" s="258"/>
      <c r="AJ102" s="258"/>
      <c r="AK102" s="258"/>
      <c r="AL102" s="258"/>
      <c r="AM102" s="258"/>
      <c r="AN102" s="258"/>
      <c r="AO102" s="258"/>
      <c r="AP102" s="258"/>
      <c r="AQ102" s="258"/>
      <c r="AR102" s="258"/>
      <c r="AS102" s="258"/>
      <c r="AT102" s="258"/>
    </row>
    <row r="103" spans="1:46" ht="16.5" thickTop="1">
      <c r="A103" s="78"/>
      <c r="B103" s="78"/>
      <c r="C103" s="78"/>
      <c r="D103" s="78"/>
      <c r="E103" s="78"/>
      <c r="F103" s="78"/>
      <c r="G103" s="78"/>
      <c r="H103" s="78"/>
      <c r="I103" s="78"/>
      <c r="J103" s="78"/>
      <c r="K103" s="78"/>
      <c r="L103" s="78"/>
      <c r="M103" s="78"/>
      <c r="N103" s="78"/>
      <c r="O103" s="78"/>
      <c r="P103" s="78"/>
      <c r="Q103" s="66"/>
      <c r="R103" s="206"/>
      <c r="S103" s="206"/>
      <c r="T103" s="206"/>
      <c r="U103" s="206"/>
      <c r="V103" s="206"/>
      <c r="W103" s="206"/>
      <c r="X103" s="206"/>
      <c r="Y103" s="206"/>
      <c r="Z103" s="206"/>
      <c r="AA103" s="206"/>
      <c r="AB103" s="206"/>
      <c r="AC103" s="206"/>
      <c r="AD103" s="206"/>
      <c r="AE103" s="206"/>
      <c r="AF103" s="66"/>
      <c r="AG103" s="206"/>
      <c r="AH103" s="206"/>
      <c r="AI103" s="206"/>
      <c r="AJ103" s="206"/>
      <c r="AK103" s="206"/>
      <c r="AL103" s="206"/>
      <c r="AM103" s="206"/>
      <c r="AN103" s="206"/>
      <c r="AO103" s="206"/>
      <c r="AP103" s="206"/>
      <c r="AQ103" s="206"/>
      <c r="AR103" s="206"/>
      <c r="AS103" s="206"/>
      <c r="AT103" s="206"/>
    </row>
    <row r="104" spans="1:46" ht="15"/>
    <row r="105" spans="1:46" ht="45" customHeight="1">
      <c r="A105" s="266" t="s">
        <v>118</v>
      </c>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c r="AG105" s="241" t="s">
        <v>64</v>
      </c>
      <c r="AH105" s="241"/>
      <c r="AI105" s="241"/>
      <c r="AJ105" s="241"/>
      <c r="AK105" s="73">
        <f>(('Artículo 121 (resumen PI)'!C15*0.8+'Artículo 121 (resumen PI)'!F15*0.2)+('Artículo 121 (resumen PNT)'!C15*0.8+'Artículo 121 (resumen PNT)'!F15*0.2))/2</f>
        <v>68</v>
      </c>
      <c r="AL105"/>
      <c r="AM105"/>
      <c r="AN105"/>
      <c r="AO105"/>
      <c r="AP105"/>
      <c r="AQ105"/>
      <c r="AR105"/>
      <c r="AS105"/>
      <c r="AT105"/>
    </row>
    <row r="106" spans="1:46" ht="15.75" customHeight="1">
      <c r="A106" s="64"/>
      <c r="B106" s="65"/>
      <c r="C106" s="65"/>
      <c r="D106" s="65"/>
      <c r="E106" s="65"/>
      <c r="F106" s="65"/>
      <c r="G106" s="65"/>
      <c r="H106" s="65"/>
      <c r="I106" s="65"/>
      <c r="J106" s="65"/>
      <c r="K106" s="65"/>
      <c r="L106" s="65"/>
      <c r="M106" s="65"/>
      <c r="N106" s="65"/>
      <c r="O106" s="65"/>
      <c r="P106" s="65"/>
      <c r="Q106" s="27"/>
      <c r="R106" s="65"/>
      <c r="S106" s="65"/>
      <c r="T106" s="65"/>
      <c r="U106" s="65"/>
      <c r="V106" s="65"/>
      <c r="W106" s="65"/>
      <c r="X106" s="65"/>
      <c r="Y106" s="65"/>
      <c r="Z106" s="65"/>
      <c r="AA106" s="65"/>
      <c r="AB106" s="65"/>
      <c r="AC106" s="65"/>
      <c r="AD106" s="65"/>
      <c r="AE106" s="65"/>
      <c r="AF106"/>
      <c r="AG106"/>
      <c r="AH106"/>
      <c r="AI106"/>
      <c r="AJ106"/>
      <c r="AK106"/>
      <c r="AL106"/>
      <c r="AM106"/>
      <c r="AN106"/>
      <c r="AO106"/>
      <c r="AP106"/>
      <c r="AQ106"/>
      <c r="AR106"/>
      <c r="AS106"/>
      <c r="AT106"/>
    </row>
    <row r="107" spans="1:46" ht="15.75">
      <c r="A107" s="64" t="s">
        <v>65</v>
      </c>
      <c r="B107" s="65"/>
      <c r="C107" s="65"/>
      <c r="D107" s="65"/>
      <c r="E107" s="65"/>
      <c r="F107" s="65"/>
      <c r="G107" s="65"/>
      <c r="H107" s="65"/>
      <c r="I107" s="65"/>
      <c r="J107" s="65"/>
      <c r="K107" s="65"/>
      <c r="L107" s="65"/>
      <c r="M107" s="65"/>
      <c r="N107" s="65"/>
      <c r="O107" s="65"/>
      <c r="P107" s="65"/>
      <c r="Q107" s="27"/>
      <c r="R107" s="65"/>
      <c r="S107" s="65"/>
      <c r="T107" s="65"/>
      <c r="U107" s="65"/>
      <c r="V107" s="65"/>
      <c r="W107" s="65"/>
      <c r="X107" s="65"/>
      <c r="Y107" s="65"/>
      <c r="Z107" s="65"/>
      <c r="AA107" s="65"/>
      <c r="AB107" s="65"/>
      <c r="AC107" s="65"/>
      <c r="AD107" s="65"/>
      <c r="AE107" s="65"/>
      <c r="AF107"/>
      <c r="AG107"/>
      <c r="AH107"/>
      <c r="AI107"/>
      <c r="AJ107"/>
      <c r="AK107"/>
      <c r="AL107"/>
      <c r="AM107"/>
      <c r="AN107"/>
      <c r="AO107"/>
      <c r="AP107"/>
      <c r="AQ107"/>
      <c r="AR107"/>
      <c r="AS107"/>
      <c r="AT107"/>
    </row>
    <row r="108" spans="1:46" ht="15" customHeight="1">
      <c r="A108" s="61"/>
      <c r="B108" s="61"/>
      <c r="C108" s="61"/>
      <c r="D108" s="61"/>
      <c r="E108" s="61"/>
      <c r="F108" s="61"/>
      <c r="G108" s="61"/>
      <c r="H108" s="61"/>
      <c r="I108" s="61"/>
      <c r="J108" s="61"/>
      <c r="K108" s="61"/>
      <c r="L108" s="61"/>
      <c r="M108" s="61"/>
      <c r="N108" s="61"/>
      <c r="O108" s="61"/>
      <c r="P108" s="61"/>
      <c r="R108" s="61"/>
      <c r="S108" s="61"/>
      <c r="T108" s="61"/>
      <c r="U108" s="61"/>
      <c r="V108" s="61"/>
      <c r="W108" s="61"/>
      <c r="X108" s="61"/>
      <c r="Y108" s="61"/>
      <c r="Z108" s="61"/>
      <c r="AA108" s="61"/>
      <c r="AB108" s="61"/>
      <c r="AC108" s="61"/>
      <c r="AD108" s="61"/>
      <c r="AE108" s="61"/>
      <c r="AF108"/>
      <c r="AG108"/>
      <c r="AH108"/>
      <c r="AI108"/>
      <c r="AJ108"/>
      <c r="AK108"/>
      <c r="AL108"/>
      <c r="AM108"/>
      <c r="AN108"/>
      <c r="AO108"/>
      <c r="AP108"/>
      <c r="AQ108"/>
      <c r="AR108"/>
      <c r="AS108"/>
      <c r="AT108"/>
    </row>
    <row r="109" spans="1:46" ht="66.599999999999994" customHeight="1" thickBot="1">
      <c r="A109" s="264" t="s">
        <v>119</v>
      </c>
      <c r="B109" s="264"/>
      <c r="C109" s="264"/>
      <c r="D109" s="264"/>
      <c r="E109" s="264"/>
      <c r="F109" s="264"/>
      <c r="G109" s="264"/>
      <c r="H109" s="264"/>
      <c r="I109" s="264"/>
      <c r="J109" s="264"/>
      <c r="K109" s="264"/>
      <c r="L109" s="264"/>
      <c r="M109" s="264"/>
      <c r="N109" s="264"/>
      <c r="O109" s="264"/>
      <c r="P109" s="264"/>
      <c r="Q109" s="66"/>
      <c r="R109" s="61"/>
      <c r="S109" s="61"/>
      <c r="T109" s="61"/>
      <c r="U109" s="61"/>
      <c r="V109" s="265"/>
      <c r="W109" s="265"/>
      <c r="X109" s="265"/>
      <c r="Y109" s="265"/>
      <c r="Z109" s="265"/>
      <c r="AA109" s="265"/>
      <c r="AB109" s="265"/>
      <c r="AC109" s="265"/>
      <c r="AD109" s="265"/>
      <c r="AE109" s="265"/>
      <c r="AF109" s="66"/>
      <c r="AG109" s="61"/>
      <c r="AH109" s="61"/>
      <c r="AI109" s="61"/>
      <c r="AJ109" s="61"/>
      <c r="AK109" s="265"/>
      <c r="AL109" s="265"/>
      <c r="AM109" s="265"/>
      <c r="AN109" s="265"/>
      <c r="AO109" s="265"/>
      <c r="AP109" s="265"/>
      <c r="AQ109" s="265"/>
      <c r="AR109" s="265"/>
      <c r="AS109" s="265"/>
      <c r="AT109" s="265"/>
    </row>
    <row r="110" spans="1:46" ht="45" customHeight="1" thickTop="1" thickBot="1">
      <c r="A110" s="284" t="s">
        <v>44</v>
      </c>
      <c r="B110" s="284"/>
      <c r="C110" s="284"/>
      <c r="D110" s="284"/>
      <c r="E110" s="284"/>
      <c r="F110" s="284"/>
      <c r="G110" s="284"/>
      <c r="H110" s="284"/>
      <c r="I110" s="284"/>
      <c r="J110" s="284"/>
      <c r="K110" s="284"/>
      <c r="L110" s="284"/>
      <c r="M110" s="284"/>
      <c r="N110" s="284"/>
      <c r="O110" s="284"/>
      <c r="P110" s="284"/>
      <c r="Q110" s="67" t="s">
        <v>67</v>
      </c>
      <c r="R110" s="285" t="s">
        <v>68</v>
      </c>
      <c r="S110" s="285"/>
      <c r="T110" s="285"/>
      <c r="U110" s="285"/>
      <c r="V110" s="285"/>
      <c r="W110" s="285"/>
      <c r="X110" s="285"/>
      <c r="Y110" s="285"/>
      <c r="Z110" s="285"/>
      <c r="AA110" s="285"/>
      <c r="AB110" s="285"/>
      <c r="AC110" s="285"/>
      <c r="AD110" s="285"/>
      <c r="AE110" s="285"/>
      <c r="AF110" s="68" t="s">
        <v>67</v>
      </c>
      <c r="AG110" s="286" t="s">
        <v>8</v>
      </c>
      <c r="AH110" s="286"/>
      <c r="AI110" s="286"/>
      <c r="AJ110" s="286"/>
      <c r="AK110" s="286"/>
      <c r="AL110" s="286"/>
      <c r="AM110" s="286"/>
      <c r="AN110" s="286"/>
      <c r="AO110" s="286"/>
      <c r="AP110" s="286"/>
      <c r="AQ110" s="286"/>
      <c r="AR110" s="286"/>
      <c r="AS110" s="286"/>
      <c r="AT110" s="286"/>
    </row>
    <row r="111" spans="1:46" ht="45" customHeight="1">
      <c r="A111" s="259" t="s">
        <v>69</v>
      </c>
      <c r="B111" s="259"/>
      <c r="C111" s="259"/>
      <c r="D111" s="259"/>
      <c r="E111" s="259"/>
      <c r="F111" s="259"/>
      <c r="G111" s="259"/>
      <c r="H111" s="259"/>
      <c r="I111" s="259"/>
      <c r="J111" s="259"/>
      <c r="K111" s="259"/>
      <c r="L111" s="259"/>
      <c r="M111" s="259"/>
      <c r="N111" s="259"/>
      <c r="O111" s="259"/>
      <c r="P111" s="259"/>
      <c r="Q111" s="69">
        <v>2</v>
      </c>
      <c r="R111" s="258"/>
      <c r="S111" s="258"/>
      <c r="T111" s="258"/>
      <c r="U111" s="258"/>
      <c r="V111" s="258"/>
      <c r="W111" s="258"/>
      <c r="X111" s="258"/>
      <c r="Y111" s="258"/>
      <c r="Z111" s="258"/>
      <c r="AA111" s="258"/>
      <c r="AB111" s="258"/>
      <c r="AC111" s="258"/>
      <c r="AD111" s="258"/>
      <c r="AE111" s="258"/>
      <c r="AF111" s="69">
        <v>2</v>
      </c>
      <c r="AG111" s="258"/>
      <c r="AH111" s="258"/>
      <c r="AI111" s="258"/>
      <c r="AJ111" s="258"/>
      <c r="AK111" s="258"/>
      <c r="AL111" s="258"/>
      <c r="AM111" s="258"/>
      <c r="AN111" s="258"/>
      <c r="AO111" s="258"/>
      <c r="AP111" s="258"/>
      <c r="AQ111" s="258"/>
      <c r="AR111" s="258"/>
      <c r="AS111" s="258"/>
      <c r="AT111" s="258"/>
    </row>
    <row r="112" spans="1:46" ht="45" customHeight="1">
      <c r="A112" s="259" t="s">
        <v>109</v>
      </c>
      <c r="B112" s="259"/>
      <c r="C112" s="259"/>
      <c r="D112" s="259"/>
      <c r="E112" s="259"/>
      <c r="F112" s="259"/>
      <c r="G112" s="259"/>
      <c r="H112" s="259"/>
      <c r="I112" s="259"/>
      <c r="J112" s="259"/>
      <c r="K112" s="259"/>
      <c r="L112" s="259"/>
      <c r="M112" s="259"/>
      <c r="N112" s="259"/>
      <c r="O112" s="259"/>
      <c r="P112" s="259"/>
      <c r="Q112" s="69">
        <v>2</v>
      </c>
      <c r="R112" s="258"/>
      <c r="S112" s="258"/>
      <c r="T112" s="258"/>
      <c r="U112" s="258"/>
      <c r="V112" s="258"/>
      <c r="W112" s="258"/>
      <c r="X112" s="258"/>
      <c r="Y112" s="258"/>
      <c r="Z112" s="258"/>
      <c r="AA112" s="258"/>
      <c r="AB112" s="258"/>
      <c r="AC112" s="258"/>
      <c r="AD112" s="258"/>
      <c r="AE112" s="258"/>
      <c r="AF112" s="69">
        <v>2</v>
      </c>
      <c r="AG112" s="258"/>
      <c r="AH112" s="258"/>
      <c r="AI112" s="258"/>
      <c r="AJ112" s="258"/>
      <c r="AK112" s="258"/>
      <c r="AL112" s="258"/>
      <c r="AM112" s="258"/>
      <c r="AN112" s="258"/>
      <c r="AO112" s="258"/>
      <c r="AP112" s="258"/>
      <c r="AQ112" s="258"/>
      <c r="AR112" s="258"/>
      <c r="AS112" s="258"/>
      <c r="AT112" s="258"/>
    </row>
    <row r="113" spans="1:46" ht="134.25" customHeight="1">
      <c r="A113" s="259" t="s">
        <v>120</v>
      </c>
      <c r="B113" s="259"/>
      <c r="C113" s="259"/>
      <c r="D113" s="259"/>
      <c r="E113" s="259"/>
      <c r="F113" s="259"/>
      <c r="G113" s="259"/>
      <c r="H113" s="259"/>
      <c r="I113" s="259"/>
      <c r="J113" s="259"/>
      <c r="K113" s="259"/>
      <c r="L113" s="259"/>
      <c r="M113" s="259"/>
      <c r="N113" s="259"/>
      <c r="O113" s="259"/>
      <c r="P113" s="259"/>
      <c r="Q113" s="69">
        <v>1</v>
      </c>
      <c r="R113" s="273" t="s">
        <v>121</v>
      </c>
      <c r="S113" s="274"/>
      <c r="T113" s="274"/>
      <c r="U113" s="274"/>
      <c r="V113" s="274"/>
      <c r="W113" s="274"/>
      <c r="X113" s="274"/>
      <c r="Y113" s="274"/>
      <c r="Z113" s="274"/>
      <c r="AA113" s="274"/>
      <c r="AB113" s="274"/>
      <c r="AC113" s="274"/>
      <c r="AD113" s="274"/>
      <c r="AE113" s="275"/>
      <c r="AF113" s="69">
        <v>1</v>
      </c>
      <c r="AG113" s="273" t="s">
        <v>121</v>
      </c>
      <c r="AH113" s="274"/>
      <c r="AI113" s="274"/>
      <c r="AJ113" s="274"/>
      <c r="AK113" s="274"/>
      <c r="AL113" s="274"/>
      <c r="AM113" s="274"/>
      <c r="AN113" s="274"/>
      <c r="AO113" s="274"/>
      <c r="AP113" s="274"/>
      <c r="AQ113" s="274"/>
      <c r="AR113" s="274"/>
      <c r="AS113" s="274"/>
      <c r="AT113" s="275"/>
    </row>
    <row r="114" spans="1:46" ht="60.95" customHeight="1">
      <c r="A114" s="259" t="s">
        <v>122</v>
      </c>
      <c r="B114" s="259"/>
      <c r="C114" s="259"/>
      <c r="D114" s="259"/>
      <c r="E114" s="259"/>
      <c r="F114" s="259"/>
      <c r="G114" s="259"/>
      <c r="H114" s="259"/>
      <c r="I114" s="259"/>
      <c r="J114" s="259"/>
      <c r="K114" s="259"/>
      <c r="L114" s="259"/>
      <c r="M114" s="259"/>
      <c r="N114" s="259"/>
      <c r="O114" s="259"/>
      <c r="P114" s="259"/>
      <c r="Q114" s="69">
        <v>1</v>
      </c>
      <c r="R114" s="258"/>
      <c r="S114" s="258"/>
      <c r="T114" s="258"/>
      <c r="U114" s="258"/>
      <c r="V114" s="258"/>
      <c r="W114" s="258"/>
      <c r="X114" s="258"/>
      <c r="Y114" s="258"/>
      <c r="Z114" s="258"/>
      <c r="AA114" s="258"/>
      <c r="AB114" s="258"/>
      <c r="AC114" s="258"/>
      <c r="AD114" s="258"/>
      <c r="AE114" s="258"/>
      <c r="AF114" s="69">
        <v>1</v>
      </c>
      <c r="AG114" s="258"/>
      <c r="AH114" s="258"/>
      <c r="AI114" s="258"/>
      <c r="AJ114" s="258"/>
      <c r="AK114" s="258"/>
      <c r="AL114" s="258"/>
      <c r="AM114" s="258"/>
      <c r="AN114" s="258"/>
      <c r="AO114" s="258"/>
      <c r="AP114" s="258"/>
      <c r="AQ114" s="258"/>
      <c r="AR114" s="258"/>
      <c r="AS114" s="258"/>
      <c r="AT114" s="258"/>
    </row>
    <row r="115" spans="1:46" ht="45" customHeight="1">
      <c r="A115" s="259" t="s">
        <v>123</v>
      </c>
      <c r="B115" s="259"/>
      <c r="C115" s="259"/>
      <c r="D115" s="259"/>
      <c r="E115" s="259"/>
      <c r="F115" s="259"/>
      <c r="G115" s="259"/>
      <c r="H115" s="259"/>
      <c r="I115" s="259"/>
      <c r="J115" s="259"/>
      <c r="K115" s="259"/>
      <c r="L115" s="259"/>
      <c r="M115" s="259"/>
      <c r="N115" s="259"/>
      <c r="O115" s="259"/>
      <c r="P115" s="259"/>
      <c r="Q115" s="69">
        <v>1</v>
      </c>
      <c r="R115" s="258"/>
      <c r="S115" s="258"/>
      <c r="T115" s="258"/>
      <c r="U115" s="258"/>
      <c r="V115" s="258"/>
      <c r="W115" s="258"/>
      <c r="X115" s="258"/>
      <c r="Y115" s="258"/>
      <c r="Z115" s="258"/>
      <c r="AA115" s="258"/>
      <c r="AB115" s="258"/>
      <c r="AC115" s="258"/>
      <c r="AD115" s="258"/>
      <c r="AE115" s="258"/>
      <c r="AF115" s="69">
        <v>1</v>
      </c>
      <c r="AG115" s="258"/>
      <c r="AH115" s="258"/>
      <c r="AI115" s="258"/>
      <c r="AJ115" s="258"/>
      <c r="AK115" s="258"/>
      <c r="AL115" s="258"/>
      <c r="AM115" s="258"/>
      <c r="AN115" s="258"/>
      <c r="AO115" s="258"/>
      <c r="AP115" s="258"/>
      <c r="AQ115" s="258"/>
      <c r="AR115" s="258"/>
      <c r="AS115" s="258"/>
      <c r="AT115" s="258"/>
    </row>
    <row r="116" spans="1:46" ht="45" customHeight="1">
      <c r="A116" s="259" t="s">
        <v>124</v>
      </c>
      <c r="B116" s="259"/>
      <c r="C116" s="259"/>
      <c r="D116" s="259"/>
      <c r="E116" s="259"/>
      <c r="F116" s="259"/>
      <c r="G116" s="259"/>
      <c r="H116" s="259"/>
      <c r="I116" s="259"/>
      <c r="J116" s="259"/>
      <c r="K116" s="259"/>
      <c r="L116" s="259"/>
      <c r="M116" s="259"/>
      <c r="N116" s="259"/>
      <c r="O116" s="259"/>
      <c r="P116" s="259"/>
      <c r="Q116" s="69">
        <v>1</v>
      </c>
      <c r="R116" s="258"/>
      <c r="S116" s="258"/>
      <c r="T116" s="258"/>
      <c r="U116" s="258"/>
      <c r="V116" s="258"/>
      <c r="W116" s="258"/>
      <c r="X116" s="258"/>
      <c r="Y116" s="258"/>
      <c r="Z116" s="258"/>
      <c r="AA116" s="258"/>
      <c r="AB116" s="258"/>
      <c r="AC116" s="258"/>
      <c r="AD116" s="258"/>
      <c r="AE116" s="258"/>
      <c r="AF116" s="69">
        <v>1</v>
      </c>
      <c r="AG116" s="258"/>
      <c r="AH116" s="258"/>
      <c r="AI116" s="258"/>
      <c r="AJ116" s="258"/>
      <c r="AK116" s="258"/>
      <c r="AL116" s="258"/>
      <c r="AM116" s="258"/>
      <c r="AN116" s="258"/>
      <c r="AO116" s="258"/>
      <c r="AP116" s="258"/>
      <c r="AQ116" s="258"/>
      <c r="AR116" s="258"/>
      <c r="AS116" s="258"/>
      <c r="AT116" s="258"/>
    </row>
    <row r="117" spans="1:46" ht="45" customHeight="1">
      <c r="A117" s="259" t="s">
        <v>125</v>
      </c>
      <c r="B117" s="259"/>
      <c r="C117" s="259"/>
      <c r="D117" s="259"/>
      <c r="E117" s="259"/>
      <c r="F117" s="259"/>
      <c r="G117" s="259"/>
      <c r="H117" s="259"/>
      <c r="I117" s="259"/>
      <c r="J117" s="259"/>
      <c r="K117" s="259"/>
      <c r="L117" s="259"/>
      <c r="M117" s="259"/>
      <c r="N117" s="259"/>
      <c r="O117" s="259"/>
      <c r="P117" s="259"/>
      <c r="Q117" s="69">
        <v>1</v>
      </c>
      <c r="R117" s="258"/>
      <c r="S117" s="258"/>
      <c r="T117" s="258"/>
      <c r="U117" s="258"/>
      <c r="V117" s="258"/>
      <c r="W117" s="258"/>
      <c r="X117" s="258"/>
      <c r="Y117" s="258"/>
      <c r="Z117" s="258"/>
      <c r="AA117" s="258"/>
      <c r="AB117" s="258"/>
      <c r="AC117" s="258"/>
      <c r="AD117" s="258"/>
      <c r="AE117" s="258"/>
      <c r="AF117" s="69">
        <v>1</v>
      </c>
      <c r="AG117" s="258"/>
      <c r="AH117" s="258"/>
      <c r="AI117" s="258"/>
      <c r="AJ117" s="258"/>
      <c r="AK117" s="258"/>
      <c r="AL117" s="258"/>
      <c r="AM117" s="258"/>
      <c r="AN117" s="258"/>
      <c r="AO117" s="258"/>
      <c r="AP117" s="258"/>
      <c r="AQ117" s="258"/>
      <c r="AR117" s="258"/>
      <c r="AS117" s="258"/>
      <c r="AT117" s="258"/>
    </row>
    <row r="118" spans="1:46" ht="52.35" customHeight="1">
      <c r="A118" s="259" t="s">
        <v>126</v>
      </c>
      <c r="B118" s="259"/>
      <c r="C118" s="259"/>
      <c r="D118" s="259"/>
      <c r="E118" s="259"/>
      <c r="F118" s="259"/>
      <c r="G118" s="259"/>
      <c r="H118" s="259"/>
      <c r="I118" s="259"/>
      <c r="J118" s="259"/>
      <c r="K118" s="259"/>
      <c r="L118" s="259"/>
      <c r="M118" s="259"/>
      <c r="N118" s="259"/>
      <c r="O118" s="259"/>
      <c r="P118" s="259"/>
      <c r="Q118" s="69">
        <v>1</v>
      </c>
      <c r="R118" s="258"/>
      <c r="S118" s="258"/>
      <c r="T118" s="258"/>
      <c r="U118" s="258"/>
      <c r="V118" s="258"/>
      <c r="W118" s="258"/>
      <c r="X118" s="258"/>
      <c r="Y118" s="258"/>
      <c r="Z118" s="258"/>
      <c r="AA118" s="258"/>
      <c r="AB118" s="258"/>
      <c r="AC118" s="258"/>
      <c r="AD118" s="258"/>
      <c r="AE118" s="258"/>
      <c r="AF118" s="69">
        <v>1</v>
      </c>
      <c r="AG118" s="258"/>
      <c r="AH118" s="258"/>
      <c r="AI118" s="258"/>
      <c r="AJ118" s="258"/>
      <c r="AK118" s="258"/>
      <c r="AL118" s="258"/>
      <c r="AM118" s="258"/>
      <c r="AN118" s="258"/>
      <c r="AO118" s="258"/>
      <c r="AP118" s="258"/>
      <c r="AQ118" s="258"/>
      <c r="AR118" s="258"/>
      <c r="AS118" s="258"/>
      <c r="AT118" s="258"/>
    </row>
    <row r="119" spans="1:46" ht="16.5" customHeight="1" thickTop="1" thickBot="1">
      <c r="A119" s="61"/>
      <c r="B119" s="61"/>
      <c r="C119" s="61"/>
      <c r="D119" s="61"/>
      <c r="E119" s="61"/>
      <c r="F119" s="61"/>
      <c r="G119" s="61"/>
      <c r="H119" s="61"/>
      <c r="I119" s="61"/>
      <c r="J119" s="61"/>
      <c r="K119" s="61"/>
      <c r="L119" s="61"/>
      <c r="M119" s="61"/>
      <c r="N119" s="61"/>
      <c r="O119" s="61"/>
      <c r="P119" s="61"/>
      <c r="Q119" s="70"/>
      <c r="R119" s="61"/>
      <c r="S119" s="61"/>
      <c r="T119" s="61"/>
      <c r="U119" s="61"/>
      <c r="V119" s="61"/>
      <c r="W119" s="61"/>
      <c r="X119" s="61"/>
      <c r="Y119" s="61"/>
      <c r="Z119" s="61"/>
      <c r="AA119" s="61"/>
      <c r="AB119" s="61"/>
      <c r="AC119" s="61"/>
      <c r="AD119" s="61"/>
      <c r="AE119" s="61"/>
      <c r="AF119" s="70"/>
      <c r="AG119" s="61"/>
      <c r="AH119" s="61"/>
      <c r="AI119" s="61"/>
      <c r="AJ119" s="61"/>
      <c r="AK119" s="61"/>
      <c r="AL119" s="61"/>
      <c r="AM119" s="61"/>
      <c r="AN119" s="61"/>
      <c r="AO119" s="61"/>
      <c r="AP119" s="61"/>
      <c r="AQ119" s="61"/>
      <c r="AR119" s="61"/>
      <c r="AS119" s="61"/>
      <c r="AT119" s="61"/>
    </row>
    <row r="120" spans="1:46" ht="45" customHeight="1" thickTop="1" thickBot="1">
      <c r="A120" s="267" t="s">
        <v>79</v>
      </c>
      <c r="B120" s="267"/>
      <c r="C120" s="267"/>
      <c r="D120" s="267"/>
      <c r="E120" s="267"/>
      <c r="F120" s="267"/>
      <c r="G120" s="267"/>
      <c r="H120" s="267"/>
      <c r="I120" s="267"/>
      <c r="J120" s="267"/>
      <c r="K120" s="267"/>
      <c r="L120" s="267"/>
      <c r="M120" s="267"/>
      <c r="N120" s="267"/>
      <c r="O120" s="267"/>
      <c r="P120" s="267"/>
      <c r="Q120" s="71" t="s">
        <v>67</v>
      </c>
      <c r="R120" s="268" t="s">
        <v>68</v>
      </c>
      <c r="S120" s="268"/>
      <c r="T120" s="268"/>
      <c r="U120" s="268"/>
      <c r="V120" s="268"/>
      <c r="W120" s="268"/>
      <c r="X120" s="268"/>
      <c r="Y120" s="268"/>
      <c r="Z120" s="268"/>
      <c r="AA120" s="268"/>
      <c r="AB120" s="268"/>
      <c r="AC120" s="268"/>
      <c r="AD120" s="268"/>
      <c r="AE120" s="268"/>
      <c r="AF120" s="72" t="s">
        <v>67</v>
      </c>
      <c r="AG120" s="269" t="s">
        <v>8</v>
      </c>
      <c r="AH120" s="269"/>
      <c r="AI120" s="269"/>
      <c r="AJ120" s="269"/>
      <c r="AK120" s="269"/>
      <c r="AL120" s="269"/>
      <c r="AM120" s="269"/>
      <c r="AN120" s="269"/>
      <c r="AO120" s="269"/>
      <c r="AP120" s="269"/>
      <c r="AQ120" s="269"/>
      <c r="AR120" s="269"/>
      <c r="AS120" s="269"/>
      <c r="AT120" s="269"/>
    </row>
    <row r="121" spans="1:46" ht="45" customHeight="1">
      <c r="A121" s="259" t="s">
        <v>127</v>
      </c>
      <c r="B121" s="259"/>
      <c r="C121" s="259"/>
      <c r="D121" s="259"/>
      <c r="E121" s="259"/>
      <c r="F121" s="259"/>
      <c r="G121" s="259"/>
      <c r="H121" s="259"/>
      <c r="I121" s="259"/>
      <c r="J121" s="259"/>
      <c r="K121" s="259"/>
      <c r="L121" s="259"/>
      <c r="M121" s="259"/>
      <c r="N121" s="259"/>
      <c r="O121" s="259"/>
      <c r="P121" s="259"/>
      <c r="Q121" s="69">
        <v>2</v>
      </c>
      <c r="R121" s="258"/>
      <c r="S121" s="258"/>
      <c r="T121" s="258"/>
      <c r="U121" s="258"/>
      <c r="V121" s="258"/>
      <c r="W121" s="258"/>
      <c r="X121" s="258"/>
      <c r="Y121" s="258"/>
      <c r="Z121" s="258"/>
      <c r="AA121" s="258"/>
      <c r="AB121" s="258"/>
      <c r="AC121" s="258"/>
      <c r="AD121" s="258"/>
      <c r="AE121" s="258"/>
      <c r="AF121" s="69">
        <v>2</v>
      </c>
      <c r="AG121" s="258"/>
      <c r="AH121" s="258"/>
      <c r="AI121" s="258"/>
      <c r="AJ121" s="258"/>
      <c r="AK121" s="258"/>
      <c r="AL121" s="258"/>
      <c r="AM121" s="258"/>
      <c r="AN121" s="258"/>
      <c r="AO121" s="258"/>
      <c r="AP121" s="258"/>
      <c r="AQ121" s="258"/>
      <c r="AR121" s="258"/>
      <c r="AS121" s="258"/>
      <c r="AT121" s="258"/>
    </row>
    <row r="122" spans="1:46" ht="45" customHeight="1">
      <c r="A122" s="259" t="s">
        <v>128</v>
      </c>
      <c r="B122" s="259"/>
      <c r="C122" s="259"/>
      <c r="D122" s="259"/>
      <c r="E122" s="259"/>
      <c r="F122" s="259"/>
      <c r="G122" s="259"/>
      <c r="H122" s="259"/>
      <c r="I122" s="259"/>
      <c r="J122" s="259"/>
      <c r="K122" s="259"/>
      <c r="L122" s="259"/>
      <c r="M122" s="259"/>
      <c r="N122" s="259"/>
      <c r="O122" s="259"/>
      <c r="P122" s="259"/>
      <c r="Q122" s="69">
        <v>2</v>
      </c>
      <c r="R122" s="258"/>
      <c r="S122" s="258"/>
      <c r="T122" s="258"/>
      <c r="U122" s="258"/>
      <c r="V122" s="258"/>
      <c r="W122" s="258"/>
      <c r="X122" s="258"/>
      <c r="Y122" s="258"/>
      <c r="Z122" s="258"/>
      <c r="AA122" s="258"/>
      <c r="AB122" s="258"/>
      <c r="AC122" s="258"/>
      <c r="AD122" s="258"/>
      <c r="AE122" s="258"/>
      <c r="AF122" s="69">
        <v>2</v>
      </c>
      <c r="AG122" s="258"/>
      <c r="AH122" s="258"/>
      <c r="AI122" s="258"/>
      <c r="AJ122" s="258"/>
      <c r="AK122" s="258"/>
      <c r="AL122" s="258"/>
      <c r="AM122" s="258"/>
      <c r="AN122" s="258"/>
      <c r="AO122" s="258"/>
      <c r="AP122" s="258"/>
      <c r="AQ122" s="258"/>
      <c r="AR122" s="258"/>
      <c r="AS122" s="258"/>
      <c r="AT122" s="258"/>
    </row>
    <row r="123" spans="1:46" ht="45" customHeight="1">
      <c r="A123" s="259" t="s">
        <v>129</v>
      </c>
      <c r="B123" s="259"/>
      <c r="C123" s="259"/>
      <c r="D123" s="259"/>
      <c r="E123" s="259"/>
      <c r="F123" s="259"/>
      <c r="G123" s="259"/>
      <c r="H123" s="259"/>
      <c r="I123" s="259"/>
      <c r="J123" s="259"/>
      <c r="K123" s="259"/>
      <c r="L123" s="259"/>
      <c r="M123" s="259"/>
      <c r="N123" s="259"/>
      <c r="O123" s="259"/>
      <c r="P123" s="259"/>
      <c r="Q123" s="69">
        <v>2</v>
      </c>
      <c r="R123" s="258"/>
      <c r="S123" s="258"/>
      <c r="T123" s="258"/>
      <c r="U123" s="258"/>
      <c r="V123" s="258"/>
      <c r="W123" s="258"/>
      <c r="X123" s="258"/>
      <c r="Y123" s="258"/>
      <c r="Z123" s="258"/>
      <c r="AA123" s="258"/>
      <c r="AB123" s="258"/>
      <c r="AC123" s="258"/>
      <c r="AD123" s="258"/>
      <c r="AE123" s="258"/>
      <c r="AF123" s="69">
        <v>2</v>
      </c>
      <c r="AG123" s="258"/>
      <c r="AH123" s="258"/>
      <c r="AI123" s="258"/>
      <c r="AJ123" s="258"/>
      <c r="AK123" s="258"/>
      <c r="AL123" s="258"/>
      <c r="AM123" s="258"/>
      <c r="AN123" s="258"/>
      <c r="AO123" s="258"/>
      <c r="AP123" s="258"/>
      <c r="AQ123" s="258"/>
      <c r="AR123" s="258"/>
      <c r="AS123" s="258"/>
      <c r="AT123" s="258"/>
    </row>
    <row r="124" spans="1:46" ht="55.5" customHeight="1">
      <c r="A124" s="259" t="s">
        <v>130</v>
      </c>
      <c r="B124" s="259"/>
      <c r="C124" s="259"/>
      <c r="D124" s="259"/>
      <c r="E124" s="259"/>
      <c r="F124" s="259"/>
      <c r="G124" s="259"/>
      <c r="H124" s="259"/>
      <c r="I124" s="259"/>
      <c r="J124" s="259"/>
      <c r="K124" s="259"/>
      <c r="L124" s="259"/>
      <c r="M124" s="259"/>
      <c r="N124" s="259"/>
      <c r="O124" s="259"/>
      <c r="P124" s="259"/>
      <c r="Q124" s="69">
        <v>1</v>
      </c>
      <c r="R124" s="273" t="s">
        <v>121</v>
      </c>
      <c r="S124" s="274"/>
      <c r="T124" s="274"/>
      <c r="U124" s="274"/>
      <c r="V124" s="274"/>
      <c r="W124" s="274"/>
      <c r="X124" s="274"/>
      <c r="Y124" s="274"/>
      <c r="Z124" s="274"/>
      <c r="AA124" s="274"/>
      <c r="AB124" s="274"/>
      <c r="AC124" s="274"/>
      <c r="AD124" s="274"/>
      <c r="AE124" s="275"/>
      <c r="AF124" s="69">
        <v>1</v>
      </c>
      <c r="AG124" s="273" t="s">
        <v>121</v>
      </c>
      <c r="AH124" s="274"/>
      <c r="AI124" s="274"/>
      <c r="AJ124" s="274"/>
      <c r="AK124" s="274"/>
      <c r="AL124" s="274"/>
      <c r="AM124" s="274"/>
      <c r="AN124" s="274"/>
      <c r="AO124" s="274"/>
      <c r="AP124" s="274"/>
      <c r="AQ124" s="274"/>
      <c r="AR124" s="274"/>
      <c r="AS124" s="274"/>
      <c r="AT124" s="275"/>
    </row>
    <row r="125" spans="1:46" ht="45" customHeight="1">
      <c r="A125" s="259" t="s">
        <v>131</v>
      </c>
      <c r="B125" s="259"/>
      <c r="C125" s="259"/>
      <c r="D125" s="259"/>
      <c r="E125" s="259"/>
      <c r="F125" s="259"/>
      <c r="G125" s="259"/>
      <c r="H125" s="259"/>
      <c r="I125" s="259"/>
      <c r="J125" s="259"/>
      <c r="K125" s="259"/>
      <c r="L125" s="259"/>
      <c r="M125" s="259"/>
      <c r="N125" s="259"/>
      <c r="O125" s="259"/>
      <c r="P125" s="259"/>
      <c r="Q125" s="69">
        <v>2</v>
      </c>
      <c r="R125" s="258"/>
      <c r="S125" s="258"/>
      <c r="T125" s="258"/>
      <c r="U125" s="258"/>
      <c r="V125" s="258"/>
      <c r="W125" s="258"/>
      <c r="X125" s="258"/>
      <c r="Y125" s="258"/>
      <c r="Z125" s="258"/>
      <c r="AA125" s="258"/>
      <c r="AB125" s="258"/>
      <c r="AC125" s="258"/>
      <c r="AD125" s="258"/>
      <c r="AE125" s="258"/>
      <c r="AF125" s="69">
        <v>2</v>
      </c>
      <c r="AG125" s="258"/>
      <c r="AH125" s="258"/>
      <c r="AI125" s="258"/>
      <c r="AJ125" s="258"/>
      <c r="AK125" s="258"/>
      <c r="AL125" s="258"/>
      <c r="AM125" s="258"/>
      <c r="AN125" s="258"/>
      <c r="AO125" s="258"/>
      <c r="AP125" s="258"/>
      <c r="AQ125" s="258"/>
      <c r="AR125" s="258"/>
      <c r="AS125" s="258"/>
      <c r="AT125" s="258"/>
    </row>
    <row r="126" spans="1:46" ht="18" customHeight="1" thickTop="1"/>
    <row r="128" spans="1:46" ht="45" customHeight="1">
      <c r="A128" s="266" t="s">
        <v>132</v>
      </c>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c r="AG128" s="241" t="s">
        <v>64</v>
      </c>
      <c r="AH128" s="241"/>
      <c r="AI128" s="241"/>
      <c r="AJ128" s="241"/>
      <c r="AK128" s="73">
        <f>(('Artículo 121 (resumen PI)'!C16*0.8+'Artículo 121 (resumen PI)'!F16*0.2)+('Artículo 121 (resumen PNT)'!C16*0.8+'Artículo 121 (resumen PNT)'!F16*0.2))/2</f>
        <v>65.333333333333314</v>
      </c>
      <c r="AL128"/>
      <c r="AM128"/>
      <c r="AN128"/>
      <c r="AO128"/>
      <c r="AP128"/>
      <c r="AQ128"/>
      <c r="AR128"/>
      <c r="AS128"/>
      <c r="AT128"/>
    </row>
    <row r="129" spans="1:46" ht="15.75" customHeight="1">
      <c r="A129" s="64"/>
      <c r="B129" s="65"/>
      <c r="C129" s="65"/>
      <c r="D129" s="65"/>
      <c r="E129" s="65"/>
      <c r="F129" s="65"/>
      <c r="G129" s="65"/>
      <c r="H129" s="65"/>
      <c r="I129" s="65"/>
      <c r="J129" s="65"/>
      <c r="K129" s="65"/>
      <c r="L129" s="65"/>
      <c r="M129" s="65"/>
      <c r="N129" s="65"/>
      <c r="O129" s="65"/>
      <c r="P129" s="65"/>
      <c r="Q129" s="27"/>
      <c r="R129" s="65"/>
      <c r="S129" s="65"/>
      <c r="T129" s="65"/>
      <c r="U129" s="65"/>
      <c r="V129" s="65"/>
      <c r="W129" s="65"/>
      <c r="X129" s="65"/>
      <c r="Y129" s="65"/>
      <c r="Z129" s="65"/>
      <c r="AA129" s="65"/>
      <c r="AB129" s="65"/>
      <c r="AC129" s="65"/>
      <c r="AD129" s="65"/>
      <c r="AE129" s="65"/>
      <c r="AF129"/>
      <c r="AG129"/>
      <c r="AH129"/>
      <c r="AI129"/>
      <c r="AJ129"/>
      <c r="AK129"/>
      <c r="AL129"/>
      <c r="AM129"/>
      <c r="AN129"/>
      <c r="AO129"/>
      <c r="AP129"/>
      <c r="AQ129"/>
      <c r="AR129"/>
      <c r="AS129"/>
      <c r="AT129"/>
    </row>
    <row r="130" spans="1:46" ht="15.75">
      <c r="A130" s="64" t="s">
        <v>65</v>
      </c>
      <c r="B130" s="65"/>
      <c r="C130" s="65"/>
      <c r="D130" s="65"/>
      <c r="E130" s="65"/>
      <c r="F130" s="65"/>
      <c r="G130" s="65"/>
      <c r="H130" s="65"/>
      <c r="I130" s="65"/>
      <c r="J130" s="65"/>
      <c r="K130" s="65"/>
      <c r="L130" s="65"/>
      <c r="M130" s="65"/>
      <c r="N130" s="65"/>
      <c r="O130" s="65"/>
      <c r="P130" s="65"/>
      <c r="Q130" s="27"/>
      <c r="R130" s="65"/>
      <c r="S130" s="65"/>
      <c r="T130" s="65"/>
      <c r="U130" s="65"/>
      <c r="V130" s="65"/>
      <c r="W130" s="65"/>
      <c r="X130" s="65"/>
      <c r="Y130" s="65"/>
      <c r="Z130" s="65"/>
      <c r="AA130" s="65"/>
      <c r="AB130" s="65"/>
      <c r="AC130" s="65"/>
      <c r="AD130" s="65"/>
      <c r="AE130" s="65"/>
      <c r="AF130"/>
      <c r="AG130"/>
      <c r="AH130"/>
      <c r="AI130"/>
      <c r="AJ130"/>
      <c r="AK130"/>
      <c r="AL130"/>
      <c r="AM130"/>
      <c r="AN130"/>
      <c r="AO130"/>
      <c r="AP130"/>
      <c r="AQ130"/>
      <c r="AR130"/>
      <c r="AS130"/>
      <c r="AT130"/>
    </row>
    <row r="131" spans="1:46" ht="15" customHeight="1">
      <c r="A131" s="61"/>
      <c r="B131" s="61"/>
      <c r="C131" s="61"/>
      <c r="D131" s="61"/>
      <c r="E131" s="61"/>
      <c r="F131" s="61"/>
      <c r="G131" s="61"/>
      <c r="H131" s="61"/>
      <c r="I131" s="61"/>
      <c r="J131" s="61"/>
      <c r="K131" s="61"/>
      <c r="L131" s="61"/>
      <c r="M131" s="61"/>
      <c r="N131" s="61"/>
      <c r="O131" s="61"/>
      <c r="P131" s="61"/>
      <c r="R131" s="61"/>
      <c r="S131" s="61"/>
      <c r="T131" s="61"/>
      <c r="U131" s="61"/>
      <c r="V131" s="61"/>
      <c r="W131" s="61"/>
      <c r="X131" s="61"/>
      <c r="Y131" s="61"/>
      <c r="Z131" s="61"/>
      <c r="AA131" s="61"/>
      <c r="AB131" s="61"/>
      <c r="AC131" s="61"/>
      <c r="AD131" s="61"/>
      <c r="AE131" s="61"/>
      <c r="AF131"/>
      <c r="AG131"/>
      <c r="AH131"/>
      <c r="AI131"/>
      <c r="AJ131"/>
      <c r="AK131"/>
      <c r="AL131"/>
      <c r="AM131"/>
      <c r="AN131"/>
      <c r="AO131"/>
      <c r="AP131"/>
      <c r="AQ131"/>
      <c r="AR131"/>
      <c r="AS131"/>
      <c r="AT131"/>
    </row>
    <row r="132" spans="1:46" ht="90" customHeight="1" thickBot="1">
      <c r="A132" s="264" t="s">
        <v>133</v>
      </c>
      <c r="B132" s="264"/>
      <c r="C132" s="264"/>
      <c r="D132" s="264"/>
      <c r="E132" s="264"/>
      <c r="F132" s="264"/>
      <c r="G132" s="264"/>
      <c r="H132" s="264"/>
      <c r="I132" s="264"/>
      <c r="J132" s="264"/>
      <c r="K132" s="264"/>
      <c r="L132" s="264"/>
      <c r="M132" s="264"/>
      <c r="N132" s="264"/>
      <c r="O132" s="264"/>
      <c r="P132" s="264"/>
      <c r="Q132" s="66"/>
      <c r="R132" s="61"/>
      <c r="S132" s="61"/>
      <c r="T132" s="61"/>
      <c r="U132" s="61"/>
      <c r="V132" s="265"/>
      <c r="W132" s="265"/>
      <c r="X132" s="265"/>
      <c r="Y132" s="265"/>
      <c r="Z132" s="265"/>
      <c r="AA132" s="265"/>
      <c r="AB132" s="265"/>
      <c r="AC132" s="265"/>
      <c r="AD132" s="265"/>
      <c r="AE132" s="265"/>
      <c r="AF132" s="66"/>
      <c r="AG132" s="61"/>
      <c r="AH132" s="61"/>
      <c r="AI132" s="61"/>
      <c r="AJ132" s="61"/>
      <c r="AK132" s="265"/>
      <c r="AL132" s="265"/>
      <c r="AM132" s="265"/>
      <c r="AN132" s="265"/>
      <c r="AO132" s="265"/>
      <c r="AP132" s="265"/>
      <c r="AQ132" s="265"/>
      <c r="AR132" s="265"/>
      <c r="AS132" s="265"/>
      <c r="AT132" s="265"/>
    </row>
    <row r="133" spans="1:46" ht="45" customHeight="1" thickTop="1" thickBot="1">
      <c r="A133" s="284" t="s">
        <v>44</v>
      </c>
      <c r="B133" s="284"/>
      <c r="C133" s="284"/>
      <c r="D133" s="284"/>
      <c r="E133" s="284"/>
      <c r="F133" s="284"/>
      <c r="G133" s="284"/>
      <c r="H133" s="284"/>
      <c r="I133" s="284"/>
      <c r="J133" s="284"/>
      <c r="K133" s="284"/>
      <c r="L133" s="284"/>
      <c r="M133" s="284"/>
      <c r="N133" s="284"/>
      <c r="O133" s="284"/>
      <c r="P133" s="284"/>
      <c r="Q133" s="67" t="s">
        <v>67</v>
      </c>
      <c r="R133" s="285" t="s">
        <v>68</v>
      </c>
      <c r="S133" s="285"/>
      <c r="T133" s="285"/>
      <c r="U133" s="285"/>
      <c r="V133" s="285"/>
      <c r="W133" s="285"/>
      <c r="X133" s="285"/>
      <c r="Y133" s="285"/>
      <c r="Z133" s="285"/>
      <c r="AA133" s="285"/>
      <c r="AB133" s="285"/>
      <c r="AC133" s="285"/>
      <c r="AD133" s="285"/>
      <c r="AE133" s="285"/>
      <c r="AF133" s="68" t="s">
        <v>67</v>
      </c>
      <c r="AG133" s="286" t="s">
        <v>8</v>
      </c>
      <c r="AH133" s="286"/>
      <c r="AI133" s="286"/>
      <c r="AJ133" s="286"/>
      <c r="AK133" s="286"/>
      <c r="AL133" s="286"/>
      <c r="AM133" s="286"/>
      <c r="AN133" s="286"/>
      <c r="AO133" s="286"/>
      <c r="AP133" s="286"/>
      <c r="AQ133" s="286"/>
      <c r="AR133" s="286"/>
      <c r="AS133" s="286"/>
      <c r="AT133" s="286"/>
    </row>
    <row r="134" spans="1:46" ht="45" customHeight="1">
      <c r="A134" s="259" t="s">
        <v>69</v>
      </c>
      <c r="B134" s="259"/>
      <c r="C134" s="259"/>
      <c r="D134" s="259"/>
      <c r="E134" s="259"/>
      <c r="F134" s="259"/>
      <c r="G134" s="259"/>
      <c r="H134" s="259"/>
      <c r="I134" s="259"/>
      <c r="J134" s="259"/>
      <c r="K134" s="259"/>
      <c r="L134" s="259"/>
      <c r="M134" s="259"/>
      <c r="N134" s="259"/>
      <c r="O134" s="259"/>
      <c r="P134" s="259"/>
      <c r="Q134" s="69">
        <v>2</v>
      </c>
      <c r="R134" s="258"/>
      <c r="S134" s="258"/>
      <c r="T134" s="258"/>
      <c r="U134" s="258"/>
      <c r="V134" s="258"/>
      <c r="W134" s="258"/>
      <c r="X134" s="258"/>
      <c r="Y134" s="258"/>
      <c r="Z134" s="258"/>
      <c r="AA134" s="258"/>
      <c r="AB134" s="258"/>
      <c r="AC134" s="258"/>
      <c r="AD134" s="258"/>
      <c r="AE134" s="258"/>
      <c r="AF134" s="69">
        <v>2</v>
      </c>
      <c r="AG134" s="258"/>
      <c r="AH134" s="258"/>
      <c r="AI134" s="258"/>
      <c r="AJ134" s="258"/>
      <c r="AK134" s="258"/>
      <c r="AL134" s="258"/>
      <c r="AM134" s="258"/>
      <c r="AN134" s="258"/>
      <c r="AO134" s="258"/>
      <c r="AP134" s="258"/>
      <c r="AQ134" s="258"/>
      <c r="AR134" s="258"/>
      <c r="AS134" s="258"/>
      <c r="AT134" s="258"/>
    </row>
    <row r="135" spans="1:46" ht="45" customHeight="1">
      <c r="A135" s="259" t="s">
        <v>109</v>
      </c>
      <c r="B135" s="259"/>
      <c r="C135" s="259"/>
      <c r="D135" s="259"/>
      <c r="E135" s="259"/>
      <c r="F135" s="259"/>
      <c r="G135" s="259"/>
      <c r="H135" s="259"/>
      <c r="I135" s="259"/>
      <c r="J135" s="259"/>
      <c r="K135" s="259"/>
      <c r="L135" s="259"/>
      <c r="M135" s="259"/>
      <c r="N135" s="259"/>
      <c r="O135" s="259"/>
      <c r="P135" s="259"/>
      <c r="Q135" s="69">
        <v>2</v>
      </c>
      <c r="R135" s="258"/>
      <c r="S135" s="258"/>
      <c r="T135" s="258"/>
      <c r="U135" s="258"/>
      <c r="V135" s="258"/>
      <c r="W135" s="258"/>
      <c r="X135" s="258"/>
      <c r="Y135" s="258"/>
      <c r="Z135" s="258"/>
      <c r="AA135" s="258"/>
      <c r="AB135" s="258"/>
      <c r="AC135" s="258"/>
      <c r="AD135" s="258"/>
      <c r="AE135" s="258"/>
      <c r="AF135" s="69">
        <v>2</v>
      </c>
      <c r="AG135" s="258"/>
      <c r="AH135" s="258"/>
      <c r="AI135" s="258"/>
      <c r="AJ135" s="258"/>
      <c r="AK135" s="258"/>
      <c r="AL135" s="258"/>
      <c r="AM135" s="258"/>
      <c r="AN135" s="258"/>
      <c r="AO135" s="258"/>
      <c r="AP135" s="258"/>
      <c r="AQ135" s="258"/>
      <c r="AR135" s="258"/>
      <c r="AS135" s="258"/>
      <c r="AT135" s="258"/>
    </row>
    <row r="136" spans="1:46" ht="66" customHeight="1">
      <c r="A136" s="259" t="s">
        <v>134</v>
      </c>
      <c r="B136" s="259"/>
      <c r="C136" s="259"/>
      <c r="D136" s="259"/>
      <c r="E136" s="259"/>
      <c r="F136" s="259"/>
      <c r="G136" s="259"/>
      <c r="H136" s="259"/>
      <c r="I136" s="259"/>
      <c r="J136" s="259"/>
      <c r="K136" s="259"/>
      <c r="L136" s="259"/>
      <c r="M136" s="259"/>
      <c r="N136" s="259"/>
      <c r="O136" s="259"/>
      <c r="P136" s="259"/>
      <c r="Q136" s="69">
        <v>1</v>
      </c>
      <c r="R136" s="273" t="s">
        <v>135</v>
      </c>
      <c r="S136" s="274"/>
      <c r="T136" s="274"/>
      <c r="U136" s="274"/>
      <c r="V136" s="274"/>
      <c r="W136" s="274"/>
      <c r="X136" s="274"/>
      <c r="Y136" s="274"/>
      <c r="Z136" s="274"/>
      <c r="AA136" s="274"/>
      <c r="AB136" s="274"/>
      <c r="AC136" s="274"/>
      <c r="AD136" s="274"/>
      <c r="AE136" s="275"/>
      <c r="AF136" s="69">
        <v>1</v>
      </c>
      <c r="AG136" s="273" t="s">
        <v>135</v>
      </c>
      <c r="AH136" s="274"/>
      <c r="AI136" s="274"/>
      <c r="AJ136" s="274"/>
      <c r="AK136" s="274"/>
      <c r="AL136" s="274"/>
      <c r="AM136" s="274"/>
      <c r="AN136" s="274"/>
      <c r="AO136" s="274"/>
      <c r="AP136" s="274"/>
      <c r="AQ136" s="274"/>
      <c r="AR136" s="274"/>
      <c r="AS136" s="274"/>
      <c r="AT136" s="275"/>
    </row>
    <row r="137" spans="1:46" ht="45" customHeight="1">
      <c r="A137" s="259" t="s">
        <v>136</v>
      </c>
      <c r="B137" s="259"/>
      <c r="C137" s="259"/>
      <c r="D137" s="259"/>
      <c r="E137" s="259"/>
      <c r="F137" s="259"/>
      <c r="G137" s="259"/>
      <c r="H137" s="259"/>
      <c r="I137" s="259"/>
      <c r="J137" s="259"/>
      <c r="K137" s="259"/>
      <c r="L137" s="259"/>
      <c r="M137" s="259"/>
      <c r="N137" s="259"/>
      <c r="O137" s="259"/>
      <c r="P137" s="259"/>
      <c r="Q137" s="69">
        <v>1</v>
      </c>
      <c r="R137" s="258"/>
      <c r="S137" s="258"/>
      <c r="T137" s="258"/>
      <c r="U137" s="258"/>
      <c r="V137" s="258"/>
      <c r="W137" s="258"/>
      <c r="X137" s="258"/>
      <c r="Y137" s="258"/>
      <c r="Z137" s="258"/>
      <c r="AA137" s="258"/>
      <c r="AB137" s="258"/>
      <c r="AC137" s="258"/>
      <c r="AD137" s="258"/>
      <c r="AE137" s="258"/>
      <c r="AF137" s="69">
        <v>1</v>
      </c>
      <c r="AG137" s="258"/>
      <c r="AH137" s="258"/>
      <c r="AI137" s="258"/>
      <c r="AJ137" s="258"/>
      <c r="AK137" s="258"/>
      <c r="AL137" s="258"/>
      <c r="AM137" s="258"/>
      <c r="AN137" s="258"/>
      <c r="AO137" s="258"/>
      <c r="AP137" s="258"/>
      <c r="AQ137" s="258"/>
      <c r="AR137" s="258"/>
      <c r="AS137" s="258"/>
      <c r="AT137" s="258"/>
    </row>
    <row r="138" spans="1:46" ht="45" customHeight="1">
      <c r="A138" s="259" t="s">
        <v>137</v>
      </c>
      <c r="B138" s="259"/>
      <c r="C138" s="259"/>
      <c r="D138" s="259"/>
      <c r="E138" s="259"/>
      <c r="F138" s="259"/>
      <c r="G138" s="259"/>
      <c r="H138" s="259"/>
      <c r="I138" s="259"/>
      <c r="J138" s="259"/>
      <c r="K138" s="259"/>
      <c r="L138" s="259"/>
      <c r="M138" s="259"/>
      <c r="N138" s="259"/>
      <c r="O138" s="259"/>
      <c r="P138" s="259"/>
      <c r="Q138" s="69">
        <v>1</v>
      </c>
      <c r="R138" s="258"/>
      <c r="S138" s="258"/>
      <c r="T138" s="258"/>
      <c r="U138" s="258"/>
      <c r="V138" s="258"/>
      <c r="W138" s="258"/>
      <c r="X138" s="258"/>
      <c r="Y138" s="258"/>
      <c r="Z138" s="258"/>
      <c r="AA138" s="258"/>
      <c r="AB138" s="258"/>
      <c r="AC138" s="258"/>
      <c r="AD138" s="258"/>
      <c r="AE138" s="258"/>
      <c r="AF138" s="69">
        <v>1</v>
      </c>
      <c r="AG138" s="258"/>
      <c r="AH138" s="258"/>
      <c r="AI138" s="258"/>
      <c r="AJ138" s="258"/>
      <c r="AK138" s="258"/>
      <c r="AL138" s="258"/>
      <c r="AM138" s="258"/>
      <c r="AN138" s="258"/>
      <c r="AO138" s="258"/>
      <c r="AP138" s="258"/>
      <c r="AQ138" s="258"/>
      <c r="AR138" s="258"/>
      <c r="AS138" s="258"/>
      <c r="AT138" s="258"/>
    </row>
    <row r="139" spans="1:46" ht="45" customHeight="1">
      <c r="A139" s="259" t="s">
        <v>138</v>
      </c>
      <c r="B139" s="259"/>
      <c r="C139" s="259"/>
      <c r="D139" s="259"/>
      <c r="E139" s="259"/>
      <c r="F139" s="259"/>
      <c r="G139" s="259"/>
      <c r="H139" s="259"/>
      <c r="I139" s="259"/>
      <c r="J139" s="259"/>
      <c r="K139" s="259"/>
      <c r="L139" s="259"/>
      <c r="M139" s="259"/>
      <c r="N139" s="259"/>
      <c r="O139" s="259"/>
      <c r="P139" s="259"/>
      <c r="Q139" s="69">
        <v>1</v>
      </c>
      <c r="R139" s="258"/>
      <c r="S139" s="258"/>
      <c r="T139" s="258"/>
      <c r="U139" s="258"/>
      <c r="V139" s="258"/>
      <c r="W139" s="258"/>
      <c r="X139" s="258"/>
      <c r="Y139" s="258"/>
      <c r="Z139" s="258"/>
      <c r="AA139" s="258"/>
      <c r="AB139" s="258"/>
      <c r="AC139" s="258"/>
      <c r="AD139" s="258"/>
      <c r="AE139" s="258"/>
      <c r="AF139" s="69">
        <v>1</v>
      </c>
      <c r="AG139" s="258"/>
      <c r="AH139" s="258"/>
      <c r="AI139" s="258"/>
      <c r="AJ139" s="258"/>
      <c r="AK139" s="258"/>
      <c r="AL139" s="258"/>
      <c r="AM139" s="258"/>
      <c r="AN139" s="258"/>
      <c r="AO139" s="258"/>
      <c r="AP139" s="258"/>
      <c r="AQ139" s="258"/>
      <c r="AR139" s="258"/>
      <c r="AS139" s="258"/>
      <c r="AT139" s="258"/>
    </row>
    <row r="140" spans="1:46" ht="45" customHeight="1">
      <c r="A140" s="261" t="s">
        <v>139</v>
      </c>
      <c r="B140" s="261"/>
      <c r="C140" s="261"/>
      <c r="D140" s="261"/>
      <c r="E140" s="261"/>
      <c r="F140" s="261"/>
      <c r="G140" s="261"/>
      <c r="H140" s="261"/>
      <c r="I140" s="261"/>
      <c r="J140" s="261"/>
      <c r="K140" s="261"/>
      <c r="L140" s="261"/>
      <c r="M140" s="261"/>
      <c r="N140" s="261"/>
      <c r="O140" s="261"/>
      <c r="P140" s="261"/>
      <c r="Q140" s="69">
        <v>1</v>
      </c>
      <c r="R140" s="258"/>
      <c r="S140" s="258"/>
      <c r="T140" s="258"/>
      <c r="U140" s="258"/>
      <c r="V140" s="258"/>
      <c r="W140" s="258"/>
      <c r="X140" s="258"/>
      <c r="Y140" s="258"/>
      <c r="Z140" s="258"/>
      <c r="AA140" s="258"/>
      <c r="AB140" s="258"/>
      <c r="AC140" s="258"/>
      <c r="AD140" s="258"/>
      <c r="AE140" s="258"/>
      <c r="AF140" s="69">
        <v>1</v>
      </c>
      <c r="AG140" s="258"/>
      <c r="AH140" s="258"/>
      <c r="AI140" s="258"/>
      <c r="AJ140" s="258"/>
      <c r="AK140" s="258"/>
      <c r="AL140" s="258"/>
      <c r="AM140" s="258"/>
      <c r="AN140" s="258"/>
      <c r="AO140" s="258"/>
      <c r="AP140" s="258"/>
      <c r="AQ140" s="258"/>
      <c r="AR140" s="258"/>
      <c r="AS140" s="258"/>
      <c r="AT140" s="258"/>
    </row>
    <row r="141" spans="1:46" ht="45" customHeight="1">
      <c r="A141" s="261" t="s">
        <v>140</v>
      </c>
      <c r="B141" s="261"/>
      <c r="C141" s="261"/>
      <c r="D141" s="261"/>
      <c r="E141" s="261"/>
      <c r="F141" s="261"/>
      <c r="G141" s="261"/>
      <c r="H141" s="261"/>
      <c r="I141" s="261"/>
      <c r="J141" s="261"/>
      <c r="K141" s="261"/>
      <c r="L141" s="261"/>
      <c r="M141" s="261"/>
      <c r="N141" s="261"/>
      <c r="O141" s="261"/>
      <c r="P141" s="261"/>
      <c r="Q141" s="69">
        <v>1</v>
      </c>
      <c r="R141" s="258"/>
      <c r="S141" s="258"/>
      <c r="T141" s="258"/>
      <c r="U141" s="258"/>
      <c r="V141" s="258"/>
      <c r="W141" s="258"/>
      <c r="X141" s="258"/>
      <c r="Y141" s="258"/>
      <c r="Z141" s="258"/>
      <c r="AA141" s="258"/>
      <c r="AB141" s="258"/>
      <c r="AC141" s="258"/>
      <c r="AD141" s="258"/>
      <c r="AE141" s="258"/>
      <c r="AF141" s="69">
        <v>1</v>
      </c>
      <c r="AG141" s="258"/>
      <c r="AH141" s="258"/>
      <c r="AI141" s="258"/>
      <c r="AJ141" s="258"/>
      <c r="AK141" s="258"/>
      <c r="AL141" s="258"/>
      <c r="AM141" s="258"/>
      <c r="AN141" s="258"/>
      <c r="AO141" s="258"/>
      <c r="AP141" s="258"/>
      <c r="AQ141" s="258"/>
      <c r="AR141" s="258"/>
      <c r="AS141" s="258"/>
      <c r="AT141" s="258"/>
    </row>
    <row r="142" spans="1:46" ht="45" customHeight="1">
      <c r="A142" s="261" t="s">
        <v>141</v>
      </c>
      <c r="B142" s="261"/>
      <c r="C142" s="261"/>
      <c r="D142" s="261"/>
      <c r="E142" s="261"/>
      <c r="F142" s="261"/>
      <c r="G142" s="261"/>
      <c r="H142" s="261"/>
      <c r="I142" s="261"/>
      <c r="J142" s="261"/>
      <c r="K142" s="261"/>
      <c r="L142" s="261"/>
      <c r="M142" s="261"/>
      <c r="N142" s="261"/>
      <c r="O142" s="261"/>
      <c r="P142" s="261"/>
      <c r="Q142" s="69">
        <v>1</v>
      </c>
      <c r="R142" s="258"/>
      <c r="S142" s="258"/>
      <c r="T142" s="258"/>
      <c r="U142" s="258"/>
      <c r="V142" s="258"/>
      <c r="W142" s="258"/>
      <c r="X142" s="258"/>
      <c r="Y142" s="258"/>
      <c r="Z142" s="258"/>
      <c r="AA142" s="258"/>
      <c r="AB142" s="258"/>
      <c r="AC142" s="258"/>
      <c r="AD142" s="258"/>
      <c r="AE142" s="258"/>
      <c r="AF142" s="69">
        <v>1</v>
      </c>
      <c r="AG142" s="258"/>
      <c r="AH142" s="258"/>
      <c r="AI142" s="258"/>
      <c r="AJ142" s="258"/>
      <c r="AK142" s="258"/>
      <c r="AL142" s="258"/>
      <c r="AM142" s="258"/>
      <c r="AN142" s="258"/>
      <c r="AO142" s="258"/>
      <c r="AP142" s="258"/>
      <c r="AQ142" s="258"/>
      <c r="AR142" s="258"/>
      <c r="AS142" s="258"/>
      <c r="AT142" s="258"/>
    </row>
    <row r="143" spans="1:46" ht="45" customHeight="1">
      <c r="A143" s="261" t="s">
        <v>142</v>
      </c>
      <c r="B143" s="261"/>
      <c r="C143" s="261"/>
      <c r="D143" s="261"/>
      <c r="E143" s="261"/>
      <c r="F143" s="261"/>
      <c r="G143" s="261"/>
      <c r="H143" s="261"/>
      <c r="I143" s="261"/>
      <c r="J143" s="261"/>
      <c r="K143" s="261"/>
      <c r="L143" s="261"/>
      <c r="M143" s="261"/>
      <c r="N143" s="261"/>
      <c r="O143" s="261"/>
      <c r="P143" s="261"/>
      <c r="Q143" s="69">
        <v>1</v>
      </c>
      <c r="R143" s="258"/>
      <c r="S143" s="258"/>
      <c r="T143" s="258"/>
      <c r="U143" s="258"/>
      <c r="V143" s="258"/>
      <c r="W143" s="258"/>
      <c r="X143" s="258"/>
      <c r="Y143" s="258"/>
      <c r="Z143" s="258"/>
      <c r="AA143" s="258"/>
      <c r="AB143" s="258"/>
      <c r="AC143" s="258"/>
      <c r="AD143" s="258"/>
      <c r="AE143" s="258"/>
      <c r="AF143" s="69">
        <v>1</v>
      </c>
      <c r="AG143" s="258"/>
      <c r="AH143" s="258"/>
      <c r="AI143" s="258"/>
      <c r="AJ143" s="258"/>
      <c r="AK143" s="258"/>
      <c r="AL143" s="258"/>
      <c r="AM143" s="258"/>
      <c r="AN143" s="258"/>
      <c r="AO143" s="258"/>
      <c r="AP143" s="258"/>
      <c r="AQ143" s="258"/>
      <c r="AR143" s="258"/>
      <c r="AS143" s="258"/>
      <c r="AT143" s="258"/>
    </row>
    <row r="144" spans="1:46" ht="45" customHeight="1">
      <c r="A144" s="261" t="s">
        <v>143</v>
      </c>
      <c r="B144" s="261"/>
      <c r="C144" s="261"/>
      <c r="D144" s="261"/>
      <c r="E144" s="261"/>
      <c r="F144" s="261"/>
      <c r="G144" s="261"/>
      <c r="H144" s="261"/>
      <c r="I144" s="261"/>
      <c r="J144" s="261"/>
      <c r="K144" s="261"/>
      <c r="L144" s="261"/>
      <c r="M144" s="261"/>
      <c r="N144" s="261"/>
      <c r="O144" s="261"/>
      <c r="P144" s="261"/>
      <c r="Q144" s="69">
        <v>1</v>
      </c>
      <c r="R144" s="258"/>
      <c r="S144" s="258"/>
      <c r="T144" s="258"/>
      <c r="U144" s="258"/>
      <c r="V144" s="258"/>
      <c r="W144" s="258"/>
      <c r="X144" s="258"/>
      <c r="Y144" s="258"/>
      <c r="Z144" s="258"/>
      <c r="AA144" s="258"/>
      <c r="AB144" s="258"/>
      <c r="AC144" s="258"/>
      <c r="AD144" s="258"/>
      <c r="AE144" s="258"/>
      <c r="AF144" s="69">
        <v>1</v>
      </c>
      <c r="AG144" s="258"/>
      <c r="AH144" s="258"/>
      <c r="AI144" s="258"/>
      <c r="AJ144" s="258"/>
      <c r="AK144" s="258"/>
      <c r="AL144" s="258"/>
      <c r="AM144" s="258"/>
      <c r="AN144" s="258"/>
      <c r="AO144" s="258"/>
      <c r="AP144" s="258"/>
      <c r="AQ144" s="258"/>
      <c r="AR144" s="258"/>
      <c r="AS144" s="258"/>
      <c r="AT144" s="258"/>
    </row>
    <row r="145" spans="1:46" ht="45" customHeight="1">
      <c r="A145" s="261" t="s">
        <v>144</v>
      </c>
      <c r="B145" s="261"/>
      <c r="C145" s="261"/>
      <c r="D145" s="261"/>
      <c r="E145" s="261"/>
      <c r="F145" s="261"/>
      <c r="G145" s="261"/>
      <c r="H145" s="261"/>
      <c r="I145" s="261"/>
      <c r="J145" s="261"/>
      <c r="K145" s="261"/>
      <c r="L145" s="261"/>
      <c r="M145" s="261"/>
      <c r="N145" s="261"/>
      <c r="O145" s="261"/>
      <c r="P145" s="261"/>
      <c r="Q145" s="69">
        <v>1</v>
      </c>
      <c r="R145" s="258"/>
      <c r="S145" s="258"/>
      <c r="T145" s="258"/>
      <c r="U145" s="258"/>
      <c r="V145" s="258"/>
      <c r="W145" s="258"/>
      <c r="X145" s="258"/>
      <c r="Y145" s="258"/>
      <c r="Z145" s="258"/>
      <c r="AA145" s="258"/>
      <c r="AB145" s="258"/>
      <c r="AC145" s="258"/>
      <c r="AD145" s="258"/>
      <c r="AE145" s="258"/>
      <c r="AF145" s="69">
        <v>1</v>
      </c>
      <c r="AG145" s="258"/>
      <c r="AH145" s="258"/>
      <c r="AI145" s="258"/>
      <c r="AJ145" s="258"/>
      <c r="AK145" s="258"/>
      <c r="AL145" s="258"/>
      <c r="AM145" s="258"/>
      <c r="AN145" s="258"/>
      <c r="AO145" s="258"/>
      <c r="AP145" s="258"/>
      <c r="AQ145" s="258"/>
      <c r="AR145" s="258"/>
      <c r="AS145" s="258"/>
      <c r="AT145" s="258"/>
    </row>
    <row r="146" spans="1:46" ht="45" customHeight="1">
      <c r="A146" s="261" t="s">
        <v>145</v>
      </c>
      <c r="B146" s="261"/>
      <c r="C146" s="261"/>
      <c r="D146" s="261"/>
      <c r="E146" s="261"/>
      <c r="F146" s="261"/>
      <c r="G146" s="261"/>
      <c r="H146" s="261"/>
      <c r="I146" s="261"/>
      <c r="J146" s="261"/>
      <c r="K146" s="261"/>
      <c r="L146" s="261"/>
      <c r="M146" s="261"/>
      <c r="N146" s="261"/>
      <c r="O146" s="261"/>
      <c r="P146" s="261"/>
      <c r="Q146" s="69">
        <v>1</v>
      </c>
      <c r="R146" s="258"/>
      <c r="S146" s="258"/>
      <c r="T146" s="258"/>
      <c r="U146" s="258"/>
      <c r="V146" s="258"/>
      <c r="W146" s="258"/>
      <c r="X146" s="258"/>
      <c r="Y146" s="258"/>
      <c r="Z146" s="258"/>
      <c r="AA146" s="258"/>
      <c r="AB146" s="258"/>
      <c r="AC146" s="258"/>
      <c r="AD146" s="258"/>
      <c r="AE146" s="258"/>
      <c r="AF146" s="69">
        <v>1</v>
      </c>
      <c r="AG146" s="258"/>
      <c r="AH146" s="258"/>
      <c r="AI146" s="258"/>
      <c r="AJ146" s="258"/>
      <c r="AK146" s="258"/>
      <c r="AL146" s="258"/>
      <c r="AM146" s="258"/>
      <c r="AN146" s="258"/>
      <c r="AO146" s="258"/>
      <c r="AP146" s="258"/>
      <c r="AQ146" s="258"/>
      <c r="AR146" s="258"/>
      <c r="AS146" s="258"/>
      <c r="AT146" s="258"/>
    </row>
    <row r="147" spans="1:46" ht="45" customHeight="1">
      <c r="A147" s="261" t="s">
        <v>146</v>
      </c>
      <c r="B147" s="261"/>
      <c r="C147" s="261"/>
      <c r="D147" s="261"/>
      <c r="E147" s="261"/>
      <c r="F147" s="261"/>
      <c r="G147" s="261"/>
      <c r="H147" s="261"/>
      <c r="I147" s="261"/>
      <c r="J147" s="261"/>
      <c r="K147" s="261"/>
      <c r="L147" s="261"/>
      <c r="M147" s="261"/>
      <c r="N147" s="261"/>
      <c r="O147" s="261"/>
      <c r="P147" s="261"/>
      <c r="Q147" s="69">
        <v>1</v>
      </c>
      <c r="R147" s="258"/>
      <c r="S147" s="258"/>
      <c r="T147" s="258"/>
      <c r="U147" s="258"/>
      <c r="V147" s="258"/>
      <c r="W147" s="258"/>
      <c r="X147" s="258"/>
      <c r="Y147" s="258"/>
      <c r="Z147" s="258"/>
      <c r="AA147" s="258"/>
      <c r="AB147" s="258"/>
      <c r="AC147" s="258"/>
      <c r="AD147" s="258"/>
      <c r="AE147" s="258"/>
      <c r="AF147" s="69">
        <v>1</v>
      </c>
      <c r="AG147" s="258"/>
      <c r="AH147" s="258"/>
      <c r="AI147" s="258"/>
      <c r="AJ147" s="258"/>
      <c r="AK147" s="258"/>
      <c r="AL147" s="258"/>
      <c r="AM147" s="258"/>
      <c r="AN147" s="258"/>
      <c r="AO147" s="258"/>
      <c r="AP147" s="258"/>
      <c r="AQ147" s="258"/>
      <c r="AR147" s="258"/>
      <c r="AS147" s="258"/>
      <c r="AT147" s="258"/>
    </row>
    <row r="148" spans="1:46" ht="45" customHeight="1">
      <c r="A148" s="259" t="s">
        <v>147</v>
      </c>
      <c r="B148" s="259"/>
      <c r="C148" s="259"/>
      <c r="D148" s="259"/>
      <c r="E148" s="259"/>
      <c r="F148" s="259"/>
      <c r="G148" s="259"/>
      <c r="H148" s="259"/>
      <c r="I148" s="259"/>
      <c r="J148" s="259"/>
      <c r="K148" s="259"/>
      <c r="L148" s="259"/>
      <c r="M148" s="259"/>
      <c r="N148" s="259"/>
      <c r="O148" s="259"/>
      <c r="P148" s="259"/>
      <c r="Q148" s="69">
        <v>1</v>
      </c>
      <c r="R148" s="258"/>
      <c r="S148" s="258"/>
      <c r="T148" s="258"/>
      <c r="U148" s="258"/>
      <c r="V148" s="258"/>
      <c r="W148" s="258"/>
      <c r="X148" s="258"/>
      <c r="Y148" s="258"/>
      <c r="Z148" s="258"/>
      <c r="AA148" s="258"/>
      <c r="AB148" s="258"/>
      <c r="AC148" s="258"/>
      <c r="AD148" s="258"/>
      <c r="AE148" s="258"/>
      <c r="AF148" s="69">
        <v>1</v>
      </c>
      <c r="AG148" s="258"/>
      <c r="AH148" s="258"/>
      <c r="AI148" s="258"/>
      <c r="AJ148" s="258"/>
      <c r="AK148" s="258"/>
      <c r="AL148" s="258"/>
      <c r="AM148" s="258"/>
      <c r="AN148" s="258"/>
      <c r="AO148" s="258"/>
      <c r="AP148" s="258"/>
      <c r="AQ148" s="258"/>
      <c r="AR148" s="258"/>
      <c r="AS148" s="258"/>
      <c r="AT148" s="258"/>
    </row>
    <row r="149" spans="1:46" ht="16.5" customHeight="1" thickTop="1" thickBot="1">
      <c r="A149" s="61"/>
      <c r="B149" s="61"/>
      <c r="C149" s="61"/>
      <c r="D149" s="61"/>
      <c r="E149" s="61"/>
      <c r="F149" s="61"/>
      <c r="G149" s="61"/>
      <c r="H149" s="61"/>
      <c r="I149" s="61"/>
      <c r="J149" s="61"/>
      <c r="K149" s="61"/>
      <c r="L149" s="61"/>
      <c r="M149" s="61"/>
      <c r="N149" s="61"/>
      <c r="O149" s="61"/>
      <c r="P149" s="61"/>
      <c r="Q149" s="70"/>
      <c r="R149" s="61"/>
      <c r="S149" s="61"/>
      <c r="T149" s="61"/>
      <c r="U149" s="61"/>
      <c r="V149" s="61"/>
      <c r="W149" s="61"/>
      <c r="X149" s="61"/>
      <c r="Y149" s="61"/>
      <c r="Z149" s="61"/>
      <c r="AA149" s="61"/>
      <c r="AB149" s="61"/>
      <c r="AC149" s="61"/>
      <c r="AD149" s="61"/>
      <c r="AE149" s="61"/>
      <c r="AF149" s="70"/>
      <c r="AG149" s="61"/>
      <c r="AH149" s="61"/>
      <c r="AI149" s="61"/>
      <c r="AJ149" s="61"/>
      <c r="AK149" s="61"/>
      <c r="AL149" s="61"/>
      <c r="AM149" s="61"/>
      <c r="AN149" s="61"/>
      <c r="AO149" s="61"/>
      <c r="AP149" s="61"/>
      <c r="AQ149" s="61"/>
      <c r="AR149" s="61"/>
      <c r="AS149" s="61"/>
      <c r="AT149" s="61"/>
    </row>
    <row r="150" spans="1:46" ht="45" customHeight="1" thickTop="1" thickBot="1">
      <c r="A150" s="267" t="s">
        <v>79</v>
      </c>
      <c r="B150" s="267"/>
      <c r="C150" s="267"/>
      <c r="D150" s="267"/>
      <c r="E150" s="267"/>
      <c r="F150" s="267"/>
      <c r="G150" s="267"/>
      <c r="H150" s="267"/>
      <c r="I150" s="267"/>
      <c r="J150" s="267"/>
      <c r="K150" s="267"/>
      <c r="L150" s="267"/>
      <c r="M150" s="267"/>
      <c r="N150" s="267"/>
      <c r="O150" s="267"/>
      <c r="P150" s="267"/>
      <c r="Q150" s="71" t="s">
        <v>67</v>
      </c>
      <c r="R150" s="268" t="s">
        <v>68</v>
      </c>
      <c r="S150" s="268"/>
      <c r="T150" s="268"/>
      <c r="U150" s="268"/>
      <c r="V150" s="268"/>
      <c r="W150" s="268"/>
      <c r="X150" s="268"/>
      <c r="Y150" s="268"/>
      <c r="Z150" s="268"/>
      <c r="AA150" s="268"/>
      <c r="AB150" s="268"/>
      <c r="AC150" s="268"/>
      <c r="AD150" s="268"/>
      <c r="AE150" s="268"/>
      <c r="AF150" s="72" t="s">
        <v>67</v>
      </c>
      <c r="AG150" s="269" t="s">
        <v>8</v>
      </c>
      <c r="AH150" s="269"/>
      <c r="AI150" s="269"/>
      <c r="AJ150" s="269"/>
      <c r="AK150" s="269"/>
      <c r="AL150" s="269"/>
      <c r="AM150" s="269"/>
      <c r="AN150" s="269"/>
      <c r="AO150" s="269"/>
      <c r="AP150" s="269"/>
      <c r="AQ150" s="269"/>
      <c r="AR150" s="269"/>
      <c r="AS150" s="269"/>
      <c r="AT150" s="269"/>
    </row>
    <row r="151" spans="1:46" ht="45" customHeight="1">
      <c r="A151" s="259" t="s">
        <v>148</v>
      </c>
      <c r="B151" s="259"/>
      <c r="C151" s="259"/>
      <c r="D151" s="259"/>
      <c r="E151" s="259"/>
      <c r="F151" s="259"/>
      <c r="G151" s="259"/>
      <c r="H151" s="259"/>
      <c r="I151" s="259"/>
      <c r="J151" s="259"/>
      <c r="K151" s="259"/>
      <c r="L151" s="259"/>
      <c r="M151" s="259"/>
      <c r="N151" s="259"/>
      <c r="O151" s="259"/>
      <c r="P151" s="259"/>
      <c r="Q151" s="69">
        <v>2</v>
      </c>
      <c r="R151" s="258"/>
      <c r="S151" s="258"/>
      <c r="T151" s="258"/>
      <c r="U151" s="258"/>
      <c r="V151" s="258"/>
      <c r="W151" s="258"/>
      <c r="X151" s="258"/>
      <c r="Y151" s="258"/>
      <c r="Z151" s="258"/>
      <c r="AA151" s="258"/>
      <c r="AB151" s="258"/>
      <c r="AC151" s="258"/>
      <c r="AD151" s="258"/>
      <c r="AE151" s="258"/>
      <c r="AF151" s="69">
        <v>2</v>
      </c>
      <c r="AG151" s="258"/>
      <c r="AH151" s="258"/>
      <c r="AI151" s="258"/>
      <c r="AJ151" s="258"/>
      <c r="AK151" s="258"/>
      <c r="AL151" s="258"/>
      <c r="AM151" s="258"/>
      <c r="AN151" s="258"/>
      <c r="AO151" s="258"/>
      <c r="AP151" s="258"/>
      <c r="AQ151" s="258"/>
      <c r="AR151" s="258"/>
      <c r="AS151" s="258"/>
      <c r="AT151" s="258"/>
    </row>
    <row r="152" spans="1:46" ht="45" customHeight="1">
      <c r="A152" s="259" t="s">
        <v>149</v>
      </c>
      <c r="B152" s="259"/>
      <c r="C152" s="259"/>
      <c r="D152" s="259"/>
      <c r="E152" s="259"/>
      <c r="F152" s="259"/>
      <c r="G152" s="259"/>
      <c r="H152" s="259"/>
      <c r="I152" s="259"/>
      <c r="J152" s="259"/>
      <c r="K152" s="259"/>
      <c r="L152" s="259"/>
      <c r="M152" s="259"/>
      <c r="N152" s="259"/>
      <c r="O152" s="259"/>
      <c r="P152" s="259"/>
      <c r="Q152" s="69">
        <v>2</v>
      </c>
      <c r="R152" s="258"/>
      <c r="S152" s="258"/>
      <c r="T152" s="258"/>
      <c r="U152" s="258"/>
      <c r="V152" s="258"/>
      <c r="W152" s="258"/>
      <c r="X152" s="258"/>
      <c r="Y152" s="258"/>
      <c r="Z152" s="258"/>
      <c r="AA152" s="258"/>
      <c r="AB152" s="258"/>
      <c r="AC152" s="258"/>
      <c r="AD152" s="258"/>
      <c r="AE152" s="258"/>
      <c r="AF152" s="69">
        <v>2</v>
      </c>
      <c r="AG152" s="258"/>
      <c r="AH152" s="258"/>
      <c r="AI152" s="258"/>
      <c r="AJ152" s="258"/>
      <c r="AK152" s="258"/>
      <c r="AL152" s="258"/>
      <c r="AM152" s="258"/>
      <c r="AN152" s="258"/>
      <c r="AO152" s="258"/>
      <c r="AP152" s="258"/>
      <c r="AQ152" s="258"/>
      <c r="AR152" s="258"/>
      <c r="AS152" s="258"/>
      <c r="AT152" s="258"/>
    </row>
    <row r="153" spans="1:46" ht="54" customHeight="1">
      <c r="A153" s="259" t="s">
        <v>150</v>
      </c>
      <c r="B153" s="259"/>
      <c r="C153" s="259"/>
      <c r="D153" s="259"/>
      <c r="E153" s="259"/>
      <c r="F153" s="259"/>
      <c r="G153" s="259"/>
      <c r="H153" s="259"/>
      <c r="I153" s="259"/>
      <c r="J153" s="259"/>
      <c r="K153" s="259"/>
      <c r="L153" s="259"/>
      <c r="M153" s="259"/>
      <c r="N153" s="259"/>
      <c r="O153" s="259"/>
      <c r="P153" s="259"/>
      <c r="Q153" s="69">
        <v>2</v>
      </c>
      <c r="R153" s="258"/>
      <c r="S153" s="258"/>
      <c r="T153" s="258"/>
      <c r="U153" s="258"/>
      <c r="V153" s="258"/>
      <c r="W153" s="258"/>
      <c r="X153" s="258"/>
      <c r="Y153" s="258"/>
      <c r="Z153" s="258"/>
      <c r="AA153" s="258"/>
      <c r="AB153" s="258"/>
      <c r="AC153" s="258"/>
      <c r="AD153" s="258"/>
      <c r="AE153" s="258"/>
      <c r="AF153" s="69">
        <v>2</v>
      </c>
      <c r="AG153" s="258"/>
      <c r="AH153" s="258"/>
      <c r="AI153" s="258"/>
      <c r="AJ153" s="258"/>
      <c r="AK153" s="258"/>
      <c r="AL153" s="258"/>
      <c r="AM153" s="258"/>
      <c r="AN153" s="258"/>
      <c r="AO153" s="258"/>
      <c r="AP153" s="258"/>
      <c r="AQ153" s="258"/>
      <c r="AR153" s="258"/>
      <c r="AS153" s="258"/>
      <c r="AT153" s="258"/>
    </row>
    <row r="154" spans="1:46" ht="62.85" customHeight="1">
      <c r="A154" s="259" t="s">
        <v>151</v>
      </c>
      <c r="B154" s="259"/>
      <c r="C154" s="259"/>
      <c r="D154" s="259"/>
      <c r="E154" s="259"/>
      <c r="F154" s="259"/>
      <c r="G154" s="259"/>
      <c r="H154" s="259"/>
      <c r="I154" s="259"/>
      <c r="J154" s="259"/>
      <c r="K154" s="259"/>
      <c r="L154" s="259"/>
      <c r="M154" s="259"/>
      <c r="N154" s="259"/>
      <c r="O154" s="259"/>
      <c r="P154" s="259"/>
      <c r="Q154" s="69">
        <v>2</v>
      </c>
      <c r="R154" s="273"/>
      <c r="S154" s="274"/>
      <c r="T154" s="274"/>
      <c r="U154" s="274"/>
      <c r="V154" s="274"/>
      <c r="W154" s="274"/>
      <c r="X154" s="274"/>
      <c r="Y154" s="274"/>
      <c r="Z154" s="274"/>
      <c r="AA154" s="274"/>
      <c r="AB154" s="274"/>
      <c r="AC154" s="274"/>
      <c r="AD154" s="274"/>
      <c r="AE154" s="275"/>
      <c r="AF154" s="69">
        <v>2</v>
      </c>
      <c r="AG154" s="273"/>
      <c r="AH154" s="274"/>
      <c r="AI154" s="274"/>
      <c r="AJ154" s="274"/>
      <c r="AK154" s="274"/>
      <c r="AL154" s="274"/>
      <c r="AM154" s="274"/>
      <c r="AN154" s="274"/>
      <c r="AO154" s="274"/>
      <c r="AP154" s="274"/>
      <c r="AQ154" s="274"/>
      <c r="AR154" s="274"/>
      <c r="AS154" s="274"/>
      <c r="AT154" s="275"/>
    </row>
    <row r="155" spans="1:46" ht="45" customHeight="1">
      <c r="A155" s="259" t="s">
        <v>152</v>
      </c>
      <c r="B155" s="259"/>
      <c r="C155" s="259"/>
      <c r="D155" s="259"/>
      <c r="E155" s="259"/>
      <c r="F155" s="259"/>
      <c r="G155" s="259"/>
      <c r="H155" s="259"/>
      <c r="I155" s="259"/>
      <c r="J155" s="259"/>
      <c r="K155" s="259"/>
      <c r="L155" s="259"/>
      <c r="M155" s="259"/>
      <c r="N155" s="259"/>
      <c r="O155" s="259"/>
      <c r="P155" s="259"/>
      <c r="Q155" s="69">
        <v>2</v>
      </c>
      <c r="R155" s="258"/>
      <c r="S155" s="258"/>
      <c r="T155" s="258"/>
      <c r="U155" s="258"/>
      <c r="V155" s="258"/>
      <c r="W155" s="258"/>
      <c r="X155" s="258"/>
      <c r="Y155" s="258"/>
      <c r="Z155" s="258"/>
      <c r="AA155" s="258"/>
      <c r="AB155" s="258"/>
      <c r="AC155" s="258"/>
      <c r="AD155" s="258"/>
      <c r="AE155" s="258"/>
      <c r="AF155" s="69">
        <v>2</v>
      </c>
      <c r="AG155" s="258"/>
      <c r="AH155" s="258"/>
      <c r="AI155" s="258"/>
      <c r="AJ155" s="258"/>
      <c r="AK155" s="258"/>
      <c r="AL155" s="258"/>
      <c r="AM155" s="258"/>
      <c r="AN155" s="258"/>
      <c r="AO155" s="258"/>
      <c r="AP155" s="258"/>
      <c r="AQ155" s="258"/>
      <c r="AR155" s="258"/>
      <c r="AS155" s="258"/>
      <c r="AT155" s="258"/>
    </row>
    <row r="156" spans="1:46" ht="15"/>
    <row r="157" spans="1:46" ht="15"/>
    <row r="158" spans="1:46" ht="45" customHeight="1">
      <c r="A158" s="266" t="s">
        <v>153</v>
      </c>
      <c r="B158" s="266"/>
      <c r="C158" s="266"/>
      <c r="D158" s="266"/>
      <c r="E158" s="266"/>
      <c r="F158" s="266"/>
      <c r="G158" s="266"/>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c r="AG158" s="241" t="s">
        <v>64</v>
      </c>
      <c r="AH158" s="241"/>
      <c r="AI158" s="241"/>
      <c r="AJ158" s="241"/>
      <c r="AK158" s="73">
        <f>(('Artículo 121 (resumen PI)'!C17*0.8+'Artículo 121 (resumen PI)'!F17*0.2)+('Artículo 121 (resumen PNT)'!C17*0.8+'Artículo 121 (resumen PNT)'!F17*0.2))/2</f>
        <v>63</v>
      </c>
      <c r="AL158"/>
      <c r="AM158"/>
      <c r="AN158"/>
      <c r="AO158"/>
      <c r="AP158"/>
      <c r="AQ158"/>
      <c r="AR158"/>
      <c r="AS158"/>
      <c r="AT158"/>
    </row>
    <row r="159" spans="1:46" ht="15.75">
      <c r="A159" s="64"/>
      <c r="B159" s="65"/>
      <c r="C159" s="65"/>
      <c r="D159" s="65"/>
      <c r="E159" s="65"/>
      <c r="F159" s="65"/>
      <c r="G159" s="65"/>
      <c r="H159" s="65"/>
      <c r="I159" s="65"/>
      <c r="J159" s="65"/>
      <c r="K159" s="65"/>
      <c r="L159" s="65"/>
      <c r="M159" s="65"/>
      <c r="N159" s="65"/>
      <c r="O159" s="65"/>
      <c r="P159" s="65"/>
      <c r="Q159" s="27"/>
      <c r="R159" s="65"/>
      <c r="S159" s="65"/>
      <c r="T159" s="65"/>
      <c r="U159" s="65"/>
      <c r="V159" s="65"/>
      <c r="W159" s="65"/>
      <c r="X159" s="65"/>
      <c r="Y159" s="65"/>
      <c r="Z159" s="65"/>
      <c r="AA159" s="65"/>
      <c r="AB159" s="65"/>
      <c r="AC159" s="65"/>
      <c r="AD159" s="65"/>
      <c r="AE159" s="65"/>
      <c r="AF159"/>
      <c r="AG159"/>
      <c r="AH159"/>
      <c r="AI159"/>
      <c r="AJ159"/>
      <c r="AK159"/>
      <c r="AL159"/>
      <c r="AM159"/>
      <c r="AN159"/>
      <c r="AO159"/>
      <c r="AP159"/>
      <c r="AQ159"/>
      <c r="AR159"/>
      <c r="AS159"/>
      <c r="AT159"/>
    </row>
    <row r="160" spans="1:46" ht="15.75">
      <c r="A160" s="64" t="s">
        <v>65</v>
      </c>
      <c r="B160" s="65"/>
      <c r="C160" s="65"/>
      <c r="D160" s="65"/>
      <c r="E160" s="65"/>
      <c r="F160" s="65"/>
      <c r="G160" s="65"/>
      <c r="H160" s="65"/>
      <c r="I160" s="65"/>
      <c r="J160" s="65"/>
      <c r="K160" s="65"/>
      <c r="L160" s="65"/>
      <c r="M160" s="65"/>
      <c r="N160" s="65"/>
      <c r="O160" s="65"/>
      <c r="P160" s="65"/>
      <c r="Q160" s="27"/>
      <c r="R160" s="65"/>
      <c r="S160" s="65"/>
      <c r="T160" s="65"/>
      <c r="U160" s="65"/>
      <c r="V160" s="65"/>
      <c r="W160" s="65"/>
      <c r="X160" s="65"/>
      <c r="Y160" s="65"/>
      <c r="Z160" s="65"/>
      <c r="AA160" s="65"/>
      <c r="AB160" s="65"/>
      <c r="AC160" s="65"/>
      <c r="AD160" s="65"/>
      <c r="AE160" s="65"/>
      <c r="AF160"/>
      <c r="AG160"/>
      <c r="AH160"/>
      <c r="AI160"/>
      <c r="AJ160"/>
      <c r="AK160"/>
      <c r="AL160"/>
      <c r="AM160"/>
      <c r="AN160"/>
      <c r="AO160"/>
      <c r="AP160"/>
      <c r="AQ160"/>
      <c r="AR160"/>
      <c r="AS160"/>
      <c r="AT160"/>
    </row>
    <row r="161" spans="1:46" ht="15" customHeight="1">
      <c r="A161" s="61"/>
      <c r="B161" s="61"/>
      <c r="C161" s="61"/>
      <c r="D161" s="61"/>
      <c r="E161" s="61"/>
      <c r="F161" s="61"/>
      <c r="G161" s="61"/>
      <c r="H161" s="61"/>
      <c r="I161" s="61"/>
      <c r="J161" s="61"/>
      <c r="K161" s="61"/>
      <c r="L161" s="61"/>
      <c r="M161" s="61"/>
      <c r="N161" s="61"/>
      <c r="O161" s="61"/>
      <c r="P161" s="61"/>
      <c r="R161" s="61"/>
      <c r="S161" s="61"/>
      <c r="T161" s="61"/>
      <c r="U161" s="61"/>
      <c r="V161" s="61"/>
      <c r="W161" s="61"/>
      <c r="X161" s="61"/>
      <c r="Y161" s="61"/>
      <c r="Z161" s="61"/>
      <c r="AA161" s="61"/>
      <c r="AB161" s="61"/>
      <c r="AC161" s="61"/>
      <c r="AD161" s="61"/>
      <c r="AE161" s="61"/>
      <c r="AF161"/>
      <c r="AG161"/>
      <c r="AH161"/>
      <c r="AI161"/>
      <c r="AJ161"/>
      <c r="AK161"/>
      <c r="AL161"/>
      <c r="AM161"/>
      <c r="AN161"/>
      <c r="AO161"/>
      <c r="AP161"/>
      <c r="AQ161"/>
      <c r="AR161"/>
      <c r="AS161"/>
      <c r="AT161"/>
    </row>
    <row r="162" spans="1:46" ht="69" customHeight="1" thickBot="1">
      <c r="A162" s="264" t="s">
        <v>154</v>
      </c>
      <c r="B162" s="264"/>
      <c r="C162" s="264"/>
      <c r="D162" s="264"/>
      <c r="E162" s="264"/>
      <c r="F162" s="264"/>
      <c r="G162" s="264"/>
      <c r="H162" s="264"/>
      <c r="I162" s="264"/>
      <c r="J162" s="264"/>
      <c r="K162" s="264"/>
      <c r="L162" s="264"/>
      <c r="M162" s="264"/>
      <c r="N162" s="264"/>
      <c r="O162" s="264"/>
      <c r="P162" s="264"/>
      <c r="Q162" s="66"/>
      <c r="R162" s="61"/>
      <c r="S162" s="61"/>
      <c r="T162" s="61"/>
      <c r="U162" s="61"/>
      <c r="V162" s="265"/>
      <c r="W162" s="265"/>
      <c r="X162" s="265"/>
      <c r="Y162" s="265"/>
      <c r="Z162" s="265"/>
      <c r="AA162" s="265"/>
      <c r="AB162" s="265"/>
      <c r="AC162" s="265"/>
      <c r="AD162" s="265"/>
      <c r="AE162" s="265"/>
      <c r="AF162" s="66"/>
      <c r="AG162" s="61"/>
      <c r="AH162" s="61"/>
      <c r="AI162" s="61"/>
      <c r="AJ162" s="61"/>
      <c r="AK162" s="265"/>
      <c r="AL162" s="265"/>
      <c r="AM162" s="265"/>
      <c r="AN162" s="265"/>
      <c r="AO162" s="265"/>
      <c r="AP162" s="265"/>
      <c r="AQ162" s="265"/>
      <c r="AR162" s="265"/>
      <c r="AS162" s="265"/>
      <c r="AT162" s="265"/>
    </row>
    <row r="163" spans="1:46" ht="45" customHeight="1" thickTop="1" thickBot="1">
      <c r="A163" s="284" t="s">
        <v>44</v>
      </c>
      <c r="B163" s="284"/>
      <c r="C163" s="284"/>
      <c r="D163" s="284"/>
      <c r="E163" s="284"/>
      <c r="F163" s="284"/>
      <c r="G163" s="284"/>
      <c r="H163" s="284"/>
      <c r="I163" s="284"/>
      <c r="J163" s="284"/>
      <c r="K163" s="284"/>
      <c r="L163" s="284"/>
      <c r="M163" s="284"/>
      <c r="N163" s="284"/>
      <c r="O163" s="284"/>
      <c r="P163" s="284"/>
      <c r="Q163" s="67" t="s">
        <v>67</v>
      </c>
      <c r="R163" s="285" t="s">
        <v>68</v>
      </c>
      <c r="S163" s="285"/>
      <c r="T163" s="285"/>
      <c r="U163" s="285"/>
      <c r="V163" s="285"/>
      <c r="W163" s="285"/>
      <c r="X163" s="285"/>
      <c r="Y163" s="285"/>
      <c r="Z163" s="285"/>
      <c r="AA163" s="285"/>
      <c r="AB163" s="285"/>
      <c r="AC163" s="285"/>
      <c r="AD163" s="285"/>
      <c r="AE163" s="285"/>
      <c r="AF163" s="68" t="s">
        <v>67</v>
      </c>
      <c r="AG163" s="286" t="s">
        <v>8</v>
      </c>
      <c r="AH163" s="286"/>
      <c r="AI163" s="286"/>
      <c r="AJ163" s="286"/>
      <c r="AK163" s="286"/>
      <c r="AL163" s="286"/>
      <c r="AM163" s="286"/>
      <c r="AN163" s="286"/>
      <c r="AO163" s="286"/>
      <c r="AP163" s="286"/>
      <c r="AQ163" s="286"/>
      <c r="AR163" s="286"/>
      <c r="AS163" s="286"/>
      <c r="AT163" s="286"/>
    </row>
    <row r="164" spans="1:46" ht="45" customHeight="1">
      <c r="A164" s="259" t="s">
        <v>69</v>
      </c>
      <c r="B164" s="259"/>
      <c r="C164" s="259"/>
      <c r="D164" s="259"/>
      <c r="E164" s="259"/>
      <c r="F164" s="259"/>
      <c r="G164" s="259"/>
      <c r="H164" s="259"/>
      <c r="I164" s="259"/>
      <c r="J164" s="259"/>
      <c r="K164" s="259"/>
      <c r="L164" s="259"/>
      <c r="M164" s="259"/>
      <c r="N164" s="259"/>
      <c r="O164" s="259"/>
      <c r="P164" s="259"/>
      <c r="Q164" s="69">
        <v>2</v>
      </c>
      <c r="R164" s="258"/>
      <c r="S164" s="258"/>
      <c r="T164" s="258"/>
      <c r="U164" s="258"/>
      <c r="V164" s="258"/>
      <c r="W164" s="258"/>
      <c r="X164" s="258"/>
      <c r="Y164" s="258"/>
      <c r="Z164" s="258"/>
      <c r="AA164" s="258"/>
      <c r="AB164" s="258"/>
      <c r="AC164" s="258"/>
      <c r="AD164" s="258"/>
      <c r="AE164" s="258"/>
      <c r="AF164" s="69">
        <v>2</v>
      </c>
      <c r="AG164" s="258"/>
      <c r="AH164" s="258"/>
      <c r="AI164" s="258"/>
      <c r="AJ164" s="258"/>
      <c r="AK164" s="258"/>
      <c r="AL164" s="258"/>
      <c r="AM164" s="258"/>
      <c r="AN164" s="258"/>
      <c r="AO164" s="258"/>
      <c r="AP164" s="258"/>
      <c r="AQ164" s="258"/>
      <c r="AR164" s="258"/>
      <c r="AS164" s="258"/>
      <c r="AT164" s="258"/>
    </row>
    <row r="165" spans="1:46" ht="45" customHeight="1">
      <c r="A165" s="259" t="s">
        <v>155</v>
      </c>
      <c r="B165" s="259"/>
      <c r="C165" s="259"/>
      <c r="D165" s="259"/>
      <c r="E165" s="259"/>
      <c r="F165" s="259"/>
      <c r="G165" s="259"/>
      <c r="H165" s="259"/>
      <c r="I165" s="259"/>
      <c r="J165" s="259"/>
      <c r="K165" s="259"/>
      <c r="L165" s="259"/>
      <c r="M165" s="259"/>
      <c r="N165" s="259"/>
      <c r="O165" s="259"/>
      <c r="P165" s="259"/>
      <c r="Q165" s="69">
        <v>2</v>
      </c>
      <c r="R165" s="258"/>
      <c r="S165" s="258"/>
      <c r="T165" s="258"/>
      <c r="U165" s="258"/>
      <c r="V165" s="258"/>
      <c r="W165" s="258"/>
      <c r="X165" s="258"/>
      <c r="Y165" s="258"/>
      <c r="Z165" s="258"/>
      <c r="AA165" s="258"/>
      <c r="AB165" s="258"/>
      <c r="AC165" s="258"/>
      <c r="AD165" s="258"/>
      <c r="AE165" s="258"/>
      <c r="AF165" s="69">
        <v>2</v>
      </c>
      <c r="AG165" s="258"/>
      <c r="AH165" s="258"/>
      <c r="AI165" s="258"/>
      <c r="AJ165" s="258"/>
      <c r="AK165" s="258"/>
      <c r="AL165" s="258"/>
      <c r="AM165" s="258"/>
      <c r="AN165" s="258"/>
      <c r="AO165" s="258"/>
      <c r="AP165" s="258"/>
      <c r="AQ165" s="258"/>
      <c r="AR165" s="258"/>
      <c r="AS165" s="258"/>
      <c r="AT165" s="258"/>
    </row>
    <row r="166" spans="1:46" ht="136.5" customHeight="1">
      <c r="A166" s="259" t="s">
        <v>156</v>
      </c>
      <c r="B166" s="259"/>
      <c r="C166" s="259"/>
      <c r="D166" s="259"/>
      <c r="E166" s="259"/>
      <c r="F166" s="259"/>
      <c r="G166" s="259"/>
      <c r="H166" s="259"/>
      <c r="I166" s="259"/>
      <c r="J166" s="259"/>
      <c r="K166" s="259"/>
      <c r="L166" s="259"/>
      <c r="M166" s="259"/>
      <c r="N166" s="259"/>
      <c r="O166" s="259"/>
      <c r="P166" s="259"/>
      <c r="Q166" s="69">
        <v>1</v>
      </c>
      <c r="R166" s="273" t="s">
        <v>157</v>
      </c>
      <c r="S166" s="274"/>
      <c r="T166" s="274"/>
      <c r="U166" s="274"/>
      <c r="V166" s="274"/>
      <c r="W166" s="274"/>
      <c r="X166" s="274"/>
      <c r="Y166" s="274"/>
      <c r="Z166" s="274"/>
      <c r="AA166" s="274"/>
      <c r="AB166" s="274"/>
      <c r="AC166" s="274"/>
      <c r="AD166" s="274"/>
      <c r="AE166" s="275"/>
      <c r="AF166" s="69">
        <v>1</v>
      </c>
      <c r="AG166" s="273" t="s">
        <v>157</v>
      </c>
      <c r="AH166" s="274"/>
      <c r="AI166" s="274"/>
      <c r="AJ166" s="274"/>
      <c r="AK166" s="274"/>
      <c r="AL166" s="274"/>
      <c r="AM166" s="274"/>
      <c r="AN166" s="274"/>
      <c r="AO166" s="274"/>
      <c r="AP166" s="274"/>
      <c r="AQ166" s="274"/>
      <c r="AR166" s="274"/>
      <c r="AS166" s="274"/>
      <c r="AT166" s="275"/>
    </row>
    <row r="167" spans="1:46" ht="57.6" customHeight="1">
      <c r="A167" s="259" t="s">
        <v>158</v>
      </c>
      <c r="B167" s="259"/>
      <c r="C167" s="259"/>
      <c r="D167" s="259"/>
      <c r="E167" s="259"/>
      <c r="F167" s="259"/>
      <c r="G167" s="259"/>
      <c r="H167" s="259"/>
      <c r="I167" s="259"/>
      <c r="J167" s="259"/>
      <c r="K167" s="259"/>
      <c r="L167" s="259"/>
      <c r="M167" s="259"/>
      <c r="N167" s="259"/>
      <c r="O167" s="259"/>
      <c r="P167" s="259"/>
      <c r="Q167" s="69">
        <v>1</v>
      </c>
      <c r="R167" s="258"/>
      <c r="S167" s="258"/>
      <c r="T167" s="258"/>
      <c r="U167" s="258"/>
      <c r="V167" s="258"/>
      <c r="W167" s="258"/>
      <c r="X167" s="258"/>
      <c r="Y167" s="258"/>
      <c r="Z167" s="258"/>
      <c r="AA167" s="258"/>
      <c r="AB167" s="258"/>
      <c r="AC167" s="258"/>
      <c r="AD167" s="258"/>
      <c r="AE167" s="258"/>
      <c r="AF167" s="69">
        <v>1</v>
      </c>
      <c r="AG167" s="258"/>
      <c r="AH167" s="258"/>
      <c r="AI167" s="258"/>
      <c r="AJ167" s="258"/>
      <c r="AK167" s="258"/>
      <c r="AL167" s="258"/>
      <c r="AM167" s="258"/>
      <c r="AN167" s="258"/>
      <c r="AO167" s="258"/>
      <c r="AP167" s="258"/>
      <c r="AQ167" s="258"/>
      <c r="AR167" s="258"/>
      <c r="AS167" s="258"/>
      <c r="AT167" s="258"/>
    </row>
    <row r="168" spans="1:46" ht="45" customHeight="1">
      <c r="A168" s="259" t="s">
        <v>159</v>
      </c>
      <c r="B168" s="259"/>
      <c r="C168" s="259"/>
      <c r="D168" s="259"/>
      <c r="E168" s="259"/>
      <c r="F168" s="259"/>
      <c r="G168" s="259"/>
      <c r="H168" s="259"/>
      <c r="I168" s="259"/>
      <c r="J168" s="259"/>
      <c r="K168" s="259"/>
      <c r="L168" s="259"/>
      <c r="M168" s="259"/>
      <c r="N168" s="259"/>
      <c r="O168" s="259"/>
      <c r="P168" s="259"/>
      <c r="Q168" s="69">
        <v>1</v>
      </c>
      <c r="R168" s="258"/>
      <c r="S168" s="258"/>
      <c r="T168" s="258"/>
      <c r="U168" s="258"/>
      <c r="V168" s="258"/>
      <c r="W168" s="258"/>
      <c r="X168" s="258"/>
      <c r="Y168" s="258"/>
      <c r="Z168" s="258"/>
      <c r="AA168" s="258"/>
      <c r="AB168" s="258"/>
      <c r="AC168" s="258"/>
      <c r="AD168" s="258"/>
      <c r="AE168" s="258"/>
      <c r="AF168" s="69">
        <v>1</v>
      </c>
      <c r="AG168" s="258"/>
      <c r="AH168" s="258"/>
      <c r="AI168" s="258"/>
      <c r="AJ168" s="258"/>
      <c r="AK168" s="258"/>
      <c r="AL168" s="258"/>
      <c r="AM168" s="258"/>
      <c r="AN168" s="258"/>
      <c r="AO168" s="258"/>
      <c r="AP168" s="258"/>
      <c r="AQ168" s="258"/>
      <c r="AR168" s="258"/>
      <c r="AS168" s="258"/>
      <c r="AT168" s="258"/>
    </row>
    <row r="169" spans="1:46" ht="45" customHeight="1">
      <c r="A169" s="259" t="s">
        <v>160</v>
      </c>
      <c r="B169" s="259"/>
      <c r="C169" s="259"/>
      <c r="D169" s="259"/>
      <c r="E169" s="259"/>
      <c r="F169" s="259"/>
      <c r="G169" s="259"/>
      <c r="H169" s="259"/>
      <c r="I169" s="259"/>
      <c r="J169" s="259"/>
      <c r="K169" s="259"/>
      <c r="L169" s="259"/>
      <c r="M169" s="259"/>
      <c r="N169" s="259"/>
      <c r="O169" s="259"/>
      <c r="P169" s="259"/>
      <c r="Q169" s="69">
        <v>1</v>
      </c>
      <c r="R169" s="258"/>
      <c r="S169" s="258"/>
      <c r="T169" s="258"/>
      <c r="U169" s="258"/>
      <c r="V169" s="258"/>
      <c r="W169" s="258"/>
      <c r="X169" s="258"/>
      <c r="Y169" s="258"/>
      <c r="Z169" s="258"/>
      <c r="AA169" s="258"/>
      <c r="AB169" s="258"/>
      <c r="AC169" s="258"/>
      <c r="AD169" s="258"/>
      <c r="AE169" s="258"/>
      <c r="AF169" s="69">
        <v>1</v>
      </c>
      <c r="AG169" s="258"/>
      <c r="AH169" s="258"/>
      <c r="AI169" s="258"/>
      <c r="AJ169" s="258"/>
      <c r="AK169" s="258"/>
      <c r="AL169" s="258"/>
      <c r="AM169" s="258"/>
      <c r="AN169" s="258"/>
      <c r="AO169" s="258"/>
      <c r="AP169" s="258"/>
      <c r="AQ169" s="258"/>
      <c r="AR169" s="258"/>
      <c r="AS169" s="258"/>
      <c r="AT169" s="258"/>
    </row>
    <row r="170" spans="1:46" ht="45" customHeight="1">
      <c r="A170" s="259" t="s">
        <v>161</v>
      </c>
      <c r="B170" s="259"/>
      <c r="C170" s="259"/>
      <c r="D170" s="259"/>
      <c r="E170" s="259"/>
      <c r="F170" s="259"/>
      <c r="G170" s="259"/>
      <c r="H170" s="259"/>
      <c r="I170" s="259"/>
      <c r="J170" s="259"/>
      <c r="K170" s="259"/>
      <c r="L170" s="259"/>
      <c r="M170" s="259"/>
      <c r="N170" s="259"/>
      <c r="O170" s="259"/>
      <c r="P170" s="259"/>
      <c r="Q170" s="69">
        <v>1</v>
      </c>
      <c r="R170" s="258"/>
      <c r="S170" s="258"/>
      <c r="T170" s="258"/>
      <c r="U170" s="258"/>
      <c r="V170" s="258"/>
      <c r="W170" s="258"/>
      <c r="X170" s="258"/>
      <c r="Y170" s="258"/>
      <c r="Z170" s="258"/>
      <c r="AA170" s="258"/>
      <c r="AB170" s="258"/>
      <c r="AC170" s="258"/>
      <c r="AD170" s="258"/>
      <c r="AE170" s="258"/>
      <c r="AF170" s="69">
        <v>1</v>
      </c>
      <c r="AG170" s="258"/>
      <c r="AH170" s="258"/>
      <c r="AI170" s="258"/>
      <c r="AJ170" s="258"/>
      <c r="AK170" s="258"/>
      <c r="AL170" s="258"/>
      <c r="AM170" s="258"/>
      <c r="AN170" s="258"/>
      <c r="AO170" s="258"/>
      <c r="AP170" s="258"/>
      <c r="AQ170" s="258"/>
      <c r="AR170" s="258"/>
      <c r="AS170" s="258"/>
      <c r="AT170" s="258"/>
    </row>
    <row r="171" spans="1:46" ht="45" customHeight="1">
      <c r="A171" s="259" t="s">
        <v>162</v>
      </c>
      <c r="B171" s="259"/>
      <c r="C171" s="259"/>
      <c r="D171" s="259"/>
      <c r="E171" s="259"/>
      <c r="F171" s="259"/>
      <c r="G171" s="259"/>
      <c r="H171" s="259"/>
      <c r="I171" s="259"/>
      <c r="J171" s="259"/>
      <c r="K171" s="259"/>
      <c r="L171" s="259"/>
      <c r="M171" s="259"/>
      <c r="N171" s="259"/>
      <c r="O171" s="259"/>
      <c r="P171" s="259"/>
      <c r="Q171" s="69">
        <v>1</v>
      </c>
      <c r="R171" s="258"/>
      <c r="S171" s="258"/>
      <c r="T171" s="258"/>
      <c r="U171" s="258"/>
      <c r="V171" s="258"/>
      <c r="W171" s="258"/>
      <c r="X171" s="258"/>
      <c r="Y171" s="258"/>
      <c r="Z171" s="258"/>
      <c r="AA171" s="258"/>
      <c r="AB171" s="258"/>
      <c r="AC171" s="258"/>
      <c r="AD171" s="258"/>
      <c r="AE171" s="258"/>
      <c r="AF171" s="69">
        <v>1</v>
      </c>
      <c r="AG171" s="258"/>
      <c r="AH171" s="258"/>
      <c r="AI171" s="258"/>
      <c r="AJ171" s="258"/>
      <c r="AK171" s="258"/>
      <c r="AL171" s="258"/>
      <c r="AM171" s="258"/>
      <c r="AN171" s="258"/>
      <c r="AO171" s="258"/>
      <c r="AP171" s="258"/>
      <c r="AQ171" s="258"/>
      <c r="AR171" s="258"/>
      <c r="AS171" s="258"/>
      <c r="AT171" s="258"/>
    </row>
    <row r="172" spans="1:46" ht="45" customHeight="1">
      <c r="A172" s="259" t="s">
        <v>163</v>
      </c>
      <c r="B172" s="259"/>
      <c r="C172" s="259"/>
      <c r="D172" s="259"/>
      <c r="E172" s="259"/>
      <c r="F172" s="259"/>
      <c r="G172" s="259"/>
      <c r="H172" s="259"/>
      <c r="I172" s="259"/>
      <c r="J172" s="259"/>
      <c r="K172" s="259"/>
      <c r="L172" s="259"/>
      <c r="M172" s="259"/>
      <c r="N172" s="259"/>
      <c r="O172" s="259"/>
      <c r="P172" s="259"/>
      <c r="Q172" s="69">
        <v>1</v>
      </c>
      <c r="R172" s="258"/>
      <c r="S172" s="258"/>
      <c r="T172" s="258"/>
      <c r="U172" s="258"/>
      <c r="V172" s="258"/>
      <c r="W172" s="258"/>
      <c r="X172" s="258"/>
      <c r="Y172" s="258"/>
      <c r="Z172" s="258"/>
      <c r="AA172" s="258"/>
      <c r="AB172" s="258"/>
      <c r="AC172" s="258"/>
      <c r="AD172" s="258"/>
      <c r="AE172" s="258"/>
      <c r="AF172" s="69">
        <v>1</v>
      </c>
      <c r="AG172" s="258"/>
      <c r="AH172" s="258"/>
      <c r="AI172" s="258"/>
      <c r="AJ172" s="258"/>
      <c r="AK172" s="258"/>
      <c r="AL172" s="258"/>
      <c r="AM172" s="258"/>
      <c r="AN172" s="258"/>
      <c r="AO172" s="258"/>
      <c r="AP172" s="258"/>
      <c r="AQ172" s="258"/>
      <c r="AR172" s="258"/>
      <c r="AS172" s="258"/>
      <c r="AT172" s="258"/>
    </row>
    <row r="173" spans="1:46" ht="45" customHeight="1">
      <c r="A173" s="259" t="s">
        <v>164</v>
      </c>
      <c r="B173" s="259"/>
      <c r="C173" s="259"/>
      <c r="D173" s="259"/>
      <c r="E173" s="259"/>
      <c r="F173" s="259"/>
      <c r="G173" s="259"/>
      <c r="H173" s="259"/>
      <c r="I173" s="259"/>
      <c r="J173" s="259"/>
      <c r="K173" s="259"/>
      <c r="L173" s="259"/>
      <c r="M173" s="259"/>
      <c r="N173" s="259"/>
      <c r="O173" s="259"/>
      <c r="P173" s="259"/>
      <c r="Q173" s="69">
        <v>1</v>
      </c>
      <c r="R173" s="258"/>
      <c r="S173" s="258"/>
      <c r="T173" s="258"/>
      <c r="U173" s="258"/>
      <c r="V173" s="258"/>
      <c r="W173" s="258"/>
      <c r="X173" s="258"/>
      <c r="Y173" s="258"/>
      <c r="Z173" s="258"/>
      <c r="AA173" s="258"/>
      <c r="AB173" s="258"/>
      <c r="AC173" s="258"/>
      <c r="AD173" s="258"/>
      <c r="AE173" s="258"/>
      <c r="AF173" s="69">
        <v>1</v>
      </c>
      <c r="AG173" s="258"/>
      <c r="AH173" s="258"/>
      <c r="AI173" s="258"/>
      <c r="AJ173" s="258"/>
      <c r="AK173" s="258"/>
      <c r="AL173" s="258"/>
      <c r="AM173" s="258"/>
      <c r="AN173" s="258"/>
      <c r="AO173" s="258"/>
      <c r="AP173" s="258"/>
      <c r="AQ173" s="258"/>
      <c r="AR173" s="258"/>
      <c r="AS173" s="258"/>
      <c r="AT173" s="258"/>
    </row>
    <row r="174" spans="1:46" ht="45" customHeight="1">
      <c r="A174" s="259" t="s">
        <v>165</v>
      </c>
      <c r="B174" s="259"/>
      <c r="C174" s="259"/>
      <c r="D174" s="259"/>
      <c r="E174" s="259"/>
      <c r="F174" s="259"/>
      <c r="G174" s="259"/>
      <c r="H174" s="259"/>
      <c r="I174" s="259"/>
      <c r="J174" s="259"/>
      <c r="K174" s="259"/>
      <c r="L174" s="259"/>
      <c r="M174" s="259"/>
      <c r="N174" s="259"/>
      <c r="O174" s="259"/>
      <c r="P174" s="259"/>
      <c r="Q174" s="69">
        <v>1</v>
      </c>
      <c r="R174" s="258"/>
      <c r="S174" s="258"/>
      <c r="T174" s="258"/>
      <c r="U174" s="258"/>
      <c r="V174" s="258"/>
      <c r="W174" s="258"/>
      <c r="X174" s="258"/>
      <c r="Y174" s="258"/>
      <c r="Z174" s="258"/>
      <c r="AA174" s="258"/>
      <c r="AB174" s="258"/>
      <c r="AC174" s="258"/>
      <c r="AD174" s="258"/>
      <c r="AE174" s="258"/>
      <c r="AF174" s="69">
        <v>1</v>
      </c>
      <c r="AG174" s="258"/>
      <c r="AH174" s="258"/>
      <c r="AI174" s="258"/>
      <c r="AJ174" s="258"/>
      <c r="AK174" s="258"/>
      <c r="AL174" s="258"/>
      <c r="AM174" s="258"/>
      <c r="AN174" s="258"/>
      <c r="AO174" s="258"/>
      <c r="AP174" s="258"/>
      <c r="AQ174" s="258"/>
      <c r="AR174" s="258"/>
      <c r="AS174" s="258"/>
      <c r="AT174" s="258"/>
    </row>
    <row r="175" spans="1:46" ht="45" customHeight="1">
      <c r="A175" s="259" t="s">
        <v>166</v>
      </c>
      <c r="B175" s="259"/>
      <c r="C175" s="259"/>
      <c r="D175" s="259"/>
      <c r="E175" s="259"/>
      <c r="F175" s="259"/>
      <c r="G175" s="259"/>
      <c r="H175" s="259"/>
      <c r="I175" s="259"/>
      <c r="J175" s="259"/>
      <c r="K175" s="259"/>
      <c r="L175" s="259"/>
      <c r="M175" s="259"/>
      <c r="N175" s="259"/>
      <c r="O175" s="259"/>
      <c r="P175" s="259"/>
      <c r="Q175" s="69">
        <v>1</v>
      </c>
      <c r="R175" s="258"/>
      <c r="S175" s="258"/>
      <c r="T175" s="258"/>
      <c r="U175" s="258"/>
      <c r="V175" s="258"/>
      <c r="W175" s="258"/>
      <c r="X175" s="258"/>
      <c r="Y175" s="258"/>
      <c r="Z175" s="258"/>
      <c r="AA175" s="258"/>
      <c r="AB175" s="258"/>
      <c r="AC175" s="258"/>
      <c r="AD175" s="258"/>
      <c r="AE175" s="258"/>
      <c r="AF175" s="69">
        <v>1</v>
      </c>
      <c r="AG175" s="258"/>
      <c r="AH175" s="258"/>
      <c r="AI175" s="258"/>
      <c r="AJ175" s="258"/>
      <c r="AK175" s="258"/>
      <c r="AL175" s="258"/>
      <c r="AM175" s="258"/>
      <c r="AN175" s="258"/>
      <c r="AO175" s="258"/>
      <c r="AP175" s="258"/>
      <c r="AQ175" s="258"/>
      <c r="AR175" s="258"/>
      <c r="AS175" s="258"/>
      <c r="AT175" s="258"/>
    </row>
    <row r="176" spans="1:46" ht="45" customHeight="1">
      <c r="A176" s="259" t="s">
        <v>167</v>
      </c>
      <c r="B176" s="259"/>
      <c r="C176" s="259"/>
      <c r="D176" s="259"/>
      <c r="E176" s="259"/>
      <c r="F176" s="259"/>
      <c r="G176" s="259"/>
      <c r="H176" s="259"/>
      <c r="I176" s="259"/>
      <c r="J176" s="259"/>
      <c r="K176" s="259"/>
      <c r="L176" s="259"/>
      <c r="M176" s="259"/>
      <c r="N176" s="259"/>
      <c r="O176" s="259"/>
      <c r="P176" s="259"/>
      <c r="Q176" s="69">
        <v>1</v>
      </c>
      <c r="R176" s="258"/>
      <c r="S176" s="258"/>
      <c r="T176" s="258"/>
      <c r="U176" s="258"/>
      <c r="V176" s="258"/>
      <c r="W176" s="258"/>
      <c r="X176" s="258"/>
      <c r="Y176" s="258"/>
      <c r="Z176" s="258"/>
      <c r="AA176" s="258"/>
      <c r="AB176" s="258"/>
      <c r="AC176" s="258"/>
      <c r="AD176" s="258"/>
      <c r="AE176" s="258"/>
      <c r="AF176" s="69">
        <v>1</v>
      </c>
      <c r="AG176" s="258"/>
      <c r="AH176" s="258"/>
      <c r="AI176" s="258"/>
      <c r="AJ176" s="258"/>
      <c r="AK176" s="258"/>
      <c r="AL176" s="258"/>
      <c r="AM176" s="258"/>
      <c r="AN176" s="258"/>
      <c r="AO176" s="258"/>
      <c r="AP176" s="258"/>
      <c r="AQ176" s="258"/>
      <c r="AR176" s="258"/>
      <c r="AS176" s="258"/>
      <c r="AT176" s="258"/>
    </row>
    <row r="177" spans="1:46" ht="45" customHeight="1">
      <c r="A177" s="259" t="s">
        <v>168</v>
      </c>
      <c r="B177" s="259"/>
      <c r="C177" s="259"/>
      <c r="D177" s="259"/>
      <c r="E177" s="259"/>
      <c r="F177" s="259"/>
      <c r="G177" s="259"/>
      <c r="H177" s="259"/>
      <c r="I177" s="259"/>
      <c r="J177" s="259"/>
      <c r="K177" s="259"/>
      <c r="L177" s="259"/>
      <c r="M177" s="259"/>
      <c r="N177" s="259"/>
      <c r="O177" s="259"/>
      <c r="P177" s="259"/>
      <c r="Q177" s="69">
        <v>1</v>
      </c>
      <c r="R177" s="258"/>
      <c r="S177" s="258"/>
      <c r="T177" s="258"/>
      <c r="U177" s="258"/>
      <c r="V177" s="258"/>
      <c r="W177" s="258"/>
      <c r="X177" s="258"/>
      <c r="Y177" s="258"/>
      <c r="Z177" s="258"/>
      <c r="AA177" s="258"/>
      <c r="AB177" s="258"/>
      <c r="AC177" s="258"/>
      <c r="AD177" s="258"/>
      <c r="AE177" s="258"/>
      <c r="AF177" s="69">
        <v>1</v>
      </c>
      <c r="AG177" s="258"/>
      <c r="AH177" s="258"/>
      <c r="AI177" s="258"/>
      <c r="AJ177" s="258"/>
      <c r="AK177" s="258"/>
      <c r="AL177" s="258"/>
      <c r="AM177" s="258"/>
      <c r="AN177" s="258"/>
      <c r="AO177" s="258"/>
      <c r="AP177" s="258"/>
      <c r="AQ177" s="258"/>
      <c r="AR177" s="258"/>
      <c r="AS177" s="258"/>
      <c r="AT177" s="258"/>
    </row>
    <row r="178" spans="1:46" ht="45" customHeight="1">
      <c r="A178" s="259" t="s">
        <v>169</v>
      </c>
      <c r="B178" s="259"/>
      <c r="C178" s="259"/>
      <c r="D178" s="259"/>
      <c r="E178" s="259"/>
      <c r="F178" s="259"/>
      <c r="G178" s="259"/>
      <c r="H178" s="259"/>
      <c r="I178" s="259"/>
      <c r="J178" s="259"/>
      <c r="K178" s="259"/>
      <c r="L178" s="259"/>
      <c r="M178" s="259"/>
      <c r="N178" s="259"/>
      <c r="O178" s="259"/>
      <c r="P178" s="259"/>
      <c r="Q178" s="69">
        <v>1</v>
      </c>
      <c r="R178" s="258"/>
      <c r="S178" s="258"/>
      <c r="T178" s="258"/>
      <c r="U178" s="258"/>
      <c r="V178" s="258"/>
      <c r="W178" s="258"/>
      <c r="X178" s="258"/>
      <c r="Y178" s="258"/>
      <c r="Z178" s="258"/>
      <c r="AA178" s="258"/>
      <c r="AB178" s="258"/>
      <c r="AC178" s="258"/>
      <c r="AD178" s="258"/>
      <c r="AE178" s="258"/>
      <c r="AF178" s="69">
        <v>1</v>
      </c>
      <c r="AG178" s="258"/>
      <c r="AH178" s="258"/>
      <c r="AI178" s="258"/>
      <c r="AJ178" s="258"/>
      <c r="AK178" s="258"/>
      <c r="AL178" s="258"/>
      <c r="AM178" s="258"/>
      <c r="AN178" s="258"/>
      <c r="AO178" s="258"/>
      <c r="AP178" s="258"/>
      <c r="AQ178" s="258"/>
      <c r="AR178" s="258"/>
      <c r="AS178" s="258"/>
      <c r="AT178" s="258"/>
    </row>
    <row r="179" spans="1:46" ht="45" customHeight="1">
      <c r="A179" s="259" t="s">
        <v>170</v>
      </c>
      <c r="B179" s="259"/>
      <c r="C179" s="259"/>
      <c r="D179" s="259"/>
      <c r="E179" s="259"/>
      <c r="F179" s="259"/>
      <c r="G179" s="259"/>
      <c r="H179" s="259"/>
      <c r="I179" s="259"/>
      <c r="J179" s="259"/>
      <c r="K179" s="259"/>
      <c r="L179" s="259"/>
      <c r="M179" s="259"/>
      <c r="N179" s="259"/>
      <c r="O179" s="259"/>
      <c r="P179" s="259"/>
      <c r="Q179" s="69">
        <v>1</v>
      </c>
      <c r="R179" s="258"/>
      <c r="S179" s="258"/>
      <c r="T179" s="258"/>
      <c r="U179" s="258"/>
      <c r="V179" s="258"/>
      <c r="W179" s="258"/>
      <c r="X179" s="258"/>
      <c r="Y179" s="258"/>
      <c r="Z179" s="258"/>
      <c r="AA179" s="258"/>
      <c r="AB179" s="258"/>
      <c r="AC179" s="258"/>
      <c r="AD179" s="258"/>
      <c r="AE179" s="258"/>
      <c r="AF179" s="69">
        <v>1</v>
      </c>
      <c r="AG179" s="258"/>
      <c r="AH179" s="258"/>
      <c r="AI179" s="258"/>
      <c r="AJ179" s="258"/>
      <c r="AK179" s="258"/>
      <c r="AL179" s="258"/>
      <c r="AM179" s="258"/>
      <c r="AN179" s="258"/>
      <c r="AO179" s="258"/>
      <c r="AP179" s="258"/>
      <c r="AQ179" s="258"/>
      <c r="AR179" s="258"/>
      <c r="AS179" s="258"/>
      <c r="AT179" s="258"/>
    </row>
    <row r="180" spans="1:46" ht="16.5" customHeight="1" thickTop="1" thickBot="1">
      <c r="A180" s="61"/>
      <c r="B180" s="61"/>
      <c r="C180" s="61"/>
      <c r="D180" s="61"/>
      <c r="E180" s="61"/>
      <c r="F180" s="61"/>
      <c r="G180" s="61"/>
      <c r="H180" s="61"/>
      <c r="I180" s="61"/>
      <c r="J180" s="61"/>
      <c r="K180" s="61"/>
      <c r="L180" s="61"/>
      <c r="M180" s="61"/>
      <c r="N180" s="61"/>
      <c r="O180" s="61"/>
      <c r="P180" s="61"/>
      <c r="Q180" s="70"/>
      <c r="R180" s="61"/>
      <c r="S180" s="61"/>
      <c r="T180" s="61"/>
      <c r="U180" s="61"/>
      <c r="V180" s="61"/>
      <c r="W180" s="61"/>
      <c r="X180" s="61"/>
      <c r="Y180" s="61"/>
      <c r="Z180" s="61"/>
      <c r="AA180" s="61"/>
      <c r="AB180" s="61"/>
      <c r="AC180" s="61"/>
      <c r="AD180" s="61"/>
      <c r="AE180" s="61"/>
      <c r="AF180" s="70"/>
      <c r="AG180" s="74"/>
      <c r="AH180" s="74"/>
      <c r="AI180" s="74"/>
      <c r="AJ180" s="74"/>
      <c r="AK180" s="74"/>
      <c r="AL180" s="74"/>
      <c r="AM180" s="74"/>
      <c r="AN180" s="74"/>
      <c r="AO180" s="74"/>
      <c r="AP180" s="74"/>
      <c r="AQ180" s="74"/>
      <c r="AR180" s="74"/>
      <c r="AS180" s="74"/>
      <c r="AT180" s="74"/>
    </row>
    <row r="181" spans="1:46" ht="45" customHeight="1" thickTop="1" thickBot="1">
      <c r="A181" s="267" t="s">
        <v>79</v>
      </c>
      <c r="B181" s="267"/>
      <c r="C181" s="267"/>
      <c r="D181" s="267"/>
      <c r="E181" s="267"/>
      <c r="F181" s="267"/>
      <c r="G181" s="267"/>
      <c r="H181" s="267"/>
      <c r="I181" s="267"/>
      <c r="J181" s="267"/>
      <c r="K181" s="267"/>
      <c r="L181" s="267"/>
      <c r="M181" s="267"/>
      <c r="N181" s="267"/>
      <c r="O181" s="267"/>
      <c r="P181" s="267"/>
      <c r="Q181" s="71" t="s">
        <v>67</v>
      </c>
      <c r="R181" s="268" t="s">
        <v>68</v>
      </c>
      <c r="S181" s="268"/>
      <c r="T181" s="268"/>
      <c r="U181" s="268"/>
      <c r="V181" s="268"/>
      <c r="W181" s="268"/>
      <c r="X181" s="268"/>
      <c r="Y181" s="268"/>
      <c r="Z181" s="268"/>
      <c r="AA181" s="268"/>
      <c r="AB181" s="268"/>
      <c r="AC181" s="268"/>
      <c r="AD181" s="268"/>
      <c r="AE181" s="268"/>
      <c r="AF181" s="72" t="s">
        <v>67</v>
      </c>
      <c r="AG181" s="269" t="s">
        <v>8</v>
      </c>
      <c r="AH181" s="269"/>
      <c r="AI181" s="269"/>
      <c r="AJ181" s="269"/>
      <c r="AK181" s="269"/>
      <c r="AL181" s="269"/>
      <c r="AM181" s="269"/>
      <c r="AN181" s="269"/>
      <c r="AO181" s="269"/>
      <c r="AP181" s="269"/>
      <c r="AQ181" s="269"/>
      <c r="AR181" s="269"/>
      <c r="AS181" s="269"/>
      <c r="AT181" s="269"/>
    </row>
    <row r="182" spans="1:46" ht="45" customHeight="1">
      <c r="A182" s="259" t="s">
        <v>171</v>
      </c>
      <c r="B182" s="259"/>
      <c r="C182" s="259"/>
      <c r="D182" s="259"/>
      <c r="E182" s="259"/>
      <c r="F182" s="259"/>
      <c r="G182" s="259"/>
      <c r="H182" s="259"/>
      <c r="I182" s="259"/>
      <c r="J182" s="259"/>
      <c r="K182" s="259"/>
      <c r="L182" s="259"/>
      <c r="M182" s="259"/>
      <c r="N182" s="259"/>
      <c r="O182" s="259"/>
      <c r="P182" s="259"/>
      <c r="Q182" s="69">
        <v>2</v>
      </c>
      <c r="R182" s="258"/>
      <c r="S182" s="258"/>
      <c r="T182" s="258"/>
      <c r="U182" s="258"/>
      <c r="V182" s="258"/>
      <c r="W182" s="258"/>
      <c r="X182" s="258"/>
      <c r="Y182" s="258"/>
      <c r="Z182" s="258"/>
      <c r="AA182" s="258"/>
      <c r="AB182" s="258"/>
      <c r="AC182" s="258"/>
      <c r="AD182" s="258"/>
      <c r="AE182" s="258"/>
      <c r="AF182" s="69">
        <v>2</v>
      </c>
      <c r="AG182" s="258"/>
      <c r="AH182" s="258"/>
      <c r="AI182" s="258"/>
      <c r="AJ182" s="258"/>
      <c r="AK182" s="258"/>
      <c r="AL182" s="258"/>
      <c r="AM182" s="258"/>
      <c r="AN182" s="258"/>
      <c r="AO182" s="258"/>
      <c r="AP182" s="258"/>
      <c r="AQ182" s="258"/>
      <c r="AR182" s="258"/>
      <c r="AS182" s="258"/>
      <c r="AT182" s="258"/>
    </row>
    <row r="183" spans="1:46" ht="45" customHeight="1">
      <c r="A183" s="259" t="s">
        <v>172</v>
      </c>
      <c r="B183" s="259"/>
      <c r="C183" s="259"/>
      <c r="D183" s="259"/>
      <c r="E183" s="259"/>
      <c r="F183" s="259"/>
      <c r="G183" s="259"/>
      <c r="H183" s="259"/>
      <c r="I183" s="259"/>
      <c r="J183" s="259"/>
      <c r="K183" s="259"/>
      <c r="L183" s="259"/>
      <c r="M183" s="259"/>
      <c r="N183" s="259"/>
      <c r="O183" s="259"/>
      <c r="P183" s="259"/>
      <c r="Q183" s="69">
        <v>2</v>
      </c>
      <c r="R183" s="258"/>
      <c r="S183" s="258"/>
      <c r="T183" s="258"/>
      <c r="U183" s="258"/>
      <c r="V183" s="258"/>
      <c r="W183" s="258"/>
      <c r="X183" s="258"/>
      <c r="Y183" s="258"/>
      <c r="Z183" s="258"/>
      <c r="AA183" s="258"/>
      <c r="AB183" s="258"/>
      <c r="AC183" s="258"/>
      <c r="AD183" s="258"/>
      <c r="AE183" s="258"/>
      <c r="AF183" s="69">
        <v>2</v>
      </c>
      <c r="AG183" s="258"/>
      <c r="AH183" s="258"/>
      <c r="AI183" s="258"/>
      <c r="AJ183" s="258"/>
      <c r="AK183" s="258"/>
      <c r="AL183" s="258"/>
      <c r="AM183" s="258"/>
      <c r="AN183" s="258"/>
      <c r="AO183" s="258"/>
      <c r="AP183" s="258"/>
      <c r="AQ183" s="258"/>
      <c r="AR183" s="258"/>
      <c r="AS183" s="258"/>
      <c r="AT183" s="258"/>
    </row>
    <row r="184" spans="1:46" ht="50.85" customHeight="1">
      <c r="A184" s="259" t="s">
        <v>104</v>
      </c>
      <c r="B184" s="259"/>
      <c r="C184" s="259"/>
      <c r="D184" s="259"/>
      <c r="E184" s="259"/>
      <c r="F184" s="259"/>
      <c r="G184" s="259"/>
      <c r="H184" s="259"/>
      <c r="I184" s="259"/>
      <c r="J184" s="259"/>
      <c r="K184" s="259"/>
      <c r="L184" s="259"/>
      <c r="M184" s="259"/>
      <c r="N184" s="259"/>
      <c r="O184" s="259"/>
      <c r="P184" s="259"/>
      <c r="Q184" s="69">
        <v>2</v>
      </c>
      <c r="R184" s="258"/>
      <c r="S184" s="258"/>
      <c r="T184" s="258"/>
      <c r="U184" s="258"/>
      <c r="V184" s="258"/>
      <c r="W184" s="258"/>
      <c r="X184" s="258"/>
      <c r="Y184" s="258"/>
      <c r="Z184" s="258"/>
      <c r="AA184" s="258"/>
      <c r="AB184" s="258"/>
      <c r="AC184" s="258"/>
      <c r="AD184" s="258"/>
      <c r="AE184" s="258"/>
      <c r="AF184" s="69">
        <v>2</v>
      </c>
      <c r="AG184" s="258"/>
      <c r="AH184" s="258"/>
      <c r="AI184" s="258"/>
      <c r="AJ184" s="258"/>
      <c r="AK184" s="258"/>
      <c r="AL184" s="258"/>
      <c r="AM184" s="258"/>
      <c r="AN184" s="258"/>
      <c r="AO184" s="258"/>
      <c r="AP184" s="258"/>
      <c r="AQ184" s="258"/>
      <c r="AR184" s="258"/>
      <c r="AS184" s="258"/>
      <c r="AT184" s="258"/>
    </row>
    <row r="185" spans="1:46" ht="60.6" customHeight="1">
      <c r="A185" s="259" t="s">
        <v>105</v>
      </c>
      <c r="B185" s="259"/>
      <c r="C185" s="259"/>
      <c r="D185" s="259"/>
      <c r="E185" s="259"/>
      <c r="F185" s="259"/>
      <c r="G185" s="259"/>
      <c r="H185" s="259"/>
      <c r="I185" s="259"/>
      <c r="J185" s="259"/>
      <c r="K185" s="259"/>
      <c r="L185" s="259"/>
      <c r="M185" s="259"/>
      <c r="N185" s="259"/>
      <c r="O185" s="259"/>
      <c r="P185" s="259"/>
      <c r="Q185" s="69">
        <v>1</v>
      </c>
      <c r="R185" s="273" t="s">
        <v>157</v>
      </c>
      <c r="S185" s="274"/>
      <c r="T185" s="274"/>
      <c r="U185" s="274"/>
      <c r="V185" s="274"/>
      <c r="W185" s="274"/>
      <c r="X185" s="274"/>
      <c r="Y185" s="274"/>
      <c r="Z185" s="274"/>
      <c r="AA185" s="274"/>
      <c r="AB185" s="274"/>
      <c r="AC185" s="274"/>
      <c r="AD185" s="274"/>
      <c r="AE185" s="275"/>
      <c r="AF185" s="69">
        <v>1</v>
      </c>
      <c r="AG185" s="273" t="s">
        <v>157</v>
      </c>
      <c r="AH185" s="274"/>
      <c r="AI185" s="274"/>
      <c r="AJ185" s="274"/>
      <c r="AK185" s="274"/>
      <c r="AL185" s="274"/>
      <c r="AM185" s="274"/>
      <c r="AN185" s="274"/>
      <c r="AO185" s="274"/>
      <c r="AP185" s="274"/>
      <c r="AQ185" s="274"/>
      <c r="AR185" s="274"/>
      <c r="AS185" s="274"/>
      <c r="AT185" s="275"/>
    </row>
    <row r="186" spans="1:46" ht="48" customHeight="1">
      <c r="A186" s="259" t="s">
        <v>173</v>
      </c>
      <c r="B186" s="259"/>
      <c r="C186" s="259"/>
      <c r="D186" s="259"/>
      <c r="E186" s="259"/>
      <c r="F186" s="259"/>
      <c r="G186" s="259"/>
      <c r="H186" s="259"/>
      <c r="I186" s="259"/>
      <c r="J186" s="259"/>
      <c r="K186" s="259"/>
      <c r="L186" s="259"/>
      <c r="M186" s="259"/>
      <c r="N186" s="259"/>
      <c r="O186" s="259"/>
      <c r="P186" s="259"/>
      <c r="Q186" s="69">
        <v>2</v>
      </c>
      <c r="R186" s="258"/>
      <c r="S186" s="258"/>
      <c r="T186" s="258"/>
      <c r="U186" s="258"/>
      <c r="V186" s="258"/>
      <c r="W186" s="258"/>
      <c r="X186" s="258"/>
      <c r="Y186" s="258"/>
      <c r="Z186" s="258"/>
      <c r="AA186" s="258"/>
      <c r="AB186" s="258"/>
      <c r="AC186" s="258"/>
      <c r="AD186" s="258"/>
      <c r="AE186" s="258"/>
      <c r="AF186" s="69">
        <v>2</v>
      </c>
      <c r="AG186" s="258"/>
      <c r="AH186" s="258"/>
      <c r="AI186" s="258"/>
      <c r="AJ186" s="258"/>
      <c r="AK186" s="258"/>
      <c r="AL186" s="258"/>
      <c r="AM186" s="258"/>
      <c r="AN186" s="258"/>
      <c r="AO186" s="258"/>
      <c r="AP186" s="258"/>
      <c r="AQ186" s="258"/>
      <c r="AR186" s="258"/>
      <c r="AS186" s="258"/>
      <c r="AT186" s="258"/>
    </row>
    <row r="187" spans="1:46" ht="15"/>
    <row r="188" spans="1:46" ht="15"/>
    <row r="189" spans="1:46" ht="31.35" customHeight="1">
      <c r="A189" s="266" t="s">
        <v>174</v>
      </c>
      <c r="B189" s="266"/>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c r="AG189" s="292" t="s">
        <v>64</v>
      </c>
      <c r="AH189" s="292"/>
      <c r="AI189" s="292"/>
      <c r="AJ189" s="292"/>
      <c r="AK189" s="73" t="e">
        <f>(('Artículo 121 (resumen PI)'!C18*0.8+'Artículo 121 (resumen PI)'!F18*0.2)+('Artículo 121 (resumen PNT)'!C18*0.8+'Artículo 121 (resumen PNT)'!F18*0.2))/2</f>
        <v>#VALUE!</v>
      </c>
      <c r="AL189" s="111"/>
      <c r="AM189"/>
      <c r="AN189"/>
      <c r="AO189"/>
      <c r="AP189"/>
      <c r="AQ189"/>
      <c r="AR189"/>
      <c r="AS189"/>
      <c r="AT189"/>
    </row>
    <row r="190" spans="1:46" ht="15.75">
      <c r="A190" s="64"/>
      <c r="B190" s="65"/>
      <c r="C190" s="65"/>
      <c r="D190" s="65"/>
      <c r="E190" s="65"/>
      <c r="F190" s="65"/>
      <c r="G190" s="65"/>
      <c r="H190" s="65"/>
      <c r="I190" s="65"/>
      <c r="J190" s="65"/>
      <c r="K190" s="65"/>
      <c r="L190" s="65"/>
      <c r="M190" s="65"/>
      <c r="N190" s="65"/>
      <c r="O190" s="65"/>
      <c r="P190" s="65"/>
      <c r="Q190" s="27"/>
      <c r="R190" s="65"/>
      <c r="S190" s="65"/>
      <c r="T190" s="65"/>
      <c r="U190" s="65"/>
      <c r="V190" s="65"/>
      <c r="W190" s="65"/>
      <c r="X190" s="65"/>
      <c r="Y190" s="65"/>
      <c r="Z190" s="65"/>
      <c r="AA190" s="65"/>
      <c r="AB190" s="65"/>
      <c r="AC190" s="65"/>
      <c r="AD190" s="65"/>
      <c r="AE190" s="65"/>
      <c r="AF190"/>
      <c r="AG190"/>
      <c r="AH190"/>
      <c r="AI190"/>
      <c r="AJ190"/>
      <c r="AK190"/>
      <c r="AL190"/>
      <c r="AM190"/>
      <c r="AN190"/>
      <c r="AO190"/>
      <c r="AP190"/>
      <c r="AQ190"/>
      <c r="AR190"/>
      <c r="AS190"/>
      <c r="AT190"/>
    </row>
    <row r="191" spans="1:46" ht="15.75">
      <c r="A191" s="64" t="s">
        <v>65</v>
      </c>
      <c r="B191" s="65"/>
      <c r="C191" s="65"/>
      <c r="D191" s="65"/>
      <c r="E191" s="65"/>
      <c r="F191" s="65"/>
      <c r="G191" s="65"/>
      <c r="H191" s="65"/>
      <c r="I191" s="65"/>
      <c r="J191" s="65"/>
      <c r="K191" s="65"/>
      <c r="L191" s="65"/>
      <c r="M191" s="65"/>
      <c r="N191" s="65"/>
      <c r="O191" s="65"/>
      <c r="P191" s="65"/>
      <c r="Q191" s="27"/>
      <c r="R191" s="65"/>
      <c r="S191" s="65"/>
      <c r="T191" s="65"/>
      <c r="U191" s="65"/>
      <c r="V191" s="65"/>
      <c r="W191" s="65"/>
      <c r="X191" s="65"/>
      <c r="Y191" s="65"/>
      <c r="Z191" s="65"/>
      <c r="AA191" s="65"/>
      <c r="AB191" s="65"/>
      <c r="AC191" s="65"/>
      <c r="AD191" s="65"/>
      <c r="AE191" s="65"/>
      <c r="AF191"/>
      <c r="AG191"/>
      <c r="AH191"/>
      <c r="AI191"/>
      <c r="AJ191"/>
      <c r="AK191"/>
      <c r="AL191"/>
      <c r="AM191"/>
      <c r="AN191"/>
      <c r="AO191"/>
      <c r="AP191"/>
      <c r="AQ191"/>
      <c r="AR191"/>
      <c r="AS191"/>
      <c r="AT191"/>
    </row>
    <row r="192" spans="1:46" ht="15">
      <c r="A192" s="61"/>
      <c r="B192" s="61"/>
      <c r="C192" s="61"/>
      <c r="D192" s="61"/>
      <c r="E192" s="61"/>
      <c r="F192" s="61"/>
      <c r="G192" s="61"/>
      <c r="H192" s="61"/>
      <c r="I192" s="61"/>
      <c r="J192" s="61"/>
      <c r="K192" s="61"/>
      <c r="L192" s="61"/>
      <c r="M192" s="61"/>
      <c r="N192" s="61"/>
      <c r="O192" s="61"/>
      <c r="P192" s="61"/>
      <c r="R192" s="61"/>
      <c r="S192" s="61"/>
      <c r="T192" s="61"/>
      <c r="U192" s="61"/>
      <c r="V192" s="61"/>
      <c r="W192" s="61"/>
      <c r="X192" s="61"/>
      <c r="Y192" s="61"/>
      <c r="Z192" s="61"/>
      <c r="AA192" s="61"/>
      <c r="AB192" s="61"/>
      <c r="AC192" s="61"/>
      <c r="AD192" s="61"/>
      <c r="AE192" s="61"/>
      <c r="AF192"/>
      <c r="AG192"/>
      <c r="AH192"/>
      <c r="AI192"/>
      <c r="AJ192"/>
      <c r="AK192"/>
      <c r="AL192"/>
      <c r="AM192"/>
      <c r="AN192"/>
      <c r="AO192"/>
      <c r="AP192"/>
      <c r="AQ192"/>
      <c r="AR192"/>
      <c r="AS192"/>
      <c r="AT192"/>
    </row>
    <row r="193" spans="1:46" ht="83.85" customHeight="1" thickBot="1">
      <c r="A193" s="264" t="s">
        <v>175</v>
      </c>
      <c r="B193" s="264"/>
      <c r="C193" s="264"/>
      <c r="D193" s="264"/>
      <c r="E193" s="264"/>
      <c r="F193" s="264"/>
      <c r="G193" s="264"/>
      <c r="H193" s="264"/>
      <c r="I193" s="264"/>
      <c r="J193" s="264"/>
      <c r="K193" s="264"/>
      <c r="L193" s="264"/>
      <c r="M193" s="264"/>
      <c r="N193" s="264"/>
      <c r="O193" s="264"/>
      <c r="P193" s="264"/>
      <c r="Q193" s="66"/>
      <c r="R193" s="61"/>
      <c r="S193" s="61"/>
      <c r="T193" s="61"/>
      <c r="U193" s="61"/>
      <c r="V193" s="265"/>
      <c r="W193" s="265"/>
      <c r="X193" s="265"/>
      <c r="Y193" s="265"/>
      <c r="Z193" s="265"/>
      <c r="AA193" s="265"/>
      <c r="AB193" s="265"/>
      <c r="AC193" s="265"/>
      <c r="AD193" s="265"/>
      <c r="AE193" s="265"/>
      <c r="AF193" s="66"/>
      <c r="AG193" s="61"/>
      <c r="AH193" s="61"/>
      <c r="AI193" s="61"/>
      <c r="AJ193" s="61"/>
      <c r="AK193" s="265"/>
      <c r="AL193" s="265"/>
      <c r="AM193" s="265"/>
      <c r="AN193" s="265"/>
      <c r="AO193" s="265"/>
      <c r="AP193" s="265"/>
      <c r="AQ193" s="265"/>
      <c r="AR193" s="265"/>
      <c r="AS193" s="265"/>
      <c r="AT193" s="265"/>
    </row>
    <row r="194" spans="1:46" ht="45" customHeight="1" thickTop="1" thickBot="1">
      <c r="A194" s="284" t="s">
        <v>44</v>
      </c>
      <c r="B194" s="284"/>
      <c r="C194" s="284"/>
      <c r="D194" s="284"/>
      <c r="E194" s="284"/>
      <c r="F194" s="284"/>
      <c r="G194" s="284"/>
      <c r="H194" s="284"/>
      <c r="I194" s="284"/>
      <c r="J194" s="284"/>
      <c r="K194" s="284"/>
      <c r="L194" s="284"/>
      <c r="M194" s="284"/>
      <c r="N194" s="284"/>
      <c r="O194" s="284"/>
      <c r="P194" s="284"/>
      <c r="Q194" s="67" t="s">
        <v>67</v>
      </c>
      <c r="R194" s="285" t="s">
        <v>68</v>
      </c>
      <c r="S194" s="285"/>
      <c r="T194" s="285"/>
      <c r="U194" s="285"/>
      <c r="V194" s="285"/>
      <c r="W194" s="285"/>
      <c r="X194" s="285"/>
      <c r="Y194" s="285"/>
      <c r="Z194" s="285"/>
      <c r="AA194" s="285"/>
      <c r="AB194" s="285"/>
      <c r="AC194" s="285"/>
      <c r="AD194" s="285"/>
      <c r="AE194" s="285"/>
      <c r="AF194" s="68" t="s">
        <v>67</v>
      </c>
      <c r="AG194" s="286" t="s">
        <v>8</v>
      </c>
      <c r="AH194" s="286"/>
      <c r="AI194" s="286"/>
      <c r="AJ194" s="286"/>
      <c r="AK194" s="286"/>
      <c r="AL194" s="286"/>
      <c r="AM194" s="286"/>
      <c r="AN194" s="286"/>
      <c r="AO194" s="286"/>
      <c r="AP194" s="286"/>
      <c r="AQ194" s="286"/>
      <c r="AR194" s="286"/>
      <c r="AS194" s="286"/>
      <c r="AT194" s="286"/>
    </row>
    <row r="195" spans="1:46" ht="45" customHeight="1">
      <c r="A195" s="259" t="s">
        <v>69</v>
      </c>
      <c r="B195" s="259"/>
      <c r="C195" s="259"/>
      <c r="D195" s="259"/>
      <c r="E195" s="259"/>
      <c r="F195" s="259"/>
      <c r="G195" s="259"/>
      <c r="H195" s="259"/>
      <c r="I195" s="259"/>
      <c r="J195" s="259"/>
      <c r="K195" s="259"/>
      <c r="L195" s="259"/>
      <c r="M195" s="259"/>
      <c r="N195" s="259"/>
      <c r="O195" s="259"/>
      <c r="P195" s="259"/>
      <c r="Q195" s="69">
        <v>3</v>
      </c>
      <c r="R195" s="258" t="s">
        <v>176</v>
      </c>
      <c r="S195" s="258"/>
      <c r="T195" s="258"/>
      <c r="U195" s="258"/>
      <c r="V195" s="258"/>
      <c r="W195" s="258"/>
      <c r="X195" s="258"/>
      <c r="Y195" s="258"/>
      <c r="Z195" s="258"/>
      <c r="AA195" s="258"/>
      <c r="AB195" s="258"/>
      <c r="AC195" s="258"/>
      <c r="AD195" s="258"/>
      <c r="AE195" s="258"/>
      <c r="AF195" s="69">
        <v>3</v>
      </c>
      <c r="AG195" s="258" t="s">
        <v>176</v>
      </c>
      <c r="AH195" s="258"/>
      <c r="AI195" s="258"/>
      <c r="AJ195" s="258"/>
      <c r="AK195" s="258"/>
      <c r="AL195" s="258"/>
      <c r="AM195" s="258"/>
      <c r="AN195" s="258"/>
      <c r="AO195" s="258"/>
      <c r="AP195" s="258"/>
      <c r="AQ195" s="258"/>
      <c r="AR195" s="258"/>
      <c r="AS195" s="258"/>
      <c r="AT195" s="258"/>
    </row>
    <row r="196" spans="1:46" ht="45" customHeight="1">
      <c r="A196" s="259" t="s">
        <v>155</v>
      </c>
      <c r="B196" s="259"/>
      <c r="C196" s="259"/>
      <c r="D196" s="259"/>
      <c r="E196" s="259"/>
      <c r="F196" s="259"/>
      <c r="G196" s="259"/>
      <c r="H196" s="259"/>
      <c r="I196" s="259"/>
      <c r="J196" s="259"/>
      <c r="K196" s="259"/>
      <c r="L196" s="259"/>
      <c r="M196" s="259"/>
      <c r="N196" s="259"/>
      <c r="O196" s="259"/>
      <c r="P196" s="259"/>
      <c r="Q196" s="69">
        <v>3</v>
      </c>
      <c r="R196" s="258"/>
      <c r="S196" s="258"/>
      <c r="T196" s="258"/>
      <c r="U196" s="258"/>
      <c r="V196" s="258"/>
      <c r="W196" s="258"/>
      <c r="X196" s="258"/>
      <c r="Y196" s="258"/>
      <c r="Z196" s="258"/>
      <c r="AA196" s="258"/>
      <c r="AB196" s="258"/>
      <c r="AC196" s="258"/>
      <c r="AD196" s="258"/>
      <c r="AE196" s="258"/>
      <c r="AF196" s="69">
        <v>3</v>
      </c>
      <c r="AG196" s="258"/>
      <c r="AH196" s="258"/>
      <c r="AI196" s="258"/>
      <c r="AJ196" s="258"/>
      <c r="AK196" s="258"/>
      <c r="AL196" s="258"/>
      <c r="AM196" s="258"/>
      <c r="AN196" s="258"/>
      <c r="AO196" s="258"/>
      <c r="AP196" s="258"/>
      <c r="AQ196" s="258"/>
      <c r="AR196" s="258"/>
      <c r="AS196" s="258"/>
      <c r="AT196" s="258"/>
    </row>
    <row r="197" spans="1:46" ht="45" customHeight="1">
      <c r="A197" s="259" t="s">
        <v>177</v>
      </c>
      <c r="B197" s="259"/>
      <c r="C197" s="259"/>
      <c r="D197" s="259"/>
      <c r="E197" s="259"/>
      <c r="F197" s="259"/>
      <c r="G197" s="259"/>
      <c r="H197" s="259"/>
      <c r="I197" s="259"/>
      <c r="J197" s="259"/>
      <c r="K197" s="259"/>
      <c r="L197" s="259"/>
      <c r="M197" s="259"/>
      <c r="N197" s="259"/>
      <c r="O197" s="259"/>
      <c r="P197" s="259"/>
      <c r="Q197" s="69">
        <v>3</v>
      </c>
      <c r="R197" s="258"/>
      <c r="S197" s="258"/>
      <c r="T197" s="258"/>
      <c r="U197" s="258"/>
      <c r="V197" s="258"/>
      <c r="W197" s="258"/>
      <c r="X197" s="258"/>
      <c r="Y197" s="258"/>
      <c r="Z197" s="258"/>
      <c r="AA197" s="258"/>
      <c r="AB197" s="258"/>
      <c r="AC197" s="258"/>
      <c r="AD197" s="258"/>
      <c r="AE197" s="258"/>
      <c r="AF197" s="69">
        <v>3</v>
      </c>
      <c r="AG197" s="258"/>
      <c r="AH197" s="258"/>
      <c r="AI197" s="258"/>
      <c r="AJ197" s="258"/>
      <c r="AK197" s="258"/>
      <c r="AL197" s="258"/>
      <c r="AM197" s="258"/>
      <c r="AN197" s="258"/>
      <c r="AO197" s="258"/>
      <c r="AP197" s="258"/>
      <c r="AQ197" s="258"/>
      <c r="AR197" s="258"/>
      <c r="AS197" s="258"/>
      <c r="AT197" s="258"/>
    </row>
    <row r="198" spans="1:46" ht="147.6" customHeight="1">
      <c r="A198" s="261" t="s">
        <v>178</v>
      </c>
      <c r="B198" s="261"/>
      <c r="C198" s="261"/>
      <c r="D198" s="261"/>
      <c r="E198" s="261"/>
      <c r="F198" s="261"/>
      <c r="G198" s="261"/>
      <c r="H198" s="261"/>
      <c r="I198" s="261"/>
      <c r="J198" s="261"/>
      <c r="K198" s="261"/>
      <c r="L198" s="261"/>
      <c r="M198" s="261"/>
      <c r="N198" s="261"/>
      <c r="O198" s="261"/>
      <c r="P198" s="261"/>
      <c r="Q198" s="69">
        <v>3</v>
      </c>
      <c r="R198" s="258"/>
      <c r="S198" s="258"/>
      <c r="T198" s="258"/>
      <c r="U198" s="258"/>
      <c r="V198" s="258"/>
      <c r="W198" s="258"/>
      <c r="X198" s="258"/>
      <c r="Y198" s="258"/>
      <c r="Z198" s="258"/>
      <c r="AA198" s="258"/>
      <c r="AB198" s="258"/>
      <c r="AC198" s="258"/>
      <c r="AD198" s="258"/>
      <c r="AE198" s="258"/>
      <c r="AF198" s="69">
        <v>3</v>
      </c>
      <c r="AG198" s="258"/>
      <c r="AH198" s="258"/>
      <c r="AI198" s="258"/>
      <c r="AJ198" s="258"/>
      <c r="AK198" s="258"/>
      <c r="AL198" s="258"/>
      <c r="AM198" s="258"/>
      <c r="AN198" s="258"/>
      <c r="AO198" s="258"/>
      <c r="AP198" s="258"/>
      <c r="AQ198" s="258"/>
      <c r="AR198" s="258"/>
      <c r="AS198" s="258"/>
      <c r="AT198" s="258"/>
    </row>
    <row r="199" spans="1:46" ht="45" customHeight="1">
      <c r="A199" s="259" t="s">
        <v>179</v>
      </c>
      <c r="B199" s="259"/>
      <c r="C199" s="259"/>
      <c r="D199" s="259"/>
      <c r="E199" s="259"/>
      <c r="F199" s="259"/>
      <c r="G199" s="259"/>
      <c r="H199" s="259"/>
      <c r="I199" s="259"/>
      <c r="J199" s="259"/>
      <c r="K199" s="259"/>
      <c r="L199" s="259"/>
      <c r="M199" s="259"/>
      <c r="N199" s="259"/>
      <c r="O199" s="259"/>
      <c r="P199" s="259"/>
      <c r="Q199" s="69">
        <v>3</v>
      </c>
      <c r="R199" s="258"/>
      <c r="S199" s="258"/>
      <c r="T199" s="258"/>
      <c r="U199" s="258"/>
      <c r="V199" s="258"/>
      <c r="W199" s="258"/>
      <c r="X199" s="258"/>
      <c r="Y199" s="258"/>
      <c r="Z199" s="258"/>
      <c r="AA199" s="258"/>
      <c r="AB199" s="258"/>
      <c r="AC199" s="258"/>
      <c r="AD199" s="258"/>
      <c r="AE199" s="258"/>
      <c r="AF199" s="69">
        <v>3</v>
      </c>
      <c r="AG199" s="258"/>
      <c r="AH199" s="258"/>
      <c r="AI199" s="258"/>
      <c r="AJ199" s="258"/>
      <c r="AK199" s="258"/>
      <c r="AL199" s="258"/>
      <c r="AM199" s="258"/>
      <c r="AN199" s="258"/>
      <c r="AO199" s="258"/>
      <c r="AP199" s="258"/>
      <c r="AQ199" s="258"/>
      <c r="AR199" s="258"/>
      <c r="AS199" s="258"/>
      <c r="AT199" s="258"/>
    </row>
    <row r="200" spans="1:46" ht="45" customHeight="1">
      <c r="A200" s="261" t="s">
        <v>180</v>
      </c>
      <c r="B200" s="261"/>
      <c r="C200" s="261"/>
      <c r="D200" s="261"/>
      <c r="E200" s="261"/>
      <c r="F200" s="261"/>
      <c r="G200" s="261"/>
      <c r="H200" s="261"/>
      <c r="I200" s="261"/>
      <c r="J200" s="261"/>
      <c r="K200" s="261"/>
      <c r="L200" s="261"/>
      <c r="M200" s="261"/>
      <c r="N200" s="261"/>
      <c r="O200" s="261"/>
      <c r="P200" s="261"/>
      <c r="Q200" s="69">
        <v>3</v>
      </c>
      <c r="R200" s="258"/>
      <c r="S200" s="258"/>
      <c r="T200" s="258"/>
      <c r="U200" s="258"/>
      <c r="V200" s="258"/>
      <c r="W200" s="258"/>
      <c r="X200" s="258"/>
      <c r="Y200" s="258"/>
      <c r="Z200" s="258"/>
      <c r="AA200" s="258"/>
      <c r="AB200" s="258"/>
      <c r="AC200" s="258"/>
      <c r="AD200" s="258"/>
      <c r="AE200" s="258"/>
      <c r="AF200" s="69">
        <v>3</v>
      </c>
      <c r="AG200" s="258"/>
      <c r="AH200" s="258"/>
      <c r="AI200" s="258"/>
      <c r="AJ200" s="258"/>
      <c r="AK200" s="258"/>
      <c r="AL200" s="258"/>
      <c r="AM200" s="258"/>
      <c r="AN200" s="258"/>
      <c r="AO200" s="258"/>
      <c r="AP200" s="258"/>
      <c r="AQ200" s="258"/>
      <c r="AR200" s="258"/>
      <c r="AS200" s="258"/>
      <c r="AT200" s="258"/>
    </row>
    <row r="201" spans="1:46" ht="93" customHeight="1">
      <c r="A201" s="261" t="s">
        <v>181</v>
      </c>
      <c r="B201" s="261"/>
      <c r="C201" s="261"/>
      <c r="D201" s="261"/>
      <c r="E201" s="261"/>
      <c r="F201" s="261"/>
      <c r="G201" s="261"/>
      <c r="H201" s="261"/>
      <c r="I201" s="261"/>
      <c r="J201" s="261"/>
      <c r="K201" s="261"/>
      <c r="L201" s="261"/>
      <c r="M201" s="261"/>
      <c r="N201" s="261"/>
      <c r="O201" s="261"/>
      <c r="P201" s="261"/>
      <c r="Q201" s="69">
        <v>3</v>
      </c>
      <c r="R201" s="258"/>
      <c r="S201" s="258"/>
      <c r="T201" s="258"/>
      <c r="U201" s="258"/>
      <c r="V201" s="258"/>
      <c r="W201" s="258"/>
      <c r="X201" s="258"/>
      <c r="Y201" s="258"/>
      <c r="Z201" s="258"/>
      <c r="AA201" s="258"/>
      <c r="AB201" s="258"/>
      <c r="AC201" s="258"/>
      <c r="AD201" s="258"/>
      <c r="AE201" s="258"/>
      <c r="AF201" s="69">
        <v>3</v>
      </c>
      <c r="AG201" s="258"/>
      <c r="AH201" s="258"/>
      <c r="AI201" s="258"/>
      <c r="AJ201" s="258"/>
      <c r="AK201" s="258"/>
      <c r="AL201" s="258"/>
      <c r="AM201" s="258"/>
      <c r="AN201" s="258"/>
      <c r="AO201" s="258"/>
      <c r="AP201" s="258"/>
      <c r="AQ201" s="258"/>
      <c r="AR201" s="258"/>
      <c r="AS201" s="258"/>
      <c r="AT201" s="258"/>
    </row>
    <row r="202" spans="1:46" ht="45" customHeight="1">
      <c r="A202" s="261" t="s">
        <v>182</v>
      </c>
      <c r="B202" s="261"/>
      <c r="C202" s="261"/>
      <c r="D202" s="261"/>
      <c r="E202" s="261"/>
      <c r="F202" s="261"/>
      <c r="G202" s="261"/>
      <c r="H202" s="261"/>
      <c r="I202" s="261"/>
      <c r="J202" s="261"/>
      <c r="K202" s="261"/>
      <c r="L202" s="261"/>
      <c r="M202" s="261"/>
      <c r="N202" s="261"/>
      <c r="O202" s="261"/>
      <c r="P202" s="261"/>
      <c r="Q202" s="69">
        <v>3</v>
      </c>
      <c r="R202" s="258"/>
      <c r="S202" s="258"/>
      <c r="T202" s="258"/>
      <c r="U202" s="258"/>
      <c r="V202" s="258"/>
      <c r="W202" s="258"/>
      <c r="X202" s="258"/>
      <c r="Y202" s="258"/>
      <c r="Z202" s="258"/>
      <c r="AA202" s="258"/>
      <c r="AB202" s="258"/>
      <c r="AC202" s="258"/>
      <c r="AD202" s="258"/>
      <c r="AE202" s="258"/>
      <c r="AF202" s="69">
        <v>3</v>
      </c>
      <c r="AG202" s="258"/>
      <c r="AH202" s="258"/>
      <c r="AI202" s="258"/>
      <c r="AJ202" s="258"/>
      <c r="AK202" s="258"/>
      <c r="AL202" s="258"/>
      <c r="AM202" s="258"/>
      <c r="AN202" s="258"/>
      <c r="AO202" s="258"/>
      <c r="AP202" s="258"/>
      <c r="AQ202" s="258"/>
      <c r="AR202" s="258"/>
      <c r="AS202" s="258"/>
      <c r="AT202" s="258"/>
    </row>
    <row r="203" spans="1:46" ht="45" customHeight="1">
      <c r="A203" s="261" t="s">
        <v>183</v>
      </c>
      <c r="B203" s="261"/>
      <c r="C203" s="261"/>
      <c r="D203" s="261"/>
      <c r="E203" s="261"/>
      <c r="F203" s="261"/>
      <c r="G203" s="261"/>
      <c r="H203" s="261"/>
      <c r="I203" s="261"/>
      <c r="J203" s="261"/>
      <c r="K203" s="261"/>
      <c r="L203" s="261"/>
      <c r="M203" s="261"/>
      <c r="N203" s="261"/>
      <c r="O203" s="261"/>
      <c r="P203" s="261"/>
      <c r="Q203" s="69">
        <v>3</v>
      </c>
      <c r="R203" s="258"/>
      <c r="S203" s="258"/>
      <c r="T203" s="258"/>
      <c r="U203" s="258"/>
      <c r="V203" s="258"/>
      <c r="W203" s="258"/>
      <c r="X203" s="258"/>
      <c r="Y203" s="258"/>
      <c r="Z203" s="258"/>
      <c r="AA203" s="258"/>
      <c r="AB203" s="258"/>
      <c r="AC203" s="258"/>
      <c r="AD203" s="258"/>
      <c r="AE203" s="258"/>
      <c r="AF203" s="69">
        <v>3</v>
      </c>
      <c r="AG203" s="258"/>
      <c r="AH203" s="258"/>
      <c r="AI203" s="258"/>
      <c r="AJ203" s="258"/>
      <c r="AK203" s="258"/>
      <c r="AL203" s="258"/>
      <c r="AM203" s="258"/>
      <c r="AN203" s="258"/>
      <c r="AO203" s="258"/>
      <c r="AP203" s="258"/>
      <c r="AQ203" s="258"/>
      <c r="AR203" s="258"/>
      <c r="AS203" s="258"/>
      <c r="AT203" s="258"/>
    </row>
    <row r="204" spans="1:46" ht="45" customHeight="1">
      <c r="A204" s="261" t="s">
        <v>184</v>
      </c>
      <c r="B204" s="261"/>
      <c r="C204" s="261"/>
      <c r="D204" s="261"/>
      <c r="E204" s="261"/>
      <c r="F204" s="261"/>
      <c r="G204" s="261"/>
      <c r="H204" s="261"/>
      <c r="I204" s="261"/>
      <c r="J204" s="261"/>
      <c r="K204" s="261"/>
      <c r="L204" s="261"/>
      <c r="M204" s="261"/>
      <c r="N204" s="261"/>
      <c r="O204" s="261"/>
      <c r="P204" s="261"/>
      <c r="Q204" s="69">
        <v>3</v>
      </c>
      <c r="R204" s="258"/>
      <c r="S204" s="258"/>
      <c r="T204" s="258"/>
      <c r="U204" s="258"/>
      <c r="V204" s="258"/>
      <c r="W204" s="258"/>
      <c r="X204" s="258"/>
      <c r="Y204" s="258"/>
      <c r="Z204" s="258"/>
      <c r="AA204" s="258"/>
      <c r="AB204" s="258"/>
      <c r="AC204" s="258"/>
      <c r="AD204" s="258"/>
      <c r="AE204" s="258"/>
      <c r="AF204" s="69">
        <v>3</v>
      </c>
      <c r="AG204" s="258"/>
      <c r="AH204" s="258"/>
      <c r="AI204" s="258"/>
      <c r="AJ204" s="258"/>
      <c r="AK204" s="258"/>
      <c r="AL204" s="258"/>
      <c r="AM204" s="258"/>
      <c r="AN204" s="258"/>
      <c r="AO204" s="258"/>
      <c r="AP204" s="258"/>
      <c r="AQ204" s="258"/>
      <c r="AR204" s="258"/>
      <c r="AS204" s="258"/>
      <c r="AT204" s="258"/>
    </row>
    <row r="205" spans="1:46" ht="45" customHeight="1">
      <c r="A205" s="261" t="s">
        <v>185</v>
      </c>
      <c r="B205" s="261"/>
      <c r="C205" s="261"/>
      <c r="D205" s="261"/>
      <c r="E205" s="261"/>
      <c r="F205" s="261"/>
      <c r="G205" s="261"/>
      <c r="H205" s="261"/>
      <c r="I205" s="261"/>
      <c r="J205" s="261"/>
      <c r="K205" s="261"/>
      <c r="L205" s="261"/>
      <c r="M205" s="261"/>
      <c r="N205" s="261"/>
      <c r="O205" s="261"/>
      <c r="P205" s="261"/>
      <c r="Q205" s="69">
        <v>3</v>
      </c>
      <c r="R205" s="258"/>
      <c r="S205" s="258"/>
      <c r="T205" s="258"/>
      <c r="U205" s="258"/>
      <c r="V205" s="258"/>
      <c r="W205" s="258"/>
      <c r="X205" s="258"/>
      <c r="Y205" s="258"/>
      <c r="Z205" s="258"/>
      <c r="AA205" s="258"/>
      <c r="AB205" s="258"/>
      <c r="AC205" s="258"/>
      <c r="AD205" s="258"/>
      <c r="AE205" s="258"/>
      <c r="AF205" s="69">
        <v>3</v>
      </c>
      <c r="AG205" s="258"/>
      <c r="AH205" s="258"/>
      <c r="AI205" s="258"/>
      <c r="AJ205" s="258"/>
      <c r="AK205" s="258"/>
      <c r="AL205" s="258"/>
      <c r="AM205" s="258"/>
      <c r="AN205" s="258"/>
      <c r="AO205" s="258"/>
      <c r="AP205" s="258"/>
      <c r="AQ205" s="258"/>
      <c r="AR205" s="258"/>
      <c r="AS205" s="258"/>
      <c r="AT205" s="258"/>
    </row>
    <row r="206" spans="1:46" ht="45" customHeight="1">
      <c r="A206" s="261" t="s">
        <v>186</v>
      </c>
      <c r="B206" s="261"/>
      <c r="C206" s="261"/>
      <c r="D206" s="261"/>
      <c r="E206" s="261"/>
      <c r="F206" s="261"/>
      <c r="G206" s="261"/>
      <c r="H206" s="261"/>
      <c r="I206" s="261"/>
      <c r="J206" s="261"/>
      <c r="K206" s="261"/>
      <c r="L206" s="261"/>
      <c r="M206" s="261"/>
      <c r="N206" s="261"/>
      <c r="O206" s="261"/>
      <c r="P206" s="261"/>
      <c r="Q206" s="69">
        <v>3</v>
      </c>
      <c r="R206" s="258"/>
      <c r="S206" s="258"/>
      <c r="T206" s="258"/>
      <c r="U206" s="258"/>
      <c r="V206" s="258"/>
      <c r="W206" s="258"/>
      <c r="X206" s="258"/>
      <c r="Y206" s="258"/>
      <c r="Z206" s="258"/>
      <c r="AA206" s="258"/>
      <c r="AB206" s="258"/>
      <c r="AC206" s="258"/>
      <c r="AD206" s="258"/>
      <c r="AE206" s="258"/>
      <c r="AF206" s="69">
        <v>3</v>
      </c>
      <c r="AG206" s="258"/>
      <c r="AH206" s="258"/>
      <c r="AI206" s="258"/>
      <c r="AJ206" s="258"/>
      <c r="AK206" s="258"/>
      <c r="AL206" s="258"/>
      <c r="AM206" s="258"/>
      <c r="AN206" s="258"/>
      <c r="AO206" s="258"/>
      <c r="AP206" s="258"/>
      <c r="AQ206" s="258"/>
      <c r="AR206" s="258"/>
      <c r="AS206" s="258"/>
      <c r="AT206" s="258"/>
    </row>
    <row r="207" spans="1:46" ht="45" customHeight="1">
      <c r="A207" s="259" t="s">
        <v>187</v>
      </c>
      <c r="B207" s="259"/>
      <c r="C207" s="259"/>
      <c r="D207" s="259"/>
      <c r="E207" s="259"/>
      <c r="F207" s="259"/>
      <c r="G207" s="259"/>
      <c r="H207" s="259"/>
      <c r="I207" s="259"/>
      <c r="J207" s="259"/>
      <c r="K207" s="259"/>
      <c r="L207" s="259"/>
      <c r="M207" s="259"/>
      <c r="N207" s="259"/>
      <c r="O207" s="259"/>
      <c r="P207" s="259"/>
      <c r="Q207" s="69">
        <v>3</v>
      </c>
      <c r="R207" s="258"/>
      <c r="S207" s="258"/>
      <c r="T207" s="258"/>
      <c r="U207" s="258"/>
      <c r="V207" s="258"/>
      <c r="W207" s="258"/>
      <c r="X207" s="258"/>
      <c r="Y207" s="258"/>
      <c r="Z207" s="258"/>
      <c r="AA207" s="258"/>
      <c r="AB207" s="258"/>
      <c r="AC207" s="258"/>
      <c r="AD207" s="258"/>
      <c r="AE207" s="258"/>
      <c r="AF207" s="69">
        <v>3</v>
      </c>
      <c r="AG207" s="258"/>
      <c r="AH207" s="258"/>
      <c r="AI207" s="258"/>
      <c r="AJ207" s="258"/>
      <c r="AK207" s="258"/>
      <c r="AL207" s="258"/>
      <c r="AM207" s="258"/>
      <c r="AN207" s="258"/>
      <c r="AO207" s="258"/>
      <c r="AP207" s="258"/>
      <c r="AQ207" s="258"/>
      <c r="AR207" s="258"/>
      <c r="AS207" s="258"/>
      <c r="AT207" s="258"/>
    </row>
    <row r="208" spans="1:46" ht="45" customHeight="1">
      <c r="A208" s="259" t="s">
        <v>188</v>
      </c>
      <c r="B208" s="259"/>
      <c r="C208" s="259"/>
      <c r="D208" s="259"/>
      <c r="E208" s="259"/>
      <c r="F208" s="259"/>
      <c r="G208" s="259"/>
      <c r="H208" s="259"/>
      <c r="I208" s="259"/>
      <c r="J208" s="259"/>
      <c r="K208" s="259"/>
      <c r="L208" s="259"/>
      <c r="M208" s="259"/>
      <c r="N208" s="259"/>
      <c r="O208" s="259"/>
      <c r="P208" s="259"/>
      <c r="Q208" s="69">
        <v>3</v>
      </c>
      <c r="R208" s="258"/>
      <c r="S208" s="258"/>
      <c r="T208" s="258"/>
      <c r="U208" s="258"/>
      <c r="V208" s="258"/>
      <c r="W208" s="258"/>
      <c r="X208" s="258"/>
      <c r="Y208" s="258"/>
      <c r="Z208" s="258"/>
      <c r="AA208" s="258"/>
      <c r="AB208" s="258"/>
      <c r="AC208" s="258"/>
      <c r="AD208" s="258"/>
      <c r="AE208" s="258"/>
      <c r="AF208" s="69">
        <v>3</v>
      </c>
      <c r="AG208" s="258"/>
      <c r="AH208" s="258"/>
      <c r="AI208" s="258"/>
      <c r="AJ208" s="258"/>
      <c r="AK208" s="258"/>
      <c r="AL208" s="258"/>
      <c r="AM208" s="258"/>
      <c r="AN208" s="258"/>
      <c r="AO208" s="258"/>
      <c r="AP208" s="258"/>
      <c r="AQ208" s="258"/>
      <c r="AR208" s="258"/>
      <c r="AS208" s="258"/>
      <c r="AT208" s="258"/>
    </row>
    <row r="209" spans="1:46" ht="45" customHeight="1">
      <c r="A209" s="259" t="s">
        <v>189</v>
      </c>
      <c r="B209" s="259"/>
      <c r="C209" s="259"/>
      <c r="D209" s="259"/>
      <c r="E209" s="259"/>
      <c r="F209" s="259"/>
      <c r="G209" s="259"/>
      <c r="H209" s="259"/>
      <c r="I209" s="259"/>
      <c r="J209" s="259"/>
      <c r="K209" s="259"/>
      <c r="L209" s="259"/>
      <c r="M209" s="259"/>
      <c r="N209" s="259"/>
      <c r="O209" s="259"/>
      <c r="P209" s="259"/>
      <c r="Q209" s="69">
        <v>3</v>
      </c>
      <c r="R209" s="258"/>
      <c r="S209" s="258"/>
      <c r="T209" s="258"/>
      <c r="U209" s="258"/>
      <c r="V209" s="258"/>
      <c r="W209" s="258"/>
      <c r="X209" s="258"/>
      <c r="Y209" s="258"/>
      <c r="Z209" s="258"/>
      <c r="AA209" s="258"/>
      <c r="AB209" s="258"/>
      <c r="AC209" s="258"/>
      <c r="AD209" s="258"/>
      <c r="AE209" s="258"/>
      <c r="AF209" s="69">
        <v>3</v>
      </c>
      <c r="AG209" s="258"/>
      <c r="AH209" s="258"/>
      <c r="AI209" s="258"/>
      <c r="AJ209" s="258"/>
      <c r="AK209" s="258"/>
      <c r="AL209" s="258"/>
      <c r="AM209" s="258"/>
      <c r="AN209" s="258"/>
      <c r="AO209" s="258"/>
      <c r="AP209" s="258"/>
      <c r="AQ209" s="258"/>
      <c r="AR209" s="258"/>
      <c r="AS209" s="258"/>
      <c r="AT209" s="258"/>
    </row>
    <row r="210" spans="1:46" ht="45" customHeight="1">
      <c r="A210" s="259" t="s">
        <v>190</v>
      </c>
      <c r="B210" s="259"/>
      <c r="C210" s="259"/>
      <c r="D210" s="259"/>
      <c r="E210" s="259"/>
      <c r="F210" s="259"/>
      <c r="G210" s="259"/>
      <c r="H210" s="259"/>
      <c r="I210" s="259"/>
      <c r="J210" s="259"/>
      <c r="K210" s="259"/>
      <c r="L210" s="259"/>
      <c r="M210" s="259"/>
      <c r="N210" s="259"/>
      <c r="O210" s="259"/>
      <c r="P210" s="259"/>
      <c r="Q210" s="69">
        <v>3</v>
      </c>
      <c r="R210" s="258"/>
      <c r="S210" s="258"/>
      <c r="T210" s="258"/>
      <c r="U210" s="258"/>
      <c r="V210" s="258"/>
      <c r="W210" s="258"/>
      <c r="X210" s="258"/>
      <c r="Y210" s="258"/>
      <c r="Z210" s="258"/>
      <c r="AA210" s="258"/>
      <c r="AB210" s="258"/>
      <c r="AC210" s="258"/>
      <c r="AD210" s="258"/>
      <c r="AE210" s="258"/>
      <c r="AF210" s="69">
        <v>3</v>
      </c>
      <c r="AG210" s="258"/>
      <c r="AH210" s="258"/>
      <c r="AI210" s="258"/>
      <c r="AJ210" s="258"/>
      <c r="AK210" s="258"/>
      <c r="AL210" s="258"/>
      <c r="AM210" s="258"/>
      <c r="AN210" s="258"/>
      <c r="AO210" s="258"/>
      <c r="AP210" s="258"/>
      <c r="AQ210" s="258"/>
      <c r="AR210" s="258"/>
      <c r="AS210" s="258"/>
      <c r="AT210" s="258"/>
    </row>
    <row r="211" spans="1:46" ht="45" customHeight="1">
      <c r="A211" s="259" t="s">
        <v>191</v>
      </c>
      <c r="B211" s="259"/>
      <c r="C211" s="259"/>
      <c r="D211" s="259"/>
      <c r="E211" s="259"/>
      <c r="F211" s="259"/>
      <c r="G211" s="259"/>
      <c r="H211" s="259"/>
      <c r="I211" s="259"/>
      <c r="J211" s="259"/>
      <c r="K211" s="259"/>
      <c r="L211" s="259"/>
      <c r="M211" s="259"/>
      <c r="N211" s="259"/>
      <c r="O211" s="259"/>
      <c r="P211" s="259"/>
      <c r="Q211" s="69">
        <v>3</v>
      </c>
      <c r="R211" s="258"/>
      <c r="S211" s="258"/>
      <c r="T211" s="258"/>
      <c r="U211" s="258"/>
      <c r="V211" s="258"/>
      <c r="W211" s="258"/>
      <c r="X211" s="258"/>
      <c r="Y211" s="258"/>
      <c r="Z211" s="258"/>
      <c r="AA211" s="258"/>
      <c r="AB211" s="258"/>
      <c r="AC211" s="258"/>
      <c r="AD211" s="258"/>
      <c r="AE211" s="258"/>
      <c r="AF211" s="69">
        <v>3</v>
      </c>
      <c r="AG211" s="258"/>
      <c r="AH211" s="258"/>
      <c r="AI211" s="258"/>
      <c r="AJ211" s="258"/>
      <c r="AK211" s="258"/>
      <c r="AL211" s="258"/>
      <c r="AM211" s="258"/>
      <c r="AN211" s="258"/>
      <c r="AO211" s="258"/>
      <c r="AP211" s="258"/>
      <c r="AQ211" s="258"/>
      <c r="AR211" s="258"/>
      <c r="AS211" s="258"/>
      <c r="AT211" s="258"/>
    </row>
    <row r="212" spans="1:46" ht="45" customHeight="1">
      <c r="A212" s="259" t="s">
        <v>192</v>
      </c>
      <c r="B212" s="259"/>
      <c r="C212" s="259"/>
      <c r="D212" s="259"/>
      <c r="E212" s="259"/>
      <c r="F212" s="259"/>
      <c r="G212" s="259"/>
      <c r="H212" s="259"/>
      <c r="I212" s="259"/>
      <c r="J212" s="259"/>
      <c r="K212" s="259"/>
      <c r="L212" s="259"/>
      <c r="M212" s="259"/>
      <c r="N212" s="259"/>
      <c r="O212" s="259"/>
      <c r="P212" s="259"/>
      <c r="Q212" s="69">
        <v>3</v>
      </c>
      <c r="R212" s="258"/>
      <c r="S212" s="258"/>
      <c r="T212" s="258"/>
      <c r="U212" s="258"/>
      <c r="V212" s="258"/>
      <c r="W212" s="258"/>
      <c r="X212" s="258"/>
      <c r="Y212" s="258"/>
      <c r="Z212" s="258"/>
      <c r="AA212" s="258"/>
      <c r="AB212" s="258"/>
      <c r="AC212" s="258"/>
      <c r="AD212" s="258"/>
      <c r="AE212" s="258"/>
      <c r="AF212" s="69">
        <v>3</v>
      </c>
      <c r="AG212" s="258"/>
      <c r="AH212" s="258"/>
      <c r="AI212" s="258"/>
      <c r="AJ212" s="258"/>
      <c r="AK212" s="258"/>
      <c r="AL212" s="258"/>
      <c r="AM212" s="258"/>
      <c r="AN212" s="258"/>
      <c r="AO212" s="258"/>
      <c r="AP212" s="258"/>
      <c r="AQ212" s="258"/>
      <c r="AR212" s="258"/>
      <c r="AS212" s="258"/>
      <c r="AT212" s="258"/>
    </row>
    <row r="213" spans="1:46" ht="45" customHeight="1">
      <c r="A213" s="259" t="s">
        <v>193</v>
      </c>
      <c r="B213" s="259"/>
      <c r="C213" s="259"/>
      <c r="D213" s="259"/>
      <c r="E213" s="259"/>
      <c r="F213" s="259"/>
      <c r="G213" s="259"/>
      <c r="H213" s="259"/>
      <c r="I213" s="259"/>
      <c r="J213" s="259"/>
      <c r="K213" s="259"/>
      <c r="L213" s="259"/>
      <c r="M213" s="259"/>
      <c r="N213" s="259"/>
      <c r="O213" s="259"/>
      <c r="P213" s="259"/>
      <c r="Q213" s="69">
        <v>3</v>
      </c>
      <c r="R213" s="258"/>
      <c r="S213" s="258"/>
      <c r="T213" s="258"/>
      <c r="U213" s="258"/>
      <c r="V213" s="258"/>
      <c r="W213" s="258"/>
      <c r="X213" s="258"/>
      <c r="Y213" s="258"/>
      <c r="Z213" s="258"/>
      <c r="AA213" s="258"/>
      <c r="AB213" s="258"/>
      <c r="AC213" s="258"/>
      <c r="AD213" s="258"/>
      <c r="AE213" s="258"/>
      <c r="AF213" s="69">
        <v>3</v>
      </c>
      <c r="AG213" s="258"/>
      <c r="AH213" s="258"/>
      <c r="AI213" s="258"/>
      <c r="AJ213" s="258"/>
      <c r="AK213" s="258"/>
      <c r="AL213" s="258"/>
      <c r="AM213" s="258"/>
      <c r="AN213" s="258"/>
      <c r="AO213" s="258"/>
      <c r="AP213" s="258"/>
      <c r="AQ213" s="258"/>
      <c r="AR213" s="258"/>
      <c r="AS213" s="258"/>
      <c r="AT213" s="258"/>
    </row>
    <row r="214" spans="1:46" ht="45" customHeight="1">
      <c r="A214" s="259" t="s">
        <v>194</v>
      </c>
      <c r="B214" s="259"/>
      <c r="C214" s="259"/>
      <c r="D214" s="259"/>
      <c r="E214" s="259"/>
      <c r="F214" s="259"/>
      <c r="G214" s="259"/>
      <c r="H214" s="259"/>
      <c r="I214" s="259"/>
      <c r="J214" s="259"/>
      <c r="K214" s="259"/>
      <c r="L214" s="259"/>
      <c r="M214" s="259"/>
      <c r="N214" s="259"/>
      <c r="O214" s="259"/>
      <c r="P214" s="259"/>
      <c r="Q214" s="69">
        <v>3</v>
      </c>
      <c r="R214" s="258"/>
      <c r="S214" s="258"/>
      <c r="T214" s="258"/>
      <c r="U214" s="258"/>
      <c r="V214" s="258"/>
      <c r="W214" s="258"/>
      <c r="X214" s="258"/>
      <c r="Y214" s="258"/>
      <c r="Z214" s="258"/>
      <c r="AA214" s="258"/>
      <c r="AB214" s="258"/>
      <c r="AC214" s="258"/>
      <c r="AD214" s="258"/>
      <c r="AE214" s="258"/>
      <c r="AF214" s="69">
        <v>3</v>
      </c>
      <c r="AG214" s="258"/>
      <c r="AH214" s="258"/>
      <c r="AI214" s="258"/>
      <c r="AJ214" s="258"/>
      <c r="AK214" s="258"/>
      <c r="AL214" s="258"/>
      <c r="AM214" s="258"/>
      <c r="AN214" s="258"/>
      <c r="AO214" s="258"/>
      <c r="AP214" s="258"/>
      <c r="AQ214" s="258"/>
      <c r="AR214" s="258"/>
      <c r="AS214" s="258"/>
      <c r="AT214" s="258"/>
    </row>
    <row r="215" spans="1:46" ht="72" customHeight="1">
      <c r="A215" s="261" t="s">
        <v>195</v>
      </c>
      <c r="B215" s="261"/>
      <c r="C215" s="261"/>
      <c r="D215" s="261"/>
      <c r="E215" s="261"/>
      <c r="F215" s="261"/>
      <c r="G215" s="261"/>
      <c r="H215" s="261"/>
      <c r="I215" s="261"/>
      <c r="J215" s="261"/>
      <c r="K215" s="261"/>
      <c r="L215" s="261"/>
      <c r="M215" s="261"/>
      <c r="N215" s="261"/>
      <c r="O215" s="261"/>
      <c r="P215" s="261"/>
      <c r="Q215" s="69">
        <v>3</v>
      </c>
      <c r="R215" s="258"/>
      <c r="S215" s="258"/>
      <c r="T215" s="258"/>
      <c r="U215" s="258"/>
      <c r="V215" s="258"/>
      <c r="W215" s="258"/>
      <c r="X215" s="258"/>
      <c r="Y215" s="258"/>
      <c r="Z215" s="258"/>
      <c r="AA215" s="258"/>
      <c r="AB215" s="258"/>
      <c r="AC215" s="258"/>
      <c r="AD215" s="258"/>
      <c r="AE215" s="258"/>
      <c r="AF215" s="69">
        <v>3</v>
      </c>
      <c r="AG215" s="258"/>
      <c r="AH215" s="258"/>
      <c r="AI215" s="258"/>
      <c r="AJ215" s="258"/>
      <c r="AK215" s="258"/>
      <c r="AL215" s="258"/>
      <c r="AM215" s="258"/>
      <c r="AN215" s="258"/>
      <c r="AO215" s="258"/>
      <c r="AP215" s="258"/>
      <c r="AQ215" s="258"/>
      <c r="AR215" s="258"/>
      <c r="AS215" s="258"/>
      <c r="AT215" s="258"/>
    </row>
    <row r="216" spans="1:46" ht="45" customHeight="1">
      <c r="A216" s="259" t="s">
        <v>196</v>
      </c>
      <c r="B216" s="259"/>
      <c r="C216" s="259"/>
      <c r="D216" s="259"/>
      <c r="E216" s="259"/>
      <c r="F216" s="259"/>
      <c r="G216" s="259"/>
      <c r="H216" s="259"/>
      <c r="I216" s="259"/>
      <c r="J216" s="259"/>
      <c r="K216" s="259"/>
      <c r="L216" s="259"/>
      <c r="M216" s="259"/>
      <c r="N216" s="259"/>
      <c r="O216" s="259"/>
      <c r="P216" s="259"/>
      <c r="Q216" s="69">
        <v>3</v>
      </c>
      <c r="R216" s="258"/>
      <c r="S216" s="258"/>
      <c r="T216" s="258"/>
      <c r="U216" s="258"/>
      <c r="V216" s="258"/>
      <c r="W216" s="258"/>
      <c r="X216" s="258"/>
      <c r="Y216" s="258"/>
      <c r="Z216" s="258"/>
      <c r="AA216" s="258"/>
      <c r="AB216" s="258"/>
      <c r="AC216" s="258"/>
      <c r="AD216" s="258"/>
      <c r="AE216" s="258"/>
      <c r="AF216" s="69">
        <v>3</v>
      </c>
      <c r="AG216" s="258"/>
      <c r="AH216" s="258"/>
      <c r="AI216" s="258"/>
      <c r="AJ216" s="258"/>
      <c r="AK216" s="258"/>
      <c r="AL216" s="258"/>
      <c r="AM216" s="258"/>
      <c r="AN216" s="258"/>
      <c r="AO216" s="258"/>
      <c r="AP216" s="258"/>
      <c r="AQ216" s="258"/>
      <c r="AR216" s="258"/>
      <c r="AS216" s="258"/>
      <c r="AT216" s="258"/>
    </row>
    <row r="217" spans="1:46" ht="45" customHeight="1" thickTop="1" thickBot="1">
      <c r="A217" s="61"/>
      <c r="B217" s="61"/>
      <c r="C217" s="61"/>
      <c r="D217" s="61"/>
      <c r="E217" s="61"/>
      <c r="F217" s="61"/>
      <c r="G217" s="61"/>
      <c r="H217" s="61"/>
      <c r="I217" s="61"/>
      <c r="J217" s="61"/>
      <c r="K217" s="61"/>
      <c r="L217" s="61"/>
      <c r="M217" s="61"/>
      <c r="N217" s="61"/>
      <c r="O217" s="61"/>
      <c r="P217" s="61"/>
      <c r="Q217" s="70"/>
      <c r="R217" s="61"/>
      <c r="S217" s="61"/>
      <c r="T217" s="61"/>
      <c r="U217" s="61"/>
      <c r="V217" s="61"/>
      <c r="W217" s="61"/>
      <c r="X217" s="61"/>
      <c r="Y217" s="61"/>
      <c r="Z217" s="61"/>
      <c r="AA217" s="61"/>
      <c r="AB217" s="61"/>
      <c r="AC217" s="61"/>
      <c r="AD217" s="61"/>
      <c r="AE217" s="61"/>
      <c r="AF217" s="70"/>
      <c r="AG217" s="61"/>
      <c r="AH217" s="61"/>
      <c r="AI217" s="61"/>
      <c r="AJ217" s="61"/>
      <c r="AK217" s="61"/>
      <c r="AL217" s="61"/>
      <c r="AM217" s="61"/>
      <c r="AN217" s="61"/>
      <c r="AO217" s="61"/>
      <c r="AP217" s="61"/>
      <c r="AQ217" s="61"/>
      <c r="AR217" s="61"/>
      <c r="AS217" s="61"/>
      <c r="AT217" s="61"/>
    </row>
    <row r="218" spans="1:46" ht="45" customHeight="1" thickTop="1" thickBot="1">
      <c r="A218" s="267" t="s">
        <v>79</v>
      </c>
      <c r="B218" s="267"/>
      <c r="C218" s="267"/>
      <c r="D218" s="267"/>
      <c r="E218" s="267"/>
      <c r="F218" s="267"/>
      <c r="G218" s="267"/>
      <c r="H218" s="267"/>
      <c r="I218" s="267"/>
      <c r="J218" s="267"/>
      <c r="K218" s="267"/>
      <c r="L218" s="267"/>
      <c r="M218" s="267"/>
      <c r="N218" s="267"/>
      <c r="O218" s="267"/>
      <c r="P218" s="267"/>
      <c r="Q218" s="71" t="s">
        <v>67</v>
      </c>
      <c r="R218" s="268" t="s">
        <v>68</v>
      </c>
      <c r="S218" s="268"/>
      <c r="T218" s="268"/>
      <c r="U218" s="268"/>
      <c r="V218" s="268"/>
      <c r="W218" s="268"/>
      <c r="X218" s="268"/>
      <c r="Y218" s="268"/>
      <c r="Z218" s="268"/>
      <c r="AA218" s="268"/>
      <c r="AB218" s="268"/>
      <c r="AC218" s="268"/>
      <c r="AD218" s="268"/>
      <c r="AE218" s="268"/>
      <c r="AF218" s="72" t="s">
        <v>67</v>
      </c>
      <c r="AG218" s="269" t="s">
        <v>8</v>
      </c>
      <c r="AH218" s="269"/>
      <c r="AI218" s="269"/>
      <c r="AJ218" s="269"/>
      <c r="AK218" s="269"/>
      <c r="AL218" s="269"/>
      <c r="AM218" s="269"/>
      <c r="AN218" s="269"/>
      <c r="AO218" s="269"/>
      <c r="AP218" s="269"/>
      <c r="AQ218" s="269"/>
      <c r="AR218" s="269"/>
      <c r="AS218" s="269"/>
      <c r="AT218" s="269"/>
    </row>
    <row r="219" spans="1:46" ht="45" customHeight="1">
      <c r="A219" s="259" t="s">
        <v>197</v>
      </c>
      <c r="B219" s="259"/>
      <c r="C219" s="259"/>
      <c r="D219" s="259"/>
      <c r="E219" s="259"/>
      <c r="F219" s="259"/>
      <c r="G219" s="259"/>
      <c r="H219" s="259"/>
      <c r="I219" s="259"/>
      <c r="J219" s="259"/>
      <c r="K219" s="259"/>
      <c r="L219" s="259"/>
      <c r="M219" s="259"/>
      <c r="N219" s="259"/>
      <c r="O219" s="259"/>
      <c r="P219" s="259"/>
      <c r="Q219" s="69">
        <v>3</v>
      </c>
      <c r="R219" s="258"/>
      <c r="S219" s="258"/>
      <c r="T219" s="258"/>
      <c r="U219" s="258"/>
      <c r="V219" s="258"/>
      <c r="W219" s="258"/>
      <c r="X219" s="258"/>
      <c r="Y219" s="258"/>
      <c r="Z219" s="258"/>
      <c r="AA219" s="258"/>
      <c r="AB219" s="258"/>
      <c r="AC219" s="258"/>
      <c r="AD219" s="258"/>
      <c r="AE219" s="258"/>
      <c r="AF219" s="69">
        <v>3</v>
      </c>
      <c r="AG219" s="258"/>
      <c r="AH219" s="258"/>
      <c r="AI219" s="258"/>
      <c r="AJ219" s="258"/>
      <c r="AK219" s="258"/>
      <c r="AL219" s="258"/>
      <c r="AM219" s="258"/>
      <c r="AN219" s="258"/>
      <c r="AO219" s="258"/>
      <c r="AP219" s="258"/>
      <c r="AQ219" s="258"/>
      <c r="AR219" s="258"/>
      <c r="AS219" s="258"/>
      <c r="AT219" s="258"/>
    </row>
    <row r="220" spans="1:46" ht="45" customHeight="1">
      <c r="A220" s="259" t="s">
        <v>198</v>
      </c>
      <c r="B220" s="259"/>
      <c r="C220" s="259"/>
      <c r="D220" s="259"/>
      <c r="E220" s="259"/>
      <c r="F220" s="259"/>
      <c r="G220" s="259"/>
      <c r="H220" s="259"/>
      <c r="I220" s="259"/>
      <c r="J220" s="259"/>
      <c r="K220" s="259"/>
      <c r="L220" s="259"/>
      <c r="M220" s="259"/>
      <c r="N220" s="259"/>
      <c r="O220" s="259"/>
      <c r="P220" s="259"/>
      <c r="Q220" s="69">
        <v>3</v>
      </c>
      <c r="R220" s="258"/>
      <c r="S220" s="258"/>
      <c r="T220" s="258"/>
      <c r="U220" s="258"/>
      <c r="V220" s="258"/>
      <c r="W220" s="258"/>
      <c r="X220" s="258"/>
      <c r="Y220" s="258"/>
      <c r="Z220" s="258"/>
      <c r="AA220" s="258"/>
      <c r="AB220" s="258"/>
      <c r="AC220" s="258"/>
      <c r="AD220" s="258"/>
      <c r="AE220" s="258"/>
      <c r="AF220" s="69">
        <v>3</v>
      </c>
      <c r="AG220" s="258"/>
      <c r="AH220" s="258"/>
      <c r="AI220" s="258"/>
      <c r="AJ220" s="258"/>
      <c r="AK220" s="258"/>
      <c r="AL220" s="258"/>
      <c r="AM220" s="258"/>
      <c r="AN220" s="258"/>
      <c r="AO220" s="258"/>
      <c r="AP220" s="258"/>
      <c r="AQ220" s="258"/>
      <c r="AR220" s="258"/>
      <c r="AS220" s="258"/>
      <c r="AT220" s="258"/>
    </row>
    <row r="221" spans="1:46" ht="45" customHeight="1">
      <c r="A221" s="259" t="s">
        <v>199</v>
      </c>
      <c r="B221" s="259"/>
      <c r="C221" s="259"/>
      <c r="D221" s="259"/>
      <c r="E221" s="259"/>
      <c r="F221" s="259"/>
      <c r="G221" s="259"/>
      <c r="H221" s="259"/>
      <c r="I221" s="259"/>
      <c r="J221" s="259"/>
      <c r="K221" s="259"/>
      <c r="L221" s="259"/>
      <c r="M221" s="259"/>
      <c r="N221" s="259"/>
      <c r="O221" s="259"/>
      <c r="P221" s="259"/>
      <c r="Q221" s="69">
        <v>3</v>
      </c>
      <c r="R221" s="258"/>
      <c r="S221" s="258"/>
      <c r="T221" s="258"/>
      <c r="U221" s="258"/>
      <c r="V221" s="258"/>
      <c r="W221" s="258"/>
      <c r="X221" s="258"/>
      <c r="Y221" s="258"/>
      <c r="Z221" s="258"/>
      <c r="AA221" s="258"/>
      <c r="AB221" s="258"/>
      <c r="AC221" s="258"/>
      <c r="AD221" s="258"/>
      <c r="AE221" s="258"/>
      <c r="AF221" s="69">
        <v>3</v>
      </c>
      <c r="AG221" s="258"/>
      <c r="AH221" s="258"/>
      <c r="AI221" s="258"/>
      <c r="AJ221" s="258"/>
      <c r="AK221" s="258"/>
      <c r="AL221" s="258"/>
      <c r="AM221" s="258"/>
      <c r="AN221" s="258"/>
      <c r="AO221" s="258"/>
      <c r="AP221" s="258"/>
      <c r="AQ221" s="258"/>
      <c r="AR221" s="258"/>
      <c r="AS221" s="258"/>
      <c r="AT221" s="258"/>
    </row>
    <row r="222" spans="1:46" ht="71.099999999999994" customHeight="1">
      <c r="A222" s="288" t="s">
        <v>200</v>
      </c>
      <c r="B222" s="259"/>
      <c r="C222" s="259"/>
      <c r="D222" s="259"/>
      <c r="E222" s="259"/>
      <c r="F222" s="259"/>
      <c r="G222" s="259"/>
      <c r="H222" s="259"/>
      <c r="I222" s="259"/>
      <c r="J222" s="259"/>
      <c r="K222" s="259"/>
      <c r="L222" s="259"/>
      <c r="M222" s="259"/>
      <c r="N222" s="259"/>
      <c r="O222" s="259"/>
      <c r="P222" s="259"/>
      <c r="Q222" s="69">
        <v>3</v>
      </c>
      <c r="R222" s="258"/>
      <c r="S222" s="258"/>
      <c r="T222" s="258"/>
      <c r="U222" s="258"/>
      <c r="V222" s="258"/>
      <c r="W222" s="258"/>
      <c r="X222" s="258"/>
      <c r="Y222" s="258"/>
      <c r="Z222" s="258"/>
      <c r="AA222" s="258"/>
      <c r="AB222" s="258"/>
      <c r="AC222" s="258"/>
      <c r="AD222" s="258"/>
      <c r="AE222" s="258"/>
      <c r="AF222" s="69">
        <v>3</v>
      </c>
      <c r="AG222" s="258"/>
      <c r="AH222" s="258"/>
      <c r="AI222" s="258"/>
      <c r="AJ222" s="258"/>
      <c r="AK222" s="258"/>
      <c r="AL222" s="258"/>
      <c r="AM222" s="258"/>
      <c r="AN222" s="258"/>
      <c r="AO222" s="258"/>
      <c r="AP222" s="258"/>
      <c r="AQ222" s="258"/>
      <c r="AR222" s="258"/>
      <c r="AS222" s="258"/>
      <c r="AT222" s="258"/>
    </row>
    <row r="223" spans="1:46" ht="45" customHeight="1">
      <c r="A223" s="288" t="s">
        <v>201</v>
      </c>
      <c r="B223" s="259"/>
      <c r="C223" s="259"/>
      <c r="D223" s="259"/>
      <c r="E223" s="259"/>
      <c r="F223" s="259"/>
      <c r="G223" s="259"/>
      <c r="H223" s="259"/>
      <c r="I223" s="259"/>
      <c r="J223" s="259"/>
      <c r="K223" s="259"/>
      <c r="L223" s="259"/>
      <c r="M223" s="259"/>
      <c r="N223" s="259"/>
      <c r="O223" s="259"/>
      <c r="P223" s="259"/>
      <c r="Q223" s="69">
        <v>3</v>
      </c>
      <c r="R223" s="258"/>
      <c r="S223" s="258"/>
      <c r="T223" s="258"/>
      <c r="U223" s="258"/>
      <c r="V223" s="258"/>
      <c r="W223" s="258"/>
      <c r="X223" s="258"/>
      <c r="Y223" s="258"/>
      <c r="Z223" s="258"/>
      <c r="AA223" s="258"/>
      <c r="AB223" s="258"/>
      <c r="AC223" s="258"/>
      <c r="AD223" s="258"/>
      <c r="AE223" s="258"/>
      <c r="AF223" s="69">
        <v>3</v>
      </c>
      <c r="AG223" s="258"/>
      <c r="AH223" s="258"/>
      <c r="AI223" s="258"/>
      <c r="AJ223" s="258"/>
      <c r="AK223" s="258"/>
      <c r="AL223" s="258"/>
      <c r="AM223" s="258"/>
      <c r="AN223" s="258"/>
      <c r="AO223" s="258"/>
      <c r="AP223" s="258"/>
      <c r="AQ223" s="258"/>
      <c r="AR223" s="258"/>
      <c r="AS223" s="258"/>
      <c r="AT223" s="258"/>
    </row>
    <row r="224" spans="1:46" ht="18" customHeight="1" thickTop="1"/>
    <row r="226" spans="1:46" ht="66.599999999999994" customHeight="1">
      <c r="A226" s="266" t="s">
        <v>202</v>
      </c>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c r="AG226" s="241" t="s">
        <v>64</v>
      </c>
      <c r="AH226" s="241"/>
      <c r="AI226" s="241"/>
      <c r="AJ226" s="241"/>
      <c r="AK226" s="73">
        <f>(('Artículo 121 (resumen PI)'!C19*0.8+'Artículo 121 (resumen PI)'!F19*0.2)+('Artículo 121 (resumen PNT)'!C19*0.8+'Artículo 121 (resumen PNT)'!F19*0.2))/2</f>
        <v>98</v>
      </c>
      <c r="AL226"/>
      <c r="AM226"/>
      <c r="AN226"/>
      <c r="AO226"/>
      <c r="AP226"/>
      <c r="AQ226"/>
      <c r="AR226"/>
      <c r="AS226"/>
      <c r="AT226"/>
    </row>
    <row r="227" spans="1:46" ht="15.75">
      <c r="A227" s="64"/>
      <c r="B227" s="65"/>
      <c r="C227" s="65"/>
      <c r="D227" s="65"/>
      <c r="E227" s="65"/>
      <c r="F227" s="65"/>
      <c r="G227" s="65"/>
      <c r="H227" s="65"/>
      <c r="I227" s="65"/>
      <c r="J227" s="65"/>
      <c r="K227" s="65"/>
      <c r="L227" s="65"/>
      <c r="M227" s="65"/>
      <c r="N227" s="65"/>
      <c r="O227" s="65"/>
      <c r="P227" s="65"/>
      <c r="Q227" s="27"/>
      <c r="R227" s="65"/>
      <c r="S227" s="65"/>
      <c r="T227" s="65"/>
      <c r="U227" s="65"/>
      <c r="V227" s="65"/>
      <c r="W227" s="65"/>
      <c r="X227" s="65"/>
      <c r="Y227" s="65"/>
      <c r="Z227" s="65"/>
      <c r="AA227" s="65"/>
      <c r="AB227" s="65"/>
      <c r="AC227" s="65"/>
      <c r="AD227" s="65"/>
      <c r="AE227" s="65"/>
      <c r="AF227"/>
      <c r="AG227"/>
      <c r="AH227"/>
      <c r="AI227"/>
      <c r="AJ227"/>
      <c r="AK227"/>
      <c r="AL227"/>
      <c r="AM227"/>
      <c r="AN227"/>
      <c r="AO227"/>
      <c r="AP227"/>
      <c r="AQ227"/>
      <c r="AR227"/>
      <c r="AS227"/>
      <c r="AT227"/>
    </row>
    <row r="228" spans="1:46" ht="15.75">
      <c r="A228" s="64" t="s">
        <v>65</v>
      </c>
      <c r="B228" s="65"/>
      <c r="C228" s="65"/>
      <c r="D228" s="65"/>
      <c r="E228" s="65"/>
      <c r="F228" s="65"/>
      <c r="G228" s="65"/>
      <c r="H228" s="65"/>
      <c r="I228" s="65"/>
      <c r="J228" s="65"/>
      <c r="K228" s="65"/>
      <c r="L228" s="65"/>
      <c r="M228" s="65"/>
      <c r="N228" s="65"/>
      <c r="O228" s="65"/>
      <c r="P228" s="65"/>
      <c r="Q228" s="27"/>
      <c r="R228" s="65"/>
      <c r="S228" s="65"/>
      <c r="T228" s="293"/>
      <c r="U228" s="293"/>
      <c r="V228" s="293"/>
      <c r="W228" s="293"/>
      <c r="X228" s="293"/>
      <c r="Y228" s="293"/>
      <c r="Z228" s="75"/>
      <c r="AA228" s="76"/>
      <c r="AB228" s="76"/>
      <c r="AC228" s="77"/>
      <c r="AD228" s="76"/>
      <c r="AE228" s="76"/>
      <c r="AF228"/>
      <c r="AG228"/>
      <c r="AH228"/>
      <c r="AI228"/>
      <c r="AJ228"/>
      <c r="AK228"/>
      <c r="AL228"/>
      <c r="AM228"/>
      <c r="AN228"/>
      <c r="AO228"/>
      <c r="AP228"/>
      <c r="AQ228"/>
      <c r="AR228"/>
      <c r="AS228"/>
      <c r="AT228"/>
    </row>
    <row r="229" spans="1:46" ht="15">
      <c r="A229" s="61"/>
      <c r="B229" s="61"/>
      <c r="C229" s="61"/>
      <c r="D229" s="61"/>
      <c r="E229" s="61"/>
      <c r="F229" s="61"/>
      <c r="G229" s="61"/>
      <c r="H229" s="61"/>
      <c r="I229" s="61"/>
      <c r="J229" s="61"/>
      <c r="K229" s="61"/>
      <c r="L229" s="61"/>
      <c r="M229" s="61"/>
      <c r="N229" s="61"/>
      <c r="O229" s="61"/>
      <c r="P229" s="61"/>
      <c r="R229" s="61"/>
      <c r="S229" s="61"/>
      <c r="T229" s="61"/>
      <c r="U229" s="61"/>
      <c r="V229" s="61"/>
      <c r="W229" s="61"/>
      <c r="X229" s="61"/>
      <c r="Y229" s="61"/>
      <c r="Z229" s="61"/>
      <c r="AA229" s="61"/>
      <c r="AB229" s="61"/>
      <c r="AC229" s="61"/>
      <c r="AD229" s="61"/>
      <c r="AE229" s="61"/>
      <c r="AF229"/>
      <c r="AG229"/>
      <c r="AH229"/>
      <c r="AI229"/>
      <c r="AJ229"/>
      <c r="AK229"/>
      <c r="AL229"/>
      <c r="AM229"/>
      <c r="AN229"/>
      <c r="AO229"/>
      <c r="AP229"/>
      <c r="AQ229"/>
      <c r="AR229"/>
      <c r="AS229"/>
      <c r="AT229"/>
    </row>
    <row r="230" spans="1:46" ht="76.5" customHeight="1" thickBot="1">
      <c r="A230" s="264" t="s">
        <v>203</v>
      </c>
      <c r="B230" s="264"/>
      <c r="C230" s="264"/>
      <c r="D230" s="264"/>
      <c r="E230" s="264"/>
      <c r="F230" s="264"/>
      <c r="G230" s="264"/>
      <c r="H230" s="264"/>
      <c r="I230" s="264"/>
      <c r="J230" s="264"/>
      <c r="K230" s="264"/>
      <c r="L230" s="264"/>
      <c r="M230" s="264"/>
      <c r="N230" s="264"/>
      <c r="O230" s="264"/>
      <c r="P230" s="264"/>
      <c r="Q230" s="66"/>
      <c r="R230" s="61"/>
      <c r="S230" s="61"/>
      <c r="T230" s="61"/>
      <c r="U230" s="61"/>
      <c r="V230" s="265"/>
      <c r="W230" s="265"/>
      <c r="X230" s="265"/>
      <c r="Y230" s="265"/>
      <c r="Z230" s="265"/>
      <c r="AA230" s="265"/>
      <c r="AB230" s="265"/>
      <c r="AC230" s="265"/>
      <c r="AD230" s="265"/>
      <c r="AE230" s="265"/>
      <c r="AF230" s="66"/>
      <c r="AG230" s="61"/>
      <c r="AH230" s="61"/>
      <c r="AI230" s="61"/>
      <c r="AJ230" s="61"/>
      <c r="AK230" s="265"/>
      <c r="AL230" s="265"/>
      <c r="AM230" s="265"/>
      <c r="AN230" s="265"/>
      <c r="AO230" s="265"/>
      <c r="AP230" s="265"/>
      <c r="AQ230" s="265"/>
      <c r="AR230" s="265"/>
      <c r="AS230" s="265"/>
      <c r="AT230" s="265"/>
    </row>
    <row r="231" spans="1:46" ht="45" customHeight="1" thickTop="1" thickBot="1">
      <c r="A231" s="284" t="s">
        <v>44</v>
      </c>
      <c r="B231" s="284"/>
      <c r="C231" s="284"/>
      <c r="D231" s="284"/>
      <c r="E231" s="284"/>
      <c r="F231" s="284"/>
      <c r="G231" s="284"/>
      <c r="H231" s="284"/>
      <c r="I231" s="284"/>
      <c r="J231" s="284"/>
      <c r="K231" s="284"/>
      <c r="L231" s="284"/>
      <c r="M231" s="284"/>
      <c r="N231" s="284"/>
      <c r="O231" s="284"/>
      <c r="P231" s="284"/>
      <c r="Q231" s="67" t="s">
        <v>67</v>
      </c>
      <c r="R231" s="285" t="s">
        <v>68</v>
      </c>
      <c r="S231" s="285"/>
      <c r="T231" s="285"/>
      <c r="U231" s="285"/>
      <c r="V231" s="285"/>
      <c r="W231" s="285"/>
      <c r="X231" s="285"/>
      <c r="Y231" s="285"/>
      <c r="Z231" s="285"/>
      <c r="AA231" s="285"/>
      <c r="AB231" s="285"/>
      <c r="AC231" s="285"/>
      <c r="AD231" s="285"/>
      <c r="AE231" s="285"/>
      <c r="AF231" s="68" t="s">
        <v>67</v>
      </c>
      <c r="AG231" s="286" t="s">
        <v>8</v>
      </c>
      <c r="AH231" s="286"/>
      <c r="AI231" s="286"/>
      <c r="AJ231" s="286"/>
      <c r="AK231" s="286"/>
      <c r="AL231" s="286"/>
      <c r="AM231" s="286"/>
      <c r="AN231" s="286"/>
      <c r="AO231" s="286"/>
      <c r="AP231" s="286"/>
      <c r="AQ231" s="286"/>
      <c r="AR231" s="286"/>
      <c r="AS231" s="286"/>
      <c r="AT231" s="286"/>
    </row>
    <row r="232" spans="1:46" ht="45" customHeight="1">
      <c r="A232" s="259" t="s">
        <v>69</v>
      </c>
      <c r="B232" s="259"/>
      <c r="C232" s="259"/>
      <c r="D232" s="259"/>
      <c r="E232" s="259"/>
      <c r="F232" s="259"/>
      <c r="G232" s="259"/>
      <c r="H232" s="259"/>
      <c r="I232" s="259"/>
      <c r="J232" s="259"/>
      <c r="K232" s="259"/>
      <c r="L232" s="259"/>
      <c r="M232" s="259"/>
      <c r="N232" s="259"/>
      <c r="O232" s="259"/>
      <c r="P232" s="259"/>
      <c r="Q232" s="69">
        <v>2</v>
      </c>
      <c r="R232" s="258"/>
      <c r="S232" s="258"/>
      <c r="T232" s="258"/>
      <c r="U232" s="258"/>
      <c r="V232" s="258"/>
      <c r="W232" s="258"/>
      <c r="X232" s="258"/>
      <c r="Y232" s="258"/>
      <c r="Z232" s="258"/>
      <c r="AA232" s="258"/>
      <c r="AB232" s="258"/>
      <c r="AC232" s="258"/>
      <c r="AD232" s="258"/>
      <c r="AE232" s="258"/>
      <c r="AF232" s="69">
        <v>2</v>
      </c>
      <c r="AG232" s="258"/>
      <c r="AH232" s="258"/>
      <c r="AI232" s="258"/>
      <c r="AJ232" s="258"/>
      <c r="AK232" s="258"/>
      <c r="AL232" s="258"/>
      <c r="AM232" s="258"/>
      <c r="AN232" s="258"/>
      <c r="AO232" s="258"/>
      <c r="AP232" s="258"/>
      <c r="AQ232" s="258"/>
      <c r="AR232" s="258"/>
      <c r="AS232" s="258"/>
      <c r="AT232" s="258"/>
    </row>
    <row r="233" spans="1:46" ht="45" customHeight="1">
      <c r="A233" s="259" t="s">
        <v>109</v>
      </c>
      <c r="B233" s="259"/>
      <c r="C233" s="259"/>
      <c r="D233" s="259"/>
      <c r="E233" s="259"/>
      <c r="F233" s="259"/>
      <c r="G233" s="259"/>
      <c r="H233" s="259"/>
      <c r="I233" s="259"/>
      <c r="J233" s="259"/>
      <c r="K233" s="259"/>
      <c r="L233" s="259"/>
      <c r="M233" s="259"/>
      <c r="N233" s="259"/>
      <c r="O233" s="259"/>
      <c r="P233" s="259"/>
      <c r="Q233" s="69">
        <v>2</v>
      </c>
      <c r="R233" s="258"/>
      <c r="S233" s="258"/>
      <c r="T233" s="258"/>
      <c r="U233" s="258"/>
      <c r="V233" s="258"/>
      <c r="W233" s="258"/>
      <c r="X233" s="258"/>
      <c r="Y233" s="258"/>
      <c r="Z233" s="258"/>
      <c r="AA233" s="258"/>
      <c r="AB233" s="258"/>
      <c r="AC233" s="258"/>
      <c r="AD233" s="258"/>
      <c r="AE233" s="258"/>
      <c r="AF233" s="69">
        <v>2</v>
      </c>
      <c r="AG233" s="258"/>
      <c r="AH233" s="258"/>
      <c r="AI233" s="258"/>
      <c r="AJ233" s="258"/>
      <c r="AK233" s="258"/>
      <c r="AL233" s="258"/>
      <c r="AM233" s="258"/>
      <c r="AN233" s="258"/>
      <c r="AO233" s="258"/>
      <c r="AP233" s="258"/>
      <c r="AQ233" s="258"/>
      <c r="AR233" s="258"/>
      <c r="AS233" s="258"/>
      <c r="AT233" s="258"/>
    </row>
    <row r="234" spans="1:46" ht="45" customHeight="1">
      <c r="A234" s="259" t="s">
        <v>204</v>
      </c>
      <c r="B234" s="259"/>
      <c r="C234" s="259"/>
      <c r="D234" s="259"/>
      <c r="E234" s="259"/>
      <c r="F234" s="259"/>
      <c r="G234" s="259"/>
      <c r="H234" s="259"/>
      <c r="I234" s="259"/>
      <c r="J234" s="259"/>
      <c r="K234" s="259"/>
      <c r="L234" s="259"/>
      <c r="M234" s="259"/>
      <c r="N234" s="259"/>
      <c r="O234" s="259"/>
      <c r="P234" s="259"/>
      <c r="Q234" s="69">
        <v>2</v>
      </c>
      <c r="R234" s="258"/>
      <c r="S234" s="258"/>
      <c r="T234" s="258"/>
      <c r="U234" s="258"/>
      <c r="V234" s="258"/>
      <c r="W234" s="258"/>
      <c r="X234" s="258"/>
      <c r="Y234" s="258"/>
      <c r="Z234" s="258"/>
      <c r="AA234" s="258"/>
      <c r="AB234" s="258"/>
      <c r="AC234" s="258"/>
      <c r="AD234" s="258"/>
      <c r="AE234" s="258"/>
      <c r="AF234" s="69">
        <v>2</v>
      </c>
      <c r="AG234" s="258"/>
      <c r="AH234" s="258"/>
      <c r="AI234" s="258"/>
      <c r="AJ234" s="258"/>
      <c r="AK234" s="258"/>
      <c r="AL234" s="258"/>
      <c r="AM234" s="258"/>
      <c r="AN234" s="258"/>
      <c r="AO234" s="258"/>
      <c r="AP234" s="258"/>
      <c r="AQ234" s="258"/>
      <c r="AR234" s="258"/>
      <c r="AS234" s="258"/>
      <c r="AT234" s="258"/>
    </row>
    <row r="235" spans="1:46" ht="45" customHeight="1">
      <c r="A235" s="259" t="s">
        <v>205</v>
      </c>
      <c r="B235" s="259"/>
      <c r="C235" s="259"/>
      <c r="D235" s="259"/>
      <c r="E235" s="259"/>
      <c r="F235" s="259"/>
      <c r="G235" s="259"/>
      <c r="H235" s="259"/>
      <c r="I235" s="259"/>
      <c r="J235" s="259"/>
      <c r="K235" s="259"/>
      <c r="L235" s="259"/>
      <c r="M235" s="259"/>
      <c r="N235" s="259"/>
      <c r="O235" s="259"/>
      <c r="P235" s="259"/>
      <c r="Q235" s="69">
        <v>2</v>
      </c>
      <c r="R235" s="258"/>
      <c r="S235" s="258"/>
      <c r="T235" s="258"/>
      <c r="U235" s="258"/>
      <c r="V235" s="258"/>
      <c r="W235" s="258"/>
      <c r="X235" s="258"/>
      <c r="Y235" s="258"/>
      <c r="Z235" s="258"/>
      <c r="AA235" s="258"/>
      <c r="AB235" s="258"/>
      <c r="AC235" s="258"/>
      <c r="AD235" s="258"/>
      <c r="AE235" s="258"/>
      <c r="AF235" s="69">
        <v>2</v>
      </c>
      <c r="AG235" s="258"/>
      <c r="AH235" s="258"/>
      <c r="AI235" s="258"/>
      <c r="AJ235" s="258"/>
      <c r="AK235" s="258"/>
      <c r="AL235" s="258"/>
      <c r="AM235" s="258"/>
      <c r="AN235" s="258"/>
      <c r="AO235" s="258"/>
      <c r="AP235" s="258"/>
      <c r="AQ235" s="258"/>
      <c r="AR235" s="258"/>
      <c r="AS235" s="258"/>
      <c r="AT235" s="258"/>
    </row>
    <row r="236" spans="1:46" ht="75.599999999999994" customHeight="1">
      <c r="A236" s="259" t="s">
        <v>206</v>
      </c>
      <c r="B236" s="259"/>
      <c r="C236" s="259"/>
      <c r="D236" s="259"/>
      <c r="E236" s="259"/>
      <c r="F236" s="259"/>
      <c r="G236" s="259"/>
      <c r="H236" s="259"/>
      <c r="I236" s="259"/>
      <c r="J236" s="259"/>
      <c r="K236" s="259"/>
      <c r="L236" s="259"/>
      <c r="M236" s="259"/>
      <c r="N236" s="259"/>
      <c r="O236" s="259"/>
      <c r="P236" s="259"/>
      <c r="Q236" s="69">
        <v>2</v>
      </c>
      <c r="R236" s="258"/>
      <c r="S236" s="258"/>
      <c r="T236" s="258"/>
      <c r="U236" s="258"/>
      <c r="V236" s="258"/>
      <c r="W236" s="258"/>
      <c r="X236" s="258"/>
      <c r="Y236" s="258"/>
      <c r="Z236" s="258"/>
      <c r="AA236" s="258"/>
      <c r="AB236" s="258"/>
      <c r="AC236" s="258"/>
      <c r="AD236" s="258"/>
      <c r="AE236" s="258"/>
      <c r="AF236" s="69">
        <v>2</v>
      </c>
      <c r="AG236" s="258"/>
      <c r="AH236" s="258"/>
      <c r="AI236" s="258"/>
      <c r="AJ236" s="258"/>
      <c r="AK236" s="258"/>
      <c r="AL236" s="258"/>
      <c r="AM236" s="258"/>
      <c r="AN236" s="258"/>
      <c r="AO236" s="258"/>
      <c r="AP236" s="258"/>
      <c r="AQ236" s="258"/>
      <c r="AR236" s="258"/>
      <c r="AS236" s="258"/>
      <c r="AT236" s="258"/>
    </row>
    <row r="237" spans="1:46" ht="45" customHeight="1">
      <c r="A237" s="259" t="s">
        <v>207</v>
      </c>
      <c r="B237" s="259"/>
      <c r="C237" s="259"/>
      <c r="D237" s="259"/>
      <c r="E237" s="259"/>
      <c r="F237" s="259"/>
      <c r="G237" s="259"/>
      <c r="H237" s="259"/>
      <c r="I237" s="259"/>
      <c r="J237" s="259"/>
      <c r="K237" s="259"/>
      <c r="L237" s="259"/>
      <c r="M237" s="259"/>
      <c r="N237" s="259"/>
      <c r="O237" s="259"/>
      <c r="P237" s="259"/>
      <c r="Q237" s="69">
        <v>2</v>
      </c>
      <c r="R237" s="258"/>
      <c r="S237" s="258"/>
      <c r="T237" s="258"/>
      <c r="U237" s="258"/>
      <c r="V237" s="258"/>
      <c r="W237" s="258"/>
      <c r="X237" s="258"/>
      <c r="Y237" s="258"/>
      <c r="Z237" s="258"/>
      <c r="AA237" s="258"/>
      <c r="AB237" s="258"/>
      <c r="AC237" s="258"/>
      <c r="AD237" s="258"/>
      <c r="AE237" s="258"/>
      <c r="AF237" s="69">
        <v>2</v>
      </c>
      <c r="AG237" s="258"/>
      <c r="AH237" s="258"/>
      <c r="AI237" s="258"/>
      <c r="AJ237" s="258"/>
      <c r="AK237" s="258"/>
      <c r="AL237" s="258"/>
      <c r="AM237" s="258"/>
      <c r="AN237" s="258"/>
      <c r="AO237" s="258"/>
      <c r="AP237" s="258"/>
      <c r="AQ237" s="258"/>
      <c r="AR237" s="258"/>
      <c r="AS237" s="258"/>
      <c r="AT237" s="258"/>
    </row>
    <row r="238" spans="1:46" ht="45" customHeight="1">
      <c r="A238" s="259" t="s">
        <v>208</v>
      </c>
      <c r="B238" s="259"/>
      <c r="C238" s="259"/>
      <c r="D238" s="259"/>
      <c r="E238" s="259"/>
      <c r="F238" s="259"/>
      <c r="G238" s="259"/>
      <c r="H238" s="259"/>
      <c r="I238" s="259"/>
      <c r="J238" s="259"/>
      <c r="K238" s="259"/>
      <c r="L238" s="259"/>
      <c r="M238" s="259"/>
      <c r="N238" s="259"/>
      <c r="O238" s="259"/>
      <c r="P238" s="259"/>
      <c r="Q238" s="69">
        <v>2</v>
      </c>
      <c r="R238" s="258"/>
      <c r="S238" s="258"/>
      <c r="T238" s="258"/>
      <c r="U238" s="258"/>
      <c r="V238" s="258"/>
      <c r="W238" s="258"/>
      <c r="X238" s="258"/>
      <c r="Y238" s="258"/>
      <c r="Z238" s="258"/>
      <c r="AA238" s="258"/>
      <c r="AB238" s="258"/>
      <c r="AC238" s="258"/>
      <c r="AD238" s="258"/>
      <c r="AE238" s="258"/>
      <c r="AF238" s="69">
        <v>2</v>
      </c>
      <c r="AG238" s="258"/>
      <c r="AH238" s="258"/>
      <c r="AI238" s="258"/>
      <c r="AJ238" s="258"/>
      <c r="AK238" s="258"/>
      <c r="AL238" s="258"/>
      <c r="AM238" s="258"/>
      <c r="AN238" s="258"/>
      <c r="AO238" s="258"/>
      <c r="AP238" s="258"/>
      <c r="AQ238" s="258"/>
      <c r="AR238" s="258"/>
      <c r="AS238" s="258"/>
      <c r="AT238" s="258"/>
    </row>
    <row r="239" spans="1:46" ht="45" customHeight="1">
      <c r="A239" s="259" t="s">
        <v>209</v>
      </c>
      <c r="B239" s="259"/>
      <c r="C239" s="259"/>
      <c r="D239" s="259"/>
      <c r="E239" s="259"/>
      <c r="F239" s="259"/>
      <c r="G239" s="259"/>
      <c r="H239" s="259"/>
      <c r="I239" s="259"/>
      <c r="J239" s="259"/>
      <c r="K239" s="259"/>
      <c r="L239" s="259"/>
      <c r="M239" s="259"/>
      <c r="N239" s="259"/>
      <c r="O239" s="259"/>
      <c r="P239" s="259"/>
      <c r="Q239" s="69">
        <v>2</v>
      </c>
      <c r="R239" s="258"/>
      <c r="S239" s="258"/>
      <c r="T239" s="258"/>
      <c r="U239" s="258"/>
      <c r="V239" s="258"/>
      <c r="W239" s="258"/>
      <c r="X239" s="258"/>
      <c r="Y239" s="258"/>
      <c r="Z239" s="258"/>
      <c r="AA239" s="258"/>
      <c r="AB239" s="258"/>
      <c r="AC239" s="258"/>
      <c r="AD239" s="258"/>
      <c r="AE239" s="258"/>
      <c r="AF239" s="69">
        <v>2</v>
      </c>
      <c r="AG239" s="258"/>
      <c r="AH239" s="258"/>
      <c r="AI239" s="258"/>
      <c r="AJ239" s="258"/>
      <c r="AK239" s="258"/>
      <c r="AL239" s="258"/>
      <c r="AM239" s="258"/>
      <c r="AN239" s="258"/>
      <c r="AO239" s="258"/>
      <c r="AP239" s="258"/>
      <c r="AQ239" s="258"/>
      <c r="AR239" s="258"/>
      <c r="AS239" s="258"/>
      <c r="AT239" s="258"/>
    </row>
    <row r="240" spans="1:46" ht="82.35" customHeight="1">
      <c r="A240" s="259" t="s">
        <v>210</v>
      </c>
      <c r="B240" s="259"/>
      <c r="C240" s="259"/>
      <c r="D240" s="259"/>
      <c r="E240" s="259"/>
      <c r="F240" s="259"/>
      <c r="G240" s="259"/>
      <c r="H240" s="259"/>
      <c r="I240" s="259"/>
      <c r="J240" s="259"/>
      <c r="K240" s="259"/>
      <c r="L240" s="259"/>
      <c r="M240" s="259"/>
      <c r="N240" s="259"/>
      <c r="O240" s="259"/>
      <c r="P240" s="259"/>
      <c r="Q240" s="69">
        <v>2</v>
      </c>
      <c r="R240" s="258"/>
      <c r="S240" s="258"/>
      <c r="T240" s="258"/>
      <c r="U240" s="258"/>
      <c r="V240" s="258"/>
      <c r="W240" s="258"/>
      <c r="X240" s="258"/>
      <c r="Y240" s="258"/>
      <c r="Z240" s="258"/>
      <c r="AA240" s="258"/>
      <c r="AB240" s="258"/>
      <c r="AC240" s="258"/>
      <c r="AD240" s="258"/>
      <c r="AE240" s="258"/>
      <c r="AF240" s="69">
        <v>2</v>
      </c>
      <c r="AG240" s="258"/>
      <c r="AH240" s="258"/>
      <c r="AI240" s="258"/>
      <c r="AJ240" s="258"/>
      <c r="AK240" s="258"/>
      <c r="AL240" s="258"/>
      <c r="AM240" s="258"/>
      <c r="AN240" s="258"/>
      <c r="AO240" s="258"/>
      <c r="AP240" s="258"/>
      <c r="AQ240" s="258"/>
      <c r="AR240" s="258"/>
      <c r="AS240" s="258"/>
      <c r="AT240" s="258"/>
    </row>
    <row r="241" spans="1:46" ht="45" customHeight="1">
      <c r="A241" s="259" t="s">
        <v>211</v>
      </c>
      <c r="B241" s="259"/>
      <c r="C241" s="259"/>
      <c r="D241" s="259"/>
      <c r="E241" s="259"/>
      <c r="F241" s="259"/>
      <c r="G241" s="259"/>
      <c r="H241" s="259"/>
      <c r="I241" s="259"/>
      <c r="J241" s="259"/>
      <c r="K241" s="259"/>
      <c r="L241" s="259"/>
      <c r="M241" s="259"/>
      <c r="N241" s="259"/>
      <c r="O241" s="259"/>
      <c r="P241" s="259"/>
      <c r="Q241" s="69">
        <v>2</v>
      </c>
      <c r="R241" s="258"/>
      <c r="S241" s="258"/>
      <c r="T241" s="258"/>
      <c r="U241" s="258"/>
      <c r="V241" s="258"/>
      <c r="W241" s="258"/>
      <c r="X241" s="258"/>
      <c r="Y241" s="258"/>
      <c r="Z241" s="258"/>
      <c r="AA241" s="258"/>
      <c r="AB241" s="258"/>
      <c r="AC241" s="258"/>
      <c r="AD241" s="258"/>
      <c r="AE241" s="258"/>
      <c r="AF241" s="69">
        <v>2</v>
      </c>
      <c r="AG241" s="258"/>
      <c r="AH241" s="258"/>
      <c r="AI241" s="258"/>
      <c r="AJ241" s="258"/>
      <c r="AK241" s="258"/>
      <c r="AL241" s="258"/>
      <c r="AM241" s="258"/>
      <c r="AN241" s="258"/>
      <c r="AO241" s="258"/>
      <c r="AP241" s="258"/>
      <c r="AQ241" s="258"/>
      <c r="AR241" s="258"/>
      <c r="AS241" s="258"/>
      <c r="AT241" s="258"/>
    </row>
    <row r="242" spans="1:46" ht="45" customHeight="1">
      <c r="A242" s="259" t="s">
        <v>212</v>
      </c>
      <c r="B242" s="259"/>
      <c r="C242" s="259"/>
      <c r="D242" s="259"/>
      <c r="E242" s="259"/>
      <c r="F242" s="259"/>
      <c r="G242" s="259"/>
      <c r="H242" s="259"/>
      <c r="I242" s="259"/>
      <c r="J242" s="259"/>
      <c r="K242" s="259"/>
      <c r="L242" s="259"/>
      <c r="M242" s="259"/>
      <c r="N242" s="259"/>
      <c r="O242" s="259"/>
      <c r="P242" s="259"/>
      <c r="Q242" s="69">
        <v>2</v>
      </c>
      <c r="R242" s="258"/>
      <c r="S242" s="258"/>
      <c r="T242" s="258"/>
      <c r="U242" s="258"/>
      <c r="V242" s="258"/>
      <c r="W242" s="258"/>
      <c r="X242" s="258"/>
      <c r="Y242" s="258"/>
      <c r="Z242" s="258"/>
      <c r="AA242" s="258"/>
      <c r="AB242" s="258"/>
      <c r="AC242" s="258"/>
      <c r="AD242" s="258"/>
      <c r="AE242" s="258"/>
      <c r="AF242" s="69">
        <v>2</v>
      </c>
      <c r="AG242" s="258"/>
      <c r="AH242" s="258"/>
      <c r="AI242" s="258"/>
      <c r="AJ242" s="258"/>
      <c r="AK242" s="258"/>
      <c r="AL242" s="258"/>
      <c r="AM242" s="258"/>
      <c r="AN242" s="258"/>
      <c r="AO242" s="258"/>
      <c r="AP242" s="258"/>
      <c r="AQ242" s="258"/>
      <c r="AR242" s="258"/>
      <c r="AS242" s="258"/>
      <c r="AT242" s="258"/>
    </row>
    <row r="243" spans="1:46" ht="90" customHeight="1">
      <c r="A243" s="259" t="s">
        <v>213</v>
      </c>
      <c r="B243" s="259"/>
      <c r="C243" s="259"/>
      <c r="D243" s="259"/>
      <c r="E243" s="259"/>
      <c r="F243" s="259"/>
      <c r="G243" s="259"/>
      <c r="H243" s="259"/>
      <c r="I243" s="259"/>
      <c r="J243" s="259"/>
      <c r="K243" s="259"/>
      <c r="L243" s="259"/>
      <c r="M243" s="259"/>
      <c r="N243" s="259"/>
      <c r="O243" s="259"/>
      <c r="P243" s="259"/>
      <c r="Q243" s="69">
        <v>2</v>
      </c>
      <c r="R243" s="258"/>
      <c r="S243" s="258"/>
      <c r="T243" s="258"/>
      <c r="U243" s="258"/>
      <c r="V243" s="258"/>
      <c r="W243" s="258"/>
      <c r="X243" s="258"/>
      <c r="Y243" s="258"/>
      <c r="Z243" s="258"/>
      <c r="AA243" s="258"/>
      <c r="AB243" s="258"/>
      <c r="AC243" s="258"/>
      <c r="AD243" s="258"/>
      <c r="AE243" s="258"/>
      <c r="AF243" s="69">
        <v>2</v>
      </c>
      <c r="AG243" s="258"/>
      <c r="AH243" s="258"/>
      <c r="AI243" s="258"/>
      <c r="AJ243" s="258"/>
      <c r="AK243" s="258"/>
      <c r="AL243" s="258"/>
      <c r="AM243" s="258"/>
      <c r="AN243" s="258"/>
      <c r="AO243" s="258"/>
      <c r="AP243" s="258"/>
      <c r="AQ243" s="258"/>
      <c r="AR243" s="258"/>
      <c r="AS243" s="258"/>
      <c r="AT243" s="258"/>
    </row>
    <row r="244" spans="1:46" ht="45" customHeight="1" thickTop="1" thickBot="1">
      <c r="A244" s="61"/>
      <c r="B244" s="61"/>
      <c r="C244" s="61"/>
      <c r="D244" s="61"/>
      <c r="E244" s="61"/>
      <c r="F244" s="61"/>
      <c r="G244" s="61"/>
      <c r="H244" s="61"/>
      <c r="I244" s="61"/>
      <c r="J244" s="61"/>
      <c r="K244" s="61"/>
      <c r="L244" s="61"/>
      <c r="M244" s="61"/>
      <c r="N244" s="61"/>
      <c r="O244" s="61"/>
      <c r="P244" s="61"/>
      <c r="Q244" s="70"/>
      <c r="R244" s="61"/>
      <c r="S244" s="61"/>
      <c r="T244" s="61"/>
      <c r="U244" s="61"/>
      <c r="V244" s="61"/>
      <c r="W244" s="61"/>
      <c r="X244" s="61"/>
      <c r="Y244" s="61"/>
      <c r="Z244" s="61"/>
      <c r="AA244" s="61"/>
      <c r="AB244" s="61"/>
      <c r="AC244" s="61"/>
      <c r="AD244" s="61"/>
      <c r="AE244" s="61"/>
      <c r="AF244" s="70"/>
      <c r="AG244" s="61"/>
      <c r="AH244" s="61"/>
      <c r="AI244" s="61"/>
      <c r="AJ244" s="61"/>
      <c r="AK244" s="61"/>
      <c r="AL244" s="61"/>
      <c r="AM244" s="61"/>
      <c r="AN244" s="61"/>
      <c r="AO244" s="61"/>
      <c r="AP244" s="61"/>
      <c r="AQ244" s="61"/>
      <c r="AR244" s="61"/>
      <c r="AS244" s="61"/>
      <c r="AT244" s="61"/>
    </row>
    <row r="245" spans="1:46" ht="45" customHeight="1" thickTop="1" thickBot="1">
      <c r="A245" s="267" t="s">
        <v>79</v>
      </c>
      <c r="B245" s="267"/>
      <c r="C245" s="267"/>
      <c r="D245" s="267"/>
      <c r="E245" s="267"/>
      <c r="F245" s="267"/>
      <c r="G245" s="267"/>
      <c r="H245" s="267"/>
      <c r="I245" s="267"/>
      <c r="J245" s="267"/>
      <c r="K245" s="267"/>
      <c r="L245" s="267"/>
      <c r="M245" s="267"/>
      <c r="N245" s="267"/>
      <c r="O245" s="267"/>
      <c r="P245" s="267"/>
      <c r="Q245" s="71" t="s">
        <v>67</v>
      </c>
      <c r="R245" s="268" t="s">
        <v>68</v>
      </c>
      <c r="S245" s="268"/>
      <c r="T245" s="268"/>
      <c r="U245" s="268"/>
      <c r="V245" s="268"/>
      <c r="W245" s="268"/>
      <c r="X245" s="268"/>
      <c r="Y245" s="268"/>
      <c r="Z245" s="268"/>
      <c r="AA245" s="268"/>
      <c r="AB245" s="268"/>
      <c r="AC245" s="268"/>
      <c r="AD245" s="268"/>
      <c r="AE245" s="268"/>
      <c r="AF245" s="72" t="s">
        <v>67</v>
      </c>
      <c r="AG245" s="269" t="s">
        <v>8</v>
      </c>
      <c r="AH245" s="269"/>
      <c r="AI245" s="269"/>
      <c r="AJ245" s="269"/>
      <c r="AK245" s="269"/>
      <c r="AL245" s="269"/>
      <c r="AM245" s="269"/>
      <c r="AN245" s="269"/>
      <c r="AO245" s="269"/>
      <c r="AP245" s="269"/>
      <c r="AQ245" s="269"/>
      <c r="AR245" s="269"/>
      <c r="AS245" s="269"/>
      <c r="AT245" s="269"/>
    </row>
    <row r="246" spans="1:46" ht="45" customHeight="1">
      <c r="A246" s="259" t="s">
        <v>214</v>
      </c>
      <c r="B246" s="259"/>
      <c r="C246" s="259"/>
      <c r="D246" s="259"/>
      <c r="E246" s="259"/>
      <c r="F246" s="259"/>
      <c r="G246" s="259"/>
      <c r="H246" s="259"/>
      <c r="I246" s="259"/>
      <c r="J246" s="259"/>
      <c r="K246" s="259"/>
      <c r="L246" s="259"/>
      <c r="M246" s="259"/>
      <c r="N246" s="259"/>
      <c r="O246" s="259"/>
      <c r="P246" s="259"/>
      <c r="Q246" s="69">
        <v>2</v>
      </c>
      <c r="R246" s="258"/>
      <c r="S246" s="258"/>
      <c r="T246" s="258"/>
      <c r="U246" s="258"/>
      <c r="V246" s="258"/>
      <c r="W246" s="258"/>
      <c r="X246" s="258"/>
      <c r="Y246" s="258"/>
      <c r="Z246" s="258"/>
      <c r="AA246" s="258"/>
      <c r="AB246" s="258"/>
      <c r="AC246" s="258"/>
      <c r="AD246" s="258"/>
      <c r="AE246" s="258"/>
      <c r="AF246" s="69">
        <v>2</v>
      </c>
      <c r="AG246" s="258"/>
      <c r="AH246" s="258"/>
      <c r="AI246" s="258"/>
      <c r="AJ246" s="258"/>
      <c r="AK246" s="258"/>
      <c r="AL246" s="258"/>
      <c r="AM246" s="258"/>
      <c r="AN246" s="258"/>
      <c r="AO246" s="258"/>
      <c r="AP246" s="258"/>
      <c r="AQ246" s="258"/>
      <c r="AR246" s="258"/>
      <c r="AS246" s="258"/>
      <c r="AT246" s="258"/>
    </row>
    <row r="247" spans="1:46" ht="45" customHeight="1">
      <c r="A247" s="259" t="s">
        <v>215</v>
      </c>
      <c r="B247" s="259"/>
      <c r="C247" s="259"/>
      <c r="D247" s="259"/>
      <c r="E247" s="259"/>
      <c r="F247" s="259"/>
      <c r="G247" s="259"/>
      <c r="H247" s="259"/>
      <c r="I247" s="259"/>
      <c r="J247" s="259"/>
      <c r="K247" s="259"/>
      <c r="L247" s="259"/>
      <c r="M247" s="259"/>
      <c r="N247" s="259"/>
      <c r="O247" s="259"/>
      <c r="P247" s="259"/>
      <c r="Q247" s="69">
        <v>2</v>
      </c>
      <c r="R247" s="258"/>
      <c r="S247" s="258"/>
      <c r="T247" s="258"/>
      <c r="U247" s="258"/>
      <c r="V247" s="258"/>
      <c r="W247" s="258"/>
      <c r="X247" s="258"/>
      <c r="Y247" s="258"/>
      <c r="Z247" s="258"/>
      <c r="AA247" s="258"/>
      <c r="AB247" s="258"/>
      <c r="AC247" s="258"/>
      <c r="AD247" s="258"/>
      <c r="AE247" s="258"/>
      <c r="AF247" s="69">
        <v>2</v>
      </c>
      <c r="AG247" s="258"/>
      <c r="AH247" s="258"/>
      <c r="AI247" s="258"/>
      <c r="AJ247" s="258"/>
      <c r="AK247" s="258"/>
      <c r="AL247" s="258"/>
      <c r="AM247" s="258"/>
      <c r="AN247" s="258"/>
      <c r="AO247" s="258"/>
      <c r="AP247" s="258"/>
      <c r="AQ247" s="258"/>
      <c r="AR247" s="258"/>
      <c r="AS247" s="258"/>
      <c r="AT247" s="258"/>
    </row>
    <row r="248" spans="1:46" ht="52.35" customHeight="1">
      <c r="A248" s="259" t="s">
        <v>216</v>
      </c>
      <c r="B248" s="259"/>
      <c r="C248" s="259"/>
      <c r="D248" s="259"/>
      <c r="E248" s="259"/>
      <c r="F248" s="259"/>
      <c r="G248" s="259"/>
      <c r="H248" s="259"/>
      <c r="I248" s="259"/>
      <c r="J248" s="259"/>
      <c r="K248" s="259"/>
      <c r="L248" s="259"/>
      <c r="M248" s="259"/>
      <c r="N248" s="259"/>
      <c r="O248" s="259"/>
      <c r="P248" s="259"/>
      <c r="Q248" s="69">
        <v>2</v>
      </c>
      <c r="R248" s="258"/>
      <c r="S248" s="258"/>
      <c r="T248" s="258"/>
      <c r="U248" s="258"/>
      <c r="V248" s="258"/>
      <c r="W248" s="258"/>
      <c r="X248" s="258"/>
      <c r="Y248" s="258"/>
      <c r="Z248" s="258"/>
      <c r="AA248" s="258"/>
      <c r="AB248" s="258"/>
      <c r="AC248" s="258"/>
      <c r="AD248" s="258"/>
      <c r="AE248" s="258"/>
      <c r="AF248" s="69">
        <v>2</v>
      </c>
      <c r="AG248" s="258"/>
      <c r="AH248" s="258"/>
      <c r="AI248" s="258"/>
      <c r="AJ248" s="258"/>
      <c r="AK248" s="258"/>
      <c r="AL248" s="258"/>
      <c r="AM248" s="258"/>
      <c r="AN248" s="258"/>
      <c r="AO248" s="258"/>
      <c r="AP248" s="258"/>
      <c r="AQ248" s="258"/>
      <c r="AR248" s="258"/>
      <c r="AS248" s="258"/>
      <c r="AT248" s="258"/>
    </row>
    <row r="249" spans="1:46" ht="60" customHeight="1">
      <c r="A249" s="259" t="s">
        <v>217</v>
      </c>
      <c r="B249" s="259"/>
      <c r="C249" s="259"/>
      <c r="D249" s="259"/>
      <c r="E249" s="259"/>
      <c r="F249" s="259"/>
      <c r="G249" s="259"/>
      <c r="H249" s="259"/>
      <c r="I249" s="259"/>
      <c r="J249" s="259"/>
      <c r="K249" s="259"/>
      <c r="L249" s="259"/>
      <c r="M249" s="259"/>
      <c r="N249" s="259"/>
      <c r="O249" s="259"/>
      <c r="P249" s="259"/>
      <c r="Q249" s="69">
        <v>1</v>
      </c>
      <c r="R249" s="273" t="s">
        <v>218</v>
      </c>
      <c r="S249" s="274"/>
      <c r="T249" s="274"/>
      <c r="U249" s="274"/>
      <c r="V249" s="274"/>
      <c r="W249" s="274"/>
      <c r="X249" s="274"/>
      <c r="Y249" s="274"/>
      <c r="Z249" s="274"/>
      <c r="AA249" s="274"/>
      <c r="AB249" s="274"/>
      <c r="AC249" s="274"/>
      <c r="AD249" s="274"/>
      <c r="AE249" s="275"/>
      <c r="AF249" s="69">
        <v>1</v>
      </c>
      <c r="AG249" s="273" t="s">
        <v>218</v>
      </c>
      <c r="AH249" s="274"/>
      <c r="AI249" s="274"/>
      <c r="AJ249" s="274"/>
      <c r="AK249" s="274"/>
      <c r="AL249" s="274"/>
      <c r="AM249" s="274"/>
      <c r="AN249" s="274"/>
      <c r="AO249" s="274"/>
      <c r="AP249" s="274"/>
      <c r="AQ249" s="274"/>
      <c r="AR249" s="274"/>
      <c r="AS249" s="274"/>
      <c r="AT249" s="275"/>
    </row>
    <row r="250" spans="1:46" ht="45" customHeight="1">
      <c r="A250" s="259" t="s">
        <v>219</v>
      </c>
      <c r="B250" s="259"/>
      <c r="C250" s="259"/>
      <c r="D250" s="259"/>
      <c r="E250" s="259"/>
      <c r="F250" s="259"/>
      <c r="G250" s="259"/>
      <c r="H250" s="259"/>
      <c r="I250" s="259"/>
      <c r="J250" s="259"/>
      <c r="K250" s="259"/>
      <c r="L250" s="259"/>
      <c r="M250" s="259"/>
      <c r="N250" s="259"/>
      <c r="O250" s="259"/>
      <c r="P250" s="259"/>
      <c r="Q250" s="69">
        <v>2</v>
      </c>
      <c r="R250" s="258"/>
      <c r="S250" s="258"/>
      <c r="T250" s="258"/>
      <c r="U250" s="258"/>
      <c r="V250" s="258"/>
      <c r="W250" s="258"/>
      <c r="X250" s="258"/>
      <c r="Y250" s="258"/>
      <c r="Z250" s="258"/>
      <c r="AA250" s="258"/>
      <c r="AB250" s="258"/>
      <c r="AC250" s="258"/>
      <c r="AD250" s="258"/>
      <c r="AE250" s="258"/>
      <c r="AF250" s="69">
        <v>2</v>
      </c>
      <c r="AG250" s="258"/>
      <c r="AH250" s="258"/>
      <c r="AI250" s="258"/>
      <c r="AJ250" s="258"/>
      <c r="AK250" s="258"/>
      <c r="AL250" s="258"/>
      <c r="AM250" s="258"/>
      <c r="AN250" s="258"/>
      <c r="AO250" s="258"/>
      <c r="AP250" s="258"/>
      <c r="AQ250" s="258"/>
      <c r="AR250" s="258"/>
      <c r="AS250" s="258"/>
      <c r="AT250" s="258"/>
    </row>
    <row r="253" spans="1:46" ht="45" customHeight="1">
      <c r="A253" s="266" t="s">
        <v>220</v>
      </c>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c r="AG253" s="241" t="s">
        <v>64</v>
      </c>
      <c r="AH253" s="241"/>
      <c r="AI253" s="241"/>
      <c r="AJ253" s="241"/>
      <c r="AK253" s="73" t="e">
        <f>(('Artículo 121 (resumen PI)'!C20*0.8+'Artículo 121 (resumen PI)'!F20*0.2)+('Artículo 121 (resumen PNT)'!C20*0.8+'Artículo 121 (resumen PNT)'!F20*0.2))/2</f>
        <v>#VALUE!</v>
      </c>
      <c r="AL253"/>
      <c r="AM253"/>
      <c r="AN253"/>
      <c r="AO253"/>
      <c r="AP253"/>
      <c r="AQ253"/>
      <c r="AR253"/>
      <c r="AS253"/>
      <c r="AT253"/>
    </row>
    <row r="254" spans="1:46" ht="15.75">
      <c r="A254" s="64"/>
      <c r="B254" s="65"/>
      <c r="C254" s="65"/>
      <c r="D254" s="65"/>
      <c r="E254" s="65"/>
      <c r="F254" s="65"/>
      <c r="G254" s="65"/>
      <c r="H254" s="65"/>
      <c r="I254" s="65"/>
      <c r="J254" s="65"/>
      <c r="K254" s="65"/>
      <c r="L254" s="65"/>
      <c r="M254" s="65"/>
      <c r="N254" s="65"/>
      <c r="O254" s="65"/>
      <c r="P254" s="65"/>
      <c r="Q254" s="27"/>
      <c r="R254" s="65"/>
      <c r="S254" s="65"/>
      <c r="T254" s="65"/>
      <c r="U254" s="65"/>
      <c r="V254" s="65"/>
      <c r="W254" s="65"/>
      <c r="X254" s="65"/>
      <c r="Y254" s="65"/>
      <c r="Z254" s="65"/>
      <c r="AA254" s="65"/>
      <c r="AB254" s="65"/>
      <c r="AC254" s="65"/>
      <c r="AD254" s="65"/>
      <c r="AE254" s="65"/>
      <c r="AF254"/>
      <c r="AG254"/>
      <c r="AH254"/>
      <c r="AI254"/>
      <c r="AJ254"/>
      <c r="AK254"/>
      <c r="AL254"/>
      <c r="AM254"/>
      <c r="AN254"/>
      <c r="AO254"/>
      <c r="AP254"/>
      <c r="AQ254"/>
      <c r="AR254"/>
      <c r="AS254"/>
      <c r="AT254"/>
    </row>
    <row r="255" spans="1:46" ht="15.75">
      <c r="A255" s="64" t="s">
        <v>65</v>
      </c>
      <c r="B255" s="65"/>
      <c r="C255" s="65"/>
      <c r="D255" s="65"/>
      <c r="E255" s="65"/>
      <c r="F255" s="65"/>
      <c r="G255" s="65"/>
      <c r="H255" s="65"/>
      <c r="I255" s="65"/>
      <c r="J255" s="65"/>
      <c r="K255" s="65"/>
      <c r="L255" s="65"/>
      <c r="M255" s="65"/>
      <c r="N255" s="65"/>
      <c r="O255" s="65"/>
      <c r="P255" s="65"/>
      <c r="Q255" s="27"/>
      <c r="R255" s="65"/>
      <c r="S255" s="65"/>
      <c r="T255" s="65"/>
      <c r="U255" s="65"/>
      <c r="V255" s="65"/>
      <c r="W255" s="65"/>
      <c r="X255" s="65"/>
      <c r="Y255" s="65"/>
      <c r="Z255" s="65"/>
      <c r="AA255" s="65"/>
      <c r="AB255" s="65"/>
      <c r="AC255" s="65"/>
      <c r="AD255" s="65"/>
      <c r="AE255" s="65"/>
      <c r="AF255"/>
      <c r="AG255"/>
      <c r="AH255"/>
      <c r="AI255"/>
      <c r="AJ255"/>
      <c r="AK255"/>
      <c r="AL255"/>
      <c r="AM255"/>
      <c r="AN255"/>
      <c r="AO255"/>
      <c r="AP255"/>
      <c r="AQ255"/>
      <c r="AR255"/>
      <c r="AS255"/>
      <c r="AT255"/>
    </row>
    <row r="256" spans="1:46" ht="15">
      <c r="A256" s="61"/>
      <c r="B256" s="61"/>
      <c r="C256" s="61"/>
      <c r="D256" s="61"/>
      <c r="E256" s="61"/>
      <c r="F256" s="61"/>
      <c r="G256" s="61"/>
      <c r="H256" s="61"/>
      <c r="I256" s="61"/>
      <c r="J256" s="61"/>
      <c r="K256" s="61"/>
      <c r="L256" s="61"/>
      <c r="M256" s="61"/>
      <c r="N256" s="61"/>
      <c r="O256" s="61"/>
      <c r="P256" s="61"/>
      <c r="R256" s="61"/>
      <c r="S256" s="61"/>
      <c r="T256" s="61"/>
      <c r="U256" s="61"/>
      <c r="V256" s="61"/>
      <c r="W256" s="61"/>
      <c r="X256" s="61"/>
      <c r="Y256" s="61"/>
      <c r="Z256" s="61"/>
      <c r="AA256" s="61"/>
      <c r="AB256" s="61"/>
      <c r="AC256" s="61"/>
      <c r="AD256" s="61"/>
      <c r="AE256" s="61"/>
      <c r="AF256"/>
      <c r="AG256"/>
      <c r="AH256"/>
      <c r="AI256"/>
      <c r="AJ256"/>
      <c r="AK256"/>
      <c r="AL256"/>
      <c r="AM256"/>
      <c r="AN256"/>
      <c r="AO256"/>
      <c r="AP256"/>
      <c r="AQ256"/>
      <c r="AR256"/>
      <c r="AS256"/>
      <c r="AT256"/>
    </row>
    <row r="257" spans="1:46" ht="67.349999999999994" customHeight="1" thickBot="1">
      <c r="A257" s="264" t="s">
        <v>221</v>
      </c>
      <c r="B257" s="264"/>
      <c r="C257" s="264"/>
      <c r="D257" s="264"/>
      <c r="E257" s="264"/>
      <c r="F257" s="264"/>
      <c r="G257" s="264"/>
      <c r="H257" s="264"/>
      <c r="I257" s="264"/>
      <c r="J257" s="264"/>
      <c r="K257" s="264"/>
      <c r="L257" s="264"/>
      <c r="M257" s="264"/>
      <c r="N257" s="264"/>
      <c r="O257" s="264"/>
      <c r="P257" s="264"/>
      <c r="Q257" s="66"/>
      <c r="R257" s="61"/>
      <c r="S257" s="61"/>
      <c r="T257" s="61"/>
      <c r="U257" s="61"/>
      <c r="V257" s="265"/>
      <c r="W257" s="265"/>
      <c r="X257" s="265"/>
      <c r="Y257" s="265"/>
      <c r="Z257" s="265"/>
      <c r="AA257" s="265"/>
      <c r="AB257" s="265"/>
      <c r="AC257" s="265"/>
      <c r="AD257" s="265"/>
      <c r="AE257" s="265"/>
      <c r="AF257" s="66"/>
      <c r="AG257" s="61"/>
      <c r="AH257" s="61"/>
      <c r="AI257" s="61"/>
      <c r="AJ257" s="61"/>
      <c r="AK257" s="265"/>
      <c r="AL257" s="265"/>
      <c r="AM257" s="265"/>
      <c r="AN257" s="265"/>
      <c r="AO257" s="265"/>
      <c r="AP257" s="265"/>
      <c r="AQ257" s="265"/>
      <c r="AR257" s="265"/>
      <c r="AS257" s="265"/>
      <c r="AT257" s="265"/>
    </row>
    <row r="258" spans="1:46" ht="45" customHeight="1" thickTop="1" thickBot="1">
      <c r="A258" s="284" t="s">
        <v>44</v>
      </c>
      <c r="B258" s="284"/>
      <c r="C258" s="284"/>
      <c r="D258" s="284"/>
      <c r="E258" s="284"/>
      <c r="F258" s="284"/>
      <c r="G258" s="284"/>
      <c r="H258" s="284"/>
      <c r="I258" s="284"/>
      <c r="J258" s="284"/>
      <c r="K258" s="284"/>
      <c r="L258" s="284"/>
      <c r="M258" s="284"/>
      <c r="N258" s="284"/>
      <c r="O258" s="284"/>
      <c r="P258" s="284"/>
      <c r="Q258" s="67" t="s">
        <v>67</v>
      </c>
      <c r="R258" s="285" t="s">
        <v>68</v>
      </c>
      <c r="S258" s="285"/>
      <c r="T258" s="285"/>
      <c r="U258" s="285"/>
      <c r="V258" s="285"/>
      <c r="W258" s="285"/>
      <c r="X258" s="285"/>
      <c r="Y258" s="285"/>
      <c r="Z258" s="285"/>
      <c r="AA258" s="285"/>
      <c r="AB258" s="285"/>
      <c r="AC258" s="285"/>
      <c r="AD258" s="285"/>
      <c r="AE258" s="285"/>
      <c r="AF258" s="68" t="s">
        <v>67</v>
      </c>
      <c r="AG258" s="286" t="s">
        <v>8</v>
      </c>
      <c r="AH258" s="286"/>
      <c r="AI258" s="286"/>
      <c r="AJ258" s="286"/>
      <c r="AK258" s="286"/>
      <c r="AL258" s="286"/>
      <c r="AM258" s="286"/>
      <c r="AN258" s="286"/>
      <c r="AO258" s="286"/>
      <c r="AP258" s="286"/>
      <c r="AQ258" s="286"/>
      <c r="AR258" s="286"/>
      <c r="AS258" s="286"/>
      <c r="AT258" s="286"/>
    </row>
    <row r="259" spans="1:46" ht="45" customHeight="1">
      <c r="A259" s="259" t="s">
        <v>69</v>
      </c>
      <c r="B259" s="259"/>
      <c r="C259" s="259"/>
      <c r="D259" s="259"/>
      <c r="E259" s="259"/>
      <c r="F259" s="259"/>
      <c r="G259" s="259"/>
      <c r="H259" s="259"/>
      <c r="I259" s="259"/>
      <c r="J259" s="259"/>
      <c r="K259" s="259"/>
      <c r="L259" s="259"/>
      <c r="M259" s="259"/>
      <c r="N259" s="259"/>
      <c r="O259" s="259"/>
      <c r="P259" s="259"/>
      <c r="Q259" s="69">
        <v>3</v>
      </c>
      <c r="R259" s="258" t="s">
        <v>176</v>
      </c>
      <c r="S259" s="258"/>
      <c r="T259" s="258"/>
      <c r="U259" s="258"/>
      <c r="V259" s="258"/>
      <c r="W259" s="258"/>
      <c r="X259" s="258"/>
      <c r="Y259" s="258"/>
      <c r="Z259" s="258"/>
      <c r="AA259" s="258"/>
      <c r="AB259" s="258"/>
      <c r="AC259" s="258"/>
      <c r="AD259" s="258"/>
      <c r="AE259" s="258"/>
      <c r="AF259" s="69">
        <v>3</v>
      </c>
      <c r="AG259" s="258" t="s">
        <v>176</v>
      </c>
      <c r="AH259" s="258"/>
      <c r="AI259" s="258"/>
      <c r="AJ259" s="258"/>
      <c r="AK259" s="258"/>
      <c r="AL259" s="258"/>
      <c r="AM259" s="258"/>
      <c r="AN259" s="258"/>
      <c r="AO259" s="258"/>
      <c r="AP259" s="258"/>
      <c r="AQ259" s="258"/>
      <c r="AR259" s="258"/>
      <c r="AS259" s="258"/>
      <c r="AT259" s="258"/>
    </row>
    <row r="260" spans="1:46" ht="45" customHeight="1">
      <c r="A260" s="259" t="s">
        <v>222</v>
      </c>
      <c r="B260" s="259"/>
      <c r="C260" s="259"/>
      <c r="D260" s="259"/>
      <c r="E260" s="259"/>
      <c r="F260" s="259"/>
      <c r="G260" s="259"/>
      <c r="H260" s="259"/>
      <c r="I260" s="259"/>
      <c r="J260" s="259"/>
      <c r="K260" s="259"/>
      <c r="L260" s="259"/>
      <c r="M260" s="259"/>
      <c r="N260" s="259"/>
      <c r="O260" s="259"/>
      <c r="P260" s="259"/>
      <c r="Q260" s="69">
        <v>3</v>
      </c>
      <c r="R260" s="258"/>
      <c r="S260" s="258"/>
      <c r="T260" s="258"/>
      <c r="U260" s="258"/>
      <c r="V260" s="258"/>
      <c r="W260" s="258"/>
      <c r="X260" s="258"/>
      <c r="Y260" s="258"/>
      <c r="Z260" s="258"/>
      <c r="AA260" s="258"/>
      <c r="AB260" s="258"/>
      <c r="AC260" s="258"/>
      <c r="AD260" s="258"/>
      <c r="AE260" s="258"/>
      <c r="AF260" s="69">
        <v>3</v>
      </c>
      <c r="AG260" s="258"/>
      <c r="AH260" s="258"/>
      <c r="AI260" s="258"/>
      <c r="AJ260" s="258"/>
      <c r="AK260" s="258"/>
      <c r="AL260" s="258"/>
      <c r="AM260" s="258"/>
      <c r="AN260" s="258"/>
      <c r="AO260" s="258"/>
      <c r="AP260" s="258"/>
      <c r="AQ260" s="258"/>
      <c r="AR260" s="258"/>
      <c r="AS260" s="258"/>
      <c r="AT260" s="258"/>
    </row>
    <row r="261" spans="1:46" ht="54" customHeight="1">
      <c r="A261" s="259" t="s">
        <v>223</v>
      </c>
      <c r="B261" s="259"/>
      <c r="C261" s="259"/>
      <c r="D261" s="259"/>
      <c r="E261" s="259"/>
      <c r="F261" s="259"/>
      <c r="G261" s="259"/>
      <c r="H261" s="259"/>
      <c r="I261" s="259"/>
      <c r="J261" s="259"/>
      <c r="K261" s="259"/>
      <c r="L261" s="259"/>
      <c r="M261" s="259"/>
      <c r="N261" s="259"/>
      <c r="O261" s="259"/>
      <c r="P261" s="259"/>
      <c r="Q261" s="69">
        <v>3</v>
      </c>
      <c r="R261" s="258"/>
      <c r="S261" s="258"/>
      <c r="T261" s="258"/>
      <c r="U261" s="258"/>
      <c r="V261" s="258"/>
      <c r="W261" s="258"/>
      <c r="X261" s="258"/>
      <c r="Y261" s="258"/>
      <c r="Z261" s="258"/>
      <c r="AA261" s="258"/>
      <c r="AB261" s="258"/>
      <c r="AC261" s="258"/>
      <c r="AD261" s="258"/>
      <c r="AE261" s="258"/>
      <c r="AF261" s="69">
        <v>3</v>
      </c>
      <c r="AG261" s="258"/>
      <c r="AH261" s="258"/>
      <c r="AI261" s="258"/>
      <c r="AJ261" s="258"/>
      <c r="AK261" s="258"/>
      <c r="AL261" s="258"/>
      <c r="AM261" s="258"/>
      <c r="AN261" s="258"/>
      <c r="AO261" s="258"/>
      <c r="AP261" s="258"/>
      <c r="AQ261" s="258"/>
      <c r="AR261" s="258"/>
      <c r="AS261" s="258"/>
      <c r="AT261" s="258"/>
    </row>
    <row r="262" spans="1:46" ht="45" customHeight="1">
      <c r="A262" s="259" t="s">
        <v>224</v>
      </c>
      <c r="B262" s="259"/>
      <c r="C262" s="259"/>
      <c r="D262" s="259"/>
      <c r="E262" s="259"/>
      <c r="F262" s="259"/>
      <c r="G262" s="259"/>
      <c r="H262" s="259"/>
      <c r="I262" s="259"/>
      <c r="J262" s="259"/>
      <c r="K262" s="259"/>
      <c r="L262" s="259"/>
      <c r="M262" s="259"/>
      <c r="N262" s="259"/>
      <c r="O262" s="259"/>
      <c r="P262" s="259"/>
      <c r="Q262" s="69">
        <v>3</v>
      </c>
      <c r="R262" s="258"/>
      <c r="S262" s="258"/>
      <c r="T262" s="258"/>
      <c r="U262" s="258"/>
      <c r="V262" s="258"/>
      <c r="W262" s="258"/>
      <c r="X262" s="258"/>
      <c r="Y262" s="258"/>
      <c r="Z262" s="258"/>
      <c r="AA262" s="258"/>
      <c r="AB262" s="258"/>
      <c r="AC262" s="258"/>
      <c r="AD262" s="258"/>
      <c r="AE262" s="258"/>
      <c r="AF262" s="69">
        <v>3</v>
      </c>
      <c r="AG262" s="258"/>
      <c r="AH262" s="258"/>
      <c r="AI262" s="258"/>
      <c r="AJ262" s="258"/>
      <c r="AK262" s="258"/>
      <c r="AL262" s="258"/>
      <c r="AM262" s="258"/>
      <c r="AN262" s="258"/>
      <c r="AO262" s="258"/>
      <c r="AP262" s="258"/>
      <c r="AQ262" s="258"/>
      <c r="AR262" s="258"/>
      <c r="AS262" s="258"/>
      <c r="AT262" s="258"/>
    </row>
    <row r="263" spans="1:46" ht="66" customHeight="1">
      <c r="A263" s="259" t="s">
        <v>225</v>
      </c>
      <c r="B263" s="259"/>
      <c r="C263" s="259"/>
      <c r="D263" s="259"/>
      <c r="E263" s="259"/>
      <c r="F263" s="259"/>
      <c r="G263" s="259"/>
      <c r="H263" s="259"/>
      <c r="I263" s="259"/>
      <c r="J263" s="259"/>
      <c r="K263" s="259"/>
      <c r="L263" s="259"/>
      <c r="M263" s="259"/>
      <c r="N263" s="259"/>
      <c r="O263" s="259"/>
      <c r="P263" s="259"/>
      <c r="Q263" s="69">
        <v>3</v>
      </c>
      <c r="R263" s="258"/>
      <c r="S263" s="258"/>
      <c r="T263" s="258"/>
      <c r="U263" s="258"/>
      <c r="V263" s="258"/>
      <c r="W263" s="258"/>
      <c r="X263" s="258"/>
      <c r="Y263" s="258"/>
      <c r="Z263" s="258"/>
      <c r="AA263" s="258"/>
      <c r="AB263" s="258"/>
      <c r="AC263" s="258"/>
      <c r="AD263" s="258"/>
      <c r="AE263" s="258"/>
      <c r="AF263" s="69">
        <v>3</v>
      </c>
      <c r="AG263" s="258"/>
      <c r="AH263" s="258"/>
      <c r="AI263" s="258"/>
      <c r="AJ263" s="258"/>
      <c r="AK263" s="258"/>
      <c r="AL263" s="258"/>
      <c r="AM263" s="258"/>
      <c r="AN263" s="258"/>
      <c r="AO263" s="258"/>
      <c r="AP263" s="258"/>
      <c r="AQ263" s="258"/>
      <c r="AR263" s="258"/>
      <c r="AS263" s="258"/>
      <c r="AT263" s="258"/>
    </row>
    <row r="264" spans="1:46" ht="45" customHeight="1">
      <c r="A264" s="259" t="s">
        <v>226</v>
      </c>
      <c r="B264" s="259"/>
      <c r="C264" s="259"/>
      <c r="D264" s="259"/>
      <c r="E264" s="259"/>
      <c r="F264" s="259"/>
      <c r="G264" s="259"/>
      <c r="H264" s="259"/>
      <c r="I264" s="259"/>
      <c r="J264" s="259"/>
      <c r="K264" s="259"/>
      <c r="L264" s="259"/>
      <c r="M264" s="259"/>
      <c r="N264" s="259"/>
      <c r="O264" s="259"/>
      <c r="P264" s="259"/>
      <c r="Q264" s="69">
        <v>3</v>
      </c>
      <c r="R264" s="258"/>
      <c r="S264" s="258"/>
      <c r="T264" s="258"/>
      <c r="U264" s="258"/>
      <c r="V264" s="258"/>
      <c r="W264" s="258"/>
      <c r="X264" s="258"/>
      <c r="Y264" s="258"/>
      <c r="Z264" s="258"/>
      <c r="AA264" s="258"/>
      <c r="AB264" s="258"/>
      <c r="AC264" s="258"/>
      <c r="AD264" s="258"/>
      <c r="AE264" s="258"/>
      <c r="AF264" s="69">
        <v>3</v>
      </c>
      <c r="AG264" s="258"/>
      <c r="AH264" s="258"/>
      <c r="AI264" s="258"/>
      <c r="AJ264" s="258"/>
      <c r="AK264" s="258"/>
      <c r="AL264" s="258"/>
      <c r="AM264" s="258"/>
      <c r="AN264" s="258"/>
      <c r="AO264" s="258"/>
      <c r="AP264" s="258"/>
      <c r="AQ264" s="258"/>
      <c r="AR264" s="258"/>
      <c r="AS264" s="258"/>
      <c r="AT264" s="258"/>
    </row>
    <row r="265" spans="1:46" ht="45" customHeight="1">
      <c r="A265" s="259" t="s">
        <v>227</v>
      </c>
      <c r="B265" s="259"/>
      <c r="C265" s="259"/>
      <c r="D265" s="259"/>
      <c r="E265" s="259"/>
      <c r="F265" s="259"/>
      <c r="G265" s="259"/>
      <c r="H265" s="259"/>
      <c r="I265" s="259"/>
      <c r="J265" s="259"/>
      <c r="K265" s="259"/>
      <c r="L265" s="259"/>
      <c r="M265" s="259"/>
      <c r="N265" s="259"/>
      <c r="O265" s="259"/>
      <c r="P265" s="259"/>
      <c r="Q265" s="69">
        <v>3</v>
      </c>
      <c r="R265" s="258"/>
      <c r="S265" s="258"/>
      <c r="T265" s="258"/>
      <c r="U265" s="258"/>
      <c r="V265" s="258"/>
      <c r="W265" s="258"/>
      <c r="X265" s="258"/>
      <c r="Y265" s="258"/>
      <c r="Z265" s="258"/>
      <c r="AA265" s="258"/>
      <c r="AB265" s="258"/>
      <c r="AC265" s="258"/>
      <c r="AD265" s="258"/>
      <c r="AE265" s="258"/>
      <c r="AF265" s="69">
        <v>3</v>
      </c>
      <c r="AG265" s="258"/>
      <c r="AH265" s="258"/>
      <c r="AI265" s="258"/>
      <c r="AJ265" s="258"/>
      <c r="AK265" s="258"/>
      <c r="AL265" s="258"/>
      <c r="AM265" s="258"/>
      <c r="AN265" s="258"/>
      <c r="AO265" s="258"/>
      <c r="AP265" s="258"/>
      <c r="AQ265" s="258"/>
      <c r="AR265" s="258"/>
      <c r="AS265" s="258"/>
      <c r="AT265" s="258"/>
    </row>
    <row r="266" spans="1:46" ht="45" customHeight="1">
      <c r="A266" s="259" t="s">
        <v>228</v>
      </c>
      <c r="B266" s="259"/>
      <c r="C266" s="259"/>
      <c r="D266" s="259"/>
      <c r="E266" s="259"/>
      <c r="F266" s="259"/>
      <c r="G266" s="259"/>
      <c r="H266" s="259"/>
      <c r="I266" s="259"/>
      <c r="J266" s="259"/>
      <c r="K266" s="259"/>
      <c r="L266" s="259"/>
      <c r="M266" s="259"/>
      <c r="N266" s="259"/>
      <c r="O266" s="259"/>
      <c r="P266" s="259"/>
      <c r="Q266" s="69">
        <v>3</v>
      </c>
      <c r="R266" s="258"/>
      <c r="S266" s="258"/>
      <c r="T266" s="258"/>
      <c r="U266" s="258"/>
      <c r="V266" s="258"/>
      <c r="W266" s="258"/>
      <c r="X266" s="258"/>
      <c r="Y266" s="258"/>
      <c r="Z266" s="258"/>
      <c r="AA266" s="258"/>
      <c r="AB266" s="258"/>
      <c r="AC266" s="258"/>
      <c r="AD266" s="258"/>
      <c r="AE266" s="258"/>
      <c r="AF266" s="69">
        <v>3</v>
      </c>
      <c r="AG266" s="258"/>
      <c r="AH266" s="258"/>
      <c r="AI266" s="258"/>
      <c r="AJ266" s="258"/>
      <c r="AK266" s="258"/>
      <c r="AL266" s="258"/>
      <c r="AM266" s="258"/>
      <c r="AN266" s="258"/>
      <c r="AO266" s="258"/>
      <c r="AP266" s="258"/>
      <c r="AQ266" s="258"/>
      <c r="AR266" s="258"/>
      <c r="AS266" s="258"/>
      <c r="AT266" s="258"/>
    </row>
    <row r="267" spans="1:46" ht="45" customHeight="1">
      <c r="A267" s="259" t="s">
        <v>229</v>
      </c>
      <c r="B267" s="259"/>
      <c r="C267" s="259"/>
      <c r="D267" s="259"/>
      <c r="E267" s="259"/>
      <c r="F267" s="259"/>
      <c r="G267" s="259"/>
      <c r="H267" s="259"/>
      <c r="I267" s="259"/>
      <c r="J267" s="259"/>
      <c r="K267" s="259"/>
      <c r="L267" s="259"/>
      <c r="M267" s="259"/>
      <c r="N267" s="259"/>
      <c r="O267" s="259"/>
      <c r="P267" s="259"/>
      <c r="Q267" s="69">
        <v>3</v>
      </c>
      <c r="R267" s="258"/>
      <c r="S267" s="258"/>
      <c r="T267" s="258"/>
      <c r="U267" s="258"/>
      <c r="V267" s="258"/>
      <c r="W267" s="258"/>
      <c r="X267" s="258"/>
      <c r="Y267" s="258"/>
      <c r="Z267" s="258"/>
      <c r="AA267" s="258"/>
      <c r="AB267" s="258"/>
      <c r="AC267" s="258"/>
      <c r="AD267" s="258"/>
      <c r="AE267" s="258"/>
      <c r="AF267" s="69">
        <v>3</v>
      </c>
      <c r="AG267" s="258"/>
      <c r="AH267" s="258"/>
      <c r="AI267" s="258"/>
      <c r="AJ267" s="258"/>
      <c r="AK267" s="258"/>
      <c r="AL267" s="258"/>
      <c r="AM267" s="258"/>
      <c r="AN267" s="258"/>
      <c r="AO267" s="258"/>
      <c r="AP267" s="258"/>
      <c r="AQ267" s="258"/>
      <c r="AR267" s="258"/>
      <c r="AS267" s="258"/>
      <c r="AT267" s="258"/>
    </row>
    <row r="268" spans="1:46" ht="45" customHeight="1">
      <c r="A268" s="259" t="s">
        <v>230</v>
      </c>
      <c r="B268" s="259"/>
      <c r="C268" s="259"/>
      <c r="D268" s="259"/>
      <c r="E268" s="259"/>
      <c r="F268" s="259"/>
      <c r="G268" s="259"/>
      <c r="H268" s="259"/>
      <c r="I268" s="259"/>
      <c r="J268" s="259"/>
      <c r="K268" s="259"/>
      <c r="L268" s="259"/>
      <c r="M268" s="259"/>
      <c r="N268" s="259"/>
      <c r="O268" s="259"/>
      <c r="P268" s="259"/>
      <c r="Q268" s="69">
        <v>3</v>
      </c>
      <c r="R268" s="258"/>
      <c r="S268" s="258"/>
      <c r="T268" s="258"/>
      <c r="U268" s="258"/>
      <c r="V268" s="258"/>
      <c r="W268" s="258"/>
      <c r="X268" s="258"/>
      <c r="Y268" s="258"/>
      <c r="Z268" s="258"/>
      <c r="AA268" s="258"/>
      <c r="AB268" s="258"/>
      <c r="AC268" s="258"/>
      <c r="AD268" s="258"/>
      <c r="AE268" s="258"/>
      <c r="AF268" s="69">
        <v>3</v>
      </c>
      <c r="AG268" s="258"/>
      <c r="AH268" s="258"/>
      <c r="AI268" s="258"/>
      <c r="AJ268" s="258"/>
      <c r="AK268" s="258"/>
      <c r="AL268" s="258"/>
      <c r="AM268" s="258"/>
      <c r="AN268" s="258"/>
      <c r="AO268" s="258"/>
      <c r="AP268" s="258"/>
      <c r="AQ268" s="258"/>
      <c r="AR268" s="258"/>
      <c r="AS268" s="258"/>
      <c r="AT268" s="258"/>
    </row>
    <row r="269" spans="1:46" ht="45" customHeight="1">
      <c r="A269" s="259" t="s">
        <v>231</v>
      </c>
      <c r="B269" s="259"/>
      <c r="C269" s="259"/>
      <c r="D269" s="259"/>
      <c r="E269" s="259"/>
      <c r="F269" s="259"/>
      <c r="G269" s="259"/>
      <c r="H269" s="259"/>
      <c r="I269" s="259"/>
      <c r="J269" s="259"/>
      <c r="K269" s="259"/>
      <c r="L269" s="259"/>
      <c r="M269" s="259"/>
      <c r="N269" s="259"/>
      <c r="O269" s="259"/>
      <c r="P269" s="259"/>
      <c r="Q269" s="69">
        <v>3</v>
      </c>
      <c r="R269" s="258"/>
      <c r="S269" s="258"/>
      <c r="T269" s="258"/>
      <c r="U269" s="258"/>
      <c r="V269" s="258"/>
      <c r="W269" s="258"/>
      <c r="X269" s="258"/>
      <c r="Y269" s="258"/>
      <c r="Z269" s="258"/>
      <c r="AA269" s="258"/>
      <c r="AB269" s="258"/>
      <c r="AC269" s="258"/>
      <c r="AD269" s="258"/>
      <c r="AE269" s="258"/>
      <c r="AF269" s="69">
        <v>3</v>
      </c>
      <c r="AG269" s="258"/>
      <c r="AH269" s="258"/>
      <c r="AI269" s="258"/>
      <c r="AJ269" s="258"/>
      <c r="AK269" s="258"/>
      <c r="AL269" s="258"/>
      <c r="AM269" s="258"/>
      <c r="AN269" s="258"/>
      <c r="AO269" s="258"/>
      <c r="AP269" s="258"/>
      <c r="AQ269" s="258"/>
      <c r="AR269" s="258"/>
      <c r="AS269" s="258"/>
      <c r="AT269" s="258"/>
    </row>
    <row r="270" spans="1:46" ht="45" customHeight="1">
      <c r="A270" s="259" t="s">
        <v>232</v>
      </c>
      <c r="B270" s="259"/>
      <c r="C270" s="259"/>
      <c r="D270" s="259"/>
      <c r="E270" s="259"/>
      <c r="F270" s="259"/>
      <c r="G270" s="259"/>
      <c r="H270" s="259"/>
      <c r="I270" s="259"/>
      <c r="J270" s="259"/>
      <c r="K270" s="259"/>
      <c r="L270" s="259"/>
      <c r="M270" s="259"/>
      <c r="N270" s="259"/>
      <c r="O270" s="259"/>
      <c r="P270" s="259"/>
      <c r="Q270" s="69">
        <v>3</v>
      </c>
      <c r="R270" s="258"/>
      <c r="S270" s="258"/>
      <c r="T270" s="258"/>
      <c r="U270" s="258"/>
      <c r="V270" s="258"/>
      <c r="W270" s="258"/>
      <c r="X270" s="258"/>
      <c r="Y270" s="258"/>
      <c r="Z270" s="258"/>
      <c r="AA270" s="258"/>
      <c r="AB270" s="258"/>
      <c r="AC270" s="258"/>
      <c r="AD270" s="258"/>
      <c r="AE270" s="258"/>
      <c r="AF270" s="69">
        <v>3</v>
      </c>
      <c r="AG270" s="258"/>
      <c r="AH270" s="258"/>
      <c r="AI270" s="258"/>
      <c r="AJ270" s="258"/>
      <c r="AK270" s="258"/>
      <c r="AL270" s="258"/>
      <c r="AM270" s="258"/>
      <c r="AN270" s="258"/>
      <c r="AO270" s="258"/>
      <c r="AP270" s="258"/>
      <c r="AQ270" s="258"/>
      <c r="AR270" s="258"/>
      <c r="AS270" s="258"/>
      <c r="AT270" s="258"/>
    </row>
    <row r="271" spans="1:46" ht="45" customHeight="1">
      <c r="A271" s="259" t="s">
        <v>233</v>
      </c>
      <c r="B271" s="259"/>
      <c r="C271" s="259"/>
      <c r="D271" s="259"/>
      <c r="E271" s="259"/>
      <c r="F271" s="259"/>
      <c r="G271" s="259"/>
      <c r="H271" s="259"/>
      <c r="I271" s="259"/>
      <c r="J271" s="259"/>
      <c r="K271" s="259"/>
      <c r="L271" s="259"/>
      <c r="M271" s="259"/>
      <c r="N271" s="259"/>
      <c r="O271" s="259"/>
      <c r="P271" s="259"/>
      <c r="Q271" s="69">
        <v>3</v>
      </c>
      <c r="R271" s="258"/>
      <c r="S271" s="258"/>
      <c r="T271" s="258"/>
      <c r="U271" s="258"/>
      <c r="V271" s="258"/>
      <c r="W271" s="258"/>
      <c r="X271" s="258"/>
      <c r="Y271" s="258"/>
      <c r="Z271" s="258"/>
      <c r="AA271" s="258"/>
      <c r="AB271" s="258"/>
      <c r="AC271" s="258"/>
      <c r="AD271" s="258"/>
      <c r="AE271" s="258"/>
      <c r="AF271" s="69">
        <v>3</v>
      </c>
      <c r="AG271" s="258"/>
      <c r="AH271" s="258"/>
      <c r="AI271" s="258"/>
      <c r="AJ271" s="258"/>
      <c r="AK271" s="258"/>
      <c r="AL271" s="258"/>
      <c r="AM271" s="258"/>
      <c r="AN271" s="258"/>
      <c r="AO271" s="258"/>
      <c r="AP271" s="258"/>
      <c r="AQ271" s="258"/>
      <c r="AR271" s="258"/>
      <c r="AS271" s="258"/>
      <c r="AT271" s="258"/>
    </row>
    <row r="272" spans="1:46" ht="45" customHeight="1">
      <c r="A272" s="259" t="s">
        <v>234</v>
      </c>
      <c r="B272" s="259"/>
      <c r="C272" s="259"/>
      <c r="D272" s="259"/>
      <c r="E272" s="259"/>
      <c r="F272" s="259"/>
      <c r="G272" s="259"/>
      <c r="H272" s="259"/>
      <c r="I272" s="259"/>
      <c r="J272" s="259"/>
      <c r="K272" s="259"/>
      <c r="L272" s="259"/>
      <c r="M272" s="259"/>
      <c r="N272" s="259"/>
      <c r="O272" s="259"/>
      <c r="P272" s="259"/>
      <c r="Q272" s="69">
        <v>3</v>
      </c>
      <c r="R272" s="258"/>
      <c r="S272" s="258"/>
      <c r="T272" s="258"/>
      <c r="U272" s="258"/>
      <c r="V272" s="258"/>
      <c r="W272" s="258"/>
      <c r="X272" s="258"/>
      <c r="Y272" s="258"/>
      <c r="Z272" s="258"/>
      <c r="AA272" s="258"/>
      <c r="AB272" s="258"/>
      <c r="AC272" s="258"/>
      <c r="AD272" s="258"/>
      <c r="AE272" s="258"/>
      <c r="AF272" s="69">
        <v>3</v>
      </c>
      <c r="AG272" s="258"/>
      <c r="AH272" s="258"/>
      <c r="AI272" s="258"/>
      <c r="AJ272" s="258"/>
      <c r="AK272" s="258"/>
      <c r="AL272" s="258"/>
      <c r="AM272" s="258"/>
      <c r="AN272" s="258"/>
      <c r="AO272" s="258"/>
      <c r="AP272" s="258"/>
      <c r="AQ272" s="258"/>
      <c r="AR272" s="258"/>
      <c r="AS272" s="258"/>
      <c r="AT272" s="258"/>
    </row>
    <row r="273" spans="1:46" ht="45" customHeight="1">
      <c r="A273" s="259" t="s">
        <v>235</v>
      </c>
      <c r="B273" s="259"/>
      <c r="C273" s="259"/>
      <c r="D273" s="259"/>
      <c r="E273" s="259"/>
      <c r="F273" s="259"/>
      <c r="G273" s="259"/>
      <c r="H273" s="259"/>
      <c r="I273" s="259"/>
      <c r="J273" s="259"/>
      <c r="K273" s="259"/>
      <c r="L273" s="259"/>
      <c r="M273" s="259"/>
      <c r="N273" s="259"/>
      <c r="O273" s="259"/>
      <c r="P273" s="259"/>
      <c r="Q273" s="69">
        <v>3</v>
      </c>
      <c r="R273" s="258"/>
      <c r="S273" s="258"/>
      <c r="T273" s="258"/>
      <c r="U273" s="258"/>
      <c r="V273" s="258"/>
      <c r="W273" s="258"/>
      <c r="X273" s="258"/>
      <c r="Y273" s="258"/>
      <c r="Z273" s="258"/>
      <c r="AA273" s="258"/>
      <c r="AB273" s="258"/>
      <c r="AC273" s="258"/>
      <c r="AD273" s="258"/>
      <c r="AE273" s="258"/>
      <c r="AF273" s="69">
        <v>3</v>
      </c>
      <c r="AG273" s="258"/>
      <c r="AH273" s="258"/>
      <c r="AI273" s="258"/>
      <c r="AJ273" s="258"/>
      <c r="AK273" s="258"/>
      <c r="AL273" s="258"/>
      <c r="AM273" s="258"/>
      <c r="AN273" s="258"/>
      <c r="AO273" s="258"/>
      <c r="AP273" s="258"/>
      <c r="AQ273" s="258"/>
      <c r="AR273" s="258"/>
      <c r="AS273" s="258"/>
      <c r="AT273" s="258"/>
    </row>
    <row r="274" spans="1:46" ht="45" customHeight="1">
      <c r="A274" s="259" t="s">
        <v>236</v>
      </c>
      <c r="B274" s="259"/>
      <c r="C274" s="259"/>
      <c r="D274" s="259"/>
      <c r="E274" s="259"/>
      <c r="F274" s="259"/>
      <c r="G274" s="259"/>
      <c r="H274" s="259"/>
      <c r="I274" s="259"/>
      <c r="J274" s="259"/>
      <c r="K274" s="259"/>
      <c r="L274" s="259"/>
      <c r="M274" s="259"/>
      <c r="N274" s="259"/>
      <c r="O274" s="259"/>
      <c r="P274" s="259"/>
      <c r="Q274" s="69">
        <v>3</v>
      </c>
      <c r="R274" s="258"/>
      <c r="S274" s="258"/>
      <c r="T274" s="258"/>
      <c r="U274" s="258"/>
      <c r="V274" s="258"/>
      <c r="W274" s="258"/>
      <c r="X274" s="258"/>
      <c r="Y274" s="258"/>
      <c r="Z274" s="258"/>
      <c r="AA274" s="258"/>
      <c r="AB274" s="258"/>
      <c r="AC274" s="258"/>
      <c r="AD274" s="258"/>
      <c r="AE274" s="258"/>
      <c r="AF274" s="69">
        <v>3</v>
      </c>
      <c r="AG274" s="258"/>
      <c r="AH274" s="258"/>
      <c r="AI274" s="258"/>
      <c r="AJ274" s="258"/>
      <c r="AK274" s="258"/>
      <c r="AL274" s="258"/>
      <c r="AM274" s="258"/>
      <c r="AN274" s="258"/>
      <c r="AO274" s="258"/>
      <c r="AP274" s="258"/>
      <c r="AQ274" s="258"/>
      <c r="AR274" s="258"/>
      <c r="AS274" s="258"/>
      <c r="AT274" s="258"/>
    </row>
    <row r="275" spans="1:46" ht="45" customHeight="1">
      <c r="A275" s="261" t="s">
        <v>237</v>
      </c>
      <c r="B275" s="261"/>
      <c r="C275" s="261"/>
      <c r="D275" s="261"/>
      <c r="E275" s="261"/>
      <c r="F275" s="261"/>
      <c r="G275" s="261"/>
      <c r="H275" s="261"/>
      <c r="I275" s="261"/>
      <c r="J275" s="261"/>
      <c r="K275" s="261"/>
      <c r="L275" s="261"/>
      <c r="M275" s="261"/>
      <c r="N275" s="261"/>
      <c r="O275" s="261"/>
      <c r="P275" s="261"/>
      <c r="Q275" s="69">
        <v>3</v>
      </c>
      <c r="R275" s="258"/>
      <c r="S275" s="258"/>
      <c r="T275" s="258"/>
      <c r="U275" s="258"/>
      <c r="V275" s="258"/>
      <c r="W275" s="258"/>
      <c r="X275" s="258"/>
      <c r="Y275" s="258"/>
      <c r="Z275" s="258"/>
      <c r="AA275" s="258"/>
      <c r="AB275" s="258"/>
      <c r="AC275" s="258"/>
      <c r="AD275" s="258"/>
      <c r="AE275" s="258"/>
      <c r="AF275" s="69">
        <v>3</v>
      </c>
      <c r="AG275" s="258"/>
      <c r="AH275" s="258"/>
      <c r="AI275" s="258"/>
      <c r="AJ275" s="258"/>
      <c r="AK275" s="258"/>
      <c r="AL275" s="258"/>
      <c r="AM275" s="258"/>
      <c r="AN275" s="258"/>
      <c r="AO275" s="258"/>
      <c r="AP275" s="258"/>
      <c r="AQ275" s="258"/>
      <c r="AR275" s="258"/>
      <c r="AS275" s="258"/>
      <c r="AT275" s="258"/>
    </row>
    <row r="276" spans="1:46" ht="45" customHeight="1">
      <c r="A276" s="261" t="s">
        <v>238</v>
      </c>
      <c r="B276" s="261"/>
      <c r="C276" s="261"/>
      <c r="D276" s="261"/>
      <c r="E276" s="261"/>
      <c r="F276" s="261"/>
      <c r="G276" s="261"/>
      <c r="H276" s="261"/>
      <c r="I276" s="261"/>
      <c r="J276" s="261"/>
      <c r="K276" s="261"/>
      <c r="L276" s="261"/>
      <c r="M276" s="261"/>
      <c r="N276" s="261"/>
      <c r="O276" s="261"/>
      <c r="P276" s="261"/>
      <c r="Q276" s="69">
        <v>3</v>
      </c>
      <c r="R276" s="258"/>
      <c r="S276" s="258"/>
      <c r="T276" s="258"/>
      <c r="U276" s="258"/>
      <c r="V276" s="258"/>
      <c r="W276" s="258"/>
      <c r="X276" s="258"/>
      <c r="Y276" s="258"/>
      <c r="Z276" s="258"/>
      <c r="AA276" s="258"/>
      <c r="AB276" s="258"/>
      <c r="AC276" s="258"/>
      <c r="AD276" s="258"/>
      <c r="AE276" s="258"/>
      <c r="AF276" s="69">
        <v>3</v>
      </c>
      <c r="AG276" s="258"/>
      <c r="AH276" s="258"/>
      <c r="AI276" s="258"/>
      <c r="AJ276" s="258"/>
      <c r="AK276" s="258"/>
      <c r="AL276" s="258"/>
      <c r="AM276" s="258"/>
      <c r="AN276" s="258"/>
      <c r="AO276" s="258"/>
      <c r="AP276" s="258"/>
      <c r="AQ276" s="258"/>
      <c r="AR276" s="258"/>
      <c r="AS276" s="258"/>
      <c r="AT276" s="258"/>
    </row>
    <row r="277" spans="1:46" ht="57" customHeight="1">
      <c r="A277" s="261" t="s">
        <v>239</v>
      </c>
      <c r="B277" s="261"/>
      <c r="C277" s="261"/>
      <c r="D277" s="261"/>
      <c r="E277" s="261"/>
      <c r="F277" s="261"/>
      <c r="G277" s="261"/>
      <c r="H277" s="261"/>
      <c r="I277" s="261"/>
      <c r="J277" s="261"/>
      <c r="K277" s="261"/>
      <c r="L277" s="261"/>
      <c r="M277" s="261"/>
      <c r="N277" s="261"/>
      <c r="O277" s="261"/>
      <c r="P277" s="261"/>
      <c r="Q277" s="69">
        <v>3</v>
      </c>
      <c r="R277" s="258"/>
      <c r="S277" s="258"/>
      <c r="T277" s="258"/>
      <c r="U277" s="258"/>
      <c r="V277" s="258"/>
      <c r="W277" s="258"/>
      <c r="X277" s="258"/>
      <c r="Y277" s="258"/>
      <c r="Z277" s="258"/>
      <c r="AA277" s="258"/>
      <c r="AB277" s="258"/>
      <c r="AC277" s="258"/>
      <c r="AD277" s="258"/>
      <c r="AE277" s="258"/>
      <c r="AF277" s="69">
        <v>3</v>
      </c>
      <c r="AG277" s="258"/>
      <c r="AH277" s="258"/>
      <c r="AI277" s="258"/>
      <c r="AJ277" s="258"/>
      <c r="AK277" s="258"/>
      <c r="AL277" s="258"/>
      <c r="AM277" s="258"/>
      <c r="AN277" s="258"/>
      <c r="AO277" s="258"/>
      <c r="AP277" s="258"/>
      <c r="AQ277" s="258"/>
      <c r="AR277" s="258"/>
      <c r="AS277" s="258"/>
      <c r="AT277" s="258"/>
    </row>
    <row r="278" spans="1:46" ht="45" customHeight="1">
      <c r="A278" s="259" t="s">
        <v>240</v>
      </c>
      <c r="B278" s="259"/>
      <c r="C278" s="259"/>
      <c r="D278" s="259"/>
      <c r="E278" s="259"/>
      <c r="F278" s="259"/>
      <c r="G278" s="259"/>
      <c r="H278" s="259"/>
      <c r="I278" s="259"/>
      <c r="J278" s="259"/>
      <c r="K278" s="259"/>
      <c r="L278" s="259"/>
      <c r="M278" s="259"/>
      <c r="N278" s="259"/>
      <c r="O278" s="259"/>
      <c r="P278" s="259"/>
      <c r="Q278" s="69">
        <v>3</v>
      </c>
      <c r="R278" s="258"/>
      <c r="S278" s="258"/>
      <c r="T278" s="258"/>
      <c r="U278" s="258"/>
      <c r="V278" s="258"/>
      <c r="W278" s="258"/>
      <c r="X278" s="258"/>
      <c r="Y278" s="258"/>
      <c r="Z278" s="258"/>
      <c r="AA278" s="258"/>
      <c r="AB278" s="258"/>
      <c r="AC278" s="258"/>
      <c r="AD278" s="258"/>
      <c r="AE278" s="258"/>
      <c r="AF278" s="69">
        <v>3</v>
      </c>
      <c r="AG278" s="258"/>
      <c r="AH278" s="258"/>
      <c r="AI278" s="258"/>
      <c r="AJ278" s="258"/>
      <c r="AK278" s="258"/>
      <c r="AL278" s="258"/>
      <c r="AM278" s="258"/>
      <c r="AN278" s="258"/>
      <c r="AO278" s="258"/>
      <c r="AP278" s="258"/>
      <c r="AQ278" s="258"/>
      <c r="AR278" s="258"/>
      <c r="AS278" s="258"/>
      <c r="AT278" s="258"/>
    </row>
    <row r="279" spans="1:46" ht="51.75" customHeight="1">
      <c r="A279" s="261" t="s">
        <v>241</v>
      </c>
      <c r="B279" s="261"/>
      <c r="C279" s="261"/>
      <c r="D279" s="261"/>
      <c r="E279" s="261"/>
      <c r="F279" s="261"/>
      <c r="G279" s="261"/>
      <c r="H279" s="261"/>
      <c r="I279" s="261"/>
      <c r="J279" s="261"/>
      <c r="K279" s="261"/>
      <c r="L279" s="261"/>
      <c r="M279" s="261"/>
      <c r="N279" s="261"/>
      <c r="O279" s="261"/>
      <c r="P279" s="261"/>
      <c r="Q279" s="69">
        <v>3</v>
      </c>
      <c r="R279" s="258"/>
      <c r="S279" s="258"/>
      <c r="T279" s="258"/>
      <c r="U279" s="258"/>
      <c r="V279" s="258"/>
      <c r="W279" s="258"/>
      <c r="X279" s="258"/>
      <c r="Y279" s="258"/>
      <c r="Z279" s="258"/>
      <c r="AA279" s="258"/>
      <c r="AB279" s="258"/>
      <c r="AC279" s="258"/>
      <c r="AD279" s="258"/>
      <c r="AE279" s="258"/>
      <c r="AF279" s="69">
        <v>3</v>
      </c>
      <c r="AG279" s="258"/>
      <c r="AH279" s="258"/>
      <c r="AI279" s="258"/>
      <c r="AJ279" s="258"/>
      <c r="AK279" s="258"/>
      <c r="AL279" s="258"/>
      <c r="AM279" s="258"/>
      <c r="AN279" s="258"/>
      <c r="AO279" s="258"/>
      <c r="AP279" s="258"/>
      <c r="AQ279" s="258"/>
      <c r="AR279" s="258"/>
      <c r="AS279" s="258"/>
      <c r="AT279" s="258"/>
    </row>
    <row r="280" spans="1:46" ht="45" customHeight="1">
      <c r="A280" s="261" t="s">
        <v>242</v>
      </c>
      <c r="B280" s="261"/>
      <c r="C280" s="261"/>
      <c r="D280" s="261"/>
      <c r="E280" s="261"/>
      <c r="F280" s="261"/>
      <c r="G280" s="261"/>
      <c r="H280" s="261"/>
      <c r="I280" s="261"/>
      <c r="J280" s="261"/>
      <c r="K280" s="261"/>
      <c r="L280" s="261"/>
      <c r="M280" s="261"/>
      <c r="N280" s="261"/>
      <c r="O280" s="261"/>
      <c r="P280" s="261"/>
      <c r="Q280" s="69">
        <v>3</v>
      </c>
      <c r="R280" s="258"/>
      <c r="S280" s="258"/>
      <c r="T280" s="258"/>
      <c r="U280" s="258"/>
      <c r="V280" s="258"/>
      <c r="W280" s="258"/>
      <c r="X280" s="258"/>
      <c r="Y280" s="258"/>
      <c r="Z280" s="258"/>
      <c r="AA280" s="258"/>
      <c r="AB280" s="258"/>
      <c r="AC280" s="258"/>
      <c r="AD280" s="258"/>
      <c r="AE280" s="258"/>
      <c r="AF280" s="69">
        <v>3</v>
      </c>
      <c r="AG280" s="258"/>
      <c r="AH280" s="258"/>
      <c r="AI280" s="258"/>
      <c r="AJ280" s="258"/>
      <c r="AK280" s="258"/>
      <c r="AL280" s="258"/>
      <c r="AM280" s="258"/>
      <c r="AN280" s="258"/>
      <c r="AO280" s="258"/>
      <c r="AP280" s="258"/>
      <c r="AQ280" s="258"/>
      <c r="AR280" s="258"/>
      <c r="AS280" s="258"/>
      <c r="AT280" s="258"/>
    </row>
    <row r="281" spans="1:46" ht="45" customHeight="1">
      <c r="A281" s="261" t="s">
        <v>243</v>
      </c>
      <c r="B281" s="261"/>
      <c r="C281" s="261"/>
      <c r="D281" s="261"/>
      <c r="E281" s="261"/>
      <c r="F281" s="261"/>
      <c r="G281" s="261"/>
      <c r="H281" s="261"/>
      <c r="I281" s="261"/>
      <c r="J281" s="261"/>
      <c r="K281" s="261"/>
      <c r="L281" s="261"/>
      <c r="M281" s="261"/>
      <c r="N281" s="261"/>
      <c r="O281" s="261"/>
      <c r="P281" s="261"/>
      <c r="Q281" s="69">
        <v>3</v>
      </c>
      <c r="R281" s="258"/>
      <c r="S281" s="258"/>
      <c r="T281" s="258"/>
      <c r="U281" s="258"/>
      <c r="V281" s="258"/>
      <c r="W281" s="258"/>
      <c r="X281" s="258"/>
      <c r="Y281" s="258"/>
      <c r="Z281" s="258"/>
      <c r="AA281" s="258"/>
      <c r="AB281" s="258"/>
      <c r="AC281" s="258"/>
      <c r="AD281" s="258"/>
      <c r="AE281" s="258"/>
      <c r="AF281" s="69">
        <v>3</v>
      </c>
      <c r="AG281" s="258"/>
      <c r="AH281" s="258"/>
      <c r="AI281" s="258"/>
      <c r="AJ281" s="258"/>
      <c r="AK281" s="258"/>
      <c r="AL281" s="258"/>
      <c r="AM281" s="258"/>
      <c r="AN281" s="258"/>
      <c r="AO281" s="258"/>
      <c r="AP281" s="258"/>
      <c r="AQ281" s="258"/>
      <c r="AR281" s="258"/>
      <c r="AS281" s="258"/>
      <c r="AT281" s="258"/>
    </row>
    <row r="282" spans="1:46" ht="45" customHeight="1">
      <c r="A282" s="261" t="s">
        <v>244</v>
      </c>
      <c r="B282" s="261"/>
      <c r="C282" s="261"/>
      <c r="D282" s="261"/>
      <c r="E282" s="261"/>
      <c r="F282" s="261"/>
      <c r="G282" s="261"/>
      <c r="H282" s="261"/>
      <c r="I282" s="261"/>
      <c r="J282" s="261"/>
      <c r="K282" s="261"/>
      <c r="L282" s="261"/>
      <c r="M282" s="261"/>
      <c r="N282" s="261"/>
      <c r="O282" s="261"/>
      <c r="P282" s="261"/>
      <c r="Q282" s="69">
        <v>3</v>
      </c>
      <c r="R282" s="258"/>
      <c r="S282" s="258"/>
      <c r="T282" s="258"/>
      <c r="U282" s="258"/>
      <c r="V282" s="258"/>
      <c r="W282" s="258"/>
      <c r="X282" s="258"/>
      <c r="Y282" s="258"/>
      <c r="Z282" s="258"/>
      <c r="AA282" s="258"/>
      <c r="AB282" s="258"/>
      <c r="AC282" s="258"/>
      <c r="AD282" s="258"/>
      <c r="AE282" s="258"/>
      <c r="AF282" s="69">
        <v>3</v>
      </c>
      <c r="AG282" s="258"/>
      <c r="AH282" s="258"/>
      <c r="AI282" s="258"/>
      <c r="AJ282" s="258"/>
      <c r="AK282" s="258"/>
      <c r="AL282" s="258"/>
      <c r="AM282" s="258"/>
      <c r="AN282" s="258"/>
      <c r="AO282" s="258"/>
      <c r="AP282" s="258"/>
      <c r="AQ282" s="258"/>
      <c r="AR282" s="258"/>
      <c r="AS282" s="258"/>
      <c r="AT282" s="258"/>
    </row>
    <row r="283" spans="1:46" ht="45" customHeight="1">
      <c r="A283" s="261" t="s">
        <v>245</v>
      </c>
      <c r="B283" s="261"/>
      <c r="C283" s="261"/>
      <c r="D283" s="261"/>
      <c r="E283" s="261"/>
      <c r="F283" s="261"/>
      <c r="G283" s="261"/>
      <c r="H283" s="261"/>
      <c r="I283" s="261"/>
      <c r="J283" s="261"/>
      <c r="K283" s="261"/>
      <c r="L283" s="261"/>
      <c r="M283" s="261"/>
      <c r="N283" s="261"/>
      <c r="O283" s="261"/>
      <c r="P283" s="261"/>
      <c r="Q283" s="69">
        <v>3</v>
      </c>
      <c r="R283" s="258"/>
      <c r="S283" s="258"/>
      <c r="T283" s="258"/>
      <c r="U283" s="258"/>
      <c r="V283" s="258"/>
      <c r="W283" s="258"/>
      <c r="X283" s="258"/>
      <c r="Y283" s="258"/>
      <c r="Z283" s="258"/>
      <c r="AA283" s="258"/>
      <c r="AB283" s="258"/>
      <c r="AC283" s="258"/>
      <c r="AD283" s="258"/>
      <c r="AE283" s="258"/>
      <c r="AF283" s="69">
        <v>3</v>
      </c>
      <c r="AG283" s="258"/>
      <c r="AH283" s="258"/>
      <c r="AI283" s="258"/>
      <c r="AJ283" s="258"/>
      <c r="AK283" s="258"/>
      <c r="AL283" s="258"/>
      <c r="AM283" s="258"/>
      <c r="AN283" s="258"/>
      <c r="AO283" s="258"/>
      <c r="AP283" s="258"/>
      <c r="AQ283" s="258"/>
      <c r="AR283" s="258"/>
      <c r="AS283" s="258"/>
      <c r="AT283" s="258"/>
    </row>
    <row r="284" spans="1:46" ht="55.5" customHeight="1">
      <c r="A284" s="261" t="s">
        <v>246</v>
      </c>
      <c r="B284" s="261"/>
      <c r="C284" s="261"/>
      <c r="D284" s="261"/>
      <c r="E284" s="261"/>
      <c r="F284" s="261"/>
      <c r="G284" s="261"/>
      <c r="H284" s="261"/>
      <c r="I284" s="261"/>
      <c r="J284" s="261"/>
      <c r="K284" s="261"/>
      <c r="L284" s="261"/>
      <c r="M284" s="261"/>
      <c r="N284" s="261"/>
      <c r="O284" s="261"/>
      <c r="P284" s="261"/>
      <c r="Q284" s="69">
        <v>3</v>
      </c>
      <c r="R284" s="258"/>
      <c r="S284" s="258"/>
      <c r="T284" s="258"/>
      <c r="U284" s="258"/>
      <c r="V284" s="258"/>
      <c r="W284" s="258"/>
      <c r="X284" s="258"/>
      <c r="Y284" s="258"/>
      <c r="Z284" s="258"/>
      <c r="AA284" s="258"/>
      <c r="AB284" s="258"/>
      <c r="AC284" s="258"/>
      <c r="AD284" s="258"/>
      <c r="AE284" s="258"/>
      <c r="AF284" s="69">
        <v>3</v>
      </c>
      <c r="AG284" s="258"/>
      <c r="AH284" s="258"/>
      <c r="AI284" s="258"/>
      <c r="AJ284" s="258"/>
      <c r="AK284" s="258"/>
      <c r="AL284" s="258"/>
      <c r="AM284" s="258"/>
      <c r="AN284" s="258"/>
      <c r="AO284" s="258"/>
      <c r="AP284" s="258"/>
      <c r="AQ284" s="258"/>
      <c r="AR284" s="258"/>
      <c r="AS284" s="258"/>
      <c r="AT284" s="258"/>
    </row>
    <row r="285" spans="1:46" ht="45" customHeight="1">
      <c r="A285" s="259" t="s">
        <v>247</v>
      </c>
      <c r="B285" s="259"/>
      <c r="C285" s="259"/>
      <c r="D285" s="259"/>
      <c r="E285" s="259"/>
      <c r="F285" s="259"/>
      <c r="G285" s="259"/>
      <c r="H285" s="259"/>
      <c r="I285" s="259"/>
      <c r="J285" s="259"/>
      <c r="K285" s="259"/>
      <c r="L285" s="259"/>
      <c r="M285" s="259"/>
      <c r="N285" s="259"/>
      <c r="O285" s="259"/>
      <c r="P285" s="259"/>
      <c r="Q285" s="69">
        <v>3</v>
      </c>
      <c r="R285" s="258"/>
      <c r="S285" s="258"/>
      <c r="T285" s="258"/>
      <c r="U285" s="258"/>
      <c r="V285" s="258"/>
      <c r="W285" s="258"/>
      <c r="X285" s="258"/>
      <c r="Y285" s="258"/>
      <c r="Z285" s="258"/>
      <c r="AA285" s="258"/>
      <c r="AB285" s="258"/>
      <c r="AC285" s="258"/>
      <c r="AD285" s="258"/>
      <c r="AE285" s="258"/>
      <c r="AF285" s="69">
        <v>3</v>
      </c>
      <c r="AG285" s="258"/>
      <c r="AH285" s="258"/>
      <c r="AI285" s="258"/>
      <c r="AJ285" s="258"/>
      <c r="AK285" s="258"/>
      <c r="AL285" s="258"/>
      <c r="AM285" s="258"/>
      <c r="AN285" s="258"/>
      <c r="AO285" s="258"/>
      <c r="AP285" s="258"/>
      <c r="AQ285" s="258"/>
      <c r="AR285" s="258"/>
      <c r="AS285" s="258"/>
      <c r="AT285" s="258"/>
    </row>
    <row r="286" spans="1:46" ht="45" customHeight="1">
      <c r="A286" s="259" t="s">
        <v>248</v>
      </c>
      <c r="B286" s="259"/>
      <c r="C286" s="259"/>
      <c r="D286" s="259"/>
      <c r="E286" s="259"/>
      <c r="F286" s="259"/>
      <c r="G286" s="259"/>
      <c r="H286" s="259"/>
      <c r="I286" s="259"/>
      <c r="J286" s="259"/>
      <c r="K286" s="259"/>
      <c r="L286" s="259"/>
      <c r="M286" s="259"/>
      <c r="N286" s="259"/>
      <c r="O286" s="259"/>
      <c r="P286" s="259"/>
      <c r="Q286" s="69">
        <v>3</v>
      </c>
      <c r="R286" s="258"/>
      <c r="S286" s="258"/>
      <c r="T286" s="258"/>
      <c r="U286" s="258"/>
      <c r="V286" s="258"/>
      <c r="W286" s="258"/>
      <c r="X286" s="258"/>
      <c r="Y286" s="258"/>
      <c r="Z286" s="258"/>
      <c r="AA286" s="258"/>
      <c r="AB286" s="258"/>
      <c r="AC286" s="258"/>
      <c r="AD286" s="258"/>
      <c r="AE286" s="258"/>
      <c r="AF286" s="69">
        <v>3</v>
      </c>
      <c r="AG286" s="258"/>
      <c r="AH286" s="258"/>
      <c r="AI286" s="258"/>
      <c r="AJ286" s="258"/>
      <c r="AK286" s="258"/>
      <c r="AL286" s="258"/>
      <c r="AM286" s="258"/>
      <c r="AN286" s="258"/>
      <c r="AO286" s="258"/>
      <c r="AP286" s="258"/>
      <c r="AQ286" s="258"/>
      <c r="AR286" s="258"/>
      <c r="AS286" s="258"/>
      <c r="AT286" s="258"/>
    </row>
    <row r="287" spans="1:46" ht="45" customHeight="1">
      <c r="A287" s="259" t="s">
        <v>249</v>
      </c>
      <c r="B287" s="259"/>
      <c r="C287" s="259"/>
      <c r="D287" s="259"/>
      <c r="E287" s="259"/>
      <c r="F287" s="259"/>
      <c r="G287" s="259"/>
      <c r="H287" s="259"/>
      <c r="I287" s="259"/>
      <c r="J287" s="259"/>
      <c r="K287" s="259"/>
      <c r="L287" s="259"/>
      <c r="M287" s="259"/>
      <c r="N287" s="259"/>
      <c r="O287" s="259"/>
      <c r="P287" s="259"/>
      <c r="Q287" s="69">
        <v>3</v>
      </c>
      <c r="R287" s="258"/>
      <c r="S287" s="258"/>
      <c r="T287" s="258"/>
      <c r="U287" s="258"/>
      <c r="V287" s="258"/>
      <c r="W287" s="258"/>
      <c r="X287" s="258"/>
      <c r="Y287" s="258"/>
      <c r="Z287" s="258"/>
      <c r="AA287" s="258"/>
      <c r="AB287" s="258"/>
      <c r="AC287" s="258"/>
      <c r="AD287" s="258"/>
      <c r="AE287" s="258"/>
      <c r="AF287" s="69">
        <v>3</v>
      </c>
      <c r="AG287" s="258"/>
      <c r="AH287" s="258"/>
      <c r="AI287" s="258"/>
      <c r="AJ287" s="258"/>
      <c r="AK287" s="258"/>
      <c r="AL287" s="258"/>
      <c r="AM287" s="258"/>
      <c r="AN287" s="258"/>
      <c r="AO287" s="258"/>
      <c r="AP287" s="258"/>
      <c r="AQ287" s="258"/>
      <c r="AR287" s="258"/>
      <c r="AS287" s="258"/>
      <c r="AT287" s="258"/>
    </row>
    <row r="288" spans="1:46" ht="45" customHeight="1">
      <c r="A288" s="259" t="s">
        <v>250</v>
      </c>
      <c r="B288" s="259"/>
      <c r="C288" s="259"/>
      <c r="D288" s="259"/>
      <c r="E288" s="259"/>
      <c r="F288" s="259"/>
      <c r="G288" s="259"/>
      <c r="H288" s="259"/>
      <c r="I288" s="259"/>
      <c r="J288" s="259"/>
      <c r="K288" s="259"/>
      <c r="L288" s="259"/>
      <c r="M288" s="259"/>
      <c r="N288" s="259"/>
      <c r="O288" s="259"/>
      <c r="P288" s="259"/>
      <c r="Q288" s="69">
        <v>3</v>
      </c>
      <c r="R288" s="258"/>
      <c r="S288" s="258"/>
      <c r="T288" s="258"/>
      <c r="U288" s="258"/>
      <c r="V288" s="258"/>
      <c r="W288" s="258"/>
      <c r="X288" s="258"/>
      <c r="Y288" s="258"/>
      <c r="Z288" s="258"/>
      <c r="AA288" s="258"/>
      <c r="AB288" s="258"/>
      <c r="AC288" s="258"/>
      <c r="AD288" s="258"/>
      <c r="AE288" s="258"/>
      <c r="AF288" s="69">
        <v>3</v>
      </c>
      <c r="AG288" s="258"/>
      <c r="AH288" s="258"/>
      <c r="AI288" s="258"/>
      <c r="AJ288" s="258"/>
      <c r="AK288" s="258"/>
      <c r="AL288" s="258"/>
      <c r="AM288" s="258"/>
      <c r="AN288" s="258"/>
      <c r="AO288" s="258"/>
      <c r="AP288" s="258"/>
      <c r="AQ288" s="258"/>
      <c r="AR288" s="258"/>
      <c r="AS288" s="258"/>
      <c r="AT288" s="258"/>
    </row>
    <row r="289" spans="1:46" ht="45" customHeight="1">
      <c r="A289" s="261" t="s">
        <v>251</v>
      </c>
      <c r="B289" s="261"/>
      <c r="C289" s="261"/>
      <c r="D289" s="261"/>
      <c r="E289" s="261"/>
      <c r="F289" s="261"/>
      <c r="G289" s="261"/>
      <c r="H289" s="261"/>
      <c r="I289" s="261"/>
      <c r="J289" s="261"/>
      <c r="K289" s="261"/>
      <c r="L289" s="261"/>
      <c r="M289" s="261"/>
      <c r="N289" s="261"/>
      <c r="O289" s="261"/>
      <c r="P289" s="261"/>
      <c r="Q289" s="69">
        <v>3</v>
      </c>
      <c r="R289" s="258"/>
      <c r="S289" s="258"/>
      <c r="T289" s="258"/>
      <c r="U289" s="258"/>
      <c r="V289" s="258"/>
      <c r="W289" s="258"/>
      <c r="X289" s="258"/>
      <c r="Y289" s="258"/>
      <c r="Z289" s="258"/>
      <c r="AA289" s="258"/>
      <c r="AB289" s="258"/>
      <c r="AC289" s="258"/>
      <c r="AD289" s="258"/>
      <c r="AE289" s="258"/>
      <c r="AF289" s="69">
        <v>3</v>
      </c>
      <c r="AG289" s="258"/>
      <c r="AH289" s="258"/>
      <c r="AI289" s="258"/>
      <c r="AJ289" s="258"/>
      <c r="AK289" s="258"/>
      <c r="AL289" s="258"/>
      <c r="AM289" s="258"/>
      <c r="AN289" s="258"/>
      <c r="AO289" s="258"/>
      <c r="AP289" s="258"/>
      <c r="AQ289" s="258"/>
      <c r="AR289" s="258"/>
      <c r="AS289" s="258"/>
      <c r="AT289" s="258"/>
    </row>
    <row r="290" spans="1:46" ht="45" customHeight="1">
      <c r="A290" s="261" t="s">
        <v>252</v>
      </c>
      <c r="B290" s="261"/>
      <c r="C290" s="261"/>
      <c r="D290" s="261"/>
      <c r="E290" s="261"/>
      <c r="F290" s="261"/>
      <c r="G290" s="261"/>
      <c r="H290" s="261"/>
      <c r="I290" s="261"/>
      <c r="J290" s="261"/>
      <c r="K290" s="261"/>
      <c r="L290" s="261"/>
      <c r="M290" s="261"/>
      <c r="N290" s="261"/>
      <c r="O290" s="261"/>
      <c r="P290" s="261"/>
      <c r="Q290" s="69">
        <v>3</v>
      </c>
      <c r="R290" s="258"/>
      <c r="S290" s="258"/>
      <c r="T290" s="258"/>
      <c r="U290" s="258"/>
      <c r="V290" s="258"/>
      <c r="W290" s="258"/>
      <c r="X290" s="258"/>
      <c r="Y290" s="258"/>
      <c r="Z290" s="258"/>
      <c r="AA290" s="258"/>
      <c r="AB290" s="258"/>
      <c r="AC290" s="258"/>
      <c r="AD290" s="258"/>
      <c r="AE290" s="258"/>
      <c r="AF290" s="69">
        <v>3</v>
      </c>
      <c r="AG290" s="258"/>
      <c r="AH290" s="258"/>
      <c r="AI290" s="258"/>
      <c r="AJ290" s="258"/>
      <c r="AK290" s="258"/>
      <c r="AL290" s="258"/>
      <c r="AM290" s="258"/>
      <c r="AN290" s="258"/>
      <c r="AO290" s="258"/>
      <c r="AP290" s="258"/>
      <c r="AQ290" s="258"/>
      <c r="AR290" s="258"/>
      <c r="AS290" s="258"/>
      <c r="AT290" s="258"/>
    </row>
    <row r="291" spans="1:46" ht="45" customHeight="1">
      <c r="A291" s="261" t="s">
        <v>253</v>
      </c>
      <c r="B291" s="261"/>
      <c r="C291" s="261"/>
      <c r="D291" s="261"/>
      <c r="E291" s="261"/>
      <c r="F291" s="261"/>
      <c r="G291" s="261"/>
      <c r="H291" s="261"/>
      <c r="I291" s="261"/>
      <c r="J291" s="261"/>
      <c r="K291" s="261"/>
      <c r="L291" s="261"/>
      <c r="M291" s="261"/>
      <c r="N291" s="261"/>
      <c r="O291" s="261"/>
      <c r="P291" s="261"/>
      <c r="Q291" s="69">
        <v>3</v>
      </c>
      <c r="R291" s="258"/>
      <c r="S291" s="258"/>
      <c r="T291" s="258"/>
      <c r="U291" s="258"/>
      <c r="V291" s="258"/>
      <c r="W291" s="258"/>
      <c r="X291" s="258"/>
      <c r="Y291" s="258"/>
      <c r="Z291" s="258"/>
      <c r="AA291" s="258"/>
      <c r="AB291" s="258"/>
      <c r="AC291" s="258"/>
      <c r="AD291" s="258"/>
      <c r="AE291" s="258"/>
      <c r="AF291" s="69">
        <v>3</v>
      </c>
      <c r="AG291" s="258"/>
      <c r="AH291" s="258"/>
      <c r="AI291" s="258"/>
      <c r="AJ291" s="258"/>
      <c r="AK291" s="258"/>
      <c r="AL291" s="258"/>
      <c r="AM291" s="258"/>
      <c r="AN291" s="258"/>
      <c r="AO291" s="258"/>
      <c r="AP291" s="258"/>
      <c r="AQ291" s="258"/>
      <c r="AR291" s="258"/>
      <c r="AS291" s="258"/>
      <c r="AT291" s="258"/>
    </row>
    <row r="292" spans="1:46" ht="45" customHeight="1">
      <c r="A292" s="261" t="s">
        <v>254</v>
      </c>
      <c r="B292" s="261"/>
      <c r="C292" s="261"/>
      <c r="D292" s="261"/>
      <c r="E292" s="261"/>
      <c r="F292" s="261"/>
      <c r="G292" s="261"/>
      <c r="H292" s="261"/>
      <c r="I292" s="261"/>
      <c r="J292" s="261"/>
      <c r="K292" s="261"/>
      <c r="L292" s="261"/>
      <c r="M292" s="261"/>
      <c r="N292" s="261"/>
      <c r="O292" s="261"/>
      <c r="P292" s="261"/>
      <c r="Q292" s="69">
        <v>3</v>
      </c>
      <c r="R292" s="258"/>
      <c r="S292" s="258"/>
      <c r="T292" s="258"/>
      <c r="U292" s="258"/>
      <c r="V292" s="258"/>
      <c r="W292" s="258"/>
      <c r="X292" s="258"/>
      <c r="Y292" s="258"/>
      <c r="Z292" s="258"/>
      <c r="AA292" s="258"/>
      <c r="AB292" s="258"/>
      <c r="AC292" s="258"/>
      <c r="AD292" s="258"/>
      <c r="AE292" s="258"/>
      <c r="AF292" s="69">
        <v>3</v>
      </c>
      <c r="AG292" s="258"/>
      <c r="AH292" s="258"/>
      <c r="AI292" s="258"/>
      <c r="AJ292" s="258"/>
      <c r="AK292" s="258"/>
      <c r="AL292" s="258"/>
      <c r="AM292" s="258"/>
      <c r="AN292" s="258"/>
      <c r="AO292" s="258"/>
      <c r="AP292" s="258"/>
      <c r="AQ292" s="258"/>
      <c r="AR292" s="258"/>
      <c r="AS292" s="258"/>
      <c r="AT292" s="258"/>
    </row>
    <row r="293" spans="1:46" ht="45" customHeight="1">
      <c r="A293" s="261" t="s">
        <v>255</v>
      </c>
      <c r="B293" s="261"/>
      <c r="C293" s="261"/>
      <c r="D293" s="261"/>
      <c r="E293" s="261"/>
      <c r="F293" s="261"/>
      <c r="G293" s="261"/>
      <c r="H293" s="261"/>
      <c r="I293" s="261"/>
      <c r="J293" s="261"/>
      <c r="K293" s="261"/>
      <c r="L293" s="261"/>
      <c r="M293" s="261"/>
      <c r="N293" s="261"/>
      <c r="O293" s="261"/>
      <c r="P293" s="261"/>
      <c r="Q293" s="69">
        <v>3</v>
      </c>
      <c r="R293" s="258"/>
      <c r="S293" s="258"/>
      <c r="T293" s="258"/>
      <c r="U293" s="258"/>
      <c r="V293" s="258"/>
      <c r="W293" s="258"/>
      <c r="X293" s="258"/>
      <c r="Y293" s="258"/>
      <c r="Z293" s="258"/>
      <c r="AA293" s="258"/>
      <c r="AB293" s="258"/>
      <c r="AC293" s="258"/>
      <c r="AD293" s="258"/>
      <c r="AE293" s="258"/>
      <c r="AF293" s="69">
        <v>3</v>
      </c>
      <c r="AG293" s="258"/>
      <c r="AH293" s="258"/>
      <c r="AI293" s="258"/>
      <c r="AJ293" s="258"/>
      <c r="AK293" s="258"/>
      <c r="AL293" s="258"/>
      <c r="AM293" s="258"/>
      <c r="AN293" s="258"/>
      <c r="AO293" s="258"/>
      <c r="AP293" s="258"/>
      <c r="AQ293" s="258"/>
      <c r="AR293" s="258"/>
      <c r="AS293" s="258"/>
      <c r="AT293" s="258"/>
    </row>
    <row r="294" spans="1:46" ht="45" customHeight="1">
      <c r="A294" s="261" t="s">
        <v>256</v>
      </c>
      <c r="B294" s="261"/>
      <c r="C294" s="261"/>
      <c r="D294" s="261"/>
      <c r="E294" s="261"/>
      <c r="F294" s="261"/>
      <c r="G294" s="261"/>
      <c r="H294" s="261"/>
      <c r="I294" s="261"/>
      <c r="J294" s="261"/>
      <c r="K294" s="261"/>
      <c r="L294" s="261"/>
      <c r="M294" s="261"/>
      <c r="N294" s="261"/>
      <c r="O294" s="261"/>
      <c r="P294" s="261"/>
      <c r="Q294" s="69">
        <v>3</v>
      </c>
      <c r="R294" s="258"/>
      <c r="S294" s="258"/>
      <c r="T294" s="258"/>
      <c r="U294" s="258"/>
      <c r="V294" s="258"/>
      <c r="W294" s="258"/>
      <c r="X294" s="258"/>
      <c r="Y294" s="258"/>
      <c r="Z294" s="258"/>
      <c r="AA294" s="258"/>
      <c r="AB294" s="258"/>
      <c r="AC294" s="258"/>
      <c r="AD294" s="258"/>
      <c r="AE294" s="258"/>
      <c r="AF294" s="69">
        <v>3</v>
      </c>
      <c r="AG294" s="258"/>
      <c r="AH294" s="258"/>
      <c r="AI294" s="258"/>
      <c r="AJ294" s="258"/>
      <c r="AK294" s="258"/>
      <c r="AL294" s="258"/>
      <c r="AM294" s="258"/>
      <c r="AN294" s="258"/>
      <c r="AO294" s="258"/>
      <c r="AP294" s="258"/>
      <c r="AQ294" s="258"/>
      <c r="AR294" s="258"/>
      <c r="AS294" s="258"/>
      <c r="AT294" s="258"/>
    </row>
    <row r="295" spans="1:46" ht="45" customHeight="1">
      <c r="A295" s="259" t="s">
        <v>257</v>
      </c>
      <c r="B295" s="259"/>
      <c r="C295" s="259"/>
      <c r="D295" s="259"/>
      <c r="E295" s="259"/>
      <c r="F295" s="259"/>
      <c r="G295" s="259"/>
      <c r="H295" s="259"/>
      <c r="I295" s="259"/>
      <c r="J295" s="259"/>
      <c r="K295" s="259"/>
      <c r="L295" s="259"/>
      <c r="M295" s="259"/>
      <c r="N295" s="259"/>
      <c r="O295" s="259"/>
      <c r="P295" s="259"/>
      <c r="Q295" s="69">
        <v>3</v>
      </c>
      <c r="R295" s="258"/>
      <c r="S295" s="258"/>
      <c r="T295" s="258"/>
      <c r="U295" s="258"/>
      <c r="V295" s="258"/>
      <c r="W295" s="258"/>
      <c r="X295" s="258"/>
      <c r="Y295" s="258"/>
      <c r="Z295" s="258"/>
      <c r="AA295" s="258"/>
      <c r="AB295" s="258"/>
      <c r="AC295" s="258"/>
      <c r="AD295" s="258"/>
      <c r="AE295" s="258"/>
      <c r="AF295" s="69">
        <v>3</v>
      </c>
      <c r="AG295" s="258"/>
      <c r="AH295" s="258"/>
      <c r="AI295" s="258"/>
      <c r="AJ295" s="258"/>
      <c r="AK295" s="258"/>
      <c r="AL295" s="258"/>
      <c r="AM295" s="258"/>
      <c r="AN295" s="258"/>
      <c r="AO295" s="258"/>
      <c r="AP295" s="258"/>
      <c r="AQ295" s="258"/>
      <c r="AR295" s="258"/>
      <c r="AS295" s="258"/>
      <c r="AT295" s="258"/>
    </row>
    <row r="296" spans="1:46" ht="45" customHeight="1">
      <c r="A296" s="259" t="s">
        <v>258</v>
      </c>
      <c r="B296" s="259"/>
      <c r="C296" s="259"/>
      <c r="D296" s="259"/>
      <c r="E296" s="259"/>
      <c r="F296" s="259"/>
      <c r="G296" s="259"/>
      <c r="H296" s="259"/>
      <c r="I296" s="259"/>
      <c r="J296" s="259"/>
      <c r="K296" s="259"/>
      <c r="L296" s="259"/>
      <c r="M296" s="259"/>
      <c r="N296" s="259"/>
      <c r="O296" s="259"/>
      <c r="P296" s="259"/>
      <c r="Q296" s="69">
        <v>3</v>
      </c>
      <c r="R296" s="258"/>
      <c r="S296" s="258"/>
      <c r="T296" s="258"/>
      <c r="U296" s="258"/>
      <c r="V296" s="258"/>
      <c r="W296" s="258"/>
      <c r="X296" s="258"/>
      <c r="Y296" s="258"/>
      <c r="Z296" s="258"/>
      <c r="AA296" s="258"/>
      <c r="AB296" s="258"/>
      <c r="AC296" s="258"/>
      <c r="AD296" s="258"/>
      <c r="AE296" s="258"/>
      <c r="AF296" s="69">
        <v>3</v>
      </c>
      <c r="AG296" s="258"/>
      <c r="AH296" s="258"/>
      <c r="AI296" s="258"/>
      <c r="AJ296" s="258"/>
      <c r="AK296" s="258"/>
      <c r="AL296" s="258"/>
      <c r="AM296" s="258"/>
      <c r="AN296" s="258"/>
      <c r="AO296" s="258"/>
      <c r="AP296" s="258"/>
      <c r="AQ296" s="258"/>
      <c r="AR296" s="258"/>
      <c r="AS296" s="258"/>
      <c r="AT296" s="258"/>
    </row>
    <row r="297" spans="1:46" ht="45" customHeight="1">
      <c r="A297" s="259" t="s">
        <v>259</v>
      </c>
      <c r="B297" s="259"/>
      <c r="C297" s="259"/>
      <c r="D297" s="259"/>
      <c r="E297" s="259"/>
      <c r="F297" s="259"/>
      <c r="G297" s="259"/>
      <c r="H297" s="259"/>
      <c r="I297" s="259"/>
      <c r="J297" s="259"/>
      <c r="K297" s="259"/>
      <c r="L297" s="259"/>
      <c r="M297" s="259"/>
      <c r="N297" s="259"/>
      <c r="O297" s="259"/>
      <c r="P297" s="259"/>
      <c r="Q297" s="69">
        <v>3</v>
      </c>
      <c r="R297" s="258"/>
      <c r="S297" s="258"/>
      <c r="T297" s="258"/>
      <c r="U297" s="258"/>
      <c r="V297" s="258"/>
      <c r="W297" s="258"/>
      <c r="X297" s="258"/>
      <c r="Y297" s="258"/>
      <c r="Z297" s="258"/>
      <c r="AA297" s="258"/>
      <c r="AB297" s="258"/>
      <c r="AC297" s="258"/>
      <c r="AD297" s="258"/>
      <c r="AE297" s="258"/>
      <c r="AF297" s="69">
        <v>3</v>
      </c>
      <c r="AG297" s="258"/>
      <c r="AH297" s="258"/>
      <c r="AI297" s="258"/>
      <c r="AJ297" s="258"/>
      <c r="AK297" s="258"/>
      <c r="AL297" s="258"/>
      <c r="AM297" s="258"/>
      <c r="AN297" s="258"/>
      <c r="AO297" s="258"/>
      <c r="AP297" s="258"/>
      <c r="AQ297" s="258"/>
      <c r="AR297" s="258"/>
      <c r="AS297" s="258"/>
      <c r="AT297" s="258"/>
    </row>
    <row r="298" spans="1:46" ht="45" customHeight="1">
      <c r="A298" s="259" t="s">
        <v>260</v>
      </c>
      <c r="B298" s="259"/>
      <c r="C298" s="259"/>
      <c r="D298" s="259"/>
      <c r="E298" s="259"/>
      <c r="F298" s="259"/>
      <c r="G298" s="259"/>
      <c r="H298" s="259"/>
      <c r="I298" s="259"/>
      <c r="J298" s="259"/>
      <c r="K298" s="259"/>
      <c r="L298" s="259"/>
      <c r="M298" s="259"/>
      <c r="N298" s="259"/>
      <c r="O298" s="259"/>
      <c r="P298" s="259"/>
      <c r="Q298" s="69">
        <v>3</v>
      </c>
      <c r="R298" s="258"/>
      <c r="S298" s="258"/>
      <c r="T298" s="258"/>
      <c r="U298" s="258"/>
      <c r="V298" s="258"/>
      <c r="W298" s="258"/>
      <c r="X298" s="258"/>
      <c r="Y298" s="258"/>
      <c r="Z298" s="258"/>
      <c r="AA298" s="258"/>
      <c r="AB298" s="258"/>
      <c r="AC298" s="258"/>
      <c r="AD298" s="258"/>
      <c r="AE298" s="258"/>
      <c r="AF298" s="69">
        <v>3</v>
      </c>
      <c r="AG298" s="258"/>
      <c r="AH298" s="258"/>
      <c r="AI298" s="258"/>
      <c r="AJ298" s="258"/>
      <c r="AK298" s="258"/>
      <c r="AL298" s="258"/>
      <c r="AM298" s="258"/>
      <c r="AN298" s="258"/>
      <c r="AO298" s="258"/>
      <c r="AP298" s="258"/>
      <c r="AQ298" s="258"/>
      <c r="AR298" s="258"/>
      <c r="AS298" s="258"/>
      <c r="AT298" s="258"/>
    </row>
    <row r="299" spans="1:46" ht="45" customHeight="1">
      <c r="A299" s="261" t="s">
        <v>261</v>
      </c>
      <c r="B299" s="261"/>
      <c r="C299" s="261"/>
      <c r="D299" s="261"/>
      <c r="E299" s="261"/>
      <c r="F299" s="261"/>
      <c r="G299" s="261"/>
      <c r="H299" s="261"/>
      <c r="I299" s="261"/>
      <c r="J299" s="261"/>
      <c r="K299" s="261"/>
      <c r="L299" s="261"/>
      <c r="M299" s="261"/>
      <c r="N299" s="261"/>
      <c r="O299" s="261"/>
      <c r="P299" s="261"/>
      <c r="Q299" s="69">
        <v>3</v>
      </c>
      <c r="R299" s="258"/>
      <c r="S299" s="258"/>
      <c r="T299" s="258"/>
      <c r="U299" s="258"/>
      <c r="V299" s="258"/>
      <c r="W299" s="258"/>
      <c r="X299" s="258"/>
      <c r="Y299" s="258"/>
      <c r="Z299" s="258"/>
      <c r="AA299" s="258"/>
      <c r="AB299" s="258"/>
      <c r="AC299" s="258"/>
      <c r="AD299" s="258"/>
      <c r="AE299" s="258"/>
      <c r="AF299" s="69">
        <v>3</v>
      </c>
      <c r="AG299" s="258"/>
      <c r="AH299" s="258"/>
      <c r="AI299" s="258"/>
      <c r="AJ299" s="258"/>
      <c r="AK299" s="258"/>
      <c r="AL299" s="258"/>
      <c r="AM299" s="258"/>
      <c r="AN299" s="258"/>
      <c r="AO299" s="258"/>
      <c r="AP299" s="258"/>
      <c r="AQ299" s="258"/>
      <c r="AR299" s="258"/>
      <c r="AS299" s="258"/>
      <c r="AT299" s="258"/>
    </row>
    <row r="300" spans="1:46" ht="45" customHeight="1">
      <c r="A300" s="261" t="s">
        <v>262</v>
      </c>
      <c r="B300" s="261"/>
      <c r="C300" s="261"/>
      <c r="D300" s="261"/>
      <c r="E300" s="261"/>
      <c r="F300" s="261"/>
      <c r="G300" s="261"/>
      <c r="H300" s="261"/>
      <c r="I300" s="261"/>
      <c r="J300" s="261"/>
      <c r="K300" s="261"/>
      <c r="L300" s="261"/>
      <c r="M300" s="261"/>
      <c r="N300" s="261"/>
      <c r="O300" s="261"/>
      <c r="P300" s="261"/>
      <c r="Q300" s="69">
        <v>3</v>
      </c>
      <c r="R300" s="258"/>
      <c r="S300" s="258"/>
      <c r="T300" s="258"/>
      <c r="U300" s="258"/>
      <c r="V300" s="258"/>
      <c r="W300" s="258"/>
      <c r="X300" s="258"/>
      <c r="Y300" s="258"/>
      <c r="Z300" s="258"/>
      <c r="AA300" s="258"/>
      <c r="AB300" s="258"/>
      <c r="AC300" s="258"/>
      <c r="AD300" s="258"/>
      <c r="AE300" s="258"/>
      <c r="AF300" s="69">
        <v>3</v>
      </c>
      <c r="AG300" s="258"/>
      <c r="AH300" s="258"/>
      <c r="AI300" s="258"/>
      <c r="AJ300" s="258"/>
      <c r="AK300" s="258"/>
      <c r="AL300" s="258"/>
      <c r="AM300" s="258"/>
      <c r="AN300" s="258"/>
      <c r="AO300" s="258"/>
      <c r="AP300" s="258"/>
      <c r="AQ300" s="258"/>
      <c r="AR300" s="258"/>
      <c r="AS300" s="258"/>
      <c r="AT300" s="258"/>
    </row>
    <row r="301" spans="1:46" ht="45" customHeight="1">
      <c r="A301" s="261" t="s">
        <v>263</v>
      </c>
      <c r="B301" s="261"/>
      <c r="C301" s="261"/>
      <c r="D301" s="261"/>
      <c r="E301" s="261"/>
      <c r="F301" s="261"/>
      <c r="G301" s="261"/>
      <c r="H301" s="261"/>
      <c r="I301" s="261"/>
      <c r="J301" s="261"/>
      <c r="K301" s="261"/>
      <c r="L301" s="261"/>
      <c r="M301" s="261"/>
      <c r="N301" s="261"/>
      <c r="O301" s="261"/>
      <c r="P301" s="261"/>
      <c r="Q301" s="69">
        <v>3</v>
      </c>
      <c r="R301" s="258"/>
      <c r="S301" s="258"/>
      <c r="T301" s="258"/>
      <c r="U301" s="258"/>
      <c r="V301" s="258"/>
      <c r="W301" s="258"/>
      <c r="X301" s="258"/>
      <c r="Y301" s="258"/>
      <c r="Z301" s="258"/>
      <c r="AA301" s="258"/>
      <c r="AB301" s="258"/>
      <c r="AC301" s="258"/>
      <c r="AD301" s="258"/>
      <c r="AE301" s="258"/>
      <c r="AF301" s="69">
        <v>3</v>
      </c>
      <c r="AG301" s="258"/>
      <c r="AH301" s="258"/>
      <c r="AI301" s="258"/>
      <c r="AJ301" s="258"/>
      <c r="AK301" s="258"/>
      <c r="AL301" s="258"/>
      <c r="AM301" s="258"/>
      <c r="AN301" s="258"/>
      <c r="AO301" s="258"/>
      <c r="AP301" s="258"/>
      <c r="AQ301" s="258"/>
      <c r="AR301" s="258"/>
      <c r="AS301" s="258"/>
      <c r="AT301" s="258"/>
    </row>
    <row r="302" spans="1:46" ht="45" customHeight="1">
      <c r="A302" s="261" t="s">
        <v>264</v>
      </c>
      <c r="B302" s="261"/>
      <c r="C302" s="261"/>
      <c r="D302" s="261"/>
      <c r="E302" s="261"/>
      <c r="F302" s="261"/>
      <c r="G302" s="261"/>
      <c r="H302" s="261"/>
      <c r="I302" s="261"/>
      <c r="J302" s="261"/>
      <c r="K302" s="261"/>
      <c r="L302" s="261"/>
      <c r="M302" s="261"/>
      <c r="N302" s="261"/>
      <c r="O302" s="261"/>
      <c r="P302" s="261"/>
      <c r="Q302" s="69">
        <v>3</v>
      </c>
      <c r="R302" s="258"/>
      <c r="S302" s="258"/>
      <c r="T302" s="258"/>
      <c r="U302" s="258"/>
      <c r="V302" s="258"/>
      <c r="W302" s="258"/>
      <c r="X302" s="258"/>
      <c r="Y302" s="258"/>
      <c r="Z302" s="258"/>
      <c r="AA302" s="258"/>
      <c r="AB302" s="258"/>
      <c r="AC302" s="258"/>
      <c r="AD302" s="258"/>
      <c r="AE302" s="258"/>
      <c r="AF302" s="69">
        <v>3</v>
      </c>
      <c r="AG302" s="258"/>
      <c r="AH302" s="258"/>
      <c r="AI302" s="258"/>
      <c r="AJ302" s="258"/>
      <c r="AK302" s="258"/>
      <c r="AL302" s="258"/>
      <c r="AM302" s="258"/>
      <c r="AN302" s="258"/>
      <c r="AO302" s="258"/>
      <c r="AP302" s="258"/>
      <c r="AQ302" s="258"/>
      <c r="AR302" s="258"/>
      <c r="AS302" s="258"/>
      <c r="AT302" s="258"/>
    </row>
    <row r="303" spans="1:46" ht="45" customHeight="1">
      <c r="A303" s="261" t="s">
        <v>265</v>
      </c>
      <c r="B303" s="261"/>
      <c r="C303" s="261"/>
      <c r="D303" s="261"/>
      <c r="E303" s="261"/>
      <c r="F303" s="261"/>
      <c r="G303" s="261"/>
      <c r="H303" s="261"/>
      <c r="I303" s="261"/>
      <c r="J303" s="261"/>
      <c r="K303" s="261"/>
      <c r="L303" s="261"/>
      <c r="M303" s="261"/>
      <c r="N303" s="261"/>
      <c r="O303" s="261"/>
      <c r="P303" s="261"/>
      <c r="Q303" s="69">
        <v>3</v>
      </c>
      <c r="R303" s="258"/>
      <c r="S303" s="258"/>
      <c r="T303" s="258"/>
      <c r="U303" s="258"/>
      <c r="V303" s="258"/>
      <c r="W303" s="258"/>
      <c r="X303" s="258"/>
      <c r="Y303" s="258"/>
      <c r="Z303" s="258"/>
      <c r="AA303" s="258"/>
      <c r="AB303" s="258"/>
      <c r="AC303" s="258"/>
      <c r="AD303" s="258"/>
      <c r="AE303" s="258"/>
      <c r="AF303" s="69">
        <v>3</v>
      </c>
      <c r="AG303" s="258"/>
      <c r="AH303" s="258"/>
      <c r="AI303" s="258"/>
      <c r="AJ303" s="258"/>
      <c r="AK303" s="258"/>
      <c r="AL303" s="258"/>
      <c r="AM303" s="258"/>
      <c r="AN303" s="258"/>
      <c r="AO303" s="258"/>
      <c r="AP303" s="258"/>
      <c r="AQ303" s="258"/>
      <c r="AR303" s="258"/>
      <c r="AS303" s="258"/>
      <c r="AT303" s="258"/>
    </row>
    <row r="304" spans="1:46" ht="45" customHeight="1">
      <c r="A304" s="261" t="s">
        <v>266</v>
      </c>
      <c r="B304" s="261"/>
      <c r="C304" s="261"/>
      <c r="D304" s="261"/>
      <c r="E304" s="261"/>
      <c r="F304" s="261"/>
      <c r="G304" s="261"/>
      <c r="H304" s="261"/>
      <c r="I304" s="261"/>
      <c r="J304" s="261"/>
      <c r="K304" s="261"/>
      <c r="L304" s="261"/>
      <c r="M304" s="261"/>
      <c r="N304" s="261"/>
      <c r="O304" s="261"/>
      <c r="P304" s="261"/>
      <c r="Q304" s="69">
        <v>3</v>
      </c>
      <c r="R304" s="258"/>
      <c r="S304" s="258"/>
      <c r="T304" s="258"/>
      <c r="U304" s="258"/>
      <c r="V304" s="258"/>
      <c r="W304" s="258"/>
      <c r="X304" s="258"/>
      <c r="Y304" s="258"/>
      <c r="Z304" s="258"/>
      <c r="AA304" s="258"/>
      <c r="AB304" s="258"/>
      <c r="AC304" s="258"/>
      <c r="AD304" s="258"/>
      <c r="AE304" s="258"/>
      <c r="AF304" s="69">
        <v>3</v>
      </c>
      <c r="AG304" s="258"/>
      <c r="AH304" s="258"/>
      <c r="AI304" s="258"/>
      <c r="AJ304" s="258"/>
      <c r="AK304" s="258"/>
      <c r="AL304" s="258"/>
      <c r="AM304" s="258"/>
      <c r="AN304" s="258"/>
      <c r="AO304" s="258"/>
      <c r="AP304" s="258"/>
      <c r="AQ304" s="258"/>
      <c r="AR304" s="258"/>
      <c r="AS304" s="258"/>
      <c r="AT304" s="258"/>
    </row>
    <row r="305" spans="1:46" ht="45" customHeight="1">
      <c r="A305" s="261" t="s">
        <v>267</v>
      </c>
      <c r="B305" s="261"/>
      <c r="C305" s="261"/>
      <c r="D305" s="261"/>
      <c r="E305" s="261"/>
      <c r="F305" s="261"/>
      <c r="G305" s="261"/>
      <c r="H305" s="261"/>
      <c r="I305" s="261"/>
      <c r="J305" s="261"/>
      <c r="K305" s="261"/>
      <c r="L305" s="261"/>
      <c r="M305" s="261"/>
      <c r="N305" s="261"/>
      <c r="O305" s="261"/>
      <c r="P305" s="261"/>
      <c r="Q305" s="69">
        <v>3</v>
      </c>
      <c r="R305" s="258"/>
      <c r="S305" s="258"/>
      <c r="T305" s="258"/>
      <c r="U305" s="258"/>
      <c r="V305" s="258"/>
      <c r="W305" s="258"/>
      <c r="X305" s="258"/>
      <c r="Y305" s="258"/>
      <c r="Z305" s="258"/>
      <c r="AA305" s="258"/>
      <c r="AB305" s="258"/>
      <c r="AC305" s="258"/>
      <c r="AD305" s="258"/>
      <c r="AE305" s="258"/>
      <c r="AF305" s="69">
        <v>3</v>
      </c>
      <c r="AG305" s="258"/>
      <c r="AH305" s="258"/>
      <c r="AI305" s="258"/>
      <c r="AJ305" s="258"/>
      <c r="AK305" s="258"/>
      <c r="AL305" s="258"/>
      <c r="AM305" s="258"/>
      <c r="AN305" s="258"/>
      <c r="AO305" s="258"/>
      <c r="AP305" s="258"/>
      <c r="AQ305" s="258"/>
      <c r="AR305" s="258"/>
      <c r="AS305" s="258"/>
      <c r="AT305" s="258"/>
    </row>
    <row r="306" spans="1:46" ht="45" customHeight="1">
      <c r="A306" s="261" t="s">
        <v>268</v>
      </c>
      <c r="B306" s="261"/>
      <c r="C306" s="261"/>
      <c r="D306" s="261"/>
      <c r="E306" s="261"/>
      <c r="F306" s="261"/>
      <c r="G306" s="261"/>
      <c r="H306" s="261"/>
      <c r="I306" s="261"/>
      <c r="J306" s="261"/>
      <c r="K306" s="261"/>
      <c r="L306" s="261"/>
      <c r="M306" s="261"/>
      <c r="N306" s="261"/>
      <c r="O306" s="261"/>
      <c r="P306" s="261"/>
      <c r="Q306" s="69">
        <v>3</v>
      </c>
      <c r="R306" s="258"/>
      <c r="S306" s="258"/>
      <c r="T306" s="258"/>
      <c r="U306" s="258"/>
      <c r="V306" s="258"/>
      <c r="W306" s="258"/>
      <c r="X306" s="258"/>
      <c r="Y306" s="258"/>
      <c r="Z306" s="258"/>
      <c r="AA306" s="258"/>
      <c r="AB306" s="258"/>
      <c r="AC306" s="258"/>
      <c r="AD306" s="258"/>
      <c r="AE306" s="258"/>
      <c r="AF306" s="69">
        <v>3</v>
      </c>
      <c r="AG306" s="258"/>
      <c r="AH306" s="258"/>
      <c r="AI306" s="258"/>
      <c r="AJ306" s="258"/>
      <c r="AK306" s="258"/>
      <c r="AL306" s="258"/>
      <c r="AM306" s="258"/>
      <c r="AN306" s="258"/>
      <c r="AO306" s="258"/>
      <c r="AP306" s="258"/>
      <c r="AQ306" s="258"/>
      <c r="AR306" s="258"/>
      <c r="AS306" s="258"/>
      <c r="AT306" s="258"/>
    </row>
    <row r="307" spans="1:46" ht="45" customHeight="1">
      <c r="A307" s="261" t="s">
        <v>269</v>
      </c>
      <c r="B307" s="261"/>
      <c r="C307" s="261"/>
      <c r="D307" s="261"/>
      <c r="E307" s="261"/>
      <c r="F307" s="261"/>
      <c r="G307" s="261"/>
      <c r="H307" s="261"/>
      <c r="I307" s="261"/>
      <c r="J307" s="261"/>
      <c r="K307" s="261"/>
      <c r="L307" s="261"/>
      <c r="M307" s="261"/>
      <c r="N307" s="261"/>
      <c r="O307" s="261"/>
      <c r="P307" s="261"/>
      <c r="Q307" s="69">
        <v>3</v>
      </c>
      <c r="R307" s="258"/>
      <c r="S307" s="258"/>
      <c r="T307" s="258"/>
      <c r="U307" s="258"/>
      <c r="V307" s="258"/>
      <c r="W307" s="258"/>
      <c r="X307" s="258"/>
      <c r="Y307" s="258"/>
      <c r="Z307" s="258"/>
      <c r="AA307" s="258"/>
      <c r="AB307" s="258"/>
      <c r="AC307" s="258"/>
      <c r="AD307" s="258"/>
      <c r="AE307" s="258"/>
      <c r="AF307" s="69">
        <v>3</v>
      </c>
      <c r="AG307" s="258"/>
      <c r="AH307" s="258"/>
      <c r="AI307" s="258"/>
      <c r="AJ307" s="258"/>
      <c r="AK307" s="258"/>
      <c r="AL307" s="258"/>
      <c r="AM307" s="258"/>
      <c r="AN307" s="258"/>
      <c r="AO307" s="258"/>
      <c r="AP307" s="258"/>
      <c r="AQ307" s="258"/>
      <c r="AR307" s="258"/>
      <c r="AS307" s="258"/>
      <c r="AT307" s="258"/>
    </row>
    <row r="308" spans="1:46" ht="45" customHeight="1">
      <c r="A308" s="261" t="s">
        <v>270</v>
      </c>
      <c r="B308" s="261"/>
      <c r="C308" s="261"/>
      <c r="D308" s="261"/>
      <c r="E308" s="261"/>
      <c r="F308" s="261"/>
      <c r="G308" s="261"/>
      <c r="H308" s="261"/>
      <c r="I308" s="261"/>
      <c r="J308" s="261"/>
      <c r="K308" s="261"/>
      <c r="L308" s="261"/>
      <c r="M308" s="261"/>
      <c r="N308" s="261"/>
      <c r="O308" s="261"/>
      <c r="P308" s="261"/>
      <c r="Q308" s="69">
        <v>3</v>
      </c>
      <c r="R308" s="258"/>
      <c r="S308" s="258"/>
      <c r="T308" s="258"/>
      <c r="U308" s="258"/>
      <c r="V308" s="258"/>
      <c r="W308" s="258"/>
      <c r="X308" s="258"/>
      <c r="Y308" s="258"/>
      <c r="Z308" s="258"/>
      <c r="AA308" s="258"/>
      <c r="AB308" s="258"/>
      <c r="AC308" s="258"/>
      <c r="AD308" s="258"/>
      <c r="AE308" s="258"/>
      <c r="AF308" s="69">
        <v>3</v>
      </c>
      <c r="AG308" s="258"/>
      <c r="AH308" s="258"/>
      <c r="AI308" s="258"/>
      <c r="AJ308" s="258"/>
      <c r="AK308" s="258"/>
      <c r="AL308" s="258"/>
      <c r="AM308" s="258"/>
      <c r="AN308" s="258"/>
      <c r="AO308" s="258"/>
      <c r="AP308" s="258"/>
      <c r="AQ308" s="258"/>
      <c r="AR308" s="258"/>
      <c r="AS308" s="258"/>
      <c r="AT308" s="258"/>
    </row>
    <row r="309" spans="1:46" ht="45" customHeight="1">
      <c r="A309" s="261" t="s">
        <v>271</v>
      </c>
      <c r="B309" s="261"/>
      <c r="C309" s="261"/>
      <c r="D309" s="261"/>
      <c r="E309" s="261"/>
      <c r="F309" s="261"/>
      <c r="G309" s="261"/>
      <c r="H309" s="261"/>
      <c r="I309" s="261"/>
      <c r="J309" s="261"/>
      <c r="K309" s="261"/>
      <c r="L309" s="261"/>
      <c r="M309" s="261"/>
      <c r="N309" s="261"/>
      <c r="O309" s="261"/>
      <c r="P309" s="261"/>
      <c r="Q309" s="69">
        <v>3</v>
      </c>
      <c r="R309" s="258"/>
      <c r="S309" s="258"/>
      <c r="T309" s="258"/>
      <c r="U309" s="258"/>
      <c r="V309" s="258"/>
      <c r="W309" s="258"/>
      <c r="X309" s="258"/>
      <c r="Y309" s="258"/>
      <c r="Z309" s="258"/>
      <c r="AA309" s="258"/>
      <c r="AB309" s="258"/>
      <c r="AC309" s="258"/>
      <c r="AD309" s="258"/>
      <c r="AE309" s="258"/>
      <c r="AF309" s="69">
        <v>3</v>
      </c>
      <c r="AG309" s="258"/>
      <c r="AH309" s="258"/>
      <c r="AI309" s="258"/>
      <c r="AJ309" s="258"/>
      <c r="AK309" s="258"/>
      <c r="AL309" s="258"/>
      <c r="AM309" s="258"/>
      <c r="AN309" s="258"/>
      <c r="AO309" s="258"/>
      <c r="AP309" s="258"/>
      <c r="AQ309" s="258"/>
      <c r="AR309" s="258"/>
      <c r="AS309" s="258"/>
      <c r="AT309" s="258"/>
    </row>
    <row r="310" spans="1:46" ht="45" customHeight="1">
      <c r="A310" s="259" t="s">
        <v>272</v>
      </c>
      <c r="B310" s="259"/>
      <c r="C310" s="259"/>
      <c r="D310" s="259"/>
      <c r="E310" s="259"/>
      <c r="F310" s="259"/>
      <c r="G310" s="259"/>
      <c r="H310" s="259"/>
      <c r="I310" s="259"/>
      <c r="J310" s="259"/>
      <c r="K310" s="259"/>
      <c r="L310" s="259"/>
      <c r="M310" s="259"/>
      <c r="N310" s="259"/>
      <c r="O310" s="259"/>
      <c r="P310" s="259"/>
      <c r="Q310" s="69">
        <v>3</v>
      </c>
      <c r="R310" s="258"/>
      <c r="S310" s="258"/>
      <c r="T310" s="258"/>
      <c r="U310" s="258"/>
      <c r="V310" s="258"/>
      <c r="W310" s="258"/>
      <c r="X310" s="258"/>
      <c r="Y310" s="258"/>
      <c r="Z310" s="258"/>
      <c r="AA310" s="258"/>
      <c r="AB310" s="258"/>
      <c r="AC310" s="258"/>
      <c r="AD310" s="258"/>
      <c r="AE310" s="258"/>
      <c r="AF310" s="69">
        <v>3</v>
      </c>
      <c r="AG310" s="258"/>
      <c r="AH310" s="258"/>
      <c r="AI310" s="258"/>
      <c r="AJ310" s="258"/>
      <c r="AK310" s="258"/>
      <c r="AL310" s="258"/>
      <c r="AM310" s="258"/>
      <c r="AN310" s="258"/>
      <c r="AO310" s="258"/>
      <c r="AP310" s="258"/>
      <c r="AQ310" s="258"/>
      <c r="AR310" s="258"/>
      <c r="AS310" s="258"/>
      <c r="AT310" s="258"/>
    </row>
    <row r="311" spans="1:46" ht="45" customHeight="1">
      <c r="A311" s="259" t="s">
        <v>273</v>
      </c>
      <c r="B311" s="259"/>
      <c r="C311" s="259"/>
      <c r="D311" s="259"/>
      <c r="E311" s="259"/>
      <c r="F311" s="259"/>
      <c r="G311" s="259"/>
      <c r="H311" s="259"/>
      <c r="I311" s="259"/>
      <c r="J311" s="259"/>
      <c r="K311" s="259"/>
      <c r="L311" s="259"/>
      <c r="M311" s="259"/>
      <c r="N311" s="259"/>
      <c r="O311" s="259"/>
      <c r="P311" s="259"/>
      <c r="Q311" s="69">
        <v>3</v>
      </c>
      <c r="R311" s="258"/>
      <c r="S311" s="258"/>
      <c r="T311" s="258"/>
      <c r="U311" s="258"/>
      <c r="V311" s="258"/>
      <c r="W311" s="258"/>
      <c r="X311" s="258"/>
      <c r="Y311" s="258"/>
      <c r="Z311" s="258"/>
      <c r="AA311" s="258"/>
      <c r="AB311" s="258"/>
      <c r="AC311" s="258"/>
      <c r="AD311" s="258"/>
      <c r="AE311" s="258"/>
      <c r="AF311" s="69">
        <v>3</v>
      </c>
      <c r="AG311" s="258"/>
      <c r="AH311" s="258"/>
      <c r="AI311" s="258"/>
      <c r="AJ311" s="258"/>
      <c r="AK311" s="258"/>
      <c r="AL311" s="258"/>
      <c r="AM311" s="258"/>
      <c r="AN311" s="258"/>
      <c r="AO311" s="258"/>
      <c r="AP311" s="258"/>
      <c r="AQ311" s="258"/>
      <c r="AR311" s="258"/>
      <c r="AS311" s="258"/>
      <c r="AT311" s="258"/>
    </row>
    <row r="312" spans="1:46" ht="45" customHeight="1">
      <c r="A312" s="259" t="s">
        <v>274</v>
      </c>
      <c r="B312" s="259"/>
      <c r="C312" s="259"/>
      <c r="D312" s="259"/>
      <c r="E312" s="259"/>
      <c r="F312" s="259"/>
      <c r="G312" s="259"/>
      <c r="H312" s="259"/>
      <c r="I312" s="259"/>
      <c r="J312" s="259"/>
      <c r="K312" s="259"/>
      <c r="L312" s="259"/>
      <c r="M312" s="259"/>
      <c r="N312" s="259"/>
      <c r="O312" s="259"/>
      <c r="P312" s="259"/>
      <c r="Q312" s="69">
        <v>3</v>
      </c>
      <c r="R312" s="258"/>
      <c r="S312" s="258"/>
      <c r="T312" s="258"/>
      <c r="U312" s="258"/>
      <c r="V312" s="258"/>
      <c r="W312" s="258"/>
      <c r="X312" s="258"/>
      <c r="Y312" s="258"/>
      <c r="Z312" s="258"/>
      <c r="AA312" s="258"/>
      <c r="AB312" s="258"/>
      <c r="AC312" s="258"/>
      <c r="AD312" s="258"/>
      <c r="AE312" s="258"/>
      <c r="AF312" s="69">
        <v>3</v>
      </c>
      <c r="AG312" s="258"/>
      <c r="AH312" s="258"/>
      <c r="AI312" s="258"/>
      <c r="AJ312" s="258"/>
      <c r="AK312" s="258"/>
      <c r="AL312" s="258"/>
      <c r="AM312" s="258"/>
      <c r="AN312" s="258"/>
      <c r="AO312" s="258"/>
      <c r="AP312" s="258"/>
      <c r="AQ312" s="258"/>
      <c r="AR312" s="258"/>
      <c r="AS312" s="258"/>
      <c r="AT312" s="258"/>
    </row>
    <row r="313" spans="1:46" ht="45" customHeight="1">
      <c r="A313" s="259" t="s">
        <v>275</v>
      </c>
      <c r="B313" s="259"/>
      <c r="C313" s="259"/>
      <c r="D313" s="259"/>
      <c r="E313" s="259"/>
      <c r="F313" s="259"/>
      <c r="G313" s="259"/>
      <c r="H313" s="259"/>
      <c r="I313" s="259"/>
      <c r="J313" s="259"/>
      <c r="K313" s="259"/>
      <c r="L313" s="259"/>
      <c r="M313" s="259"/>
      <c r="N313" s="259"/>
      <c r="O313" s="259"/>
      <c r="P313" s="259"/>
      <c r="Q313" s="69">
        <v>3</v>
      </c>
      <c r="R313" s="258"/>
      <c r="S313" s="258"/>
      <c r="T313" s="258"/>
      <c r="U313" s="258"/>
      <c r="V313" s="258"/>
      <c r="W313" s="258"/>
      <c r="X313" s="258"/>
      <c r="Y313" s="258"/>
      <c r="Z313" s="258"/>
      <c r="AA313" s="258"/>
      <c r="AB313" s="258"/>
      <c r="AC313" s="258"/>
      <c r="AD313" s="258"/>
      <c r="AE313" s="258"/>
      <c r="AF313" s="69">
        <v>3</v>
      </c>
      <c r="AG313" s="258"/>
      <c r="AH313" s="258"/>
      <c r="AI313" s="258"/>
      <c r="AJ313" s="258"/>
      <c r="AK313" s="258"/>
      <c r="AL313" s="258"/>
      <c r="AM313" s="258"/>
      <c r="AN313" s="258"/>
      <c r="AO313" s="258"/>
      <c r="AP313" s="258"/>
      <c r="AQ313" s="258"/>
      <c r="AR313" s="258"/>
      <c r="AS313" s="258"/>
      <c r="AT313" s="258"/>
    </row>
    <row r="314" spans="1:46" ht="45" customHeight="1">
      <c r="A314" s="261" t="s">
        <v>276</v>
      </c>
      <c r="B314" s="261"/>
      <c r="C314" s="261"/>
      <c r="D314" s="261"/>
      <c r="E314" s="261"/>
      <c r="F314" s="261"/>
      <c r="G314" s="261"/>
      <c r="H314" s="261"/>
      <c r="I314" s="261"/>
      <c r="J314" s="261"/>
      <c r="K314" s="261"/>
      <c r="L314" s="261"/>
      <c r="M314" s="261"/>
      <c r="N314" s="261"/>
      <c r="O314" s="261"/>
      <c r="P314" s="261"/>
      <c r="Q314" s="69">
        <v>3</v>
      </c>
      <c r="R314" s="258"/>
      <c r="S314" s="258"/>
      <c r="T314" s="258"/>
      <c r="U314" s="258"/>
      <c r="V314" s="258"/>
      <c r="W314" s="258"/>
      <c r="X314" s="258"/>
      <c r="Y314" s="258"/>
      <c r="Z314" s="258"/>
      <c r="AA314" s="258"/>
      <c r="AB314" s="258"/>
      <c r="AC314" s="258"/>
      <c r="AD314" s="258"/>
      <c r="AE314" s="258"/>
      <c r="AF314" s="69">
        <v>3</v>
      </c>
      <c r="AG314" s="258"/>
      <c r="AH314" s="258"/>
      <c r="AI314" s="258"/>
      <c r="AJ314" s="258"/>
      <c r="AK314" s="258"/>
      <c r="AL314" s="258"/>
      <c r="AM314" s="258"/>
      <c r="AN314" s="258"/>
      <c r="AO314" s="258"/>
      <c r="AP314" s="258"/>
      <c r="AQ314" s="258"/>
      <c r="AR314" s="258"/>
      <c r="AS314" s="258"/>
      <c r="AT314" s="258"/>
    </row>
    <row r="315" spans="1:46" ht="45" customHeight="1">
      <c r="A315" s="261" t="s">
        <v>277</v>
      </c>
      <c r="B315" s="261"/>
      <c r="C315" s="261"/>
      <c r="D315" s="261"/>
      <c r="E315" s="261"/>
      <c r="F315" s="261"/>
      <c r="G315" s="261"/>
      <c r="H315" s="261"/>
      <c r="I315" s="261"/>
      <c r="J315" s="261"/>
      <c r="K315" s="261"/>
      <c r="L315" s="261"/>
      <c r="M315" s="261"/>
      <c r="N315" s="261"/>
      <c r="O315" s="261"/>
      <c r="P315" s="261"/>
      <c r="Q315" s="69">
        <v>3</v>
      </c>
      <c r="R315" s="258"/>
      <c r="S315" s="258"/>
      <c r="T315" s="258"/>
      <c r="U315" s="258"/>
      <c r="V315" s="258"/>
      <c r="W315" s="258"/>
      <c r="X315" s="258"/>
      <c r="Y315" s="258"/>
      <c r="Z315" s="258"/>
      <c r="AA315" s="258"/>
      <c r="AB315" s="258"/>
      <c r="AC315" s="258"/>
      <c r="AD315" s="258"/>
      <c r="AE315" s="258"/>
      <c r="AF315" s="69">
        <v>3</v>
      </c>
      <c r="AG315" s="258"/>
      <c r="AH315" s="258"/>
      <c r="AI315" s="258"/>
      <c r="AJ315" s="258"/>
      <c r="AK315" s="258"/>
      <c r="AL315" s="258"/>
      <c r="AM315" s="258"/>
      <c r="AN315" s="258"/>
      <c r="AO315" s="258"/>
      <c r="AP315" s="258"/>
      <c r="AQ315" s="258"/>
      <c r="AR315" s="258"/>
      <c r="AS315" s="258"/>
      <c r="AT315" s="258"/>
    </row>
    <row r="316" spans="1:46" ht="45" customHeight="1">
      <c r="A316" s="261" t="s">
        <v>278</v>
      </c>
      <c r="B316" s="261"/>
      <c r="C316" s="261"/>
      <c r="D316" s="261"/>
      <c r="E316" s="261"/>
      <c r="F316" s="261"/>
      <c r="G316" s="261"/>
      <c r="H316" s="261"/>
      <c r="I316" s="261"/>
      <c r="J316" s="261"/>
      <c r="K316" s="261"/>
      <c r="L316" s="261"/>
      <c r="M316" s="261"/>
      <c r="N316" s="261"/>
      <c r="O316" s="261"/>
      <c r="P316" s="261"/>
      <c r="Q316" s="69">
        <v>3</v>
      </c>
      <c r="R316" s="258"/>
      <c r="S316" s="258"/>
      <c r="T316" s="258"/>
      <c r="U316" s="258"/>
      <c r="V316" s="258"/>
      <c r="W316" s="258"/>
      <c r="X316" s="258"/>
      <c r="Y316" s="258"/>
      <c r="Z316" s="258"/>
      <c r="AA316" s="258"/>
      <c r="AB316" s="258"/>
      <c r="AC316" s="258"/>
      <c r="AD316" s="258"/>
      <c r="AE316" s="258"/>
      <c r="AF316" s="69">
        <v>3</v>
      </c>
      <c r="AG316" s="258"/>
      <c r="AH316" s="258"/>
      <c r="AI316" s="258"/>
      <c r="AJ316" s="258"/>
      <c r="AK316" s="258"/>
      <c r="AL316" s="258"/>
      <c r="AM316" s="258"/>
      <c r="AN316" s="258"/>
      <c r="AO316" s="258"/>
      <c r="AP316" s="258"/>
      <c r="AQ316" s="258"/>
      <c r="AR316" s="258"/>
      <c r="AS316" s="258"/>
      <c r="AT316" s="258"/>
    </row>
    <row r="317" spans="1:46" ht="45" customHeight="1">
      <c r="A317" s="261" t="s">
        <v>279</v>
      </c>
      <c r="B317" s="261"/>
      <c r="C317" s="261"/>
      <c r="D317" s="261"/>
      <c r="E317" s="261"/>
      <c r="F317" s="261"/>
      <c r="G317" s="261"/>
      <c r="H317" s="261"/>
      <c r="I317" s="261"/>
      <c r="J317" s="261"/>
      <c r="K317" s="261"/>
      <c r="L317" s="261"/>
      <c r="M317" s="261"/>
      <c r="N317" s="261"/>
      <c r="O317" s="261"/>
      <c r="P317" s="261"/>
      <c r="Q317" s="69">
        <v>3</v>
      </c>
      <c r="R317" s="258"/>
      <c r="S317" s="258"/>
      <c r="T317" s="258"/>
      <c r="U317" s="258"/>
      <c r="V317" s="258"/>
      <c r="W317" s="258"/>
      <c r="X317" s="258"/>
      <c r="Y317" s="258"/>
      <c r="Z317" s="258"/>
      <c r="AA317" s="258"/>
      <c r="AB317" s="258"/>
      <c r="AC317" s="258"/>
      <c r="AD317" s="258"/>
      <c r="AE317" s="258"/>
      <c r="AF317" s="69">
        <v>3</v>
      </c>
      <c r="AG317" s="258"/>
      <c r="AH317" s="258"/>
      <c r="AI317" s="258"/>
      <c r="AJ317" s="258"/>
      <c r="AK317" s="258"/>
      <c r="AL317" s="258"/>
      <c r="AM317" s="258"/>
      <c r="AN317" s="258"/>
      <c r="AO317" s="258"/>
      <c r="AP317" s="258"/>
      <c r="AQ317" s="258"/>
      <c r="AR317" s="258"/>
      <c r="AS317" s="258"/>
      <c r="AT317" s="258"/>
    </row>
    <row r="318" spans="1:46" ht="45" customHeight="1">
      <c r="A318" s="261" t="s">
        <v>280</v>
      </c>
      <c r="B318" s="261"/>
      <c r="C318" s="261"/>
      <c r="D318" s="261"/>
      <c r="E318" s="261"/>
      <c r="F318" s="261"/>
      <c r="G318" s="261"/>
      <c r="H318" s="261"/>
      <c r="I318" s="261"/>
      <c r="J318" s="261"/>
      <c r="K318" s="261"/>
      <c r="L318" s="261"/>
      <c r="M318" s="261"/>
      <c r="N318" s="261"/>
      <c r="O318" s="261"/>
      <c r="P318" s="261"/>
      <c r="Q318" s="69">
        <v>3</v>
      </c>
      <c r="R318" s="258"/>
      <c r="S318" s="258"/>
      <c r="T318" s="258"/>
      <c r="U318" s="258"/>
      <c r="V318" s="258"/>
      <c r="W318" s="258"/>
      <c r="X318" s="258"/>
      <c r="Y318" s="258"/>
      <c r="Z318" s="258"/>
      <c r="AA318" s="258"/>
      <c r="AB318" s="258"/>
      <c r="AC318" s="258"/>
      <c r="AD318" s="258"/>
      <c r="AE318" s="258"/>
      <c r="AF318" s="69">
        <v>3</v>
      </c>
      <c r="AG318" s="258"/>
      <c r="AH318" s="258"/>
      <c r="AI318" s="258"/>
      <c r="AJ318" s="258"/>
      <c r="AK318" s="258"/>
      <c r="AL318" s="258"/>
      <c r="AM318" s="258"/>
      <c r="AN318" s="258"/>
      <c r="AO318" s="258"/>
      <c r="AP318" s="258"/>
      <c r="AQ318" s="258"/>
      <c r="AR318" s="258"/>
      <c r="AS318" s="258"/>
      <c r="AT318" s="258"/>
    </row>
    <row r="319" spans="1:46" ht="45" customHeight="1">
      <c r="A319" s="261" t="s">
        <v>281</v>
      </c>
      <c r="B319" s="261"/>
      <c r="C319" s="261"/>
      <c r="D319" s="261"/>
      <c r="E319" s="261"/>
      <c r="F319" s="261"/>
      <c r="G319" s="261"/>
      <c r="H319" s="261"/>
      <c r="I319" s="261"/>
      <c r="J319" s="261"/>
      <c r="K319" s="261"/>
      <c r="L319" s="261"/>
      <c r="M319" s="261"/>
      <c r="N319" s="261"/>
      <c r="O319" s="261"/>
      <c r="P319" s="261"/>
      <c r="Q319" s="69">
        <v>3</v>
      </c>
      <c r="R319" s="258"/>
      <c r="S319" s="258"/>
      <c r="T319" s="258"/>
      <c r="U319" s="258"/>
      <c r="V319" s="258"/>
      <c r="W319" s="258"/>
      <c r="X319" s="258"/>
      <c r="Y319" s="258"/>
      <c r="Z319" s="258"/>
      <c r="AA319" s="258"/>
      <c r="AB319" s="258"/>
      <c r="AC319" s="258"/>
      <c r="AD319" s="258"/>
      <c r="AE319" s="258"/>
      <c r="AF319" s="69">
        <v>3</v>
      </c>
      <c r="AG319" s="258"/>
      <c r="AH319" s="258"/>
      <c r="AI319" s="258"/>
      <c r="AJ319" s="258"/>
      <c r="AK319" s="258"/>
      <c r="AL319" s="258"/>
      <c r="AM319" s="258"/>
      <c r="AN319" s="258"/>
      <c r="AO319" s="258"/>
      <c r="AP319" s="258"/>
      <c r="AQ319" s="258"/>
      <c r="AR319" s="258"/>
      <c r="AS319" s="258"/>
      <c r="AT319" s="258"/>
    </row>
    <row r="320" spans="1:46" ht="45" customHeight="1">
      <c r="A320" s="261" t="s">
        <v>282</v>
      </c>
      <c r="B320" s="261"/>
      <c r="C320" s="261"/>
      <c r="D320" s="261"/>
      <c r="E320" s="261"/>
      <c r="F320" s="261"/>
      <c r="G320" s="261"/>
      <c r="H320" s="261"/>
      <c r="I320" s="261"/>
      <c r="J320" s="261"/>
      <c r="K320" s="261"/>
      <c r="L320" s="261"/>
      <c r="M320" s="261"/>
      <c r="N320" s="261"/>
      <c r="O320" s="261"/>
      <c r="P320" s="261"/>
      <c r="Q320" s="69">
        <v>3</v>
      </c>
      <c r="R320" s="258"/>
      <c r="S320" s="258"/>
      <c r="T320" s="258"/>
      <c r="U320" s="258"/>
      <c r="V320" s="258"/>
      <c r="W320" s="258"/>
      <c r="X320" s="258"/>
      <c r="Y320" s="258"/>
      <c r="Z320" s="258"/>
      <c r="AA320" s="258"/>
      <c r="AB320" s="258"/>
      <c r="AC320" s="258"/>
      <c r="AD320" s="258"/>
      <c r="AE320" s="258"/>
      <c r="AF320" s="69">
        <v>3</v>
      </c>
      <c r="AG320" s="258"/>
      <c r="AH320" s="258"/>
      <c r="AI320" s="258"/>
      <c r="AJ320" s="258"/>
      <c r="AK320" s="258"/>
      <c r="AL320" s="258"/>
      <c r="AM320" s="258"/>
      <c r="AN320" s="258"/>
      <c r="AO320" s="258"/>
      <c r="AP320" s="258"/>
      <c r="AQ320" s="258"/>
      <c r="AR320" s="258"/>
      <c r="AS320" s="258"/>
      <c r="AT320" s="258"/>
    </row>
    <row r="321" spans="1:46" ht="45" customHeight="1">
      <c r="A321" s="261" t="s">
        <v>283</v>
      </c>
      <c r="B321" s="261"/>
      <c r="C321" s="261"/>
      <c r="D321" s="261"/>
      <c r="E321" s="261"/>
      <c r="F321" s="261"/>
      <c r="G321" s="261"/>
      <c r="H321" s="261"/>
      <c r="I321" s="261"/>
      <c r="J321" s="261"/>
      <c r="K321" s="261"/>
      <c r="L321" s="261"/>
      <c r="M321" s="261"/>
      <c r="N321" s="261"/>
      <c r="O321" s="261"/>
      <c r="P321" s="261"/>
      <c r="Q321" s="69">
        <v>3</v>
      </c>
      <c r="R321" s="258"/>
      <c r="S321" s="258"/>
      <c r="T321" s="258"/>
      <c r="U321" s="258"/>
      <c r="V321" s="258"/>
      <c r="W321" s="258"/>
      <c r="X321" s="258"/>
      <c r="Y321" s="258"/>
      <c r="Z321" s="258"/>
      <c r="AA321" s="258"/>
      <c r="AB321" s="258"/>
      <c r="AC321" s="258"/>
      <c r="AD321" s="258"/>
      <c r="AE321" s="258"/>
      <c r="AF321" s="69">
        <v>3</v>
      </c>
      <c r="AG321" s="258"/>
      <c r="AH321" s="258"/>
      <c r="AI321" s="258"/>
      <c r="AJ321" s="258"/>
      <c r="AK321" s="258"/>
      <c r="AL321" s="258"/>
      <c r="AM321" s="258"/>
      <c r="AN321" s="258"/>
      <c r="AO321" s="258"/>
      <c r="AP321" s="258"/>
      <c r="AQ321" s="258"/>
      <c r="AR321" s="258"/>
      <c r="AS321" s="258"/>
      <c r="AT321" s="258"/>
    </row>
    <row r="322" spans="1:46" ht="45" customHeight="1">
      <c r="A322" s="261" t="s">
        <v>284</v>
      </c>
      <c r="B322" s="261"/>
      <c r="C322" s="261"/>
      <c r="D322" s="261"/>
      <c r="E322" s="261"/>
      <c r="F322" s="261"/>
      <c r="G322" s="261"/>
      <c r="H322" s="261"/>
      <c r="I322" s="261"/>
      <c r="J322" s="261"/>
      <c r="K322" s="261"/>
      <c r="L322" s="261"/>
      <c r="M322" s="261"/>
      <c r="N322" s="261"/>
      <c r="O322" s="261"/>
      <c r="P322" s="261"/>
      <c r="Q322" s="69">
        <v>3</v>
      </c>
      <c r="R322" s="258"/>
      <c r="S322" s="258"/>
      <c r="T322" s="258"/>
      <c r="U322" s="258"/>
      <c r="V322" s="258"/>
      <c r="W322" s="258"/>
      <c r="X322" s="258"/>
      <c r="Y322" s="258"/>
      <c r="Z322" s="258"/>
      <c r="AA322" s="258"/>
      <c r="AB322" s="258"/>
      <c r="AC322" s="258"/>
      <c r="AD322" s="258"/>
      <c r="AE322" s="258"/>
      <c r="AF322" s="69">
        <v>3</v>
      </c>
      <c r="AG322" s="258"/>
      <c r="AH322" s="258"/>
      <c r="AI322" s="258"/>
      <c r="AJ322" s="258"/>
      <c r="AK322" s="258"/>
      <c r="AL322" s="258"/>
      <c r="AM322" s="258"/>
      <c r="AN322" s="258"/>
      <c r="AO322" s="258"/>
      <c r="AP322" s="258"/>
      <c r="AQ322" s="258"/>
      <c r="AR322" s="258"/>
      <c r="AS322" s="258"/>
      <c r="AT322" s="258"/>
    </row>
    <row r="323" spans="1:46" ht="45" customHeight="1">
      <c r="A323" s="261" t="s">
        <v>285</v>
      </c>
      <c r="B323" s="261"/>
      <c r="C323" s="261"/>
      <c r="D323" s="261"/>
      <c r="E323" s="261"/>
      <c r="F323" s="261"/>
      <c r="G323" s="261"/>
      <c r="H323" s="261"/>
      <c r="I323" s="261"/>
      <c r="J323" s="261"/>
      <c r="K323" s="261"/>
      <c r="L323" s="261"/>
      <c r="M323" s="261"/>
      <c r="N323" s="261"/>
      <c r="O323" s="261"/>
      <c r="P323" s="261"/>
      <c r="Q323" s="69">
        <v>3</v>
      </c>
      <c r="R323" s="258"/>
      <c r="S323" s="258"/>
      <c r="T323" s="258"/>
      <c r="U323" s="258"/>
      <c r="V323" s="258"/>
      <c r="W323" s="258"/>
      <c r="X323" s="258"/>
      <c r="Y323" s="258"/>
      <c r="Z323" s="258"/>
      <c r="AA323" s="258"/>
      <c r="AB323" s="258"/>
      <c r="AC323" s="258"/>
      <c r="AD323" s="258"/>
      <c r="AE323" s="258"/>
      <c r="AF323" s="69">
        <v>3</v>
      </c>
      <c r="AG323" s="258"/>
      <c r="AH323" s="258"/>
      <c r="AI323" s="258"/>
      <c r="AJ323" s="258"/>
      <c r="AK323" s="258"/>
      <c r="AL323" s="258"/>
      <c r="AM323" s="258"/>
      <c r="AN323" s="258"/>
      <c r="AO323" s="258"/>
      <c r="AP323" s="258"/>
      <c r="AQ323" s="258"/>
      <c r="AR323" s="258"/>
      <c r="AS323" s="258"/>
      <c r="AT323" s="258"/>
    </row>
    <row r="324" spans="1:46" ht="73.5" customHeight="1">
      <c r="A324" s="261" t="s">
        <v>286</v>
      </c>
      <c r="B324" s="261"/>
      <c r="C324" s="261"/>
      <c r="D324" s="261"/>
      <c r="E324" s="261"/>
      <c r="F324" s="261"/>
      <c r="G324" s="261"/>
      <c r="H324" s="261"/>
      <c r="I324" s="261"/>
      <c r="J324" s="261"/>
      <c r="K324" s="261"/>
      <c r="L324" s="261"/>
      <c r="M324" s="261"/>
      <c r="N324" s="261"/>
      <c r="O324" s="261"/>
      <c r="P324" s="261"/>
      <c r="Q324" s="69">
        <v>3</v>
      </c>
      <c r="R324" s="258"/>
      <c r="S324" s="258"/>
      <c r="T324" s="258"/>
      <c r="U324" s="258"/>
      <c r="V324" s="258"/>
      <c r="W324" s="258"/>
      <c r="X324" s="258"/>
      <c r="Y324" s="258"/>
      <c r="Z324" s="258"/>
      <c r="AA324" s="258"/>
      <c r="AB324" s="258"/>
      <c r="AC324" s="258"/>
      <c r="AD324" s="258"/>
      <c r="AE324" s="258"/>
      <c r="AF324" s="69">
        <v>3</v>
      </c>
      <c r="AG324" s="258"/>
      <c r="AH324" s="258"/>
      <c r="AI324" s="258"/>
      <c r="AJ324" s="258"/>
      <c r="AK324" s="258"/>
      <c r="AL324" s="258"/>
      <c r="AM324" s="258"/>
      <c r="AN324" s="258"/>
      <c r="AO324" s="258"/>
      <c r="AP324" s="258"/>
      <c r="AQ324" s="258"/>
      <c r="AR324" s="258"/>
      <c r="AS324" s="258"/>
      <c r="AT324" s="258"/>
    </row>
    <row r="325" spans="1:46" ht="45" customHeight="1">
      <c r="A325" s="259" t="s">
        <v>287</v>
      </c>
      <c r="B325" s="259"/>
      <c r="C325" s="259"/>
      <c r="D325" s="259"/>
      <c r="E325" s="259"/>
      <c r="F325" s="259"/>
      <c r="G325" s="259"/>
      <c r="H325" s="259"/>
      <c r="I325" s="259"/>
      <c r="J325" s="259"/>
      <c r="K325" s="259"/>
      <c r="L325" s="259"/>
      <c r="M325" s="259"/>
      <c r="N325" s="259"/>
      <c r="O325" s="259"/>
      <c r="P325" s="259"/>
      <c r="Q325" s="69">
        <v>3</v>
      </c>
      <c r="R325" s="258"/>
      <c r="S325" s="258"/>
      <c r="T325" s="258"/>
      <c r="U325" s="258"/>
      <c r="V325" s="258"/>
      <c r="W325" s="258"/>
      <c r="X325" s="258"/>
      <c r="Y325" s="258"/>
      <c r="Z325" s="258"/>
      <c r="AA325" s="258"/>
      <c r="AB325" s="258"/>
      <c r="AC325" s="258"/>
      <c r="AD325" s="258"/>
      <c r="AE325" s="258"/>
      <c r="AF325" s="69">
        <v>3</v>
      </c>
      <c r="AG325" s="258"/>
      <c r="AH325" s="258"/>
      <c r="AI325" s="258"/>
      <c r="AJ325" s="258"/>
      <c r="AK325" s="258"/>
      <c r="AL325" s="258"/>
      <c r="AM325" s="258"/>
      <c r="AN325" s="258"/>
      <c r="AO325" s="258"/>
      <c r="AP325" s="258"/>
      <c r="AQ325" s="258"/>
      <c r="AR325" s="258"/>
      <c r="AS325" s="258"/>
      <c r="AT325" s="258"/>
    </row>
    <row r="326" spans="1:46" ht="45" customHeight="1">
      <c r="A326" s="259" t="s">
        <v>288</v>
      </c>
      <c r="B326" s="259"/>
      <c r="C326" s="259"/>
      <c r="D326" s="259"/>
      <c r="E326" s="259"/>
      <c r="F326" s="259"/>
      <c r="G326" s="259"/>
      <c r="H326" s="259"/>
      <c r="I326" s="259"/>
      <c r="J326" s="259"/>
      <c r="K326" s="259"/>
      <c r="L326" s="259"/>
      <c r="M326" s="259"/>
      <c r="N326" s="259"/>
      <c r="O326" s="259"/>
      <c r="P326" s="259"/>
      <c r="Q326" s="69">
        <v>3</v>
      </c>
      <c r="R326" s="258"/>
      <c r="S326" s="258"/>
      <c r="T326" s="258"/>
      <c r="U326" s="258"/>
      <c r="V326" s="258"/>
      <c r="W326" s="258"/>
      <c r="X326" s="258"/>
      <c r="Y326" s="258"/>
      <c r="Z326" s="258"/>
      <c r="AA326" s="258"/>
      <c r="AB326" s="258"/>
      <c r="AC326" s="258"/>
      <c r="AD326" s="258"/>
      <c r="AE326" s="258"/>
      <c r="AF326" s="69">
        <v>3</v>
      </c>
      <c r="AG326" s="258"/>
      <c r="AH326" s="258"/>
      <c r="AI326" s="258"/>
      <c r="AJ326" s="258"/>
      <c r="AK326" s="258"/>
      <c r="AL326" s="258"/>
      <c r="AM326" s="258"/>
      <c r="AN326" s="258"/>
      <c r="AO326" s="258"/>
      <c r="AP326" s="258"/>
      <c r="AQ326" s="258"/>
      <c r="AR326" s="258"/>
      <c r="AS326" s="258"/>
      <c r="AT326" s="258"/>
    </row>
    <row r="327" spans="1:46" ht="45" customHeight="1">
      <c r="A327" s="261" t="s">
        <v>289</v>
      </c>
      <c r="B327" s="261"/>
      <c r="C327" s="261"/>
      <c r="D327" s="261"/>
      <c r="E327" s="261"/>
      <c r="F327" s="261"/>
      <c r="G327" s="261"/>
      <c r="H327" s="261"/>
      <c r="I327" s="261"/>
      <c r="J327" s="261"/>
      <c r="K327" s="261"/>
      <c r="L327" s="261"/>
      <c r="M327" s="261"/>
      <c r="N327" s="261"/>
      <c r="O327" s="261"/>
      <c r="P327" s="261"/>
      <c r="Q327" s="69">
        <v>3</v>
      </c>
      <c r="R327" s="258"/>
      <c r="S327" s="258"/>
      <c r="T327" s="258"/>
      <c r="U327" s="258"/>
      <c r="V327" s="258"/>
      <c r="W327" s="258"/>
      <c r="X327" s="258"/>
      <c r="Y327" s="258"/>
      <c r="Z327" s="258"/>
      <c r="AA327" s="258"/>
      <c r="AB327" s="258"/>
      <c r="AC327" s="258"/>
      <c r="AD327" s="258"/>
      <c r="AE327" s="258"/>
      <c r="AF327" s="69">
        <v>3</v>
      </c>
      <c r="AG327" s="258"/>
      <c r="AH327" s="258"/>
      <c r="AI327" s="258"/>
      <c r="AJ327" s="258"/>
      <c r="AK327" s="258"/>
      <c r="AL327" s="258"/>
      <c r="AM327" s="258"/>
      <c r="AN327" s="258"/>
      <c r="AO327" s="258"/>
      <c r="AP327" s="258"/>
      <c r="AQ327" s="258"/>
      <c r="AR327" s="258"/>
      <c r="AS327" s="258"/>
      <c r="AT327" s="258"/>
    </row>
    <row r="328" spans="1:46" ht="45" customHeight="1">
      <c r="A328" s="261" t="s">
        <v>290</v>
      </c>
      <c r="B328" s="261"/>
      <c r="C328" s="261"/>
      <c r="D328" s="261"/>
      <c r="E328" s="261"/>
      <c r="F328" s="261"/>
      <c r="G328" s="261"/>
      <c r="H328" s="261"/>
      <c r="I328" s="261"/>
      <c r="J328" s="261"/>
      <c r="K328" s="261"/>
      <c r="L328" s="261"/>
      <c r="M328" s="261"/>
      <c r="N328" s="261"/>
      <c r="O328" s="261"/>
      <c r="P328" s="261"/>
      <c r="Q328" s="69">
        <v>3</v>
      </c>
      <c r="R328" s="258"/>
      <c r="S328" s="258"/>
      <c r="T328" s="258"/>
      <c r="U328" s="258"/>
      <c r="V328" s="258"/>
      <c r="W328" s="258"/>
      <c r="X328" s="258"/>
      <c r="Y328" s="258"/>
      <c r="Z328" s="258"/>
      <c r="AA328" s="258"/>
      <c r="AB328" s="258"/>
      <c r="AC328" s="258"/>
      <c r="AD328" s="258"/>
      <c r="AE328" s="258"/>
      <c r="AF328" s="69">
        <v>3</v>
      </c>
      <c r="AG328" s="258"/>
      <c r="AH328" s="258"/>
      <c r="AI328" s="258"/>
      <c r="AJ328" s="258"/>
      <c r="AK328" s="258"/>
      <c r="AL328" s="258"/>
      <c r="AM328" s="258"/>
      <c r="AN328" s="258"/>
      <c r="AO328" s="258"/>
      <c r="AP328" s="258"/>
      <c r="AQ328" s="258"/>
      <c r="AR328" s="258"/>
      <c r="AS328" s="258"/>
      <c r="AT328" s="258"/>
    </row>
    <row r="329" spans="1:46" ht="57.75" customHeight="1">
      <c r="A329" s="261" t="s">
        <v>291</v>
      </c>
      <c r="B329" s="261"/>
      <c r="C329" s="261"/>
      <c r="D329" s="261"/>
      <c r="E329" s="261"/>
      <c r="F329" s="261"/>
      <c r="G329" s="261"/>
      <c r="H329" s="261"/>
      <c r="I329" s="261"/>
      <c r="J329" s="261"/>
      <c r="K329" s="261"/>
      <c r="L329" s="261"/>
      <c r="M329" s="261"/>
      <c r="N329" s="261"/>
      <c r="O329" s="261"/>
      <c r="P329" s="261"/>
      <c r="Q329" s="69">
        <v>3</v>
      </c>
      <c r="R329" s="258"/>
      <c r="S329" s="258"/>
      <c r="T329" s="258"/>
      <c r="U329" s="258"/>
      <c r="V329" s="258"/>
      <c r="W329" s="258"/>
      <c r="X329" s="258"/>
      <c r="Y329" s="258"/>
      <c r="Z329" s="258"/>
      <c r="AA329" s="258"/>
      <c r="AB329" s="258"/>
      <c r="AC329" s="258"/>
      <c r="AD329" s="258"/>
      <c r="AE329" s="258"/>
      <c r="AF329" s="69">
        <v>3</v>
      </c>
      <c r="AG329" s="258"/>
      <c r="AH329" s="258"/>
      <c r="AI329" s="258"/>
      <c r="AJ329" s="258"/>
      <c r="AK329" s="258"/>
      <c r="AL329" s="258"/>
      <c r="AM329" s="258"/>
      <c r="AN329" s="258"/>
      <c r="AO329" s="258"/>
      <c r="AP329" s="258"/>
      <c r="AQ329" s="258"/>
      <c r="AR329" s="258"/>
      <c r="AS329" s="258"/>
      <c r="AT329" s="258"/>
    </row>
    <row r="330" spans="1:46" ht="45" customHeight="1">
      <c r="A330" s="261" t="s">
        <v>292</v>
      </c>
      <c r="B330" s="261"/>
      <c r="C330" s="261"/>
      <c r="D330" s="261"/>
      <c r="E330" s="261"/>
      <c r="F330" s="261"/>
      <c r="G330" s="261"/>
      <c r="H330" s="261"/>
      <c r="I330" s="261"/>
      <c r="J330" s="261"/>
      <c r="K330" s="261"/>
      <c r="L330" s="261"/>
      <c r="M330" s="261"/>
      <c r="N330" s="261"/>
      <c r="O330" s="261"/>
      <c r="P330" s="261"/>
      <c r="Q330" s="69">
        <v>3</v>
      </c>
      <c r="R330" s="258"/>
      <c r="S330" s="258"/>
      <c r="T330" s="258"/>
      <c r="U330" s="258"/>
      <c r="V330" s="258"/>
      <c r="W330" s="258"/>
      <c r="X330" s="258"/>
      <c r="Y330" s="258"/>
      <c r="Z330" s="258"/>
      <c r="AA330" s="258"/>
      <c r="AB330" s="258"/>
      <c r="AC330" s="258"/>
      <c r="AD330" s="258"/>
      <c r="AE330" s="258"/>
      <c r="AF330" s="69">
        <v>3</v>
      </c>
      <c r="AG330" s="258"/>
      <c r="AH330" s="258"/>
      <c r="AI330" s="258"/>
      <c r="AJ330" s="258"/>
      <c r="AK330" s="258"/>
      <c r="AL330" s="258"/>
      <c r="AM330" s="258"/>
      <c r="AN330" s="258"/>
      <c r="AO330" s="258"/>
      <c r="AP330" s="258"/>
      <c r="AQ330" s="258"/>
      <c r="AR330" s="258"/>
      <c r="AS330" s="258"/>
      <c r="AT330" s="258"/>
    </row>
    <row r="331" spans="1:46" ht="88.5" customHeight="1">
      <c r="A331" s="261" t="s">
        <v>293</v>
      </c>
      <c r="B331" s="261"/>
      <c r="C331" s="261"/>
      <c r="D331" s="261"/>
      <c r="E331" s="261"/>
      <c r="F331" s="261"/>
      <c r="G331" s="261"/>
      <c r="H331" s="261"/>
      <c r="I331" s="261"/>
      <c r="J331" s="261"/>
      <c r="K331" s="261"/>
      <c r="L331" s="261"/>
      <c r="M331" s="261"/>
      <c r="N331" s="261"/>
      <c r="O331" s="261"/>
      <c r="P331" s="261"/>
      <c r="Q331" s="69">
        <v>3</v>
      </c>
      <c r="R331" s="258"/>
      <c r="S331" s="258"/>
      <c r="T331" s="258"/>
      <c r="U331" s="258"/>
      <c r="V331" s="258"/>
      <c r="W331" s="258"/>
      <c r="X331" s="258"/>
      <c r="Y331" s="258"/>
      <c r="Z331" s="258"/>
      <c r="AA331" s="258"/>
      <c r="AB331" s="258"/>
      <c r="AC331" s="258"/>
      <c r="AD331" s="258"/>
      <c r="AE331" s="258"/>
      <c r="AF331" s="69">
        <v>3</v>
      </c>
      <c r="AG331" s="258"/>
      <c r="AH331" s="258"/>
      <c r="AI331" s="258"/>
      <c r="AJ331" s="258"/>
      <c r="AK331" s="258"/>
      <c r="AL331" s="258"/>
      <c r="AM331" s="258"/>
      <c r="AN331" s="258"/>
      <c r="AO331" s="258"/>
      <c r="AP331" s="258"/>
      <c r="AQ331" s="258"/>
      <c r="AR331" s="258"/>
      <c r="AS331" s="258"/>
      <c r="AT331" s="258"/>
    </row>
    <row r="332" spans="1:46" ht="45" customHeight="1">
      <c r="A332" s="261" t="s">
        <v>294</v>
      </c>
      <c r="B332" s="261"/>
      <c r="C332" s="261"/>
      <c r="D332" s="261"/>
      <c r="E332" s="261"/>
      <c r="F332" s="261"/>
      <c r="G332" s="261"/>
      <c r="H332" s="261"/>
      <c r="I332" s="261"/>
      <c r="J332" s="261"/>
      <c r="K332" s="261"/>
      <c r="L332" s="261"/>
      <c r="M332" s="261"/>
      <c r="N332" s="261"/>
      <c r="O332" s="261"/>
      <c r="P332" s="261"/>
      <c r="Q332" s="69">
        <v>3</v>
      </c>
      <c r="R332" s="258"/>
      <c r="S332" s="258"/>
      <c r="T332" s="258"/>
      <c r="U332" s="258"/>
      <c r="V332" s="258"/>
      <c r="W332" s="258"/>
      <c r="X332" s="258"/>
      <c r="Y332" s="258"/>
      <c r="Z332" s="258"/>
      <c r="AA332" s="258"/>
      <c r="AB332" s="258"/>
      <c r="AC332" s="258"/>
      <c r="AD332" s="258"/>
      <c r="AE332" s="258"/>
      <c r="AF332" s="69">
        <v>3</v>
      </c>
      <c r="AG332" s="258"/>
      <c r="AH332" s="258"/>
      <c r="AI332" s="258"/>
      <c r="AJ332" s="258"/>
      <c r="AK332" s="258"/>
      <c r="AL332" s="258"/>
      <c r="AM332" s="258"/>
      <c r="AN332" s="258"/>
      <c r="AO332" s="258"/>
      <c r="AP332" s="258"/>
      <c r="AQ332" s="258"/>
      <c r="AR332" s="258"/>
      <c r="AS332" s="258"/>
      <c r="AT332" s="258"/>
    </row>
    <row r="333" spans="1:46" ht="42.75" customHeight="1">
      <c r="A333" s="261" t="s">
        <v>295</v>
      </c>
      <c r="B333" s="261"/>
      <c r="C333" s="261"/>
      <c r="D333" s="261"/>
      <c r="E333" s="261"/>
      <c r="F333" s="261"/>
      <c r="G333" s="261"/>
      <c r="H333" s="261"/>
      <c r="I333" s="261"/>
      <c r="J333" s="261"/>
      <c r="K333" s="261"/>
      <c r="L333" s="261"/>
      <c r="M333" s="261"/>
      <c r="N333" s="261"/>
      <c r="O333" s="261"/>
      <c r="P333" s="261"/>
      <c r="Q333" s="69">
        <v>3</v>
      </c>
      <c r="R333" s="258"/>
      <c r="S333" s="258"/>
      <c r="T333" s="258"/>
      <c r="U333" s="258"/>
      <c r="V333" s="258"/>
      <c r="W333" s="258"/>
      <c r="X333" s="258"/>
      <c r="Y333" s="258"/>
      <c r="Z333" s="258"/>
      <c r="AA333" s="258"/>
      <c r="AB333" s="258"/>
      <c r="AC333" s="258"/>
      <c r="AD333" s="258"/>
      <c r="AE333" s="258"/>
      <c r="AF333" s="69">
        <v>3</v>
      </c>
      <c r="AG333" s="258"/>
      <c r="AH333" s="258"/>
      <c r="AI333" s="258"/>
      <c r="AJ333" s="258"/>
      <c r="AK333" s="258"/>
      <c r="AL333" s="258"/>
      <c r="AM333" s="258"/>
      <c r="AN333" s="258"/>
      <c r="AO333" s="258"/>
      <c r="AP333" s="258"/>
      <c r="AQ333" s="258"/>
      <c r="AR333" s="258"/>
      <c r="AS333" s="258"/>
      <c r="AT333" s="258"/>
    </row>
    <row r="334" spans="1:46" ht="16.5" customHeight="1" thickTop="1" thickBot="1">
      <c r="A334" s="61"/>
      <c r="B334" s="61"/>
      <c r="C334" s="61"/>
      <c r="D334" s="61"/>
      <c r="E334" s="61"/>
      <c r="F334" s="61"/>
      <c r="G334" s="61"/>
      <c r="H334" s="61"/>
      <c r="I334" s="61"/>
      <c r="J334" s="61"/>
      <c r="K334" s="61"/>
      <c r="L334" s="61"/>
      <c r="M334" s="61"/>
      <c r="N334" s="61"/>
      <c r="O334" s="61"/>
      <c r="P334" s="61"/>
      <c r="Q334" s="70"/>
      <c r="R334" s="61"/>
      <c r="S334" s="61"/>
      <c r="T334" s="61"/>
      <c r="U334" s="61"/>
      <c r="V334" s="61"/>
      <c r="W334" s="61"/>
      <c r="X334" s="61"/>
      <c r="Y334" s="61"/>
      <c r="Z334" s="61"/>
      <c r="AA334" s="61"/>
      <c r="AB334" s="61"/>
      <c r="AC334" s="61"/>
      <c r="AD334" s="61"/>
      <c r="AE334" s="61"/>
      <c r="AF334" s="70"/>
      <c r="AG334" s="61"/>
      <c r="AH334" s="61"/>
      <c r="AI334" s="61"/>
      <c r="AJ334" s="61"/>
      <c r="AK334" s="61"/>
      <c r="AL334" s="61"/>
      <c r="AM334" s="61"/>
      <c r="AN334" s="61"/>
      <c r="AO334" s="61"/>
      <c r="AP334" s="61"/>
      <c r="AQ334" s="61"/>
      <c r="AR334" s="61"/>
      <c r="AS334" s="61"/>
      <c r="AT334" s="61"/>
    </row>
    <row r="335" spans="1:46" ht="45" customHeight="1" thickTop="1" thickBot="1">
      <c r="A335" s="267" t="s">
        <v>79</v>
      </c>
      <c r="B335" s="267"/>
      <c r="C335" s="267"/>
      <c r="D335" s="267"/>
      <c r="E335" s="267"/>
      <c r="F335" s="267"/>
      <c r="G335" s="267"/>
      <c r="H335" s="267"/>
      <c r="I335" s="267"/>
      <c r="J335" s="267"/>
      <c r="K335" s="267"/>
      <c r="L335" s="267"/>
      <c r="M335" s="267"/>
      <c r="N335" s="267"/>
      <c r="O335" s="267"/>
      <c r="P335" s="267"/>
      <c r="Q335" s="71" t="s">
        <v>67</v>
      </c>
      <c r="R335" s="268" t="s">
        <v>68</v>
      </c>
      <c r="S335" s="268"/>
      <c r="T335" s="268"/>
      <c r="U335" s="268"/>
      <c r="V335" s="268"/>
      <c r="W335" s="268"/>
      <c r="X335" s="268"/>
      <c r="Y335" s="268"/>
      <c r="Z335" s="268"/>
      <c r="AA335" s="268"/>
      <c r="AB335" s="268"/>
      <c r="AC335" s="268"/>
      <c r="AD335" s="268"/>
      <c r="AE335" s="268"/>
      <c r="AF335" s="72" t="s">
        <v>67</v>
      </c>
      <c r="AG335" s="269" t="s">
        <v>8</v>
      </c>
      <c r="AH335" s="269"/>
      <c r="AI335" s="269"/>
      <c r="AJ335" s="269"/>
      <c r="AK335" s="269"/>
      <c r="AL335" s="269"/>
      <c r="AM335" s="269"/>
      <c r="AN335" s="269"/>
      <c r="AO335" s="269"/>
      <c r="AP335" s="269"/>
      <c r="AQ335" s="269"/>
      <c r="AR335" s="269"/>
      <c r="AS335" s="269"/>
      <c r="AT335" s="269"/>
    </row>
    <row r="336" spans="1:46" ht="45" customHeight="1">
      <c r="A336" s="259" t="s">
        <v>296</v>
      </c>
      <c r="B336" s="259"/>
      <c r="C336" s="259"/>
      <c r="D336" s="259"/>
      <c r="E336" s="259"/>
      <c r="F336" s="259"/>
      <c r="G336" s="259"/>
      <c r="H336" s="259"/>
      <c r="I336" s="259"/>
      <c r="J336" s="259"/>
      <c r="K336" s="259"/>
      <c r="L336" s="259"/>
      <c r="M336" s="259"/>
      <c r="N336" s="259"/>
      <c r="O336" s="259"/>
      <c r="P336" s="259"/>
      <c r="Q336" s="69">
        <v>3</v>
      </c>
      <c r="R336" s="258"/>
      <c r="S336" s="258"/>
      <c r="T336" s="258"/>
      <c r="U336" s="258"/>
      <c r="V336" s="258"/>
      <c r="W336" s="258"/>
      <c r="X336" s="258"/>
      <c r="Y336" s="258"/>
      <c r="Z336" s="258"/>
      <c r="AA336" s="258"/>
      <c r="AB336" s="258"/>
      <c r="AC336" s="258"/>
      <c r="AD336" s="258"/>
      <c r="AE336" s="258"/>
      <c r="AF336" s="69">
        <v>3</v>
      </c>
      <c r="AG336" s="258"/>
      <c r="AH336" s="258"/>
      <c r="AI336" s="258"/>
      <c r="AJ336" s="258"/>
      <c r="AK336" s="258"/>
      <c r="AL336" s="258"/>
      <c r="AM336" s="258"/>
      <c r="AN336" s="258"/>
      <c r="AO336" s="258"/>
      <c r="AP336" s="258"/>
      <c r="AQ336" s="258"/>
      <c r="AR336" s="258"/>
      <c r="AS336" s="258"/>
      <c r="AT336" s="258"/>
    </row>
    <row r="337" spans="1:46" ht="45" customHeight="1">
      <c r="A337" s="259" t="s">
        <v>297</v>
      </c>
      <c r="B337" s="259"/>
      <c r="C337" s="259"/>
      <c r="D337" s="259"/>
      <c r="E337" s="259"/>
      <c r="F337" s="259"/>
      <c r="G337" s="259"/>
      <c r="H337" s="259"/>
      <c r="I337" s="259"/>
      <c r="J337" s="259"/>
      <c r="K337" s="259"/>
      <c r="L337" s="259"/>
      <c r="M337" s="259"/>
      <c r="N337" s="259"/>
      <c r="O337" s="259"/>
      <c r="P337" s="259"/>
      <c r="Q337" s="69">
        <v>3</v>
      </c>
      <c r="R337" s="258"/>
      <c r="S337" s="258"/>
      <c r="T337" s="258"/>
      <c r="U337" s="258"/>
      <c r="V337" s="258"/>
      <c r="W337" s="258"/>
      <c r="X337" s="258"/>
      <c r="Y337" s="258"/>
      <c r="Z337" s="258"/>
      <c r="AA337" s="258"/>
      <c r="AB337" s="258"/>
      <c r="AC337" s="258"/>
      <c r="AD337" s="258"/>
      <c r="AE337" s="258"/>
      <c r="AF337" s="69">
        <v>3</v>
      </c>
      <c r="AG337" s="258"/>
      <c r="AH337" s="258"/>
      <c r="AI337" s="258"/>
      <c r="AJ337" s="258"/>
      <c r="AK337" s="258"/>
      <c r="AL337" s="258"/>
      <c r="AM337" s="258"/>
      <c r="AN337" s="258"/>
      <c r="AO337" s="258"/>
      <c r="AP337" s="258"/>
      <c r="AQ337" s="258"/>
      <c r="AR337" s="258"/>
      <c r="AS337" s="258"/>
      <c r="AT337" s="258"/>
    </row>
    <row r="338" spans="1:46" ht="45" customHeight="1">
      <c r="A338" s="259" t="s">
        <v>298</v>
      </c>
      <c r="B338" s="259"/>
      <c r="C338" s="259"/>
      <c r="D338" s="259"/>
      <c r="E338" s="259"/>
      <c r="F338" s="259"/>
      <c r="G338" s="259"/>
      <c r="H338" s="259"/>
      <c r="I338" s="259"/>
      <c r="J338" s="259"/>
      <c r="K338" s="259"/>
      <c r="L338" s="259"/>
      <c r="M338" s="259"/>
      <c r="N338" s="259"/>
      <c r="O338" s="259"/>
      <c r="P338" s="259"/>
      <c r="Q338" s="69">
        <v>3</v>
      </c>
      <c r="R338" s="258"/>
      <c r="S338" s="258"/>
      <c r="T338" s="258"/>
      <c r="U338" s="258"/>
      <c r="V338" s="258"/>
      <c r="W338" s="258"/>
      <c r="X338" s="258"/>
      <c r="Y338" s="258"/>
      <c r="Z338" s="258"/>
      <c r="AA338" s="258"/>
      <c r="AB338" s="258"/>
      <c r="AC338" s="258"/>
      <c r="AD338" s="258"/>
      <c r="AE338" s="258"/>
      <c r="AF338" s="69">
        <v>3</v>
      </c>
      <c r="AG338" s="258"/>
      <c r="AH338" s="258"/>
      <c r="AI338" s="258"/>
      <c r="AJ338" s="258"/>
      <c r="AK338" s="258"/>
      <c r="AL338" s="258"/>
      <c r="AM338" s="258"/>
      <c r="AN338" s="258"/>
      <c r="AO338" s="258"/>
      <c r="AP338" s="258"/>
      <c r="AQ338" s="258"/>
      <c r="AR338" s="258"/>
      <c r="AS338" s="258"/>
      <c r="AT338" s="258"/>
    </row>
    <row r="339" spans="1:46" ht="61.35" customHeight="1">
      <c r="A339" s="259" t="s">
        <v>299</v>
      </c>
      <c r="B339" s="259"/>
      <c r="C339" s="259"/>
      <c r="D339" s="259"/>
      <c r="E339" s="259"/>
      <c r="F339" s="259"/>
      <c r="G339" s="259"/>
      <c r="H339" s="259"/>
      <c r="I339" s="259"/>
      <c r="J339" s="259"/>
      <c r="K339" s="259"/>
      <c r="L339" s="259"/>
      <c r="M339" s="259"/>
      <c r="N339" s="259"/>
      <c r="O339" s="259"/>
      <c r="P339" s="259"/>
      <c r="Q339" s="69">
        <v>3</v>
      </c>
      <c r="R339" s="258"/>
      <c r="S339" s="258"/>
      <c r="T339" s="258"/>
      <c r="U339" s="258"/>
      <c r="V339" s="258"/>
      <c r="W339" s="258"/>
      <c r="X339" s="258"/>
      <c r="Y339" s="258"/>
      <c r="Z339" s="258"/>
      <c r="AA339" s="258"/>
      <c r="AB339" s="258"/>
      <c r="AC339" s="258"/>
      <c r="AD339" s="258"/>
      <c r="AE339" s="258"/>
      <c r="AF339" s="69">
        <v>3</v>
      </c>
      <c r="AG339" s="258"/>
      <c r="AH339" s="258"/>
      <c r="AI339" s="258"/>
      <c r="AJ339" s="258"/>
      <c r="AK339" s="258"/>
      <c r="AL339" s="258"/>
      <c r="AM339" s="258"/>
      <c r="AN339" s="258"/>
      <c r="AO339" s="258"/>
      <c r="AP339" s="258"/>
      <c r="AQ339" s="258"/>
      <c r="AR339" s="258"/>
      <c r="AS339" s="258"/>
      <c r="AT339" s="258"/>
    </row>
    <row r="340" spans="1:46" ht="45" customHeight="1">
      <c r="A340" s="259" t="s">
        <v>300</v>
      </c>
      <c r="B340" s="259"/>
      <c r="C340" s="259"/>
      <c r="D340" s="259"/>
      <c r="E340" s="259"/>
      <c r="F340" s="259"/>
      <c r="G340" s="259"/>
      <c r="H340" s="259"/>
      <c r="I340" s="259"/>
      <c r="J340" s="259"/>
      <c r="K340" s="259"/>
      <c r="L340" s="259"/>
      <c r="M340" s="259"/>
      <c r="N340" s="259"/>
      <c r="O340" s="259"/>
      <c r="P340" s="259"/>
      <c r="Q340" s="69">
        <v>3</v>
      </c>
      <c r="R340" s="258"/>
      <c r="S340" s="258"/>
      <c r="T340" s="258"/>
      <c r="U340" s="258"/>
      <c r="V340" s="258"/>
      <c r="W340" s="258"/>
      <c r="X340" s="258"/>
      <c r="Y340" s="258"/>
      <c r="Z340" s="258"/>
      <c r="AA340" s="258"/>
      <c r="AB340" s="258"/>
      <c r="AC340" s="258"/>
      <c r="AD340" s="258"/>
      <c r="AE340" s="258"/>
      <c r="AF340" s="69">
        <v>3</v>
      </c>
      <c r="AG340" s="258"/>
      <c r="AH340" s="258"/>
      <c r="AI340" s="258"/>
      <c r="AJ340" s="258"/>
      <c r="AK340" s="258"/>
      <c r="AL340" s="258"/>
      <c r="AM340" s="258"/>
      <c r="AN340" s="258"/>
      <c r="AO340" s="258"/>
      <c r="AP340" s="258"/>
      <c r="AQ340" s="258"/>
      <c r="AR340" s="258"/>
      <c r="AS340" s="258"/>
      <c r="AT340" s="258"/>
    </row>
    <row r="341" spans="1:46" ht="18" customHeight="1" thickTop="1"/>
    <row r="343" spans="1:46" ht="35.85" customHeight="1">
      <c r="A343" s="266" t="s">
        <v>301</v>
      </c>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c r="AG343" s="241" t="s">
        <v>64</v>
      </c>
      <c r="AH343" s="241"/>
      <c r="AI343" s="241"/>
      <c r="AJ343" s="241"/>
      <c r="AK343" s="73" t="e">
        <f>(('Artículo 121 (resumen PI)'!C21*0.8+'Artículo 121 (resumen PI)'!F21*0.2)+('Artículo 121 (resumen PNT)'!C21*0.8+'Artículo 121 (resumen PNT)'!F21*0.2))/2</f>
        <v>#VALUE!</v>
      </c>
      <c r="AL343"/>
      <c r="AM343"/>
      <c r="AN343"/>
      <c r="AO343"/>
      <c r="AP343"/>
      <c r="AQ343"/>
      <c r="AR343"/>
      <c r="AS343"/>
      <c r="AT343"/>
    </row>
    <row r="344" spans="1:46" ht="15.75" customHeight="1">
      <c r="A344" s="64"/>
      <c r="B344" s="65"/>
      <c r="C344" s="65"/>
      <c r="D344" s="65"/>
      <c r="E344" s="65"/>
      <c r="F344" s="65"/>
      <c r="G344" s="65"/>
      <c r="H344" s="65"/>
      <c r="I344" s="65"/>
      <c r="J344" s="65"/>
      <c r="K344" s="65"/>
      <c r="L344" s="65"/>
      <c r="M344" s="65"/>
      <c r="N344" s="65"/>
      <c r="O344" s="65"/>
      <c r="P344" s="65"/>
      <c r="Q344" s="27"/>
      <c r="R344" s="65"/>
      <c r="S344" s="65"/>
      <c r="T344" s="65"/>
      <c r="U344" s="65"/>
      <c r="V344" s="65"/>
      <c r="W344" s="65"/>
      <c r="X344" s="65"/>
      <c r="Y344" s="65"/>
      <c r="Z344" s="65"/>
      <c r="AA344" s="65"/>
      <c r="AB344" s="65"/>
      <c r="AC344" s="65"/>
      <c r="AD344" s="65"/>
      <c r="AE344" s="65"/>
      <c r="AF344"/>
      <c r="AG344"/>
      <c r="AH344"/>
      <c r="AI344"/>
      <c r="AJ344"/>
      <c r="AK344"/>
      <c r="AL344"/>
      <c r="AM344"/>
      <c r="AN344"/>
      <c r="AO344"/>
      <c r="AP344"/>
      <c r="AQ344"/>
      <c r="AR344"/>
      <c r="AS344"/>
      <c r="AT344"/>
    </row>
    <row r="345" spans="1:46" ht="15.75">
      <c r="A345" s="64" t="s">
        <v>65</v>
      </c>
      <c r="B345" s="65"/>
      <c r="C345" s="65"/>
      <c r="D345" s="65"/>
      <c r="E345" s="65"/>
      <c r="F345" s="65"/>
      <c r="G345" s="65"/>
      <c r="H345" s="65"/>
      <c r="I345" s="65"/>
      <c r="J345" s="65"/>
      <c r="K345" s="65"/>
      <c r="L345" s="65"/>
      <c r="M345" s="65"/>
      <c r="N345" s="65"/>
      <c r="O345" s="65"/>
      <c r="P345" s="65"/>
      <c r="Q345" s="27"/>
      <c r="R345" s="65"/>
      <c r="S345" s="65"/>
      <c r="T345" s="65"/>
      <c r="U345" s="65"/>
      <c r="V345" s="65"/>
      <c r="W345" s="65"/>
      <c r="X345" s="65"/>
      <c r="Y345" s="65"/>
      <c r="Z345" s="65"/>
      <c r="AA345" s="65"/>
      <c r="AB345" s="65"/>
      <c r="AC345" s="65"/>
      <c r="AD345" s="65"/>
      <c r="AE345" s="65"/>
      <c r="AF345"/>
      <c r="AG345"/>
      <c r="AH345"/>
      <c r="AI345"/>
      <c r="AJ345"/>
      <c r="AK345"/>
      <c r="AL345"/>
      <c r="AM345"/>
      <c r="AN345"/>
      <c r="AO345"/>
      <c r="AP345"/>
      <c r="AQ345"/>
      <c r="AR345"/>
      <c r="AS345"/>
      <c r="AT345"/>
    </row>
    <row r="346" spans="1:46" ht="15" customHeight="1">
      <c r="A346" s="61"/>
      <c r="B346" s="61"/>
      <c r="C346" s="61"/>
      <c r="D346" s="61"/>
      <c r="E346" s="61"/>
      <c r="F346" s="61"/>
      <c r="G346" s="61"/>
      <c r="H346" s="61"/>
      <c r="I346" s="61"/>
      <c r="J346" s="61"/>
      <c r="K346" s="61"/>
      <c r="L346" s="61"/>
      <c r="M346" s="61"/>
      <c r="N346" s="61"/>
      <c r="O346" s="61"/>
      <c r="P346" s="61"/>
      <c r="R346" s="61"/>
      <c r="S346" s="61"/>
      <c r="T346" s="61"/>
      <c r="U346" s="61"/>
      <c r="V346" s="61"/>
      <c r="W346" s="61"/>
      <c r="X346" s="61"/>
      <c r="Y346" s="61"/>
      <c r="Z346" s="61"/>
      <c r="AA346" s="61"/>
      <c r="AB346" s="61"/>
      <c r="AC346" s="61"/>
      <c r="AD346" s="61"/>
      <c r="AE346" s="61"/>
      <c r="AF346"/>
      <c r="AG346"/>
      <c r="AH346"/>
      <c r="AI346"/>
      <c r="AJ346"/>
      <c r="AK346"/>
      <c r="AL346"/>
      <c r="AM346"/>
      <c r="AN346"/>
      <c r="AO346"/>
      <c r="AP346"/>
      <c r="AQ346"/>
      <c r="AR346"/>
      <c r="AS346"/>
      <c r="AT346"/>
    </row>
    <row r="347" spans="1:46" ht="80.849999999999994" customHeight="1" thickBot="1">
      <c r="A347" s="264" t="s">
        <v>302</v>
      </c>
      <c r="B347" s="264"/>
      <c r="C347" s="264"/>
      <c r="D347" s="264"/>
      <c r="E347" s="264"/>
      <c r="F347" s="264"/>
      <c r="G347" s="264"/>
      <c r="H347" s="264"/>
      <c r="I347" s="264"/>
      <c r="J347" s="264"/>
      <c r="K347" s="264"/>
      <c r="L347" s="264"/>
      <c r="M347" s="264"/>
      <c r="N347" s="264"/>
      <c r="O347" s="264"/>
      <c r="P347" s="264"/>
      <c r="Q347" s="66"/>
      <c r="R347" s="61"/>
      <c r="S347" s="61"/>
      <c r="T347" s="61"/>
      <c r="U347" s="61"/>
      <c r="V347" s="265"/>
      <c r="W347" s="265"/>
      <c r="X347" s="265"/>
      <c r="Y347" s="265"/>
      <c r="Z347" s="265"/>
      <c r="AA347" s="265"/>
      <c r="AB347" s="265"/>
      <c r="AC347" s="265"/>
      <c r="AD347" s="265"/>
      <c r="AE347" s="265"/>
      <c r="AF347" s="66"/>
      <c r="AG347" s="61"/>
      <c r="AH347" s="61"/>
      <c r="AI347" s="61"/>
      <c r="AJ347" s="61"/>
      <c r="AK347" s="265"/>
      <c r="AL347" s="265"/>
      <c r="AM347" s="265"/>
      <c r="AN347" s="265"/>
      <c r="AO347" s="265"/>
      <c r="AP347" s="265"/>
      <c r="AQ347" s="265"/>
      <c r="AR347" s="265"/>
      <c r="AS347" s="265"/>
      <c r="AT347" s="265"/>
    </row>
    <row r="348" spans="1:46" ht="45" customHeight="1" thickTop="1" thickBot="1">
      <c r="A348" s="284" t="s">
        <v>44</v>
      </c>
      <c r="B348" s="284"/>
      <c r="C348" s="284"/>
      <c r="D348" s="284"/>
      <c r="E348" s="284"/>
      <c r="F348" s="284"/>
      <c r="G348" s="284"/>
      <c r="H348" s="284"/>
      <c r="I348" s="284"/>
      <c r="J348" s="284"/>
      <c r="K348" s="284"/>
      <c r="L348" s="284"/>
      <c r="M348" s="284"/>
      <c r="N348" s="284"/>
      <c r="O348" s="284"/>
      <c r="P348" s="284"/>
      <c r="Q348" s="67" t="s">
        <v>67</v>
      </c>
      <c r="R348" s="285" t="s">
        <v>68</v>
      </c>
      <c r="S348" s="285"/>
      <c r="T348" s="285"/>
      <c r="U348" s="285"/>
      <c r="V348" s="285"/>
      <c r="W348" s="285"/>
      <c r="X348" s="285"/>
      <c r="Y348" s="285"/>
      <c r="Z348" s="285"/>
      <c r="AA348" s="285"/>
      <c r="AB348" s="285"/>
      <c r="AC348" s="285"/>
      <c r="AD348" s="285"/>
      <c r="AE348" s="285"/>
      <c r="AF348" s="68" t="s">
        <v>67</v>
      </c>
      <c r="AG348" s="286" t="s">
        <v>8</v>
      </c>
      <c r="AH348" s="286"/>
      <c r="AI348" s="286"/>
      <c r="AJ348" s="286"/>
      <c r="AK348" s="286"/>
      <c r="AL348" s="286"/>
      <c r="AM348" s="286"/>
      <c r="AN348" s="286"/>
      <c r="AO348" s="286"/>
      <c r="AP348" s="286"/>
      <c r="AQ348" s="286"/>
      <c r="AR348" s="286"/>
      <c r="AS348" s="286"/>
      <c r="AT348" s="286"/>
    </row>
    <row r="349" spans="1:46" ht="45" customHeight="1">
      <c r="A349" s="259" t="s">
        <v>303</v>
      </c>
      <c r="B349" s="259"/>
      <c r="C349" s="259"/>
      <c r="D349" s="259"/>
      <c r="E349" s="259"/>
      <c r="F349" s="259"/>
      <c r="G349" s="259"/>
      <c r="H349" s="259"/>
      <c r="I349" s="259"/>
      <c r="J349" s="259"/>
      <c r="K349" s="259"/>
      <c r="L349" s="259"/>
      <c r="M349" s="259"/>
      <c r="N349" s="259"/>
      <c r="O349" s="259"/>
      <c r="P349" s="259"/>
      <c r="Q349" s="69">
        <v>3</v>
      </c>
      <c r="R349" s="258" t="s">
        <v>176</v>
      </c>
      <c r="S349" s="258"/>
      <c r="T349" s="258"/>
      <c r="U349" s="258"/>
      <c r="V349" s="258"/>
      <c r="W349" s="258"/>
      <c r="X349" s="258"/>
      <c r="Y349" s="258"/>
      <c r="Z349" s="258"/>
      <c r="AA349" s="258"/>
      <c r="AB349" s="258"/>
      <c r="AC349" s="258"/>
      <c r="AD349" s="258"/>
      <c r="AE349" s="258"/>
      <c r="AF349" s="69">
        <v>3</v>
      </c>
      <c r="AG349" s="258" t="s">
        <v>176</v>
      </c>
      <c r="AH349" s="258"/>
      <c r="AI349" s="258"/>
      <c r="AJ349" s="258"/>
      <c r="AK349" s="258"/>
      <c r="AL349" s="258"/>
      <c r="AM349" s="258"/>
      <c r="AN349" s="258"/>
      <c r="AO349" s="258"/>
      <c r="AP349" s="258"/>
      <c r="AQ349" s="258"/>
      <c r="AR349" s="258"/>
      <c r="AS349" s="258"/>
      <c r="AT349" s="258"/>
    </row>
    <row r="350" spans="1:46" ht="45" customHeight="1">
      <c r="A350" s="259" t="s">
        <v>222</v>
      </c>
      <c r="B350" s="259"/>
      <c r="C350" s="259"/>
      <c r="D350" s="259"/>
      <c r="E350" s="259"/>
      <c r="F350" s="259"/>
      <c r="G350" s="259"/>
      <c r="H350" s="259"/>
      <c r="I350" s="259"/>
      <c r="J350" s="259"/>
      <c r="K350" s="259"/>
      <c r="L350" s="259"/>
      <c r="M350" s="259"/>
      <c r="N350" s="259"/>
      <c r="O350" s="259"/>
      <c r="P350" s="259"/>
      <c r="Q350" s="69">
        <v>3</v>
      </c>
      <c r="R350" s="258"/>
      <c r="S350" s="258"/>
      <c r="T350" s="258"/>
      <c r="U350" s="258"/>
      <c r="V350" s="258"/>
      <c r="W350" s="258"/>
      <c r="X350" s="258"/>
      <c r="Y350" s="258"/>
      <c r="Z350" s="258"/>
      <c r="AA350" s="258"/>
      <c r="AB350" s="258"/>
      <c r="AC350" s="258"/>
      <c r="AD350" s="258"/>
      <c r="AE350" s="258"/>
      <c r="AF350" s="69">
        <v>3</v>
      </c>
      <c r="AG350" s="258"/>
      <c r="AH350" s="258"/>
      <c r="AI350" s="258"/>
      <c r="AJ350" s="258"/>
      <c r="AK350" s="258"/>
      <c r="AL350" s="258"/>
      <c r="AM350" s="258"/>
      <c r="AN350" s="258"/>
      <c r="AO350" s="258"/>
      <c r="AP350" s="258"/>
      <c r="AQ350" s="258"/>
      <c r="AR350" s="258"/>
      <c r="AS350" s="258"/>
      <c r="AT350" s="258"/>
    </row>
    <row r="351" spans="1:46" ht="80.099999999999994" customHeight="1">
      <c r="A351" s="261" t="s">
        <v>304</v>
      </c>
      <c r="B351" s="261"/>
      <c r="C351" s="261"/>
      <c r="D351" s="261"/>
      <c r="E351" s="261"/>
      <c r="F351" s="261"/>
      <c r="G351" s="261"/>
      <c r="H351" s="261"/>
      <c r="I351" s="261"/>
      <c r="J351" s="261"/>
      <c r="K351" s="261"/>
      <c r="L351" s="261"/>
      <c r="M351" s="261"/>
      <c r="N351" s="261"/>
      <c r="O351" s="261"/>
      <c r="P351" s="261"/>
      <c r="Q351" s="69">
        <v>3</v>
      </c>
      <c r="R351" s="258"/>
      <c r="S351" s="258"/>
      <c r="T351" s="258"/>
      <c r="U351" s="258"/>
      <c r="V351" s="258"/>
      <c r="W351" s="258"/>
      <c r="X351" s="258"/>
      <c r="Y351" s="258"/>
      <c r="Z351" s="258"/>
      <c r="AA351" s="258"/>
      <c r="AB351" s="258"/>
      <c r="AC351" s="258"/>
      <c r="AD351" s="258"/>
      <c r="AE351" s="258"/>
      <c r="AF351" s="69">
        <v>3</v>
      </c>
      <c r="AG351" s="258"/>
      <c r="AH351" s="258"/>
      <c r="AI351" s="258"/>
      <c r="AJ351" s="258"/>
      <c r="AK351" s="258"/>
      <c r="AL351" s="258"/>
      <c r="AM351" s="258"/>
      <c r="AN351" s="258"/>
      <c r="AO351" s="258"/>
      <c r="AP351" s="258"/>
      <c r="AQ351" s="258"/>
      <c r="AR351" s="258"/>
      <c r="AS351" s="258"/>
      <c r="AT351" s="258"/>
    </row>
    <row r="352" spans="1:46" ht="45" customHeight="1">
      <c r="A352" s="261" t="s">
        <v>305</v>
      </c>
      <c r="B352" s="261"/>
      <c r="C352" s="261"/>
      <c r="D352" s="261"/>
      <c r="E352" s="261"/>
      <c r="F352" s="261"/>
      <c r="G352" s="261"/>
      <c r="H352" s="261"/>
      <c r="I352" s="261"/>
      <c r="J352" s="261"/>
      <c r="K352" s="261"/>
      <c r="L352" s="261"/>
      <c r="M352" s="261"/>
      <c r="N352" s="261"/>
      <c r="O352" s="261"/>
      <c r="P352" s="261"/>
      <c r="Q352" s="69">
        <v>3</v>
      </c>
      <c r="R352" s="258"/>
      <c r="S352" s="258"/>
      <c r="T352" s="258"/>
      <c r="U352" s="258"/>
      <c r="V352" s="258"/>
      <c r="W352" s="258"/>
      <c r="X352" s="258"/>
      <c r="Y352" s="258"/>
      <c r="Z352" s="258"/>
      <c r="AA352" s="258"/>
      <c r="AB352" s="258"/>
      <c r="AC352" s="258"/>
      <c r="AD352" s="258"/>
      <c r="AE352" s="258"/>
      <c r="AF352" s="69">
        <v>3</v>
      </c>
      <c r="AG352" s="258"/>
      <c r="AH352" s="258"/>
      <c r="AI352" s="258"/>
      <c r="AJ352" s="258"/>
      <c r="AK352" s="258"/>
      <c r="AL352" s="258"/>
      <c r="AM352" s="258"/>
      <c r="AN352" s="258"/>
      <c r="AO352" s="258"/>
      <c r="AP352" s="258"/>
      <c r="AQ352" s="258"/>
      <c r="AR352" s="258"/>
      <c r="AS352" s="258"/>
      <c r="AT352" s="258"/>
    </row>
    <row r="353" spans="1:46" ht="68.45" customHeight="1">
      <c r="A353" s="261" t="s">
        <v>306</v>
      </c>
      <c r="B353" s="261"/>
      <c r="C353" s="261"/>
      <c r="D353" s="261"/>
      <c r="E353" s="261"/>
      <c r="F353" s="261"/>
      <c r="G353" s="261"/>
      <c r="H353" s="261"/>
      <c r="I353" s="261"/>
      <c r="J353" s="261"/>
      <c r="K353" s="261"/>
      <c r="L353" s="261"/>
      <c r="M353" s="261"/>
      <c r="N353" s="261"/>
      <c r="O353" s="261"/>
      <c r="P353" s="261"/>
      <c r="Q353" s="69">
        <v>3</v>
      </c>
      <c r="R353" s="258"/>
      <c r="S353" s="258"/>
      <c r="T353" s="258"/>
      <c r="U353" s="258"/>
      <c r="V353" s="258"/>
      <c r="W353" s="258"/>
      <c r="X353" s="258"/>
      <c r="Y353" s="258"/>
      <c r="Z353" s="258"/>
      <c r="AA353" s="258"/>
      <c r="AB353" s="258"/>
      <c r="AC353" s="258"/>
      <c r="AD353" s="258"/>
      <c r="AE353" s="258"/>
      <c r="AF353" s="69">
        <v>3</v>
      </c>
      <c r="AG353" s="258"/>
      <c r="AH353" s="258"/>
      <c r="AI353" s="258"/>
      <c r="AJ353" s="258"/>
      <c r="AK353" s="258"/>
      <c r="AL353" s="258"/>
      <c r="AM353" s="258"/>
      <c r="AN353" s="258"/>
      <c r="AO353" s="258"/>
      <c r="AP353" s="258"/>
      <c r="AQ353" s="258"/>
      <c r="AR353" s="258"/>
      <c r="AS353" s="258"/>
      <c r="AT353" s="258"/>
    </row>
    <row r="354" spans="1:46" ht="45" customHeight="1">
      <c r="A354" s="261" t="s">
        <v>307</v>
      </c>
      <c r="B354" s="261"/>
      <c r="C354" s="261"/>
      <c r="D354" s="261"/>
      <c r="E354" s="261"/>
      <c r="F354" s="261"/>
      <c r="G354" s="261"/>
      <c r="H354" s="261"/>
      <c r="I354" s="261"/>
      <c r="J354" s="261"/>
      <c r="K354" s="261"/>
      <c r="L354" s="261"/>
      <c r="M354" s="261"/>
      <c r="N354" s="261"/>
      <c r="O354" s="261"/>
      <c r="P354" s="261"/>
      <c r="Q354" s="69">
        <v>3</v>
      </c>
      <c r="R354" s="258"/>
      <c r="S354" s="258"/>
      <c r="T354" s="258"/>
      <c r="U354" s="258"/>
      <c r="V354" s="258"/>
      <c r="W354" s="258"/>
      <c r="X354" s="258"/>
      <c r="Y354" s="258"/>
      <c r="Z354" s="258"/>
      <c r="AA354" s="258"/>
      <c r="AB354" s="258"/>
      <c r="AC354" s="258"/>
      <c r="AD354" s="258"/>
      <c r="AE354" s="258"/>
      <c r="AF354" s="69">
        <v>3</v>
      </c>
      <c r="AG354" s="258"/>
      <c r="AH354" s="258"/>
      <c r="AI354" s="258"/>
      <c r="AJ354" s="258"/>
      <c r="AK354" s="258"/>
      <c r="AL354" s="258"/>
      <c r="AM354" s="258"/>
      <c r="AN354" s="258"/>
      <c r="AO354" s="258"/>
      <c r="AP354" s="258"/>
      <c r="AQ354" s="258"/>
      <c r="AR354" s="258"/>
      <c r="AS354" s="258"/>
      <c r="AT354" s="258"/>
    </row>
    <row r="355" spans="1:46" ht="45" customHeight="1">
      <c r="A355" s="261" t="s">
        <v>308</v>
      </c>
      <c r="B355" s="261"/>
      <c r="C355" s="261"/>
      <c r="D355" s="261"/>
      <c r="E355" s="261"/>
      <c r="F355" s="261"/>
      <c r="G355" s="261"/>
      <c r="H355" s="261"/>
      <c r="I355" s="261"/>
      <c r="J355" s="261"/>
      <c r="K355" s="261"/>
      <c r="L355" s="261"/>
      <c r="M355" s="261"/>
      <c r="N355" s="261"/>
      <c r="O355" s="261"/>
      <c r="P355" s="261"/>
      <c r="Q355" s="69">
        <v>3</v>
      </c>
      <c r="R355" s="258"/>
      <c r="S355" s="258"/>
      <c r="T355" s="258"/>
      <c r="U355" s="258"/>
      <c r="V355" s="258"/>
      <c r="W355" s="258"/>
      <c r="X355" s="258"/>
      <c r="Y355" s="258"/>
      <c r="Z355" s="258"/>
      <c r="AA355" s="258"/>
      <c r="AB355" s="258"/>
      <c r="AC355" s="258"/>
      <c r="AD355" s="258"/>
      <c r="AE355" s="258"/>
      <c r="AF355" s="69">
        <v>3</v>
      </c>
      <c r="AG355" s="258"/>
      <c r="AH355" s="258"/>
      <c r="AI355" s="258"/>
      <c r="AJ355" s="258"/>
      <c r="AK355" s="258"/>
      <c r="AL355" s="258"/>
      <c r="AM355" s="258"/>
      <c r="AN355" s="258"/>
      <c r="AO355" s="258"/>
      <c r="AP355" s="258"/>
      <c r="AQ355" s="258"/>
      <c r="AR355" s="258"/>
      <c r="AS355" s="258"/>
      <c r="AT355" s="258"/>
    </row>
    <row r="356" spans="1:46" ht="50.85" customHeight="1">
      <c r="A356" s="261" t="s">
        <v>309</v>
      </c>
      <c r="B356" s="261"/>
      <c r="C356" s="261"/>
      <c r="D356" s="261"/>
      <c r="E356" s="261"/>
      <c r="F356" s="261"/>
      <c r="G356" s="261"/>
      <c r="H356" s="261"/>
      <c r="I356" s="261"/>
      <c r="J356" s="261"/>
      <c r="K356" s="261"/>
      <c r="L356" s="261"/>
      <c r="M356" s="261"/>
      <c r="N356" s="261"/>
      <c r="O356" s="261"/>
      <c r="P356" s="261"/>
      <c r="Q356" s="69">
        <v>3</v>
      </c>
      <c r="R356" s="258"/>
      <c r="S356" s="258"/>
      <c r="T356" s="258"/>
      <c r="U356" s="258"/>
      <c r="V356" s="258"/>
      <c r="W356" s="258"/>
      <c r="X356" s="258"/>
      <c r="Y356" s="258"/>
      <c r="Z356" s="258"/>
      <c r="AA356" s="258"/>
      <c r="AB356" s="258"/>
      <c r="AC356" s="258"/>
      <c r="AD356" s="258"/>
      <c r="AE356" s="258"/>
      <c r="AF356" s="69">
        <v>3</v>
      </c>
      <c r="AG356" s="258"/>
      <c r="AH356" s="258"/>
      <c r="AI356" s="258"/>
      <c r="AJ356" s="258"/>
      <c r="AK356" s="258"/>
      <c r="AL356" s="258"/>
      <c r="AM356" s="258"/>
      <c r="AN356" s="258"/>
      <c r="AO356" s="258"/>
      <c r="AP356" s="258"/>
      <c r="AQ356" s="258"/>
      <c r="AR356" s="258"/>
      <c r="AS356" s="258"/>
      <c r="AT356" s="258"/>
    </row>
    <row r="357" spans="1:46" ht="45" customHeight="1">
      <c r="A357" s="261" t="s">
        <v>310</v>
      </c>
      <c r="B357" s="261"/>
      <c r="C357" s="261"/>
      <c r="D357" s="261"/>
      <c r="E357" s="261"/>
      <c r="F357" s="261"/>
      <c r="G357" s="261"/>
      <c r="H357" s="261"/>
      <c r="I357" s="261"/>
      <c r="J357" s="261"/>
      <c r="K357" s="261"/>
      <c r="L357" s="261"/>
      <c r="M357" s="261"/>
      <c r="N357" s="261"/>
      <c r="O357" s="261"/>
      <c r="P357" s="261"/>
      <c r="Q357" s="69">
        <v>3</v>
      </c>
      <c r="R357" s="258"/>
      <c r="S357" s="258"/>
      <c r="T357" s="258"/>
      <c r="U357" s="258"/>
      <c r="V357" s="258"/>
      <c r="W357" s="258"/>
      <c r="X357" s="258"/>
      <c r="Y357" s="258"/>
      <c r="Z357" s="258"/>
      <c r="AA357" s="258"/>
      <c r="AB357" s="258"/>
      <c r="AC357" s="258"/>
      <c r="AD357" s="258"/>
      <c r="AE357" s="258"/>
      <c r="AF357" s="69">
        <v>3</v>
      </c>
      <c r="AG357" s="258"/>
      <c r="AH357" s="258"/>
      <c r="AI357" s="258"/>
      <c r="AJ357" s="258"/>
      <c r="AK357" s="258"/>
      <c r="AL357" s="258"/>
      <c r="AM357" s="258"/>
      <c r="AN357" s="258"/>
      <c r="AO357" s="258"/>
      <c r="AP357" s="258"/>
      <c r="AQ357" s="258"/>
      <c r="AR357" s="258"/>
      <c r="AS357" s="258"/>
      <c r="AT357" s="258"/>
    </row>
    <row r="358" spans="1:46" ht="45" customHeight="1">
      <c r="A358" s="261" t="s">
        <v>311</v>
      </c>
      <c r="B358" s="261"/>
      <c r="C358" s="261"/>
      <c r="D358" s="261"/>
      <c r="E358" s="261"/>
      <c r="F358" s="261"/>
      <c r="G358" s="261"/>
      <c r="H358" s="261"/>
      <c r="I358" s="261"/>
      <c r="J358" s="261"/>
      <c r="K358" s="261"/>
      <c r="L358" s="261"/>
      <c r="M358" s="261"/>
      <c r="N358" s="261"/>
      <c r="O358" s="261"/>
      <c r="P358" s="261"/>
      <c r="Q358" s="69">
        <v>3</v>
      </c>
      <c r="R358" s="258"/>
      <c r="S358" s="258"/>
      <c r="T358" s="258"/>
      <c r="U358" s="258"/>
      <c r="V358" s="258"/>
      <c r="W358" s="258"/>
      <c r="X358" s="258"/>
      <c r="Y358" s="258"/>
      <c r="Z358" s="258"/>
      <c r="AA358" s="258"/>
      <c r="AB358" s="258"/>
      <c r="AC358" s="258"/>
      <c r="AD358" s="258"/>
      <c r="AE358" s="258"/>
      <c r="AF358" s="69">
        <v>3</v>
      </c>
      <c r="AG358" s="258"/>
      <c r="AH358" s="258"/>
      <c r="AI358" s="258"/>
      <c r="AJ358" s="258"/>
      <c r="AK358" s="258"/>
      <c r="AL358" s="258"/>
      <c r="AM358" s="258"/>
      <c r="AN358" s="258"/>
      <c r="AO358" s="258"/>
      <c r="AP358" s="258"/>
      <c r="AQ358" s="258"/>
      <c r="AR358" s="258"/>
      <c r="AS358" s="258"/>
      <c r="AT358" s="258"/>
    </row>
    <row r="359" spans="1:46" ht="57" customHeight="1">
      <c r="A359" s="261" t="s">
        <v>312</v>
      </c>
      <c r="B359" s="261"/>
      <c r="C359" s="261"/>
      <c r="D359" s="261"/>
      <c r="E359" s="261"/>
      <c r="F359" s="261"/>
      <c r="G359" s="261"/>
      <c r="H359" s="261"/>
      <c r="I359" s="261"/>
      <c r="J359" s="261"/>
      <c r="K359" s="261"/>
      <c r="L359" s="261"/>
      <c r="M359" s="261"/>
      <c r="N359" s="261"/>
      <c r="O359" s="261"/>
      <c r="P359" s="261"/>
      <c r="Q359" s="69">
        <v>3</v>
      </c>
      <c r="R359" s="258"/>
      <c r="S359" s="258"/>
      <c r="T359" s="258"/>
      <c r="U359" s="258"/>
      <c r="V359" s="258"/>
      <c r="W359" s="258"/>
      <c r="X359" s="258"/>
      <c r="Y359" s="258"/>
      <c r="Z359" s="258"/>
      <c r="AA359" s="258"/>
      <c r="AB359" s="258"/>
      <c r="AC359" s="258"/>
      <c r="AD359" s="258"/>
      <c r="AE359" s="258"/>
      <c r="AF359" s="69">
        <v>3</v>
      </c>
      <c r="AG359" s="258"/>
      <c r="AH359" s="258"/>
      <c r="AI359" s="258"/>
      <c r="AJ359" s="258"/>
      <c r="AK359" s="258"/>
      <c r="AL359" s="258"/>
      <c r="AM359" s="258"/>
      <c r="AN359" s="258"/>
      <c r="AO359" s="258"/>
      <c r="AP359" s="258"/>
      <c r="AQ359" s="258"/>
      <c r="AR359" s="258"/>
      <c r="AS359" s="258"/>
      <c r="AT359" s="258"/>
    </row>
    <row r="360" spans="1:46" ht="45" customHeight="1">
      <c r="A360" s="259" t="s">
        <v>313</v>
      </c>
      <c r="B360" s="259"/>
      <c r="C360" s="259"/>
      <c r="D360" s="259"/>
      <c r="E360" s="259"/>
      <c r="F360" s="259"/>
      <c r="G360" s="259"/>
      <c r="H360" s="259"/>
      <c r="I360" s="259"/>
      <c r="J360" s="259"/>
      <c r="K360" s="259"/>
      <c r="L360" s="259"/>
      <c r="M360" s="259"/>
      <c r="N360" s="259"/>
      <c r="O360" s="259"/>
      <c r="P360" s="259"/>
      <c r="Q360" s="69">
        <v>3</v>
      </c>
      <c r="R360" s="258"/>
      <c r="S360" s="258"/>
      <c r="T360" s="258"/>
      <c r="U360" s="258"/>
      <c r="V360" s="258"/>
      <c r="W360" s="258"/>
      <c r="X360" s="258"/>
      <c r="Y360" s="258"/>
      <c r="Z360" s="258"/>
      <c r="AA360" s="258"/>
      <c r="AB360" s="258"/>
      <c r="AC360" s="258"/>
      <c r="AD360" s="258"/>
      <c r="AE360" s="258"/>
      <c r="AF360" s="69">
        <v>3</v>
      </c>
      <c r="AG360" s="258"/>
      <c r="AH360" s="258"/>
      <c r="AI360" s="258"/>
      <c r="AJ360" s="258"/>
      <c r="AK360" s="258"/>
      <c r="AL360" s="258"/>
      <c r="AM360" s="258"/>
      <c r="AN360" s="258"/>
      <c r="AO360" s="258"/>
      <c r="AP360" s="258"/>
      <c r="AQ360" s="258"/>
      <c r="AR360" s="258"/>
      <c r="AS360" s="258"/>
      <c r="AT360" s="258"/>
    </row>
    <row r="361" spans="1:46" ht="45" customHeight="1">
      <c r="A361" s="259" t="s">
        <v>314</v>
      </c>
      <c r="B361" s="259"/>
      <c r="C361" s="259"/>
      <c r="D361" s="259"/>
      <c r="E361" s="259"/>
      <c r="F361" s="259"/>
      <c r="G361" s="259"/>
      <c r="H361" s="259"/>
      <c r="I361" s="259"/>
      <c r="J361" s="259"/>
      <c r="K361" s="259"/>
      <c r="L361" s="259"/>
      <c r="M361" s="259"/>
      <c r="N361" s="259"/>
      <c r="O361" s="259"/>
      <c r="P361" s="259"/>
      <c r="Q361" s="69">
        <v>3</v>
      </c>
      <c r="R361" s="258"/>
      <c r="S361" s="258"/>
      <c r="T361" s="258"/>
      <c r="U361" s="258"/>
      <c r="V361" s="258"/>
      <c r="W361" s="258"/>
      <c r="X361" s="258"/>
      <c r="Y361" s="258"/>
      <c r="Z361" s="258"/>
      <c r="AA361" s="258"/>
      <c r="AB361" s="258"/>
      <c r="AC361" s="258"/>
      <c r="AD361" s="258"/>
      <c r="AE361" s="258"/>
      <c r="AF361" s="69">
        <v>3</v>
      </c>
      <c r="AG361" s="258"/>
      <c r="AH361" s="258"/>
      <c r="AI361" s="258"/>
      <c r="AJ361" s="258"/>
      <c r="AK361" s="258"/>
      <c r="AL361" s="258"/>
      <c r="AM361" s="258"/>
      <c r="AN361" s="258"/>
      <c r="AO361" s="258"/>
      <c r="AP361" s="258"/>
      <c r="AQ361" s="258"/>
      <c r="AR361" s="258"/>
      <c r="AS361" s="258"/>
      <c r="AT361" s="258"/>
    </row>
    <row r="362" spans="1:46" ht="45" customHeight="1">
      <c r="A362" s="259" t="s">
        <v>315</v>
      </c>
      <c r="B362" s="259"/>
      <c r="C362" s="259"/>
      <c r="D362" s="259"/>
      <c r="E362" s="259"/>
      <c r="F362" s="259"/>
      <c r="G362" s="259"/>
      <c r="H362" s="259"/>
      <c r="I362" s="259"/>
      <c r="J362" s="259"/>
      <c r="K362" s="259"/>
      <c r="L362" s="259"/>
      <c r="M362" s="259"/>
      <c r="N362" s="259"/>
      <c r="O362" s="259"/>
      <c r="P362" s="259"/>
      <c r="Q362" s="69">
        <v>3</v>
      </c>
      <c r="R362" s="258"/>
      <c r="S362" s="258"/>
      <c r="T362" s="258"/>
      <c r="U362" s="258"/>
      <c r="V362" s="258"/>
      <c r="W362" s="258"/>
      <c r="X362" s="258"/>
      <c r="Y362" s="258"/>
      <c r="Z362" s="258"/>
      <c r="AA362" s="258"/>
      <c r="AB362" s="258"/>
      <c r="AC362" s="258"/>
      <c r="AD362" s="258"/>
      <c r="AE362" s="258"/>
      <c r="AF362" s="69">
        <v>3</v>
      </c>
      <c r="AG362" s="258"/>
      <c r="AH362" s="258"/>
      <c r="AI362" s="258"/>
      <c r="AJ362" s="258"/>
      <c r="AK362" s="258"/>
      <c r="AL362" s="258"/>
      <c r="AM362" s="258"/>
      <c r="AN362" s="258"/>
      <c r="AO362" s="258"/>
      <c r="AP362" s="258"/>
      <c r="AQ362" s="258"/>
      <c r="AR362" s="258"/>
      <c r="AS362" s="258"/>
      <c r="AT362" s="258"/>
    </row>
    <row r="363" spans="1:46" ht="45" customHeight="1">
      <c r="A363" s="261" t="s">
        <v>316</v>
      </c>
      <c r="B363" s="261"/>
      <c r="C363" s="261"/>
      <c r="D363" s="261"/>
      <c r="E363" s="261"/>
      <c r="F363" s="261"/>
      <c r="G363" s="261"/>
      <c r="H363" s="261"/>
      <c r="I363" s="261"/>
      <c r="J363" s="261"/>
      <c r="K363" s="261"/>
      <c r="L363" s="261"/>
      <c r="M363" s="261"/>
      <c r="N363" s="261"/>
      <c r="O363" s="261"/>
      <c r="P363" s="261"/>
      <c r="Q363" s="69">
        <v>3</v>
      </c>
      <c r="R363" s="258"/>
      <c r="S363" s="258"/>
      <c r="T363" s="258"/>
      <c r="U363" s="258"/>
      <c r="V363" s="258"/>
      <c r="W363" s="258"/>
      <c r="X363" s="258"/>
      <c r="Y363" s="258"/>
      <c r="Z363" s="258"/>
      <c r="AA363" s="258"/>
      <c r="AB363" s="258"/>
      <c r="AC363" s="258"/>
      <c r="AD363" s="258"/>
      <c r="AE363" s="258"/>
      <c r="AF363" s="69">
        <v>3</v>
      </c>
      <c r="AG363" s="258"/>
      <c r="AH363" s="258"/>
      <c r="AI363" s="258"/>
      <c r="AJ363" s="258"/>
      <c r="AK363" s="258"/>
      <c r="AL363" s="258"/>
      <c r="AM363" s="258"/>
      <c r="AN363" s="258"/>
      <c r="AO363" s="258"/>
      <c r="AP363" s="258"/>
      <c r="AQ363" s="258"/>
      <c r="AR363" s="258"/>
      <c r="AS363" s="258"/>
      <c r="AT363" s="258"/>
    </row>
    <row r="364" spans="1:46" ht="45" customHeight="1">
      <c r="A364" s="261" t="s">
        <v>317</v>
      </c>
      <c r="B364" s="261"/>
      <c r="C364" s="261"/>
      <c r="D364" s="261"/>
      <c r="E364" s="261"/>
      <c r="F364" s="261"/>
      <c r="G364" s="261"/>
      <c r="H364" s="261"/>
      <c r="I364" s="261"/>
      <c r="J364" s="261"/>
      <c r="K364" s="261"/>
      <c r="L364" s="261"/>
      <c r="M364" s="261"/>
      <c r="N364" s="261"/>
      <c r="O364" s="261"/>
      <c r="P364" s="261"/>
      <c r="Q364" s="69">
        <v>3</v>
      </c>
      <c r="R364" s="258"/>
      <c r="S364" s="258"/>
      <c r="T364" s="258"/>
      <c r="U364" s="258"/>
      <c r="V364" s="258"/>
      <c r="W364" s="258"/>
      <c r="X364" s="258"/>
      <c r="Y364" s="258"/>
      <c r="Z364" s="258"/>
      <c r="AA364" s="258"/>
      <c r="AB364" s="258"/>
      <c r="AC364" s="258"/>
      <c r="AD364" s="258"/>
      <c r="AE364" s="258"/>
      <c r="AF364" s="69">
        <v>3</v>
      </c>
      <c r="AG364" s="258"/>
      <c r="AH364" s="258"/>
      <c r="AI364" s="258"/>
      <c r="AJ364" s="258"/>
      <c r="AK364" s="258"/>
      <c r="AL364" s="258"/>
      <c r="AM364" s="258"/>
      <c r="AN364" s="258"/>
      <c r="AO364" s="258"/>
      <c r="AP364" s="258"/>
      <c r="AQ364" s="258"/>
      <c r="AR364" s="258"/>
      <c r="AS364" s="258"/>
      <c r="AT364" s="258"/>
    </row>
    <row r="365" spans="1:46" ht="45" customHeight="1">
      <c r="A365" s="261" t="s">
        <v>318</v>
      </c>
      <c r="B365" s="261"/>
      <c r="C365" s="261"/>
      <c r="D365" s="261"/>
      <c r="E365" s="261"/>
      <c r="F365" s="261"/>
      <c r="G365" s="261"/>
      <c r="H365" s="261"/>
      <c r="I365" s="261"/>
      <c r="J365" s="261"/>
      <c r="K365" s="261"/>
      <c r="L365" s="261"/>
      <c r="M365" s="261"/>
      <c r="N365" s="261"/>
      <c r="O365" s="261"/>
      <c r="P365" s="261"/>
      <c r="Q365" s="69">
        <v>3</v>
      </c>
      <c r="R365" s="258"/>
      <c r="S365" s="258"/>
      <c r="T365" s="258"/>
      <c r="U365" s="258"/>
      <c r="V365" s="258"/>
      <c r="W365" s="258"/>
      <c r="X365" s="258"/>
      <c r="Y365" s="258"/>
      <c r="Z365" s="258"/>
      <c r="AA365" s="258"/>
      <c r="AB365" s="258"/>
      <c r="AC365" s="258"/>
      <c r="AD365" s="258"/>
      <c r="AE365" s="258"/>
      <c r="AF365" s="69">
        <v>3</v>
      </c>
      <c r="AG365" s="258"/>
      <c r="AH365" s="258"/>
      <c r="AI365" s="258"/>
      <c r="AJ365" s="258"/>
      <c r="AK365" s="258"/>
      <c r="AL365" s="258"/>
      <c r="AM365" s="258"/>
      <c r="AN365" s="258"/>
      <c r="AO365" s="258"/>
      <c r="AP365" s="258"/>
      <c r="AQ365" s="258"/>
      <c r="AR365" s="258"/>
      <c r="AS365" s="258"/>
      <c r="AT365" s="258"/>
    </row>
    <row r="366" spans="1:46" ht="45" customHeight="1">
      <c r="A366" s="261" t="s">
        <v>319</v>
      </c>
      <c r="B366" s="261"/>
      <c r="C366" s="261"/>
      <c r="D366" s="261"/>
      <c r="E366" s="261"/>
      <c r="F366" s="261"/>
      <c r="G366" s="261"/>
      <c r="H366" s="261"/>
      <c r="I366" s="261"/>
      <c r="J366" s="261"/>
      <c r="K366" s="261"/>
      <c r="L366" s="261"/>
      <c r="M366" s="261"/>
      <c r="N366" s="261"/>
      <c r="O366" s="261"/>
      <c r="P366" s="261"/>
      <c r="Q366" s="69">
        <v>3</v>
      </c>
      <c r="R366" s="258"/>
      <c r="S366" s="258"/>
      <c r="T366" s="258"/>
      <c r="U366" s="258"/>
      <c r="V366" s="258"/>
      <c r="W366" s="258"/>
      <c r="X366" s="258"/>
      <c r="Y366" s="258"/>
      <c r="Z366" s="258"/>
      <c r="AA366" s="258"/>
      <c r="AB366" s="258"/>
      <c r="AC366" s="258"/>
      <c r="AD366" s="258"/>
      <c r="AE366" s="258"/>
      <c r="AF366" s="69">
        <v>3</v>
      </c>
      <c r="AG366" s="258"/>
      <c r="AH366" s="258"/>
      <c r="AI366" s="258"/>
      <c r="AJ366" s="258"/>
      <c r="AK366" s="258"/>
      <c r="AL366" s="258"/>
      <c r="AM366" s="258"/>
      <c r="AN366" s="258"/>
      <c r="AO366" s="258"/>
      <c r="AP366" s="258"/>
      <c r="AQ366" s="258"/>
      <c r="AR366" s="258"/>
      <c r="AS366" s="258"/>
      <c r="AT366" s="258"/>
    </row>
    <row r="367" spans="1:46" ht="45" customHeight="1">
      <c r="A367" s="261" t="s">
        <v>320</v>
      </c>
      <c r="B367" s="261"/>
      <c r="C367" s="261"/>
      <c r="D367" s="261"/>
      <c r="E367" s="261"/>
      <c r="F367" s="261"/>
      <c r="G367" s="261"/>
      <c r="H367" s="261"/>
      <c r="I367" s="261"/>
      <c r="J367" s="261"/>
      <c r="K367" s="261"/>
      <c r="L367" s="261"/>
      <c r="M367" s="261"/>
      <c r="N367" s="261"/>
      <c r="O367" s="261"/>
      <c r="P367" s="261"/>
      <c r="Q367" s="69">
        <v>3</v>
      </c>
      <c r="R367" s="258"/>
      <c r="S367" s="258"/>
      <c r="T367" s="258"/>
      <c r="U367" s="258"/>
      <c r="V367" s="258"/>
      <c r="W367" s="258"/>
      <c r="X367" s="258"/>
      <c r="Y367" s="258"/>
      <c r="Z367" s="258"/>
      <c r="AA367" s="258"/>
      <c r="AB367" s="258"/>
      <c r="AC367" s="258"/>
      <c r="AD367" s="258"/>
      <c r="AE367" s="258"/>
      <c r="AF367" s="69">
        <v>3</v>
      </c>
      <c r="AG367" s="258"/>
      <c r="AH367" s="258"/>
      <c r="AI367" s="258"/>
      <c r="AJ367" s="258"/>
      <c r="AK367" s="258"/>
      <c r="AL367" s="258"/>
      <c r="AM367" s="258"/>
      <c r="AN367" s="258"/>
      <c r="AO367" s="258"/>
      <c r="AP367" s="258"/>
      <c r="AQ367" s="258"/>
      <c r="AR367" s="258"/>
      <c r="AS367" s="258"/>
      <c r="AT367" s="258"/>
    </row>
    <row r="368" spans="1:46" ht="80.849999999999994" customHeight="1">
      <c r="A368" s="261" t="s">
        <v>321</v>
      </c>
      <c r="B368" s="261"/>
      <c r="C368" s="261"/>
      <c r="D368" s="261"/>
      <c r="E368" s="261"/>
      <c r="F368" s="261"/>
      <c r="G368" s="261"/>
      <c r="H368" s="261"/>
      <c r="I368" s="261"/>
      <c r="J368" s="261"/>
      <c r="K368" s="261"/>
      <c r="L368" s="261"/>
      <c r="M368" s="261"/>
      <c r="N368" s="261"/>
      <c r="O368" s="261"/>
      <c r="P368" s="261"/>
      <c r="Q368" s="69">
        <v>3</v>
      </c>
      <c r="R368" s="258"/>
      <c r="S368" s="258"/>
      <c r="T368" s="258"/>
      <c r="U368" s="258"/>
      <c r="V368" s="258"/>
      <c r="W368" s="258"/>
      <c r="X368" s="258"/>
      <c r="Y368" s="258"/>
      <c r="Z368" s="258"/>
      <c r="AA368" s="258"/>
      <c r="AB368" s="258"/>
      <c r="AC368" s="258"/>
      <c r="AD368" s="258"/>
      <c r="AE368" s="258"/>
      <c r="AF368" s="69">
        <v>3</v>
      </c>
      <c r="AG368" s="258"/>
      <c r="AH368" s="258"/>
      <c r="AI368" s="258"/>
      <c r="AJ368" s="258"/>
      <c r="AK368" s="258"/>
      <c r="AL368" s="258"/>
      <c r="AM368" s="258"/>
      <c r="AN368" s="258"/>
      <c r="AO368" s="258"/>
      <c r="AP368" s="258"/>
      <c r="AQ368" s="258"/>
      <c r="AR368" s="258"/>
      <c r="AS368" s="258"/>
      <c r="AT368" s="258"/>
    </row>
    <row r="369" spans="1:46" ht="89.85" customHeight="1">
      <c r="A369" s="259" t="s">
        <v>322</v>
      </c>
      <c r="B369" s="259"/>
      <c r="C369" s="259"/>
      <c r="D369" s="259"/>
      <c r="E369" s="259"/>
      <c r="F369" s="259"/>
      <c r="G369" s="259"/>
      <c r="H369" s="259"/>
      <c r="I369" s="259"/>
      <c r="J369" s="259"/>
      <c r="K369" s="259"/>
      <c r="L369" s="259"/>
      <c r="M369" s="259"/>
      <c r="N369" s="259"/>
      <c r="O369" s="259"/>
      <c r="P369" s="259"/>
      <c r="Q369" s="69">
        <v>3</v>
      </c>
      <c r="R369" s="258"/>
      <c r="S369" s="258"/>
      <c r="T369" s="258"/>
      <c r="U369" s="258"/>
      <c r="V369" s="258"/>
      <c r="W369" s="258"/>
      <c r="X369" s="258"/>
      <c r="Y369" s="258"/>
      <c r="Z369" s="258"/>
      <c r="AA369" s="258"/>
      <c r="AB369" s="258"/>
      <c r="AC369" s="258"/>
      <c r="AD369" s="258"/>
      <c r="AE369" s="258"/>
      <c r="AF369" s="69">
        <v>3</v>
      </c>
      <c r="AG369" s="258"/>
      <c r="AH369" s="258"/>
      <c r="AI369" s="258"/>
      <c r="AJ369" s="258"/>
      <c r="AK369" s="258"/>
      <c r="AL369" s="258"/>
      <c r="AM369" s="258"/>
      <c r="AN369" s="258"/>
      <c r="AO369" s="258"/>
      <c r="AP369" s="258"/>
      <c r="AQ369" s="258"/>
      <c r="AR369" s="258"/>
      <c r="AS369" s="258"/>
      <c r="AT369" s="258"/>
    </row>
    <row r="370" spans="1:46" ht="45" customHeight="1">
      <c r="A370" s="259" t="s">
        <v>323</v>
      </c>
      <c r="B370" s="259"/>
      <c r="C370" s="259"/>
      <c r="D370" s="259"/>
      <c r="E370" s="259"/>
      <c r="F370" s="259"/>
      <c r="G370" s="259"/>
      <c r="H370" s="259"/>
      <c r="I370" s="259"/>
      <c r="J370" s="259"/>
      <c r="K370" s="259"/>
      <c r="L370" s="259"/>
      <c r="M370" s="259"/>
      <c r="N370" s="259"/>
      <c r="O370" s="259"/>
      <c r="P370" s="259"/>
      <c r="Q370" s="69">
        <v>3</v>
      </c>
      <c r="R370" s="258"/>
      <c r="S370" s="258"/>
      <c r="T370" s="258"/>
      <c r="U370" s="258"/>
      <c r="V370" s="258"/>
      <c r="W370" s="258"/>
      <c r="X370" s="258"/>
      <c r="Y370" s="258"/>
      <c r="Z370" s="258"/>
      <c r="AA370" s="258"/>
      <c r="AB370" s="258"/>
      <c r="AC370" s="258"/>
      <c r="AD370" s="258"/>
      <c r="AE370" s="258"/>
      <c r="AF370" s="69">
        <v>3</v>
      </c>
      <c r="AG370" s="258"/>
      <c r="AH370" s="258"/>
      <c r="AI370" s="258"/>
      <c r="AJ370" s="258"/>
      <c r="AK370" s="258"/>
      <c r="AL370" s="258"/>
      <c r="AM370" s="258"/>
      <c r="AN370" s="258"/>
      <c r="AO370" s="258"/>
      <c r="AP370" s="258"/>
      <c r="AQ370" s="258"/>
      <c r="AR370" s="258"/>
      <c r="AS370" s="258"/>
      <c r="AT370" s="258"/>
    </row>
    <row r="371" spans="1:46" ht="45" customHeight="1">
      <c r="A371" s="259" t="s">
        <v>324</v>
      </c>
      <c r="B371" s="259"/>
      <c r="C371" s="259"/>
      <c r="D371" s="259"/>
      <c r="E371" s="259"/>
      <c r="F371" s="259"/>
      <c r="G371" s="259"/>
      <c r="H371" s="259"/>
      <c r="I371" s="259"/>
      <c r="J371" s="259"/>
      <c r="K371" s="259"/>
      <c r="L371" s="259"/>
      <c r="M371" s="259"/>
      <c r="N371" s="259"/>
      <c r="O371" s="259"/>
      <c r="P371" s="259"/>
      <c r="Q371" s="69">
        <v>3</v>
      </c>
      <c r="R371" s="258"/>
      <c r="S371" s="258"/>
      <c r="T371" s="258"/>
      <c r="U371" s="258"/>
      <c r="V371" s="258"/>
      <c r="W371" s="258"/>
      <c r="X371" s="258"/>
      <c r="Y371" s="258"/>
      <c r="Z371" s="258"/>
      <c r="AA371" s="258"/>
      <c r="AB371" s="258"/>
      <c r="AC371" s="258"/>
      <c r="AD371" s="258"/>
      <c r="AE371" s="258"/>
      <c r="AF371" s="69">
        <v>3</v>
      </c>
      <c r="AG371" s="258"/>
      <c r="AH371" s="258"/>
      <c r="AI371" s="258"/>
      <c r="AJ371" s="258"/>
      <c r="AK371" s="258"/>
      <c r="AL371" s="258"/>
      <c r="AM371" s="258"/>
      <c r="AN371" s="258"/>
      <c r="AO371" s="258"/>
      <c r="AP371" s="258"/>
      <c r="AQ371" s="258"/>
      <c r="AR371" s="258"/>
      <c r="AS371" s="258"/>
      <c r="AT371" s="258"/>
    </row>
    <row r="372" spans="1:46" ht="45" customHeight="1">
      <c r="A372" s="259" t="s">
        <v>325</v>
      </c>
      <c r="B372" s="259"/>
      <c r="C372" s="259"/>
      <c r="D372" s="259"/>
      <c r="E372" s="259"/>
      <c r="F372" s="259"/>
      <c r="G372" s="259"/>
      <c r="H372" s="259"/>
      <c r="I372" s="259"/>
      <c r="J372" s="259"/>
      <c r="K372" s="259"/>
      <c r="L372" s="259"/>
      <c r="M372" s="259"/>
      <c r="N372" s="259"/>
      <c r="O372" s="259"/>
      <c r="P372" s="259"/>
      <c r="Q372" s="69">
        <v>3</v>
      </c>
      <c r="R372" s="258"/>
      <c r="S372" s="258"/>
      <c r="T372" s="258"/>
      <c r="U372" s="258"/>
      <c r="V372" s="258"/>
      <c r="W372" s="258"/>
      <c r="X372" s="258"/>
      <c r="Y372" s="258"/>
      <c r="Z372" s="258"/>
      <c r="AA372" s="258"/>
      <c r="AB372" s="258"/>
      <c r="AC372" s="258"/>
      <c r="AD372" s="258"/>
      <c r="AE372" s="258"/>
      <c r="AF372" s="69">
        <v>3</v>
      </c>
      <c r="AG372" s="258"/>
      <c r="AH372" s="258"/>
      <c r="AI372" s="258"/>
      <c r="AJ372" s="258"/>
      <c r="AK372" s="258"/>
      <c r="AL372" s="258"/>
      <c r="AM372" s="258"/>
      <c r="AN372" s="258"/>
      <c r="AO372" s="258"/>
      <c r="AP372" s="258"/>
      <c r="AQ372" s="258"/>
      <c r="AR372" s="258"/>
      <c r="AS372" s="258"/>
      <c r="AT372" s="258"/>
    </row>
    <row r="373" spans="1:46" ht="45" customHeight="1">
      <c r="A373" s="261" t="s">
        <v>326</v>
      </c>
      <c r="B373" s="261"/>
      <c r="C373" s="261"/>
      <c r="D373" s="261"/>
      <c r="E373" s="261"/>
      <c r="F373" s="261"/>
      <c r="G373" s="261"/>
      <c r="H373" s="261"/>
      <c r="I373" s="261"/>
      <c r="J373" s="261"/>
      <c r="K373" s="261"/>
      <c r="L373" s="261"/>
      <c r="M373" s="261"/>
      <c r="N373" s="261"/>
      <c r="O373" s="261"/>
      <c r="P373" s="261"/>
      <c r="Q373" s="69">
        <v>3</v>
      </c>
      <c r="R373" s="258"/>
      <c r="S373" s="258"/>
      <c r="T373" s="258"/>
      <c r="U373" s="258"/>
      <c r="V373" s="258"/>
      <c r="W373" s="258"/>
      <c r="X373" s="258"/>
      <c r="Y373" s="258"/>
      <c r="Z373" s="258"/>
      <c r="AA373" s="258"/>
      <c r="AB373" s="258"/>
      <c r="AC373" s="258"/>
      <c r="AD373" s="258"/>
      <c r="AE373" s="258"/>
      <c r="AF373" s="69">
        <v>3</v>
      </c>
      <c r="AG373" s="258"/>
      <c r="AH373" s="258"/>
      <c r="AI373" s="258"/>
      <c r="AJ373" s="258"/>
      <c r="AK373" s="258"/>
      <c r="AL373" s="258"/>
      <c r="AM373" s="258"/>
      <c r="AN373" s="258"/>
      <c r="AO373" s="258"/>
      <c r="AP373" s="258"/>
      <c r="AQ373" s="258"/>
      <c r="AR373" s="258"/>
      <c r="AS373" s="258"/>
      <c r="AT373" s="258"/>
    </row>
    <row r="374" spans="1:46" ht="66" customHeight="1">
      <c r="A374" s="261" t="s">
        <v>327</v>
      </c>
      <c r="B374" s="261"/>
      <c r="C374" s="261"/>
      <c r="D374" s="261"/>
      <c r="E374" s="261"/>
      <c r="F374" s="261"/>
      <c r="G374" s="261"/>
      <c r="H374" s="261"/>
      <c r="I374" s="261"/>
      <c r="J374" s="261"/>
      <c r="K374" s="261"/>
      <c r="L374" s="261"/>
      <c r="M374" s="261"/>
      <c r="N374" s="261"/>
      <c r="O374" s="261"/>
      <c r="P374" s="261"/>
      <c r="Q374" s="69">
        <v>3</v>
      </c>
      <c r="R374" s="258"/>
      <c r="S374" s="258"/>
      <c r="T374" s="258"/>
      <c r="U374" s="258"/>
      <c r="V374" s="258"/>
      <c r="W374" s="258"/>
      <c r="X374" s="258"/>
      <c r="Y374" s="258"/>
      <c r="Z374" s="258"/>
      <c r="AA374" s="258"/>
      <c r="AB374" s="258"/>
      <c r="AC374" s="258"/>
      <c r="AD374" s="258"/>
      <c r="AE374" s="258"/>
      <c r="AF374" s="69">
        <v>3</v>
      </c>
      <c r="AG374" s="258"/>
      <c r="AH374" s="258"/>
      <c r="AI374" s="258"/>
      <c r="AJ374" s="258"/>
      <c r="AK374" s="258"/>
      <c r="AL374" s="258"/>
      <c r="AM374" s="258"/>
      <c r="AN374" s="258"/>
      <c r="AO374" s="258"/>
      <c r="AP374" s="258"/>
      <c r="AQ374" s="258"/>
      <c r="AR374" s="258"/>
      <c r="AS374" s="258"/>
      <c r="AT374" s="258"/>
    </row>
    <row r="375" spans="1:46" ht="45" customHeight="1">
      <c r="A375" s="261" t="s">
        <v>328</v>
      </c>
      <c r="B375" s="261"/>
      <c r="C375" s="261"/>
      <c r="D375" s="261"/>
      <c r="E375" s="261"/>
      <c r="F375" s="261"/>
      <c r="G375" s="261"/>
      <c r="H375" s="261"/>
      <c r="I375" s="261"/>
      <c r="J375" s="261"/>
      <c r="K375" s="261"/>
      <c r="L375" s="261"/>
      <c r="M375" s="261"/>
      <c r="N375" s="261"/>
      <c r="O375" s="261"/>
      <c r="P375" s="261"/>
      <c r="Q375" s="69">
        <v>3</v>
      </c>
      <c r="R375" s="258"/>
      <c r="S375" s="258"/>
      <c r="T375" s="258"/>
      <c r="U375" s="258"/>
      <c r="V375" s="258"/>
      <c r="W375" s="258"/>
      <c r="X375" s="258"/>
      <c r="Y375" s="258"/>
      <c r="Z375" s="258"/>
      <c r="AA375" s="258"/>
      <c r="AB375" s="258"/>
      <c r="AC375" s="258"/>
      <c r="AD375" s="258"/>
      <c r="AE375" s="258"/>
      <c r="AF375" s="69">
        <v>3</v>
      </c>
      <c r="AG375" s="258"/>
      <c r="AH375" s="258"/>
      <c r="AI375" s="258"/>
      <c r="AJ375" s="258"/>
      <c r="AK375" s="258"/>
      <c r="AL375" s="258"/>
      <c r="AM375" s="258"/>
      <c r="AN375" s="258"/>
      <c r="AO375" s="258"/>
      <c r="AP375" s="258"/>
      <c r="AQ375" s="258"/>
      <c r="AR375" s="258"/>
      <c r="AS375" s="258"/>
      <c r="AT375" s="258"/>
    </row>
    <row r="376" spans="1:46" ht="45" customHeight="1">
      <c r="A376" s="259" t="s">
        <v>329</v>
      </c>
      <c r="B376" s="259"/>
      <c r="C376" s="259"/>
      <c r="D376" s="259"/>
      <c r="E376" s="259"/>
      <c r="F376" s="259"/>
      <c r="G376" s="259"/>
      <c r="H376" s="259"/>
      <c r="I376" s="259"/>
      <c r="J376" s="259"/>
      <c r="K376" s="259"/>
      <c r="L376" s="259"/>
      <c r="M376" s="259"/>
      <c r="N376" s="259"/>
      <c r="O376" s="259"/>
      <c r="P376" s="259"/>
      <c r="Q376" s="69">
        <v>3</v>
      </c>
      <c r="R376" s="258"/>
      <c r="S376" s="258"/>
      <c r="T376" s="258"/>
      <c r="U376" s="258"/>
      <c r="V376" s="258"/>
      <c r="W376" s="258"/>
      <c r="X376" s="258"/>
      <c r="Y376" s="258"/>
      <c r="Z376" s="258"/>
      <c r="AA376" s="258"/>
      <c r="AB376" s="258"/>
      <c r="AC376" s="258"/>
      <c r="AD376" s="258"/>
      <c r="AE376" s="258"/>
      <c r="AF376" s="69">
        <v>3</v>
      </c>
      <c r="AG376" s="258"/>
      <c r="AH376" s="258"/>
      <c r="AI376" s="258"/>
      <c r="AJ376" s="258"/>
      <c r="AK376" s="258"/>
      <c r="AL376" s="258"/>
      <c r="AM376" s="258"/>
      <c r="AN376" s="258"/>
      <c r="AO376" s="258"/>
      <c r="AP376" s="258"/>
      <c r="AQ376" s="258"/>
      <c r="AR376" s="258"/>
      <c r="AS376" s="258"/>
      <c r="AT376" s="258"/>
    </row>
    <row r="377" spans="1:46" ht="16.5" customHeight="1" thickTop="1" thickBot="1">
      <c r="A377" s="61"/>
      <c r="B377" s="61"/>
      <c r="C377" s="61"/>
      <c r="D377" s="61"/>
      <c r="E377" s="61"/>
      <c r="F377" s="61"/>
      <c r="G377" s="61"/>
      <c r="H377" s="61"/>
      <c r="I377" s="61"/>
      <c r="J377" s="61"/>
      <c r="K377" s="61"/>
      <c r="L377" s="61"/>
      <c r="M377" s="61"/>
      <c r="N377" s="61"/>
      <c r="O377" s="61"/>
      <c r="P377" s="61"/>
      <c r="Q377" s="70"/>
      <c r="R377" s="61"/>
      <c r="S377" s="61"/>
      <c r="T377" s="61"/>
      <c r="U377" s="61"/>
      <c r="V377" s="61"/>
      <c r="W377" s="61"/>
      <c r="X377" s="61"/>
      <c r="Y377" s="61"/>
      <c r="Z377" s="61"/>
      <c r="AA377" s="61"/>
      <c r="AB377" s="61"/>
      <c r="AC377" s="61"/>
      <c r="AD377" s="61"/>
      <c r="AE377" s="61"/>
      <c r="AF377" s="70"/>
      <c r="AG377" s="61"/>
      <c r="AH377" s="61"/>
      <c r="AI377" s="61"/>
      <c r="AJ377" s="61"/>
      <c r="AK377" s="61"/>
      <c r="AL377" s="61"/>
      <c r="AM377" s="61"/>
      <c r="AN377" s="61"/>
      <c r="AO377" s="61"/>
      <c r="AP377" s="61"/>
      <c r="AQ377" s="61"/>
      <c r="AR377" s="61"/>
      <c r="AS377" s="61"/>
      <c r="AT377" s="61"/>
    </row>
    <row r="378" spans="1:46" ht="45" customHeight="1" thickTop="1" thickBot="1">
      <c r="A378" s="267" t="s">
        <v>79</v>
      </c>
      <c r="B378" s="267"/>
      <c r="C378" s="267"/>
      <c r="D378" s="267"/>
      <c r="E378" s="267"/>
      <c r="F378" s="267"/>
      <c r="G378" s="267"/>
      <c r="H378" s="267"/>
      <c r="I378" s="267"/>
      <c r="J378" s="267"/>
      <c r="K378" s="267"/>
      <c r="L378" s="267"/>
      <c r="M378" s="267"/>
      <c r="N378" s="267"/>
      <c r="O378" s="267"/>
      <c r="P378" s="267"/>
      <c r="Q378" s="71" t="s">
        <v>67</v>
      </c>
      <c r="R378" s="268" t="s">
        <v>68</v>
      </c>
      <c r="S378" s="268"/>
      <c r="T378" s="268"/>
      <c r="U378" s="268"/>
      <c r="V378" s="268"/>
      <c r="W378" s="268"/>
      <c r="X378" s="268"/>
      <c r="Y378" s="268"/>
      <c r="Z378" s="268"/>
      <c r="AA378" s="268"/>
      <c r="AB378" s="268"/>
      <c r="AC378" s="268"/>
      <c r="AD378" s="268"/>
      <c r="AE378" s="268"/>
      <c r="AF378" s="72" t="s">
        <v>67</v>
      </c>
      <c r="AG378" s="269" t="s">
        <v>8</v>
      </c>
      <c r="AH378" s="269"/>
      <c r="AI378" s="269"/>
      <c r="AJ378" s="269"/>
      <c r="AK378" s="269"/>
      <c r="AL378" s="269"/>
      <c r="AM378" s="269"/>
      <c r="AN378" s="269"/>
      <c r="AO378" s="269"/>
      <c r="AP378" s="269"/>
      <c r="AQ378" s="269"/>
      <c r="AR378" s="269"/>
      <c r="AS378" s="269"/>
      <c r="AT378" s="269"/>
    </row>
    <row r="379" spans="1:46" ht="45" customHeight="1">
      <c r="A379" s="259" t="s">
        <v>330</v>
      </c>
      <c r="B379" s="259"/>
      <c r="C379" s="259"/>
      <c r="D379" s="259"/>
      <c r="E379" s="259"/>
      <c r="F379" s="259"/>
      <c r="G379" s="259"/>
      <c r="H379" s="259"/>
      <c r="I379" s="259"/>
      <c r="J379" s="259"/>
      <c r="K379" s="259"/>
      <c r="L379" s="259"/>
      <c r="M379" s="259"/>
      <c r="N379" s="259"/>
      <c r="O379" s="259"/>
      <c r="P379" s="259"/>
      <c r="Q379" s="69">
        <v>3</v>
      </c>
      <c r="R379" s="258"/>
      <c r="S379" s="258"/>
      <c r="T379" s="258"/>
      <c r="U379" s="258"/>
      <c r="V379" s="258"/>
      <c r="W379" s="258"/>
      <c r="X379" s="258"/>
      <c r="Y379" s="258"/>
      <c r="Z379" s="258"/>
      <c r="AA379" s="258"/>
      <c r="AB379" s="258"/>
      <c r="AC379" s="258"/>
      <c r="AD379" s="258"/>
      <c r="AE379" s="258"/>
      <c r="AF379" s="69">
        <v>3</v>
      </c>
      <c r="AG379" s="258"/>
      <c r="AH379" s="258"/>
      <c r="AI379" s="258"/>
      <c r="AJ379" s="258"/>
      <c r="AK379" s="258"/>
      <c r="AL379" s="258"/>
      <c r="AM379" s="258"/>
      <c r="AN379" s="258"/>
      <c r="AO379" s="258"/>
      <c r="AP379" s="258"/>
      <c r="AQ379" s="258"/>
      <c r="AR379" s="258"/>
      <c r="AS379" s="258"/>
      <c r="AT379" s="258"/>
    </row>
    <row r="380" spans="1:46" ht="45" customHeight="1">
      <c r="A380" s="259" t="s">
        <v>331</v>
      </c>
      <c r="B380" s="259"/>
      <c r="C380" s="259"/>
      <c r="D380" s="259"/>
      <c r="E380" s="259"/>
      <c r="F380" s="259"/>
      <c r="G380" s="259"/>
      <c r="H380" s="259"/>
      <c r="I380" s="259"/>
      <c r="J380" s="259"/>
      <c r="K380" s="259"/>
      <c r="L380" s="259"/>
      <c r="M380" s="259"/>
      <c r="N380" s="259"/>
      <c r="O380" s="259"/>
      <c r="P380" s="259"/>
      <c r="Q380" s="69">
        <v>3</v>
      </c>
      <c r="R380" s="258"/>
      <c r="S380" s="258"/>
      <c r="T380" s="258"/>
      <c r="U380" s="258"/>
      <c r="V380" s="258"/>
      <c r="W380" s="258"/>
      <c r="X380" s="258"/>
      <c r="Y380" s="258"/>
      <c r="Z380" s="258"/>
      <c r="AA380" s="258"/>
      <c r="AB380" s="258"/>
      <c r="AC380" s="258"/>
      <c r="AD380" s="258"/>
      <c r="AE380" s="258"/>
      <c r="AF380" s="69">
        <v>3</v>
      </c>
      <c r="AG380" s="258"/>
      <c r="AH380" s="258"/>
      <c r="AI380" s="258"/>
      <c r="AJ380" s="258"/>
      <c r="AK380" s="258"/>
      <c r="AL380" s="258"/>
      <c r="AM380" s="258"/>
      <c r="AN380" s="258"/>
      <c r="AO380" s="258"/>
      <c r="AP380" s="258"/>
      <c r="AQ380" s="258"/>
      <c r="AR380" s="258"/>
      <c r="AS380" s="258"/>
      <c r="AT380" s="258"/>
    </row>
    <row r="381" spans="1:46" ht="45" customHeight="1">
      <c r="A381" s="259" t="s">
        <v>332</v>
      </c>
      <c r="B381" s="259"/>
      <c r="C381" s="259"/>
      <c r="D381" s="259"/>
      <c r="E381" s="259"/>
      <c r="F381" s="259"/>
      <c r="G381" s="259"/>
      <c r="H381" s="259"/>
      <c r="I381" s="259"/>
      <c r="J381" s="259"/>
      <c r="K381" s="259"/>
      <c r="L381" s="259"/>
      <c r="M381" s="259"/>
      <c r="N381" s="259"/>
      <c r="O381" s="259"/>
      <c r="P381" s="259"/>
      <c r="Q381" s="69">
        <v>3</v>
      </c>
      <c r="R381" s="258"/>
      <c r="S381" s="258"/>
      <c r="T381" s="258"/>
      <c r="U381" s="258"/>
      <c r="V381" s="258"/>
      <c r="W381" s="258"/>
      <c r="X381" s="258"/>
      <c r="Y381" s="258"/>
      <c r="Z381" s="258"/>
      <c r="AA381" s="258"/>
      <c r="AB381" s="258"/>
      <c r="AC381" s="258"/>
      <c r="AD381" s="258"/>
      <c r="AE381" s="258"/>
      <c r="AF381" s="69">
        <v>3</v>
      </c>
      <c r="AG381" s="258"/>
      <c r="AH381" s="258"/>
      <c r="AI381" s="258"/>
      <c r="AJ381" s="258"/>
      <c r="AK381" s="258"/>
      <c r="AL381" s="258"/>
      <c r="AM381" s="258"/>
      <c r="AN381" s="258"/>
      <c r="AO381" s="258"/>
      <c r="AP381" s="258"/>
      <c r="AQ381" s="258"/>
      <c r="AR381" s="258"/>
      <c r="AS381" s="258"/>
      <c r="AT381" s="258"/>
    </row>
    <row r="382" spans="1:46" ht="72" customHeight="1">
      <c r="A382" s="259" t="s">
        <v>333</v>
      </c>
      <c r="B382" s="259"/>
      <c r="C382" s="259"/>
      <c r="D382" s="259"/>
      <c r="E382" s="259"/>
      <c r="F382" s="259"/>
      <c r="G382" s="259"/>
      <c r="H382" s="259"/>
      <c r="I382" s="259"/>
      <c r="J382" s="259"/>
      <c r="K382" s="259"/>
      <c r="L382" s="259"/>
      <c r="M382" s="259"/>
      <c r="N382" s="259"/>
      <c r="O382" s="259"/>
      <c r="P382" s="259"/>
      <c r="Q382" s="69">
        <v>3</v>
      </c>
      <c r="R382" s="258"/>
      <c r="S382" s="258"/>
      <c r="T382" s="258"/>
      <c r="U382" s="258"/>
      <c r="V382" s="258"/>
      <c r="W382" s="258"/>
      <c r="X382" s="258"/>
      <c r="Y382" s="258"/>
      <c r="Z382" s="258"/>
      <c r="AA382" s="258"/>
      <c r="AB382" s="258"/>
      <c r="AC382" s="258"/>
      <c r="AD382" s="258"/>
      <c r="AE382" s="258"/>
      <c r="AF382" s="69">
        <v>3</v>
      </c>
      <c r="AG382" s="258"/>
      <c r="AH382" s="258"/>
      <c r="AI382" s="258"/>
      <c r="AJ382" s="258"/>
      <c r="AK382" s="258"/>
      <c r="AL382" s="258"/>
      <c r="AM382" s="258"/>
      <c r="AN382" s="258"/>
      <c r="AO382" s="258"/>
      <c r="AP382" s="258"/>
      <c r="AQ382" s="258"/>
      <c r="AR382" s="258"/>
      <c r="AS382" s="258"/>
      <c r="AT382" s="258"/>
    </row>
    <row r="383" spans="1:46" ht="45" customHeight="1">
      <c r="A383" s="259" t="s">
        <v>334</v>
      </c>
      <c r="B383" s="259"/>
      <c r="C383" s="259"/>
      <c r="D383" s="259"/>
      <c r="E383" s="259"/>
      <c r="F383" s="259"/>
      <c r="G383" s="259"/>
      <c r="H383" s="259"/>
      <c r="I383" s="259"/>
      <c r="J383" s="259"/>
      <c r="K383" s="259"/>
      <c r="L383" s="259"/>
      <c r="M383" s="259"/>
      <c r="N383" s="259"/>
      <c r="O383" s="259"/>
      <c r="P383" s="259"/>
      <c r="Q383" s="69">
        <v>3</v>
      </c>
      <c r="R383" s="258"/>
      <c r="S383" s="258"/>
      <c r="T383" s="258"/>
      <c r="U383" s="258"/>
      <c r="V383" s="258"/>
      <c r="W383" s="258"/>
      <c r="X383" s="258"/>
      <c r="Y383" s="258"/>
      <c r="Z383" s="258"/>
      <c r="AA383" s="258"/>
      <c r="AB383" s="258"/>
      <c r="AC383" s="258"/>
      <c r="AD383" s="258"/>
      <c r="AE383" s="258"/>
      <c r="AF383" s="69">
        <v>3</v>
      </c>
      <c r="AG383" s="258"/>
      <c r="AH383" s="258"/>
      <c r="AI383" s="258"/>
      <c r="AJ383" s="258"/>
      <c r="AK383" s="258"/>
      <c r="AL383" s="258"/>
      <c r="AM383" s="258"/>
      <c r="AN383" s="258"/>
      <c r="AO383" s="258"/>
      <c r="AP383" s="258"/>
      <c r="AQ383" s="258"/>
      <c r="AR383" s="258"/>
      <c r="AS383" s="258"/>
      <c r="AT383" s="258"/>
    </row>
    <row r="384" spans="1:46" ht="18" customHeight="1" thickTop="1"/>
    <row r="386" spans="1:46" ht="15">
      <c r="A386" s="266" t="s">
        <v>335</v>
      </c>
      <c r="B386" s="266"/>
      <c r="C386" s="266"/>
      <c r="D386" s="266"/>
      <c r="E386" s="266"/>
      <c r="F386" s="266"/>
      <c r="G386" s="266"/>
      <c r="H386" s="266"/>
      <c r="I386" s="266"/>
      <c r="J386" s="266"/>
      <c r="K386" s="266"/>
      <c r="L386" s="266"/>
      <c r="M386" s="266"/>
      <c r="N386" s="266"/>
      <c r="O386" s="266"/>
      <c r="P386" s="266"/>
      <c r="Q386" s="266"/>
      <c r="R386" s="266"/>
      <c r="S386" s="266"/>
      <c r="T386" s="266"/>
      <c r="U386" s="266"/>
      <c r="V386" s="266"/>
      <c r="W386" s="266"/>
      <c r="X386" s="266"/>
      <c r="Y386" s="266"/>
      <c r="Z386" s="266"/>
      <c r="AA386" s="266"/>
      <c r="AB386" s="266"/>
      <c r="AC386" s="266"/>
      <c r="AD386" s="266"/>
      <c r="AE386" s="266"/>
      <c r="AF386"/>
      <c r="AG386" s="241" t="s">
        <v>64</v>
      </c>
      <c r="AH386" s="241"/>
      <c r="AI386" s="241"/>
      <c r="AJ386" s="241"/>
      <c r="AK386" s="73" t="e">
        <f>(('Artículo 121 (resumen PI)'!C22*0.8+'Artículo 121 (resumen PI)'!F22*0.2)+('Artículo 121 (resumen PNT)'!C22*0.8+'Artículo 121 (resumen PNT)'!F22*0.2))/2</f>
        <v>#VALUE!</v>
      </c>
      <c r="AL386"/>
      <c r="AM386"/>
      <c r="AN386"/>
      <c r="AO386"/>
      <c r="AP386"/>
      <c r="AQ386"/>
      <c r="AR386"/>
      <c r="AS386"/>
      <c r="AT386"/>
    </row>
    <row r="387" spans="1:46" ht="15.75">
      <c r="A387" s="64"/>
      <c r="B387" s="65"/>
      <c r="C387" s="65"/>
      <c r="D387" s="65"/>
      <c r="E387" s="65"/>
      <c r="F387" s="65"/>
      <c r="G387" s="65"/>
      <c r="H387" s="65"/>
      <c r="I387" s="65"/>
      <c r="J387" s="65"/>
      <c r="K387" s="65"/>
      <c r="L387" s="65"/>
      <c r="M387" s="65"/>
      <c r="N387" s="65"/>
      <c r="O387" s="65"/>
      <c r="P387" s="65"/>
      <c r="Q387" s="27"/>
      <c r="R387" s="65"/>
      <c r="S387" s="65"/>
      <c r="T387" s="65"/>
      <c r="U387" s="65"/>
      <c r="V387" s="65"/>
      <c r="W387" s="65"/>
      <c r="X387" s="65"/>
      <c r="Y387" s="65"/>
      <c r="Z387" s="65"/>
      <c r="AA387" s="65"/>
      <c r="AB387" s="65"/>
      <c r="AC387" s="65"/>
      <c r="AD387" s="65"/>
      <c r="AE387" s="65"/>
      <c r="AF387"/>
      <c r="AG387"/>
      <c r="AH387"/>
      <c r="AI387"/>
      <c r="AJ387"/>
      <c r="AK387"/>
      <c r="AL387"/>
      <c r="AM387"/>
      <c r="AN387"/>
      <c r="AO387"/>
      <c r="AP387"/>
      <c r="AQ387"/>
      <c r="AR387"/>
      <c r="AS387"/>
      <c r="AT387"/>
    </row>
    <row r="388" spans="1:46" ht="15.75">
      <c r="A388" s="64" t="s">
        <v>65</v>
      </c>
      <c r="B388" s="65"/>
      <c r="C388" s="65"/>
      <c r="D388" s="65"/>
      <c r="E388" s="65"/>
      <c r="F388" s="65"/>
      <c r="G388" s="65"/>
      <c r="H388" s="65"/>
      <c r="I388" s="65"/>
      <c r="J388" s="65"/>
      <c r="K388" s="65"/>
      <c r="L388" s="65"/>
      <c r="M388" s="65"/>
      <c r="N388" s="65"/>
      <c r="O388" s="65"/>
      <c r="P388" s="65"/>
      <c r="Q388" s="27"/>
      <c r="R388" s="65"/>
      <c r="S388" s="65"/>
      <c r="T388" s="65"/>
      <c r="U388" s="65"/>
      <c r="V388" s="65"/>
      <c r="W388" s="65"/>
      <c r="X388" s="65"/>
      <c r="Y388" s="65"/>
      <c r="Z388" s="65"/>
      <c r="AA388" s="65"/>
      <c r="AB388" s="65"/>
      <c r="AC388" s="65"/>
      <c r="AD388" s="65"/>
      <c r="AE388" s="65"/>
      <c r="AF388"/>
      <c r="AG388"/>
      <c r="AH388"/>
      <c r="AI388"/>
      <c r="AJ388"/>
      <c r="AK388"/>
      <c r="AL388"/>
      <c r="AM388"/>
      <c r="AN388"/>
      <c r="AO388"/>
      <c r="AP388"/>
      <c r="AQ388"/>
      <c r="AR388"/>
      <c r="AS388"/>
      <c r="AT388"/>
    </row>
    <row r="389" spans="1:46" ht="15">
      <c r="A389" s="61"/>
      <c r="B389" s="61"/>
      <c r="C389" s="61"/>
      <c r="D389" s="61"/>
      <c r="E389" s="61"/>
      <c r="F389" s="61"/>
      <c r="G389" s="61"/>
      <c r="H389" s="61"/>
      <c r="I389" s="61"/>
      <c r="J389" s="61"/>
      <c r="K389" s="61"/>
      <c r="L389" s="61"/>
      <c r="M389" s="61"/>
      <c r="N389" s="61"/>
      <c r="O389" s="61"/>
      <c r="P389" s="61"/>
      <c r="R389" s="61"/>
      <c r="S389" s="61"/>
      <c r="T389" s="61"/>
      <c r="U389" s="61"/>
      <c r="V389" s="61"/>
      <c r="W389" s="61"/>
      <c r="X389" s="61"/>
      <c r="Y389" s="61"/>
      <c r="Z389" s="61"/>
      <c r="AA389" s="61"/>
      <c r="AB389" s="61"/>
      <c r="AC389" s="61"/>
      <c r="AD389" s="61"/>
      <c r="AE389" s="61"/>
      <c r="AF389"/>
      <c r="AG389"/>
      <c r="AH389"/>
      <c r="AI389"/>
      <c r="AJ389"/>
      <c r="AK389"/>
      <c r="AL389"/>
      <c r="AM389"/>
      <c r="AN389"/>
      <c r="AO389"/>
      <c r="AP389"/>
      <c r="AQ389"/>
      <c r="AR389"/>
      <c r="AS389"/>
      <c r="AT389"/>
    </row>
    <row r="390" spans="1:46" ht="71.25" customHeight="1" thickBot="1">
      <c r="A390" s="264" t="s">
        <v>336</v>
      </c>
      <c r="B390" s="264"/>
      <c r="C390" s="264"/>
      <c r="D390" s="264"/>
      <c r="E390" s="264"/>
      <c r="F390" s="264"/>
      <c r="G390" s="264"/>
      <c r="H390" s="264"/>
      <c r="I390" s="264"/>
      <c r="J390" s="264"/>
      <c r="K390" s="264"/>
      <c r="L390" s="264"/>
      <c r="M390" s="264"/>
      <c r="N390" s="264"/>
      <c r="O390" s="264"/>
      <c r="P390" s="264"/>
      <c r="Q390" s="66"/>
      <c r="R390" s="61"/>
      <c r="S390" s="61"/>
      <c r="T390" s="61"/>
      <c r="U390" s="61"/>
      <c r="V390" s="265"/>
      <c r="W390" s="265"/>
      <c r="X390" s="265"/>
      <c r="Y390" s="265"/>
      <c r="Z390" s="265"/>
      <c r="AA390" s="265"/>
      <c r="AB390" s="265"/>
      <c r="AC390" s="265"/>
      <c r="AD390" s="265"/>
      <c r="AE390" s="265"/>
      <c r="AF390" s="66"/>
      <c r="AG390" s="61"/>
      <c r="AH390" s="61"/>
      <c r="AI390" s="61"/>
      <c r="AJ390" s="61"/>
      <c r="AK390" s="265"/>
      <c r="AL390" s="265"/>
      <c r="AM390" s="265"/>
      <c r="AN390" s="265"/>
      <c r="AO390" s="265"/>
      <c r="AP390" s="265"/>
      <c r="AQ390" s="265"/>
      <c r="AR390" s="265"/>
      <c r="AS390" s="265"/>
      <c r="AT390" s="265"/>
    </row>
    <row r="391" spans="1:46" ht="45" customHeight="1" thickTop="1" thickBot="1">
      <c r="A391" s="284" t="s">
        <v>44</v>
      </c>
      <c r="B391" s="284"/>
      <c r="C391" s="284"/>
      <c r="D391" s="284"/>
      <c r="E391" s="284"/>
      <c r="F391" s="284"/>
      <c r="G391" s="284"/>
      <c r="H391" s="284"/>
      <c r="I391" s="284"/>
      <c r="J391" s="284"/>
      <c r="K391" s="284"/>
      <c r="L391" s="284"/>
      <c r="M391" s="284"/>
      <c r="N391" s="284"/>
      <c r="O391" s="284"/>
      <c r="P391" s="284"/>
      <c r="Q391" s="67" t="s">
        <v>67</v>
      </c>
      <c r="R391" s="285" t="s">
        <v>68</v>
      </c>
      <c r="S391" s="285"/>
      <c r="T391" s="285"/>
      <c r="U391" s="285"/>
      <c r="V391" s="285"/>
      <c r="W391" s="285"/>
      <c r="X391" s="285"/>
      <c r="Y391" s="285"/>
      <c r="Z391" s="285"/>
      <c r="AA391" s="285"/>
      <c r="AB391" s="285"/>
      <c r="AC391" s="285"/>
      <c r="AD391" s="285"/>
      <c r="AE391" s="285"/>
      <c r="AF391" s="68" t="s">
        <v>67</v>
      </c>
      <c r="AG391" s="286" t="s">
        <v>8</v>
      </c>
      <c r="AH391" s="286"/>
      <c r="AI391" s="286"/>
      <c r="AJ391" s="286"/>
      <c r="AK391" s="286"/>
      <c r="AL391" s="286"/>
      <c r="AM391" s="286"/>
      <c r="AN391" s="286"/>
      <c r="AO391" s="286"/>
      <c r="AP391" s="286"/>
      <c r="AQ391" s="286"/>
      <c r="AR391" s="286"/>
      <c r="AS391" s="286"/>
      <c r="AT391" s="286"/>
    </row>
    <row r="392" spans="1:46" ht="45" customHeight="1">
      <c r="A392" s="261" t="s">
        <v>337</v>
      </c>
      <c r="B392" s="261"/>
      <c r="C392" s="261"/>
      <c r="D392" s="261"/>
      <c r="E392" s="261"/>
      <c r="F392" s="261"/>
      <c r="G392" s="261"/>
      <c r="H392" s="261"/>
      <c r="I392" s="261"/>
      <c r="J392" s="261"/>
      <c r="K392" s="261"/>
      <c r="L392" s="261"/>
      <c r="M392" s="261"/>
      <c r="N392" s="261"/>
      <c r="O392" s="261"/>
      <c r="P392" s="261"/>
      <c r="Q392" s="69">
        <v>3</v>
      </c>
      <c r="R392" s="258" t="s">
        <v>176</v>
      </c>
      <c r="S392" s="258"/>
      <c r="T392" s="258"/>
      <c r="U392" s="258"/>
      <c r="V392" s="258"/>
      <c r="W392" s="258"/>
      <c r="X392" s="258"/>
      <c r="Y392" s="258"/>
      <c r="Z392" s="258"/>
      <c r="AA392" s="258"/>
      <c r="AB392" s="258"/>
      <c r="AC392" s="258"/>
      <c r="AD392" s="258"/>
      <c r="AE392" s="258"/>
      <c r="AF392" s="69">
        <v>3</v>
      </c>
      <c r="AG392" s="258" t="s">
        <v>176</v>
      </c>
      <c r="AH392" s="258"/>
      <c r="AI392" s="258"/>
      <c r="AJ392" s="258"/>
      <c r="AK392" s="258"/>
      <c r="AL392" s="258"/>
      <c r="AM392" s="258"/>
      <c r="AN392" s="258"/>
      <c r="AO392" s="258"/>
      <c r="AP392" s="258"/>
      <c r="AQ392" s="258"/>
      <c r="AR392" s="258"/>
      <c r="AS392" s="258"/>
      <c r="AT392" s="258"/>
    </row>
    <row r="393" spans="1:46" ht="45" customHeight="1">
      <c r="A393" s="261" t="s">
        <v>109</v>
      </c>
      <c r="B393" s="261"/>
      <c r="C393" s="261"/>
      <c r="D393" s="261"/>
      <c r="E393" s="261"/>
      <c r="F393" s="261"/>
      <c r="G393" s="261"/>
      <c r="H393" s="261"/>
      <c r="I393" s="261"/>
      <c r="J393" s="261"/>
      <c r="K393" s="261"/>
      <c r="L393" s="261"/>
      <c r="M393" s="261"/>
      <c r="N393" s="261"/>
      <c r="O393" s="261"/>
      <c r="P393" s="261"/>
      <c r="Q393" s="69">
        <v>3</v>
      </c>
      <c r="R393" s="258"/>
      <c r="S393" s="258"/>
      <c r="T393" s="258"/>
      <c r="U393" s="258"/>
      <c r="V393" s="258"/>
      <c r="W393" s="258"/>
      <c r="X393" s="258"/>
      <c r="Y393" s="258"/>
      <c r="Z393" s="258"/>
      <c r="AA393" s="258"/>
      <c r="AB393" s="258"/>
      <c r="AC393" s="258"/>
      <c r="AD393" s="258"/>
      <c r="AE393" s="258"/>
      <c r="AF393" s="69">
        <v>3</v>
      </c>
      <c r="AG393" s="258"/>
      <c r="AH393" s="258"/>
      <c r="AI393" s="258"/>
      <c r="AJ393" s="258"/>
      <c r="AK393" s="258"/>
      <c r="AL393" s="258"/>
      <c r="AM393" s="258"/>
      <c r="AN393" s="258"/>
      <c r="AO393" s="258"/>
      <c r="AP393" s="258"/>
      <c r="AQ393" s="258"/>
      <c r="AR393" s="258"/>
      <c r="AS393" s="258"/>
      <c r="AT393" s="258"/>
    </row>
    <row r="394" spans="1:46" ht="45" customHeight="1">
      <c r="A394" s="261" t="s">
        <v>338</v>
      </c>
      <c r="B394" s="261"/>
      <c r="C394" s="261"/>
      <c r="D394" s="261"/>
      <c r="E394" s="261"/>
      <c r="F394" s="261"/>
      <c r="G394" s="261"/>
      <c r="H394" s="261"/>
      <c r="I394" s="261"/>
      <c r="J394" s="261"/>
      <c r="K394" s="261"/>
      <c r="L394" s="261"/>
      <c r="M394" s="261"/>
      <c r="N394" s="261"/>
      <c r="O394" s="261"/>
      <c r="P394" s="261"/>
      <c r="Q394" s="69">
        <v>3</v>
      </c>
      <c r="R394" s="258"/>
      <c r="S394" s="258"/>
      <c r="T394" s="258"/>
      <c r="U394" s="258"/>
      <c r="V394" s="258"/>
      <c r="W394" s="258"/>
      <c r="X394" s="258"/>
      <c r="Y394" s="258"/>
      <c r="Z394" s="258"/>
      <c r="AA394" s="258"/>
      <c r="AB394" s="258"/>
      <c r="AC394" s="258"/>
      <c r="AD394" s="258"/>
      <c r="AE394" s="258"/>
      <c r="AF394" s="69">
        <v>3</v>
      </c>
      <c r="AG394" s="258"/>
      <c r="AH394" s="258"/>
      <c r="AI394" s="258"/>
      <c r="AJ394" s="258"/>
      <c r="AK394" s="258"/>
      <c r="AL394" s="258"/>
      <c r="AM394" s="258"/>
      <c r="AN394" s="258"/>
      <c r="AO394" s="258"/>
      <c r="AP394" s="258"/>
      <c r="AQ394" s="258"/>
      <c r="AR394" s="258"/>
      <c r="AS394" s="258"/>
      <c r="AT394" s="258"/>
    </row>
    <row r="395" spans="1:46" ht="77.099999999999994" customHeight="1">
      <c r="A395" s="261" t="s">
        <v>339</v>
      </c>
      <c r="B395" s="261"/>
      <c r="C395" s="261"/>
      <c r="D395" s="261"/>
      <c r="E395" s="261"/>
      <c r="F395" s="261"/>
      <c r="G395" s="261"/>
      <c r="H395" s="261"/>
      <c r="I395" s="261"/>
      <c r="J395" s="261"/>
      <c r="K395" s="261"/>
      <c r="L395" s="261"/>
      <c r="M395" s="261"/>
      <c r="N395" s="261"/>
      <c r="O395" s="261"/>
      <c r="P395" s="261"/>
      <c r="Q395" s="69">
        <v>3</v>
      </c>
      <c r="R395" s="258"/>
      <c r="S395" s="258"/>
      <c r="T395" s="258"/>
      <c r="U395" s="258"/>
      <c r="V395" s="258"/>
      <c r="W395" s="258"/>
      <c r="X395" s="258"/>
      <c r="Y395" s="258"/>
      <c r="Z395" s="258"/>
      <c r="AA395" s="258"/>
      <c r="AB395" s="258"/>
      <c r="AC395" s="258"/>
      <c r="AD395" s="258"/>
      <c r="AE395" s="258"/>
      <c r="AF395" s="69">
        <v>3</v>
      </c>
      <c r="AG395" s="258"/>
      <c r="AH395" s="258"/>
      <c r="AI395" s="258"/>
      <c r="AJ395" s="258"/>
      <c r="AK395" s="258"/>
      <c r="AL395" s="258"/>
      <c r="AM395" s="258"/>
      <c r="AN395" s="258"/>
      <c r="AO395" s="258"/>
      <c r="AP395" s="258"/>
      <c r="AQ395" s="258"/>
      <c r="AR395" s="258"/>
      <c r="AS395" s="258"/>
      <c r="AT395" s="258"/>
    </row>
    <row r="396" spans="1:46" ht="45" customHeight="1">
      <c r="A396" s="261" t="s">
        <v>340</v>
      </c>
      <c r="B396" s="261"/>
      <c r="C396" s="261"/>
      <c r="D396" s="261"/>
      <c r="E396" s="261"/>
      <c r="F396" s="261"/>
      <c r="G396" s="261"/>
      <c r="H396" s="261"/>
      <c r="I396" s="261"/>
      <c r="J396" s="261"/>
      <c r="K396" s="261"/>
      <c r="L396" s="261"/>
      <c r="M396" s="261"/>
      <c r="N396" s="261"/>
      <c r="O396" s="261"/>
      <c r="P396" s="261"/>
      <c r="Q396" s="69">
        <v>3</v>
      </c>
      <c r="R396" s="258"/>
      <c r="S396" s="258"/>
      <c r="T396" s="258"/>
      <c r="U396" s="258"/>
      <c r="V396" s="258"/>
      <c r="W396" s="258"/>
      <c r="X396" s="258"/>
      <c r="Y396" s="258"/>
      <c r="Z396" s="258"/>
      <c r="AA396" s="258"/>
      <c r="AB396" s="258"/>
      <c r="AC396" s="258"/>
      <c r="AD396" s="258"/>
      <c r="AE396" s="258"/>
      <c r="AF396" s="69">
        <v>3</v>
      </c>
      <c r="AG396" s="258"/>
      <c r="AH396" s="258"/>
      <c r="AI396" s="258"/>
      <c r="AJ396" s="258"/>
      <c r="AK396" s="258"/>
      <c r="AL396" s="258"/>
      <c r="AM396" s="258"/>
      <c r="AN396" s="258"/>
      <c r="AO396" s="258"/>
      <c r="AP396" s="258"/>
      <c r="AQ396" s="258"/>
      <c r="AR396" s="258"/>
      <c r="AS396" s="258"/>
      <c r="AT396" s="258"/>
    </row>
    <row r="397" spans="1:46" ht="45" customHeight="1">
      <c r="A397" s="261" t="s">
        <v>341</v>
      </c>
      <c r="B397" s="261"/>
      <c r="C397" s="261"/>
      <c r="D397" s="261"/>
      <c r="E397" s="261"/>
      <c r="F397" s="261"/>
      <c r="G397" s="261"/>
      <c r="H397" s="261"/>
      <c r="I397" s="261"/>
      <c r="J397" s="261"/>
      <c r="K397" s="261"/>
      <c r="L397" s="261"/>
      <c r="M397" s="261"/>
      <c r="N397" s="261"/>
      <c r="O397" s="261"/>
      <c r="P397" s="261"/>
      <c r="Q397" s="69">
        <v>3</v>
      </c>
      <c r="R397" s="258"/>
      <c r="S397" s="258"/>
      <c r="T397" s="258"/>
      <c r="U397" s="258"/>
      <c r="V397" s="258"/>
      <c r="W397" s="258"/>
      <c r="X397" s="258"/>
      <c r="Y397" s="258"/>
      <c r="Z397" s="258"/>
      <c r="AA397" s="258"/>
      <c r="AB397" s="258"/>
      <c r="AC397" s="258"/>
      <c r="AD397" s="258"/>
      <c r="AE397" s="258"/>
      <c r="AF397" s="69">
        <v>3</v>
      </c>
      <c r="AG397" s="258"/>
      <c r="AH397" s="258"/>
      <c r="AI397" s="258"/>
      <c r="AJ397" s="258"/>
      <c r="AK397" s="258"/>
      <c r="AL397" s="258"/>
      <c r="AM397" s="258"/>
      <c r="AN397" s="258"/>
      <c r="AO397" s="258"/>
      <c r="AP397" s="258"/>
      <c r="AQ397" s="258"/>
      <c r="AR397" s="258"/>
      <c r="AS397" s="258"/>
      <c r="AT397" s="258"/>
    </row>
    <row r="398" spans="1:46" ht="45" customHeight="1">
      <c r="A398" s="261" t="s">
        <v>342</v>
      </c>
      <c r="B398" s="261"/>
      <c r="C398" s="261"/>
      <c r="D398" s="261"/>
      <c r="E398" s="261"/>
      <c r="F398" s="261"/>
      <c r="G398" s="261"/>
      <c r="H398" s="261"/>
      <c r="I398" s="261"/>
      <c r="J398" s="261"/>
      <c r="K398" s="261"/>
      <c r="L398" s="261"/>
      <c r="M398" s="261"/>
      <c r="N398" s="261"/>
      <c r="O398" s="261"/>
      <c r="P398" s="261"/>
      <c r="Q398" s="69">
        <v>3</v>
      </c>
      <c r="R398" s="258"/>
      <c r="S398" s="258"/>
      <c r="T398" s="258"/>
      <c r="U398" s="258"/>
      <c r="V398" s="258"/>
      <c r="W398" s="258"/>
      <c r="X398" s="258"/>
      <c r="Y398" s="258"/>
      <c r="Z398" s="258"/>
      <c r="AA398" s="258"/>
      <c r="AB398" s="258"/>
      <c r="AC398" s="258"/>
      <c r="AD398" s="258"/>
      <c r="AE398" s="258"/>
      <c r="AF398" s="69">
        <v>3</v>
      </c>
      <c r="AG398" s="258"/>
      <c r="AH398" s="258"/>
      <c r="AI398" s="258"/>
      <c r="AJ398" s="258"/>
      <c r="AK398" s="258"/>
      <c r="AL398" s="258"/>
      <c r="AM398" s="258"/>
      <c r="AN398" s="258"/>
      <c r="AO398" s="258"/>
      <c r="AP398" s="258"/>
      <c r="AQ398" s="258"/>
      <c r="AR398" s="258"/>
      <c r="AS398" s="258"/>
      <c r="AT398" s="258"/>
    </row>
    <row r="399" spans="1:46" ht="45" customHeight="1">
      <c r="A399" s="261" t="s">
        <v>343</v>
      </c>
      <c r="B399" s="261"/>
      <c r="C399" s="261"/>
      <c r="D399" s="261"/>
      <c r="E399" s="261"/>
      <c r="F399" s="261"/>
      <c r="G399" s="261"/>
      <c r="H399" s="261"/>
      <c r="I399" s="261"/>
      <c r="J399" s="261"/>
      <c r="K399" s="261"/>
      <c r="L399" s="261"/>
      <c r="M399" s="261"/>
      <c r="N399" s="261"/>
      <c r="O399" s="261"/>
      <c r="P399" s="261"/>
      <c r="Q399" s="69">
        <v>3</v>
      </c>
      <c r="R399" s="258"/>
      <c r="S399" s="258"/>
      <c r="T399" s="258"/>
      <c r="U399" s="258"/>
      <c r="V399" s="258"/>
      <c r="W399" s="258"/>
      <c r="X399" s="258"/>
      <c r="Y399" s="258"/>
      <c r="Z399" s="258"/>
      <c r="AA399" s="258"/>
      <c r="AB399" s="258"/>
      <c r="AC399" s="258"/>
      <c r="AD399" s="258"/>
      <c r="AE399" s="258"/>
      <c r="AF399" s="69">
        <v>3</v>
      </c>
      <c r="AG399" s="258"/>
      <c r="AH399" s="258"/>
      <c r="AI399" s="258"/>
      <c r="AJ399" s="258"/>
      <c r="AK399" s="258"/>
      <c r="AL399" s="258"/>
      <c r="AM399" s="258"/>
      <c r="AN399" s="258"/>
      <c r="AO399" s="258"/>
      <c r="AP399" s="258"/>
      <c r="AQ399" s="258"/>
      <c r="AR399" s="258"/>
      <c r="AS399" s="258"/>
      <c r="AT399" s="258"/>
    </row>
    <row r="400" spans="1:46" ht="64.349999999999994" customHeight="1">
      <c r="A400" s="261" t="s">
        <v>344</v>
      </c>
      <c r="B400" s="261"/>
      <c r="C400" s="261"/>
      <c r="D400" s="261"/>
      <c r="E400" s="261"/>
      <c r="F400" s="261"/>
      <c r="G400" s="261"/>
      <c r="H400" s="261"/>
      <c r="I400" s="261"/>
      <c r="J400" s="261"/>
      <c r="K400" s="261"/>
      <c r="L400" s="261"/>
      <c r="M400" s="261"/>
      <c r="N400" s="261"/>
      <c r="O400" s="261"/>
      <c r="P400" s="261"/>
      <c r="Q400" s="69">
        <v>3</v>
      </c>
      <c r="R400" s="258"/>
      <c r="S400" s="258"/>
      <c r="T400" s="258"/>
      <c r="U400" s="258"/>
      <c r="V400" s="258"/>
      <c r="W400" s="258"/>
      <c r="X400" s="258"/>
      <c r="Y400" s="258"/>
      <c r="Z400" s="258"/>
      <c r="AA400" s="258"/>
      <c r="AB400" s="258"/>
      <c r="AC400" s="258"/>
      <c r="AD400" s="258"/>
      <c r="AE400" s="258"/>
      <c r="AF400" s="69">
        <v>3</v>
      </c>
      <c r="AG400" s="258"/>
      <c r="AH400" s="258"/>
      <c r="AI400" s="258"/>
      <c r="AJ400" s="258"/>
      <c r="AK400" s="258"/>
      <c r="AL400" s="258"/>
      <c r="AM400" s="258"/>
      <c r="AN400" s="258"/>
      <c r="AO400" s="258"/>
      <c r="AP400" s="258"/>
      <c r="AQ400" s="258"/>
      <c r="AR400" s="258"/>
      <c r="AS400" s="258"/>
      <c r="AT400" s="258"/>
    </row>
    <row r="401" spans="1:46" ht="75.95" customHeight="1">
      <c r="A401" s="261" t="s">
        <v>345</v>
      </c>
      <c r="B401" s="261"/>
      <c r="C401" s="261"/>
      <c r="D401" s="261"/>
      <c r="E401" s="261"/>
      <c r="F401" s="261"/>
      <c r="G401" s="261"/>
      <c r="H401" s="261"/>
      <c r="I401" s="261"/>
      <c r="J401" s="261"/>
      <c r="K401" s="261"/>
      <c r="L401" s="261"/>
      <c r="M401" s="261"/>
      <c r="N401" s="261"/>
      <c r="O401" s="261"/>
      <c r="P401" s="261"/>
      <c r="Q401" s="69">
        <v>3</v>
      </c>
      <c r="R401" s="258"/>
      <c r="S401" s="258"/>
      <c r="T401" s="258"/>
      <c r="U401" s="258"/>
      <c r="V401" s="258"/>
      <c r="W401" s="258"/>
      <c r="X401" s="258"/>
      <c r="Y401" s="258"/>
      <c r="Z401" s="258"/>
      <c r="AA401" s="258"/>
      <c r="AB401" s="258"/>
      <c r="AC401" s="258"/>
      <c r="AD401" s="258"/>
      <c r="AE401" s="258"/>
      <c r="AF401" s="69">
        <v>3</v>
      </c>
      <c r="AG401" s="258"/>
      <c r="AH401" s="258"/>
      <c r="AI401" s="258"/>
      <c r="AJ401" s="258"/>
      <c r="AK401" s="258"/>
      <c r="AL401" s="258"/>
      <c r="AM401" s="258"/>
      <c r="AN401" s="258"/>
      <c r="AO401" s="258"/>
      <c r="AP401" s="258"/>
      <c r="AQ401" s="258"/>
      <c r="AR401" s="258"/>
      <c r="AS401" s="258"/>
      <c r="AT401" s="258"/>
    </row>
    <row r="402" spans="1:46" ht="45" customHeight="1">
      <c r="A402" s="261" t="s">
        <v>346</v>
      </c>
      <c r="B402" s="261"/>
      <c r="C402" s="261"/>
      <c r="D402" s="261"/>
      <c r="E402" s="261"/>
      <c r="F402" s="261"/>
      <c r="G402" s="261"/>
      <c r="H402" s="261"/>
      <c r="I402" s="261"/>
      <c r="J402" s="261"/>
      <c r="K402" s="261"/>
      <c r="L402" s="261"/>
      <c r="M402" s="261"/>
      <c r="N402" s="261"/>
      <c r="O402" s="261"/>
      <c r="P402" s="261"/>
      <c r="Q402" s="69">
        <v>3</v>
      </c>
      <c r="R402" s="258"/>
      <c r="S402" s="258"/>
      <c r="T402" s="258"/>
      <c r="U402" s="258"/>
      <c r="V402" s="258"/>
      <c r="W402" s="258"/>
      <c r="X402" s="258"/>
      <c r="Y402" s="258"/>
      <c r="Z402" s="258"/>
      <c r="AA402" s="258"/>
      <c r="AB402" s="258"/>
      <c r="AC402" s="258"/>
      <c r="AD402" s="258"/>
      <c r="AE402" s="258"/>
      <c r="AF402" s="69">
        <v>3</v>
      </c>
      <c r="AG402" s="258"/>
      <c r="AH402" s="258"/>
      <c r="AI402" s="258"/>
      <c r="AJ402" s="258"/>
      <c r="AK402" s="258"/>
      <c r="AL402" s="258"/>
      <c r="AM402" s="258"/>
      <c r="AN402" s="258"/>
      <c r="AO402" s="258"/>
      <c r="AP402" s="258"/>
      <c r="AQ402" s="258"/>
      <c r="AR402" s="258"/>
      <c r="AS402" s="258"/>
      <c r="AT402" s="258"/>
    </row>
    <row r="403" spans="1:46" ht="45" customHeight="1">
      <c r="A403" s="261" t="s">
        <v>97</v>
      </c>
      <c r="B403" s="261"/>
      <c r="C403" s="261"/>
      <c r="D403" s="261"/>
      <c r="E403" s="261"/>
      <c r="F403" s="261"/>
      <c r="G403" s="261"/>
      <c r="H403" s="261"/>
      <c r="I403" s="261"/>
      <c r="J403" s="261"/>
      <c r="K403" s="261"/>
      <c r="L403" s="261"/>
      <c r="M403" s="261"/>
      <c r="N403" s="261"/>
      <c r="O403" s="261"/>
      <c r="P403" s="261"/>
      <c r="Q403" s="69">
        <v>3</v>
      </c>
      <c r="R403" s="258"/>
      <c r="S403" s="258"/>
      <c r="T403" s="258"/>
      <c r="U403" s="258"/>
      <c r="V403" s="258"/>
      <c r="W403" s="258"/>
      <c r="X403" s="258"/>
      <c r="Y403" s="258"/>
      <c r="Z403" s="258"/>
      <c r="AA403" s="258"/>
      <c r="AB403" s="258"/>
      <c r="AC403" s="258"/>
      <c r="AD403" s="258"/>
      <c r="AE403" s="258"/>
      <c r="AF403" s="69">
        <v>3</v>
      </c>
      <c r="AG403" s="258"/>
      <c r="AH403" s="258"/>
      <c r="AI403" s="258"/>
      <c r="AJ403" s="258"/>
      <c r="AK403" s="258"/>
      <c r="AL403" s="258"/>
      <c r="AM403" s="258"/>
      <c r="AN403" s="258"/>
      <c r="AO403" s="258"/>
      <c r="AP403" s="258"/>
      <c r="AQ403" s="258"/>
      <c r="AR403" s="258"/>
      <c r="AS403" s="258"/>
      <c r="AT403" s="258"/>
    </row>
    <row r="404" spans="1:46" ht="45" customHeight="1">
      <c r="A404" s="261" t="s">
        <v>347</v>
      </c>
      <c r="B404" s="261"/>
      <c r="C404" s="261"/>
      <c r="D404" s="261"/>
      <c r="E404" s="261"/>
      <c r="F404" s="261"/>
      <c r="G404" s="261"/>
      <c r="H404" s="261"/>
      <c r="I404" s="261"/>
      <c r="J404" s="261"/>
      <c r="K404" s="261"/>
      <c r="L404" s="261"/>
      <c r="M404" s="261"/>
      <c r="N404" s="261"/>
      <c r="O404" s="261"/>
      <c r="P404" s="261"/>
      <c r="Q404" s="69">
        <v>3</v>
      </c>
      <c r="R404" s="258"/>
      <c r="S404" s="258"/>
      <c r="T404" s="258"/>
      <c r="U404" s="258"/>
      <c r="V404" s="258"/>
      <c r="W404" s="258"/>
      <c r="X404" s="258"/>
      <c r="Y404" s="258"/>
      <c r="Z404" s="258"/>
      <c r="AA404" s="258"/>
      <c r="AB404" s="258"/>
      <c r="AC404" s="258"/>
      <c r="AD404" s="258"/>
      <c r="AE404" s="258"/>
      <c r="AF404" s="69">
        <v>3</v>
      </c>
      <c r="AG404" s="258"/>
      <c r="AH404" s="258"/>
      <c r="AI404" s="258"/>
      <c r="AJ404" s="258"/>
      <c r="AK404" s="258"/>
      <c r="AL404" s="258"/>
      <c r="AM404" s="258"/>
      <c r="AN404" s="258"/>
      <c r="AO404" s="258"/>
      <c r="AP404" s="258"/>
      <c r="AQ404" s="258"/>
      <c r="AR404" s="258"/>
      <c r="AS404" s="258"/>
      <c r="AT404" s="258"/>
    </row>
    <row r="405" spans="1:46" ht="45" customHeight="1">
      <c r="A405" s="261" t="s">
        <v>348</v>
      </c>
      <c r="B405" s="261"/>
      <c r="C405" s="261"/>
      <c r="D405" s="261"/>
      <c r="E405" s="261"/>
      <c r="F405" s="261"/>
      <c r="G405" s="261"/>
      <c r="H405" s="261"/>
      <c r="I405" s="261"/>
      <c r="J405" s="261"/>
      <c r="K405" s="261"/>
      <c r="L405" s="261"/>
      <c r="M405" s="261"/>
      <c r="N405" s="261"/>
      <c r="O405" s="261"/>
      <c r="P405" s="261"/>
      <c r="Q405" s="69">
        <v>3</v>
      </c>
      <c r="R405" s="258"/>
      <c r="S405" s="258"/>
      <c r="T405" s="258"/>
      <c r="U405" s="258"/>
      <c r="V405" s="258"/>
      <c r="W405" s="258"/>
      <c r="X405" s="258"/>
      <c r="Y405" s="258"/>
      <c r="Z405" s="258"/>
      <c r="AA405" s="258"/>
      <c r="AB405" s="258"/>
      <c r="AC405" s="258"/>
      <c r="AD405" s="258"/>
      <c r="AE405" s="258"/>
      <c r="AF405" s="69">
        <v>3</v>
      </c>
      <c r="AG405" s="258"/>
      <c r="AH405" s="258"/>
      <c r="AI405" s="258"/>
      <c r="AJ405" s="258"/>
      <c r="AK405" s="258"/>
      <c r="AL405" s="258"/>
      <c r="AM405" s="258"/>
      <c r="AN405" s="258"/>
      <c r="AO405" s="258"/>
      <c r="AP405" s="258"/>
      <c r="AQ405" s="258"/>
      <c r="AR405" s="258"/>
      <c r="AS405" s="258"/>
      <c r="AT405" s="258"/>
    </row>
    <row r="406" spans="1:46" ht="45" customHeight="1">
      <c r="A406" s="259" t="s">
        <v>349</v>
      </c>
      <c r="B406" s="259"/>
      <c r="C406" s="259"/>
      <c r="D406" s="259"/>
      <c r="E406" s="259"/>
      <c r="F406" s="259"/>
      <c r="G406" s="259"/>
      <c r="H406" s="259"/>
      <c r="I406" s="259"/>
      <c r="J406" s="259"/>
      <c r="K406" s="259"/>
      <c r="L406" s="259"/>
      <c r="M406" s="259"/>
      <c r="N406" s="259"/>
      <c r="O406" s="259"/>
      <c r="P406" s="259"/>
      <c r="Q406" s="69">
        <v>3</v>
      </c>
      <c r="R406" s="258"/>
      <c r="S406" s="258"/>
      <c r="T406" s="258"/>
      <c r="U406" s="258"/>
      <c r="V406" s="258"/>
      <c r="W406" s="258"/>
      <c r="X406" s="258"/>
      <c r="Y406" s="258"/>
      <c r="Z406" s="258"/>
      <c r="AA406" s="258"/>
      <c r="AB406" s="258"/>
      <c r="AC406" s="258"/>
      <c r="AD406" s="258"/>
      <c r="AE406" s="258"/>
      <c r="AF406" s="69">
        <v>3</v>
      </c>
      <c r="AG406" s="258"/>
      <c r="AH406" s="258"/>
      <c r="AI406" s="258"/>
      <c r="AJ406" s="258"/>
      <c r="AK406" s="258"/>
      <c r="AL406" s="258"/>
      <c r="AM406" s="258"/>
      <c r="AN406" s="258"/>
      <c r="AO406" s="258"/>
      <c r="AP406" s="258"/>
      <c r="AQ406" s="258"/>
      <c r="AR406" s="258"/>
      <c r="AS406" s="258"/>
      <c r="AT406" s="258"/>
    </row>
    <row r="407" spans="1:46" ht="45" customHeight="1">
      <c r="A407" s="259" t="s">
        <v>350</v>
      </c>
      <c r="B407" s="259"/>
      <c r="C407" s="259"/>
      <c r="D407" s="259"/>
      <c r="E407" s="259"/>
      <c r="F407" s="259"/>
      <c r="G407" s="259"/>
      <c r="H407" s="259"/>
      <c r="I407" s="259"/>
      <c r="J407" s="259"/>
      <c r="K407" s="259"/>
      <c r="L407" s="259"/>
      <c r="M407" s="259"/>
      <c r="N407" s="259"/>
      <c r="O407" s="259"/>
      <c r="P407" s="259"/>
      <c r="Q407" s="69">
        <v>3</v>
      </c>
      <c r="R407" s="258"/>
      <c r="S407" s="258"/>
      <c r="T407" s="258"/>
      <c r="U407" s="258"/>
      <c r="V407" s="258"/>
      <c r="W407" s="258"/>
      <c r="X407" s="258"/>
      <c r="Y407" s="258"/>
      <c r="Z407" s="258"/>
      <c r="AA407" s="258"/>
      <c r="AB407" s="258"/>
      <c r="AC407" s="258"/>
      <c r="AD407" s="258"/>
      <c r="AE407" s="258"/>
      <c r="AF407" s="69">
        <v>3</v>
      </c>
      <c r="AG407" s="258"/>
      <c r="AH407" s="258"/>
      <c r="AI407" s="258"/>
      <c r="AJ407" s="258"/>
      <c r="AK407" s="258"/>
      <c r="AL407" s="258"/>
      <c r="AM407" s="258"/>
      <c r="AN407" s="258"/>
      <c r="AO407" s="258"/>
      <c r="AP407" s="258"/>
      <c r="AQ407" s="258"/>
      <c r="AR407" s="258"/>
      <c r="AS407" s="258"/>
      <c r="AT407" s="258"/>
    </row>
    <row r="408" spans="1:46" ht="45" customHeight="1">
      <c r="A408" s="259" t="s">
        <v>351</v>
      </c>
      <c r="B408" s="259"/>
      <c r="C408" s="259"/>
      <c r="D408" s="259"/>
      <c r="E408" s="259"/>
      <c r="F408" s="259"/>
      <c r="G408" s="259"/>
      <c r="H408" s="259"/>
      <c r="I408" s="259"/>
      <c r="J408" s="259"/>
      <c r="K408" s="259"/>
      <c r="L408" s="259"/>
      <c r="M408" s="259"/>
      <c r="N408" s="259"/>
      <c r="O408" s="259"/>
      <c r="P408" s="259"/>
      <c r="Q408" s="69">
        <v>3</v>
      </c>
      <c r="R408" s="258"/>
      <c r="S408" s="258"/>
      <c r="T408" s="258"/>
      <c r="U408" s="258"/>
      <c r="V408" s="258"/>
      <c r="W408" s="258"/>
      <c r="X408" s="258"/>
      <c r="Y408" s="258"/>
      <c r="Z408" s="258"/>
      <c r="AA408" s="258"/>
      <c r="AB408" s="258"/>
      <c r="AC408" s="258"/>
      <c r="AD408" s="258"/>
      <c r="AE408" s="258"/>
      <c r="AF408" s="69">
        <v>3</v>
      </c>
      <c r="AG408" s="258"/>
      <c r="AH408" s="258"/>
      <c r="AI408" s="258"/>
      <c r="AJ408" s="258"/>
      <c r="AK408" s="258"/>
      <c r="AL408" s="258"/>
      <c r="AM408" s="258"/>
      <c r="AN408" s="258"/>
      <c r="AO408" s="258"/>
      <c r="AP408" s="258"/>
      <c r="AQ408" s="258"/>
      <c r="AR408" s="258"/>
      <c r="AS408" s="258"/>
      <c r="AT408" s="258"/>
    </row>
    <row r="409" spans="1:46" ht="45" customHeight="1">
      <c r="A409" s="259" t="s">
        <v>352</v>
      </c>
      <c r="B409" s="259"/>
      <c r="C409" s="259"/>
      <c r="D409" s="259"/>
      <c r="E409" s="259"/>
      <c r="F409" s="259"/>
      <c r="G409" s="259"/>
      <c r="H409" s="259"/>
      <c r="I409" s="259"/>
      <c r="J409" s="259"/>
      <c r="K409" s="259"/>
      <c r="L409" s="259"/>
      <c r="M409" s="259"/>
      <c r="N409" s="259"/>
      <c r="O409" s="259"/>
      <c r="P409" s="259"/>
      <c r="Q409" s="69">
        <v>3</v>
      </c>
      <c r="R409" s="258"/>
      <c r="S409" s="258"/>
      <c r="T409" s="258"/>
      <c r="U409" s="258"/>
      <c r="V409" s="258"/>
      <c r="W409" s="258"/>
      <c r="X409" s="258"/>
      <c r="Y409" s="258"/>
      <c r="Z409" s="258"/>
      <c r="AA409" s="258"/>
      <c r="AB409" s="258"/>
      <c r="AC409" s="258"/>
      <c r="AD409" s="258"/>
      <c r="AE409" s="258"/>
      <c r="AF409" s="69">
        <v>3</v>
      </c>
      <c r="AG409" s="258"/>
      <c r="AH409" s="258"/>
      <c r="AI409" s="258"/>
      <c r="AJ409" s="258"/>
      <c r="AK409" s="258"/>
      <c r="AL409" s="258"/>
      <c r="AM409" s="258"/>
      <c r="AN409" s="258"/>
      <c r="AO409" s="258"/>
      <c r="AP409" s="258"/>
      <c r="AQ409" s="258"/>
      <c r="AR409" s="258"/>
      <c r="AS409" s="258"/>
      <c r="AT409" s="258"/>
    </row>
    <row r="410" spans="1:46" ht="45" customHeight="1">
      <c r="A410" s="259" t="s">
        <v>353</v>
      </c>
      <c r="B410" s="259"/>
      <c r="C410" s="259"/>
      <c r="D410" s="259"/>
      <c r="E410" s="259"/>
      <c r="F410" s="259"/>
      <c r="G410" s="259"/>
      <c r="H410" s="259"/>
      <c r="I410" s="259"/>
      <c r="J410" s="259"/>
      <c r="K410" s="259"/>
      <c r="L410" s="259"/>
      <c r="M410" s="259"/>
      <c r="N410" s="259"/>
      <c r="O410" s="259"/>
      <c r="P410" s="259"/>
      <c r="Q410" s="69">
        <v>3</v>
      </c>
      <c r="R410" s="258"/>
      <c r="S410" s="258"/>
      <c r="T410" s="258"/>
      <c r="U410" s="258"/>
      <c r="V410" s="258"/>
      <c r="W410" s="258"/>
      <c r="X410" s="258"/>
      <c r="Y410" s="258"/>
      <c r="Z410" s="258"/>
      <c r="AA410" s="258"/>
      <c r="AB410" s="258"/>
      <c r="AC410" s="258"/>
      <c r="AD410" s="258"/>
      <c r="AE410" s="258"/>
      <c r="AF410" s="69">
        <v>3</v>
      </c>
      <c r="AG410" s="258"/>
      <c r="AH410" s="258"/>
      <c r="AI410" s="258"/>
      <c r="AJ410" s="258"/>
      <c r="AK410" s="258"/>
      <c r="AL410" s="258"/>
      <c r="AM410" s="258"/>
      <c r="AN410" s="258"/>
      <c r="AO410" s="258"/>
      <c r="AP410" s="258"/>
      <c r="AQ410" s="258"/>
      <c r="AR410" s="258"/>
      <c r="AS410" s="258"/>
      <c r="AT410" s="258"/>
    </row>
    <row r="411" spans="1:46" ht="45" customHeight="1">
      <c r="A411" s="259" t="s">
        <v>354</v>
      </c>
      <c r="B411" s="259"/>
      <c r="C411" s="259"/>
      <c r="D411" s="259"/>
      <c r="E411" s="259"/>
      <c r="F411" s="259"/>
      <c r="G411" s="259"/>
      <c r="H411" s="259"/>
      <c r="I411" s="259"/>
      <c r="J411" s="259"/>
      <c r="K411" s="259"/>
      <c r="L411" s="259"/>
      <c r="M411" s="259"/>
      <c r="N411" s="259"/>
      <c r="O411" s="259"/>
      <c r="P411" s="259"/>
      <c r="Q411" s="69">
        <v>3</v>
      </c>
      <c r="R411" s="258"/>
      <c r="S411" s="258"/>
      <c r="T411" s="258"/>
      <c r="U411" s="258"/>
      <c r="V411" s="258"/>
      <c r="W411" s="258"/>
      <c r="X411" s="258"/>
      <c r="Y411" s="258"/>
      <c r="Z411" s="258"/>
      <c r="AA411" s="258"/>
      <c r="AB411" s="258"/>
      <c r="AC411" s="258"/>
      <c r="AD411" s="258"/>
      <c r="AE411" s="258"/>
      <c r="AF411" s="69">
        <v>3</v>
      </c>
      <c r="AG411" s="258"/>
      <c r="AH411" s="258"/>
      <c r="AI411" s="258"/>
      <c r="AJ411" s="258"/>
      <c r="AK411" s="258"/>
      <c r="AL411" s="258"/>
      <c r="AM411" s="258"/>
      <c r="AN411" s="258"/>
      <c r="AO411" s="258"/>
      <c r="AP411" s="258"/>
      <c r="AQ411" s="258"/>
      <c r="AR411" s="258"/>
      <c r="AS411" s="258"/>
      <c r="AT411" s="258"/>
    </row>
    <row r="412" spans="1:46" ht="45" customHeight="1">
      <c r="A412" s="259" t="s">
        <v>355</v>
      </c>
      <c r="B412" s="259"/>
      <c r="C412" s="259"/>
      <c r="D412" s="259"/>
      <c r="E412" s="259"/>
      <c r="F412" s="259"/>
      <c r="G412" s="259"/>
      <c r="H412" s="259"/>
      <c r="I412" s="259"/>
      <c r="J412" s="259"/>
      <c r="K412" s="259"/>
      <c r="L412" s="259"/>
      <c r="M412" s="259"/>
      <c r="N412" s="259"/>
      <c r="O412" s="259"/>
      <c r="P412" s="259"/>
      <c r="Q412" s="69">
        <v>3</v>
      </c>
      <c r="R412" s="258"/>
      <c r="S412" s="258"/>
      <c r="T412" s="258"/>
      <c r="U412" s="258"/>
      <c r="V412" s="258"/>
      <c r="W412" s="258"/>
      <c r="X412" s="258"/>
      <c r="Y412" s="258"/>
      <c r="Z412" s="258"/>
      <c r="AA412" s="258"/>
      <c r="AB412" s="258"/>
      <c r="AC412" s="258"/>
      <c r="AD412" s="258"/>
      <c r="AE412" s="258"/>
      <c r="AF412" s="69">
        <v>3</v>
      </c>
      <c r="AG412" s="258"/>
      <c r="AH412" s="258"/>
      <c r="AI412" s="258"/>
      <c r="AJ412" s="258"/>
      <c r="AK412" s="258"/>
      <c r="AL412" s="258"/>
      <c r="AM412" s="258"/>
      <c r="AN412" s="258"/>
      <c r="AO412" s="258"/>
      <c r="AP412" s="258"/>
      <c r="AQ412" s="258"/>
      <c r="AR412" s="258"/>
      <c r="AS412" s="258"/>
      <c r="AT412" s="258"/>
    </row>
    <row r="413" spans="1:46" ht="45" customHeight="1">
      <c r="A413" s="259" t="s">
        <v>356</v>
      </c>
      <c r="B413" s="259"/>
      <c r="C413" s="259"/>
      <c r="D413" s="259"/>
      <c r="E413" s="259"/>
      <c r="F413" s="259"/>
      <c r="G413" s="259"/>
      <c r="H413" s="259"/>
      <c r="I413" s="259"/>
      <c r="J413" s="259"/>
      <c r="K413" s="259"/>
      <c r="L413" s="259"/>
      <c r="M413" s="259"/>
      <c r="N413" s="259"/>
      <c r="O413" s="259"/>
      <c r="P413" s="259"/>
      <c r="Q413" s="69">
        <v>3</v>
      </c>
      <c r="R413" s="258"/>
      <c r="S413" s="258"/>
      <c r="T413" s="258"/>
      <c r="U413" s="258"/>
      <c r="V413" s="258"/>
      <c r="W413" s="258"/>
      <c r="X413" s="258"/>
      <c r="Y413" s="258"/>
      <c r="Z413" s="258"/>
      <c r="AA413" s="258"/>
      <c r="AB413" s="258"/>
      <c r="AC413" s="258"/>
      <c r="AD413" s="258"/>
      <c r="AE413" s="258"/>
      <c r="AF413" s="69">
        <v>3</v>
      </c>
      <c r="AG413" s="258"/>
      <c r="AH413" s="258"/>
      <c r="AI413" s="258"/>
      <c r="AJ413" s="258"/>
      <c r="AK413" s="258"/>
      <c r="AL413" s="258"/>
      <c r="AM413" s="258"/>
      <c r="AN413" s="258"/>
      <c r="AO413" s="258"/>
      <c r="AP413" s="258"/>
      <c r="AQ413" s="258"/>
      <c r="AR413" s="258"/>
      <c r="AS413" s="258"/>
      <c r="AT413" s="258"/>
    </row>
    <row r="414" spans="1:46"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ht="45" customHeight="1" thickTop="1" thickBot="1">
      <c r="A415" s="267" t="s">
        <v>79</v>
      </c>
      <c r="B415" s="267"/>
      <c r="C415" s="267"/>
      <c r="D415" s="267"/>
      <c r="E415" s="267"/>
      <c r="F415" s="267"/>
      <c r="G415" s="267"/>
      <c r="H415" s="267"/>
      <c r="I415" s="267"/>
      <c r="J415" s="267"/>
      <c r="K415" s="267"/>
      <c r="L415" s="267"/>
      <c r="M415" s="267"/>
      <c r="N415" s="267"/>
      <c r="O415" s="267"/>
      <c r="P415" s="267"/>
      <c r="Q415" s="71" t="s">
        <v>67</v>
      </c>
      <c r="R415" s="268" t="s">
        <v>68</v>
      </c>
      <c r="S415" s="268"/>
      <c r="T415" s="268"/>
      <c r="U415" s="268"/>
      <c r="V415" s="268"/>
      <c r="W415" s="268"/>
      <c r="X415" s="268"/>
      <c r="Y415" s="268"/>
      <c r="Z415" s="268"/>
      <c r="AA415" s="268"/>
      <c r="AB415" s="268"/>
      <c r="AC415" s="268"/>
      <c r="AD415" s="268"/>
      <c r="AE415" s="268"/>
      <c r="AF415" s="72" t="s">
        <v>67</v>
      </c>
      <c r="AG415" s="269" t="s">
        <v>8</v>
      </c>
      <c r="AH415" s="269"/>
      <c r="AI415" s="269"/>
      <c r="AJ415" s="269"/>
      <c r="AK415" s="269"/>
      <c r="AL415" s="269"/>
      <c r="AM415" s="269"/>
      <c r="AN415" s="269"/>
      <c r="AO415" s="269"/>
      <c r="AP415" s="269"/>
      <c r="AQ415" s="269"/>
      <c r="AR415" s="269"/>
      <c r="AS415" s="269"/>
      <c r="AT415" s="269"/>
    </row>
    <row r="416" spans="1:46" ht="45" customHeight="1">
      <c r="A416" s="259" t="s">
        <v>357</v>
      </c>
      <c r="B416" s="259"/>
      <c r="C416" s="259"/>
      <c r="D416" s="259"/>
      <c r="E416" s="259"/>
      <c r="F416" s="259"/>
      <c r="G416" s="259"/>
      <c r="H416" s="259"/>
      <c r="I416" s="259"/>
      <c r="J416" s="259"/>
      <c r="K416" s="259"/>
      <c r="L416" s="259"/>
      <c r="M416" s="259"/>
      <c r="N416" s="259"/>
      <c r="O416" s="259"/>
      <c r="P416" s="259"/>
      <c r="Q416" s="69">
        <v>3</v>
      </c>
      <c r="R416" s="258"/>
      <c r="S416" s="258"/>
      <c r="T416" s="258"/>
      <c r="U416" s="258"/>
      <c r="V416" s="258"/>
      <c r="W416" s="258"/>
      <c r="X416" s="258"/>
      <c r="Y416" s="258"/>
      <c r="Z416" s="258"/>
      <c r="AA416" s="258"/>
      <c r="AB416" s="258"/>
      <c r="AC416" s="258"/>
      <c r="AD416" s="258"/>
      <c r="AE416" s="258"/>
      <c r="AF416" s="69">
        <v>3</v>
      </c>
      <c r="AG416" s="258"/>
      <c r="AH416" s="258"/>
      <c r="AI416" s="258"/>
      <c r="AJ416" s="258"/>
      <c r="AK416" s="258"/>
      <c r="AL416" s="258"/>
      <c r="AM416" s="258"/>
      <c r="AN416" s="258"/>
      <c r="AO416" s="258"/>
      <c r="AP416" s="258"/>
      <c r="AQ416" s="258"/>
      <c r="AR416" s="258"/>
      <c r="AS416" s="258"/>
      <c r="AT416" s="258"/>
    </row>
    <row r="417" spans="1:46" ht="45" customHeight="1">
      <c r="A417" s="259" t="s">
        <v>358</v>
      </c>
      <c r="B417" s="259"/>
      <c r="C417" s="259"/>
      <c r="D417" s="259"/>
      <c r="E417" s="259"/>
      <c r="F417" s="259"/>
      <c r="G417" s="259"/>
      <c r="H417" s="259"/>
      <c r="I417" s="259"/>
      <c r="J417" s="259"/>
      <c r="K417" s="259"/>
      <c r="L417" s="259"/>
      <c r="M417" s="259"/>
      <c r="N417" s="259"/>
      <c r="O417" s="259"/>
      <c r="P417" s="259"/>
      <c r="Q417" s="69">
        <v>3</v>
      </c>
      <c r="R417" s="258"/>
      <c r="S417" s="258"/>
      <c r="T417" s="258"/>
      <c r="U417" s="258"/>
      <c r="V417" s="258"/>
      <c r="W417" s="258"/>
      <c r="X417" s="258"/>
      <c r="Y417" s="258"/>
      <c r="Z417" s="258"/>
      <c r="AA417" s="258"/>
      <c r="AB417" s="258"/>
      <c r="AC417" s="258"/>
      <c r="AD417" s="258"/>
      <c r="AE417" s="258"/>
      <c r="AF417" s="69">
        <v>3</v>
      </c>
      <c r="AG417" s="258"/>
      <c r="AH417" s="258"/>
      <c r="AI417" s="258"/>
      <c r="AJ417" s="258"/>
      <c r="AK417" s="258"/>
      <c r="AL417" s="258"/>
      <c r="AM417" s="258"/>
      <c r="AN417" s="258"/>
      <c r="AO417" s="258"/>
      <c r="AP417" s="258"/>
      <c r="AQ417" s="258"/>
      <c r="AR417" s="258"/>
      <c r="AS417" s="258"/>
      <c r="AT417" s="258"/>
    </row>
    <row r="418" spans="1:46" ht="45" customHeight="1">
      <c r="A418" s="259" t="s">
        <v>199</v>
      </c>
      <c r="B418" s="259"/>
      <c r="C418" s="259"/>
      <c r="D418" s="259"/>
      <c r="E418" s="259"/>
      <c r="F418" s="259"/>
      <c r="G418" s="259"/>
      <c r="H418" s="259"/>
      <c r="I418" s="259"/>
      <c r="J418" s="259"/>
      <c r="K418" s="259"/>
      <c r="L418" s="259"/>
      <c r="M418" s="259"/>
      <c r="N418" s="259"/>
      <c r="O418" s="259"/>
      <c r="P418" s="259"/>
      <c r="Q418" s="69">
        <v>3</v>
      </c>
      <c r="R418" s="258"/>
      <c r="S418" s="258"/>
      <c r="T418" s="258"/>
      <c r="U418" s="258"/>
      <c r="V418" s="258"/>
      <c r="W418" s="258"/>
      <c r="X418" s="258"/>
      <c r="Y418" s="258"/>
      <c r="Z418" s="258"/>
      <c r="AA418" s="258"/>
      <c r="AB418" s="258"/>
      <c r="AC418" s="258"/>
      <c r="AD418" s="258"/>
      <c r="AE418" s="258"/>
      <c r="AF418" s="69">
        <v>3</v>
      </c>
      <c r="AG418" s="258"/>
      <c r="AH418" s="258"/>
      <c r="AI418" s="258"/>
      <c r="AJ418" s="258"/>
      <c r="AK418" s="258"/>
      <c r="AL418" s="258"/>
      <c r="AM418" s="258"/>
      <c r="AN418" s="258"/>
      <c r="AO418" s="258"/>
      <c r="AP418" s="258"/>
      <c r="AQ418" s="258"/>
      <c r="AR418" s="258"/>
      <c r="AS418" s="258"/>
      <c r="AT418" s="258"/>
    </row>
    <row r="419" spans="1:46" ht="67.349999999999994" customHeight="1">
      <c r="A419" s="259" t="s">
        <v>359</v>
      </c>
      <c r="B419" s="259"/>
      <c r="C419" s="259"/>
      <c r="D419" s="259"/>
      <c r="E419" s="259"/>
      <c r="F419" s="259"/>
      <c r="G419" s="259"/>
      <c r="H419" s="259"/>
      <c r="I419" s="259"/>
      <c r="J419" s="259"/>
      <c r="K419" s="259"/>
      <c r="L419" s="259"/>
      <c r="M419" s="259"/>
      <c r="N419" s="259"/>
      <c r="O419" s="259"/>
      <c r="P419" s="259"/>
      <c r="Q419" s="69">
        <v>3</v>
      </c>
      <c r="R419" s="258"/>
      <c r="S419" s="258"/>
      <c r="T419" s="258"/>
      <c r="U419" s="258"/>
      <c r="V419" s="258"/>
      <c r="W419" s="258"/>
      <c r="X419" s="258"/>
      <c r="Y419" s="258"/>
      <c r="Z419" s="258"/>
      <c r="AA419" s="258"/>
      <c r="AB419" s="258"/>
      <c r="AC419" s="258"/>
      <c r="AD419" s="258"/>
      <c r="AE419" s="258"/>
      <c r="AF419" s="69">
        <v>3</v>
      </c>
      <c r="AG419" s="258"/>
      <c r="AH419" s="258"/>
      <c r="AI419" s="258"/>
      <c r="AJ419" s="258"/>
      <c r="AK419" s="258"/>
      <c r="AL419" s="258"/>
      <c r="AM419" s="258"/>
      <c r="AN419" s="258"/>
      <c r="AO419" s="258"/>
      <c r="AP419" s="258"/>
      <c r="AQ419" s="258"/>
      <c r="AR419" s="258"/>
      <c r="AS419" s="258"/>
      <c r="AT419" s="258"/>
    </row>
    <row r="420" spans="1:46" ht="45" customHeight="1">
      <c r="A420" s="259" t="s">
        <v>360</v>
      </c>
      <c r="B420" s="259"/>
      <c r="C420" s="259"/>
      <c r="D420" s="259"/>
      <c r="E420" s="259"/>
      <c r="F420" s="259"/>
      <c r="G420" s="259"/>
      <c r="H420" s="259"/>
      <c r="I420" s="259"/>
      <c r="J420" s="259"/>
      <c r="K420" s="259"/>
      <c r="L420" s="259"/>
      <c r="M420" s="259"/>
      <c r="N420" s="259"/>
      <c r="O420" s="259"/>
      <c r="P420" s="259"/>
      <c r="Q420" s="69">
        <v>3</v>
      </c>
      <c r="R420" s="258"/>
      <c r="S420" s="258"/>
      <c r="T420" s="258"/>
      <c r="U420" s="258"/>
      <c r="V420" s="258"/>
      <c r="W420" s="258"/>
      <c r="X420" s="258"/>
      <c r="Y420" s="258"/>
      <c r="Z420" s="258"/>
      <c r="AA420" s="258"/>
      <c r="AB420" s="258"/>
      <c r="AC420" s="258"/>
      <c r="AD420" s="258"/>
      <c r="AE420" s="258"/>
      <c r="AF420" s="69">
        <v>3</v>
      </c>
      <c r="AG420" s="258"/>
      <c r="AH420" s="258"/>
      <c r="AI420" s="258"/>
      <c r="AJ420" s="258"/>
      <c r="AK420" s="258"/>
      <c r="AL420" s="258"/>
      <c r="AM420" s="258"/>
      <c r="AN420" s="258"/>
      <c r="AO420" s="258"/>
      <c r="AP420" s="258"/>
      <c r="AQ420" s="258"/>
      <c r="AR420" s="258"/>
      <c r="AS420" s="258"/>
      <c r="AT420" s="258"/>
    </row>
    <row r="421" spans="1:46" ht="18" customHeight="1" thickTop="1"/>
    <row r="423" spans="1:46" ht="45" customHeight="1">
      <c r="A423" s="266" t="s">
        <v>361</v>
      </c>
      <c r="B423" s="266"/>
      <c r="C423" s="266"/>
      <c r="D423" s="266"/>
      <c r="E423" s="266"/>
      <c r="F423" s="266"/>
      <c r="G423" s="266"/>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c r="AG423" s="241" t="s">
        <v>64</v>
      </c>
      <c r="AH423" s="241"/>
      <c r="AI423" s="241"/>
      <c r="AJ423" s="241"/>
      <c r="AK423" s="73" t="e">
        <f>(('Artículo 121 (resumen PI)'!C23*0.8+'Artículo 121 (resumen PI)'!F23*0.2)+('Artículo 121 (resumen PNT)'!C23*0.8+'Artículo 121 (resumen PNT)'!F23*0.2))/2</f>
        <v>#VALUE!</v>
      </c>
      <c r="AL423"/>
      <c r="AM423"/>
      <c r="AN423"/>
      <c r="AO423"/>
      <c r="AP423"/>
      <c r="AQ423"/>
      <c r="AR423"/>
      <c r="AS423"/>
      <c r="AT423"/>
    </row>
    <row r="424" spans="1:46"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ht="15.75">
      <c r="A425" s="64" t="s">
        <v>65</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ht="15">
      <c r="A426" s="61"/>
      <c r="B426" s="61"/>
      <c r="C426" s="61"/>
      <c r="D426" s="61"/>
      <c r="E426" s="61"/>
      <c r="F426" s="61"/>
      <c r="G426" s="61"/>
      <c r="H426" s="61"/>
      <c r="I426" s="61"/>
      <c r="J426" s="61"/>
      <c r="K426" s="61"/>
      <c r="L426" s="61"/>
      <c r="M426" s="61"/>
      <c r="N426" s="61"/>
      <c r="O426" s="61"/>
      <c r="P426" s="61"/>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ht="73.349999999999994" customHeight="1" thickBot="1">
      <c r="A427" s="264" t="s">
        <v>362</v>
      </c>
      <c r="B427" s="264"/>
      <c r="C427" s="264"/>
      <c r="D427" s="264"/>
      <c r="E427" s="264"/>
      <c r="F427" s="264"/>
      <c r="G427" s="264"/>
      <c r="H427" s="264"/>
      <c r="I427" s="264"/>
      <c r="J427" s="264"/>
      <c r="K427" s="264"/>
      <c r="L427" s="264"/>
      <c r="M427" s="264"/>
      <c r="N427" s="264"/>
      <c r="O427" s="264"/>
      <c r="P427" s="264"/>
      <c r="Q427" s="66"/>
      <c r="R427" s="61"/>
      <c r="S427" s="61"/>
      <c r="T427" s="61"/>
      <c r="U427" s="61"/>
      <c r="V427" s="265"/>
      <c r="W427" s="265"/>
      <c r="X427" s="265"/>
      <c r="Y427" s="265"/>
      <c r="Z427" s="265"/>
      <c r="AA427" s="265"/>
      <c r="AB427" s="265"/>
      <c r="AC427" s="265"/>
      <c r="AD427" s="265"/>
      <c r="AE427" s="265"/>
      <c r="AF427" s="66"/>
      <c r="AG427" s="61"/>
      <c r="AH427" s="61"/>
      <c r="AI427" s="61"/>
      <c r="AJ427" s="61"/>
      <c r="AK427" s="265"/>
      <c r="AL427" s="265"/>
      <c r="AM427" s="265"/>
      <c r="AN427" s="265"/>
      <c r="AO427" s="265"/>
      <c r="AP427" s="265"/>
      <c r="AQ427" s="265"/>
      <c r="AR427" s="265"/>
      <c r="AS427" s="265"/>
      <c r="AT427" s="265"/>
    </row>
    <row r="428" spans="1:46" ht="45" customHeight="1" thickTop="1" thickBot="1">
      <c r="A428" s="284" t="s">
        <v>44</v>
      </c>
      <c r="B428" s="284"/>
      <c r="C428" s="284"/>
      <c r="D428" s="284"/>
      <c r="E428" s="284"/>
      <c r="F428" s="284"/>
      <c r="G428" s="284"/>
      <c r="H428" s="284"/>
      <c r="I428" s="284"/>
      <c r="J428" s="284"/>
      <c r="K428" s="284"/>
      <c r="L428" s="284"/>
      <c r="M428" s="284"/>
      <c r="N428" s="284"/>
      <c r="O428" s="284"/>
      <c r="P428" s="284"/>
      <c r="Q428" s="67" t="s">
        <v>67</v>
      </c>
      <c r="R428" s="285" t="s">
        <v>68</v>
      </c>
      <c r="S428" s="285"/>
      <c r="T428" s="285"/>
      <c r="U428" s="285"/>
      <c r="V428" s="285"/>
      <c r="W428" s="285"/>
      <c r="X428" s="285"/>
      <c r="Y428" s="285"/>
      <c r="Z428" s="285"/>
      <c r="AA428" s="285"/>
      <c r="AB428" s="285"/>
      <c r="AC428" s="285"/>
      <c r="AD428" s="285"/>
      <c r="AE428" s="285"/>
      <c r="AF428" s="68" t="s">
        <v>67</v>
      </c>
      <c r="AG428" s="286" t="s">
        <v>8</v>
      </c>
      <c r="AH428" s="286"/>
      <c r="AI428" s="286"/>
      <c r="AJ428" s="286"/>
      <c r="AK428" s="286"/>
      <c r="AL428" s="286"/>
      <c r="AM428" s="286"/>
      <c r="AN428" s="286"/>
      <c r="AO428" s="286"/>
      <c r="AP428" s="286"/>
      <c r="AQ428" s="286"/>
      <c r="AR428" s="286"/>
      <c r="AS428" s="286"/>
      <c r="AT428" s="286"/>
    </row>
    <row r="429" spans="1:46" ht="45" customHeight="1">
      <c r="A429" s="259" t="s">
        <v>69</v>
      </c>
      <c r="B429" s="259"/>
      <c r="C429" s="259"/>
      <c r="D429" s="259"/>
      <c r="E429" s="259"/>
      <c r="F429" s="259"/>
      <c r="G429" s="259"/>
      <c r="H429" s="259"/>
      <c r="I429" s="259"/>
      <c r="J429" s="259"/>
      <c r="K429" s="259"/>
      <c r="L429" s="259"/>
      <c r="M429" s="259"/>
      <c r="N429" s="259"/>
      <c r="O429" s="259"/>
      <c r="P429" s="259"/>
      <c r="Q429" s="69">
        <v>3</v>
      </c>
      <c r="R429" s="258" t="s">
        <v>176</v>
      </c>
      <c r="S429" s="258"/>
      <c r="T429" s="258"/>
      <c r="U429" s="258"/>
      <c r="V429" s="258"/>
      <c r="W429" s="258"/>
      <c r="X429" s="258"/>
      <c r="Y429" s="258"/>
      <c r="Z429" s="258"/>
      <c r="AA429" s="258"/>
      <c r="AB429" s="258"/>
      <c r="AC429" s="258"/>
      <c r="AD429" s="258"/>
      <c r="AE429" s="258"/>
      <c r="AF429" s="69">
        <v>3</v>
      </c>
      <c r="AG429" s="258" t="s">
        <v>176</v>
      </c>
      <c r="AH429" s="258"/>
      <c r="AI429" s="258"/>
      <c r="AJ429" s="258"/>
      <c r="AK429" s="258"/>
      <c r="AL429" s="258"/>
      <c r="AM429" s="258"/>
      <c r="AN429" s="258"/>
      <c r="AO429" s="258"/>
      <c r="AP429" s="258"/>
      <c r="AQ429" s="258"/>
      <c r="AR429" s="258"/>
      <c r="AS429" s="258"/>
      <c r="AT429" s="258"/>
    </row>
    <row r="430" spans="1:46" ht="45" customHeight="1">
      <c r="A430" s="259" t="s">
        <v>109</v>
      </c>
      <c r="B430" s="259"/>
      <c r="C430" s="259"/>
      <c r="D430" s="259"/>
      <c r="E430" s="259"/>
      <c r="F430" s="259"/>
      <c r="G430" s="259"/>
      <c r="H430" s="259"/>
      <c r="I430" s="259"/>
      <c r="J430" s="259"/>
      <c r="K430" s="259"/>
      <c r="L430" s="259"/>
      <c r="M430" s="259"/>
      <c r="N430" s="259"/>
      <c r="O430" s="259"/>
      <c r="P430" s="259"/>
      <c r="Q430" s="69">
        <v>3</v>
      </c>
      <c r="R430" s="258"/>
      <c r="S430" s="258"/>
      <c r="T430" s="258"/>
      <c r="U430" s="258"/>
      <c r="V430" s="258"/>
      <c r="W430" s="258"/>
      <c r="X430" s="258"/>
      <c r="Y430" s="258"/>
      <c r="Z430" s="258"/>
      <c r="AA430" s="258"/>
      <c r="AB430" s="258"/>
      <c r="AC430" s="258"/>
      <c r="AD430" s="258"/>
      <c r="AE430" s="258"/>
      <c r="AF430" s="69">
        <v>3</v>
      </c>
      <c r="AG430" s="258"/>
      <c r="AH430" s="258"/>
      <c r="AI430" s="258"/>
      <c r="AJ430" s="258"/>
      <c r="AK430" s="258"/>
      <c r="AL430" s="258"/>
      <c r="AM430" s="258"/>
      <c r="AN430" s="258"/>
      <c r="AO430" s="258"/>
      <c r="AP430" s="258"/>
      <c r="AQ430" s="258"/>
      <c r="AR430" s="258"/>
      <c r="AS430" s="258"/>
      <c r="AT430" s="258"/>
    </row>
    <row r="431" spans="1:46" ht="45" customHeight="1">
      <c r="A431" s="259" t="s">
        <v>363</v>
      </c>
      <c r="B431" s="259"/>
      <c r="C431" s="259"/>
      <c r="D431" s="259"/>
      <c r="E431" s="259"/>
      <c r="F431" s="259"/>
      <c r="G431" s="259"/>
      <c r="H431" s="259"/>
      <c r="I431" s="259"/>
      <c r="J431" s="259"/>
      <c r="K431" s="259"/>
      <c r="L431" s="259"/>
      <c r="M431" s="259"/>
      <c r="N431" s="259"/>
      <c r="O431" s="259"/>
      <c r="P431" s="259"/>
      <c r="Q431" s="69">
        <v>3</v>
      </c>
      <c r="R431" s="258"/>
      <c r="S431" s="258"/>
      <c r="T431" s="258"/>
      <c r="U431" s="258"/>
      <c r="V431" s="258"/>
      <c r="W431" s="258"/>
      <c r="X431" s="258"/>
      <c r="Y431" s="258"/>
      <c r="Z431" s="258"/>
      <c r="AA431" s="258"/>
      <c r="AB431" s="258"/>
      <c r="AC431" s="258"/>
      <c r="AD431" s="258"/>
      <c r="AE431" s="258"/>
      <c r="AF431" s="69">
        <v>3</v>
      </c>
      <c r="AG431" s="258"/>
      <c r="AH431" s="258"/>
      <c r="AI431" s="258"/>
      <c r="AJ431" s="258"/>
      <c r="AK431" s="258"/>
      <c r="AL431" s="258"/>
      <c r="AM431" s="258"/>
      <c r="AN431" s="258"/>
      <c r="AO431" s="258"/>
      <c r="AP431" s="258"/>
      <c r="AQ431" s="258"/>
      <c r="AR431" s="258"/>
      <c r="AS431" s="258"/>
      <c r="AT431" s="258"/>
    </row>
    <row r="432" spans="1:46" ht="45" customHeight="1">
      <c r="A432" s="259" t="s">
        <v>364</v>
      </c>
      <c r="B432" s="259"/>
      <c r="C432" s="259"/>
      <c r="D432" s="259"/>
      <c r="E432" s="259"/>
      <c r="F432" s="259"/>
      <c r="G432" s="259"/>
      <c r="H432" s="259"/>
      <c r="I432" s="259"/>
      <c r="J432" s="259"/>
      <c r="K432" s="259"/>
      <c r="L432" s="259"/>
      <c r="M432" s="259"/>
      <c r="N432" s="259"/>
      <c r="O432" s="259"/>
      <c r="P432" s="259"/>
      <c r="Q432" s="69">
        <v>3</v>
      </c>
      <c r="R432" s="258"/>
      <c r="S432" s="258"/>
      <c r="T432" s="258"/>
      <c r="U432" s="258"/>
      <c r="V432" s="258"/>
      <c r="W432" s="258"/>
      <c r="X432" s="258"/>
      <c r="Y432" s="258"/>
      <c r="Z432" s="258"/>
      <c r="AA432" s="258"/>
      <c r="AB432" s="258"/>
      <c r="AC432" s="258"/>
      <c r="AD432" s="258"/>
      <c r="AE432" s="258"/>
      <c r="AF432" s="69">
        <v>3</v>
      </c>
      <c r="AG432" s="258"/>
      <c r="AH432" s="258"/>
      <c r="AI432" s="258"/>
      <c r="AJ432" s="258"/>
      <c r="AK432" s="258"/>
      <c r="AL432" s="258"/>
      <c r="AM432" s="258"/>
      <c r="AN432" s="258"/>
      <c r="AO432" s="258"/>
      <c r="AP432" s="258"/>
      <c r="AQ432" s="258"/>
      <c r="AR432" s="258"/>
      <c r="AS432" s="258"/>
      <c r="AT432" s="258"/>
    </row>
    <row r="433" spans="1:46" ht="45" customHeight="1">
      <c r="A433" s="259" t="s">
        <v>365</v>
      </c>
      <c r="B433" s="259"/>
      <c r="C433" s="259"/>
      <c r="D433" s="259"/>
      <c r="E433" s="259"/>
      <c r="F433" s="259"/>
      <c r="G433" s="259"/>
      <c r="H433" s="259"/>
      <c r="I433" s="259"/>
      <c r="J433" s="259"/>
      <c r="K433" s="259"/>
      <c r="L433" s="259"/>
      <c r="M433" s="259"/>
      <c r="N433" s="259"/>
      <c r="O433" s="259"/>
      <c r="P433" s="259"/>
      <c r="Q433" s="69">
        <v>3</v>
      </c>
      <c r="R433" s="258"/>
      <c r="S433" s="258"/>
      <c r="T433" s="258"/>
      <c r="U433" s="258"/>
      <c r="V433" s="258"/>
      <c r="W433" s="258"/>
      <c r="X433" s="258"/>
      <c r="Y433" s="258"/>
      <c r="Z433" s="258"/>
      <c r="AA433" s="258"/>
      <c r="AB433" s="258"/>
      <c r="AC433" s="258"/>
      <c r="AD433" s="258"/>
      <c r="AE433" s="258"/>
      <c r="AF433" s="69">
        <v>3</v>
      </c>
      <c r="AG433" s="258"/>
      <c r="AH433" s="258"/>
      <c r="AI433" s="258"/>
      <c r="AJ433" s="258"/>
      <c r="AK433" s="258"/>
      <c r="AL433" s="258"/>
      <c r="AM433" s="258"/>
      <c r="AN433" s="258"/>
      <c r="AO433" s="258"/>
      <c r="AP433" s="258"/>
      <c r="AQ433" s="258"/>
      <c r="AR433" s="258"/>
      <c r="AS433" s="258"/>
      <c r="AT433" s="258"/>
    </row>
    <row r="434" spans="1:46" ht="45" customHeight="1">
      <c r="A434" s="259" t="s">
        <v>366</v>
      </c>
      <c r="B434" s="259"/>
      <c r="C434" s="259"/>
      <c r="D434" s="259"/>
      <c r="E434" s="259"/>
      <c r="F434" s="259"/>
      <c r="G434" s="259"/>
      <c r="H434" s="259"/>
      <c r="I434" s="259"/>
      <c r="J434" s="259"/>
      <c r="K434" s="259"/>
      <c r="L434" s="259"/>
      <c r="M434" s="259"/>
      <c r="N434" s="259"/>
      <c r="O434" s="259"/>
      <c r="P434" s="259"/>
      <c r="Q434" s="69">
        <v>3</v>
      </c>
      <c r="R434" s="258"/>
      <c r="S434" s="258"/>
      <c r="T434" s="258"/>
      <c r="U434" s="258"/>
      <c r="V434" s="258"/>
      <c r="W434" s="258"/>
      <c r="X434" s="258"/>
      <c r="Y434" s="258"/>
      <c r="Z434" s="258"/>
      <c r="AA434" s="258"/>
      <c r="AB434" s="258"/>
      <c r="AC434" s="258"/>
      <c r="AD434" s="258"/>
      <c r="AE434" s="258"/>
      <c r="AF434" s="69">
        <v>3</v>
      </c>
      <c r="AG434" s="258"/>
      <c r="AH434" s="258"/>
      <c r="AI434" s="258"/>
      <c r="AJ434" s="258"/>
      <c r="AK434" s="258"/>
      <c r="AL434" s="258"/>
      <c r="AM434" s="258"/>
      <c r="AN434" s="258"/>
      <c r="AO434" s="258"/>
      <c r="AP434" s="258"/>
      <c r="AQ434" s="258"/>
      <c r="AR434" s="258"/>
      <c r="AS434" s="258"/>
      <c r="AT434" s="258"/>
    </row>
    <row r="435" spans="1:46" ht="45" customHeight="1">
      <c r="A435" s="259" t="s">
        <v>367</v>
      </c>
      <c r="B435" s="259"/>
      <c r="C435" s="259"/>
      <c r="D435" s="259"/>
      <c r="E435" s="259"/>
      <c r="F435" s="259"/>
      <c r="G435" s="259"/>
      <c r="H435" s="259"/>
      <c r="I435" s="259"/>
      <c r="J435" s="259"/>
      <c r="K435" s="259"/>
      <c r="L435" s="259"/>
      <c r="M435" s="259"/>
      <c r="N435" s="259"/>
      <c r="O435" s="259"/>
      <c r="P435" s="259"/>
      <c r="Q435" s="69">
        <v>3</v>
      </c>
      <c r="R435" s="258"/>
      <c r="S435" s="258"/>
      <c r="T435" s="258"/>
      <c r="U435" s="258"/>
      <c r="V435" s="258"/>
      <c r="W435" s="258"/>
      <c r="X435" s="258"/>
      <c r="Y435" s="258"/>
      <c r="Z435" s="258"/>
      <c r="AA435" s="258"/>
      <c r="AB435" s="258"/>
      <c r="AC435" s="258"/>
      <c r="AD435" s="258"/>
      <c r="AE435" s="258"/>
      <c r="AF435" s="69">
        <v>3</v>
      </c>
      <c r="AG435" s="258"/>
      <c r="AH435" s="258"/>
      <c r="AI435" s="258"/>
      <c r="AJ435" s="258"/>
      <c r="AK435" s="258"/>
      <c r="AL435" s="258"/>
      <c r="AM435" s="258"/>
      <c r="AN435" s="258"/>
      <c r="AO435" s="258"/>
      <c r="AP435" s="258"/>
      <c r="AQ435" s="258"/>
      <c r="AR435" s="258"/>
      <c r="AS435" s="258"/>
      <c r="AT435" s="258"/>
    </row>
    <row r="436" spans="1:46" ht="45" customHeight="1">
      <c r="A436" s="259" t="s">
        <v>368</v>
      </c>
      <c r="B436" s="259"/>
      <c r="C436" s="259"/>
      <c r="D436" s="259"/>
      <c r="E436" s="259"/>
      <c r="F436" s="259"/>
      <c r="G436" s="259"/>
      <c r="H436" s="259"/>
      <c r="I436" s="259"/>
      <c r="J436" s="259"/>
      <c r="K436" s="259"/>
      <c r="L436" s="259"/>
      <c r="M436" s="259"/>
      <c r="N436" s="259"/>
      <c r="O436" s="259"/>
      <c r="P436" s="259"/>
      <c r="Q436" s="69">
        <v>3</v>
      </c>
      <c r="R436" s="258"/>
      <c r="S436" s="258"/>
      <c r="T436" s="258"/>
      <c r="U436" s="258"/>
      <c r="V436" s="258"/>
      <c r="W436" s="258"/>
      <c r="X436" s="258"/>
      <c r="Y436" s="258"/>
      <c r="Z436" s="258"/>
      <c r="AA436" s="258"/>
      <c r="AB436" s="258"/>
      <c r="AC436" s="258"/>
      <c r="AD436" s="258"/>
      <c r="AE436" s="258"/>
      <c r="AF436" s="69">
        <v>3</v>
      </c>
      <c r="AG436" s="258"/>
      <c r="AH436" s="258"/>
      <c r="AI436" s="258"/>
      <c r="AJ436" s="258"/>
      <c r="AK436" s="258"/>
      <c r="AL436" s="258"/>
      <c r="AM436" s="258"/>
      <c r="AN436" s="258"/>
      <c r="AO436" s="258"/>
      <c r="AP436" s="258"/>
      <c r="AQ436" s="258"/>
      <c r="AR436" s="258"/>
      <c r="AS436" s="258"/>
      <c r="AT436" s="258"/>
    </row>
    <row r="437" spans="1:46" ht="45" customHeight="1">
      <c r="A437" s="259" t="s">
        <v>369</v>
      </c>
      <c r="B437" s="259"/>
      <c r="C437" s="259"/>
      <c r="D437" s="259"/>
      <c r="E437" s="259"/>
      <c r="F437" s="259"/>
      <c r="G437" s="259"/>
      <c r="H437" s="259"/>
      <c r="I437" s="259"/>
      <c r="J437" s="259"/>
      <c r="K437" s="259"/>
      <c r="L437" s="259"/>
      <c r="M437" s="259"/>
      <c r="N437" s="259"/>
      <c r="O437" s="259"/>
      <c r="P437" s="259"/>
      <c r="Q437" s="69">
        <v>3</v>
      </c>
      <c r="R437" s="258"/>
      <c r="S437" s="258"/>
      <c r="T437" s="258"/>
      <c r="U437" s="258"/>
      <c r="V437" s="258"/>
      <c r="W437" s="258"/>
      <c r="X437" s="258"/>
      <c r="Y437" s="258"/>
      <c r="Z437" s="258"/>
      <c r="AA437" s="258"/>
      <c r="AB437" s="258"/>
      <c r="AC437" s="258"/>
      <c r="AD437" s="258"/>
      <c r="AE437" s="258"/>
      <c r="AF437" s="69">
        <v>3</v>
      </c>
      <c r="AG437" s="258"/>
      <c r="AH437" s="258"/>
      <c r="AI437" s="258"/>
      <c r="AJ437" s="258"/>
      <c r="AK437" s="258"/>
      <c r="AL437" s="258"/>
      <c r="AM437" s="258"/>
      <c r="AN437" s="258"/>
      <c r="AO437" s="258"/>
      <c r="AP437" s="258"/>
      <c r="AQ437" s="258"/>
      <c r="AR437" s="258"/>
      <c r="AS437" s="258"/>
      <c r="AT437" s="258"/>
    </row>
    <row r="438" spans="1:46" ht="45" customHeight="1">
      <c r="A438" s="259" t="s">
        <v>370</v>
      </c>
      <c r="B438" s="259"/>
      <c r="C438" s="259"/>
      <c r="D438" s="259"/>
      <c r="E438" s="259"/>
      <c r="F438" s="259"/>
      <c r="G438" s="259"/>
      <c r="H438" s="259"/>
      <c r="I438" s="259"/>
      <c r="J438" s="259"/>
      <c r="K438" s="259"/>
      <c r="L438" s="259"/>
      <c r="M438" s="259"/>
      <c r="N438" s="259"/>
      <c r="O438" s="259"/>
      <c r="P438" s="259"/>
      <c r="Q438" s="69">
        <v>3</v>
      </c>
      <c r="R438" s="258"/>
      <c r="S438" s="258"/>
      <c r="T438" s="258"/>
      <c r="U438" s="258"/>
      <c r="V438" s="258"/>
      <c r="W438" s="258"/>
      <c r="X438" s="258"/>
      <c r="Y438" s="258"/>
      <c r="Z438" s="258"/>
      <c r="AA438" s="258"/>
      <c r="AB438" s="258"/>
      <c r="AC438" s="258"/>
      <c r="AD438" s="258"/>
      <c r="AE438" s="258"/>
      <c r="AF438" s="69">
        <v>3</v>
      </c>
      <c r="AG438" s="258"/>
      <c r="AH438" s="258"/>
      <c r="AI438" s="258"/>
      <c r="AJ438" s="258"/>
      <c r="AK438" s="258"/>
      <c r="AL438" s="258"/>
      <c r="AM438" s="258"/>
      <c r="AN438" s="258"/>
      <c r="AO438" s="258"/>
      <c r="AP438" s="258"/>
      <c r="AQ438" s="258"/>
      <c r="AR438" s="258"/>
      <c r="AS438" s="258"/>
      <c r="AT438" s="258"/>
    </row>
    <row r="439" spans="1:46" ht="45" customHeight="1">
      <c r="A439" s="259" t="s">
        <v>371</v>
      </c>
      <c r="B439" s="259"/>
      <c r="C439" s="259"/>
      <c r="D439" s="259"/>
      <c r="E439" s="259"/>
      <c r="F439" s="259"/>
      <c r="G439" s="259"/>
      <c r="H439" s="259"/>
      <c r="I439" s="259"/>
      <c r="J439" s="259"/>
      <c r="K439" s="259"/>
      <c r="L439" s="259"/>
      <c r="M439" s="259"/>
      <c r="N439" s="259"/>
      <c r="O439" s="259"/>
      <c r="P439" s="259"/>
      <c r="Q439" s="69">
        <v>3</v>
      </c>
      <c r="R439" s="258"/>
      <c r="S439" s="258"/>
      <c r="T439" s="258"/>
      <c r="U439" s="258"/>
      <c r="V439" s="258"/>
      <c r="W439" s="258"/>
      <c r="X439" s="258"/>
      <c r="Y439" s="258"/>
      <c r="Z439" s="258"/>
      <c r="AA439" s="258"/>
      <c r="AB439" s="258"/>
      <c r="AC439" s="258"/>
      <c r="AD439" s="258"/>
      <c r="AE439" s="258"/>
      <c r="AF439" s="69">
        <v>3</v>
      </c>
      <c r="AG439" s="258"/>
      <c r="AH439" s="258"/>
      <c r="AI439" s="258"/>
      <c r="AJ439" s="258"/>
      <c r="AK439" s="258"/>
      <c r="AL439" s="258"/>
      <c r="AM439" s="258"/>
      <c r="AN439" s="258"/>
      <c r="AO439" s="258"/>
      <c r="AP439" s="258"/>
      <c r="AQ439" s="258"/>
      <c r="AR439" s="258"/>
      <c r="AS439" s="258"/>
      <c r="AT439" s="258"/>
    </row>
    <row r="440" spans="1:46" ht="45" customHeight="1">
      <c r="A440" s="259" t="s">
        <v>372</v>
      </c>
      <c r="B440" s="259"/>
      <c r="C440" s="259"/>
      <c r="D440" s="259"/>
      <c r="E440" s="259"/>
      <c r="F440" s="259"/>
      <c r="G440" s="259"/>
      <c r="H440" s="259"/>
      <c r="I440" s="259"/>
      <c r="J440" s="259"/>
      <c r="K440" s="259"/>
      <c r="L440" s="259"/>
      <c r="M440" s="259"/>
      <c r="N440" s="259"/>
      <c r="O440" s="259"/>
      <c r="P440" s="259"/>
      <c r="Q440" s="69">
        <v>3</v>
      </c>
      <c r="R440" s="258"/>
      <c r="S440" s="258"/>
      <c r="T440" s="258"/>
      <c r="U440" s="258"/>
      <c r="V440" s="258"/>
      <c r="W440" s="258"/>
      <c r="X440" s="258"/>
      <c r="Y440" s="258"/>
      <c r="Z440" s="258"/>
      <c r="AA440" s="258"/>
      <c r="AB440" s="258"/>
      <c r="AC440" s="258"/>
      <c r="AD440" s="258"/>
      <c r="AE440" s="258"/>
      <c r="AF440" s="69">
        <v>3</v>
      </c>
      <c r="AG440" s="258"/>
      <c r="AH440" s="258"/>
      <c r="AI440" s="258"/>
      <c r="AJ440" s="258"/>
      <c r="AK440" s="258"/>
      <c r="AL440" s="258"/>
      <c r="AM440" s="258"/>
      <c r="AN440" s="258"/>
      <c r="AO440" s="258"/>
      <c r="AP440" s="258"/>
      <c r="AQ440" s="258"/>
      <c r="AR440" s="258"/>
      <c r="AS440" s="258"/>
      <c r="AT440" s="258"/>
    </row>
    <row r="441" spans="1:46" ht="45" customHeight="1">
      <c r="A441" s="259" t="s">
        <v>373</v>
      </c>
      <c r="B441" s="259"/>
      <c r="C441" s="259"/>
      <c r="D441" s="259"/>
      <c r="E441" s="259"/>
      <c r="F441" s="259"/>
      <c r="G441" s="259"/>
      <c r="H441" s="259"/>
      <c r="I441" s="259"/>
      <c r="J441" s="259"/>
      <c r="K441" s="259"/>
      <c r="L441" s="259"/>
      <c r="M441" s="259"/>
      <c r="N441" s="259"/>
      <c r="O441" s="259"/>
      <c r="P441" s="259"/>
      <c r="Q441" s="69">
        <v>3</v>
      </c>
      <c r="R441" s="258"/>
      <c r="S441" s="258"/>
      <c r="T441" s="258"/>
      <c r="U441" s="258"/>
      <c r="V441" s="258"/>
      <c r="W441" s="258"/>
      <c r="X441" s="258"/>
      <c r="Y441" s="258"/>
      <c r="Z441" s="258"/>
      <c r="AA441" s="258"/>
      <c r="AB441" s="258"/>
      <c r="AC441" s="258"/>
      <c r="AD441" s="258"/>
      <c r="AE441" s="258"/>
      <c r="AF441" s="69">
        <v>3</v>
      </c>
      <c r="AG441" s="258"/>
      <c r="AH441" s="258"/>
      <c r="AI441" s="258"/>
      <c r="AJ441" s="258"/>
      <c r="AK441" s="258"/>
      <c r="AL441" s="258"/>
      <c r="AM441" s="258"/>
      <c r="AN441" s="258"/>
      <c r="AO441" s="258"/>
      <c r="AP441" s="258"/>
      <c r="AQ441" s="258"/>
      <c r="AR441" s="258"/>
      <c r="AS441" s="258"/>
      <c r="AT441" s="258"/>
    </row>
    <row r="442" spans="1:46" ht="45" customHeight="1">
      <c r="A442" s="259" t="s">
        <v>374</v>
      </c>
      <c r="B442" s="259"/>
      <c r="C442" s="259"/>
      <c r="D442" s="259"/>
      <c r="E442" s="259"/>
      <c r="F442" s="259"/>
      <c r="G442" s="259"/>
      <c r="H442" s="259"/>
      <c r="I442" s="259"/>
      <c r="J442" s="259"/>
      <c r="K442" s="259"/>
      <c r="L442" s="259"/>
      <c r="M442" s="259"/>
      <c r="N442" s="259"/>
      <c r="O442" s="259"/>
      <c r="P442" s="259"/>
      <c r="Q442" s="69">
        <v>3</v>
      </c>
      <c r="R442" s="258"/>
      <c r="S442" s="258"/>
      <c r="T442" s="258"/>
      <c r="U442" s="258"/>
      <c r="V442" s="258"/>
      <c r="W442" s="258"/>
      <c r="X442" s="258"/>
      <c r="Y442" s="258"/>
      <c r="Z442" s="258"/>
      <c r="AA442" s="258"/>
      <c r="AB442" s="258"/>
      <c r="AC442" s="258"/>
      <c r="AD442" s="258"/>
      <c r="AE442" s="258"/>
      <c r="AF442" s="69">
        <v>3</v>
      </c>
      <c r="AG442" s="258"/>
      <c r="AH442" s="258"/>
      <c r="AI442" s="258"/>
      <c r="AJ442" s="258"/>
      <c r="AK442" s="258"/>
      <c r="AL442" s="258"/>
      <c r="AM442" s="258"/>
      <c r="AN442" s="258"/>
      <c r="AO442" s="258"/>
      <c r="AP442" s="258"/>
      <c r="AQ442" s="258"/>
      <c r="AR442" s="258"/>
      <c r="AS442" s="258"/>
      <c r="AT442" s="258"/>
    </row>
    <row r="443" spans="1:46" ht="45" customHeight="1">
      <c r="A443" s="259" t="s">
        <v>375</v>
      </c>
      <c r="B443" s="259"/>
      <c r="C443" s="259"/>
      <c r="D443" s="259"/>
      <c r="E443" s="259"/>
      <c r="F443" s="259"/>
      <c r="G443" s="259"/>
      <c r="H443" s="259"/>
      <c r="I443" s="259"/>
      <c r="J443" s="259"/>
      <c r="K443" s="259"/>
      <c r="L443" s="259"/>
      <c r="M443" s="259"/>
      <c r="N443" s="259"/>
      <c r="O443" s="259"/>
      <c r="P443" s="259"/>
      <c r="Q443" s="69">
        <v>3</v>
      </c>
      <c r="R443" s="258"/>
      <c r="S443" s="258"/>
      <c r="T443" s="258"/>
      <c r="U443" s="258"/>
      <c r="V443" s="258"/>
      <c r="W443" s="258"/>
      <c r="X443" s="258"/>
      <c r="Y443" s="258"/>
      <c r="Z443" s="258"/>
      <c r="AA443" s="258"/>
      <c r="AB443" s="258"/>
      <c r="AC443" s="258"/>
      <c r="AD443" s="258"/>
      <c r="AE443" s="258"/>
      <c r="AF443" s="69">
        <v>3</v>
      </c>
      <c r="AG443" s="258"/>
      <c r="AH443" s="258"/>
      <c r="AI443" s="258"/>
      <c r="AJ443" s="258"/>
      <c r="AK443" s="258"/>
      <c r="AL443" s="258"/>
      <c r="AM443" s="258"/>
      <c r="AN443" s="258"/>
      <c r="AO443" s="258"/>
      <c r="AP443" s="258"/>
      <c r="AQ443" s="258"/>
      <c r="AR443" s="258"/>
      <c r="AS443" s="258"/>
      <c r="AT443" s="258"/>
    </row>
    <row r="444" spans="1:46" ht="45" customHeight="1">
      <c r="A444" s="259" t="s">
        <v>376</v>
      </c>
      <c r="B444" s="259"/>
      <c r="C444" s="259"/>
      <c r="D444" s="259"/>
      <c r="E444" s="259"/>
      <c r="F444" s="259"/>
      <c r="G444" s="259"/>
      <c r="H444" s="259"/>
      <c r="I444" s="259"/>
      <c r="J444" s="259"/>
      <c r="K444" s="259"/>
      <c r="L444" s="259"/>
      <c r="M444" s="259"/>
      <c r="N444" s="259"/>
      <c r="O444" s="259"/>
      <c r="P444" s="259"/>
      <c r="Q444" s="69">
        <v>3</v>
      </c>
      <c r="R444" s="258"/>
      <c r="S444" s="258"/>
      <c r="T444" s="258"/>
      <c r="U444" s="258"/>
      <c r="V444" s="258"/>
      <c r="W444" s="258"/>
      <c r="X444" s="258"/>
      <c r="Y444" s="258"/>
      <c r="Z444" s="258"/>
      <c r="AA444" s="258"/>
      <c r="AB444" s="258"/>
      <c r="AC444" s="258"/>
      <c r="AD444" s="258"/>
      <c r="AE444" s="258"/>
      <c r="AF444" s="69">
        <v>3</v>
      </c>
      <c r="AG444" s="258"/>
      <c r="AH444" s="258"/>
      <c r="AI444" s="258"/>
      <c r="AJ444" s="258"/>
      <c r="AK444" s="258"/>
      <c r="AL444" s="258"/>
      <c r="AM444" s="258"/>
      <c r="AN444" s="258"/>
      <c r="AO444" s="258"/>
      <c r="AP444" s="258"/>
      <c r="AQ444" s="258"/>
      <c r="AR444" s="258"/>
      <c r="AS444" s="258"/>
      <c r="AT444" s="258"/>
    </row>
    <row r="445" spans="1:46" ht="45" customHeight="1">
      <c r="A445" s="259" t="s">
        <v>377</v>
      </c>
      <c r="B445" s="259"/>
      <c r="C445" s="259"/>
      <c r="D445" s="259"/>
      <c r="E445" s="259"/>
      <c r="F445" s="259"/>
      <c r="G445" s="259"/>
      <c r="H445" s="259"/>
      <c r="I445" s="259"/>
      <c r="J445" s="259"/>
      <c r="K445" s="259"/>
      <c r="L445" s="259"/>
      <c r="M445" s="259"/>
      <c r="N445" s="259"/>
      <c r="O445" s="259"/>
      <c r="P445" s="259"/>
      <c r="Q445" s="69">
        <v>3</v>
      </c>
      <c r="R445" s="258"/>
      <c r="S445" s="258"/>
      <c r="T445" s="258"/>
      <c r="U445" s="258"/>
      <c r="V445" s="258"/>
      <c r="W445" s="258"/>
      <c r="X445" s="258"/>
      <c r="Y445" s="258"/>
      <c r="Z445" s="258"/>
      <c r="AA445" s="258"/>
      <c r="AB445" s="258"/>
      <c r="AC445" s="258"/>
      <c r="AD445" s="258"/>
      <c r="AE445" s="258"/>
      <c r="AF445" s="69">
        <v>3</v>
      </c>
      <c r="AG445" s="258"/>
      <c r="AH445" s="258"/>
      <c r="AI445" s="258"/>
      <c r="AJ445" s="258"/>
      <c r="AK445" s="258"/>
      <c r="AL445" s="258"/>
      <c r="AM445" s="258"/>
      <c r="AN445" s="258"/>
      <c r="AO445" s="258"/>
      <c r="AP445" s="258"/>
      <c r="AQ445" s="258"/>
      <c r="AR445" s="258"/>
      <c r="AS445" s="258"/>
      <c r="AT445" s="258"/>
    </row>
    <row r="446" spans="1:46" ht="45" customHeight="1" thickTop="1" thickBot="1">
      <c r="A446" s="61"/>
      <c r="B446" s="61"/>
      <c r="C446" s="61"/>
      <c r="D446" s="61"/>
      <c r="E446" s="61"/>
      <c r="F446" s="61"/>
      <c r="G446" s="61"/>
      <c r="H446" s="61"/>
      <c r="I446" s="61"/>
      <c r="J446" s="61"/>
      <c r="K446" s="61"/>
      <c r="L446" s="61"/>
      <c r="M446" s="61"/>
      <c r="N446" s="61"/>
      <c r="O446" s="61"/>
      <c r="P446" s="61"/>
      <c r="Q446" s="70"/>
      <c r="R446" s="61"/>
      <c r="S446" s="61"/>
      <c r="T446" s="61"/>
      <c r="U446" s="61"/>
      <c r="V446" s="61"/>
      <c r="W446" s="61"/>
      <c r="X446" s="61"/>
      <c r="Y446" s="61"/>
      <c r="Z446" s="61"/>
      <c r="AA446" s="61"/>
      <c r="AB446" s="61"/>
      <c r="AC446" s="61"/>
      <c r="AD446" s="61"/>
      <c r="AE446" s="61"/>
      <c r="AF446" s="70"/>
      <c r="AG446" s="61"/>
      <c r="AH446" s="61"/>
      <c r="AI446" s="61"/>
      <c r="AJ446" s="61"/>
      <c r="AK446" s="61"/>
      <c r="AL446" s="61"/>
      <c r="AM446" s="61"/>
      <c r="AN446" s="61"/>
      <c r="AO446" s="61"/>
      <c r="AP446" s="61"/>
      <c r="AQ446" s="61"/>
      <c r="AR446" s="61"/>
      <c r="AS446" s="61"/>
      <c r="AT446" s="61"/>
    </row>
    <row r="447" spans="1:46" ht="45" customHeight="1" thickTop="1" thickBot="1">
      <c r="A447" s="267" t="s">
        <v>79</v>
      </c>
      <c r="B447" s="267"/>
      <c r="C447" s="267"/>
      <c r="D447" s="267"/>
      <c r="E447" s="267"/>
      <c r="F447" s="267"/>
      <c r="G447" s="267"/>
      <c r="H447" s="267"/>
      <c r="I447" s="267"/>
      <c r="J447" s="267"/>
      <c r="K447" s="267"/>
      <c r="L447" s="267"/>
      <c r="M447" s="267"/>
      <c r="N447" s="267"/>
      <c r="O447" s="267"/>
      <c r="P447" s="267"/>
      <c r="Q447" s="71" t="s">
        <v>67</v>
      </c>
      <c r="R447" s="268" t="s">
        <v>68</v>
      </c>
      <c r="S447" s="268"/>
      <c r="T447" s="268"/>
      <c r="U447" s="268"/>
      <c r="V447" s="268"/>
      <c r="W447" s="268"/>
      <c r="X447" s="268"/>
      <c r="Y447" s="268"/>
      <c r="Z447" s="268"/>
      <c r="AA447" s="268"/>
      <c r="AB447" s="268"/>
      <c r="AC447" s="268"/>
      <c r="AD447" s="268"/>
      <c r="AE447" s="268"/>
      <c r="AF447" s="72" t="s">
        <v>67</v>
      </c>
      <c r="AG447" s="269" t="s">
        <v>8</v>
      </c>
      <c r="AH447" s="269"/>
      <c r="AI447" s="269"/>
      <c r="AJ447" s="269"/>
      <c r="AK447" s="269"/>
      <c r="AL447" s="269"/>
      <c r="AM447" s="269"/>
      <c r="AN447" s="269"/>
      <c r="AO447" s="269"/>
      <c r="AP447" s="269"/>
      <c r="AQ447" s="269"/>
      <c r="AR447" s="269"/>
      <c r="AS447" s="269"/>
      <c r="AT447" s="269"/>
    </row>
    <row r="448" spans="1:46" ht="45" customHeight="1">
      <c r="A448" s="259" t="s">
        <v>378</v>
      </c>
      <c r="B448" s="259"/>
      <c r="C448" s="259"/>
      <c r="D448" s="259"/>
      <c r="E448" s="259"/>
      <c r="F448" s="259"/>
      <c r="G448" s="259"/>
      <c r="H448" s="259"/>
      <c r="I448" s="259"/>
      <c r="J448" s="259"/>
      <c r="K448" s="259"/>
      <c r="L448" s="259"/>
      <c r="M448" s="259"/>
      <c r="N448" s="259"/>
      <c r="O448" s="259"/>
      <c r="P448" s="259"/>
      <c r="Q448" s="69">
        <v>3</v>
      </c>
      <c r="R448" s="258"/>
      <c r="S448" s="258"/>
      <c r="T448" s="258"/>
      <c r="U448" s="258"/>
      <c r="V448" s="258"/>
      <c r="W448" s="258"/>
      <c r="X448" s="258"/>
      <c r="Y448" s="258"/>
      <c r="Z448" s="258"/>
      <c r="AA448" s="258"/>
      <c r="AB448" s="258"/>
      <c r="AC448" s="258"/>
      <c r="AD448" s="258"/>
      <c r="AE448" s="258"/>
      <c r="AF448" s="69">
        <v>3</v>
      </c>
      <c r="AG448" s="258"/>
      <c r="AH448" s="258"/>
      <c r="AI448" s="258"/>
      <c r="AJ448" s="258"/>
      <c r="AK448" s="258"/>
      <c r="AL448" s="258"/>
      <c r="AM448" s="258"/>
      <c r="AN448" s="258"/>
      <c r="AO448" s="258"/>
      <c r="AP448" s="258"/>
      <c r="AQ448" s="258"/>
      <c r="AR448" s="258"/>
      <c r="AS448" s="258"/>
      <c r="AT448" s="258"/>
    </row>
    <row r="449" spans="1:46" ht="45" customHeight="1">
      <c r="A449" s="259" t="s">
        <v>379</v>
      </c>
      <c r="B449" s="259"/>
      <c r="C449" s="259"/>
      <c r="D449" s="259"/>
      <c r="E449" s="259"/>
      <c r="F449" s="259"/>
      <c r="G449" s="259"/>
      <c r="H449" s="259"/>
      <c r="I449" s="259"/>
      <c r="J449" s="259"/>
      <c r="K449" s="259"/>
      <c r="L449" s="259"/>
      <c r="M449" s="259"/>
      <c r="N449" s="259"/>
      <c r="O449" s="259"/>
      <c r="P449" s="259"/>
      <c r="Q449" s="69">
        <v>3</v>
      </c>
      <c r="R449" s="258"/>
      <c r="S449" s="258"/>
      <c r="T449" s="258"/>
      <c r="U449" s="258"/>
      <c r="V449" s="258"/>
      <c r="W449" s="258"/>
      <c r="X449" s="258"/>
      <c r="Y449" s="258"/>
      <c r="Z449" s="258"/>
      <c r="AA449" s="258"/>
      <c r="AB449" s="258"/>
      <c r="AC449" s="258"/>
      <c r="AD449" s="258"/>
      <c r="AE449" s="258"/>
      <c r="AF449" s="69">
        <v>3</v>
      </c>
      <c r="AG449" s="258"/>
      <c r="AH449" s="258"/>
      <c r="AI449" s="258"/>
      <c r="AJ449" s="258"/>
      <c r="AK449" s="258"/>
      <c r="AL449" s="258"/>
      <c r="AM449" s="258"/>
      <c r="AN449" s="258"/>
      <c r="AO449" s="258"/>
      <c r="AP449" s="258"/>
      <c r="AQ449" s="258"/>
      <c r="AR449" s="258"/>
      <c r="AS449" s="258"/>
      <c r="AT449" s="258"/>
    </row>
    <row r="450" spans="1:46" ht="45" customHeight="1">
      <c r="A450" s="259" t="s">
        <v>380</v>
      </c>
      <c r="B450" s="259"/>
      <c r="C450" s="259"/>
      <c r="D450" s="259"/>
      <c r="E450" s="259"/>
      <c r="F450" s="259"/>
      <c r="G450" s="259"/>
      <c r="H450" s="259"/>
      <c r="I450" s="259"/>
      <c r="J450" s="259"/>
      <c r="K450" s="259"/>
      <c r="L450" s="259"/>
      <c r="M450" s="259"/>
      <c r="N450" s="259"/>
      <c r="O450" s="259"/>
      <c r="P450" s="259"/>
      <c r="Q450" s="69">
        <v>3</v>
      </c>
      <c r="R450" s="258"/>
      <c r="S450" s="258"/>
      <c r="T450" s="258"/>
      <c r="U450" s="258"/>
      <c r="V450" s="258"/>
      <c r="W450" s="258"/>
      <c r="X450" s="258"/>
      <c r="Y450" s="258"/>
      <c r="Z450" s="258"/>
      <c r="AA450" s="258"/>
      <c r="AB450" s="258"/>
      <c r="AC450" s="258"/>
      <c r="AD450" s="258"/>
      <c r="AE450" s="258"/>
      <c r="AF450" s="69">
        <v>3</v>
      </c>
      <c r="AG450" s="258"/>
      <c r="AH450" s="258"/>
      <c r="AI450" s="258"/>
      <c r="AJ450" s="258"/>
      <c r="AK450" s="258"/>
      <c r="AL450" s="258"/>
      <c r="AM450" s="258"/>
      <c r="AN450" s="258"/>
      <c r="AO450" s="258"/>
      <c r="AP450" s="258"/>
      <c r="AQ450" s="258"/>
      <c r="AR450" s="258"/>
      <c r="AS450" s="258"/>
      <c r="AT450" s="258"/>
    </row>
    <row r="451" spans="1:46" ht="68.849999999999994" customHeight="1">
      <c r="A451" s="259" t="s">
        <v>381</v>
      </c>
      <c r="B451" s="259"/>
      <c r="C451" s="259"/>
      <c r="D451" s="259"/>
      <c r="E451" s="259"/>
      <c r="F451" s="259"/>
      <c r="G451" s="259"/>
      <c r="H451" s="259"/>
      <c r="I451" s="259"/>
      <c r="J451" s="259"/>
      <c r="K451" s="259"/>
      <c r="L451" s="259"/>
      <c r="M451" s="259"/>
      <c r="N451" s="259"/>
      <c r="O451" s="259"/>
      <c r="P451" s="259"/>
      <c r="Q451" s="69">
        <v>3</v>
      </c>
      <c r="R451" s="258"/>
      <c r="S451" s="258"/>
      <c r="T451" s="258"/>
      <c r="U451" s="258"/>
      <c r="V451" s="258"/>
      <c r="W451" s="258"/>
      <c r="X451" s="258"/>
      <c r="Y451" s="258"/>
      <c r="Z451" s="258"/>
      <c r="AA451" s="258"/>
      <c r="AB451" s="258"/>
      <c r="AC451" s="258"/>
      <c r="AD451" s="258"/>
      <c r="AE451" s="258"/>
      <c r="AF451" s="69">
        <v>3</v>
      </c>
      <c r="AG451" s="258"/>
      <c r="AH451" s="258"/>
      <c r="AI451" s="258"/>
      <c r="AJ451" s="258"/>
      <c r="AK451" s="258"/>
      <c r="AL451" s="258"/>
      <c r="AM451" s="258"/>
      <c r="AN451" s="258"/>
      <c r="AO451" s="258"/>
      <c r="AP451" s="258"/>
      <c r="AQ451" s="258"/>
      <c r="AR451" s="258"/>
      <c r="AS451" s="258"/>
      <c r="AT451" s="258"/>
    </row>
    <row r="452" spans="1:46" ht="45" customHeight="1">
      <c r="A452" s="259" t="s">
        <v>382</v>
      </c>
      <c r="B452" s="259"/>
      <c r="C452" s="259"/>
      <c r="D452" s="259"/>
      <c r="E452" s="259"/>
      <c r="F452" s="259"/>
      <c r="G452" s="259"/>
      <c r="H452" s="259"/>
      <c r="I452" s="259"/>
      <c r="J452" s="259"/>
      <c r="K452" s="259"/>
      <c r="L452" s="259"/>
      <c r="M452" s="259"/>
      <c r="N452" s="259"/>
      <c r="O452" s="259"/>
      <c r="P452" s="259"/>
      <c r="Q452" s="69">
        <v>3</v>
      </c>
      <c r="R452" s="258"/>
      <c r="S452" s="258"/>
      <c r="T452" s="258"/>
      <c r="U452" s="258"/>
      <c r="V452" s="258"/>
      <c r="W452" s="258"/>
      <c r="X452" s="258"/>
      <c r="Y452" s="258"/>
      <c r="Z452" s="258"/>
      <c r="AA452" s="258"/>
      <c r="AB452" s="258"/>
      <c r="AC452" s="258"/>
      <c r="AD452" s="258"/>
      <c r="AE452" s="258"/>
      <c r="AF452" s="69">
        <v>3</v>
      </c>
      <c r="AG452" s="258"/>
      <c r="AH452" s="258"/>
      <c r="AI452" s="258"/>
      <c r="AJ452" s="258"/>
      <c r="AK452" s="258"/>
      <c r="AL452" s="258"/>
      <c r="AM452" s="258"/>
      <c r="AN452" s="258"/>
      <c r="AO452" s="258"/>
      <c r="AP452" s="258"/>
      <c r="AQ452" s="258"/>
      <c r="AR452" s="258"/>
      <c r="AS452" s="258"/>
      <c r="AT452" s="258"/>
    </row>
    <row r="453" spans="1:46" ht="18" customHeight="1" thickTop="1"/>
    <row r="455" spans="1:46" ht="45" customHeight="1">
      <c r="A455" s="266" t="s">
        <v>383</v>
      </c>
      <c r="B455" s="266"/>
      <c r="C455" s="266"/>
      <c r="D455" s="266"/>
      <c r="E455" s="266"/>
      <c r="F455" s="266"/>
      <c r="G455" s="266"/>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c r="AG455" s="241" t="s">
        <v>64</v>
      </c>
      <c r="AH455" s="241"/>
      <c r="AI455" s="241"/>
      <c r="AJ455" s="241"/>
      <c r="AK455" s="73" t="e">
        <f>(('Artículo 121 (resumen PI)'!C24*0.8+'Artículo 121 (resumen PI)'!F24*0.2)+('Artículo 121 (resumen PNT)'!C24*0.8+'Artículo 121 (resumen PNT)'!F24*0.2))/2</f>
        <v>#VALUE!</v>
      </c>
      <c r="AL455"/>
      <c r="AM455"/>
      <c r="AN455"/>
      <c r="AO455"/>
      <c r="AP455"/>
      <c r="AQ455"/>
      <c r="AR455"/>
      <c r="AS455"/>
      <c r="AT455"/>
    </row>
    <row r="456" spans="1:46" ht="15.75" customHeight="1">
      <c r="A456" s="64"/>
      <c r="B456" s="65"/>
      <c r="C456" s="65"/>
      <c r="D456" s="65"/>
      <c r="E456" s="65"/>
      <c r="F456" s="65"/>
      <c r="G456" s="65"/>
      <c r="H456" s="65"/>
      <c r="I456" s="65"/>
      <c r="J456" s="65"/>
      <c r="K456" s="65"/>
      <c r="L456" s="65"/>
      <c r="M456" s="65"/>
      <c r="N456" s="65"/>
      <c r="O456" s="65"/>
      <c r="P456" s="65"/>
      <c r="Q456" s="27"/>
      <c r="R456" s="65"/>
      <c r="S456" s="65"/>
      <c r="T456" s="65"/>
      <c r="U456" s="65"/>
      <c r="V456" s="65"/>
      <c r="W456" s="65"/>
      <c r="X456" s="65"/>
      <c r="Y456" s="65"/>
      <c r="Z456" s="65"/>
      <c r="AA456" s="65"/>
      <c r="AB456" s="65"/>
      <c r="AC456" s="65"/>
      <c r="AD456" s="65"/>
      <c r="AE456" s="65"/>
      <c r="AF456"/>
      <c r="AG456"/>
      <c r="AH456"/>
      <c r="AI456"/>
      <c r="AJ456"/>
      <c r="AK456"/>
      <c r="AL456"/>
      <c r="AM456"/>
      <c r="AN456"/>
      <c r="AO456"/>
      <c r="AP456"/>
      <c r="AQ456"/>
      <c r="AR456"/>
      <c r="AS456"/>
      <c r="AT456"/>
    </row>
    <row r="457" spans="1:46" ht="15.75">
      <c r="A457" s="64" t="s">
        <v>65</v>
      </c>
      <c r="B457" s="65"/>
      <c r="C457" s="65"/>
      <c r="D457" s="65"/>
      <c r="E457" s="65"/>
      <c r="F457" s="65"/>
      <c r="G457" s="65"/>
      <c r="H457" s="65"/>
      <c r="I457" s="65"/>
      <c r="J457" s="65"/>
      <c r="K457" s="65"/>
      <c r="L457" s="65"/>
      <c r="M457" s="65"/>
      <c r="N457" s="65"/>
      <c r="O457" s="65"/>
      <c r="P457" s="65"/>
      <c r="Q457" s="27"/>
      <c r="R457" s="65"/>
      <c r="S457" s="65"/>
      <c r="T457" s="65"/>
      <c r="U457" s="65"/>
      <c r="V457" s="65"/>
      <c r="W457" s="65"/>
      <c r="X457" s="65"/>
      <c r="Y457" s="65"/>
      <c r="Z457" s="65"/>
      <c r="AA457" s="65"/>
      <c r="AB457" s="65"/>
      <c r="AC457" s="65"/>
      <c r="AD457" s="65"/>
      <c r="AE457" s="65"/>
      <c r="AF457"/>
      <c r="AG457"/>
      <c r="AH457"/>
      <c r="AI457"/>
      <c r="AJ457"/>
      <c r="AK457"/>
      <c r="AL457"/>
      <c r="AM457"/>
      <c r="AN457"/>
      <c r="AO457"/>
      <c r="AP457"/>
      <c r="AQ457"/>
      <c r="AR457"/>
      <c r="AS457"/>
      <c r="AT457"/>
    </row>
    <row r="458" spans="1:46" ht="15" customHeight="1">
      <c r="A458" s="61"/>
      <c r="B458" s="61"/>
      <c r="C458" s="61"/>
      <c r="D458" s="61"/>
      <c r="E458" s="61"/>
      <c r="F458" s="61"/>
      <c r="G458" s="61"/>
      <c r="H458" s="61"/>
      <c r="I458" s="61"/>
      <c r="J458" s="61"/>
      <c r="K458" s="61"/>
      <c r="L458" s="61"/>
      <c r="M458" s="61"/>
      <c r="N458" s="61"/>
      <c r="O458" s="61"/>
      <c r="P458" s="61"/>
      <c r="R458" s="61"/>
      <c r="S458" s="61"/>
      <c r="T458" s="61"/>
      <c r="U458" s="61"/>
      <c r="V458" s="61"/>
      <c r="W458" s="61"/>
      <c r="X458" s="61"/>
      <c r="Y458" s="61"/>
      <c r="Z458" s="61"/>
      <c r="AA458" s="61"/>
      <c r="AB458" s="61"/>
      <c r="AC458" s="61"/>
      <c r="AD458" s="61"/>
      <c r="AE458" s="61"/>
      <c r="AF458"/>
      <c r="AG458"/>
      <c r="AH458"/>
      <c r="AI458"/>
      <c r="AJ458"/>
      <c r="AK458"/>
      <c r="AL458"/>
      <c r="AM458"/>
      <c r="AN458"/>
      <c r="AO458"/>
      <c r="AP458"/>
      <c r="AQ458"/>
      <c r="AR458"/>
      <c r="AS458"/>
      <c r="AT458"/>
    </row>
    <row r="459" spans="1:46" ht="69" customHeight="1" thickBot="1">
      <c r="A459" s="264" t="s">
        <v>336</v>
      </c>
      <c r="B459" s="264"/>
      <c r="C459" s="264"/>
      <c r="D459" s="264"/>
      <c r="E459" s="264"/>
      <c r="F459" s="264"/>
      <c r="G459" s="264"/>
      <c r="H459" s="264"/>
      <c r="I459" s="264"/>
      <c r="J459" s="264"/>
      <c r="K459" s="264"/>
      <c r="L459" s="264"/>
      <c r="M459" s="264"/>
      <c r="N459" s="264"/>
      <c r="O459" s="264"/>
      <c r="P459" s="264"/>
      <c r="Q459" s="66"/>
      <c r="R459" s="61"/>
      <c r="S459" s="61"/>
      <c r="T459" s="61"/>
      <c r="U459" s="61"/>
      <c r="V459" s="265"/>
      <c r="W459" s="265"/>
      <c r="X459" s="265"/>
      <c r="Y459" s="265"/>
      <c r="Z459" s="265"/>
      <c r="AA459" s="265"/>
      <c r="AB459" s="265"/>
      <c r="AC459" s="265"/>
      <c r="AD459" s="265"/>
      <c r="AE459" s="265"/>
      <c r="AF459" s="66"/>
      <c r="AG459" s="61"/>
      <c r="AH459" s="61"/>
      <c r="AI459" s="61"/>
      <c r="AJ459" s="61"/>
      <c r="AK459" s="265"/>
      <c r="AL459" s="265"/>
      <c r="AM459" s="265"/>
      <c r="AN459" s="265"/>
      <c r="AO459" s="265"/>
      <c r="AP459" s="265"/>
      <c r="AQ459" s="265"/>
      <c r="AR459" s="265"/>
      <c r="AS459" s="265"/>
      <c r="AT459" s="265"/>
    </row>
    <row r="460" spans="1:46" ht="45" customHeight="1" thickTop="1" thickBot="1">
      <c r="A460" s="284" t="s">
        <v>44</v>
      </c>
      <c r="B460" s="284"/>
      <c r="C460" s="284"/>
      <c r="D460" s="284"/>
      <c r="E460" s="284"/>
      <c r="F460" s="284"/>
      <c r="G460" s="284"/>
      <c r="H460" s="284"/>
      <c r="I460" s="284"/>
      <c r="J460" s="284"/>
      <c r="K460" s="284"/>
      <c r="L460" s="284"/>
      <c r="M460" s="284"/>
      <c r="N460" s="284"/>
      <c r="O460" s="284"/>
      <c r="P460" s="284"/>
      <c r="Q460" s="67" t="s">
        <v>67</v>
      </c>
      <c r="R460" s="285" t="s">
        <v>68</v>
      </c>
      <c r="S460" s="285"/>
      <c r="T460" s="285"/>
      <c r="U460" s="285"/>
      <c r="V460" s="285"/>
      <c r="W460" s="285"/>
      <c r="X460" s="285"/>
      <c r="Y460" s="285"/>
      <c r="Z460" s="285"/>
      <c r="AA460" s="285"/>
      <c r="AB460" s="285"/>
      <c r="AC460" s="285"/>
      <c r="AD460" s="285"/>
      <c r="AE460" s="285"/>
      <c r="AF460" s="68" t="s">
        <v>67</v>
      </c>
      <c r="AG460" s="286" t="s">
        <v>8</v>
      </c>
      <c r="AH460" s="286"/>
      <c r="AI460" s="286"/>
      <c r="AJ460" s="286"/>
      <c r="AK460" s="286"/>
      <c r="AL460" s="286"/>
      <c r="AM460" s="286"/>
      <c r="AN460" s="286"/>
      <c r="AO460" s="286"/>
      <c r="AP460" s="286"/>
      <c r="AQ460" s="286"/>
      <c r="AR460" s="286"/>
      <c r="AS460" s="286"/>
      <c r="AT460" s="286"/>
    </row>
    <row r="461" spans="1:46" ht="45" customHeight="1">
      <c r="A461" s="259" t="s">
        <v>69</v>
      </c>
      <c r="B461" s="259"/>
      <c r="C461" s="259"/>
      <c r="D461" s="259"/>
      <c r="E461" s="259"/>
      <c r="F461" s="259"/>
      <c r="G461" s="259"/>
      <c r="H461" s="259"/>
      <c r="I461" s="259"/>
      <c r="J461" s="259"/>
      <c r="K461" s="259"/>
      <c r="L461" s="259"/>
      <c r="M461" s="259"/>
      <c r="N461" s="259"/>
      <c r="O461" s="259"/>
      <c r="P461" s="259"/>
      <c r="Q461" s="69">
        <v>3</v>
      </c>
      <c r="R461" s="258" t="s">
        <v>176</v>
      </c>
      <c r="S461" s="258"/>
      <c r="T461" s="258"/>
      <c r="U461" s="258"/>
      <c r="V461" s="258"/>
      <c r="W461" s="258"/>
      <c r="X461" s="258"/>
      <c r="Y461" s="258"/>
      <c r="Z461" s="258"/>
      <c r="AA461" s="258"/>
      <c r="AB461" s="258"/>
      <c r="AC461" s="258"/>
      <c r="AD461" s="258"/>
      <c r="AE461" s="258"/>
      <c r="AF461" s="69">
        <v>3</v>
      </c>
      <c r="AG461" s="258" t="s">
        <v>176</v>
      </c>
      <c r="AH461" s="258"/>
      <c r="AI461" s="258"/>
      <c r="AJ461" s="258"/>
      <c r="AK461" s="258"/>
      <c r="AL461" s="258"/>
      <c r="AM461" s="258"/>
      <c r="AN461" s="258"/>
      <c r="AO461" s="258"/>
      <c r="AP461" s="258"/>
      <c r="AQ461" s="258"/>
      <c r="AR461" s="258"/>
      <c r="AS461" s="258"/>
      <c r="AT461" s="258"/>
    </row>
    <row r="462" spans="1:46" ht="45" customHeight="1">
      <c r="A462" s="259" t="s">
        <v>109</v>
      </c>
      <c r="B462" s="259"/>
      <c r="C462" s="259"/>
      <c r="D462" s="259"/>
      <c r="E462" s="259"/>
      <c r="F462" s="259"/>
      <c r="G462" s="259"/>
      <c r="H462" s="259"/>
      <c r="I462" s="259"/>
      <c r="J462" s="259"/>
      <c r="K462" s="259"/>
      <c r="L462" s="259"/>
      <c r="M462" s="259"/>
      <c r="N462" s="259"/>
      <c r="O462" s="259"/>
      <c r="P462" s="259"/>
      <c r="Q462" s="69">
        <v>3</v>
      </c>
      <c r="R462" s="258"/>
      <c r="S462" s="258"/>
      <c r="T462" s="258"/>
      <c r="U462" s="258"/>
      <c r="V462" s="258"/>
      <c r="W462" s="258"/>
      <c r="X462" s="258"/>
      <c r="Y462" s="258"/>
      <c r="Z462" s="258"/>
      <c r="AA462" s="258"/>
      <c r="AB462" s="258"/>
      <c r="AC462" s="258"/>
      <c r="AD462" s="258"/>
      <c r="AE462" s="258"/>
      <c r="AF462" s="69">
        <v>3</v>
      </c>
      <c r="AG462" s="258"/>
      <c r="AH462" s="258"/>
      <c r="AI462" s="258"/>
      <c r="AJ462" s="258"/>
      <c r="AK462" s="258"/>
      <c r="AL462" s="258"/>
      <c r="AM462" s="258"/>
      <c r="AN462" s="258"/>
      <c r="AO462" s="258"/>
      <c r="AP462" s="258"/>
      <c r="AQ462" s="258"/>
      <c r="AR462" s="258"/>
      <c r="AS462" s="258"/>
      <c r="AT462" s="258"/>
    </row>
    <row r="463" spans="1:46" ht="63.95" customHeight="1">
      <c r="A463" s="259" t="s">
        <v>384</v>
      </c>
      <c r="B463" s="259"/>
      <c r="C463" s="259"/>
      <c r="D463" s="259"/>
      <c r="E463" s="259"/>
      <c r="F463" s="259"/>
      <c r="G463" s="259"/>
      <c r="H463" s="259"/>
      <c r="I463" s="259"/>
      <c r="J463" s="259"/>
      <c r="K463" s="259"/>
      <c r="L463" s="259"/>
      <c r="M463" s="259"/>
      <c r="N463" s="259"/>
      <c r="O463" s="259"/>
      <c r="P463" s="259"/>
      <c r="Q463" s="69">
        <v>3</v>
      </c>
      <c r="R463" s="258"/>
      <c r="S463" s="258"/>
      <c r="T463" s="258"/>
      <c r="U463" s="258"/>
      <c r="V463" s="258"/>
      <c r="W463" s="258"/>
      <c r="X463" s="258"/>
      <c r="Y463" s="258"/>
      <c r="Z463" s="258"/>
      <c r="AA463" s="258"/>
      <c r="AB463" s="258"/>
      <c r="AC463" s="258"/>
      <c r="AD463" s="258"/>
      <c r="AE463" s="258"/>
      <c r="AF463" s="69">
        <v>3</v>
      </c>
      <c r="AG463" s="258"/>
      <c r="AH463" s="258"/>
      <c r="AI463" s="258"/>
      <c r="AJ463" s="258"/>
      <c r="AK463" s="258"/>
      <c r="AL463" s="258"/>
      <c r="AM463" s="258"/>
      <c r="AN463" s="258"/>
      <c r="AO463" s="258"/>
      <c r="AP463" s="258"/>
      <c r="AQ463" s="258"/>
      <c r="AR463" s="258"/>
      <c r="AS463" s="258"/>
      <c r="AT463" s="258"/>
    </row>
    <row r="464" spans="1:46" ht="45" customHeight="1">
      <c r="A464" s="259" t="s">
        <v>385</v>
      </c>
      <c r="B464" s="259"/>
      <c r="C464" s="259"/>
      <c r="D464" s="259"/>
      <c r="E464" s="259"/>
      <c r="F464" s="259"/>
      <c r="G464" s="259"/>
      <c r="H464" s="259"/>
      <c r="I464" s="259"/>
      <c r="J464" s="259"/>
      <c r="K464" s="259"/>
      <c r="L464" s="259"/>
      <c r="M464" s="259"/>
      <c r="N464" s="259"/>
      <c r="O464" s="259"/>
      <c r="P464" s="259"/>
      <c r="Q464" s="69">
        <v>3</v>
      </c>
      <c r="R464" s="258"/>
      <c r="S464" s="258"/>
      <c r="T464" s="258"/>
      <c r="U464" s="258"/>
      <c r="V464" s="258"/>
      <c r="W464" s="258"/>
      <c r="X464" s="258"/>
      <c r="Y464" s="258"/>
      <c r="Z464" s="258"/>
      <c r="AA464" s="258"/>
      <c r="AB464" s="258"/>
      <c r="AC464" s="258"/>
      <c r="AD464" s="258"/>
      <c r="AE464" s="258"/>
      <c r="AF464" s="69">
        <v>3</v>
      </c>
      <c r="AG464" s="258"/>
      <c r="AH464" s="258"/>
      <c r="AI464" s="258"/>
      <c r="AJ464" s="258"/>
      <c r="AK464" s="258"/>
      <c r="AL464" s="258"/>
      <c r="AM464" s="258"/>
      <c r="AN464" s="258"/>
      <c r="AO464" s="258"/>
      <c r="AP464" s="258"/>
      <c r="AQ464" s="258"/>
      <c r="AR464" s="258"/>
      <c r="AS464" s="258"/>
      <c r="AT464" s="258"/>
    </row>
    <row r="465" spans="1:46" ht="64.5" customHeight="1">
      <c r="A465" s="259" t="s">
        <v>386</v>
      </c>
      <c r="B465" s="259"/>
      <c r="C465" s="259"/>
      <c r="D465" s="259"/>
      <c r="E465" s="259"/>
      <c r="F465" s="259"/>
      <c r="G465" s="259"/>
      <c r="H465" s="259"/>
      <c r="I465" s="259"/>
      <c r="J465" s="259"/>
      <c r="K465" s="259"/>
      <c r="L465" s="259"/>
      <c r="M465" s="259"/>
      <c r="N465" s="259"/>
      <c r="O465" s="259"/>
      <c r="P465" s="259"/>
      <c r="Q465" s="69">
        <v>3</v>
      </c>
      <c r="R465" s="258"/>
      <c r="S465" s="258"/>
      <c r="T465" s="258"/>
      <c r="U465" s="258"/>
      <c r="V465" s="258"/>
      <c r="W465" s="258"/>
      <c r="X465" s="258"/>
      <c r="Y465" s="258"/>
      <c r="Z465" s="258"/>
      <c r="AA465" s="258"/>
      <c r="AB465" s="258"/>
      <c r="AC465" s="258"/>
      <c r="AD465" s="258"/>
      <c r="AE465" s="258"/>
      <c r="AF465" s="69">
        <v>3</v>
      </c>
      <c r="AG465" s="258"/>
      <c r="AH465" s="258"/>
      <c r="AI465" s="258"/>
      <c r="AJ465" s="258"/>
      <c r="AK465" s="258"/>
      <c r="AL465" s="258"/>
      <c r="AM465" s="258"/>
      <c r="AN465" s="258"/>
      <c r="AO465" s="258"/>
      <c r="AP465" s="258"/>
      <c r="AQ465" s="258"/>
      <c r="AR465" s="258"/>
      <c r="AS465" s="258"/>
      <c r="AT465" s="258"/>
    </row>
    <row r="466" spans="1:46" ht="45" customHeight="1">
      <c r="A466" s="259" t="s">
        <v>387</v>
      </c>
      <c r="B466" s="259"/>
      <c r="C466" s="259"/>
      <c r="D466" s="259"/>
      <c r="E466" s="259"/>
      <c r="F466" s="259"/>
      <c r="G466" s="259"/>
      <c r="H466" s="259"/>
      <c r="I466" s="259"/>
      <c r="J466" s="259"/>
      <c r="K466" s="259"/>
      <c r="L466" s="259"/>
      <c r="M466" s="259"/>
      <c r="N466" s="259"/>
      <c r="O466" s="259"/>
      <c r="P466" s="259"/>
      <c r="Q466" s="69">
        <v>3</v>
      </c>
      <c r="R466" s="258"/>
      <c r="S466" s="258"/>
      <c r="T466" s="258"/>
      <c r="U466" s="258"/>
      <c r="V466" s="258"/>
      <c r="W466" s="258"/>
      <c r="X466" s="258"/>
      <c r="Y466" s="258"/>
      <c r="Z466" s="258"/>
      <c r="AA466" s="258"/>
      <c r="AB466" s="258"/>
      <c r="AC466" s="258"/>
      <c r="AD466" s="258"/>
      <c r="AE466" s="258"/>
      <c r="AF466" s="69">
        <v>3</v>
      </c>
      <c r="AG466" s="258"/>
      <c r="AH466" s="258"/>
      <c r="AI466" s="258"/>
      <c r="AJ466" s="258"/>
      <c r="AK466" s="258"/>
      <c r="AL466" s="258"/>
      <c r="AM466" s="258"/>
      <c r="AN466" s="258"/>
      <c r="AO466" s="258"/>
      <c r="AP466" s="258"/>
      <c r="AQ466" s="258"/>
      <c r="AR466" s="258"/>
      <c r="AS466" s="258"/>
      <c r="AT466" s="258"/>
    </row>
    <row r="467" spans="1:46" ht="45" customHeight="1">
      <c r="A467" s="259" t="s">
        <v>388</v>
      </c>
      <c r="B467" s="259"/>
      <c r="C467" s="259"/>
      <c r="D467" s="259"/>
      <c r="E467" s="259"/>
      <c r="F467" s="259"/>
      <c r="G467" s="259"/>
      <c r="H467" s="259"/>
      <c r="I467" s="259"/>
      <c r="J467" s="259"/>
      <c r="K467" s="259"/>
      <c r="L467" s="259"/>
      <c r="M467" s="259"/>
      <c r="N467" s="259"/>
      <c r="O467" s="259"/>
      <c r="P467" s="259"/>
      <c r="Q467" s="69">
        <v>3</v>
      </c>
      <c r="R467" s="258"/>
      <c r="S467" s="258"/>
      <c r="T467" s="258"/>
      <c r="U467" s="258"/>
      <c r="V467" s="258"/>
      <c r="W467" s="258"/>
      <c r="X467" s="258"/>
      <c r="Y467" s="258"/>
      <c r="Z467" s="258"/>
      <c r="AA467" s="258"/>
      <c r="AB467" s="258"/>
      <c r="AC467" s="258"/>
      <c r="AD467" s="258"/>
      <c r="AE467" s="258"/>
      <c r="AF467" s="69">
        <v>3</v>
      </c>
      <c r="AG467" s="258"/>
      <c r="AH467" s="258"/>
      <c r="AI467" s="258"/>
      <c r="AJ467" s="258"/>
      <c r="AK467" s="258"/>
      <c r="AL467" s="258"/>
      <c r="AM467" s="258"/>
      <c r="AN467" s="258"/>
      <c r="AO467" s="258"/>
      <c r="AP467" s="258"/>
      <c r="AQ467" s="258"/>
      <c r="AR467" s="258"/>
      <c r="AS467" s="258"/>
      <c r="AT467" s="258"/>
    </row>
    <row r="468" spans="1:46" ht="45" customHeight="1">
      <c r="A468" s="259" t="s">
        <v>228</v>
      </c>
      <c r="B468" s="259"/>
      <c r="C468" s="259"/>
      <c r="D468" s="259"/>
      <c r="E468" s="259"/>
      <c r="F468" s="259"/>
      <c r="G468" s="259"/>
      <c r="H468" s="259"/>
      <c r="I468" s="259"/>
      <c r="J468" s="259"/>
      <c r="K468" s="259"/>
      <c r="L468" s="259"/>
      <c r="M468" s="259"/>
      <c r="N468" s="259"/>
      <c r="O468" s="259"/>
      <c r="P468" s="259"/>
      <c r="Q468" s="69">
        <v>3</v>
      </c>
      <c r="R468" s="258"/>
      <c r="S468" s="258"/>
      <c r="T468" s="258"/>
      <c r="U468" s="258"/>
      <c r="V468" s="258"/>
      <c r="W468" s="258"/>
      <c r="X468" s="258"/>
      <c r="Y468" s="258"/>
      <c r="Z468" s="258"/>
      <c r="AA468" s="258"/>
      <c r="AB468" s="258"/>
      <c r="AC468" s="258"/>
      <c r="AD468" s="258"/>
      <c r="AE468" s="258"/>
      <c r="AF468" s="69">
        <v>3</v>
      </c>
      <c r="AG468" s="258"/>
      <c r="AH468" s="258"/>
      <c r="AI468" s="258"/>
      <c r="AJ468" s="258"/>
      <c r="AK468" s="258"/>
      <c r="AL468" s="258"/>
      <c r="AM468" s="258"/>
      <c r="AN468" s="258"/>
      <c r="AO468" s="258"/>
      <c r="AP468" s="258"/>
      <c r="AQ468" s="258"/>
      <c r="AR468" s="258"/>
      <c r="AS468" s="258"/>
      <c r="AT468" s="258"/>
    </row>
    <row r="469" spans="1:46" ht="45" customHeight="1">
      <c r="A469" s="259" t="s">
        <v>229</v>
      </c>
      <c r="B469" s="259"/>
      <c r="C469" s="259"/>
      <c r="D469" s="259"/>
      <c r="E469" s="259"/>
      <c r="F469" s="259"/>
      <c r="G469" s="259"/>
      <c r="H469" s="259"/>
      <c r="I469" s="259"/>
      <c r="J469" s="259"/>
      <c r="K469" s="259"/>
      <c r="L469" s="259"/>
      <c r="M469" s="259"/>
      <c r="N469" s="259"/>
      <c r="O469" s="259"/>
      <c r="P469" s="259"/>
      <c r="Q469" s="69">
        <v>3</v>
      </c>
      <c r="R469" s="258"/>
      <c r="S469" s="258"/>
      <c r="T469" s="258"/>
      <c r="U469" s="258"/>
      <c r="V469" s="258"/>
      <c r="W469" s="258"/>
      <c r="X469" s="258"/>
      <c r="Y469" s="258"/>
      <c r="Z469" s="258"/>
      <c r="AA469" s="258"/>
      <c r="AB469" s="258"/>
      <c r="AC469" s="258"/>
      <c r="AD469" s="258"/>
      <c r="AE469" s="258"/>
      <c r="AF469" s="69">
        <v>3</v>
      </c>
      <c r="AG469" s="258"/>
      <c r="AH469" s="258"/>
      <c r="AI469" s="258"/>
      <c r="AJ469" s="258"/>
      <c r="AK469" s="258"/>
      <c r="AL469" s="258"/>
      <c r="AM469" s="258"/>
      <c r="AN469" s="258"/>
      <c r="AO469" s="258"/>
      <c r="AP469" s="258"/>
      <c r="AQ469" s="258"/>
      <c r="AR469" s="258"/>
      <c r="AS469" s="258"/>
      <c r="AT469" s="258"/>
    </row>
    <row r="470" spans="1:46" ht="45" customHeight="1">
      <c r="A470" s="259" t="s">
        <v>389</v>
      </c>
      <c r="B470" s="259"/>
      <c r="C470" s="259"/>
      <c r="D470" s="259"/>
      <c r="E470" s="259"/>
      <c r="F470" s="259"/>
      <c r="G470" s="259"/>
      <c r="H470" s="259"/>
      <c r="I470" s="259"/>
      <c r="J470" s="259"/>
      <c r="K470" s="259"/>
      <c r="L470" s="259"/>
      <c r="M470" s="259"/>
      <c r="N470" s="259"/>
      <c r="O470" s="259"/>
      <c r="P470" s="259"/>
      <c r="Q470" s="69">
        <v>3</v>
      </c>
      <c r="R470" s="258"/>
      <c r="S470" s="258"/>
      <c r="T470" s="258"/>
      <c r="U470" s="258"/>
      <c r="V470" s="258"/>
      <c r="W470" s="258"/>
      <c r="X470" s="258"/>
      <c r="Y470" s="258"/>
      <c r="Z470" s="258"/>
      <c r="AA470" s="258"/>
      <c r="AB470" s="258"/>
      <c r="AC470" s="258"/>
      <c r="AD470" s="258"/>
      <c r="AE470" s="258"/>
      <c r="AF470" s="69">
        <v>3</v>
      </c>
      <c r="AG470" s="258"/>
      <c r="AH470" s="258"/>
      <c r="AI470" s="258"/>
      <c r="AJ470" s="258"/>
      <c r="AK470" s="258"/>
      <c r="AL470" s="258"/>
      <c r="AM470" s="258"/>
      <c r="AN470" s="258"/>
      <c r="AO470" s="258"/>
      <c r="AP470" s="258"/>
      <c r="AQ470" s="258"/>
      <c r="AR470" s="258"/>
      <c r="AS470" s="258"/>
      <c r="AT470" s="258"/>
    </row>
    <row r="471" spans="1:46" ht="45.75" customHeight="1">
      <c r="A471" s="259" t="s">
        <v>390</v>
      </c>
      <c r="B471" s="259"/>
      <c r="C471" s="259"/>
      <c r="D471" s="259"/>
      <c r="E471" s="259"/>
      <c r="F471" s="259"/>
      <c r="G471" s="259"/>
      <c r="H471" s="259"/>
      <c r="I471" s="259"/>
      <c r="J471" s="259"/>
      <c r="K471" s="259"/>
      <c r="L471" s="259"/>
      <c r="M471" s="259"/>
      <c r="N471" s="259"/>
      <c r="O471" s="259"/>
      <c r="P471" s="259"/>
      <c r="Q471" s="69">
        <v>3</v>
      </c>
      <c r="R471" s="258"/>
      <c r="S471" s="258"/>
      <c r="T471" s="258"/>
      <c r="U471" s="258"/>
      <c r="V471" s="258"/>
      <c r="W471" s="258"/>
      <c r="X471" s="258"/>
      <c r="Y471" s="258"/>
      <c r="Z471" s="258"/>
      <c r="AA471" s="258"/>
      <c r="AB471" s="258"/>
      <c r="AC471" s="258"/>
      <c r="AD471" s="258"/>
      <c r="AE471" s="258"/>
      <c r="AF471" s="69">
        <v>3</v>
      </c>
      <c r="AG471" s="258"/>
      <c r="AH471" s="258"/>
      <c r="AI471" s="258"/>
      <c r="AJ471" s="258"/>
      <c r="AK471" s="258"/>
      <c r="AL471" s="258"/>
      <c r="AM471" s="258"/>
      <c r="AN471" s="258"/>
      <c r="AO471" s="258"/>
      <c r="AP471" s="258"/>
      <c r="AQ471" s="258"/>
      <c r="AR471" s="258"/>
      <c r="AS471" s="258"/>
      <c r="AT471" s="258"/>
    </row>
    <row r="472" spans="1:46" ht="45.75" customHeight="1">
      <c r="A472" s="259" t="s">
        <v>391</v>
      </c>
      <c r="B472" s="259"/>
      <c r="C472" s="259"/>
      <c r="D472" s="259"/>
      <c r="E472" s="259"/>
      <c r="F472" s="259"/>
      <c r="G472" s="259"/>
      <c r="H472" s="259"/>
      <c r="I472" s="259"/>
      <c r="J472" s="259"/>
      <c r="K472" s="259"/>
      <c r="L472" s="259"/>
      <c r="M472" s="259"/>
      <c r="N472" s="259"/>
      <c r="O472" s="259"/>
      <c r="P472" s="259"/>
      <c r="Q472" s="69">
        <v>3</v>
      </c>
      <c r="R472" s="258"/>
      <c r="S472" s="258"/>
      <c r="T472" s="258"/>
      <c r="U472" s="258"/>
      <c r="V472" s="258"/>
      <c r="W472" s="258"/>
      <c r="X472" s="258"/>
      <c r="Y472" s="258"/>
      <c r="Z472" s="258"/>
      <c r="AA472" s="258"/>
      <c r="AB472" s="258"/>
      <c r="AC472" s="258"/>
      <c r="AD472" s="258"/>
      <c r="AE472" s="258"/>
      <c r="AF472" s="69">
        <v>3</v>
      </c>
      <c r="AG472" s="258"/>
      <c r="AH472" s="258"/>
      <c r="AI472" s="258"/>
      <c r="AJ472" s="258"/>
      <c r="AK472" s="258"/>
      <c r="AL472" s="258"/>
      <c r="AM472" s="258"/>
      <c r="AN472" s="258"/>
      <c r="AO472" s="258"/>
      <c r="AP472" s="258"/>
      <c r="AQ472" s="258"/>
      <c r="AR472" s="258"/>
      <c r="AS472" s="258"/>
      <c r="AT472" s="258"/>
    </row>
    <row r="473" spans="1:46" ht="45.75" customHeight="1">
      <c r="A473" s="259" t="s">
        <v>392</v>
      </c>
      <c r="B473" s="259"/>
      <c r="C473" s="259"/>
      <c r="D473" s="259"/>
      <c r="E473" s="259"/>
      <c r="F473" s="259"/>
      <c r="G473" s="259"/>
      <c r="H473" s="259"/>
      <c r="I473" s="259"/>
      <c r="J473" s="259"/>
      <c r="K473" s="259"/>
      <c r="L473" s="259"/>
      <c r="M473" s="259"/>
      <c r="N473" s="259"/>
      <c r="O473" s="259"/>
      <c r="P473" s="259"/>
      <c r="Q473" s="69">
        <v>3</v>
      </c>
      <c r="R473" s="258"/>
      <c r="S473" s="258"/>
      <c r="T473" s="258"/>
      <c r="U473" s="258"/>
      <c r="V473" s="258"/>
      <c r="W473" s="258"/>
      <c r="X473" s="258"/>
      <c r="Y473" s="258"/>
      <c r="Z473" s="258"/>
      <c r="AA473" s="258"/>
      <c r="AB473" s="258"/>
      <c r="AC473" s="258"/>
      <c r="AD473" s="258"/>
      <c r="AE473" s="258"/>
      <c r="AF473" s="69">
        <v>3</v>
      </c>
      <c r="AG473" s="258"/>
      <c r="AH473" s="258"/>
      <c r="AI473" s="258"/>
      <c r="AJ473" s="258"/>
      <c r="AK473" s="258"/>
      <c r="AL473" s="258"/>
      <c r="AM473" s="258"/>
      <c r="AN473" s="258"/>
      <c r="AO473" s="258"/>
      <c r="AP473" s="258"/>
      <c r="AQ473" s="258"/>
      <c r="AR473" s="258"/>
      <c r="AS473" s="258"/>
      <c r="AT473" s="258"/>
    </row>
    <row r="474" spans="1:46" ht="16.5" customHeight="1" thickTop="1" thickBot="1">
      <c r="A474" s="61"/>
      <c r="B474" s="61"/>
      <c r="C474" s="61"/>
      <c r="D474" s="61"/>
      <c r="E474" s="61"/>
      <c r="F474" s="61"/>
      <c r="G474" s="61"/>
      <c r="H474" s="61"/>
      <c r="I474" s="61"/>
      <c r="J474" s="61"/>
      <c r="K474" s="61"/>
      <c r="L474" s="61"/>
      <c r="M474" s="61"/>
      <c r="N474" s="61"/>
      <c r="O474" s="61"/>
      <c r="P474" s="61"/>
      <c r="Q474" s="70"/>
      <c r="R474" s="61"/>
      <c r="S474" s="61"/>
      <c r="T474" s="61"/>
      <c r="U474" s="61"/>
      <c r="V474" s="61"/>
      <c r="W474" s="61"/>
      <c r="X474" s="61"/>
      <c r="Y474" s="61"/>
      <c r="Z474" s="61"/>
      <c r="AA474" s="61"/>
      <c r="AB474" s="61"/>
      <c r="AC474" s="61"/>
      <c r="AD474" s="61"/>
      <c r="AE474" s="61"/>
      <c r="AF474" s="70"/>
      <c r="AG474" s="61"/>
      <c r="AH474" s="61"/>
      <c r="AI474" s="61"/>
      <c r="AJ474" s="61"/>
      <c r="AK474" s="61"/>
      <c r="AL474" s="61"/>
      <c r="AM474" s="61"/>
      <c r="AN474" s="61"/>
      <c r="AO474" s="61"/>
      <c r="AP474" s="61"/>
      <c r="AQ474" s="61"/>
      <c r="AR474" s="61"/>
      <c r="AS474" s="61"/>
      <c r="AT474" s="61"/>
    </row>
    <row r="475" spans="1:46" ht="45" customHeight="1" thickTop="1" thickBot="1">
      <c r="A475" s="267" t="s">
        <v>79</v>
      </c>
      <c r="B475" s="267"/>
      <c r="C475" s="267"/>
      <c r="D475" s="267"/>
      <c r="E475" s="267"/>
      <c r="F475" s="267"/>
      <c r="G475" s="267"/>
      <c r="H475" s="267"/>
      <c r="I475" s="267"/>
      <c r="J475" s="267"/>
      <c r="K475" s="267"/>
      <c r="L475" s="267"/>
      <c r="M475" s="267"/>
      <c r="N475" s="267"/>
      <c r="O475" s="267"/>
      <c r="P475" s="267"/>
      <c r="Q475" s="71" t="s">
        <v>67</v>
      </c>
      <c r="R475" s="268" t="s">
        <v>68</v>
      </c>
      <c r="S475" s="268"/>
      <c r="T475" s="268"/>
      <c r="U475" s="268"/>
      <c r="V475" s="268"/>
      <c r="W475" s="268"/>
      <c r="X475" s="268"/>
      <c r="Y475" s="268"/>
      <c r="Z475" s="268"/>
      <c r="AA475" s="268"/>
      <c r="AB475" s="268"/>
      <c r="AC475" s="268"/>
      <c r="AD475" s="268"/>
      <c r="AE475" s="268"/>
      <c r="AF475" s="72" t="s">
        <v>67</v>
      </c>
      <c r="AG475" s="269" t="s">
        <v>8</v>
      </c>
      <c r="AH475" s="269"/>
      <c r="AI475" s="269"/>
      <c r="AJ475" s="269"/>
      <c r="AK475" s="269"/>
      <c r="AL475" s="269"/>
      <c r="AM475" s="269"/>
      <c r="AN475" s="269"/>
      <c r="AO475" s="269"/>
      <c r="AP475" s="269"/>
      <c r="AQ475" s="269"/>
      <c r="AR475" s="269"/>
      <c r="AS475" s="269"/>
      <c r="AT475" s="269"/>
    </row>
    <row r="476" spans="1:46" ht="45" customHeight="1">
      <c r="A476" s="259" t="s">
        <v>393</v>
      </c>
      <c r="B476" s="259"/>
      <c r="C476" s="259"/>
      <c r="D476" s="259"/>
      <c r="E476" s="259"/>
      <c r="F476" s="259"/>
      <c r="G476" s="259"/>
      <c r="H476" s="259"/>
      <c r="I476" s="259"/>
      <c r="J476" s="259"/>
      <c r="K476" s="259"/>
      <c r="L476" s="259"/>
      <c r="M476" s="259"/>
      <c r="N476" s="259"/>
      <c r="O476" s="259"/>
      <c r="P476" s="259"/>
      <c r="Q476" s="69">
        <v>3</v>
      </c>
      <c r="R476" s="258"/>
      <c r="S476" s="258"/>
      <c r="T476" s="258"/>
      <c r="U476" s="258"/>
      <c r="V476" s="258"/>
      <c r="W476" s="258"/>
      <c r="X476" s="258"/>
      <c r="Y476" s="258"/>
      <c r="Z476" s="258"/>
      <c r="AA476" s="258"/>
      <c r="AB476" s="258"/>
      <c r="AC476" s="258"/>
      <c r="AD476" s="258"/>
      <c r="AE476" s="258"/>
      <c r="AF476" s="69">
        <v>3</v>
      </c>
      <c r="AG476" s="258"/>
      <c r="AH476" s="258"/>
      <c r="AI476" s="258"/>
      <c r="AJ476" s="258"/>
      <c r="AK476" s="258"/>
      <c r="AL476" s="258"/>
      <c r="AM476" s="258"/>
      <c r="AN476" s="258"/>
      <c r="AO476" s="258"/>
      <c r="AP476" s="258"/>
      <c r="AQ476" s="258"/>
      <c r="AR476" s="258"/>
      <c r="AS476" s="258"/>
      <c r="AT476" s="258"/>
    </row>
    <row r="477" spans="1:46" ht="45" customHeight="1">
      <c r="A477" s="259" t="s">
        <v>394</v>
      </c>
      <c r="B477" s="259"/>
      <c r="C477" s="259"/>
      <c r="D477" s="259"/>
      <c r="E477" s="259"/>
      <c r="F477" s="259"/>
      <c r="G477" s="259"/>
      <c r="H477" s="259"/>
      <c r="I477" s="259"/>
      <c r="J477" s="259"/>
      <c r="K477" s="259"/>
      <c r="L477" s="259"/>
      <c r="M477" s="259"/>
      <c r="N477" s="259"/>
      <c r="O477" s="259"/>
      <c r="P477" s="259"/>
      <c r="Q477" s="69">
        <v>3</v>
      </c>
      <c r="R477" s="258"/>
      <c r="S477" s="258"/>
      <c r="T477" s="258"/>
      <c r="U477" s="258"/>
      <c r="V477" s="258"/>
      <c r="W477" s="258"/>
      <c r="X477" s="258"/>
      <c r="Y477" s="258"/>
      <c r="Z477" s="258"/>
      <c r="AA477" s="258"/>
      <c r="AB477" s="258"/>
      <c r="AC477" s="258"/>
      <c r="AD477" s="258"/>
      <c r="AE477" s="258"/>
      <c r="AF477" s="69">
        <v>3</v>
      </c>
      <c r="AG477" s="258"/>
      <c r="AH477" s="258"/>
      <c r="AI477" s="258"/>
      <c r="AJ477" s="258"/>
      <c r="AK477" s="258"/>
      <c r="AL477" s="258"/>
      <c r="AM477" s="258"/>
      <c r="AN477" s="258"/>
      <c r="AO477" s="258"/>
      <c r="AP477" s="258"/>
      <c r="AQ477" s="258"/>
      <c r="AR477" s="258"/>
      <c r="AS477" s="258"/>
      <c r="AT477" s="258"/>
    </row>
    <row r="478" spans="1:46" ht="45" customHeight="1">
      <c r="A478" s="259" t="s">
        <v>395</v>
      </c>
      <c r="B478" s="259"/>
      <c r="C478" s="259"/>
      <c r="D478" s="259"/>
      <c r="E478" s="259"/>
      <c r="F478" s="259"/>
      <c r="G478" s="259"/>
      <c r="H478" s="259"/>
      <c r="I478" s="259"/>
      <c r="J478" s="259"/>
      <c r="K478" s="259"/>
      <c r="L478" s="259"/>
      <c r="M478" s="259"/>
      <c r="N478" s="259"/>
      <c r="O478" s="259"/>
      <c r="P478" s="259"/>
      <c r="Q478" s="69">
        <v>3</v>
      </c>
      <c r="R478" s="258"/>
      <c r="S478" s="258"/>
      <c r="T478" s="258"/>
      <c r="U478" s="258"/>
      <c r="V478" s="258"/>
      <c r="W478" s="258"/>
      <c r="X478" s="258"/>
      <c r="Y478" s="258"/>
      <c r="Z478" s="258"/>
      <c r="AA478" s="258"/>
      <c r="AB478" s="258"/>
      <c r="AC478" s="258"/>
      <c r="AD478" s="258"/>
      <c r="AE478" s="258"/>
      <c r="AF478" s="69">
        <v>3</v>
      </c>
      <c r="AG478" s="258"/>
      <c r="AH478" s="258"/>
      <c r="AI478" s="258"/>
      <c r="AJ478" s="258"/>
      <c r="AK478" s="258"/>
      <c r="AL478" s="258"/>
      <c r="AM478" s="258"/>
      <c r="AN478" s="258"/>
      <c r="AO478" s="258"/>
      <c r="AP478" s="258"/>
      <c r="AQ478" s="258"/>
      <c r="AR478" s="258"/>
      <c r="AS478" s="258"/>
      <c r="AT478" s="258"/>
    </row>
    <row r="479" spans="1:46" ht="56.1" customHeight="1">
      <c r="A479" s="259" t="s">
        <v>396</v>
      </c>
      <c r="B479" s="259"/>
      <c r="C479" s="259"/>
      <c r="D479" s="259"/>
      <c r="E479" s="259"/>
      <c r="F479" s="259"/>
      <c r="G479" s="259"/>
      <c r="H479" s="259"/>
      <c r="I479" s="259"/>
      <c r="J479" s="259"/>
      <c r="K479" s="259"/>
      <c r="L479" s="259"/>
      <c r="M479" s="259"/>
      <c r="N479" s="259"/>
      <c r="O479" s="259"/>
      <c r="P479" s="259"/>
      <c r="Q479" s="69">
        <v>3</v>
      </c>
      <c r="R479" s="258"/>
      <c r="S479" s="258"/>
      <c r="T479" s="258"/>
      <c r="U479" s="258"/>
      <c r="V479" s="258"/>
      <c r="W479" s="258"/>
      <c r="X479" s="258"/>
      <c r="Y479" s="258"/>
      <c r="Z479" s="258"/>
      <c r="AA479" s="258"/>
      <c r="AB479" s="258"/>
      <c r="AC479" s="258"/>
      <c r="AD479" s="258"/>
      <c r="AE479" s="258"/>
      <c r="AF479" s="69">
        <v>3</v>
      </c>
      <c r="AG479" s="258"/>
      <c r="AH479" s="258"/>
      <c r="AI479" s="258"/>
      <c r="AJ479" s="258"/>
      <c r="AK479" s="258"/>
      <c r="AL479" s="258"/>
      <c r="AM479" s="258"/>
      <c r="AN479" s="258"/>
      <c r="AO479" s="258"/>
      <c r="AP479" s="258"/>
      <c r="AQ479" s="258"/>
      <c r="AR479" s="258"/>
      <c r="AS479" s="258"/>
      <c r="AT479" s="258"/>
    </row>
    <row r="480" spans="1:46" ht="45" customHeight="1">
      <c r="A480" s="259" t="s">
        <v>397</v>
      </c>
      <c r="B480" s="259"/>
      <c r="C480" s="259"/>
      <c r="D480" s="259"/>
      <c r="E480" s="259"/>
      <c r="F480" s="259"/>
      <c r="G480" s="259"/>
      <c r="H480" s="259"/>
      <c r="I480" s="259"/>
      <c r="J480" s="259"/>
      <c r="K480" s="259"/>
      <c r="L480" s="259"/>
      <c r="M480" s="259"/>
      <c r="N480" s="259"/>
      <c r="O480" s="259"/>
      <c r="P480" s="259"/>
      <c r="Q480" s="69">
        <v>3</v>
      </c>
      <c r="R480" s="258"/>
      <c r="S480" s="258"/>
      <c r="T480" s="258"/>
      <c r="U480" s="258"/>
      <c r="V480" s="258"/>
      <c r="W480" s="258"/>
      <c r="X480" s="258"/>
      <c r="Y480" s="258"/>
      <c r="Z480" s="258"/>
      <c r="AA480" s="258"/>
      <c r="AB480" s="258"/>
      <c r="AC480" s="258"/>
      <c r="AD480" s="258"/>
      <c r="AE480" s="258"/>
      <c r="AF480" s="69">
        <v>3</v>
      </c>
      <c r="AG480" s="258"/>
      <c r="AH480" s="258"/>
      <c r="AI480" s="258"/>
      <c r="AJ480" s="258"/>
      <c r="AK480" s="258"/>
      <c r="AL480" s="258"/>
      <c r="AM480" s="258"/>
      <c r="AN480" s="258"/>
      <c r="AO480" s="258"/>
      <c r="AP480" s="258"/>
      <c r="AQ480" s="258"/>
      <c r="AR480" s="258"/>
      <c r="AS480" s="258"/>
      <c r="AT480" s="258"/>
    </row>
    <row r="481" spans="1:46" ht="15.75" thickTop="1"/>
    <row r="482" spans="1:46" ht="15"/>
    <row r="483" spans="1:46" ht="45" customHeight="1">
      <c r="A483" s="266" t="s">
        <v>398</v>
      </c>
      <c r="B483" s="266"/>
      <c r="C483" s="266"/>
      <c r="D483" s="266"/>
      <c r="E483" s="266"/>
      <c r="F483" s="266"/>
      <c r="G483" s="266"/>
      <c r="H483" s="266"/>
      <c r="I483" s="266"/>
      <c r="J483" s="266"/>
      <c r="K483" s="266"/>
      <c r="L483" s="266"/>
      <c r="M483" s="266"/>
      <c r="N483" s="266"/>
      <c r="O483" s="266"/>
      <c r="P483" s="266"/>
      <c r="Q483" s="266"/>
      <c r="R483" s="266"/>
      <c r="S483" s="266"/>
      <c r="T483" s="266"/>
      <c r="U483" s="266"/>
      <c r="V483" s="266"/>
      <c r="W483" s="266"/>
      <c r="X483" s="266"/>
      <c r="Y483" s="266"/>
      <c r="Z483" s="266"/>
      <c r="AA483" s="266"/>
      <c r="AB483" s="266"/>
      <c r="AC483" s="266"/>
      <c r="AD483" s="266"/>
      <c r="AE483" s="266"/>
      <c r="AF483"/>
      <c r="AG483" s="241" t="s">
        <v>64</v>
      </c>
      <c r="AH483" s="241"/>
      <c r="AI483" s="241"/>
      <c r="AJ483" s="241"/>
      <c r="AK483" s="73">
        <f>(('Artículo 121 (resumen PI)'!C25*0.8+'Artículo 121 (resumen PI)'!F25*0.2)+('Artículo 121 (resumen PNT)'!C25*0.8+'Artículo 121 (resumen PNT)'!F25*0.2))/2</f>
        <v>100</v>
      </c>
      <c r="AL483"/>
      <c r="AM483"/>
      <c r="AN483"/>
      <c r="AO483"/>
      <c r="AP483"/>
      <c r="AQ483"/>
      <c r="AR483"/>
      <c r="AS483"/>
      <c r="AT483"/>
    </row>
    <row r="484" spans="1:46" ht="15.75">
      <c r="A484" s="64"/>
      <c r="B484" s="65"/>
      <c r="C484" s="65"/>
      <c r="D484" s="65"/>
      <c r="E484" s="65"/>
      <c r="F484" s="65"/>
      <c r="G484" s="65"/>
      <c r="H484" s="65"/>
      <c r="I484" s="65"/>
      <c r="J484" s="65"/>
      <c r="K484" s="65"/>
      <c r="L484" s="65"/>
      <c r="M484" s="65"/>
      <c r="N484" s="65"/>
      <c r="O484" s="65"/>
      <c r="P484" s="65"/>
      <c r="Q484" s="27"/>
      <c r="R484" s="65"/>
      <c r="S484" s="65"/>
      <c r="T484" s="65"/>
      <c r="U484" s="65"/>
      <c r="V484" s="65"/>
      <c r="W484" s="65"/>
      <c r="X484" s="65"/>
      <c r="Y484" s="65"/>
      <c r="Z484" s="65"/>
      <c r="AA484" s="65"/>
      <c r="AB484" s="65"/>
      <c r="AC484" s="65"/>
      <c r="AD484" s="65"/>
      <c r="AE484" s="65"/>
      <c r="AF484"/>
      <c r="AG484"/>
      <c r="AH484"/>
      <c r="AI484"/>
      <c r="AJ484"/>
      <c r="AK484"/>
      <c r="AL484"/>
      <c r="AM484"/>
      <c r="AN484"/>
      <c r="AO484"/>
      <c r="AP484"/>
      <c r="AQ484"/>
      <c r="AR484"/>
      <c r="AS484"/>
      <c r="AT484"/>
    </row>
    <row r="485" spans="1:46" ht="15.75">
      <c r="A485" s="64" t="s">
        <v>65</v>
      </c>
      <c r="B485" s="65"/>
      <c r="C485" s="65"/>
      <c r="D485" s="65"/>
      <c r="E485" s="65"/>
      <c r="F485" s="65"/>
      <c r="G485" s="65"/>
      <c r="H485" s="65"/>
      <c r="I485" s="65"/>
      <c r="J485" s="65"/>
      <c r="K485" s="65"/>
      <c r="L485" s="65"/>
      <c r="M485" s="65"/>
      <c r="N485" s="65"/>
      <c r="O485" s="65"/>
      <c r="P485" s="65"/>
      <c r="Q485" s="27"/>
      <c r="R485" s="65"/>
      <c r="S485" s="65"/>
      <c r="T485" s="65"/>
      <c r="U485" s="65"/>
      <c r="V485" s="65"/>
      <c r="W485" s="65"/>
      <c r="X485" s="65"/>
      <c r="Y485" s="65"/>
      <c r="Z485" s="65"/>
      <c r="AA485" s="65"/>
      <c r="AB485" s="65"/>
      <c r="AC485" s="65"/>
      <c r="AD485" s="65"/>
      <c r="AE485" s="65"/>
      <c r="AF485"/>
      <c r="AG485"/>
      <c r="AH485"/>
      <c r="AI485"/>
      <c r="AJ485"/>
      <c r="AK485"/>
      <c r="AL485"/>
      <c r="AM485"/>
      <c r="AN485"/>
      <c r="AO485"/>
      <c r="AP485"/>
      <c r="AQ485"/>
      <c r="AR485"/>
      <c r="AS485"/>
      <c r="AT485"/>
    </row>
    <row r="486" spans="1:46" ht="15">
      <c r="A486" s="61"/>
      <c r="B486" s="61"/>
      <c r="C486" s="61"/>
      <c r="D486" s="61"/>
      <c r="E486" s="61"/>
      <c r="F486" s="61"/>
      <c r="G486" s="61"/>
      <c r="H486" s="61"/>
      <c r="I486" s="61"/>
      <c r="J486" s="61"/>
      <c r="K486" s="61"/>
      <c r="L486" s="61"/>
      <c r="M486" s="61"/>
      <c r="N486" s="61"/>
      <c r="O486" s="61"/>
      <c r="P486" s="61"/>
      <c r="R486" s="61"/>
      <c r="S486" s="61"/>
      <c r="T486" s="61"/>
      <c r="U486" s="61"/>
      <c r="V486" s="61"/>
      <c r="W486" s="61"/>
      <c r="X486" s="61"/>
      <c r="Y486" s="61"/>
      <c r="Z486" s="61"/>
      <c r="AA486" s="61"/>
      <c r="AB486" s="61"/>
      <c r="AC486" s="61"/>
      <c r="AD486" s="61"/>
      <c r="AE486" s="61"/>
      <c r="AF486"/>
      <c r="AG486"/>
      <c r="AH486"/>
      <c r="AI486"/>
      <c r="AJ486"/>
      <c r="AK486"/>
      <c r="AL486"/>
      <c r="AM486"/>
      <c r="AN486"/>
      <c r="AO486"/>
      <c r="AP486"/>
      <c r="AQ486"/>
      <c r="AR486"/>
      <c r="AS486"/>
      <c r="AT486"/>
    </row>
    <row r="487" spans="1:46" ht="81.75" customHeight="1" thickBot="1">
      <c r="A487" s="264" t="s">
        <v>399</v>
      </c>
      <c r="B487" s="264"/>
      <c r="C487" s="264"/>
      <c r="D487" s="264"/>
      <c r="E487" s="264"/>
      <c r="F487" s="264"/>
      <c r="G487" s="264"/>
      <c r="H487" s="264"/>
      <c r="I487" s="264"/>
      <c r="J487" s="264"/>
      <c r="K487" s="264"/>
      <c r="L487" s="264"/>
      <c r="M487" s="264"/>
      <c r="N487" s="264"/>
      <c r="O487" s="264"/>
      <c r="P487" s="264"/>
      <c r="Q487" s="66"/>
      <c r="R487" s="61"/>
      <c r="S487" s="61"/>
      <c r="T487" s="61"/>
      <c r="U487" s="61"/>
      <c r="V487" s="265"/>
      <c r="W487" s="265"/>
      <c r="X487" s="265"/>
      <c r="Y487" s="265"/>
      <c r="Z487" s="265"/>
      <c r="AA487" s="265"/>
      <c r="AB487" s="265"/>
      <c r="AC487" s="265"/>
      <c r="AD487" s="265"/>
      <c r="AE487" s="265"/>
      <c r="AF487" s="66"/>
      <c r="AG487" s="61"/>
      <c r="AH487" s="61"/>
      <c r="AI487" s="61"/>
      <c r="AJ487" s="61"/>
      <c r="AK487" s="265"/>
      <c r="AL487" s="265"/>
      <c r="AM487" s="265"/>
      <c r="AN487" s="265"/>
      <c r="AO487" s="265"/>
      <c r="AP487" s="265"/>
      <c r="AQ487" s="265"/>
      <c r="AR487" s="265"/>
      <c r="AS487" s="265"/>
      <c r="AT487" s="265"/>
    </row>
    <row r="488" spans="1:46" ht="45" customHeight="1" thickTop="1" thickBot="1">
      <c r="A488" s="284" t="s">
        <v>44</v>
      </c>
      <c r="B488" s="284"/>
      <c r="C488" s="284"/>
      <c r="D488" s="284"/>
      <c r="E488" s="284"/>
      <c r="F488" s="284"/>
      <c r="G488" s="284"/>
      <c r="H488" s="284"/>
      <c r="I488" s="284"/>
      <c r="J488" s="284"/>
      <c r="K488" s="284"/>
      <c r="L488" s="284"/>
      <c r="M488" s="284"/>
      <c r="N488" s="284"/>
      <c r="O488" s="284"/>
      <c r="P488" s="284"/>
      <c r="Q488" s="67" t="s">
        <v>67</v>
      </c>
      <c r="R488" s="285" t="s">
        <v>68</v>
      </c>
      <c r="S488" s="285"/>
      <c r="T488" s="285"/>
      <c r="U488" s="285"/>
      <c r="V488" s="285"/>
      <c r="W488" s="285"/>
      <c r="X488" s="285"/>
      <c r="Y488" s="285"/>
      <c r="Z488" s="285"/>
      <c r="AA488" s="285"/>
      <c r="AB488" s="285"/>
      <c r="AC488" s="285"/>
      <c r="AD488" s="285"/>
      <c r="AE488" s="285"/>
      <c r="AF488" s="68" t="s">
        <v>67</v>
      </c>
      <c r="AG488" s="286" t="s">
        <v>8</v>
      </c>
      <c r="AH488" s="286"/>
      <c r="AI488" s="286"/>
      <c r="AJ488" s="286"/>
      <c r="AK488" s="286"/>
      <c r="AL488" s="286"/>
      <c r="AM488" s="286"/>
      <c r="AN488" s="286"/>
      <c r="AO488" s="286"/>
      <c r="AP488" s="286"/>
      <c r="AQ488" s="286"/>
      <c r="AR488" s="286"/>
      <c r="AS488" s="286"/>
      <c r="AT488" s="286"/>
    </row>
    <row r="489" spans="1:46" ht="45" customHeight="1">
      <c r="A489" s="259" t="s">
        <v>69</v>
      </c>
      <c r="B489" s="259"/>
      <c r="C489" s="259"/>
      <c r="D489" s="259"/>
      <c r="E489" s="259"/>
      <c r="F489" s="259"/>
      <c r="G489" s="259"/>
      <c r="H489" s="259"/>
      <c r="I489" s="259"/>
      <c r="J489" s="259"/>
      <c r="K489" s="259"/>
      <c r="L489" s="259"/>
      <c r="M489" s="259"/>
      <c r="N489" s="259"/>
      <c r="O489" s="259"/>
      <c r="P489" s="259"/>
      <c r="Q489" s="69">
        <v>2</v>
      </c>
      <c r="R489" s="258"/>
      <c r="S489" s="258"/>
      <c r="T489" s="258"/>
      <c r="U489" s="258"/>
      <c r="V489" s="258"/>
      <c r="W489" s="258"/>
      <c r="X489" s="258"/>
      <c r="Y489" s="258"/>
      <c r="Z489" s="258"/>
      <c r="AA489" s="258"/>
      <c r="AB489" s="258"/>
      <c r="AC489" s="258"/>
      <c r="AD489" s="258"/>
      <c r="AE489" s="258"/>
      <c r="AF489" s="69">
        <v>2</v>
      </c>
      <c r="AG489" s="258"/>
      <c r="AH489" s="258"/>
      <c r="AI489" s="258"/>
      <c r="AJ489" s="258"/>
      <c r="AK489" s="258"/>
      <c r="AL489" s="258"/>
      <c r="AM489" s="258"/>
      <c r="AN489" s="258"/>
      <c r="AO489" s="258"/>
      <c r="AP489" s="258"/>
      <c r="AQ489" s="258"/>
      <c r="AR489" s="258"/>
      <c r="AS489" s="258"/>
      <c r="AT489" s="258"/>
    </row>
    <row r="490" spans="1:46" ht="45" customHeight="1">
      <c r="A490" s="259" t="s">
        <v>109</v>
      </c>
      <c r="B490" s="259"/>
      <c r="C490" s="259"/>
      <c r="D490" s="259"/>
      <c r="E490" s="259"/>
      <c r="F490" s="259"/>
      <c r="G490" s="259"/>
      <c r="H490" s="259"/>
      <c r="I490" s="259"/>
      <c r="J490" s="259"/>
      <c r="K490" s="259"/>
      <c r="L490" s="259"/>
      <c r="M490" s="259"/>
      <c r="N490" s="259"/>
      <c r="O490" s="259"/>
      <c r="P490" s="259"/>
      <c r="Q490" s="69">
        <v>2</v>
      </c>
      <c r="R490" s="258"/>
      <c r="S490" s="258"/>
      <c r="T490" s="258"/>
      <c r="U490" s="258"/>
      <c r="V490" s="258"/>
      <c r="W490" s="258"/>
      <c r="X490" s="258"/>
      <c r="Y490" s="258"/>
      <c r="Z490" s="258"/>
      <c r="AA490" s="258"/>
      <c r="AB490" s="258"/>
      <c r="AC490" s="258"/>
      <c r="AD490" s="258"/>
      <c r="AE490" s="258"/>
      <c r="AF490" s="69">
        <v>2</v>
      </c>
      <c r="AG490" s="258"/>
      <c r="AH490" s="258"/>
      <c r="AI490" s="258"/>
      <c r="AJ490" s="258"/>
      <c r="AK490" s="258"/>
      <c r="AL490" s="258"/>
      <c r="AM490" s="258"/>
      <c r="AN490" s="258"/>
      <c r="AO490" s="258"/>
      <c r="AP490" s="258"/>
      <c r="AQ490" s="258"/>
      <c r="AR490" s="258"/>
      <c r="AS490" s="258"/>
      <c r="AT490" s="258"/>
    </row>
    <row r="491" spans="1:46" ht="88.35" customHeight="1">
      <c r="A491" s="259" t="s">
        <v>400</v>
      </c>
      <c r="B491" s="259"/>
      <c r="C491" s="259"/>
      <c r="D491" s="259"/>
      <c r="E491" s="259"/>
      <c r="F491" s="259"/>
      <c r="G491" s="259"/>
      <c r="H491" s="259"/>
      <c r="I491" s="259"/>
      <c r="J491" s="259"/>
      <c r="K491" s="259"/>
      <c r="L491" s="259"/>
      <c r="M491" s="259"/>
      <c r="N491" s="259"/>
      <c r="O491" s="259"/>
      <c r="P491" s="259"/>
      <c r="Q491" s="69">
        <v>2</v>
      </c>
      <c r="R491" s="258"/>
      <c r="S491" s="258"/>
      <c r="T491" s="258"/>
      <c r="U491" s="258"/>
      <c r="V491" s="258"/>
      <c r="W491" s="258"/>
      <c r="X491" s="258"/>
      <c r="Y491" s="258"/>
      <c r="Z491" s="258"/>
      <c r="AA491" s="258"/>
      <c r="AB491" s="258"/>
      <c r="AC491" s="258"/>
      <c r="AD491" s="258"/>
      <c r="AE491" s="258"/>
      <c r="AF491" s="69">
        <v>2</v>
      </c>
      <c r="AG491" s="258"/>
      <c r="AH491" s="258"/>
      <c r="AI491" s="258"/>
      <c r="AJ491" s="258"/>
      <c r="AK491" s="258"/>
      <c r="AL491" s="258"/>
      <c r="AM491" s="258"/>
      <c r="AN491" s="258"/>
      <c r="AO491" s="258"/>
      <c r="AP491" s="258"/>
      <c r="AQ491" s="258"/>
      <c r="AR491" s="258"/>
      <c r="AS491" s="258"/>
      <c r="AT491" s="258"/>
    </row>
    <row r="492" spans="1:46" ht="45" customHeight="1">
      <c r="A492" s="259" t="s">
        <v>401</v>
      </c>
      <c r="B492" s="259"/>
      <c r="C492" s="259"/>
      <c r="D492" s="259"/>
      <c r="E492" s="259"/>
      <c r="F492" s="259"/>
      <c r="G492" s="259"/>
      <c r="H492" s="259"/>
      <c r="I492" s="259"/>
      <c r="J492" s="259"/>
      <c r="K492" s="259"/>
      <c r="L492" s="259"/>
      <c r="M492" s="259"/>
      <c r="N492" s="259"/>
      <c r="O492" s="259"/>
      <c r="P492" s="259"/>
      <c r="Q492" s="69">
        <v>2</v>
      </c>
      <c r="R492" s="258"/>
      <c r="S492" s="258"/>
      <c r="T492" s="258"/>
      <c r="U492" s="258"/>
      <c r="V492" s="258"/>
      <c r="W492" s="258"/>
      <c r="X492" s="258"/>
      <c r="Y492" s="258"/>
      <c r="Z492" s="258"/>
      <c r="AA492" s="258"/>
      <c r="AB492" s="258"/>
      <c r="AC492" s="258"/>
      <c r="AD492" s="258"/>
      <c r="AE492" s="258"/>
      <c r="AF492" s="69">
        <v>2</v>
      </c>
      <c r="AG492" s="258"/>
      <c r="AH492" s="258"/>
      <c r="AI492" s="258"/>
      <c r="AJ492" s="258"/>
      <c r="AK492" s="258"/>
      <c r="AL492" s="258"/>
      <c r="AM492" s="258"/>
      <c r="AN492" s="258"/>
      <c r="AO492" s="258"/>
      <c r="AP492" s="258"/>
      <c r="AQ492" s="258"/>
      <c r="AR492" s="258"/>
      <c r="AS492" s="258"/>
      <c r="AT492" s="258"/>
    </row>
    <row r="493" spans="1:46" ht="45" customHeight="1">
      <c r="A493" s="259" t="s">
        <v>402</v>
      </c>
      <c r="B493" s="259"/>
      <c r="C493" s="259"/>
      <c r="D493" s="259"/>
      <c r="E493" s="259"/>
      <c r="F493" s="259"/>
      <c r="G493" s="259"/>
      <c r="H493" s="259"/>
      <c r="I493" s="259"/>
      <c r="J493" s="259"/>
      <c r="K493" s="259"/>
      <c r="L493" s="259"/>
      <c r="M493" s="259"/>
      <c r="N493" s="259"/>
      <c r="O493" s="259"/>
      <c r="P493" s="259"/>
      <c r="Q493" s="69">
        <v>2</v>
      </c>
      <c r="R493" s="258"/>
      <c r="S493" s="258"/>
      <c r="T493" s="258"/>
      <c r="U493" s="258"/>
      <c r="V493" s="258"/>
      <c r="W493" s="258"/>
      <c r="X493" s="258"/>
      <c r="Y493" s="258"/>
      <c r="Z493" s="258"/>
      <c r="AA493" s="258"/>
      <c r="AB493" s="258"/>
      <c r="AC493" s="258"/>
      <c r="AD493" s="258"/>
      <c r="AE493" s="258"/>
      <c r="AF493" s="69">
        <v>2</v>
      </c>
      <c r="AG493" s="258"/>
      <c r="AH493" s="258"/>
      <c r="AI493" s="258"/>
      <c r="AJ493" s="258"/>
      <c r="AK493" s="258"/>
      <c r="AL493" s="258"/>
      <c r="AM493" s="258"/>
      <c r="AN493" s="258"/>
      <c r="AO493" s="258"/>
      <c r="AP493" s="258"/>
      <c r="AQ493" s="258"/>
      <c r="AR493" s="258"/>
      <c r="AS493" s="258"/>
      <c r="AT493" s="258"/>
    </row>
    <row r="494" spans="1:46" ht="45" customHeight="1">
      <c r="A494" s="259" t="s">
        <v>403</v>
      </c>
      <c r="B494" s="259"/>
      <c r="C494" s="259"/>
      <c r="D494" s="259"/>
      <c r="E494" s="259"/>
      <c r="F494" s="259"/>
      <c r="G494" s="259"/>
      <c r="H494" s="259"/>
      <c r="I494" s="259"/>
      <c r="J494" s="259"/>
      <c r="K494" s="259"/>
      <c r="L494" s="259"/>
      <c r="M494" s="259"/>
      <c r="N494" s="259"/>
      <c r="O494" s="259"/>
      <c r="P494" s="259"/>
      <c r="Q494" s="69">
        <v>2</v>
      </c>
      <c r="R494" s="258"/>
      <c r="S494" s="258"/>
      <c r="T494" s="258"/>
      <c r="U494" s="258"/>
      <c r="V494" s="258"/>
      <c r="W494" s="258"/>
      <c r="X494" s="258"/>
      <c r="Y494" s="258"/>
      <c r="Z494" s="258"/>
      <c r="AA494" s="258"/>
      <c r="AB494" s="258"/>
      <c r="AC494" s="258"/>
      <c r="AD494" s="258"/>
      <c r="AE494" s="258"/>
      <c r="AF494" s="69">
        <v>2</v>
      </c>
      <c r="AG494" s="258"/>
      <c r="AH494" s="258"/>
      <c r="AI494" s="258"/>
      <c r="AJ494" s="258"/>
      <c r="AK494" s="258"/>
      <c r="AL494" s="258"/>
      <c r="AM494" s="258"/>
      <c r="AN494" s="258"/>
      <c r="AO494" s="258"/>
      <c r="AP494" s="258"/>
      <c r="AQ494" s="258"/>
      <c r="AR494" s="258"/>
      <c r="AS494" s="258"/>
      <c r="AT494" s="258"/>
    </row>
    <row r="495" spans="1:46" ht="81" customHeight="1">
      <c r="A495" s="259" t="s">
        <v>404</v>
      </c>
      <c r="B495" s="259"/>
      <c r="C495" s="259"/>
      <c r="D495" s="259"/>
      <c r="E495" s="259"/>
      <c r="F495" s="259"/>
      <c r="G495" s="259"/>
      <c r="H495" s="259"/>
      <c r="I495" s="259"/>
      <c r="J495" s="259"/>
      <c r="K495" s="259"/>
      <c r="L495" s="259"/>
      <c r="M495" s="259"/>
      <c r="N495" s="259"/>
      <c r="O495" s="259"/>
      <c r="P495" s="259"/>
      <c r="Q495" s="69">
        <v>2</v>
      </c>
      <c r="R495" s="258"/>
      <c r="S495" s="258"/>
      <c r="T495" s="258"/>
      <c r="U495" s="258"/>
      <c r="V495" s="258"/>
      <c r="W495" s="258"/>
      <c r="X495" s="258"/>
      <c r="Y495" s="258"/>
      <c r="Z495" s="258"/>
      <c r="AA495" s="258"/>
      <c r="AB495" s="258"/>
      <c r="AC495" s="258"/>
      <c r="AD495" s="258"/>
      <c r="AE495" s="258"/>
      <c r="AF495" s="69">
        <v>2</v>
      </c>
      <c r="AG495" s="258"/>
      <c r="AH495" s="258"/>
      <c r="AI495" s="258"/>
      <c r="AJ495" s="258"/>
      <c r="AK495" s="258"/>
      <c r="AL495" s="258"/>
      <c r="AM495" s="258"/>
      <c r="AN495" s="258"/>
      <c r="AO495" s="258"/>
      <c r="AP495" s="258"/>
      <c r="AQ495" s="258"/>
      <c r="AR495" s="258"/>
      <c r="AS495" s="258"/>
      <c r="AT495" s="258"/>
    </row>
    <row r="496" spans="1:46" ht="45" customHeight="1">
      <c r="A496" s="259" t="s">
        <v>405</v>
      </c>
      <c r="B496" s="259"/>
      <c r="C496" s="259"/>
      <c r="D496" s="259"/>
      <c r="E496" s="259"/>
      <c r="F496" s="259"/>
      <c r="G496" s="259"/>
      <c r="H496" s="259"/>
      <c r="I496" s="259"/>
      <c r="J496" s="259"/>
      <c r="K496" s="259"/>
      <c r="L496" s="259"/>
      <c r="M496" s="259"/>
      <c r="N496" s="259"/>
      <c r="O496" s="259"/>
      <c r="P496" s="259"/>
      <c r="Q496" s="69">
        <v>2</v>
      </c>
      <c r="R496" s="258"/>
      <c r="S496" s="258"/>
      <c r="T496" s="258"/>
      <c r="U496" s="258"/>
      <c r="V496" s="258"/>
      <c r="W496" s="258"/>
      <c r="X496" s="258"/>
      <c r="Y496" s="258"/>
      <c r="Z496" s="258"/>
      <c r="AA496" s="258"/>
      <c r="AB496" s="258"/>
      <c r="AC496" s="258"/>
      <c r="AD496" s="258"/>
      <c r="AE496" s="258"/>
      <c r="AF496" s="69">
        <v>2</v>
      </c>
      <c r="AG496" s="258"/>
      <c r="AH496" s="258"/>
      <c r="AI496" s="258"/>
      <c r="AJ496" s="258"/>
      <c r="AK496" s="258"/>
      <c r="AL496" s="258"/>
      <c r="AM496" s="258"/>
      <c r="AN496" s="258"/>
      <c r="AO496" s="258"/>
      <c r="AP496" s="258"/>
      <c r="AQ496" s="258"/>
      <c r="AR496" s="258"/>
      <c r="AS496" s="258"/>
      <c r="AT496" s="258"/>
    </row>
    <row r="497" spans="1:46" ht="73.349999999999994" customHeight="1">
      <c r="A497" s="259" t="s">
        <v>406</v>
      </c>
      <c r="B497" s="259"/>
      <c r="C497" s="259"/>
      <c r="D497" s="259"/>
      <c r="E497" s="259"/>
      <c r="F497" s="259"/>
      <c r="G497" s="259"/>
      <c r="H497" s="259"/>
      <c r="I497" s="259"/>
      <c r="J497" s="259"/>
      <c r="K497" s="259"/>
      <c r="L497" s="259"/>
      <c r="M497" s="259"/>
      <c r="N497" s="259"/>
      <c r="O497" s="259"/>
      <c r="P497" s="259"/>
      <c r="Q497" s="69">
        <v>2</v>
      </c>
      <c r="R497" s="258"/>
      <c r="S497" s="258"/>
      <c r="T497" s="258"/>
      <c r="U497" s="258"/>
      <c r="V497" s="258"/>
      <c r="W497" s="258"/>
      <c r="X497" s="258"/>
      <c r="Y497" s="258"/>
      <c r="Z497" s="258"/>
      <c r="AA497" s="258"/>
      <c r="AB497" s="258"/>
      <c r="AC497" s="258"/>
      <c r="AD497" s="258"/>
      <c r="AE497" s="258"/>
      <c r="AF497" s="69">
        <v>2</v>
      </c>
      <c r="AG497" s="258"/>
      <c r="AH497" s="258"/>
      <c r="AI497" s="258"/>
      <c r="AJ497" s="258"/>
      <c r="AK497" s="258"/>
      <c r="AL497" s="258"/>
      <c r="AM497" s="258"/>
      <c r="AN497" s="258"/>
      <c r="AO497" s="258"/>
      <c r="AP497" s="258"/>
      <c r="AQ497" s="258"/>
      <c r="AR497" s="258"/>
      <c r="AS497" s="258"/>
      <c r="AT497" s="258"/>
    </row>
    <row r="498" spans="1:46" ht="45" customHeight="1">
      <c r="A498" s="259" t="s">
        <v>407</v>
      </c>
      <c r="B498" s="259"/>
      <c r="C498" s="259"/>
      <c r="D498" s="259"/>
      <c r="E498" s="259"/>
      <c r="F498" s="259"/>
      <c r="G498" s="259"/>
      <c r="H498" s="259"/>
      <c r="I498" s="259"/>
      <c r="J498" s="259"/>
      <c r="K498" s="259"/>
      <c r="L498" s="259"/>
      <c r="M498" s="259"/>
      <c r="N498" s="259"/>
      <c r="O498" s="259"/>
      <c r="P498" s="259"/>
      <c r="Q498" s="69">
        <v>2</v>
      </c>
      <c r="R498" s="258"/>
      <c r="S498" s="258"/>
      <c r="T498" s="258"/>
      <c r="U498" s="258"/>
      <c r="V498" s="258"/>
      <c r="W498" s="258"/>
      <c r="X498" s="258"/>
      <c r="Y498" s="258"/>
      <c r="Z498" s="258"/>
      <c r="AA498" s="258"/>
      <c r="AB498" s="258"/>
      <c r="AC498" s="258"/>
      <c r="AD498" s="258"/>
      <c r="AE498" s="258"/>
      <c r="AF498" s="69">
        <v>2</v>
      </c>
      <c r="AG498" s="258"/>
      <c r="AH498" s="258"/>
      <c r="AI498" s="258"/>
      <c r="AJ498" s="258"/>
      <c r="AK498" s="258"/>
      <c r="AL498" s="258"/>
      <c r="AM498" s="258"/>
      <c r="AN498" s="258"/>
      <c r="AO498" s="258"/>
      <c r="AP498" s="258"/>
      <c r="AQ498" s="258"/>
      <c r="AR498" s="258"/>
      <c r="AS498" s="258"/>
      <c r="AT498" s="258"/>
    </row>
    <row r="499" spans="1:46" ht="85.5" customHeight="1">
      <c r="A499" s="259" t="s">
        <v>408</v>
      </c>
      <c r="B499" s="259"/>
      <c r="C499" s="259"/>
      <c r="D499" s="259"/>
      <c r="E499" s="259"/>
      <c r="F499" s="259"/>
      <c r="G499" s="259"/>
      <c r="H499" s="259"/>
      <c r="I499" s="259"/>
      <c r="J499" s="259"/>
      <c r="K499" s="259"/>
      <c r="L499" s="259"/>
      <c r="M499" s="259"/>
      <c r="N499" s="259"/>
      <c r="O499" s="259"/>
      <c r="P499" s="259"/>
      <c r="Q499" s="69">
        <v>2</v>
      </c>
      <c r="R499" s="258"/>
      <c r="S499" s="258"/>
      <c r="T499" s="258"/>
      <c r="U499" s="258"/>
      <c r="V499" s="258"/>
      <c r="W499" s="258"/>
      <c r="X499" s="258"/>
      <c r="Y499" s="258"/>
      <c r="Z499" s="258"/>
      <c r="AA499" s="258"/>
      <c r="AB499" s="258"/>
      <c r="AC499" s="258"/>
      <c r="AD499" s="258"/>
      <c r="AE499" s="258"/>
      <c r="AF499" s="69">
        <v>2</v>
      </c>
      <c r="AG499" s="258"/>
      <c r="AH499" s="258"/>
      <c r="AI499" s="258"/>
      <c r="AJ499" s="258"/>
      <c r="AK499" s="258"/>
      <c r="AL499" s="258"/>
      <c r="AM499" s="258"/>
      <c r="AN499" s="258"/>
      <c r="AO499" s="258"/>
      <c r="AP499" s="258"/>
      <c r="AQ499" s="258"/>
      <c r="AR499" s="258"/>
      <c r="AS499" s="258"/>
      <c r="AT499" s="258"/>
    </row>
    <row r="500" spans="1:46" ht="44.25" customHeight="1">
      <c r="A500" s="259" t="s">
        <v>409</v>
      </c>
      <c r="B500" s="259"/>
      <c r="C500" s="259"/>
      <c r="D500" s="259"/>
      <c r="E500" s="259"/>
      <c r="F500" s="259"/>
      <c r="G500" s="259"/>
      <c r="H500" s="259"/>
      <c r="I500" s="259"/>
      <c r="J500" s="259"/>
      <c r="K500" s="259"/>
      <c r="L500" s="259"/>
      <c r="M500" s="259"/>
      <c r="N500" s="259"/>
      <c r="O500" s="259"/>
      <c r="P500" s="259"/>
      <c r="Q500" s="69">
        <v>2</v>
      </c>
      <c r="R500" s="258"/>
      <c r="S500" s="258"/>
      <c r="T500" s="258"/>
      <c r="U500" s="258"/>
      <c r="V500" s="258"/>
      <c r="W500" s="258"/>
      <c r="X500" s="258"/>
      <c r="Y500" s="258"/>
      <c r="Z500" s="258"/>
      <c r="AA500" s="258"/>
      <c r="AB500" s="258"/>
      <c r="AC500" s="258"/>
      <c r="AD500" s="258"/>
      <c r="AE500" s="258"/>
      <c r="AF500" s="69">
        <v>2</v>
      </c>
      <c r="AG500" s="258"/>
      <c r="AH500" s="258"/>
      <c r="AI500" s="258"/>
      <c r="AJ500" s="258"/>
      <c r="AK500" s="258"/>
      <c r="AL500" s="258"/>
      <c r="AM500" s="258"/>
      <c r="AN500" s="258"/>
      <c r="AO500" s="258"/>
      <c r="AP500" s="258"/>
      <c r="AQ500" s="258"/>
      <c r="AR500" s="258"/>
      <c r="AS500" s="258"/>
      <c r="AT500" s="258"/>
    </row>
    <row r="501" spans="1:46" ht="45" customHeight="1">
      <c r="A501" s="259" t="s">
        <v>410</v>
      </c>
      <c r="B501" s="259"/>
      <c r="C501" s="259"/>
      <c r="D501" s="259"/>
      <c r="E501" s="259"/>
      <c r="F501" s="259"/>
      <c r="G501" s="259"/>
      <c r="H501" s="259"/>
      <c r="I501" s="259"/>
      <c r="J501" s="259"/>
      <c r="K501" s="259"/>
      <c r="L501" s="259"/>
      <c r="M501" s="259"/>
      <c r="N501" s="259"/>
      <c r="O501" s="259"/>
      <c r="P501" s="259"/>
      <c r="Q501" s="69">
        <v>2</v>
      </c>
      <c r="R501" s="258"/>
      <c r="S501" s="258"/>
      <c r="T501" s="258"/>
      <c r="U501" s="258"/>
      <c r="V501" s="258"/>
      <c r="W501" s="258"/>
      <c r="X501" s="258"/>
      <c r="Y501" s="258"/>
      <c r="Z501" s="258"/>
      <c r="AA501" s="258"/>
      <c r="AB501" s="258"/>
      <c r="AC501" s="258"/>
      <c r="AD501" s="258"/>
      <c r="AE501" s="258"/>
      <c r="AF501" s="69">
        <v>2</v>
      </c>
      <c r="AG501" s="258"/>
      <c r="AH501" s="258"/>
      <c r="AI501" s="258"/>
      <c r="AJ501" s="258"/>
      <c r="AK501" s="258"/>
      <c r="AL501" s="258"/>
      <c r="AM501" s="258"/>
      <c r="AN501" s="258"/>
      <c r="AO501" s="258"/>
      <c r="AP501" s="258"/>
      <c r="AQ501" s="258"/>
      <c r="AR501" s="258"/>
      <c r="AS501" s="258"/>
      <c r="AT501" s="258"/>
    </row>
    <row r="502" spans="1:46" ht="45" customHeight="1" thickTop="1" thickBot="1">
      <c r="A502" s="61"/>
      <c r="B502" s="61"/>
      <c r="C502" s="61"/>
      <c r="D502" s="61"/>
      <c r="E502" s="61"/>
      <c r="F502" s="61"/>
      <c r="G502" s="61"/>
      <c r="H502" s="61"/>
      <c r="I502" s="61"/>
      <c r="J502" s="61"/>
      <c r="K502" s="61"/>
      <c r="L502" s="61"/>
      <c r="M502" s="61"/>
      <c r="N502" s="61"/>
      <c r="O502" s="61"/>
      <c r="P502" s="61"/>
      <c r="Q502" s="70"/>
      <c r="R502" s="61"/>
      <c r="S502" s="61"/>
      <c r="T502" s="61"/>
      <c r="U502" s="61"/>
      <c r="V502" s="61"/>
      <c r="W502" s="61"/>
      <c r="X502" s="61"/>
      <c r="Y502" s="61"/>
      <c r="Z502" s="61"/>
      <c r="AA502" s="61"/>
      <c r="AB502" s="61"/>
      <c r="AC502" s="61"/>
      <c r="AD502" s="61"/>
      <c r="AE502" s="61"/>
      <c r="AF502" s="70"/>
      <c r="AG502" s="61"/>
      <c r="AH502" s="61"/>
      <c r="AI502" s="61"/>
      <c r="AJ502" s="61"/>
      <c r="AK502" s="61"/>
      <c r="AL502" s="61"/>
      <c r="AM502" s="61"/>
      <c r="AN502" s="61"/>
      <c r="AO502" s="61"/>
      <c r="AP502" s="61"/>
      <c r="AQ502" s="61"/>
      <c r="AR502" s="61"/>
      <c r="AS502" s="61"/>
      <c r="AT502" s="61"/>
    </row>
    <row r="503" spans="1:46" ht="45" customHeight="1" thickTop="1" thickBot="1">
      <c r="A503" s="267" t="s">
        <v>79</v>
      </c>
      <c r="B503" s="267"/>
      <c r="C503" s="267"/>
      <c r="D503" s="267"/>
      <c r="E503" s="267"/>
      <c r="F503" s="267"/>
      <c r="G503" s="267"/>
      <c r="H503" s="267"/>
      <c r="I503" s="267"/>
      <c r="J503" s="267"/>
      <c r="K503" s="267"/>
      <c r="L503" s="267"/>
      <c r="M503" s="267"/>
      <c r="N503" s="267"/>
      <c r="O503" s="267"/>
      <c r="P503" s="267"/>
      <c r="Q503" s="71" t="s">
        <v>67</v>
      </c>
      <c r="R503" s="268" t="s">
        <v>68</v>
      </c>
      <c r="S503" s="268"/>
      <c r="T503" s="268"/>
      <c r="U503" s="268"/>
      <c r="V503" s="268"/>
      <c r="W503" s="268"/>
      <c r="X503" s="268"/>
      <c r="Y503" s="268"/>
      <c r="Z503" s="268"/>
      <c r="AA503" s="268"/>
      <c r="AB503" s="268"/>
      <c r="AC503" s="268"/>
      <c r="AD503" s="268"/>
      <c r="AE503" s="268"/>
      <c r="AF503" s="72" t="s">
        <v>67</v>
      </c>
      <c r="AG503" s="269" t="s">
        <v>8</v>
      </c>
      <c r="AH503" s="269"/>
      <c r="AI503" s="269"/>
      <c r="AJ503" s="269"/>
      <c r="AK503" s="269"/>
      <c r="AL503" s="269"/>
      <c r="AM503" s="269"/>
      <c r="AN503" s="269"/>
      <c r="AO503" s="269"/>
      <c r="AP503" s="269"/>
      <c r="AQ503" s="269"/>
      <c r="AR503" s="269"/>
      <c r="AS503" s="269"/>
      <c r="AT503" s="269"/>
    </row>
    <row r="504" spans="1:46" ht="45" customHeight="1">
      <c r="A504" s="259" t="s">
        <v>393</v>
      </c>
      <c r="B504" s="259"/>
      <c r="C504" s="259"/>
      <c r="D504" s="259"/>
      <c r="E504" s="259"/>
      <c r="F504" s="259"/>
      <c r="G504" s="259"/>
      <c r="H504" s="259"/>
      <c r="I504" s="259"/>
      <c r="J504" s="259"/>
      <c r="K504" s="259"/>
      <c r="L504" s="259"/>
      <c r="M504" s="259"/>
      <c r="N504" s="259"/>
      <c r="O504" s="259"/>
      <c r="P504" s="259"/>
      <c r="Q504" s="69">
        <v>2</v>
      </c>
      <c r="R504" s="258"/>
      <c r="S504" s="258"/>
      <c r="T504" s="258"/>
      <c r="U504" s="258"/>
      <c r="V504" s="258"/>
      <c r="W504" s="258"/>
      <c r="X504" s="258"/>
      <c r="Y504" s="258"/>
      <c r="Z504" s="258"/>
      <c r="AA504" s="258"/>
      <c r="AB504" s="258"/>
      <c r="AC504" s="258"/>
      <c r="AD504" s="258"/>
      <c r="AE504" s="258"/>
      <c r="AF504" s="69">
        <v>2</v>
      </c>
      <c r="AG504" s="258"/>
      <c r="AH504" s="258"/>
      <c r="AI504" s="258"/>
      <c r="AJ504" s="258"/>
      <c r="AK504" s="258"/>
      <c r="AL504" s="258"/>
      <c r="AM504" s="258"/>
      <c r="AN504" s="258"/>
      <c r="AO504" s="258"/>
      <c r="AP504" s="258"/>
      <c r="AQ504" s="258"/>
      <c r="AR504" s="258"/>
      <c r="AS504" s="258"/>
      <c r="AT504" s="258"/>
    </row>
    <row r="505" spans="1:46" ht="45" customHeight="1">
      <c r="A505" s="259" t="s">
        <v>394</v>
      </c>
      <c r="B505" s="259"/>
      <c r="C505" s="259"/>
      <c r="D505" s="259"/>
      <c r="E505" s="259"/>
      <c r="F505" s="259"/>
      <c r="G505" s="259"/>
      <c r="H505" s="259"/>
      <c r="I505" s="259"/>
      <c r="J505" s="259"/>
      <c r="K505" s="259"/>
      <c r="L505" s="259"/>
      <c r="M505" s="259"/>
      <c r="N505" s="259"/>
      <c r="O505" s="259"/>
      <c r="P505" s="259"/>
      <c r="Q505" s="69">
        <v>2</v>
      </c>
      <c r="R505" s="258"/>
      <c r="S505" s="258"/>
      <c r="T505" s="258"/>
      <c r="U505" s="258"/>
      <c r="V505" s="258"/>
      <c r="W505" s="258"/>
      <c r="X505" s="258"/>
      <c r="Y505" s="258"/>
      <c r="Z505" s="258"/>
      <c r="AA505" s="258"/>
      <c r="AB505" s="258"/>
      <c r="AC505" s="258"/>
      <c r="AD505" s="258"/>
      <c r="AE505" s="258"/>
      <c r="AF505" s="69">
        <v>2</v>
      </c>
      <c r="AG505" s="258"/>
      <c r="AH505" s="258"/>
      <c r="AI505" s="258"/>
      <c r="AJ505" s="258"/>
      <c r="AK505" s="258"/>
      <c r="AL505" s="258"/>
      <c r="AM505" s="258"/>
      <c r="AN505" s="258"/>
      <c r="AO505" s="258"/>
      <c r="AP505" s="258"/>
      <c r="AQ505" s="258"/>
      <c r="AR505" s="258"/>
      <c r="AS505" s="258"/>
      <c r="AT505" s="258"/>
    </row>
    <row r="506" spans="1:46" ht="45" customHeight="1">
      <c r="A506" s="259" t="s">
        <v>395</v>
      </c>
      <c r="B506" s="259"/>
      <c r="C506" s="259"/>
      <c r="D506" s="259"/>
      <c r="E506" s="259"/>
      <c r="F506" s="259"/>
      <c r="G506" s="259"/>
      <c r="H506" s="259"/>
      <c r="I506" s="259"/>
      <c r="J506" s="259"/>
      <c r="K506" s="259"/>
      <c r="L506" s="259"/>
      <c r="M506" s="259"/>
      <c r="N506" s="259"/>
      <c r="O506" s="259"/>
      <c r="P506" s="259"/>
      <c r="Q506" s="69">
        <v>2</v>
      </c>
      <c r="R506" s="258"/>
      <c r="S506" s="258"/>
      <c r="T506" s="258"/>
      <c r="U506" s="258"/>
      <c r="V506" s="258"/>
      <c r="W506" s="258"/>
      <c r="X506" s="258"/>
      <c r="Y506" s="258"/>
      <c r="Z506" s="258"/>
      <c r="AA506" s="258"/>
      <c r="AB506" s="258"/>
      <c r="AC506" s="258"/>
      <c r="AD506" s="258"/>
      <c r="AE506" s="258"/>
      <c r="AF506" s="69">
        <v>2</v>
      </c>
      <c r="AG506" s="258"/>
      <c r="AH506" s="258"/>
      <c r="AI506" s="258"/>
      <c r="AJ506" s="258"/>
      <c r="AK506" s="258"/>
      <c r="AL506" s="258"/>
      <c r="AM506" s="258"/>
      <c r="AN506" s="258"/>
      <c r="AO506" s="258"/>
      <c r="AP506" s="258"/>
      <c r="AQ506" s="258"/>
      <c r="AR506" s="258"/>
      <c r="AS506" s="258"/>
      <c r="AT506" s="258"/>
    </row>
    <row r="507" spans="1:46" ht="62.1" customHeight="1">
      <c r="A507" s="259" t="s">
        <v>396</v>
      </c>
      <c r="B507" s="259"/>
      <c r="C507" s="259"/>
      <c r="D507" s="259"/>
      <c r="E507" s="259"/>
      <c r="F507" s="259"/>
      <c r="G507" s="259"/>
      <c r="H507" s="259"/>
      <c r="I507" s="259"/>
      <c r="J507" s="259"/>
      <c r="K507" s="259"/>
      <c r="L507" s="259"/>
      <c r="M507" s="259"/>
      <c r="N507" s="259"/>
      <c r="O507" s="259"/>
      <c r="P507" s="259"/>
      <c r="Q507" s="69">
        <v>2</v>
      </c>
      <c r="R507" s="258"/>
      <c r="S507" s="258"/>
      <c r="T507" s="258"/>
      <c r="U507" s="258"/>
      <c r="V507" s="258"/>
      <c r="W507" s="258"/>
      <c r="X507" s="258"/>
      <c r="Y507" s="258"/>
      <c r="Z507" s="258"/>
      <c r="AA507" s="258"/>
      <c r="AB507" s="258"/>
      <c r="AC507" s="258"/>
      <c r="AD507" s="258"/>
      <c r="AE507" s="258"/>
      <c r="AF507" s="69">
        <v>2</v>
      </c>
      <c r="AG507" s="258"/>
      <c r="AH507" s="258"/>
      <c r="AI507" s="258"/>
      <c r="AJ507" s="258"/>
      <c r="AK507" s="258"/>
      <c r="AL507" s="258"/>
      <c r="AM507" s="258"/>
      <c r="AN507" s="258"/>
      <c r="AO507" s="258"/>
      <c r="AP507" s="258"/>
      <c r="AQ507" s="258"/>
      <c r="AR507" s="258"/>
      <c r="AS507" s="258"/>
      <c r="AT507" s="258"/>
    </row>
    <row r="508" spans="1:46" ht="45" customHeight="1">
      <c r="A508" s="259" t="s">
        <v>411</v>
      </c>
      <c r="B508" s="259"/>
      <c r="C508" s="259"/>
      <c r="D508" s="259"/>
      <c r="E508" s="259"/>
      <c r="F508" s="259"/>
      <c r="G508" s="259"/>
      <c r="H508" s="259"/>
      <c r="I508" s="259"/>
      <c r="J508" s="259"/>
      <c r="K508" s="259"/>
      <c r="L508" s="259"/>
      <c r="M508" s="259"/>
      <c r="N508" s="259"/>
      <c r="O508" s="259"/>
      <c r="P508" s="259"/>
      <c r="Q508" s="69">
        <v>2</v>
      </c>
      <c r="R508" s="258"/>
      <c r="S508" s="258"/>
      <c r="T508" s="258"/>
      <c r="U508" s="258"/>
      <c r="V508" s="258"/>
      <c r="W508" s="258"/>
      <c r="X508" s="258"/>
      <c r="Y508" s="258"/>
      <c r="Z508" s="258"/>
      <c r="AA508" s="258"/>
      <c r="AB508" s="258"/>
      <c r="AC508" s="258"/>
      <c r="AD508" s="258"/>
      <c r="AE508" s="258"/>
      <c r="AF508" s="69">
        <v>2</v>
      </c>
      <c r="AG508" s="258"/>
      <c r="AH508" s="258"/>
      <c r="AI508" s="258"/>
      <c r="AJ508" s="258"/>
      <c r="AK508" s="258"/>
      <c r="AL508" s="258"/>
      <c r="AM508" s="258"/>
      <c r="AN508" s="258"/>
      <c r="AO508" s="258"/>
      <c r="AP508" s="258"/>
      <c r="AQ508" s="258"/>
      <c r="AR508" s="258"/>
      <c r="AS508" s="258"/>
      <c r="AT508" s="258"/>
    </row>
    <row r="509" spans="1:46" ht="15.75" thickTop="1"/>
    <row r="510" spans="1:46" ht="15"/>
    <row r="511" spans="1:46" ht="45" customHeight="1">
      <c r="A511" s="266" t="s">
        <v>412</v>
      </c>
      <c r="B511" s="266"/>
      <c r="C511" s="266"/>
      <c r="D511" s="266"/>
      <c r="E511" s="266"/>
      <c r="F511" s="266"/>
      <c r="G511" s="266"/>
      <c r="H511" s="266"/>
      <c r="I511" s="266"/>
      <c r="J511" s="266"/>
      <c r="K511" s="266"/>
      <c r="L511" s="266"/>
      <c r="M511" s="266"/>
      <c r="N511" s="266"/>
      <c r="O511" s="266"/>
      <c r="P511" s="266"/>
      <c r="Q511" s="266"/>
      <c r="R511" s="266"/>
      <c r="S511" s="266"/>
      <c r="T511" s="266"/>
      <c r="U511" s="266"/>
      <c r="V511" s="266"/>
      <c r="W511" s="266"/>
      <c r="X511" s="266"/>
      <c r="Y511" s="266"/>
      <c r="Z511" s="266"/>
      <c r="AA511" s="266"/>
      <c r="AB511" s="266"/>
      <c r="AC511" s="266"/>
      <c r="AD511" s="266"/>
      <c r="AE511" s="266"/>
      <c r="AF511"/>
      <c r="AG511" s="241" t="s">
        <v>64</v>
      </c>
      <c r="AH511" s="241"/>
      <c r="AI511" s="241"/>
      <c r="AJ511" s="241"/>
      <c r="AK511" s="73" t="e">
        <f>(('Artículo 121 (resumen PI)'!C26*0.8+'Artículo 121 (resumen PI)'!F26*0.2)+('Artículo 121 (resumen PNT)'!C26*0.8+'Artículo 121 (resumen PNT)'!F26*0.2))/2</f>
        <v>#VALUE!</v>
      </c>
      <c r="AL511"/>
      <c r="AM511"/>
      <c r="AN511"/>
      <c r="AO511"/>
      <c r="AP511"/>
      <c r="AQ511"/>
      <c r="AR511"/>
      <c r="AS511"/>
      <c r="AT511"/>
    </row>
    <row r="512" spans="1:46" ht="15.75">
      <c r="A512" s="64"/>
      <c r="B512" s="65"/>
      <c r="C512" s="65"/>
      <c r="D512" s="65"/>
      <c r="E512" s="65"/>
      <c r="F512" s="65"/>
      <c r="G512" s="65"/>
      <c r="H512" s="65"/>
      <c r="I512" s="65"/>
      <c r="J512" s="65"/>
      <c r="K512" s="65"/>
      <c r="L512" s="65"/>
      <c r="M512" s="65"/>
      <c r="N512" s="65"/>
      <c r="O512" s="65"/>
      <c r="P512" s="65"/>
      <c r="Q512" s="27"/>
      <c r="R512" s="65"/>
      <c r="S512" s="65"/>
      <c r="T512" s="65"/>
      <c r="U512" s="65"/>
      <c r="V512" s="65"/>
      <c r="W512" s="65"/>
      <c r="X512" s="65"/>
      <c r="Y512" s="65"/>
      <c r="Z512" s="65"/>
      <c r="AA512" s="65"/>
      <c r="AB512" s="65"/>
      <c r="AC512" s="65"/>
      <c r="AD512" s="65"/>
      <c r="AE512" s="65"/>
      <c r="AF512"/>
      <c r="AG512"/>
      <c r="AH512"/>
      <c r="AI512"/>
      <c r="AJ512"/>
      <c r="AK512"/>
      <c r="AL512"/>
      <c r="AM512"/>
      <c r="AN512"/>
      <c r="AO512"/>
      <c r="AP512"/>
      <c r="AQ512"/>
      <c r="AR512"/>
      <c r="AS512"/>
      <c r="AT512"/>
    </row>
    <row r="513" spans="1:46" ht="15.75">
      <c r="A513" s="64" t="s">
        <v>65</v>
      </c>
      <c r="B513" s="65"/>
      <c r="C513" s="65"/>
      <c r="D513" s="65"/>
      <c r="E513" s="65"/>
      <c r="F513" s="65"/>
      <c r="G513" s="65"/>
      <c r="H513" s="65"/>
      <c r="I513" s="65"/>
      <c r="J513" s="65"/>
      <c r="K513" s="65"/>
      <c r="L513" s="65"/>
      <c r="M513" s="65"/>
      <c r="N513" s="65"/>
      <c r="O513" s="65"/>
      <c r="P513" s="65"/>
      <c r="Q513" s="27"/>
      <c r="R513" s="65"/>
      <c r="S513" s="65"/>
      <c r="T513" s="65"/>
      <c r="U513" s="65"/>
      <c r="V513" s="65"/>
      <c r="W513" s="65"/>
      <c r="X513" s="65"/>
      <c r="Y513" s="65"/>
      <c r="Z513" s="65"/>
      <c r="AA513" s="65"/>
      <c r="AB513" s="65"/>
      <c r="AC513" s="65"/>
      <c r="AD513" s="65"/>
      <c r="AE513" s="65"/>
      <c r="AF513"/>
      <c r="AG513"/>
      <c r="AH513"/>
      <c r="AI513"/>
      <c r="AJ513"/>
      <c r="AK513"/>
      <c r="AL513"/>
      <c r="AM513"/>
      <c r="AN513"/>
      <c r="AO513"/>
      <c r="AP513"/>
      <c r="AQ513"/>
      <c r="AR513"/>
      <c r="AS513"/>
      <c r="AT513"/>
    </row>
    <row r="514" spans="1:46" ht="15">
      <c r="A514" s="61"/>
      <c r="B514" s="61"/>
      <c r="C514" s="61"/>
      <c r="D514" s="61"/>
      <c r="E514" s="61"/>
      <c r="F514" s="61"/>
      <c r="G514" s="61"/>
      <c r="H514" s="61"/>
      <c r="I514" s="61"/>
      <c r="J514" s="61"/>
      <c r="K514" s="61"/>
      <c r="L514" s="61"/>
      <c r="M514" s="61"/>
      <c r="N514" s="61"/>
      <c r="O514" s="61"/>
      <c r="P514" s="61"/>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ht="98.25" customHeight="1" thickBot="1">
      <c r="A515" s="264" t="s">
        <v>413</v>
      </c>
      <c r="B515" s="264"/>
      <c r="C515" s="264"/>
      <c r="D515" s="264"/>
      <c r="E515" s="264"/>
      <c r="F515" s="264"/>
      <c r="G515" s="264"/>
      <c r="H515" s="264"/>
      <c r="I515" s="264"/>
      <c r="J515" s="264"/>
      <c r="K515" s="264"/>
      <c r="L515" s="264"/>
      <c r="M515" s="264"/>
      <c r="N515" s="264"/>
      <c r="O515" s="264"/>
      <c r="P515" s="264"/>
      <c r="Q515" s="66"/>
      <c r="R515" s="61"/>
      <c r="S515" s="61"/>
      <c r="T515" s="61"/>
      <c r="U515" s="61"/>
      <c r="V515" s="265"/>
      <c r="W515" s="265"/>
      <c r="X515" s="265"/>
      <c r="Y515" s="265"/>
      <c r="Z515" s="265"/>
      <c r="AA515" s="265"/>
      <c r="AB515" s="265"/>
      <c r="AC515" s="265"/>
      <c r="AD515" s="265"/>
      <c r="AE515" s="265"/>
      <c r="AF515" s="66"/>
      <c r="AG515" s="61"/>
      <c r="AH515" s="61"/>
      <c r="AI515" s="61"/>
      <c r="AJ515" s="61"/>
      <c r="AK515" s="265"/>
      <c r="AL515" s="265"/>
      <c r="AM515" s="265"/>
      <c r="AN515" s="265"/>
      <c r="AO515" s="265"/>
      <c r="AP515" s="265"/>
      <c r="AQ515" s="265"/>
      <c r="AR515" s="265"/>
      <c r="AS515" s="265"/>
      <c r="AT515" s="265"/>
    </row>
    <row r="516" spans="1:46" ht="45" customHeight="1" thickTop="1" thickBot="1">
      <c r="A516" s="284" t="s">
        <v>44</v>
      </c>
      <c r="B516" s="284"/>
      <c r="C516" s="284"/>
      <c r="D516" s="284"/>
      <c r="E516" s="284"/>
      <c r="F516" s="284"/>
      <c r="G516" s="284"/>
      <c r="H516" s="284"/>
      <c r="I516" s="284"/>
      <c r="J516" s="284"/>
      <c r="K516" s="284"/>
      <c r="L516" s="284"/>
      <c r="M516" s="284"/>
      <c r="N516" s="284"/>
      <c r="O516" s="284"/>
      <c r="P516" s="284"/>
      <c r="Q516" s="67" t="s">
        <v>67</v>
      </c>
      <c r="R516" s="285" t="s">
        <v>68</v>
      </c>
      <c r="S516" s="285"/>
      <c r="T516" s="285"/>
      <c r="U516" s="285"/>
      <c r="V516" s="285"/>
      <c r="W516" s="285"/>
      <c r="X516" s="285"/>
      <c r="Y516" s="285"/>
      <c r="Z516" s="285"/>
      <c r="AA516" s="285"/>
      <c r="AB516" s="285"/>
      <c r="AC516" s="285"/>
      <c r="AD516" s="285"/>
      <c r="AE516" s="285"/>
      <c r="AF516" s="68" t="s">
        <v>67</v>
      </c>
      <c r="AG516" s="286" t="s">
        <v>8</v>
      </c>
      <c r="AH516" s="286"/>
      <c r="AI516" s="286"/>
      <c r="AJ516" s="286"/>
      <c r="AK516" s="286"/>
      <c r="AL516" s="286"/>
      <c r="AM516" s="286"/>
      <c r="AN516" s="286"/>
      <c r="AO516" s="286"/>
      <c r="AP516" s="286"/>
      <c r="AQ516" s="286"/>
      <c r="AR516" s="286"/>
      <c r="AS516" s="286"/>
      <c r="AT516" s="286"/>
    </row>
    <row r="517" spans="1:46" ht="45" customHeight="1">
      <c r="A517" s="259" t="s">
        <v>69</v>
      </c>
      <c r="B517" s="259"/>
      <c r="C517" s="259"/>
      <c r="D517" s="259"/>
      <c r="E517" s="259"/>
      <c r="F517" s="259"/>
      <c r="G517" s="259"/>
      <c r="H517" s="259"/>
      <c r="I517" s="259"/>
      <c r="J517" s="259"/>
      <c r="K517" s="259"/>
      <c r="L517" s="259"/>
      <c r="M517" s="259"/>
      <c r="N517" s="259"/>
      <c r="O517" s="259"/>
      <c r="P517" s="259"/>
      <c r="Q517" s="69">
        <v>3</v>
      </c>
      <c r="R517" s="258" t="s">
        <v>176</v>
      </c>
      <c r="S517" s="258"/>
      <c r="T517" s="258"/>
      <c r="U517" s="258"/>
      <c r="V517" s="258"/>
      <c r="W517" s="258"/>
      <c r="X517" s="258"/>
      <c r="Y517" s="258"/>
      <c r="Z517" s="258"/>
      <c r="AA517" s="258"/>
      <c r="AB517" s="258"/>
      <c r="AC517" s="258"/>
      <c r="AD517" s="258"/>
      <c r="AE517" s="258"/>
      <c r="AF517" s="69">
        <v>3</v>
      </c>
      <c r="AG517" s="258" t="s">
        <v>176</v>
      </c>
      <c r="AH517" s="258"/>
      <c r="AI517" s="258"/>
      <c r="AJ517" s="258"/>
      <c r="AK517" s="258"/>
      <c r="AL517" s="258"/>
      <c r="AM517" s="258"/>
      <c r="AN517" s="258"/>
      <c r="AO517" s="258"/>
      <c r="AP517" s="258"/>
      <c r="AQ517" s="258"/>
      <c r="AR517" s="258"/>
      <c r="AS517" s="258"/>
      <c r="AT517" s="258"/>
    </row>
    <row r="518" spans="1:46" ht="45" customHeight="1">
      <c r="A518" s="259" t="s">
        <v>109</v>
      </c>
      <c r="B518" s="259"/>
      <c r="C518" s="259"/>
      <c r="D518" s="259"/>
      <c r="E518" s="259"/>
      <c r="F518" s="259"/>
      <c r="G518" s="259"/>
      <c r="H518" s="259"/>
      <c r="I518" s="259"/>
      <c r="J518" s="259"/>
      <c r="K518" s="259"/>
      <c r="L518" s="259"/>
      <c r="M518" s="259"/>
      <c r="N518" s="259"/>
      <c r="O518" s="259"/>
      <c r="P518" s="259"/>
      <c r="Q518" s="69">
        <v>3</v>
      </c>
      <c r="R518" s="258"/>
      <c r="S518" s="258"/>
      <c r="T518" s="258"/>
      <c r="U518" s="258"/>
      <c r="V518" s="258"/>
      <c r="W518" s="258"/>
      <c r="X518" s="258"/>
      <c r="Y518" s="258"/>
      <c r="Z518" s="258"/>
      <c r="AA518" s="258"/>
      <c r="AB518" s="258"/>
      <c r="AC518" s="258"/>
      <c r="AD518" s="258"/>
      <c r="AE518" s="258"/>
      <c r="AF518" s="69">
        <v>3</v>
      </c>
      <c r="AG518" s="258"/>
      <c r="AH518" s="258"/>
      <c r="AI518" s="258"/>
      <c r="AJ518" s="258"/>
      <c r="AK518" s="258"/>
      <c r="AL518" s="258"/>
      <c r="AM518" s="258"/>
      <c r="AN518" s="258"/>
      <c r="AO518" s="258"/>
      <c r="AP518" s="258"/>
      <c r="AQ518" s="258"/>
      <c r="AR518" s="258"/>
      <c r="AS518" s="258"/>
      <c r="AT518" s="258"/>
    </row>
    <row r="519" spans="1:46" ht="45" customHeight="1">
      <c r="A519" s="259" t="s">
        <v>414</v>
      </c>
      <c r="B519" s="259"/>
      <c r="C519" s="259"/>
      <c r="D519" s="259"/>
      <c r="E519" s="259"/>
      <c r="F519" s="259"/>
      <c r="G519" s="259"/>
      <c r="H519" s="259"/>
      <c r="I519" s="259"/>
      <c r="J519" s="259"/>
      <c r="K519" s="259"/>
      <c r="L519" s="259"/>
      <c r="M519" s="259"/>
      <c r="N519" s="259"/>
      <c r="O519" s="259"/>
      <c r="P519" s="259"/>
      <c r="Q519" s="69">
        <v>3</v>
      </c>
      <c r="R519" s="258"/>
      <c r="S519" s="258"/>
      <c r="T519" s="258"/>
      <c r="U519" s="258"/>
      <c r="V519" s="258"/>
      <c r="W519" s="258"/>
      <c r="X519" s="258"/>
      <c r="Y519" s="258"/>
      <c r="Z519" s="258"/>
      <c r="AA519" s="258"/>
      <c r="AB519" s="258"/>
      <c r="AC519" s="258"/>
      <c r="AD519" s="258"/>
      <c r="AE519" s="258"/>
      <c r="AF519" s="69">
        <v>3</v>
      </c>
      <c r="AG519" s="258"/>
      <c r="AH519" s="258"/>
      <c r="AI519" s="258"/>
      <c r="AJ519" s="258"/>
      <c r="AK519" s="258"/>
      <c r="AL519" s="258"/>
      <c r="AM519" s="258"/>
      <c r="AN519" s="258"/>
      <c r="AO519" s="258"/>
      <c r="AP519" s="258"/>
      <c r="AQ519" s="258"/>
      <c r="AR519" s="258"/>
      <c r="AS519" s="258"/>
      <c r="AT519" s="258"/>
    </row>
    <row r="520" spans="1:46" ht="45" customHeight="1">
      <c r="A520" s="259" t="s">
        <v>415</v>
      </c>
      <c r="B520" s="259"/>
      <c r="C520" s="259"/>
      <c r="D520" s="259"/>
      <c r="E520" s="259"/>
      <c r="F520" s="259"/>
      <c r="G520" s="259"/>
      <c r="H520" s="259"/>
      <c r="I520" s="259"/>
      <c r="J520" s="259"/>
      <c r="K520" s="259"/>
      <c r="L520" s="259"/>
      <c r="M520" s="259"/>
      <c r="N520" s="259"/>
      <c r="O520" s="259"/>
      <c r="P520" s="259"/>
      <c r="Q520" s="69">
        <v>3</v>
      </c>
      <c r="R520" s="258"/>
      <c r="S520" s="258"/>
      <c r="T520" s="258"/>
      <c r="U520" s="258"/>
      <c r="V520" s="258"/>
      <c r="W520" s="258"/>
      <c r="X520" s="258"/>
      <c r="Y520" s="258"/>
      <c r="Z520" s="258"/>
      <c r="AA520" s="258"/>
      <c r="AB520" s="258"/>
      <c r="AC520" s="258"/>
      <c r="AD520" s="258"/>
      <c r="AE520" s="258"/>
      <c r="AF520" s="69">
        <v>3</v>
      </c>
      <c r="AG520" s="258"/>
      <c r="AH520" s="258"/>
      <c r="AI520" s="258"/>
      <c r="AJ520" s="258"/>
      <c r="AK520" s="258"/>
      <c r="AL520" s="258"/>
      <c r="AM520" s="258"/>
      <c r="AN520" s="258"/>
      <c r="AO520" s="258"/>
      <c r="AP520" s="258"/>
      <c r="AQ520" s="258"/>
      <c r="AR520" s="258"/>
      <c r="AS520" s="258"/>
      <c r="AT520" s="258"/>
    </row>
    <row r="521" spans="1:46" ht="45" customHeight="1">
      <c r="A521" s="259" t="s">
        <v>416</v>
      </c>
      <c r="B521" s="259"/>
      <c r="C521" s="259"/>
      <c r="D521" s="259"/>
      <c r="E521" s="259"/>
      <c r="F521" s="259"/>
      <c r="G521" s="259"/>
      <c r="H521" s="259"/>
      <c r="I521" s="259"/>
      <c r="J521" s="259"/>
      <c r="K521" s="259"/>
      <c r="L521" s="259"/>
      <c r="M521" s="259"/>
      <c r="N521" s="259"/>
      <c r="O521" s="259"/>
      <c r="P521" s="259"/>
      <c r="Q521" s="69">
        <v>3</v>
      </c>
      <c r="R521" s="258"/>
      <c r="S521" s="258"/>
      <c r="T521" s="258"/>
      <c r="U521" s="258"/>
      <c r="V521" s="258"/>
      <c r="W521" s="258"/>
      <c r="X521" s="258"/>
      <c r="Y521" s="258"/>
      <c r="Z521" s="258"/>
      <c r="AA521" s="258"/>
      <c r="AB521" s="258"/>
      <c r="AC521" s="258"/>
      <c r="AD521" s="258"/>
      <c r="AE521" s="258"/>
      <c r="AF521" s="69">
        <v>3</v>
      </c>
      <c r="AG521" s="258"/>
      <c r="AH521" s="258"/>
      <c r="AI521" s="258"/>
      <c r="AJ521" s="258"/>
      <c r="AK521" s="258"/>
      <c r="AL521" s="258"/>
      <c r="AM521" s="258"/>
      <c r="AN521" s="258"/>
      <c r="AO521" s="258"/>
      <c r="AP521" s="258"/>
      <c r="AQ521" s="258"/>
      <c r="AR521" s="258"/>
      <c r="AS521" s="258"/>
      <c r="AT521" s="258"/>
    </row>
    <row r="522" spans="1:46" ht="45" customHeight="1">
      <c r="A522" s="259" t="s">
        <v>417</v>
      </c>
      <c r="B522" s="259"/>
      <c r="C522" s="259"/>
      <c r="D522" s="259"/>
      <c r="E522" s="259"/>
      <c r="F522" s="259"/>
      <c r="G522" s="259"/>
      <c r="H522" s="259"/>
      <c r="I522" s="259"/>
      <c r="J522" s="259"/>
      <c r="K522" s="259"/>
      <c r="L522" s="259"/>
      <c r="M522" s="259"/>
      <c r="N522" s="259"/>
      <c r="O522" s="259"/>
      <c r="P522" s="259"/>
      <c r="Q522" s="69">
        <v>3</v>
      </c>
      <c r="R522" s="258"/>
      <c r="S522" s="258"/>
      <c r="T522" s="258"/>
      <c r="U522" s="258"/>
      <c r="V522" s="258"/>
      <c r="W522" s="258"/>
      <c r="X522" s="258"/>
      <c r="Y522" s="258"/>
      <c r="Z522" s="258"/>
      <c r="AA522" s="258"/>
      <c r="AB522" s="258"/>
      <c r="AC522" s="258"/>
      <c r="AD522" s="258"/>
      <c r="AE522" s="258"/>
      <c r="AF522" s="69">
        <v>3</v>
      </c>
      <c r="AG522" s="258"/>
      <c r="AH522" s="258"/>
      <c r="AI522" s="258"/>
      <c r="AJ522" s="258"/>
      <c r="AK522" s="258"/>
      <c r="AL522" s="258"/>
      <c r="AM522" s="258"/>
      <c r="AN522" s="258"/>
      <c r="AO522" s="258"/>
      <c r="AP522" s="258"/>
      <c r="AQ522" s="258"/>
      <c r="AR522" s="258"/>
      <c r="AS522" s="258"/>
      <c r="AT522" s="258"/>
    </row>
    <row r="523" spans="1:46" ht="63" customHeight="1">
      <c r="A523" s="259" t="s">
        <v>418</v>
      </c>
      <c r="B523" s="259"/>
      <c r="C523" s="259"/>
      <c r="D523" s="259"/>
      <c r="E523" s="259"/>
      <c r="F523" s="259"/>
      <c r="G523" s="259"/>
      <c r="H523" s="259"/>
      <c r="I523" s="259"/>
      <c r="J523" s="259"/>
      <c r="K523" s="259"/>
      <c r="L523" s="259"/>
      <c r="M523" s="259"/>
      <c r="N523" s="259"/>
      <c r="O523" s="259"/>
      <c r="P523" s="259"/>
      <c r="Q523" s="69">
        <v>3</v>
      </c>
      <c r="R523" s="258"/>
      <c r="S523" s="258"/>
      <c r="T523" s="258"/>
      <c r="U523" s="258"/>
      <c r="V523" s="258"/>
      <c r="W523" s="258"/>
      <c r="X523" s="258"/>
      <c r="Y523" s="258"/>
      <c r="Z523" s="258"/>
      <c r="AA523" s="258"/>
      <c r="AB523" s="258"/>
      <c r="AC523" s="258"/>
      <c r="AD523" s="258"/>
      <c r="AE523" s="258"/>
      <c r="AF523" s="69">
        <v>3</v>
      </c>
      <c r="AG523" s="258"/>
      <c r="AH523" s="258"/>
      <c r="AI523" s="258"/>
      <c r="AJ523" s="258"/>
      <c r="AK523" s="258"/>
      <c r="AL523" s="258"/>
      <c r="AM523" s="258"/>
      <c r="AN523" s="258"/>
      <c r="AO523" s="258"/>
      <c r="AP523" s="258"/>
      <c r="AQ523" s="258"/>
      <c r="AR523" s="258"/>
      <c r="AS523" s="258"/>
      <c r="AT523" s="258"/>
    </row>
    <row r="524" spans="1:46" ht="45" customHeight="1">
      <c r="A524" s="259" t="s">
        <v>419</v>
      </c>
      <c r="B524" s="259"/>
      <c r="C524" s="259"/>
      <c r="D524" s="259"/>
      <c r="E524" s="259"/>
      <c r="F524" s="259"/>
      <c r="G524" s="259"/>
      <c r="H524" s="259"/>
      <c r="I524" s="259"/>
      <c r="J524" s="259"/>
      <c r="K524" s="259"/>
      <c r="L524" s="259"/>
      <c r="M524" s="259"/>
      <c r="N524" s="259"/>
      <c r="O524" s="259"/>
      <c r="P524" s="259"/>
      <c r="Q524" s="69">
        <v>3</v>
      </c>
      <c r="R524" s="258"/>
      <c r="S524" s="258"/>
      <c r="T524" s="258"/>
      <c r="U524" s="258"/>
      <c r="V524" s="258"/>
      <c r="W524" s="258"/>
      <c r="X524" s="258"/>
      <c r="Y524" s="258"/>
      <c r="Z524" s="258"/>
      <c r="AA524" s="258"/>
      <c r="AB524" s="258"/>
      <c r="AC524" s="258"/>
      <c r="AD524" s="258"/>
      <c r="AE524" s="258"/>
      <c r="AF524" s="69">
        <v>3</v>
      </c>
      <c r="AG524" s="258"/>
      <c r="AH524" s="258"/>
      <c r="AI524" s="258"/>
      <c r="AJ524" s="258"/>
      <c r="AK524" s="258"/>
      <c r="AL524" s="258"/>
      <c r="AM524" s="258"/>
      <c r="AN524" s="258"/>
      <c r="AO524" s="258"/>
      <c r="AP524" s="258"/>
      <c r="AQ524" s="258"/>
      <c r="AR524" s="258"/>
      <c r="AS524" s="258"/>
      <c r="AT524" s="258"/>
    </row>
    <row r="525" spans="1:46" ht="45" customHeight="1">
      <c r="A525" s="259" t="s">
        <v>420</v>
      </c>
      <c r="B525" s="259"/>
      <c r="C525" s="259"/>
      <c r="D525" s="259"/>
      <c r="E525" s="259"/>
      <c r="F525" s="259"/>
      <c r="G525" s="259"/>
      <c r="H525" s="259"/>
      <c r="I525" s="259"/>
      <c r="J525" s="259"/>
      <c r="K525" s="259"/>
      <c r="L525" s="259"/>
      <c r="M525" s="259"/>
      <c r="N525" s="259"/>
      <c r="O525" s="259"/>
      <c r="P525" s="259"/>
      <c r="Q525" s="69">
        <v>3</v>
      </c>
      <c r="R525" s="258"/>
      <c r="S525" s="258"/>
      <c r="T525" s="258"/>
      <c r="U525" s="258"/>
      <c r="V525" s="258"/>
      <c r="W525" s="258"/>
      <c r="X525" s="258"/>
      <c r="Y525" s="258"/>
      <c r="Z525" s="258"/>
      <c r="AA525" s="258"/>
      <c r="AB525" s="258"/>
      <c r="AC525" s="258"/>
      <c r="AD525" s="258"/>
      <c r="AE525" s="258"/>
      <c r="AF525" s="69">
        <v>3</v>
      </c>
      <c r="AG525" s="258"/>
      <c r="AH525" s="258"/>
      <c r="AI525" s="258"/>
      <c r="AJ525" s="258"/>
      <c r="AK525" s="258"/>
      <c r="AL525" s="258"/>
      <c r="AM525" s="258"/>
      <c r="AN525" s="258"/>
      <c r="AO525" s="258"/>
      <c r="AP525" s="258"/>
      <c r="AQ525" s="258"/>
      <c r="AR525" s="258"/>
      <c r="AS525" s="258"/>
      <c r="AT525" s="258"/>
    </row>
    <row r="526" spans="1:46" ht="45" customHeight="1">
      <c r="A526" s="259" t="s">
        <v>421</v>
      </c>
      <c r="B526" s="259"/>
      <c r="C526" s="259"/>
      <c r="D526" s="259"/>
      <c r="E526" s="259"/>
      <c r="F526" s="259"/>
      <c r="G526" s="259"/>
      <c r="H526" s="259"/>
      <c r="I526" s="259"/>
      <c r="J526" s="259"/>
      <c r="K526" s="259"/>
      <c r="L526" s="259"/>
      <c r="M526" s="259"/>
      <c r="N526" s="259"/>
      <c r="O526" s="259"/>
      <c r="P526" s="259"/>
      <c r="Q526" s="69">
        <v>3</v>
      </c>
      <c r="R526" s="258"/>
      <c r="S526" s="258"/>
      <c r="T526" s="258"/>
      <c r="U526" s="258"/>
      <c r="V526" s="258"/>
      <c r="W526" s="258"/>
      <c r="X526" s="258"/>
      <c r="Y526" s="258"/>
      <c r="Z526" s="258"/>
      <c r="AA526" s="258"/>
      <c r="AB526" s="258"/>
      <c r="AC526" s="258"/>
      <c r="AD526" s="258"/>
      <c r="AE526" s="258"/>
      <c r="AF526" s="69">
        <v>3</v>
      </c>
      <c r="AG526" s="258"/>
      <c r="AH526" s="258"/>
      <c r="AI526" s="258"/>
      <c r="AJ526" s="258"/>
      <c r="AK526" s="258"/>
      <c r="AL526" s="258"/>
      <c r="AM526" s="258"/>
      <c r="AN526" s="258"/>
      <c r="AO526" s="258"/>
      <c r="AP526" s="258"/>
      <c r="AQ526" s="258"/>
      <c r="AR526" s="258"/>
      <c r="AS526" s="258"/>
      <c r="AT526" s="258"/>
    </row>
    <row r="527" spans="1:46" ht="45" customHeight="1">
      <c r="A527" s="259" t="s">
        <v>422</v>
      </c>
      <c r="B527" s="259"/>
      <c r="C527" s="259"/>
      <c r="D527" s="259"/>
      <c r="E527" s="259"/>
      <c r="F527" s="259"/>
      <c r="G527" s="259"/>
      <c r="H527" s="259"/>
      <c r="I527" s="259"/>
      <c r="J527" s="259"/>
      <c r="K527" s="259"/>
      <c r="L527" s="259"/>
      <c r="M527" s="259"/>
      <c r="N527" s="259"/>
      <c r="O527" s="259"/>
      <c r="P527" s="259"/>
      <c r="Q527" s="69">
        <v>3</v>
      </c>
      <c r="R527" s="258"/>
      <c r="S527" s="258"/>
      <c r="T527" s="258"/>
      <c r="U527" s="258"/>
      <c r="V527" s="258"/>
      <c r="W527" s="258"/>
      <c r="X527" s="258"/>
      <c r="Y527" s="258"/>
      <c r="Z527" s="258"/>
      <c r="AA527" s="258"/>
      <c r="AB527" s="258"/>
      <c r="AC527" s="258"/>
      <c r="AD527" s="258"/>
      <c r="AE527" s="258"/>
      <c r="AF527" s="69">
        <v>3</v>
      </c>
      <c r="AG527" s="258"/>
      <c r="AH527" s="258"/>
      <c r="AI527" s="258"/>
      <c r="AJ527" s="258"/>
      <c r="AK527" s="258"/>
      <c r="AL527" s="258"/>
      <c r="AM527" s="258"/>
      <c r="AN527" s="258"/>
      <c r="AO527" s="258"/>
      <c r="AP527" s="258"/>
      <c r="AQ527" s="258"/>
      <c r="AR527" s="258"/>
      <c r="AS527" s="258"/>
      <c r="AT527" s="258"/>
    </row>
    <row r="528" spans="1:46" ht="45" customHeight="1">
      <c r="A528" s="259" t="s">
        <v>423</v>
      </c>
      <c r="B528" s="259"/>
      <c r="C528" s="259"/>
      <c r="D528" s="259"/>
      <c r="E528" s="259"/>
      <c r="F528" s="259"/>
      <c r="G528" s="259"/>
      <c r="H528" s="259"/>
      <c r="I528" s="259"/>
      <c r="J528" s="259"/>
      <c r="K528" s="259"/>
      <c r="L528" s="259"/>
      <c r="M528" s="259"/>
      <c r="N528" s="259"/>
      <c r="O528" s="259"/>
      <c r="P528" s="259"/>
      <c r="Q528" s="69">
        <v>3</v>
      </c>
      <c r="R528" s="258"/>
      <c r="S528" s="258"/>
      <c r="T528" s="258"/>
      <c r="U528" s="258"/>
      <c r="V528" s="258"/>
      <c r="W528" s="258"/>
      <c r="X528" s="258"/>
      <c r="Y528" s="258"/>
      <c r="Z528" s="258"/>
      <c r="AA528" s="258"/>
      <c r="AB528" s="258"/>
      <c r="AC528" s="258"/>
      <c r="AD528" s="258"/>
      <c r="AE528" s="258"/>
      <c r="AF528" s="69">
        <v>3</v>
      </c>
      <c r="AG528" s="258"/>
      <c r="AH528" s="258"/>
      <c r="AI528" s="258"/>
      <c r="AJ528" s="258"/>
      <c r="AK528" s="258"/>
      <c r="AL528" s="258"/>
      <c r="AM528" s="258"/>
      <c r="AN528" s="258"/>
      <c r="AO528" s="258"/>
      <c r="AP528" s="258"/>
      <c r="AQ528" s="258"/>
      <c r="AR528" s="258"/>
      <c r="AS528" s="258"/>
      <c r="AT528" s="258"/>
    </row>
    <row r="529" spans="1:46" ht="45" customHeight="1">
      <c r="A529" s="259" t="s">
        <v>424</v>
      </c>
      <c r="B529" s="259"/>
      <c r="C529" s="259"/>
      <c r="D529" s="259"/>
      <c r="E529" s="259"/>
      <c r="F529" s="259"/>
      <c r="G529" s="259"/>
      <c r="H529" s="259"/>
      <c r="I529" s="259"/>
      <c r="J529" s="259"/>
      <c r="K529" s="259"/>
      <c r="L529" s="259"/>
      <c r="M529" s="259"/>
      <c r="N529" s="259"/>
      <c r="O529" s="259"/>
      <c r="P529" s="259"/>
      <c r="Q529" s="69">
        <v>3</v>
      </c>
      <c r="R529" s="258"/>
      <c r="S529" s="258"/>
      <c r="T529" s="258"/>
      <c r="U529" s="258"/>
      <c r="V529" s="258"/>
      <c r="W529" s="258"/>
      <c r="X529" s="258"/>
      <c r="Y529" s="258"/>
      <c r="Z529" s="258"/>
      <c r="AA529" s="258"/>
      <c r="AB529" s="258"/>
      <c r="AC529" s="258"/>
      <c r="AD529" s="258"/>
      <c r="AE529" s="258"/>
      <c r="AF529" s="69">
        <v>3</v>
      </c>
      <c r="AG529" s="258"/>
      <c r="AH529" s="258"/>
      <c r="AI529" s="258"/>
      <c r="AJ529" s="258"/>
      <c r="AK529" s="258"/>
      <c r="AL529" s="258"/>
      <c r="AM529" s="258"/>
      <c r="AN529" s="258"/>
      <c r="AO529" s="258"/>
      <c r="AP529" s="258"/>
      <c r="AQ529" s="258"/>
      <c r="AR529" s="258"/>
      <c r="AS529" s="258"/>
      <c r="AT529" s="258"/>
    </row>
    <row r="530" spans="1:46" ht="80.099999999999994" customHeight="1">
      <c r="A530" s="259" t="s">
        <v>425</v>
      </c>
      <c r="B530" s="259"/>
      <c r="C530" s="259"/>
      <c r="D530" s="259"/>
      <c r="E530" s="259"/>
      <c r="F530" s="259"/>
      <c r="G530" s="259"/>
      <c r="H530" s="259"/>
      <c r="I530" s="259"/>
      <c r="J530" s="259"/>
      <c r="K530" s="259"/>
      <c r="L530" s="259"/>
      <c r="M530" s="259"/>
      <c r="N530" s="259"/>
      <c r="O530" s="259"/>
      <c r="P530" s="259"/>
      <c r="Q530" s="69">
        <v>3</v>
      </c>
      <c r="R530" s="258"/>
      <c r="S530" s="258"/>
      <c r="T530" s="258"/>
      <c r="U530" s="258"/>
      <c r="V530" s="258"/>
      <c r="W530" s="258"/>
      <c r="X530" s="258"/>
      <c r="Y530" s="258"/>
      <c r="Z530" s="258"/>
      <c r="AA530" s="258"/>
      <c r="AB530" s="258"/>
      <c r="AC530" s="258"/>
      <c r="AD530" s="258"/>
      <c r="AE530" s="258"/>
      <c r="AF530" s="69">
        <v>3</v>
      </c>
      <c r="AG530" s="258"/>
      <c r="AH530" s="258"/>
      <c r="AI530" s="258"/>
      <c r="AJ530" s="258"/>
      <c r="AK530" s="258"/>
      <c r="AL530" s="258"/>
      <c r="AM530" s="258"/>
      <c r="AN530" s="258"/>
      <c r="AO530" s="258"/>
      <c r="AP530" s="258"/>
      <c r="AQ530" s="258"/>
      <c r="AR530" s="258"/>
      <c r="AS530" s="258"/>
      <c r="AT530" s="258"/>
    </row>
    <row r="531" spans="1:46" ht="54" customHeight="1">
      <c r="A531" s="261" t="s">
        <v>426</v>
      </c>
      <c r="B531" s="261"/>
      <c r="C531" s="261"/>
      <c r="D531" s="261"/>
      <c r="E531" s="261"/>
      <c r="F531" s="261"/>
      <c r="G531" s="261"/>
      <c r="H531" s="261"/>
      <c r="I531" s="261"/>
      <c r="J531" s="261"/>
      <c r="K531" s="261"/>
      <c r="L531" s="261"/>
      <c r="M531" s="261"/>
      <c r="N531" s="261"/>
      <c r="O531" s="261"/>
      <c r="P531" s="261"/>
      <c r="Q531" s="69">
        <v>3</v>
      </c>
      <c r="R531" s="258"/>
      <c r="S531" s="258"/>
      <c r="T531" s="258"/>
      <c r="U531" s="258"/>
      <c r="V531" s="258"/>
      <c r="W531" s="258"/>
      <c r="X531" s="258"/>
      <c r="Y531" s="258"/>
      <c r="Z531" s="258"/>
      <c r="AA531" s="258"/>
      <c r="AB531" s="258"/>
      <c r="AC531" s="258"/>
      <c r="AD531" s="258"/>
      <c r="AE531" s="258"/>
      <c r="AF531" s="69">
        <v>3</v>
      </c>
      <c r="AG531" s="258"/>
      <c r="AH531" s="258"/>
      <c r="AI531" s="258"/>
      <c r="AJ531" s="258"/>
      <c r="AK531" s="258"/>
      <c r="AL531" s="258"/>
      <c r="AM531" s="258"/>
      <c r="AN531" s="258"/>
      <c r="AO531" s="258"/>
      <c r="AP531" s="258"/>
      <c r="AQ531" s="258"/>
      <c r="AR531" s="258"/>
      <c r="AS531" s="258"/>
      <c r="AT531" s="258"/>
    </row>
    <row r="532" spans="1:46" ht="45" customHeight="1">
      <c r="A532" s="261" t="s">
        <v>427</v>
      </c>
      <c r="B532" s="261"/>
      <c r="C532" s="261"/>
      <c r="D532" s="261"/>
      <c r="E532" s="261"/>
      <c r="F532" s="261"/>
      <c r="G532" s="261"/>
      <c r="H532" s="261"/>
      <c r="I532" s="261"/>
      <c r="J532" s="261"/>
      <c r="K532" s="261"/>
      <c r="L532" s="261"/>
      <c r="M532" s="261"/>
      <c r="N532" s="261"/>
      <c r="O532" s="261"/>
      <c r="P532" s="261"/>
      <c r="Q532" s="69">
        <v>3</v>
      </c>
      <c r="R532" s="258"/>
      <c r="S532" s="258"/>
      <c r="T532" s="258"/>
      <c r="U532" s="258"/>
      <c r="V532" s="258"/>
      <c r="W532" s="258"/>
      <c r="X532" s="258"/>
      <c r="Y532" s="258"/>
      <c r="Z532" s="258"/>
      <c r="AA532" s="258"/>
      <c r="AB532" s="258"/>
      <c r="AC532" s="258"/>
      <c r="AD532" s="258"/>
      <c r="AE532" s="258"/>
      <c r="AF532" s="69">
        <v>3</v>
      </c>
      <c r="AG532" s="258"/>
      <c r="AH532" s="258"/>
      <c r="AI532" s="258"/>
      <c r="AJ532" s="258"/>
      <c r="AK532" s="258"/>
      <c r="AL532" s="258"/>
      <c r="AM532" s="258"/>
      <c r="AN532" s="258"/>
      <c r="AO532" s="258"/>
      <c r="AP532" s="258"/>
      <c r="AQ532" s="258"/>
      <c r="AR532" s="258"/>
      <c r="AS532" s="258"/>
      <c r="AT532" s="258"/>
    </row>
    <row r="533" spans="1:46" ht="45" customHeight="1">
      <c r="A533" s="261" t="s">
        <v>428</v>
      </c>
      <c r="B533" s="261"/>
      <c r="C533" s="261"/>
      <c r="D533" s="261"/>
      <c r="E533" s="261"/>
      <c r="F533" s="261"/>
      <c r="G533" s="261"/>
      <c r="H533" s="261"/>
      <c r="I533" s="261"/>
      <c r="J533" s="261"/>
      <c r="K533" s="261"/>
      <c r="L533" s="261"/>
      <c r="M533" s="261"/>
      <c r="N533" s="261"/>
      <c r="O533" s="261"/>
      <c r="P533" s="261"/>
      <c r="Q533" s="69">
        <v>3</v>
      </c>
      <c r="R533" s="258"/>
      <c r="S533" s="258"/>
      <c r="T533" s="258"/>
      <c r="U533" s="258"/>
      <c r="V533" s="258"/>
      <c r="W533" s="258"/>
      <c r="X533" s="258"/>
      <c r="Y533" s="258"/>
      <c r="Z533" s="258"/>
      <c r="AA533" s="258"/>
      <c r="AB533" s="258"/>
      <c r="AC533" s="258"/>
      <c r="AD533" s="258"/>
      <c r="AE533" s="258"/>
      <c r="AF533" s="69">
        <v>3</v>
      </c>
      <c r="AG533" s="258"/>
      <c r="AH533" s="258"/>
      <c r="AI533" s="258"/>
      <c r="AJ533" s="258"/>
      <c r="AK533" s="258"/>
      <c r="AL533" s="258"/>
      <c r="AM533" s="258"/>
      <c r="AN533" s="258"/>
      <c r="AO533" s="258"/>
      <c r="AP533" s="258"/>
      <c r="AQ533" s="258"/>
      <c r="AR533" s="258"/>
      <c r="AS533" s="258"/>
      <c r="AT533" s="258"/>
    </row>
    <row r="534" spans="1:46" ht="45" customHeight="1">
      <c r="A534" s="259" t="s">
        <v>429</v>
      </c>
      <c r="B534" s="259"/>
      <c r="C534" s="259"/>
      <c r="D534" s="259"/>
      <c r="E534" s="259"/>
      <c r="F534" s="259"/>
      <c r="G534" s="259"/>
      <c r="H534" s="259"/>
      <c r="I534" s="259"/>
      <c r="J534" s="259"/>
      <c r="K534" s="259"/>
      <c r="L534" s="259"/>
      <c r="M534" s="259"/>
      <c r="N534" s="259"/>
      <c r="O534" s="259"/>
      <c r="P534" s="259"/>
      <c r="Q534" s="69">
        <v>3</v>
      </c>
      <c r="R534" s="258"/>
      <c r="S534" s="258"/>
      <c r="T534" s="258"/>
      <c r="U534" s="258"/>
      <c r="V534" s="258"/>
      <c r="W534" s="258"/>
      <c r="X534" s="258"/>
      <c r="Y534" s="258"/>
      <c r="Z534" s="258"/>
      <c r="AA534" s="258"/>
      <c r="AB534" s="258"/>
      <c r="AC534" s="258"/>
      <c r="AD534" s="258"/>
      <c r="AE534" s="258"/>
      <c r="AF534" s="69">
        <v>3</v>
      </c>
      <c r="AG534" s="258"/>
      <c r="AH534" s="258"/>
      <c r="AI534" s="258"/>
      <c r="AJ534" s="258"/>
      <c r="AK534" s="258"/>
      <c r="AL534" s="258"/>
      <c r="AM534" s="258"/>
      <c r="AN534" s="258"/>
      <c r="AO534" s="258"/>
      <c r="AP534" s="258"/>
      <c r="AQ534" s="258"/>
      <c r="AR534" s="258"/>
      <c r="AS534" s="258"/>
      <c r="AT534" s="258"/>
    </row>
    <row r="535" spans="1:46" ht="45" customHeight="1">
      <c r="A535" s="259" t="s">
        <v>430</v>
      </c>
      <c r="B535" s="259"/>
      <c r="C535" s="259"/>
      <c r="D535" s="259"/>
      <c r="E535" s="259"/>
      <c r="F535" s="259"/>
      <c r="G535" s="259"/>
      <c r="H535" s="259"/>
      <c r="I535" s="259"/>
      <c r="J535" s="259"/>
      <c r="K535" s="259"/>
      <c r="L535" s="259"/>
      <c r="M535" s="259"/>
      <c r="N535" s="259"/>
      <c r="O535" s="259"/>
      <c r="P535" s="259"/>
      <c r="Q535" s="69">
        <v>3</v>
      </c>
      <c r="R535" s="258"/>
      <c r="S535" s="258"/>
      <c r="T535" s="258"/>
      <c r="U535" s="258"/>
      <c r="V535" s="258"/>
      <c r="W535" s="258"/>
      <c r="X535" s="258"/>
      <c r="Y535" s="258"/>
      <c r="Z535" s="258"/>
      <c r="AA535" s="258"/>
      <c r="AB535" s="258"/>
      <c r="AC535" s="258"/>
      <c r="AD535" s="258"/>
      <c r="AE535" s="258"/>
      <c r="AF535" s="69">
        <v>3</v>
      </c>
      <c r="AG535" s="258"/>
      <c r="AH535" s="258"/>
      <c r="AI535" s="258"/>
      <c r="AJ535" s="258"/>
      <c r="AK535" s="258"/>
      <c r="AL535" s="258"/>
      <c r="AM535" s="258"/>
      <c r="AN535" s="258"/>
      <c r="AO535" s="258"/>
      <c r="AP535" s="258"/>
      <c r="AQ535" s="258"/>
      <c r="AR535" s="258"/>
      <c r="AS535" s="258"/>
      <c r="AT535" s="258"/>
    </row>
    <row r="536" spans="1:46" ht="45" customHeight="1">
      <c r="A536" s="259" t="s">
        <v>431</v>
      </c>
      <c r="B536" s="259"/>
      <c r="C536" s="259"/>
      <c r="D536" s="259"/>
      <c r="E536" s="259"/>
      <c r="F536" s="259"/>
      <c r="G536" s="259"/>
      <c r="H536" s="259"/>
      <c r="I536" s="259"/>
      <c r="J536" s="259"/>
      <c r="K536" s="259"/>
      <c r="L536" s="259"/>
      <c r="M536" s="259"/>
      <c r="N536" s="259"/>
      <c r="O536" s="259"/>
      <c r="P536" s="259"/>
      <c r="Q536" s="69">
        <v>3</v>
      </c>
      <c r="R536" s="258"/>
      <c r="S536" s="258"/>
      <c r="T536" s="258"/>
      <c r="U536" s="258"/>
      <c r="V536" s="258"/>
      <c r="W536" s="258"/>
      <c r="X536" s="258"/>
      <c r="Y536" s="258"/>
      <c r="Z536" s="258"/>
      <c r="AA536" s="258"/>
      <c r="AB536" s="258"/>
      <c r="AC536" s="258"/>
      <c r="AD536" s="258"/>
      <c r="AE536" s="258"/>
      <c r="AF536" s="69">
        <v>3</v>
      </c>
      <c r="AG536" s="258"/>
      <c r="AH536" s="258"/>
      <c r="AI536" s="258"/>
      <c r="AJ536" s="258"/>
      <c r="AK536" s="258"/>
      <c r="AL536" s="258"/>
      <c r="AM536" s="258"/>
      <c r="AN536" s="258"/>
      <c r="AO536" s="258"/>
      <c r="AP536" s="258"/>
      <c r="AQ536" s="258"/>
      <c r="AR536" s="258"/>
      <c r="AS536" s="258"/>
      <c r="AT536" s="258"/>
    </row>
    <row r="537" spans="1:46" ht="45" customHeight="1">
      <c r="A537" s="261" t="s">
        <v>432</v>
      </c>
      <c r="B537" s="261"/>
      <c r="C537" s="261"/>
      <c r="D537" s="261"/>
      <c r="E537" s="261"/>
      <c r="F537" s="261"/>
      <c r="G537" s="261"/>
      <c r="H537" s="261"/>
      <c r="I537" s="261"/>
      <c r="J537" s="261"/>
      <c r="K537" s="261"/>
      <c r="L537" s="261"/>
      <c r="M537" s="261"/>
      <c r="N537" s="261"/>
      <c r="O537" s="261"/>
      <c r="P537" s="261"/>
      <c r="Q537" s="69">
        <v>3</v>
      </c>
      <c r="R537" s="258"/>
      <c r="S537" s="258"/>
      <c r="T537" s="258"/>
      <c r="U537" s="258"/>
      <c r="V537" s="258"/>
      <c r="W537" s="258"/>
      <c r="X537" s="258"/>
      <c r="Y537" s="258"/>
      <c r="Z537" s="258"/>
      <c r="AA537" s="258"/>
      <c r="AB537" s="258"/>
      <c r="AC537" s="258"/>
      <c r="AD537" s="258"/>
      <c r="AE537" s="258"/>
      <c r="AF537" s="69">
        <v>3</v>
      </c>
      <c r="AG537" s="258"/>
      <c r="AH537" s="258"/>
      <c r="AI537" s="258"/>
      <c r="AJ537" s="258"/>
      <c r="AK537" s="258"/>
      <c r="AL537" s="258"/>
      <c r="AM537" s="258"/>
      <c r="AN537" s="258"/>
      <c r="AO537" s="258"/>
      <c r="AP537" s="258"/>
      <c r="AQ537" s="258"/>
      <c r="AR537" s="258"/>
      <c r="AS537" s="258"/>
      <c r="AT537" s="258"/>
    </row>
    <row r="538" spans="1:46" ht="45" customHeight="1">
      <c r="A538" s="261" t="s">
        <v>433</v>
      </c>
      <c r="B538" s="261"/>
      <c r="C538" s="261"/>
      <c r="D538" s="261"/>
      <c r="E538" s="261"/>
      <c r="F538" s="261"/>
      <c r="G538" s="261"/>
      <c r="H538" s="261"/>
      <c r="I538" s="261"/>
      <c r="J538" s="261"/>
      <c r="K538" s="261"/>
      <c r="L538" s="261"/>
      <c r="M538" s="261"/>
      <c r="N538" s="261"/>
      <c r="O538" s="261"/>
      <c r="P538" s="261"/>
      <c r="Q538" s="69">
        <v>3</v>
      </c>
      <c r="R538" s="258"/>
      <c r="S538" s="258"/>
      <c r="T538" s="258"/>
      <c r="U538" s="258"/>
      <c r="V538" s="258"/>
      <c r="W538" s="258"/>
      <c r="X538" s="258"/>
      <c r="Y538" s="258"/>
      <c r="Z538" s="258"/>
      <c r="AA538" s="258"/>
      <c r="AB538" s="258"/>
      <c r="AC538" s="258"/>
      <c r="AD538" s="258"/>
      <c r="AE538" s="258"/>
      <c r="AF538" s="69">
        <v>3</v>
      </c>
      <c r="AG538" s="258"/>
      <c r="AH538" s="258"/>
      <c r="AI538" s="258"/>
      <c r="AJ538" s="258"/>
      <c r="AK538" s="258"/>
      <c r="AL538" s="258"/>
      <c r="AM538" s="258"/>
      <c r="AN538" s="258"/>
      <c r="AO538" s="258"/>
      <c r="AP538" s="258"/>
      <c r="AQ538" s="258"/>
      <c r="AR538" s="258"/>
      <c r="AS538" s="258"/>
      <c r="AT538" s="258"/>
    </row>
    <row r="539" spans="1:46" ht="45" customHeight="1" thickTop="1" thickBot="1">
      <c r="A539" s="61"/>
      <c r="B539" s="61"/>
      <c r="C539" s="61"/>
      <c r="D539" s="61"/>
      <c r="E539" s="61"/>
      <c r="F539" s="61"/>
      <c r="G539" s="61"/>
      <c r="H539" s="61"/>
      <c r="I539" s="61"/>
      <c r="J539" s="61"/>
      <c r="K539" s="61"/>
      <c r="L539" s="61"/>
      <c r="M539" s="61"/>
      <c r="N539" s="61"/>
      <c r="O539" s="61"/>
      <c r="P539" s="61"/>
      <c r="Q539" s="70"/>
      <c r="R539" s="61"/>
      <c r="S539" s="61"/>
      <c r="T539" s="61"/>
      <c r="U539" s="61"/>
      <c r="V539" s="61"/>
      <c r="W539" s="61"/>
      <c r="X539" s="61"/>
      <c r="Y539" s="61"/>
      <c r="Z539" s="61"/>
      <c r="AA539" s="61"/>
      <c r="AB539" s="61"/>
      <c r="AC539" s="61"/>
      <c r="AD539" s="61"/>
      <c r="AE539" s="61"/>
      <c r="AF539" s="70"/>
      <c r="AG539" s="61"/>
      <c r="AH539" s="61"/>
      <c r="AI539" s="61"/>
      <c r="AJ539" s="61"/>
      <c r="AK539" s="61"/>
      <c r="AL539" s="61"/>
      <c r="AM539" s="61"/>
      <c r="AN539" s="61"/>
      <c r="AO539" s="61"/>
      <c r="AP539" s="61"/>
      <c r="AQ539" s="61"/>
      <c r="AR539" s="61"/>
      <c r="AS539" s="61"/>
      <c r="AT539" s="61"/>
    </row>
    <row r="540" spans="1:46" ht="45" customHeight="1" thickTop="1" thickBot="1">
      <c r="A540" s="267" t="s">
        <v>79</v>
      </c>
      <c r="B540" s="267"/>
      <c r="C540" s="267"/>
      <c r="D540" s="267"/>
      <c r="E540" s="267"/>
      <c r="F540" s="267"/>
      <c r="G540" s="267"/>
      <c r="H540" s="267"/>
      <c r="I540" s="267"/>
      <c r="J540" s="267"/>
      <c r="K540" s="267"/>
      <c r="L540" s="267"/>
      <c r="M540" s="267"/>
      <c r="N540" s="267"/>
      <c r="O540" s="267"/>
      <c r="P540" s="267"/>
      <c r="Q540" s="71" t="s">
        <v>67</v>
      </c>
      <c r="R540" s="268" t="s">
        <v>68</v>
      </c>
      <c r="S540" s="268"/>
      <c r="T540" s="268"/>
      <c r="U540" s="268"/>
      <c r="V540" s="268"/>
      <c r="W540" s="268"/>
      <c r="X540" s="268"/>
      <c r="Y540" s="268"/>
      <c r="Z540" s="268"/>
      <c r="AA540" s="268"/>
      <c r="AB540" s="268"/>
      <c r="AC540" s="268"/>
      <c r="AD540" s="268"/>
      <c r="AE540" s="268"/>
      <c r="AF540" s="72" t="s">
        <v>67</v>
      </c>
      <c r="AG540" s="269" t="s">
        <v>8</v>
      </c>
      <c r="AH540" s="269"/>
      <c r="AI540" s="269"/>
      <c r="AJ540" s="269"/>
      <c r="AK540" s="269"/>
      <c r="AL540" s="269"/>
      <c r="AM540" s="269"/>
      <c r="AN540" s="269"/>
      <c r="AO540" s="269"/>
      <c r="AP540" s="269"/>
      <c r="AQ540" s="269"/>
      <c r="AR540" s="269"/>
      <c r="AS540" s="269"/>
      <c r="AT540" s="269"/>
    </row>
    <row r="541" spans="1:46" ht="45" customHeight="1">
      <c r="A541" s="259" t="s">
        <v>357</v>
      </c>
      <c r="B541" s="259"/>
      <c r="C541" s="259"/>
      <c r="D541" s="259"/>
      <c r="E541" s="259"/>
      <c r="F541" s="259"/>
      <c r="G541" s="259"/>
      <c r="H541" s="259"/>
      <c r="I541" s="259"/>
      <c r="J541" s="259"/>
      <c r="K541" s="259"/>
      <c r="L541" s="259"/>
      <c r="M541" s="259"/>
      <c r="N541" s="259"/>
      <c r="O541" s="259"/>
      <c r="P541" s="259"/>
      <c r="Q541" s="69">
        <v>3</v>
      </c>
      <c r="R541" s="258"/>
      <c r="S541" s="258"/>
      <c r="T541" s="258"/>
      <c r="U541" s="258"/>
      <c r="V541" s="258"/>
      <c r="W541" s="258"/>
      <c r="X541" s="258"/>
      <c r="Y541" s="258"/>
      <c r="Z541" s="258"/>
      <c r="AA541" s="258"/>
      <c r="AB541" s="258"/>
      <c r="AC541" s="258"/>
      <c r="AD541" s="258"/>
      <c r="AE541" s="258"/>
      <c r="AF541" s="69">
        <v>3</v>
      </c>
      <c r="AG541" s="258"/>
      <c r="AH541" s="258"/>
      <c r="AI541" s="258"/>
      <c r="AJ541" s="258"/>
      <c r="AK541" s="258"/>
      <c r="AL541" s="258"/>
      <c r="AM541" s="258"/>
      <c r="AN541" s="258"/>
      <c r="AO541" s="258"/>
      <c r="AP541" s="258"/>
      <c r="AQ541" s="258"/>
      <c r="AR541" s="258"/>
      <c r="AS541" s="258"/>
      <c r="AT541" s="258"/>
    </row>
    <row r="542" spans="1:46" ht="45" customHeight="1">
      <c r="A542" s="259" t="s">
        <v>434</v>
      </c>
      <c r="B542" s="259"/>
      <c r="C542" s="259"/>
      <c r="D542" s="259"/>
      <c r="E542" s="259"/>
      <c r="F542" s="259"/>
      <c r="G542" s="259"/>
      <c r="H542" s="259"/>
      <c r="I542" s="259"/>
      <c r="J542" s="259"/>
      <c r="K542" s="259"/>
      <c r="L542" s="259"/>
      <c r="M542" s="259"/>
      <c r="N542" s="259"/>
      <c r="O542" s="259"/>
      <c r="P542" s="259"/>
      <c r="Q542" s="69">
        <v>3</v>
      </c>
      <c r="R542" s="258"/>
      <c r="S542" s="258"/>
      <c r="T542" s="258"/>
      <c r="U542" s="258"/>
      <c r="V542" s="258"/>
      <c r="W542" s="258"/>
      <c r="X542" s="258"/>
      <c r="Y542" s="258"/>
      <c r="Z542" s="258"/>
      <c r="AA542" s="258"/>
      <c r="AB542" s="258"/>
      <c r="AC542" s="258"/>
      <c r="AD542" s="258"/>
      <c r="AE542" s="258"/>
      <c r="AF542" s="69">
        <v>3</v>
      </c>
      <c r="AG542" s="258"/>
      <c r="AH542" s="258"/>
      <c r="AI542" s="258"/>
      <c r="AJ542" s="258"/>
      <c r="AK542" s="258"/>
      <c r="AL542" s="258"/>
      <c r="AM542" s="258"/>
      <c r="AN542" s="258"/>
      <c r="AO542" s="258"/>
      <c r="AP542" s="258"/>
      <c r="AQ542" s="258"/>
      <c r="AR542" s="258"/>
      <c r="AS542" s="258"/>
      <c r="AT542" s="258"/>
    </row>
    <row r="543" spans="1:46" ht="45" customHeight="1">
      <c r="A543" s="259" t="s">
        <v>199</v>
      </c>
      <c r="B543" s="259"/>
      <c r="C543" s="259"/>
      <c r="D543" s="259"/>
      <c r="E543" s="259"/>
      <c r="F543" s="259"/>
      <c r="G543" s="259"/>
      <c r="H543" s="259"/>
      <c r="I543" s="259"/>
      <c r="J543" s="259"/>
      <c r="K543" s="259"/>
      <c r="L543" s="259"/>
      <c r="M543" s="259"/>
      <c r="N543" s="259"/>
      <c r="O543" s="259"/>
      <c r="P543" s="259"/>
      <c r="Q543" s="69">
        <v>3</v>
      </c>
      <c r="R543" s="258"/>
      <c r="S543" s="258"/>
      <c r="T543" s="258"/>
      <c r="U543" s="258"/>
      <c r="V543" s="258"/>
      <c r="W543" s="258"/>
      <c r="X543" s="258"/>
      <c r="Y543" s="258"/>
      <c r="Z543" s="258"/>
      <c r="AA543" s="258"/>
      <c r="AB543" s="258"/>
      <c r="AC543" s="258"/>
      <c r="AD543" s="258"/>
      <c r="AE543" s="258"/>
      <c r="AF543" s="69">
        <v>3</v>
      </c>
      <c r="AG543" s="258"/>
      <c r="AH543" s="258"/>
      <c r="AI543" s="258"/>
      <c r="AJ543" s="258"/>
      <c r="AK543" s="258"/>
      <c r="AL543" s="258"/>
      <c r="AM543" s="258"/>
      <c r="AN543" s="258"/>
      <c r="AO543" s="258"/>
      <c r="AP543" s="258"/>
      <c r="AQ543" s="258"/>
      <c r="AR543" s="258"/>
      <c r="AS543" s="258"/>
      <c r="AT543" s="258"/>
    </row>
    <row r="544" spans="1:46" ht="66.599999999999994" customHeight="1">
      <c r="A544" s="259" t="s">
        <v>359</v>
      </c>
      <c r="B544" s="259"/>
      <c r="C544" s="259"/>
      <c r="D544" s="259"/>
      <c r="E544" s="259"/>
      <c r="F544" s="259"/>
      <c r="G544" s="259"/>
      <c r="H544" s="259"/>
      <c r="I544" s="259"/>
      <c r="J544" s="259"/>
      <c r="K544" s="259"/>
      <c r="L544" s="259"/>
      <c r="M544" s="259"/>
      <c r="N544" s="259"/>
      <c r="O544" s="259"/>
      <c r="P544" s="259"/>
      <c r="Q544" s="69">
        <v>3</v>
      </c>
      <c r="R544" s="258"/>
      <c r="S544" s="258"/>
      <c r="T544" s="258"/>
      <c r="U544" s="258"/>
      <c r="V544" s="258"/>
      <c r="W544" s="258"/>
      <c r="X544" s="258"/>
      <c r="Y544" s="258"/>
      <c r="Z544" s="258"/>
      <c r="AA544" s="258"/>
      <c r="AB544" s="258"/>
      <c r="AC544" s="258"/>
      <c r="AD544" s="258"/>
      <c r="AE544" s="258"/>
      <c r="AF544" s="69">
        <v>3</v>
      </c>
      <c r="AG544" s="258"/>
      <c r="AH544" s="258"/>
      <c r="AI544" s="258"/>
      <c r="AJ544" s="258"/>
      <c r="AK544" s="258"/>
      <c r="AL544" s="258"/>
      <c r="AM544" s="258"/>
      <c r="AN544" s="258"/>
      <c r="AO544" s="258"/>
      <c r="AP544" s="258"/>
      <c r="AQ544" s="258"/>
      <c r="AR544" s="258"/>
      <c r="AS544" s="258"/>
      <c r="AT544" s="258"/>
    </row>
    <row r="545" spans="1:46" ht="45" customHeight="1">
      <c r="A545" s="259" t="s">
        <v>435</v>
      </c>
      <c r="B545" s="259"/>
      <c r="C545" s="259"/>
      <c r="D545" s="259"/>
      <c r="E545" s="259"/>
      <c r="F545" s="259"/>
      <c r="G545" s="259"/>
      <c r="H545" s="259"/>
      <c r="I545" s="259"/>
      <c r="J545" s="259"/>
      <c r="K545" s="259"/>
      <c r="L545" s="259"/>
      <c r="M545" s="259"/>
      <c r="N545" s="259"/>
      <c r="O545" s="259"/>
      <c r="P545" s="259"/>
      <c r="Q545" s="69">
        <v>3</v>
      </c>
      <c r="R545" s="258"/>
      <c r="S545" s="258"/>
      <c r="T545" s="258"/>
      <c r="U545" s="258"/>
      <c r="V545" s="258"/>
      <c r="W545" s="258"/>
      <c r="X545" s="258"/>
      <c r="Y545" s="258"/>
      <c r="Z545" s="258"/>
      <c r="AA545" s="258"/>
      <c r="AB545" s="258"/>
      <c r="AC545" s="258"/>
      <c r="AD545" s="258"/>
      <c r="AE545" s="258"/>
      <c r="AF545" s="69">
        <v>3</v>
      </c>
      <c r="AG545" s="258"/>
      <c r="AH545" s="258"/>
      <c r="AI545" s="258"/>
      <c r="AJ545" s="258"/>
      <c r="AK545" s="258"/>
      <c r="AL545" s="258"/>
      <c r="AM545" s="258"/>
      <c r="AN545" s="258"/>
      <c r="AO545" s="258"/>
      <c r="AP545" s="258"/>
      <c r="AQ545" s="258"/>
      <c r="AR545" s="258"/>
      <c r="AS545" s="258"/>
      <c r="AT545" s="258"/>
    </row>
    <row r="546" spans="1:46" ht="15.75" thickTop="1">
      <c r="AF546" s="22"/>
    </row>
    <row r="547" spans="1:46" ht="15"/>
    <row r="548" spans="1:46" ht="45" customHeight="1">
      <c r="A548" s="266" t="s">
        <v>436</v>
      </c>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c r="AA548" s="266"/>
      <c r="AB548" s="266"/>
      <c r="AC548" s="266"/>
      <c r="AD548" s="266"/>
      <c r="AE548" s="266"/>
      <c r="AF548"/>
      <c r="AG548" s="241" t="s">
        <v>64</v>
      </c>
      <c r="AH548" s="241"/>
      <c r="AI548" s="241"/>
      <c r="AJ548" s="241"/>
      <c r="AK548" s="73" t="e">
        <f>(('Artículo 121 (resumen PI)'!C27*0.8+'Artículo 121 (resumen PI)'!F27*0.2)+('Artículo 121 (resumen PNT)'!C27*0.8+'Artículo 121 (resumen PNT)'!F27*0.2))/2</f>
        <v>#VALUE!</v>
      </c>
      <c r="AL548"/>
      <c r="AM548"/>
      <c r="AN548"/>
      <c r="AO548"/>
      <c r="AP548"/>
      <c r="AQ548"/>
      <c r="AR548"/>
      <c r="AS548"/>
      <c r="AT548"/>
    </row>
    <row r="549" spans="1:46" ht="15.75">
      <c r="A549" s="64"/>
      <c r="B549" s="65"/>
      <c r="C549" s="65"/>
      <c r="D549" s="65"/>
      <c r="E549" s="65"/>
      <c r="F549" s="65"/>
      <c r="G549" s="65"/>
      <c r="H549" s="65"/>
      <c r="I549" s="65"/>
      <c r="J549" s="65"/>
      <c r="K549" s="65"/>
      <c r="L549" s="65"/>
      <c r="M549" s="65"/>
      <c r="N549" s="65"/>
      <c r="O549" s="65"/>
      <c r="P549" s="65"/>
      <c r="Q549" s="27"/>
      <c r="R549" s="65"/>
      <c r="S549" s="65"/>
      <c r="T549" s="65"/>
      <c r="U549" s="65"/>
      <c r="V549" s="65"/>
      <c r="W549" s="65"/>
      <c r="X549" s="65"/>
      <c r="Y549" s="65"/>
      <c r="Z549" s="65"/>
      <c r="AA549" s="65"/>
      <c r="AB549" s="65"/>
      <c r="AC549" s="65"/>
      <c r="AD549" s="65"/>
      <c r="AE549" s="65"/>
      <c r="AF549"/>
      <c r="AG549"/>
      <c r="AH549"/>
      <c r="AI549"/>
      <c r="AJ549"/>
      <c r="AK549"/>
      <c r="AL549"/>
      <c r="AM549"/>
      <c r="AN549"/>
      <c r="AO549"/>
      <c r="AP549"/>
      <c r="AQ549"/>
      <c r="AR549"/>
      <c r="AS549"/>
      <c r="AT549"/>
    </row>
    <row r="550" spans="1:46" ht="15.75">
      <c r="A550" s="64" t="s">
        <v>65</v>
      </c>
      <c r="B550" s="65"/>
      <c r="C550" s="65"/>
      <c r="D550" s="65"/>
      <c r="E550" s="65"/>
      <c r="F550" s="65"/>
      <c r="G550" s="65"/>
      <c r="H550" s="65"/>
      <c r="I550" s="65"/>
      <c r="J550" s="65"/>
      <c r="K550" s="65"/>
      <c r="L550" s="65"/>
      <c r="M550" s="65"/>
      <c r="N550" s="65"/>
      <c r="O550" s="65"/>
      <c r="P550" s="65"/>
      <c r="Q550" s="27"/>
      <c r="R550" s="65"/>
      <c r="S550" s="65"/>
      <c r="T550" s="65"/>
      <c r="U550" s="65"/>
      <c r="V550" s="65"/>
      <c r="W550" s="65"/>
      <c r="X550" s="65"/>
      <c r="Y550" s="65"/>
      <c r="Z550" s="65"/>
      <c r="AA550" s="65"/>
      <c r="AB550" s="65"/>
      <c r="AC550" s="65"/>
      <c r="AD550" s="65"/>
      <c r="AE550" s="65"/>
      <c r="AF550"/>
      <c r="AG550"/>
      <c r="AH550"/>
      <c r="AI550"/>
      <c r="AJ550"/>
      <c r="AK550"/>
      <c r="AL550"/>
      <c r="AM550"/>
      <c r="AN550"/>
      <c r="AO550"/>
      <c r="AP550"/>
      <c r="AQ550"/>
      <c r="AR550"/>
      <c r="AS550"/>
      <c r="AT550"/>
    </row>
    <row r="551" spans="1:46" ht="15">
      <c r="A551" s="61"/>
      <c r="B551" s="61"/>
      <c r="C551" s="61"/>
      <c r="D551" s="61"/>
      <c r="E551" s="61"/>
      <c r="F551" s="61"/>
      <c r="G551" s="61"/>
      <c r="H551" s="61"/>
      <c r="I551" s="61"/>
      <c r="J551" s="61"/>
      <c r="K551" s="61"/>
      <c r="L551" s="61"/>
      <c r="M551" s="61"/>
      <c r="N551" s="61"/>
      <c r="O551" s="61"/>
      <c r="P551" s="61"/>
      <c r="R551" s="61"/>
      <c r="S551" s="61"/>
      <c r="T551" s="61"/>
      <c r="U551" s="61"/>
      <c r="V551" s="61"/>
      <c r="W551" s="61"/>
      <c r="X551" s="61"/>
      <c r="Y551" s="61"/>
      <c r="Z551" s="61"/>
      <c r="AA551" s="61"/>
      <c r="AB551" s="61"/>
      <c r="AC551" s="61"/>
      <c r="AD551" s="61"/>
      <c r="AE551" s="61"/>
      <c r="AF551"/>
      <c r="AG551"/>
      <c r="AH551"/>
      <c r="AI551"/>
      <c r="AJ551"/>
      <c r="AK551"/>
      <c r="AL551"/>
      <c r="AM551"/>
      <c r="AN551"/>
      <c r="AO551"/>
      <c r="AP551"/>
      <c r="AQ551"/>
      <c r="AR551"/>
      <c r="AS551"/>
      <c r="AT551"/>
    </row>
    <row r="552" spans="1:46" ht="124.35" customHeight="1" thickBot="1">
      <c r="A552" s="264" t="s">
        <v>437</v>
      </c>
      <c r="B552" s="264"/>
      <c r="C552" s="264"/>
      <c r="D552" s="264"/>
      <c r="E552" s="264"/>
      <c r="F552" s="264"/>
      <c r="G552" s="264"/>
      <c r="H552" s="264"/>
      <c r="I552" s="264"/>
      <c r="J552" s="264"/>
      <c r="K552" s="264"/>
      <c r="L552" s="264"/>
      <c r="M552" s="264"/>
      <c r="N552" s="264"/>
      <c r="O552" s="264"/>
      <c r="P552" s="264"/>
      <c r="Q552" s="66"/>
      <c r="R552" s="61"/>
      <c r="S552" s="61"/>
      <c r="T552" s="61"/>
      <c r="U552" s="61"/>
      <c r="V552" s="265"/>
      <c r="W552" s="265"/>
      <c r="X552" s="265"/>
      <c r="Y552" s="265"/>
      <c r="Z552" s="265"/>
      <c r="AA552" s="265"/>
      <c r="AB552" s="265"/>
      <c r="AC552" s="265"/>
      <c r="AD552" s="265"/>
      <c r="AE552" s="265"/>
      <c r="AF552" s="66"/>
      <c r="AG552" s="61"/>
      <c r="AH552" s="61"/>
      <c r="AI552" s="61"/>
      <c r="AJ552" s="61"/>
      <c r="AK552" s="265"/>
      <c r="AL552" s="265"/>
      <c r="AM552" s="265"/>
      <c r="AN552" s="265"/>
      <c r="AO552" s="265"/>
      <c r="AP552" s="265"/>
      <c r="AQ552" s="265"/>
      <c r="AR552" s="265"/>
      <c r="AS552" s="265"/>
      <c r="AT552" s="265"/>
    </row>
    <row r="553" spans="1:46" ht="45" customHeight="1" thickTop="1" thickBot="1">
      <c r="A553" s="284" t="s">
        <v>44</v>
      </c>
      <c r="B553" s="284"/>
      <c r="C553" s="284"/>
      <c r="D553" s="284"/>
      <c r="E553" s="284"/>
      <c r="F553" s="284"/>
      <c r="G553" s="284"/>
      <c r="H553" s="284"/>
      <c r="I553" s="284"/>
      <c r="J553" s="284"/>
      <c r="K553" s="284"/>
      <c r="L553" s="284"/>
      <c r="M553" s="284"/>
      <c r="N553" s="284"/>
      <c r="O553" s="284"/>
      <c r="P553" s="284"/>
      <c r="Q553" s="67" t="s">
        <v>67</v>
      </c>
      <c r="R553" s="285" t="s">
        <v>68</v>
      </c>
      <c r="S553" s="285"/>
      <c r="T553" s="285"/>
      <c r="U553" s="285"/>
      <c r="V553" s="285"/>
      <c r="W553" s="285"/>
      <c r="X553" s="285"/>
      <c r="Y553" s="285"/>
      <c r="Z553" s="285"/>
      <c r="AA553" s="285"/>
      <c r="AB553" s="285"/>
      <c r="AC553" s="285"/>
      <c r="AD553" s="285"/>
      <c r="AE553" s="285"/>
      <c r="AF553" s="68" t="s">
        <v>67</v>
      </c>
      <c r="AG553" s="286" t="s">
        <v>8</v>
      </c>
      <c r="AH553" s="286"/>
      <c r="AI553" s="286"/>
      <c r="AJ553" s="286"/>
      <c r="AK553" s="286"/>
      <c r="AL553" s="286"/>
      <c r="AM553" s="286"/>
      <c r="AN553" s="286"/>
      <c r="AO553" s="286"/>
      <c r="AP553" s="286"/>
      <c r="AQ553" s="286"/>
      <c r="AR553" s="286"/>
      <c r="AS553" s="286"/>
      <c r="AT553" s="286"/>
    </row>
    <row r="554" spans="1:46" ht="62.45" customHeight="1">
      <c r="A554" s="261" t="s">
        <v>438</v>
      </c>
      <c r="B554" s="261"/>
      <c r="C554" s="261"/>
      <c r="D554" s="261"/>
      <c r="E554" s="261"/>
      <c r="F554" s="261"/>
      <c r="G554" s="261"/>
      <c r="H554" s="261"/>
      <c r="I554" s="261"/>
      <c r="J554" s="261"/>
      <c r="K554" s="261"/>
      <c r="L554" s="261"/>
      <c r="M554" s="261"/>
      <c r="N554" s="261"/>
      <c r="O554" s="261"/>
      <c r="P554" s="261"/>
      <c r="Q554" s="69">
        <v>3</v>
      </c>
      <c r="R554" s="258" t="s">
        <v>176</v>
      </c>
      <c r="S554" s="258"/>
      <c r="T554" s="258"/>
      <c r="U554" s="258"/>
      <c r="V554" s="258"/>
      <c r="W554" s="258"/>
      <c r="X554" s="258"/>
      <c r="Y554" s="258"/>
      <c r="Z554" s="258"/>
      <c r="AA554" s="258"/>
      <c r="AB554" s="258"/>
      <c r="AC554" s="258"/>
      <c r="AD554" s="258"/>
      <c r="AE554" s="258"/>
      <c r="AF554" s="69">
        <v>3</v>
      </c>
      <c r="AG554" s="258" t="s">
        <v>176</v>
      </c>
      <c r="AH554" s="258"/>
      <c r="AI554" s="258"/>
      <c r="AJ554" s="258"/>
      <c r="AK554" s="258"/>
      <c r="AL554" s="258"/>
      <c r="AM554" s="258"/>
      <c r="AN554" s="258"/>
      <c r="AO554" s="258"/>
      <c r="AP554" s="258"/>
      <c r="AQ554" s="258"/>
      <c r="AR554" s="258"/>
      <c r="AS554" s="258"/>
      <c r="AT554" s="258"/>
    </row>
    <row r="555" spans="1:46" ht="45" customHeight="1">
      <c r="A555" s="261" t="s">
        <v>109</v>
      </c>
      <c r="B555" s="261"/>
      <c r="C555" s="261"/>
      <c r="D555" s="261"/>
      <c r="E555" s="261"/>
      <c r="F555" s="261"/>
      <c r="G555" s="261"/>
      <c r="H555" s="261"/>
      <c r="I555" s="261"/>
      <c r="J555" s="261"/>
      <c r="K555" s="261"/>
      <c r="L555" s="261"/>
      <c r="M555" s="261"/>
      <c r="N555" s="261"/>
      <c r="O555" s="261"/>
      <c r="P555" s="261"/>
      <c r="Q555" s="69">
        <v>3</v>
      </c>
      <c r="R555" s="258"/>
      <c r="S555" s="258"/>
      <c r="T555" s="258"/>
      <c r="U555" s="258"/>
      <c r="V555" s="258"/>
      <c r="W555" s="258"/>
      <c r="X555" s="258"/>
      <c r="Y555" s="258"/>
      <c r="Z555" s="258"/>
      <c r="AA555" s="258"/>
      <c r="AB555" s="258"/>
      <c r="AC555" s="258"/>
      <c r="AD555" s="258"/>
      <c r="AE555" s="258"/>
      <c r="AF555" s="69">
        <v>3</v>
      </c>
      <c r="AG555" s="258"/>
      <c r="AH555" s="258"/>
      <c r="AI555" s="258"/>
      <c r="AJ555" s="258"/>
      <c r="AK555" s="258"/>
      <c r="AL555" s="258"/>
      <c r="AM555" s="258"/>
      <c r="AN555" s="258"/>
      <c r="AO555" s="258"/>
      <c r="AP555" s="258"/>
      <c r="AQ555" s="258"/>
      <c r="AR555" s="258"/>
      <c r="AS555" s="258"/>
      <c r="AT555" s="258"/>
    </row>
    <row r="556" spans="1:46" ht="45" customHeight="1">
      <c r="A556" s="261" t="s">
        <v>439</v>
      </c>
      <c r="B556" s="261"/>
      <c r="C556" s="261"/>
      <c r="D556" s="261"/>
      <c r="E556" s="261"/>
      <c r="F556" s="261"/>
      <c r="G556" s="261"/>
      <c r="H556" s="261"/>
      <c r="I556" s="261"/>
      <c r="J556" s="261"/>
      <c r="K556" s="261"/>
      <c r="L556" s="261"/>
      <c r="M556" s="261"/>
      <c r="N556" s="261"/>
      <c r="O556" s="261"/>
      <c r="P556" s="261"/>
      <c r="Q556" s="69">
        <v>3</v>
      </c>
      <c r="R556" s="258"/>
      <c r="S556" s="258"/>
      <c r="T556" s="258"/>
      <c r="U556" s="258"/>
      <c r="V556" s="258"/>
      <c r="W556" s="258"/>
      <c r="X556" s="258"/>
      <c r="Y556" s="258"/>
      <c r="Z556" s="258"/>
      <c r="AA556" s="258"/>
      <c r="AB556" s="258"/>
      <c r="AC556" s="258"/>
      <c r="AD556" s="258"/>
      <c r="AE556" s="258"/>
      <c r="AF556" s="69">
        <v>3</v>
      </c>
      <c r="AG556" s="258"/>
      <c r="AH556" s="258"/>
      <c r="AI556" s="258"/>
      <c r="AJ556" s="258"/>
      <c r="AK556" s="258"/>
      <c r="AL556" s="258"/>
      <c r="AM556" s="258"/>
      <c r="AN556" s="258"/>
      <c r="AO556" s="258"/>
      <c r="AP556" s="258"/>
      <c r="AQ556" s="258"/>
      <c r="AR556" s="258"/>
      <c r="AS556" s="258"/>
      <c r="AT556" s="258"/>
    </row>
    <row r="557" spans="1:46" ht="103.35" customHeight="1">
      <c r="A557" s="261" t="s">
        <v>440</v>
      </c>
      <c r="B557" s="261"/>
      <c r="C557" s="261"/>
      <c r="D557" s="261"/>
      <c r="E557" s="261"/>
      <c r="F557" s="261"/>
      <c r="G557" s="261"/>
      <c r="H557" s="261"/>
      <c r="I557" s="261"/>
      <c r="J557" s="261"/>
      <c r="K557" s="261"/>
      <c r="L557" s="261"/>
      <c r="M557" s="261"/>
      <c r="N557" s="261"/>
      <c r="O557" s="261"/>
      <c r="P557" s="261"/>
      <c r="Q557" s="69">
        <v>3</v>
      </c>
      <c r="R557" s="258"/>
      <c r="S557" s="258"/>
      <c r="T557" s="258"/>
      <c r="U557" s="258"/>
      <c r="V557" s="258"/>
      <c r="W557" s="258"/>
      <c r="X557" s="258"/>
      <c r="Y557" s="258"/>
      <c r="Z557" s="258"/>
      <c r="AA557" s="258"/>
      <c r="AB557" s="258"/>
      <c r="AC557" s="258"/>
      <c r="AD557" s="258"/>
      <c r="AE557" s="258"/>
      <c r="AF557" s="69">
        <v>3</v>
      </c>
      <c r="AG557" s="258"/>
      <c r="AH557" s="258"/>
      <c r="AI557" s="258"/>
      <c r="AJ557" s="258"/>
      <c r="AK557" s="258"/>
      <c r="AL557" s="258"/>
      <c r="AM557" s="258"/>
      <c r="AN557" s="258"/>
      <c r="AO557" s="258"/>
      <c r="AP557" s="258"/>
      <c r="AQ557" s="258"/>
      <c r="AR557" s="258"/>
      <c r="AS557" s="258"/>
      <c r="AT557" s="258"/>
    </row>
    <row r="558" spans="1:46" ht="45" customHeight="1">
      <c r="A558" s="259" t="s">
        <v>441</v>
      </c>
      <c r="B558" s="259"/>
      <c r="C558" s="259"/>
      <c r="D558" s="259"/>
      <c r="E558" s="259"/>
      <c r="F558" s="259"/>
      <c r="G558" s="259"/>
      <c r="H558" s="259"/>
      <c r="I558" s="259"/>
      <c r="J558" s="259"/>
      <c r="K558" s="259"/>
      <c r="L558" s="259"/>
      <c r="M558" s="259"/>
      <c r="N558" s="259"/>
      <c r="O558" s="259"/>
      <c r="P558" s="259"/>
      <c r="Q558" s="69">
        <v>3</v>
      </c>
      <c r="R558" s="258"/>
      <c r="S558" s="258"/>
      <c r="T558" s="258"/>
      <c r="U558" s="258"/>
      <c r="V558" s="258"/>
      <c r="W558" s="258"/>
      <c r="X558" s="258"/>
      <c r="Y558" s="258"/>
      <c r="Z558" s="258"/>
      <c r="AA558" s="258"/>
      <c r="AB558" s="258"/>
      <c r="AC558" s="258"/>
      <c r="AD558" s="258"/>
      <c r="AE558" s="258"/>
      <c r="AF558" s="69">
        <v>3</v>
      </c>
      <c r="AG558" s="258"/>
      <c r="AH558" s="258"/>
      <c r="AI558" s="258"/>
      <c r="AJ558" s="258"/>
      <c r="AK558" s="258"/>
      <c r="AL558" s="258"/>
      <c r="AM558" s="258"/>
      <c r="AN558" s="258"/>
      <c r="AO558" s="258"/>
      <c r="AP558" s="258"/>
      <c r="AQ558" s="258"/>
      <c r="AR558" s="258"/>
      <c r="AS558" s="258"/>
      <c r="AT558" s="258"/>
    </row>
    <row r="559" spans="1:46" ht="45" customHeight="1">
      <c r="A559" s="259" t="s">
        <v>442</v>
      </c>
      <c r="B559" s="259"/>
      <c r="C559" s="259"/>
      <c r="D559" s="259"/>
      <c r="E559" s="259"/>
      <c r="F559" s="259"/>
      <c r="G559" s="259"/>
      <c r="H559" s="259"/>
      <c r="I559" s="259"/>
      <c r="J559" s="259"/>
      <c r="K559" s="259"/>
      <c r="L559" s="259"/>
      <c r="M559" s="259"/>
      <c r="N559" s="259"/>
      <c r="O559" s="259"/>
      <c r="P559" s="259"/>
      <c r="Q559" s="69">
        <v>3</v>
      </c>
      <c r="R559" s="258"/>
      <c r="S559" s="258"/>
      <c r="T559" s="258"/>
      <c r="U559" s="258"/>
      <c r="V559" s="258"/>
      <c r="W559" s="258"/>
      <c r="X559" s="258"/>
      <c r="Y559" s="258"/>
      <c r="Z559" s="258"/>
      <c r="AA559" s="258"/>
      <c r="AB559" s="258"/>
      <c r="AC559" s="258"/>
      <c r="AD559" s="258"/>
      <c r="AE559" s="258"/>
      <c r="AF559" s="69">
        <v>3</v>
      </c>
      <c r="AG559" s="258"/>
      <c r="AH559" s="258"/>
      <c r="AI559" s="258"/>
      <c r="AJ559" s="258"/>
      <c r="AK559" s="258"/>
      <c r="AL559" s="258"/>
      <c r="AM559" s="258"/>
      <c r="AN559" s="258"/>
      <c r="AO559" s="258"/>
      <c r="AP559" s="258"/>
      <c r="AQ559" s="258"/>
      <c r="AR559" s="258"/>
      <c r="AS559" s="258"/>
      <c r="AT559" s="258"/>
    </row>
    <row r="560" spans="1:46" ht="45" customHeight="1">
      <c r="A560" s="259" t="s">
        <v>443</v>
      </c>
      <c r="B560" s="259"/>
      <c r="C560" s="259"/>
      <c r="D560" s="259"/>
      <c r="E560" s="259"/>
      <c r="F560" s="259"/>
      <c r="G560" s="259"/>
      <c r="H560" s="259"/>
      <c r="I560" s="259"/>
      <c r="J560" s="259"/>
      <c r="K560" s="259"/>
      <c r="L560" s="259"/>
      <c r="M560" s="259"/>
      <c r="N560" s="259"/>
      <c r="O560" s="259"/>
      <c r="P560" s="259"/>
      <c r="Q560" s="69">
        <v>3</v>
      </c>
      <c r="R560" s="258"/>
      <c r="S560" s="258"/>
      <c r="T560" s="258"/>
      <c r="U560" s="258"/>
      <c r="V560" s="258"/>
      <c r="W560" s="258"/>
      <c r="X560" s="258"/>
      <c r="Y560" s="258"/>
      <c r="Z560" s="258"/>
      <c r="AA560" s="258"/>
      <c r="AB560" s="258"/>
      <c r="AC560" s="258"/>
      <c r="AD560" s="258"/>
      <c r="AE560" s="258"/>
      <c r="AF560" s="69">
        <v>3</v>
      </c>
      <c r="AG560" s="258"/>
      <c r="AH560" s="258"/>
      <c r="AI560" s="258"/>
      <c r="AJ560" s="258"/>
      <c r="AK560" s="258"/>
      <c r="AL560" s="258"/>
      <c r="AM560" s="258"/>
      <c r="AN560" s="258"/>
      <c r="AO560" s="258"/>
      <c r="AP560" s="258"/>
      <c r="AQ560" s="258"/>
      <c r="AR560" s="258"/>
      <c r="AS560" s="258"/>
      <c r="AT560" s="258"/>
    </row>
    <row r="561" spans="1:46" ht="45" customHeight="1">
      <c r="A561" s="259" t="s">
        <v>444</v>
      </c>
      <c r="B561" s="259"/>
      <c r="C561" s="259"/>
      <c r="D561" s="259"/>
      <c r="E561" s="259"/>
      <c r="F561" s="259"/>
      <c r="G561" s="259"/>
      <c r="H561" s="259"/>
      <c r="I561" s="259"/>
      <c r="J561" s="259"/>
      <c r="K561" s="259"/>
      <c r="L561" s="259"/>
      <c r="M561" s="259"/>
      <c r="N561" s="259"/>
      <c r="O561" s="259"/>
      <c r="P561" s="259"/>
      <c r="Q561" s="69">
        <v>3</v>
      </c>
      <c r="R561" s="258"/>
      <c r="S561" s="258"/>
      <c r="T561" s="258"/>
      <c r="U561" s="258"/>
      <c r="V561" s="258"/>
      <c r="W561" s="258"/>
      <c r="X561" s="258"/>
      <c r="Y561" s="258"/>
      <c r="Z561" s="258"/>
      <c r="AA561" s="258"/>
      <c r="AB561" s="258"/>
      <c r="AC561" s="258"/>
      <c r="AD561" s="258"/>
      <c r="AE561" s="258"/>
      <c r="AF561" s="69">
        <v>3</v>
      </c>
      <c r="AG561" s="258"/>
      <c r="AH561" s="258"/>
      <c r="AI561" s="258"/>
      <c r="AJ561" s="258"/>
      <c r="AK561" s="258"/>
      <c r="AL561" s="258"/>
      <c r="AM561" s="258"/>
      <c r="AN561" s="258"/>
      <c r="AO561" s="258"/>
      <c r="AP561" s="258"/>
      <c r="AQ561" s="258"/>
      <c r="AR561" s="258"/>
      <c r="AS561" s="258"/>
      <c r="AT561" s="258"/>
    </row>
    <row r="562" spans="1:46" ht="59.1" customHeight="1">
      <c r="A562" s="261" t="s">
        <v>445</v>
      </c>
      <c r="B562" s="261"/>
      <c r="C562" s="261"/>
      <c r="D562" s="261"/>
      <c r="E562" s="261"/>
      <c r="F562" s="261"/>
      <c r="G562" s="261"/>
      <c r="H562" s="261"/>
      <c r="I562" s="261"/>
      <c r="J562" s="261"/>
      <c r="K562" s="261"/>
      <c r="L562" s="261"/>
      <c r="M562" s="261"/>
      <c r="N562" s="261"/>
      <c r="O562" s="261"/>
      <c r="P562" s="261"/>
      <c r="Q562" s="69">
        <v>3</v>
      </c>
      <c r="R562" s="258"/>
      <c r="S562" s="258"/>
      <c r="T562" s="258"/>
      <c r="U562" s="258"/>
      <c r="V562" s="258"/>
      <c r="W562" s="258"/>
      <c r="X562" s="258"/>
      <c r="Y562" s="258"/>
      <c r="Z562" s="258"/>
      <c r="AA562" s="258"/>
      <c r="AB562" s="258"/>
      <c r="AC562" s="258"/>
      <c r="AD562" s="258"/>
      <c r="AE562" s="258"/>
      <c r="AF562" s="69">
        <v>3</v>
      </c>
      <c r="AG562" s="258"/>
      <c r="AH562" s="258"/>
      <c r="AI562" s="258"/>
      <c r="AJ562" s="258"/>
      <c r="AK562" s="258"/>
      <c r="AL562" s="258"/>
      <c r="AM562" s="258"/>
      <c r="AN562" s="258"/>
      <c r="AO562" s="258"/>
      <c r="AP562" s="258"/>
      <c r="AQ562" s="258"/>
      <c r="AR562" s="258"/>
      <c r="AS562" s="258"/>
      <c r="AT562" s="258"/>
    </row>
    <row r="563" spans="1:46" ht="45" customHeight="1">
      <c r="A563" s="261" t="s">
        <v>446</v>
      </c>
      <c r="B563" s="261"/>
      <c r="C563" s="261"/>
      <c r="D563" s="261"/>
      <c r="E563" s="261"/>
      <c r="F563" s="261"/>
      <c r="G563" s="261"/>
      <c r="H563" s="261"/>
      <c r="I563" s="261"/>
      <c r="J563" s="261"/>
      <c r="K563" s="261"/>
      <c r="L563" s="261"/>
      <c r="M563" s="261"/>
      <c r="N563" s="261"/>
      <c r="O563" s="261"/>
      <c r="P563" s="261"/>
      <c r="Q563" s="69">
        <v>3</v>
      </c>
      <c r="R563" s="258"/>
      <c r="S563" s="258"/>
      <c r="T563" s="258"/>
      <c r="U563" s="258"/>
      <c r="V563" s="258"/>
      <c r="W563" s="258"/>
      <c r="X563" s="258"/>
      <c r="Y563" s="258"/>
      <c r="Z563" s="258"/>
      <c r="AA563" s="258"/>
      <c r="AB563" s="258"/>
      <c r="AC563" s="258"/>
      <c r="AD563" s="258"/>
      <c r="AE563" s="258"/>
      <c r="AF563" s="69">
        <v>3</v>
      </c>
      <c r="AG563" s="258"/>
      <c r="AH563" s="258"/>
      <c r="AI563" s="258"/>
      <c r="AJ563" s="258"/>
      <c r="AK563" s="258"/>
      <c r="AL563" s="258"/>
      <c r="AM563" s="258"/>
      <c r="AN563" s="258"/>
      <c r="AO563" s="258"/>
      <c r="AP563" s="258"/>
      <c r="AQ563" s="258"/>
      <c r="AR563" s="258"/>
      <c r="AS563" s="258"/>
      <c r="AT563" s="258"/>
    </row>
    <row r="564" spans="1:46" ht="45" customHeight="1">
      <c r="A564" s="259" t="s">
        <v>447</v>
      </c>
      <c r="B564" s="259"/>
      <c r="C564" s="259"/>
      <c r="D564" s="259"/>
      <c r="E564" s="259"/>
      <c r="F564" s="259"/>
      <c r="G564" s="259"/>
      <c r="H564" s="259"/>
      <c r="I564" s="259"/>
      <c r="J564" s="259"/>
      <c r="K564" s="259"/>
      <c r="L564" s="259"/>
      <c r="M564" s="259"/>
      <c r="N564" s="259"/>
      <c r="O564" s="259"/>
      <c r="P564" s="259"/>
      <c r="Q564" s="69">
        <v>3</v>
      </c>
      <c r="R564" s="258"/>
      <c r="S564" s="258"/>
      <c r="T564" s="258"/>
      <c r="U564" s="258"/>
      <c r="V564" s="258"/>
      <c r="W564" s="258"/>
      <c r="X564" s="258"/>
      <c r="Y564" s="258"/>
      <c r="Z564" s="258"/>
      <c r="AA564" s="258"/>
      <c r="AB564" s="258"/>
      <c r="AC564" s="258"/>
      <c r="AD564" s="258"/>
      <c r="AE564" s="258"/>
      <c r="AF564" s="69">
        <v>3</v>
      </c>
      <c r="AG564" s="258"/>
      <c r="AH564" s="258"/>
      <c r="AI564" s="258"/>
      <c r="AJ564" s="258"/>
      <c r="AK564" s="258"/>
      <c r="AL564" s="258"/>
      <c r="AM564" s="258"/>
      <c r="AN564" s="258"/>
      <c r="AO564" s="258"/>
      <c r="AP564" s="258"/>
      <c r="AQ564" s="258"/>
      <c r="AR564" s="258"/>
      <c r="AS564" s="258"/>
      <c r="AT564" s="258"/>
    </row>
    <row r="565" spans="1:46" ht="45" customHeight="1">
      <c r="A565" s="259" t="s">
        <v>448</v>
      </c>
      <c r="B565" s="259"/>
      <c r="C565" s="259"/>
      <c r="D565" s="259"/>
      <c r="E565" s="259"/>
      <c r="F565" s="259"/>
      <c r="G565" s="259"/>
      <c r="H565" s="259"/>
      <c r="I565" s="259"/>
      <c r="J565" s="259"/>
      <c r="K565" s="259"/>
      <c r="L565" s="259"/>
      <c r="M565" s="259"/>
      <c r="N565" s="259"/>
      <c r="O565" s="259"/>
      <c r="P565" s="259"/>
      <c r="Q565" s="69">
        <v>3</v>
      </c>
      <c r="R565" s="258"/>
      <c r="S565" s="258"/>
      <c r="T565" s="258"/>
      <c r="U565" s="258"/>
      <c r="V565" s="258"/>
      <c r="W565" s="258"/>
      <c r="X565" s="258"/>
      <c r="Y565" s="258"/>
      <c r="Z565" s="258"/>
      <c r="AA565" s="258"/>
      <c r="AB565" s="258"/>
      <c r="AC565" s="258"/>
      <c r="AD565" s="258"/>
      <c r="AE565" s="258"/>
      <c r="AF565" s="69">
        <v>3</v>
      </c>
      <c r="AG565" s="258"/>
      <c r="AH565" s="258"/>
      <c r="AI565" s="258"/>
      <c r="AJ565" s="258"/>
      <c r="AK565" s="258"/>
      <c r="AL565" s="258"/>
      <c r="AM565" s="258"/>
      <c r="AN565" s="258"/>
      <c r="AO565" s="258"/>
      <c r="AP565" s="258"/>
      <c r="AQ565" s="258"/>
      <c r="AR565" s="258"/>
      <c r="AS565" s="258"/>
      <c r="AT565" s="258"/>
    </row>
    <row r="566" spans="1:46" ht="45" customHeight="1">
      <c r="A566" s="259" t="s">
        <v>449</v>
      </c>
      <c r="B566" s="259"/>
      <c r="C566" s="259"/>
      <c r="D566" s="259"/>
      <c r="E566" s="259"/>
      <c r="F566" s="259"/>
      <c r="G566" s="259"/>
      <c r="H566" s="259"/>
      <c r="I566" s="259"/>
      <c r="J566" s="259"/>
      <c r="K566" s="259"/>
      <c r="L566" s="259"/>
      <c r="M566" s="259"/>
      <c r="N566" s="259"/>
      <c r="O566" s="259"/>
      <c r="P566" s="259"/>
      <c r="Q566" s="69">
        <v>3</v>
      </c>
      <c r="R566" s="258"/>
      <c r="S566" s="258"/>
      <c r="T566" s="258"/>
      <c r="U566" s="258"/>
      <c r="V566" s="258"/>
      <c r="W566" s="258"/>
      <c r="X566" s="258"/>
      <c r="Y566" s="258"/>
      <c r="Z566" s="258"/>
      <c r="AA566" s="258"/>
      <c r="AB566" s="258"/>
      <c r="AC566" s="258"/>
      <c r="AD566" s="258"/>
      <c r="AE566" s="258"/>
      <c r="AF566" s="69">
        <v>3</v>
      </c>
      <c r="AG566" s="258"/>
      <c r="AH566" s="258"/>
      <c r="AI566" s="258"/>
      <c r="AJ566" s="258"/>
      <c r="AK566" s="258"/>
      <c r="AL566" s="258"/>
      <c r="AM566" s="258"/>
      <c r="AN566" s="258"/>
      <c r="AO566" s="258"/>
      <c r="AP566" s="258"/>
      <c r="AQ566" s="258"/>
      <c r="AR566" s="258"/>
      <c r="AS566" s="258"/>
      <c r="AT566" s="258"/>
    </row>
    <row r="567" spans="1:46" ht="45" customHeight="1">
      <c r="A567" s="259" t="s">
        <v>450</v>
      </c>
      <c r="B567" s="259"/>
      <c r="C567" s="259"/>
      <c r="D567" s="259"/>
      <c r="E567" s="259"/>
      <c r="F567" s="259"/>
      <c r="G567" s="259"/>
      <c r="H567" s="259"/>
      <c r="I567" s="259"/>
      <c r="J567" s="259"/>
      <c r="K567" s="259"/>
      <c r="L567" s="259"/>
      <c r="M567" s="259"/>
      <c r="N567" s="259"/>
      <c r="O567" s="259"/>
      <c r="P567" s="259"/>
      <c r="Q567" s="69">
        <v>3</v>
      </c>
      <c r="R567" s="258"/>
      <c r="S567" s="258"/>
      <c r="T567" s="258"/>
      <c r="U567" s="258"/>
      <c r="V567" s="258"/>
      <c r="W567" s="258"/>
      <c r="X567" s="258"/>
      <c r="Y567" s="258"/>
      <c r="Z567" s="258"/>
      <c r="AA567" s="258"/>
      <c r="AB567" s="258"/>
      <c r="AC567" s="258"/>
      <c r="AD567" s="258"/>
      <c r="AE567" s="258"/>
      <c r="AF567" s="69">
        <v>3</v>
      </c>
      <c r="AG567" s="258"/>
      <c r="AH567" s="258"/>
      <c r="AI567" s="258"/>
      <c r="AJ567" s="258"/>
      <c r="AK567" s="258"/>
      <c r="AL567" s="258"/>
      <c r="AM567" s="258"/>
      <c r="AN567" s="258"/>
      <c r="AO567" s="258"/>
      <c r="AP567" s="258"/>
      <c r="AQ567" s="258"/>
      <c r="AR567" s="258"/>
      <c r="AS567" s="258"/>
      <c r="AT567" s="258"/>
    </row>
    <row r="568" spans="1:46" ht="45" customHeight="1">
      <c r="A568" s="259" t="s">
        <v>451</v>
      </c>
      <c r="B568" s="259"/>
      <c r="C568" s="259"/>
      <c r="D568" s="259"/>
      <c r="E568" s="259"/>
      <c r="F568" s="259"/>
      <c r="G568" s="259"/>
      <c r="H568" s="259"/>
      <c r="I568" s="259"/>
      <c r="J568" s="259"/>
      <c r="K568" s="259"/>
      <c r="L568" s="259"/>
      <c r="M568" s="259"/>
      <c r="N568" s="259"/>
      <c r="O568" s="259"/>
      <c r="P568" s="259"/>
      <c r="Q568" s="69">
        <v>3</v>
      </c>
      <c r="R568" s="258"/>
      <c r="S568" s="258"/>
      <c r="T568" s="258"/>
      <c r="U568" s="258"/>
      <c r="V568" s="258"/>
      <c r="W568" s="258"/>
      <c r="X568" s="258"/>
      <c r="Y568" s="258"/>
      <c r="Z568" s="258"/>
      <c r="AA568" s="258"/>
      <c r="AB568" s="258"/>
      <c r="AC568" s="258"/>
      <c r="AD568" s="258"/>
      <c r="AE568" s="258"/>
      <c r="AF568" s="69">
        <v>3</v>
      </c>
      <c r="AG568" s="258"/>
      <c r="AH568" s="258"/>
      <c r="AI568" s="258"/>
      <c r="AJ568" s="258"/>
      <c r="AK568" s="258"/>
      <c r="AL568" s="258"/>
      <c r="AM568" s="258"/>
      <c r="AN568" s="258"/>
      <c r="AO568" s="258"/>
      <c r="AP568" s="258"/>
      <c r="AQ568" s="258"/>
      <c r="AR568" s="258"/>
      <c r="AS568" s="258"/>
      <c r="AT568" s="258"/>
    </row>
    <row r="569" spans="1:46" ht="45" customHeight="1">
      <c r="A569" s="259" t="s">
        <v>452</v>
      </c>
      <c r="B569" s="259"/>
      <c r="C569" s="259"/>
      <c r="D569" s="259"/>
      <c r="E569" s="259"/>
      <c r="F569" s="259"/>
      <c r="G569" s="259"/>
      <c r="H569" s="259"/>
      <c r="I569" s="259"/>
      <c r="J569" s="259"/>
      <c r="K569" s="259"/>
      <c r="L569" s="259"/>
      <c r="M569" s="259"/>
      <c r="N569" s="259"/>
      <c r="O569" s="259"/>
      <c r="P569" s="259"/>
      <c r="Q569" s="69">
        <v>3</v>
      </c>
      <c r="R569" s="258"/>
      <c r="S569" s="258"/>
      <c r="T569" s="258"/>
      <c r="U569" s="258"/>
      <c r="V569" s="258"/>
      <c r="W569" s="258"/>
      <c r="X569" s="258"/>
      <c r="Y569" s="258"/>
      <c r="Z569" s="258"/>
      <c r="AA569" s="258"/>
      <c r="AB569" s="258"/>
      <c r="AC569" s="258"/>
      <c r="AD569" s="258"/>
      <c r="AE569" s="258"/>
      <c r="AF569" s="69">
        <v>3</v>
      </c>
      <c r="AG569" s="258"/>
      <c r="AH569" s="258"/>
      <c r="AI569" s="258"/>
      <c r="AJ569" s="258"/>
      <c r="AK569" s="258"/>
      <c r="AL569" s="258"/>
      <c r="AM569" s="258"/>
      <c r="AN569" s="258"/>
      <c r="AO569" s="258"/>
      <c r="AP569" s="258"/>
      <c r="AQ569" s="258"/>
      <c r="AR569" s="258"/>
      <c r="AS569" s="258"/>
      <c r="AT569" s="258"/>
    </row>
    <row r="570" spans="1:46" ht="45" customHeight="1">
      <c r="A570" s="259" t="s">
        <v>453</v>
      </c>
      <c r="B570" s="259"/>
      <c r="C570" s="259"/>
      <c r="D570" s="259"/>
      <c r="E570" s="259"/>
      <c r="F570" s="259"/>
      <c r="G570" s="259"/>
      <c r="H570" s="259"/>
      <c r="I570" s="259"/>
      <c r="J570" s="259"/>
      <c r="K570" s="259"/>
      <c r="L570" s="259"/>
      <c r="M570" s="259"/>
      <c r="N570" s="259"/>
      <c r="O570" s="259"/>
      <c r="P570" s="259"/>
      <c r="Q570" s="69">
        <v>3</v>
      </c>
      <c r="R570" s="258"/>
      <c r="S570" s="258"/>
      <c r="T570" s="258"/>
      <c r="U570" s="258"/>
      <c r="V570" s="258"/>
      <c r="W570" s="258"/>
      <c r="X570" s="258"/>
      <c r="Y570" s="258"/>
      <c r="Z570" s="258"/>
      <c r="AA570" s="258"/>
      <c r="AB570" s="258"/>
      <c r="AC570" s="258"/>
      <c r="AD570" s="258"/>
      <c r="AE570" s="258"/>
      <c r="AF570" s="69">
        <v>3</v>
      </c>
      <c r="AG570" s="258"/>
      <c r="AH570" s="258"/>
      <c r="AI570" s="258"/>
      <c r="AJ570" s="258"/>
      <c r="AK570" s="258"/>
      <c r="AL570" s="258"/>
      <c r="AM570" s="258"/>
      <c r="AN570" s="258"/>
      <c r="AO570" s="258"/>
      <c r="AP570" s="258"/>
      <c r="AQ570" s="258"/>
      <c r="AR570" s="258"/>
      <c r="AS570" s="258"/>
      <c r="AT570" s="258"/>
    </row>
    <row r="571" spans="1:46" ht="45" customHeight="1">
      <c r="A571" s="259" t="s">
        <v>454</v>
      </c>
      <c r="B571" s="259"/>
      <c r="C571" s="259"/>
      <c r="D571" s="259"/>
      <c r="E571" s="259"/>
      <c r="F571" s="259"/>
      <c r="G571" s="259"/>
      <c r="H571" s="259"/>
      <c r="I571" s="259"/>
      <c r="J571" s="259"/>
      <c r="K571" s="259"/>
      <c r="L571" s="259"/>
      <c r="M571" s="259"/>
      <c r="N571" s="259"/>
      <c r="O571" s="259"/>
      <c r="P571" s="259"/>
      <c r="Q571" s="69">
        <v>3</v>
      </c>
      <c r="R571" s="258"/>
      <c r="S571" s="258"/>
      <c r="T571" s="258"/>
      <c r="U571" s="258"/>
      <c r="V571" s="258"/>
      <c r="W571" s="258"/>
      <c r="X571" s="258"/>
      <c r="Y571" s="258"/>
      <c r="Z571" s="258"/>
      <c r="AA571" s="258"/>
      <c r="AB571" s="258"/>
      <c r="AC571" s="258"/>
      <c r="AD571" s="258"/>
      <c r="AE571" s="258"/>
      <c r="AF571" s="69">
        <v>3</v>
      </c>
      <c r="AG571" s="258"/>
      <c r="AH571" s="258"/>
      <c r="AI571" s="258"/>
      <c r="AJ571" s="258"/>
      <c r="AK571" s="258"/>
      <c r="AL571" s="258"/>
      <c r="AM571" s="258"/>
      <c r="AN571" s="258"/>
      <c r="AO571" s="258"/>
      <c r="AP571" s="258"/>
      <c r="AQ571" s="258"/>
      <c r="AR571" s="258"/>
      <c r="AS571" s="258"/>
      <c r="AT571" s="258"/>
    </row>
    <row r="572" spans="1:46" ht="45" customHeight="1">
      <c r="A572" s="259" t="s">
        <v>455</v>
      </c>
      <c r="B572" s="259"/>
      <c r="C572" s="259"/>
      <c r="D572" s="259"/>
      <c r="E572" s="259"/>
      <c r="F572" s="259"/>
      <c r="G572" s="259"/>
      <c r="H572" s="259"/>
      <c r="I572" s="259"/>
      <c r="J572" s="259"/>
      <c r="K572" s="259"/>
      <c r="L572" s="259"/>
      <c r="M572" s="259"/>
      <c r="N572" s="259"/>
      <c r="O572" s="259"/>
      <c r="P572" s="259"/>
      <c r="Q572" s="69">
        <v>3</v>
      </c>
      <c r="R572" s="258"/>
      <c r="S572" s="258"/>
      <c r="T572" s="258"/>
      <c r="U572" s="258"/>
      <c r="V572" s="258"/>
      <c r="W572" s="258"/>
      <c r="X572" s="258"/>
      <c r="Y572" s="258"/>
      <c r="Z572" s="258"/>
      <c r="AA572" s="258"/>
      <c r="AB572" s="258"/>
      <c r="AC572" s="258"/>
      <c r="AD572" s="258"/>
      <c r="AE572" s="258"/>
      <c r="AF572" s="69">
        <v>3</v>
      </c>
      <c r="AG572" s="258"/>
      <c r="AH572" s="258"/>
      <c r="AI572" s="258"/>
      <c r="AJ572" s="258"/>
      <c r="AK572" s="258"/>
      <c r="AL572" s="258"/>
      <c r="AM572" s="258"/>
      <c r="AN572" s="258"/>
      <c r="AO572" s="258"/>
      <c r="AP572" s="258"/>
      <c r="AQ572" s="258"/>
      <c r="AR572" s="258"/>
      <c r="AS572" s="258"/>
      <c r="AT572" s="258"/>
    </row>
    <row r="573" spans="1:46"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ht="45" customHeight="1" thickTop="1" thickBot="1">
      <c r="A574" s="267" t="s">
        <v>79</v>
      </c>
      <c r="B574" s="267"/>
      <c r="C574" s="267"/>
      <c r="D574" s="267"/>
      <c r="E574" s="267"/>
      <c r="F574" s="267"/>
      <c r="G574" s="267"/>
      <c r="H574" s="267"/>
      <c r="I574" s="267"/>
      <c r="J574" s="267"/>
      <c r="K574" s="267"/>
      <c r="L574" s="267"/>
      <c r="M574" s="267"/>
      <c r="N574" s="267"/>
      <c r="O574" s="267"/>
      <c r="P574" s="267"/>
      <c r="Q574" s="71" t="s">
        <v>67</v>
      </c>
      <c r="R574" s="268" t="s">
        <v>68</v>
      </c>
      <c r="S574" s="268"/>
      <c r="T574" s="268"/>
      <c r="U574" s="268"/>
      <c r="V574" s="268"/>
      <c r="W574" s="268"/>
      <c r="X574" s="268"/>
      <c r="Y574" s="268"/>
      <c r="Z574" s="268"/>
      <c r="AA574" s="268"/>
      <c r="AB574" s="268"/>
      <c r="AC574" s="268"/>
      <c r="AD574" s="268"/>
      <c r="AE574" s="268"/>
      <c r="AF574" s="72" t="s">
        <v>67</v>
      </c>
      <c r="AG574" s="269" t="s">
        <v>8</v>
      </c>
      <c r="AH574" s="269"/>
      <c r="AI574" s="269"/>
      <c r="AJ574" s="269"/>
      <c r="AK574" s="269"/>
      <c r="AL574" s="269"/>
      <c r="AM574" s="269"/>
      <c r="AN574" s="269"/>
      <c r="AO574" s="269"/>
      <c r="AP574" s="269"/>
      <c r="AQ574" s="269"/>
      <c r="AR574" s="269"/>
      <c r="AS574" s="269"/>
      <c r="AT574" s="269"/>
    </row>
    <row r="575" spans="1:46" ht="45" customHeight="1">
      <c r="A575" s="259" t="s">
        <v>456</v>
      </c>
      <c r="B575" s="259"/>
      <c r="C575" s="259"/>
      <c r="D575" s="259"/>
      <c r="E575" s="259"/>
      <c r="F575" s="259"/>
      <c r="G575" s="259"/>
      <c r="H575" s="259"/>
      <c r="I575" s="259"/>
      <c r="J575" s="259"/>
      <c r="K575" s="259"/>
      <c r="L575" s="259"/>
      <c r="M575" s="259"/>
      <c r="N575" s="259"/>
      <c r="O575" s="259"/>
      <c r="P575" s="259"/>
      <c r="Q575" s="69">
        <v>3</v>
      </c>
      <c r="R575" s="258"/>
      <c r="S575" s="258"/>
      <c r="T575" s="258"/>
      <c r="U575" s="258"/>
      <c r="V575" s="258"/>
      <c r="W575" s="258"/>
      <c r="X575" s="258"/>
      <c r="Y575" s="258"/>
      <c r="Z575" s="258"/>
      <c r="AA575" s="258"/>
      <c r="AB575" s="258"/>
      <c r="AC575" s="258"/>
      <c r="AD575" s="258"/>
      <c r="AE575" s="258"/>
      <c r="AF575" s="69">
        <v>3</v>
      </c>
      <c r="AG575" s="258"/>
      <c r="AH575" s="258"/>
      <c r="AI575" s="258"/>
      <c r="AJ575" s="258"/>
      <c r="AK575" s="258"/>
      <c r="AL575" s="258"/>
      <c r="AM575" s="258"/>
      <c r="AN575" s="258"/>
      <c r="AO575" s="258"/>
      <c r="AP575" s="258"/>
      <c r="AQ575" s="258"/>
      <c r="AR575" s="258"/>
      <c r="AS575" s="258"/>
      <c r="AT575" s="258"/>
    </row>
    <row r="576" spans="1:46" ht="45" customHeight="1">
      <c r="A576" s="259" t="s">
        <v>457</v>
      </c>
      <c r="B576" s="259"/>
      <c r="C576" s="259"/>
      <c r="D576" s="259"/>
      <c r="E576" s="259"/>
      <c r="F576" s="259"/>
      <c r="G576" s="259"/>
      <c r="H576" s="259"/>
      <c r="I576" s="259"/>
      <c r="J576" s="259"/>
      <c r="K576" s="259"/>
      <c r="L576" s="259"/>
      <c r="M576" s="259"/>
      <c r="N576" s="259"/>
      <c r="O576" s="259"/>
      <c r="P576" s="259"/>
      <c r="Q576" s="69">
        <v>3</v>
      </c>
      <c r="R576" s="258"/>
      <c r="S576" s="258"/>
      <c r="T576" s="258"/>
      <c r="U576" s="258"/>
      <c r="V576" s="258"/>
      <c r="W576" s="258"/>
      <c r="X576" s="258"/>
      <c r="Y576" s="258"/>
      <c r="Z576" s="258"/>
      <c r="AA576" s="258"/>
      <c r="AB576" s="258"/>
      <c r="AC576" s="258"/>
      <c r="AD576" s="258"/>
      <c r="AE576" s="258"/>
      <c r="AF576" s="69">
        <v>3</v>
      </c>
      <c r="AG576" s="258"/>
      <c r="AH576" s="258"/>
      <c r="AI576" s="258"/>
      <c r="AJ576" s="258"/>
      <c r="AK576" s="258"/>
      <c r="AL576" s="258"/>
      <c r="AM576" s="258"/>
      <c r="AN576" s="258"/>
      <c r="AO576" s="258"/>
      <c r="AP576" s="258"/>
      <c r="AQ576" s="258"/>
      <c r="AR576" s="258"/>
      <c r="AS576" s="258"/>
      <c r="AT576" s="258"/>
    </row>
    <row r="577" spans="1:46" ht="45" customHeight="1">
      <c r="A577" s="259" t="s">
        <v>458</v>
      </c>
      <c r="B577" s="259"/>
      <c r="C577" s="259"/>
      <c r="D577" s="259"/>
      <c r="E577" s="259"/>
      <c r="F577" s="259"/>
      <c r="G577" s="259"/>
      <c r="H577" s="259"/>
      <c r="I577" s="259"/>
      <c r="J577" s="259"/>
      <c r="K577" s="259"/>
      <c r="L577" s="259"/>
      <c r="M577" s="259"/>
      <c r="N577" s="259"/>
      <c r="O577" s="259"/>
      <c r="P577" s="259"/>
      <c r="Q577" s="69">
        <v>3</v>
      </c>
      <c r="R577" s="258"/>
      <c r="S577" s="258"/>
      <c r="T577" s="258"/>
      <c r="U577" s="258"/>
      <c r="V577" s="258"/>
      <c r="W577" s="258"/>
      <c r="X577" s="258"/>
      <c r="Y577" s="258"/>
      <c r="Z577" s="258"/>
      <c r="AA577" s="258"/>
      <c r="AB577" s="258"/>
      <c r="AC577" s="258"/>
      <c r="AD577" s="258"/>
      <c r="AE577" s="258"/>
      <c r="AF577" s="69">
        <v>3</v>
      </c>
      <c r="AG577" s="258"/>
      <c r="AH577" s="258"/>
      <c r="AI577" s="258"/>
      <c r="AJ577" s="258"/>
      <c r="AK577" s="258"/>
      <c r="AL577" s="258"/>
      <c r="AM577" s="258"/>
      <c r="AN577" s="258"/>
      <c r="AO577" s="258"/>
      <c r="AP577" s="258"/>
      <c r="AQ577" s="258"/>
      <c r="AR577" s="258"/>
      <c r="AS577" s="258"/>
      <c r="AT577" s="258"/>
    </row>
    <row r="578" spans="1:46" ht="69" customHeight="1">
      <c r="A578" s="259" t="s">
        <v>459</v>
      </c>
      <c r="B578" s="259"/>
      <c r="C578" s="259"/>
      <c r="D578" s="259"/>
      <c r="E578" s="259"/>
      <c r="F578" s="259"/>
      <c r="G578" s="259"/>
      <c r="H578" s="259"/>
      <c r="I578" s="259"/>
      <c r="J578" s="259"/>
      <c r="K578" s="259"/>
      <c r="L578" s="259"/>
      <c r="M578" s="259"/>
      <c r="N578" s="259"/>
      <c r="O578" s="259"/>
      <c r="P578" s="259"/>
      <c r="Q578" s="69">
        <v>3</v>
      </c>
      <c r="R578" s="258"/>
      <c r="S578" s="258"/>
      <c r="T578" s="258"/>
      <c r="U578" s="258"/>
      <c r="V578" s="258"/>
      <c r="W578" s="258"/>
      <c r="X578" s="258"/>
      <c r="Y578" s="258"/>
      <c r="Z578" s="258"/>
      <c r="AA578" s="258"/>
      <c r="AB578" s="258"/>
      <c r="AC578" s="258"/>
      <c r="AD578" s="258"/>
      <c r="AE578" s="258"/>
      <c r="AF578" s="69">
        <v>3</v>
      </c>
      <c r="AG578" s="258"/>
      <c r="AH578" s="258"/>
      <c r="AI578" s="258"/>
      <c r="AJ578" s="258"/>
      <c r="AK578" s="258"/>
      <c r="AL578" s="258"/>
      <c r="AM578" s="258"/>
      <c r="AN578" s="258"/>
      <c r="AO578" s="258"/>
      <c r="AP578" s="258"/>
      <c r="AQ578" s="258"/>
      <c r="AR578" s="258"/>
      <c r="AS578" s="258"/>
      <c r="AT578" s="258"/>
    </row>
    <row r="579" spans="1:46" ht="45" customHeight="1">
      <c r="A579" s="259" t="s">
        <v>460</v>
      </c>
      <c r="B579" s="259"/>
      <c r="C579" s="259"/>
      <c r="D579" s="259"/>
      <c r="E579" s="259"/>
      <c r="F579" s="259"/>
      <c r="G579" s="259"/>
      <c r="H579" s="259"/>
      <c r="I579" s="259"/>
      <c r="J579" s="259"/>
      <c r="K579" s="259"/>
      <c r="L579" s="259"/>
      <c r="M579" s="259"/>
      <c r="N579" s="259"/>
      <c r="O579" s="259"/>
      <c r="P579" s="259"/>
      <c r="Q579" s="69">
        <v>3</v>
      </c>
      <c r="R579" s="258"/>
      <c r="S579" s="258"/>
      <c r="T579" s="258"/>
      <c r="U579" s="258"/>
      <c r="V579" s="258"/>
      <c r="W579" s="258"/>
      <c r="X579" s="258"/>
      <c r="Y579" s="258"/>
      <c r="Z579" s="258"/>
      <c r="AA579" s="258"/>
      <c r="AB579" s="258"/>
      <c r="AC579" s="258"/>
      <c r="AD579" s="258"/>
      <c r="AE579" s="258"/>
      <c r="AF579" s="69">
        <v>3</v>
      </c>
      <c r="AG579" s="258"/>
      <c r="AH579" s="258"/>
      <c r="AI579" s="258"/>
      <c r="AJ579" s="258"/>
      <c r="AK579" s="258"/>
      <c r="AL579" s="258"/>
      <c r="AM579" s="258"/>
      <c r="AN579" s="258"/>
      <c r="AO579" s="258"/>
      <c r="AP579" s="258"/>
      <c r="AQ579" s="258"/>
      <c r="AR579" s="258"/>
      <c r="AS579" s="258"/>
      <c r="AT579" s="258"/>
    </row>
    <row r="580" spans="1:46" ht="18" customHeight="1" thickTop="1"/>
    <row r="582" spans="1:46" ht="45" customHeight="1">
      <c r="A582" s="266" t="s">
        <v>461</v>
      </c>
      <c r="B582" s="266"/>
      <c r="C582" s="266"/>
      <c r="D582" s="266"/>
      <c r="E582" s="266"/>
      <c r="F582" s="266"/>
      <c r="G582" s="266"/>
      <c r="H582" s="266"/>
      <c r="I582" s="266"/>
      <c r="J582" s="266"/>
      <c r="K582" s="266"/>
      <c r="L582" s="266"/>
      <c r="M582" s="266"/>
      <c r="N582" s="266"/>
      <c r="O582" s="266"/>
      <c r="P582" s="266"/>
      <c r="Q582" s="266"/>
      <c r="R582" s="266"/>
      <c r="S582" s="266"/>
      <c r="T582" s="266"/>
      <c r="U582" s="266"/>
      <c r="V582" s="266"/>
      <c r="W582" s="266"/>
      <c r="X582" s="266"/>
      <c r="Y582" s="266"/>
      <c r="Z582" s="266"/>
      <c r="AA582" s="266"/>
      <c r="AB582" s="266"/>
      <c r="AC582" s="266"/>
      <c r="AD582" s="266"/>
      <c r="AE582" s="266"/>
      <c r="AF582"/>
      <c r="AG582" s="241" t="s">
        <v>64</v>
      </c>
      <c r="AH582" s="241"/>
      <c r="AI582" s="241"/>
      <c r="AJ582" s="241"/>
      <c r="AK582" s="73" t="e">
        <f>(('Artículo 121 (resumen PI)'!C28*0.8+'Artículo 121 (resumen PI)'!F28*0.2)+('Artículo 121 (resumen PNT)'!C28*0.8+'Artículo 121 (resumen PNT)'!F28*0.2))/2</f>
        <v>#VALUE!</v>
      </c>
      <c r="AL582"/>
      <c r="AM582"/>
      <c r="AN582"/>
      <c r="AO582"/>
      <c r="AP582"/>
      <c r="AQ582"/>
      <c r="AR582"/>
      <c r="AS582"/>
      <c r="AT582"/>
    </row>
    <row r="583" spans="1:46" ht="15.75" customHeight="1">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ht="15.75">
      <c r="A584" s="64" t="s">
        <v>65</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ht="15" customHeight="1">
      <c r="A585" s="61"/>
      <c r="B585" s="61"/>
      <c r="C585" s="61"/>
      <c r="D585" s="61"/>
      <c r="E585" s="61"/>
      <c r="F585" s="61"/>
      <c r="G585" s="61"/>
      <c r="H585" s="61"/>
      <c r="I585" s="61"/>
      <c r="J585" s="61"/>
      <c r="K585" s="61"/>
      <c r="L585" s="61"/>
      <c r="M585" s="61"/>
      <c r="N585" s="61"/>
      <c r="O585" s="61"/>
      <c r="P585" s="61"/>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ht="99" customHeight="1" thickBot="1">
      <c r="A586" s="264" t="s">
        <v>462</v>
      </c>
      <c r="B586" s="264"/>
      <c r="C586" s="264"/>
      <c r="D586" s="264"/>
      <c r="E586" s="264"/>
      <c r="F586" s="264"/>
      <c r="G586" s="264"/>
      <c r="H586" s="264"/>
      <c r="I586" s="264"/>
      <c r="J586" s="264"/>
      <c r="K586" s="264"/>
      <c r="L586" s="264"/>
      <c r="M586" s="264"/>
      <c r="N586" s="264"/>
      <c r="O586" s="264"/>
      <c r="P586" s="264"/>
      <c r="Q586" s="66"/>
      <c r="R586" s="61"/>
      <c r="S586" s="61"/>
      <c r="T586" s="61"/>
      <c r="U586" s="61"/>
      <c r="V586" s="265"/>
      <c r="W586" s="265"/>
      <c r="X586" s="265"/>
      <c r="Y586" s="265"/>
      <c r="Z586" s="265"/>
      <c r="AA586" s="265"/>
      <c r="AB586" s="265"/>
      <c r="AC586" s="265"/>
      <c r="AD586" s="265"/>
      <c r="AE586" s="265"/>
      <c r="AF586" s="66"/>
      <c r="AG586" s="61"/>
      <c r="AH586" s="61"/>
      <c r="AI586" s="61"/>
      <c r="AJ586" s="61"/>
      <c r="AK586" s="265"/>
      <c r="AL586" s="265"/>
      <c r="AM586" s="265"/>
      <c r="AN586" s="265"/>
      <c r="AO586" s="265"/>
      <c r="AP586" s="265"/>
      <c r="AQ586" s="265"/>
      <c r="AR586" s="265"/>
      <c r="AS586" s="265"/>
      <c r="AT586" s="265"/>
    </row>
    <row r="587" spans="1:46" ht="45" customHeight="1" thickTop="1" thickBot="1">
      <c r="A587" s="284" t="s">
        <v>44</v>
      </c>
      <c r="B587" s="284"/>
      <c r="C587" s="284"/>
      <c r="D587" s="284"/>
      <c r="E587" s="284"/>
      <c r="F587" s="284"/>
      <c r="G587" s="284"/>
      <c r="H587" s="284"/>
      <c r="I587" s="284"/>
      <c r="J587" s="284"/>
      <c r="K587" s="284"/>
      <c r="L587" s="284"/>
      <c r="M587" s="284"/>
      <c r="N587" s="284"/>
      <c r="O587" s="284"/>
      <c r="P587" s="284"/>
      <c r="Q587" s="67" t="s">
        <v>67</v>
      </c>
      <c r="R587" s="285" t="s">
        <v>68</v>
      </c>
      <c r="S587" s="285"/>
      <c r="T587" s="285"/>
      <c r="U587" s="285"/>
      <c r="V587" s="285"/>
      <c r="W587" s="285"/>
      <c r="X587" s="285"/>
      <c r="Y587" s="285"/>
      <c r="Z587" s="285"/>
      <c r="AA587" s="285"/>
      <c r="AB587" s="285"/>
      <c r="AC587" s="285"/>
      <c r="AD587" s="285"/>
      <c r="AE587" s="285"/>
      <c r="AF587" s="68" t="s">
        <v>67</v>
      </c>
      <c r="AG587" s="286" t="s">
        <v>8</v>
      </c>
      <c r="AH587" s="286"/>
      <c r="AI587" s="286"/>
      <c r="AJ587" s="286"/>
      <c r="AK587" s="286"/>
      <c r="AL587" s="286"/>
      <c r="AM587" s="286"/>
      <c r="AN587" s="286"/>
      <c r="AO587" s="286"/>
      <c r="AP587" s="286"/>
      <c r="AQ587" s="286"/>
      <c r="AR587" s="286"/>
      <c r="AS587" s="286"/>
      <c r="AT587" s="286"/>
    </row>
    <row r="588" spans="1:46" ht="45" customHeight="1">
      <c r="A588" s="259" t="s">
        <v>69</v>
      </c>
      <c r="B588" s="259"/>
      <c r="C588" s="259"/>
      <c r="D588" s="259"/>
      <c r="E588" s="259"/>
      <c r="F588" s="259"/>
      <c r="G588" s="259"/>
      <c r="H588" s="259"/>
      <c r="I588" s="259"/>
      <c r="J588" s="259"/>
      <c r="K588" s="259"/>
      <c r="L588" s="259"/>
      <c r="M588" s="259"/>
      <c r="N588" s="259"/>
      <c r="O588" s="259"/>
      <c r="P588" s="259"/>
      <c r="Q588" s="69">
        <v>3</v>
      </c>
      <c r="R588" s="258" t="s">
        <v>176</v>
      </c>
      <c r="S588" s="258"/>
      <c r="T588" s="258"/>
      <c r="U588" s="258"/>
      <c r="V588" s="258"/>
      <c r="W588" s="258"/>
      <c r="X588" s="258"/>
      <c r="Y588" s="258"/>
      <c r="Z588" s="258"/>
      <c r="AA588" s="258"/>
      <c r="AB588" s="258"/>
      <c r="AC588" s="258"/>
      <c r="AD588" s="258"/>
      <c r="AE588" s="258"/>
      <c r="AF588" s="69">
        <v>3</v>
      </c>
      <c r="AG588" s="258" t="s">
        <v>176</v>
      </c>
      <c r="AH588" s="258"/>
      <c r="AI588" s="258"/>
      <c r="AJ588" s="258"/>
      <c r="AK588" s="258"/>
      <c r="AL588" s="258"/>
      <c r="AM588" s="258"/>
      <c r="AN588" s="258"/>
      <c r="AO588" s="258"/>
      <c r="AP588" s="258"/>
      <c r="AQ588" s="258"/>
      <c r="AR588" s="258"/>
      <c r="AS588" s="258"/>
      <c r="AT588" s="258"/>
    </row>
    <row r="589" spans="1:46" ht="45" customHeight="1">
      <c r="A589" s="259" t="s">
        <v>109</v>
      </c>
      <c r="B589" s="259"/>
      <c r="C589" s="259"/>
      <c r="D589" s="259"/>
      <c r="E589" s="259"/>
      <c r="F589" s="259"/>
      <c r="G589" s="259"/>
      <c r="H589" s="259"/>
      <c r="I589" s="259"/>
      <c r="J589" s="259"/>
      <c r="K589" s="259"/>
      <c r="L589" s="259"/>
      <c r="M589" s="259"/>
      <c r="N589" s="259"/>
      <c r="O589" s="259"/>
      <c r="P589" s="259"/>
      <c r="Q589" s="69">
        <v>3</v>
      </c>
      <c r="R589" s="258"/>
      <c r="S589" s="258"/>
      <c r="T589" s="258"/>
      <c r="U589" s="258"/>
      <c r="V589" s="258"/>
      <c r="W589" s="258"/>
      <c r="X589" s="258"/>
      <c r="Y589" s="258"/>
      <c r="Z589" s="258"/>
      <c r="AA589" s="258"/>
      <c r="AB589" s="258"/>
      <c r="AC589" s="258"/>
      <c r="AD589" s="258"/>
      <c r="AE589" s="258"/>
      <c r="AF589" s="69">
        <v>3</v>
      </c>
      <c r="AG589" s="258"/>
      <c r="AH589" s="258"/>
      <c r="AI589" s="258"/>
      <c r="AJ589" s="258"/>
      <c r="AK589" s="258"/>
      <c r="AL589" s="258"/>
      <c r="AM589" s="258"/>
      <c r="AN589" s="258"/>
      <c r="AO589" s="258"/>
      <c r="AP589" s="258"/>
      <c r="AQ589" s="258"/>
      <c r="AR589" s="258"/>
      <c r="AS589" s="258"/>
      <c r="AT589" s="258"/>
    </row>
    <row r="590" spans="1:46" ht="72.599999999999994" customHeight="1">
      <c r="A590" s="259" t="s">
        <v>463</v>
      </c>
      <c r="B590" s="259"/>
      <c r="C590" s="259"/>
      <c r="D590" s="259"/>
      <c r="E590" s="259"/>
      <c r="F590" s="259"/>
      <c r="G590" s="259"/>
      <c r="H590" s="259"/>
      <c r="I590" s="259"/>
      <c r="J590" s="259"/>
      <c r="K590" s="259"/>
      <c r="L590" s="259"/>
      <c r="M590" s="259"/>
      <c r="N590" s="259"/>
      <c r="O590" s="259"/>
      <c r="P590" s="259"/>
      <c r="Q590" s="69">
        <v>3</v>
      </c>
      <c r="R590" s="258"/>
      <c r="S590" s="258"/>
      <c r="T590" s="258"/>
      <c r="U590" s="258"/>
      <c r="V590" s="258"/>
      <c r="W590" s="258"/>
      <c r="X590" s="258"/>
      <c r="Y590" s="258"/>
      <c r="Z590" s="258"/>
      <c r="AA590" s="258"/>
      <c r="AB590" s="258"/>
      <c r="AC590" s="258"/>
      <c r="AD590" s="258"/>
      <c r="AE590" s="258"/>
      <c r="AF590" s="69">
        <v>3</v>
      </c>
      <c r="AG590" s="258"/>
      <c r="AH590" s="258"/>
      <c r="AI590" s="258"/>
      <c r="AJ590" s="258"/>
      <c r="AK590" s="258"/>
      <c r="AL590" s="258"/>
      <c r="AM590" s="258"/>
      <c r="AN590" s="258"/>
      <c r="AO590" s="258"/>
      <c r="AP590" s="258"/>
      <c r="AQ590" s="258"/>
      <c r="AR590" s="258"/>
      <c r="AS590" s="258"/>
      <c r="AT590" s="258"/>
    </row>
    <row r="591" spans="1:46" ht="45" customHeight="1">
      <c r="A591" s="259" t="s">
        <v>464</v>
      </c>
      <c r="B591" s="259"/>
      <c r="C591" s="259"/>
      <c r="D591" s="259"/>
      <c r="E591" s="259"/>
      <c r="F591" s="259"/>
      <c r="G591" s="259"/>
      <c r="H591" s="259"/>
      <c r="I591" s="259"/>
      <c r="J591" s="259"/>
      <c r="K591" s="259"/>
      <c r="L591" s="259"/>
      <c r="M591" s="259"/>
      <c r="N591" s="259"/>
      <c r="O591" s="259"/>
      <c r="P591" s="259"/>
      <c r="Q591" s="69">
        <v>3</v>
      </c>
      <c r="R591" s="258"/>
      <c r="S591" s="258"/>
      <c r="T591" s="258"/>
      <c r="U591" s="258"/>
      <c r="V591" s="258"/>
      <c r="W591" s="258"/>
      <c r="X591" s="258"/>
      <c r="Y591" s="258"/>
      <c r="Z591" s="258"/>
      <c r="AA591" s="258"/>
      <c r="AB591" s="258"/>
      <c r="AC591" s="258"/>
      <c r="AD591" s="258"/>
      <c r="AE591" s="258"/>
      <c r="AF591" s="69">
        <v>3</v>
      </c>
      <c r="AG591" s="258"/>
      <c r="AH591" s="258"/>
      <c r="AI591" s="258"/>
      <c r="AJ591" s="258"/>
      <c r="AK591" s="258"/>
      <c r="AL591" s="258"/>
      <c r="AM591" s="258"/>
      <c r="AN591" s="258"/>
      <c r="AO591" s="258"/>
      <c r="AP591" s="258"/>
      <c r="AQ591" s="258"/>
      <c r="AR591" s="258"/>
      <c r="AS591" s="258"/>
      <c r="AT591" s="258"/>
    </row>
    <row r="592" spans="1:46" ht="45" customHeight="1">
      <c r="A592" s="259" t="s">
        <v>465</v>
      </c>
      <c r="B592" s="259"/>
      <c r="C592" s="259"/>
      <c r="D592" s="259"/>
      <c r="E592" s="259"/>
      <c r="F592" s="259"/>
      <c r="G592" s="259"/>
      <c r="H592" s="259"/>
      <c r="I592" s="259"/>
      <c r="J592" s="259"/>
      <c r="K592" s="259"/>
      <c r="L592" s="259"/>
      <c r="M592" s="259"/>
      <c r="N592" s="259"/>
      <c r="O592" s="259"/>
      <c r="P592" s="259"/>
      <c r="Q592" s="69">
        <v>3</v>
      </c>
      <c r="R592" s="258"/>
      <c r="S592" s="258"/>
      <c r="T592" s="258"/>
      <c r="U592" s="258"/>
      <c r="V592" s="258"/>
      <c r="W592" s="258"/>
      <c r="X592" s="258"/>
      <c r="Y592" s="258"/>
      <c r="Z592" s="258"/>
      <c r="AA592" s="258"/>
      <c r="AB592" s="258"/>
      <c r="AC592" s="258"/>
      <c r="AD592" s="258"/>
      <c r="AE592" s="258"/>
      <c r="AF592" s="69">
        <v>3</v>
      </c>
      <c r="AG592" s="258"/>
      <c r="AH592" s="258"/>
      <c r="AI592" s="258"/>
      <c r="AJ592" s="258"/>
      <c r="AK592" s="258"/>
      <c r="AL592" s="258"/>
      <c r="AM592" s="258"/>
      <c r="AN592" s="258"/>
      <c r="AO592" s="258"/>
      <c r="AP592" s="258"/>
      <c r="AQ592" s="258"/>
      <c r="AR592" s="258"/>
      <c r="AS592" s="258"/>
      <c r="AT592" s="258"/>
    </row>
    <row r="593" spans="1:46" ht="45" customHeight="1">
      <c r="A593" s="259" t="s">
        <v>466</v>
      </c>
      <c r="B593" s="259"/>
      <c r="C593" s="259"/>
      <c r="D593" s="259"/>
      <c r="E593" s="259"/>
      <c r="F593" s="259"/>
      <c r="G593" s="259"/>
      <c r="H593" s="259"/>
      <c r="I593" s="259"/>
      <c r="J593" s="259"/>
      <c r="K593" s="259"/>
      <c r="L593" s="259"/>
      <c r="M593" s="259"/>
      <c r="N593" s="259"/>
      <c r="O593" s="259"/>
      <c r="P593" s="259"/>
      <c r="Q593" s="69">
        <v>3</v>
      </c>
      <c r="R593" s="258"/>
      <c r="S593" s="258"/>
      <c r="T593" s="258"/>
      <c r="U593" s="258"/>
      <c r="V593" s="258"/>
      <c r="W593" s="258"/>
      <c r="X593" s="258"/>
      <c r="Y593" s="258"/>
      <c r="Z593" s="258"/>
      <c r="AA593" s="258"/>
      <c r="AB593" s="258"/>
      <c r="AC593" s="258"/>
      <c r="AD593" s="258"/>
      <c r="AE593" s="258"/>
      <c r="AF593" s="69">
        <v>3</v>
      </c>
      <c r="AG593" s="258"/>
      <c r="AH593" s="258"/>
      <c r="AI593" s="258"/>
      <c r="AJ593" s="258"/>
      <c r="AK593" s="258"/>
      <c r="AL593" s="258"/>
      <c r="AM593" s="258"/>
      <c r="AN593" s="258"/>
      <c r="AO593" s="258"/>
      <c r="AP593" s="258"/>
      <c r="AQ593" s="258"/>
      <c r="AR593" s="258"/>
      <c r="AS593" s="258"/>
      <c r="AT593" s="258"/>
    </row>
    <row r="594" spans="1:46" ht="45" customHeight="1">
      <c r="A594" s="259" t="s">
        <v>467</v>
      </c>
      <c r="B594" s="259"/>
      <c r="C594" s="259"/>
      <c r="D594" s="259"/>
      <c r="E594" s="259"/>
      <c r="F594" s="259"/>
      <c r="G594" s="259"/>
      <c r="H594" s="259"/>
      <c r="I594" s="259"/>
      <c r="J594" s="259"/>
      <c r="K594" s="259"/>
      <c r="L594" s="259"/>
      <c r="M594" s="259"/>
      <c r="N594" s="259"/>
      <c r="O594" s="259"/>
      <c r="P594" s="259"/>
      <c r="Q594" s="69">
        <v>3</v>
      </c>
      <c r="R594" s="258"/>
      <c r="S594" s="258"/>
      <c r="T594" s="258"/>
      <c r="U594" s="258"/>
      <c r="V594" s="258"/>
      <c r="W594" s="258"/>
      <c r="X594" s="258"/>
      <c r="Y594" s="258"/>
      <c r="Z594" s="258"/>
      <c r="AA594" s="258"/>
      <c r="AB594" s="258"/>
      <c r="AC594" s="258"/>
      <c r="AD594" s="258"/>
      <c r="AE594" s="258"/>
      <c r="AF594" s="69">
        <v>3</v>
      </c>
      <c r="AG594" s="258"/>
      <c r="AH594" s="258"/>
      <c r="AI594" s="258"/>
      <c r="AJ594" s="258"/>
      <c r="AK594" s="258"/>
      <c r="AL594" s="258"/>
      <c r="AM594" s="258"/>
      <c r="AN594" s="258"/>
      <c r="AO594" s="258"/>
      <c r="AP594" s="258"/>
      <c r="AQ594" s="258"/>
      <c r="AR594" s="258"/>
      <c r="AS594" s="258"/>
      <c r="AT594" s="258"/>
    </row>
    <row r="595" spans="1:46" ht="84" customHeight="1">
      <c r="A595" s="261" t="s">
        <v>468</v>
      </c>
      <c r="B595" s="261"/>
      <c r="C595" s="261"/>
      <c r="D595" s="261"/>
      <c r="E595" s="261"/>
      <c r="F595" s="261"/>
      <c r="G595" s="261"/>
      <c r="H595" s="261"/>
      <c r="I595" s="261"/>
      <c r="J595" s="261"/>
      <c r="K595" s="261"/>
      <c r="L595" s="261"/>
      <c r="M595" s="261"/>
      <c r="N595" s="261"/>
      <c r="O595" s="261"/>
      <c r="P595" s="261"/>
      <c r="Q595" s="69">
        <v>3</v>
      </c>
      <c r="R595" s="258"/>
      <c r="S595" s="258"/>
      <c r="T595" s="258"/>
      <c r="U595" s="258"/>
      <c r="V595" s="258"/>
      <c r="W595" s="258"/>
      <c r="X595" s="258"/>
      <c r="Y595" s="258"/>
      <c r="Z595" s="258"/>
      <c r="AA595" s="258"/>
      <c r="AB595" s="258"/>
      <c r="AC595" s="258"/>
      <c r="AD595" s="258"/>
      <c r="AE595" s="258"/>
      <c r="AF595" s="69">
        <v>3</v>
      </c>
      <c r="AG595" s="258"/>
      <c r="AH595" s="258"/>
      <c r="AI595" s="258"/>
      <c r="AJ595" s="258"/>
      <c r="AK595" s="258"/>
      <c r="AL595" s="258"/>
      <c r="AM595" s="258"/>
      <c r="AN595" s="258"/>
      <c r="AO595" s="258"/>
      <c r="AP595" s="258"/>
      <c r="AQ595" s="258"/>
      <c r="AR595" s="258"/>
      <c r="AS595" s="258"/>
      <c r="AT595" s="258"/>
    </row>
    <row r="596" spans="1:46" ht="45" customHeight="1">
      <c r="A596" s="261" t="s">
        <v>469</v>
      </c>
      <c r="B596" s="261"/>
      <c r="C596" s="261"/>
      <c r="D596" s="261"/>
      <c r="E596" s="261"/>
      <c r="F596" s="261"/>
      <c r="G596" s="261"/>
      <c r="H596" s="261"/>
      <c r="I596" s="261"/>
      <c r="J596" s="261"/>
      <c r="K596" s="261"/>
      <c r="L596" s="261"/>
      <c r="M596" s="261"/>
      <c r="N596" s="261"/>
      <c r="O596" s="261"/>
      <c r="P596" s="261"/>
      <c r="Q596" s="69">
        <v>3</v>
      </c>
      <c r="R596" s="258"/>
      <c r="S596" s="258"/>
      <c r="T596" s="258"/>
      <c r="U596" s="258"/>
      <c r="V596" s="258"/>
      <c r="W596" s="258"/>
      <c r="X596" s="258"/>
      <c r="Y596" s="258"/>
      <c r="Z596" s="258"/>
      <c r="AA596" s="258"/>
      <c r="AB596" s="258"/>
      <c r="AC596" s="258"/>
      <c r="AD596" s="258"/>
      <c r="AE596" s="258"/>
      <c r="AF596" s="69">
        <v>3</v>
      </c>
      <c r="AG596" s="258"/>
      <c r="AH596" s="258"/>
      <c r="AI596" s="258"/>
      <c r="AJ596" s="258"/>
      <c r="AK596" s="258"/>
      <c r="AL596" s="258"/>
      <c r="AM596" s="258"/>
      <c r="AN596" s="258"/>
      <c r="AO596" s="258"/>
      <c r="AP596" s="258"/>
      <c r="AQ596" s="258"/>
      <c r="AR596" s="258"/>
      <c r="AS596" s="258"/>
      <c r="AT596" s="258"/>
    </row>
    <row r="597" spans="1:46" ht="70.349999999999994" customHeight="1">
      <c r="A597" s="261" t="s">
        <v>470</v>
      </c>
      <c r="B597" s="261"/>
      <c r="C597" s="261"/>
      <c r="D597" s="261"/>
      <c r="E597" s="261"/>
      <c r="F597" s="261"/>
      <c r="G597" s="261"/>
      <c r="H597" s="261"/>
      <c r="I597" s="261"/>
      <c r="J597" s="261"/>
      <c r="K597" s="261"/>
      <c r="L597" s="261"/>
      <c r="M597" s="261"/>
      <c r="N597" s="261"/>
      <c r="O597" s="261"/>
      <c r="P597" s="261"/>
      <c r="Q597" s="69">
        <v>3</v>
      </c>
      <c r="R597" s="258"/>
      <c r="S597" s="258"/>
      <c r="T597" s="258"/>
      <c r="U597" s="258"/>
      <c r="V597" s="258"/>
      <c r="W597" s="258"/>
      <c r="X597" s="258"/>
      <c r="Y597" s="258"/>
      <c r="Z597" s="258"/>
      <c r="AA597" s="258"/>
      <c r="AB597" s="258"/>
      <c r="AC597" s="258"/>
      <c r="AD597" s="258"/>
      <c r="AE597" s="258"/>
      <c r="AF597" s="69">
        <v>3</v>
      </c>
      <c r="AG597" s="258"/>
      <c r="AH597" s="258"/>
      <c r="AI597" s="258"/>
      <c r="AJ597" s="258"/>
      <c r="AK597" s="258"/>
      <c r="AL597" s="258"/>
      <c r="AM597" s="258"/>
      <c r="AN597" s="258"/>
      <c r="AO597" s="258"/>
      <c r="AP597" s="258"/>
      <c r="AQ597" s="258"/>
      <c r="AR597" s="258"/>
      <c r="AS597" s="258"/>
      <c r="AT597" s="258"/>
    </row>
    <row r="598" spans="1:46" ht="45" customHeight="1">
      <c r="A598" s="261" t="s">
        <v>471</v>
      </c>
      <c r="B598" s="261"/>
      <c r="C598" s="261"/>
      <c r="D598" s="261"/>
      <c r="E598" s="261"/>
      <c r="F598" s="261"/>
      <c r="G598" s="261"/>
      <c r="H598" s="261"/>
      <c r="I598" s="261"/>
      <c r="J598" s="261"/>
      <c r="K598" s="261"/>
      <c r="L598" s="261"/>
      <c r="M598" s="261"/>
      <c r="N598" s="261"/>
      <c r="O598" s="261"/>
      <c r="P598" s="261"/>
      <c r="Q598" s="69">
        <v>3</v>
      </c>
      <c r="R598" s="258"/>
      <c r="S598" s="258"/>
      <c r="T598" s="258"/>
      <c r="U598" s="258"/>
      <c r="V598" s="258"/>
      <c r="W598" s="258"/>
      <c r="X598" s="258"/>
      <c r="Y598" s="258"/>
      <c r="Z598" s="258"/>
      <c r="AA598" s="258"/>
      <c r="AB598" s="258"/>
      <c r="AC598" s="258"/>
      <c r="AD598" s="258"/>
      <c r="AE598" s="258"/>
      <c r="AF598" s="69">
        <v>3</v>
      </c>
      <c r="AG598" s="258"/>
      <c r="AH598" s="258"/>
      <c r="AI598" s="258"/>
      <c r="AJ598" s="258"/>
      <c r="AK598" s="258"/>
      <c r="AL598" s="258"/>
      <c r="AM598" s="258"/>
      <c r="AN598" s="258"/>
      <c r="AO598" s="258"/>
      <c r="AP598" s="258"/>
      <c r="AQ598" s="258"/>
      <c r="AR598" s="258"/>
      <c r="AS598" s="258"/>
      <c r="AT598" s="258"/>
    </row>
    <row r="599" spans="1:46" ht="45" customHeight="1">
      <c r="A599" s="259" t="s">
        <v>472</v>
      </c>
      <c r="B599" s="259"/>
      <c r="C599" s="259"/>
      <c r="D599" s="259"/>
      <c r="E599" s="259"/>
      <c r="F599" s="259"/>
      <c r="G599" s="259"/>
      <c r="H599" s="259"/>
      <c r="I599" s="259"/>
      <c r="J599" s="259"/>
      <c r="K599" s="259"/>
      <c r="L599" s="259"/>
      <c r="M599" s="259"/>
      <c r="N599" s="259"/>
      <c r="O599" s="259"/>
      <c r="P599" s="259"/>
      <c r="Q599" s="69">
        <v>3</v>
      </c>
      <c r="R599" s="258"/>
      <c r="S599" s="258"/>
      <c r="T599" s="258"/>
      <c r="U599" s="258"/>
      <c r="V599" s="258"/>
      <c r="W599" s="258"/>
      <c r="X599" s="258"/>
      <c r="Y599" s="258"/>
      <c r="Z599" s="258"/>
      <c r="AA599" s="258"/>
      <c r="AB599" s="258"/>
      <c r="AC599" s="258"/>
      <c r="AD599" s="258"/>
      <c r="AE599" s="258"/>
      <c r="AF599" s="69">
        <v>3</v>
      </c>
      <c r="AG599" s="258"/>
      <c r="AH599" s="258"/>
      <c r="AI599" s="258"/>
      <c r="AJ599" s="258"/>
      <c r="AK599" s="258"/>
      <c r="AL599" s="258"/>
      <c r="AM599" s="258"/>
      <c r="AN599" s="258"/>
      <c r="AO599" s="258"/>
      <c r="AP599" s="258"/>
      <c r="AQ599" s="258"/>
      <c r="AR599" s="258"/>
      <c r="AS599" s="258"/>
      <c r="AT599" s="258"/>
    </row>
    <row r="600" spans="1:46" ht="45" customHeight="1">
      <c r="A600" s="259" t="s">
        <v>473</v>
      </c>
      <c r="B600" s="259"/>
      <c r="C600" s="259"/>
      <c r="D600" s="259"/>
      <c r="E600" s="259"/>
      <c r="F600" s="259"/>
      <c r="G600" s="259"/>
      <c r="H600" s="259"/>
      <c r="I600" s="259"/>
      <c r="J600" s="259"/>
      <c r="K600" s="259"/>
      <c r="L600" s="259"/>
      <c r="M600" s="259"/>
      <c r="N600" s="259"/>
      <c r="O600" s="259"/>
      <c r="P600" s="259"/>
      <c r="Q600" s="69">
        <v>3</v>
      </c>
      <c r="R600" s="258"/>
      <c r="S600" s="258"/>
      <c r="T600" s="258"/>
      <c r="U600" s="258"/>
      <c r="V600" s="258"/>
      <c r="W600" s="258"/>
      <c r="X600" s="258"/>
      <c r="Y600" s="258"/>
      <c r="Z600" s="258"/>
      <c r="AA600" s="258"/>
      <c r="AB600" s="258"/>
      <c r="AC600" s="258"/>
      <c r="AD600" s="258"/>
      <c r="AE600" s="258"/>
      <c r="AF600" s="69">
        <v>3</v>
      </c>
      <c r="AG600" s="258"/>
      <c r="AH600" s="258"/>
      <c r="AI600" s="258"/>
      <c r="AJ600" s="258"/>
      <c r="AK600" s="258"/>
      <c r="AL600" s="258"/>
      <c r="AM600" s="258"/>
      <c r="AN600" s="258"/>
      <c r="AO600" s="258"/>
      <c r="AP600" s="258"/>
      <c r="AQ600" s="258"/>
      <c r="AR600" s="258"/>
      <c r="AS600" s="258"/>
      <c r="AT600" s="258"/>
    </row>
    <row r="601" spans="1:46" ht="77.099999999999994" customHeight="1">
      <c r="A601" s="259" t="s">
        <v>474</v>
      </c>
      <c r="B601" s="259"/>
      <c r="C601" s="259"/>
      <c r="D601" s="259"/>
      <c r="E601" s="259"/>
      <c r="F601" s="259"/>
      <c r="G601" s="259"/>
      <c r="H601" s="259"/>
      <c r="I601" s="259"/>
      <c r="J601" s="259"/>
      <c r="K601" s="259"/>
      <c r="L601" s="259"/>
      <c r="M601" s="259"/>
      <c r="N601" s="259"/>
      <c r="O601" s="259"/>
      <c r="P601" s="259"/>
      <c r="Q601" s="69">
        <v>3</v>
      </c>
      <c r="R601" s="258"/>
      <c r="S601" s="258"/>
      <c r="T601" s="258"/>
      <c r="U601" s="258"/>
      <c r="V601" s="258"/>
      <c r="W601" s="258"/>
      <c r="X601" s="258"/>
      <c r="Y601" s="258"/>
      <c r="Z601" s="258"/>
      <c r="AA601" s="258"/>
      <c r="AB601" s="258"/>
      <c r="AC601" s="258"/>
      <c r="AD601" s="258"/>
      <c r="AE601" s="258"/>
      <c r="AF601" s="69">
        <v>3</v>
      </c>
      <c r="AG601" s="258"/>
      <c r="AH601" s="258"/>
      <c r="AI601" s="258"/>
      <c r="AJ601" s="258"/>
      <c r="AK601" s="258"/>
      <c r="AL601" s="258"/>
      <c r="AM601" s="258"/>
      <c r="AN601" s="258"/>
      <c r="AO601" s="258"/>
      <c r="AP601" s="258"/>
      <c r="AQ601" s="258"/>
      <c r="AR601" s="258"/>
      <c r="AS601" s="258"/>
      <c r="AT601" s="258"/>
    </row>
    <row r="602" spans="1:46" ht="45" customHeight="1">
      <c r="A602" s="259" t="s">
        <v>475</v>
      </c>
      <c r="B602" s="259"/>
      <c r="C602" s="259"/>
      <c r="D602" s="259"/>
      <c r="E602" s="259"/>
      <c r="F602" s="259"/>
      <c r="G602" s="259"/>
      <c r="H602" s="259"/>
      <c r="I602" s="259"/>
      <c r="J602" s="259"/>
      <c r="K602" s="259"/>
      <c r="L602" s="259"/>
      <c r="M602" s="259"/>
      <c r="N602" s="259"/>
      <c r="O602" s="259"/>
      <c r="P602" s="259"/>
      <c r="Q602" s="69">
        <v>3</v>
      </c>
      <c r="R602" s="258"/>
      <c r="S602" s="258"/>
      <c r="T602" s="258"/>
      <c r="U602" s="258"/>
      <c r="V602" s="258"/>
      <c r="W602" s="258"/>
      <c r="X602" s="258"/>
      <c r="Y602" s="258"/>
      <c r="Z602" s="258"/>
      <c r="AA602" s="258"/>
      <c r="AB602" s="258"/>
      <c r="AC602" s="258"/>
      <c r="AD602" s="258"/>
      <c r="AE602" s="258"/>
      <c r="AF602" s="69">
        <v>3</v>
      </c>
      <c r="AG602" s="258"/>
      <c r="AH602" s="258"/>
      <c r="AI602" s="258"/>
      <c r="AJ602" s="258"/>
      <c r="AK602" s="258"/>
      <c r="AL602" s="258"/>
      <c r="AM602" s="258"/>
      <c r="AN602" s="258"/>
      <c r="AO602" s="258"/>
      <c r="AP602" s="258"/>
      <c r="AQ602" s="258"/>
      <c r="AR602" s="258"/>
      <c r="AS602" s="258"/>
      <c r="AT602" s="258"/>
    </row>
    <row r="603" spans="1:46" ht="45" customHeight="1">
      <c r="A603" s="259" t="s">
        <v>476</v>
      </c>
      <c r="B603" s="259"/>
      <c r="C603" s="259"/>
      <c r="D603" s="259"/>
      <c r="E603" s="259"/>
      <c r="F603" s="259"/>
      <c r="G603" s="259"/>
      <c r="H603" s="259"/>
      <c r="I603" s="259"/>
      <c r="J603" s="259"/>
      <c r="K603" s="259"/>
      <c r="L603" s="259"/>
      <c r="M603" s="259"/>
      <c r="N603" s="259"/>
      <c r="O603" s="259"/>
      <c r="P603" s="259"/>
      <c r="Q603" s="69">
        <v>3</v>
      </c>
      <c r="R603" s="258"/>
      <c r="S603" s="258"/>
      <c r="T603" s="258"/>
      <c r="U603" s="258"/>
      <c r="V603" s="258"/>
      <c r="W603" s="258"/>
      <c r="X603" s="258"/>
      <c r="Y603" s="258"/>
      <c r="Z603" s="258"/>
      <c r="AA603" s="258"/>
      <c r="AB603" s="258"/>
      <c r="AC603" s="258"/>
      <c r="AD603" s="258"/>
      <c r="AE603" s="258"/>
      <c r="AF603" s="69">
        <v>3</v>
      </c>
      <c r="AG603" s="258"/>
      <c r="AH603" s="258"/>
      <c r="AI603" s="258"/>
      <c r="AJ603" s="258"/>
      <c r="AK603" s="258"/>
      <c r="AL603" s="258"/>
      <c r="AM603" s="258"/>
      <c r="AN603" s="258"/>
      <c r="AO603" s="258"/>
      <c r="AP603" s="258"/>
      <c r="AQ603" s="258"/>
      <c r="AR603" s="258"/>
      <c r="AS603" s="258"/>
      <c r="AT603" s="258"/>
    </row>
    <row r="604" spans="1:46" ht="78" customHeight="1">
      <c r="A604" s="261" t="s">
        <v>477</v>
      </c>
      <c r="B604" s="261"/>
      <c r="C604" s="261"/>
      <c r="D604" s="261"/>
      <c r="E604" s="261"/>
      <c r="F604" s="261"/>
      <c r="G604" s="261"/>
      <c r="H604" s="261"/>
      <c r="I604" s="261"/>
      <c r="J604" s="261"/>
      <c r="K604" s="261"/>
      <c r="L604" s="261"/>
      <c r="M604" s="261"/>
      <c r="N604" s="261"/>
      <c r="O604" s="261"/>
      <c r="P604" s="261"/>
      <c r="Q604" s="69">
        <v>3</v>
      </c>
      <c r="R604" s="258"/>
      <c r="S604" s="258"/>
      <c r="T604" s="258"/>
      <c r="U604" s="258"/>
      <c r="V604" s="258"/>
      <c r="W604" s="258"/>
      <c r="X604" s="258"/>
      <c r="Y604" s="258"/>
      <c r="Z604" s="258"/>
      <c r="AA604" s="258"/>
      <c r="AB604" s="258"/>
      <c r="AC604" s="258"/>
      <c r="AD604" s="258"/>
      <c r="AE604" s="258"/>
      <c r="AF604" s="69">
        <v>3</v>
      </c>
      <c r="AG604" s="258"/>
      <c r="AH604" s="258"/>
      <c r="AI604" s="258"/>
      <c r="AJ604" s="258"/>
      <c r="AK604" s="258"/>
      <c r="AL604" s="258"/>
      <c r="AM604" s="258"/>
      <c r="AN604" s="258"/>
      <c r="AO604" s="258"/>
      <c r="AP604" s="258"/>
      <c r="AQ604" s="258"/>
      <c r="AR604" s="258"/>
      <c r="AS604" s="258"/>
      <c r="AT604" s="258"/>
    </row>
    <row r="605" spans="1:46" ht="45" customHeight="1">
      <c r="A605" s="261" t="s">
        <v>478</v>
      </c>
      <c r="B605" s="261"/>
      <c r="C605" s="261"/>
      <c r="D605" s="261"/>
      <c r="E605" s="261"/>
      <c r="F605" s="261"/>
      <c r="G605" s="261"/>
      <c r="H605" s="261"/>
      <c r="I605" s="261"/>
      <c r="J605" s="261"/>
      <c r="K605" s="261"/>
      <c r="L605" s="261"/>
      <c r="M605" s="261"/>
      <c r="N605" s="261"/>
      <c r="O605" s="261"/>
      <c r="P605" s="261"/>
      <c r="Q605" s="69">
        <v>3</v>
      </c>
      <c r="R605" s="258"/>
      <c r="S605" s="258"/>
      <c r="T605" s="258"/>
      <c r="U605" s="258"/>
      <c r="V605" s="258"/>
      <c r="W605" s="258"/>
      <c r="X605" s="258"/>
      <c r="Y605" s="258"/>
      <c r="Z605" s="258"/>
      <c r="AA605" s="258"/>
      <c r="AB605" s="258"/>
      <c r="AC605" s="258"/>
      <c r="AD605" s="258"/>
      <c r="AE605" s="258"/>
      <c r="AF605" s="69">
        <v>3</v>
      </c>
      <c r="AG605" s="258"/>
      <c r="AH605" s="258"/>
      <c r="AI605" s="258"/>
      <c r="AJ605" s="258"/>
      <c r="AK605" s="258"/>
      <c r="AL605" s="258"/>
      <c r="AM605" s="258"/>
      <c r="AN605" s="258"/>
      <c r="AO605" s="258"/>
      <c r="AP605" s="258"/>
      <c r="AQ605" s="258"/>
      <c r="AR605" s="258"/>
      <c r="AS605" s="258"/>
      <c r="AT605" s="258"/>
    </row>
    <row r="606" spans="1:46" ht="45" customHeight="1">
      <c r="A606" s="261" t="s">
        <v>479</v>
      </c>
      <c r="B606" s="261"/>
      <c r="C606" s="261"/>
      <c r="D606" s="261"/>
      <c r="E606" s="261"/>
      <c r="F606" s="261"/>
      <c r="G606" s="261"/>
      <c r="H606" s="261"/>
      <c r="I606" s="261"/>
      <c r="J606" s="261"/>
      <c r="K606" s="261"/>
      <c r="L606" s="261"/>
      <c r="M606" s="261"/>
      <c r="N606" s="261"/>
      <c r="O606" s="261"/>
      <c r="P606" s="261"/>
      <c r="Q606" s="69">
        <v>3</v>
      </c>
      <c r="R606" s="258"/>
      <c r="S606" s="258"/>
      <c r="T606" s="258"/>
      <c r="U606" s="258"/>
      <c r="V606" s="258"/>
      <c r="W606" s="258"/>
      <c r="X606" s="258"/>
      <c r="Y606" s="258"/>
      <c r="Z606" s="258"/>
      <c r="AA606" s="258"/>
      <c r="AB606" s="258"/>
      <c r="AC606" s="258"/>
      <c r="AD606" s="258"/>
      <c r="AE606" s="258"/>
      <c r="AF606" s="69">
        <v>3</v>
      </c>
      <c r="AG606" s="258"/>
      <c r="AH606" s="258"/>
      <c r="AI606" s="258"/>
      <c r="AJ606" s="258"/>
      <c r="AK606" s="258"/>
      <c r="AL606" s="258"/>
      <c r="AM606" s="258"/>
      <c r="AN606" s="258"/>
      <c r="AO606" s="258"/>
      <c r="AP606" s="258"/>
      <c r="AQ606" s="258"/>
      <c r="AR606" s="258"/>
      <c r="AS606" s="258"/>
      <c r="AT606" s="258"/>
    </row>
    <row r="607" spans="1:46" ht="45" customHeight="1">
      <c r="A607" s="261" t="s">
        <v>480</v>
      </c>
      <c r="B607" s="261"/>
      <c r="C607" s="261"/>
      <c r="D607" s="261"/>
      <c r="E607" s="261"/>
      <c r="F607" s="261"/>
      <c r="G607" s="261"/>
      <c r="H607" s="261"/>
      <c r="I607" s="261"/>
      <c r="J607" s="261"/>
      <c r="K607" s="261"/>
      <c r="L607" s="261"/>
      <c r="M607" s="261"/>
      <c r="N607" s="261"/>
      <c r="O607" s="261"/>
      <c r="P607" s="261"/>
      <c r="Q607" s="69">
        <v>3</v>
      </c>
      <c r="R607" s="258"/>
      <c r="S607" s="258"/>
      <c r="T607" s="258"/>
      <c r="U607" s="258"/>
      <c r="V607" s="258"/>
      <c r="W607" s="258"/>
      <c r="X607" s="258"/>
      <c r="Y607" s="258"/>
      <c r="Z607" s="258"/>
      <c r="AA607" s="258"/>
      <c r="AB607" s="258"/>
      <c r="AC607" s="258"/>
      <c r="AD607" s="258"/>
      <c r="AE607" s="258"/>
      <c r="AF607" s="69">
        <v>3</v>
      </c>
      <c r="AG607" s="258"/>
      <c r="AH607" s="258"/>
      <c r="AI607" s="258"/>
      <c r="AJ607" s="258"/>
      <c r="AK607" s="258"/>
      <c r="AL607" s="258"/>
      <c r="AM607" s="258"/>
      <c r="AN607" s="258"/>
      <c r="AO607" s="258"/>
      <c r="AP607" s="258"/>
      <c r="AQ607" s="258"/>
      <c r="AR607" s="258"/>
      <c r="AS607" s="258"/>
      <c r="AT607" s="258"/>
    </row>
    <row r="608" spans="1:46" ht="45" customHeight="1">
      <c r="A608" s="259" t="s">
        <v>481</v>
      </c>
      <c r="B608" s="259"/>
      <c r="C608" s="259"/>
      <c r="D608" s="259"/>
      <c r="E608" s="259"/>
      <c r="F608" s="259"/>
      <c r="G608" s="259"/>
      <c r="H608" s="259"/>
      <c r="I608" s="259"/>
      <c r="J608" s="259"/>
      <c r="K608" s="259"/>
      <c r="L608" s="259"/>
      <c r="M608" s="259"/>
      <c r="N608" s="259"/>
      <c r="O608" s="259"/>
      <c r="P608" s="259"/>
      <c r="Q608" s="69">
        <v>3</v>
      </c>
      <c r="R608" s="258"/>
      <c r="S608" s="258"/>
      <c r="T608" s="258"/>
      <c r="U608" s="258"/>
      <c r="V608" s="258"/>
      <c r="W608" s="258"/>
      <c r="X608" s="258"/>
      <c r="Y608" s="258"/>
      <c r="Z608" s="258"/>
      <c r="AA608" s="258"/>
      <c r="AB608" s="258"/>
      <c r="AC608" s="258"/>
      <c r="AD608" s="258"/>
      <c r="AE608" s="258"/>
      <c r="AF608" s="69">
        <v>3</v>
      </c>
      <c r="AG608" s="258"/>
      <c r="AH608" s="258"/>
      <c r="AI608" s="258"/>
      <c r="AJ608" s="258"/>
      <c r="AK608" s="258"/>
      <c r="AL608" s="258"/>
      <c r="AM608" s="258"/>
      <c r="AN608" s="258"/>
      <c r="AO608" s="258"/>
      <c r="AP608" s="258"/>
      <c r="AQ608" s="258"/>
      <c r="AR608" s="258"/>
      <c r="AS608" s="258"/>
      <c r="AT608" s="258"/>
    </row>
    <row r="609" spans="1:46" ht="45" customHeight="1">
      <c r="A609" s="259" t="s">
        <v>482</v>
      </c>
      <c r="B609" s="259"/>
      <c r="C609" s="259"/>
      <c r="D609" s="259"/>
      <c r="E609" s="259"/>
      <c r="F609" s="259"/>
      <c r="G609" s="259"/>
      <c r="H609" s="259"/>
      <c r="I609" s="259"/>
      <c r="J609" s="259"/>
      <c r="K609" s="259"/>
      <c r="L609" s="259"/>
      <c r="M609" s="259"/>
      <c r="N609" s="259"/>
      <c r="O609" s="259"/>
      <c r="P609" s="259"/>
      <c r="Q609" s="69">
        <v>3</v>
      </c>
      <c r="R609" s="258"/>
      <c r="S609" s="258"/>
      <c r="T609" s="258"/>
      <c r="U609" s="258"/>
      <c r="V609" s="258"/>
      <c r="W609" s="258"/>
      <c r="X609" s="258"/>
      <c r="Y609" s="258"/>
      <c r="Z609" s="258"/>
      <c r="AA609" s="258"/>
      <c r="AB609" s="258"/>
      <c r="AC609" s="258"/>
      <c r="AD609" s="258"/>
      <c r="AE609" s="258"/>
      <c r="AF609" s="69">
        <v>3</v>
      </c>
      <c r="AG609" s="258"/>
      <c r="AH609" s="258"/>
      <c r="AI609" s="258"/>
      <c r="AJ609" s="258"/>
      <c r="AK609" s="258"/>
      <c r="AL609" s="258"/>
      <c r="AM609" s="258"/>
      <c r="AN609" s="258"/>
      <c r="AO609" s="258"/>
      <c r="AP609" s="258"/>
      <c r="AQ609" s="258"/>
      <c r="AR609" s="258"/>
      <c r="AS609" s="258"/>
      <c r="AT609" s="258"/>
    </row>
    <row r="610" spans="1:46" ht="45" customHeight="1">
      <c r="A610" s="261" t="s">
        <v>483</v>
      </c>
      <c r="B610" s="261"/>
      <c r="C610" s="261"/>
      <c r="D610" s="261"/>
      <c r="E610" s="261"/>
      <c r="F610" s="261"/>
      <c r="G610" s="261"/>
      <c r="H610" s="261"/>
      <c r="I610" s="261"/>
      <c r="J610" s="261"/>
      <c r="K610" s="261"/>
      <c r="L610" s="261"/>
      <c r="M610" s="261"/>
      <c r="N610" s="261"/>
      <c r="O610" s="261"/>
      <c r="P610" s="261"/>
      <c r="Q610" s="69">
        <v>3</v>
      </c>
      <c r="R610" s="258"/>
      <c r="S610" s="258"/>
      <c r="T610" s="258"/>
      <c r="U610" s="258"/>
      <c r="V610" s="258"/>
      <c r="W610" s="258"/>
      <c r="X610" s="258"/>
      <c r="Y610" s="258"/>
      <c r="Z610" s="258"/>
      <c r="AA610" s="258"/>
      <c r="AB610" s="258"/>
      <c r="AC610" s="258"/>
      <c r="AD610" s="258"/>
      <c r="AE610" s="258"/>
      <c r="AF610" s="69">
        <v>3</v>
      </c>
      <c r="AG610" s="258"/>
      <c r="AH610" s="258"/>
      <c r="AI610" s="258"/>
      <c r="AJ610" s="258"/>
      <c r="AK610" s="258"/>
      <c r="AL610" s="258"/>
      <c r="AM610" s="258"/>
      <c r="AN610" s="258"/>
      <c r="AO610" s="258"/>
      <c r="AP610" s="258"/>
      <c r="AQ610" s="258"/>
      <c r="AR610" s="258"/>
      <c r="AS610" s="258"/>
      <c r="AT610" s="258"/>
    </row>
    <row r="611" spans="1:46" ht="45" customHeight="1">
      <c r="A611" s="261" t="s">
        <v>484</v>
      </c>
      <c r="B611" s="261"/>
      <c r="C611" s="261"/>
      <c r="D611" s="261"/>
      <c r="E611" s="261"/>
      <c r="F611" s="261"/>
      <c r="G611" s="261"/>
      <c r="H611" s="261"/>
      <c r="I611" s="261"/>
      <c r="J611" s="261"/>
      <c r="K611" s="261"/>
      <c r="L611" s="261"/>
      <c r="M611" s="261"/>
      <c r="N611" s="261"/>
      <c r="O611" s="261"/>
      <c r="P611" s="261"/>
      <c r="Q611" s="69">
        <v>3</v>
      </c>
      <c r="R611" s="258"/>
      <c r="S611" s="258"/>
      <c r="T611" s="258"/>
      <c r="U611" s="258"/>
      <c r="V611" s="258"/>
      <c r="W611" s="258"/>
      <c r="X611" s="258"/>
      <c r="Y611" s="258"/>
      <c r="Z611" s="258"/>
      <c r="AA611" s="258"/>
      <c r="AB611" s="258"/>
      <c r="AC611" s="258"/>
      <c r="AD611" s="258"/>
      <c r="AE611" s="258"/>
      <c r="AF611" s="69">
        <v>3</v>
      </c>
      <c r="AG611" s="258"/>
      <c r="AH611" s="258"/>
      <c r="AI611" s="258"/>
      <c r="AJ611" s="258"/>
      <c r="AK611" s="258"/>
      <c r="AL611" s="258"/>
      <c r="AM611" s="258"/>
      <c r="AN611" s="258"/>
      <c r="AO611" s="258"/>
      <c r="AP611" s="258"/>
      <c r="AQ611" s="258"/>
      <c r="AR611" s="258"/>
      <c r="AS611" s="258"/>
      <c r="AT611" s="258"/>
    </row>
    <row r="612" spans="1:46" ht="45" customHeight="1">
      <c r="A612" s="261" t="s">
        <v>485</v>
      </c>
      <c r="B612" s="261"/>
      <c r="C612" s="261"/>
      <c r="D612" s="261"/>
      <c r="E612" s="261"/>
      <c r="F612" s="261"/>
      <c r="G612" s="261"/>
      <c r="H612" s="261"/>
      <c r="I612" s="261"/>
      <c r="J612" s="261"/>
      <c r="K612" s="261"/>
      <c r="L612" s="261"/>
      <c r="M612" s="261"/>
      <c r="N612" s="261"/>
      <c r="O612" s="261"/>
      <c r="P612" s="261"/>
      <c r="Q612" s="69">
        <v>3</v>
      </c>
      <c r="R612" s="258"/>
      <c r="S612" s="258"/>
      <c r="T612" s="258"/>
      <c r="U612" s="258"/>
      <c r="V612" s="258"/>
      <c r="W612" s="258"/>
      <c r="X612" s="258"/>
      <c r="Y612" s="258"/>
      <c r="Z612" s="258"/>
      <c r="AA612" s="258"/>
      <c r="AB612" s="258"/>
      <c r="AC612" s="258"/>
      <c r="AD612" s="258"/>
      <c r="AE612" s="258"/>
      <c r="AF612" s="69">
        <v>3</v>
      </c>
      <c r="AG612" s="258"/>
      <c r="AH612" s="258"/>
      <c r="AI612" s="258"/>
      <c r="AJ612" s="258"/>
      <c r="AK612" s="258"/>
      <c r="AL612" s="258"/>
      <c r="AM612" s="258"/>
      <c r="AN612" s="258"/>
      <c r="AO612" s="258"/>
      <c r="AP612" s="258"/>
      <c r="AQ612" s="258"/>
      <c r="AR612" s="258"/>
      <c r="AS612" s="258"/>
      <c r="AT612" s="258"/>
    </row>
    <row r="613" spans="1:46" ht="45" customHeight="1">
      <c r="A613" s="261" t="s">
        <v>486</v>
      </c>
      <c r="B613" s="261"/>
      <c r="C613" s="261"/>
      <c r="D613" s="261"/>
      <c r="E613" s="261"/>
      <c r="F613" s="261"/>
      <c r="G613" s="261"/>
      <c r="H613" s="261"/>
      <c r="I613" s="261"/>
      <c r="J613" s="261"/>
      <c r="K613" s="261"/>
      <c r="L613" s="261"/>
      <c r="M613" s="261"/>
      <c r="N613" s="261"/>
      <c r="O613" s="261"/>
      <c r="P613" s="261"/>
      <c r="Q613" s="69">
        <v>3</v>
      </c>
      <c r="R613" s="258"/>
      <c r="S613" s="258"/>
      <c r="T613" s="258"/>
      <c r="U613" s="258"/>
      <c r="V613" s="258"/>
      <c r="W613" s="258"/>
      <c r="X613" s="258"/>
      <c r="Y613" s="258"/>
      <c r="Z613" s="258"/>
      <c r="AA613" s="258"/>
      <c r="AB613" s="258"/>
      <c r="AC613" s="258"/>
      <c r="AD613" s="258"/>
      <c r="AE613" s="258"/>
      <c r="AF613" s="69">
        <v>3</v>
      </c>
      <c r="AG613" s="258"/>
      <c r="AH613" s="258"/>
      <c r="AI613" s="258"/>
      <c r="AJ613" s="258"/>
      <c r="AK613" s="258"/>
      <c r="AL613" s="258"/>
      <c r="AM613" s="258"/>
      <c r="AN613" s="258"/>
      <c r="AO613" s="258"/>
      <c r="AP613" s="258"/>
      <c r="AQ613" s="258"/>
      <c r="AR613" s="258"/>
      <c r="AS613" s="258"/>
      <c r="AT613" s="258"/>
    </row>
    <row r="614" spans="1:46" ht="63.6" customHeight="1">
      <c r="A614" s="261" t="s">
        <v>487</v>
      </c>
      <c r="B614" s="261"/>
      <c r="C614" s="261"/>
      <c r="D614" s="261"/>
      <c r="E614" s="261"/>
      <c r="F614" s="261"/>
      <c r="G614" s="261"/>
      <c r="H614" s="261"/>
      <c r="I614" s="261"/>
      <c r="J614" s="261"/>
      <c r="K614" s="261"/>
      <c r="L614" s="261"/>
      <c r="M614" s="261"/>
      <c r="N614" s="261"/>
      <c r="O614" s="261"/>
      <c r="P614" s="261"/>
      <c r="Q614" s="69">
        <v>3</v>
      </c>
      <c r="R614" s="258"/>
      <c r="S614" s="258"/>
      <c r="T614" s="258"/>
      <c r="U614" s="258"/>
      <c r="V614" s="258"/>
      <c r="W614" s="258"/>
      <c r="X614" s="258"/>
      <c r="Y614" s="258"/>
      <c r="Z614" s="258"/>
      <c r="AA614" s="258"/>
      <c r="AB614" s="258"/>
      <c r="AC614" s="258"/>
      <c r="AD614" s="258"/>
      <c r="AE614" s="258"/>
      <c r="AF614" s="69">
        <v>3</v>
      </c>
      <c r="AG614" s="258"/>
      <c r="AH614" s="258"/>
      <c r="AI614" s="258"/>
      <c r="AJ614" s="258"/>
      <c r="AK614" s="258"/>
      <c r="AL614" s="258"/>
      <c r="AM614" s="258"/>
      <c r="AN614" s="258"/>
      <c r="AO614" s="258"/>
      <c r="AP614" s="258"/>
      <c r="AQ614" s="258"/>
      <c r="AR614" s="258"/>
      <c r="AS614" s="258"/>
      <c r="AT614" s="258"/>
    </row>
    <row r="615" spans="1:46" ht="16.5" customHeight="1" thickTop="1" thickBot="1">
      <c r="A615" s="61"/>
      <c r="B615" s="61"/>
      <c r="C615" s="61"/>
      <c r="D615" s="61"/>
      <c r="E615" s="61"/>
      <c r="F615" s="61"/>
      <c r="G615" s="61"/>
      <c r="H615" s="61"/>
      <c r="I615" s="61"/>
      <c r="J615" s="61"/>
      <c r="K615" s="61"/>
      <c r="L615" s="61"/>
      <c r="M615" s="61"/>
      <c r="N615" s="61"/>
      <c r="O615" s="61"/>
      <c r="P615" s="61"/>
      <c r="Q615" s="70"/>
      <c r="R615" s="61"/>
      <c r="S615" s="61"/>
      <c r="T615" s="61"/>
      <c r="U615" s="61"/>
      <c r="V615" s="61"/>
      <c r="W615" s="61"/>
      <c r="X615" s="61"/>
      <c r="Y615" s="61"/>
      <c r="Z615" s="61"/>
      <c r="AA615" s="61"/>
      <c r="AB615" s="61"/>
      <c r="AC615" s="61"/>
      <c r="AD615" s="61"/>
      <c r="AE615" s="61"/>
      <c r="AF615" s="70"/>
      <c r="AG615" s="61"/>
      <c r="AH615" s="61"/>
      <c r="AI615" s="61"/>
      <c r="AJ615" s="61"/>
      <c r="AK615" s="61"/>
      <c r="AL615" s="61"/>
      <c r="AM615" s="61"/>
      <c r="AN615" s="61"/>
      <c r="AO615" s="61"/>
      <c r="AP615" s="61"/>
      <c r="AQ615" s="61"/>
      <c r="AR615" s="61"/>
      <c r="AS615" s="61"/>
      <c r="AT615" s="61"/>
    </row>
    <row r="616" spans="1:46" ht="45" customHeight="1" thickTop="1" thickBot="1">
      <c r="A616" s="267" t="s">
        <v>79</v>
      </c>
      <c r="B616" s="267"/>
      <c r="C616" s="267"/>
      <c r="D616" s="267"/>
      <c r="E616" s="267"/>
      <c r="F616" s="267"/>
      <c r="G616" s="267"/>
      <c r="H616" s="267"/>
      <c r="I616" s="267"/>
      <c r="J616" s="267"/>
      <c r="K616" s="267"/>
      <c r="L616" s="267"/>
      <c r="M616" s="267"/>
      <c r="N616" s="267"/>
      <c r="O616" s="267"/>
      <c r="P616" s="267"/>
      <c r="Q616" s="71" t="s">
        <v>67</v>
      </c>
      <c r="R616" s="268" t="s">
        <v>68</v>
      </c>
      <c r="S616" s="268"/>
      <c r="T616" s="268"/>
      <c r="U616" s="268"/>
      <c r="V616" s="268"/>
      <c r="W616" s="268"/>
      <c r="X616" s="268"/>
      <c r="Y616" s="268"/>
      <c r="Z616" s="268"/>
      <c r="AA616" s="268"/>
      <c r="AB616" s="268"/>
      <c r="AC616" s="268"/>
      <c r="AD616" s="268"/>
      <c r="AE616" s="268"/>
      <c r="AF616" s="72" t="s">
        <v>67</v>
      </c>
      <c r="AG616" s="269" t="s">
        <v>8</v>
      </c>
      <c r="AH616" s="269"/>
      <c r="AI616" s="269"/>
      <c r="AJ616" s="269"/>
      <c r="AK616" s="269"/>
      <c r="AL616" s="269"/>
      <c r="AM616" s="269"/>
      <c r="AN616" s="269"/>
      <c r="AO616" s="269"/>
      <c r="AP616" s="269"/>
      <c r="AQ616" s="269"/>
      <c r="AR616" s="269"/>
      <c r="AS616" s="269"/>
      <c r="AT616" s="269"/>
    </row>
    <row r="617" spans="1:46" ht="45" customHeight="1">
      <c r="A617" s="259" t="s">
        <v>488</v>
      </c>
      <c r="B617" s="259"/>
      <c r="C617" s="259"/>
      <c r="D617" s="259"/>
      <c r="E617" s="259"/>
      <c r="F617" s="259"/>
      <c r="G617" s="259"/>
      <c r="H617" s="259"/>
      <c r="I617" s="259"/>
      <c r="J617" s="259"/>
      <c r="K617" s="259"/>
      <c r="L617" s="259"/>
      <c r="M617" s="259"/>
      <c r="N617" s="259"/>
      <c r="O617" s="259"/>
      <c r="P617" s="259"/>
      <c r="Q617" s="69">
        <v>3</v>
      </c>
      <c r="R617" s="258"/>
      <c r="S617" s="258"/>
      <c r="T617" s="258"/>
      <c r="U617" s="258"/>
      <c r="V617" s="258"/>
      <c r="W617" s="258"/>
      <c r="X617" s="258"/>
      <c r="Y617" s="258"/>
      <c r="Z617" s="258"/>
      <c r="AA617" s="258"/>
      <c r="AB617" s="258"/>
      <c r="AC617" s="258"/>
      <c r="AD617" s="258"/>
      <c r="AE617" s="258"/>
      <c r="AF617" s="69">
        <v>3</v>
      </c>
      <c r="AG617" s="258"/>
      <c r="AH617" s="258"/>
      <c r="AI617" s="258"/>
      <c r="AJ617" s="258"/>
      <c r="AK617" s="258"/>
      <c r="AL617" s="258"/>
      <c r="AM617" s="258"/>
      <c r="AN617" s="258"/>
      <c r="AO617" s="258"/>
      <c r="AP617" s="258"/>
      <c r="AQ617" s="258"/>
      <c r="AR617" s="258"/>
      <c r="AS617" s="258"/>
      <c r="AT617" s="258"/>
    </row>
    <row r="618" spans="1:46" ht="45" customHeight="1">
      <c r="A618" s="259" t="s">
        <v>489</v>
      </c>
      <c r="B618" s="259"/>
      <c r="C618" s="259"/>
      <c r="D618" s="259"/>
      <c r="E618" s="259"/>
      <c r="F618" s="259"/>
      <c r="G618" s="259"/>
      <c r="H618" s="259"/>
      <c r="I618" s="259"/>
      <c r="J618" s="259"/>
      <c r="K618" s="259"/>
      <c r="L618" s="259"/>
      <c r="M618" s="259"/>
      <c r="N618" s="259"/>
      <c r="O618" s="259"/>
      <c r="P618" s="259"/>
      <c r="Q618" s="69">
        <v>3</v>
      </c>
      <c r="R618" s="258"/>
      <c r="S618" s="258"/>
      <c r="T618" s="258"/>
      <c r="U618" s="258"/>
      <c r="V618" s="258"/>
      <c r="W618" s="258"/>
      <c r="X618" s="258"/>
      <c r="Y618" s="258"/>
      <c r="Z618" s="258"/>
      <c r="AA618" s="258"/>
      <c r="AB618" s="258"/>
      <c r="AC618" s="258"/>
      <c r="AD618" s="258"/>
      <c r="AE618" s="258"/>
      <c r="AF618" s="69">
        <v>3</v>
      </c>
      <c r="AG618" s="258"/>
      <c r="AH618" s="258"/>
      <c r="AI618" s="258"/>
      <c r="AJ618" s="258"/>
      <c r="AK618" s="258"/>
      <c r="AL618" s="258"/>
      <c r="AM618" s="258"/>
      <c r="AN618" s="258"/>
      <c r="AO618" s="258"/>
      <c r="AP618" s="258"/>
      <c r="AQ618" s="258"/>
      <c r="AR618" s="258"/>
      <c r="AS618" s="258"/>
      <c r="AT618" s="258"/>
    </row>
    <row r="619" spans="1:46" ht="45" customHeight="1">
      <c r="A619" s="259" t="s">
        <v>490</v>
      </c>
      <c r="B619" s="259"/>
      <c r="C619" s="259"/>
      <c r="D619" s="259"/>
      <c r="E619" s="259"/>
      <c r="F619" s="259"/>
      <c r="G619" s="259"/>
      <c r="H619" s="259"/>
      <c r="I619" s="259"/>
      <c r="J619" s="259"/>
      <c r="K619" s="259"/>
      <c r="L619" s="259"/>
      <c r="M619" s="259"/>
      <c r="N619" s="259"/>
      <c r="O619" s="259"/>
      <c r="P619" s="259"/>
      <c r="Q619" s="69">
        <v>3</v>
      </c>
      <c r="R619" s="258"/>
      <c r="S619" s="258"/>
      <c r="T619" s="258"/>
      <c r="U619" s="258"/>
      <c r="V619" s="258"/>
      <c r="W619" s="258"/>
      <c r="X619" s="258"/>
      <c r="Y619" s="258"/>
      <c r="Z619" s="258"/>
      <c r="AA619" s="258"/>
      <c r="AB619" s="258"/>
      <c r="AC619" s="258"/>
      <c r="AD619" s="258"/>
      <c r="AE619" s="258"/>
      <c r="AF619" s="69">
        <v>3</v>
      </c>
      <c r="AG619" s="258"/>
      <c r="AH619" s="258"/>
      <c r="AI619" s="258"/>
      <c r="AJ619" s="258"/>
      <c r="AK619" s="258"/>
      <c r="AL619" s="258"/>
      <c r="AM619" s="258"/>
      <c r="AN619" s="258"/>
      <c r="AO619" s="258"/>
      <c r="AP619" s="258"/>
      <c r="AQ619" s="258"/>
      <c r="AR619" s="258"/>
      <c r="AS619" s="258"/>
      <c r="AT619" s="258"/>
    </row>
    <row r="620" spans="1:46" ht="61.35" customHeight="1">
      <c r="A620" s="259" t="s">
        <v>491</v>
      </c>
      <c r="B620" s="259"/>
      <c r="C620" s="259"/>
      <c r="D620" s="259"/>
      <c r="E620" s="259"/>
      <c r="F620" s="259"/>
      <c r="G620" s="259"/>
      <c r="H620" s="259"/>
      <c r="I620" s="259"/>
      <c r="J620" s="259"/>
      <c r="K620" s="259"/>
      <c r="L620" s="259"/>
      <c r="M620" s="259"/>
      <c r="N620" s="259"/>
      <c r="O620" s="259"/>
      <c r="P620" s="259"/>
      <c r="Q620" s="69">
        <v>3</v>
      </c>
      <c r="R620" s="258"/>
      <c r="S620" s="258"/>
      <c r="T620" s="258"/>
      <c r="U620" s="258"/>
      <c r="V620" s="258"/>
      <c r="W620" s="258"/>
      <c r="X620" s="258"/>
      <c r="Y620" s="258"/>
      <c r="Z620" s="258"/>
      <c r="AA620" s="258"/>
      <c r="AB620" s="258"/>
      <c r="AC620" s="258"/>
      <c r="AD620" s="258"/>
      <c r="AE620" s="258"/>
      <c r="AF620" s="69">
        <v>3</v>
      </c>
      <c r="AG620" s="258"/>
      <c r="AH620" s="258"/>
      <c r="AI620" s="258"/>
      <c r="AJ620" s="258"/>
      <c r="AK620" s="258"/>
      <c r="AL620" s="258"/>
      <c r="AM620" s="258"/>
      <c r="AN620" s="258"/>
      <c r="AO620" s="258"/>
      <c r="AP620" s="258"/>
      <c r="AQ620" s="258"/>
      <c r="AR620" s="258"/>
      <c r="AS620" s="258"/>
      <c r="AT620" s="258"/>
    </row>
    <row r="621" spans="1:46" ht="45" customHeight="1">
      <c r="A621" s="259" t="s">
        <v>492</v>
      </c>
      <c r="B621" s="259"/>
      <c r="C621" s="259"/>
      <c r="D621" s="259"/>
      <c r="E621" s="259"/>
      <c r="F621" s="259"/>
      <c r="G621" s="259"/>
      <c r="H621" s="259"/>
      <c r="I621" s="259"/>
      <c r="J621" s="259"/>
      <c r="K621" s="259"/>
      <c r="L621" s="259"/>
      <c r="M621" s="259"/>
      <c r="N621" s="259"/>
      <c r="O621" s="259"/>
      <c r="P621" s="259"/>
      <c r="Q621" s="69">
        <v>3</v>
      </c>
      <c r="R621" s="258"/>
      <c r="S621" s="258"/>
      <c r="T621" s="258"/>
      <c r="U621" s="258"/>
      <c r="V621" s="258"/>
      <c r="W621" s="258"/>
      <c r="X621" s="258"/>
      <c r="Y621" s="258"/>
      <c r="Z621" s="258"/>
      <c r="AA621" s="258"/>
      <c r="AB621" s="258"/>
      <c r="AC621" s="258"/>
      <c r="AD621" s="258"/>
      <c r="AE621" s="258"/>
      <c r="AF621" s="69">
        <v>3</v>
      </c>
      <c r="AG621" s="258"/>
      <c r="AH621" s="258"/>
      <c r="AI621" s="258"/>
      <c r="AJ621" s="258"/>
      <c r="AK621" s="258"/>
      <c r="AL621" s="258"/>
      <c r="AM621" s="258"/>
      <c r="AN621" s="258"/>
      <c r="AO621" s="258"/>
      <c r="AP621" s="258"/>
      <c r="AQ621" s="258"/>
      <c r="AR621" s="258"/>
      <c r="AS621" s="258"/>
      <c r="AT621" s="258"/>
    </row>
    <row r="622" spans="1:46" ht="18" customHeight="1" thickTop="1"/>
    <row r="624" spans="1:46" ht="45" customHeight="1">
      <c r="A624" s="266" t="s">
        <v>493</v>
      </c>
      <c r="B624" s="266"/>
      <c r="C624" s="266"/>
      <c r="D624" s="266"/>
      <c r="E624" s="266"/>
      <c r="F624" s="266"/>
      <c r="G624" s="266"/>
      <c r="H624" s="266"/>
      <c r="I624" s="266"/>
      <c r="J624" s="266"/>
      <c r="K624" s="266"/>
      <c r="L624" s="266"/>
      <c r="M624" s="266"/>
      <c r="N624" s="266"/>
      <c r="O624" s="266"/>
      <c r="P624" s="266"/>
      <c r="Q624" s="266"/>
      <c r="R624" s="266"/>
      <c r="S624" s="266"/>
      <c r="T624" s="266"/>
      <c r="U624" s="266"/>
      <c r="V624" s="266"/>
      <c r="W624" s="266"/>
      <c r="X624" s="266"/>
      <c r="Y624" s="266"/>
      <c r="Z624" s="266"/>
      <c r="AA624" s="266"/>
      <c r="AB624" s="266"/>
      <c r="AC624" s="266"/>
      <c r="AD624" s="266"/>
      <c r="AE624" s="266"/>
      <c r="AF624"/>
      <c r="AG624" s="241" t="s">
        <v>64</v>
      </c>
      <c r="AH624" s="241"/>
      <c r="AI624" s="241"/>
      <c r="AJ624" s="241"/>
      <c r="AK624" s="73" t="e">
        <f>(('Artículo 121 (resumen PI)'!C29*0.8+'Artículo 121 (resumen PI)'!F29*0.2)+('Artículo 121 (resumen PNT)'!C29*0.8+'Artículo 121 (resumen PNT)'!F29*0.2))/2</f>
        <v>#VALUE!</v>
      </c>
      <c r="AL624"/>
      <c r="AM624"/>
      <c r="AN624"/>
      <c r="AO624"/>
      <c r="AP624"/>
      <c r="AQ624"/>
      <c r="AR624"/>
      <c r="AS624"/>
      <c r="AT624"/>
    </row>
    <row r="625" spans="1:46" ht="15.75" customHeight="1">
      <c r="A625" s="64"/>
      <c r="B625" s="65"/>
      <c r="C625" s="65"/>
      <c r="D625" s="65"/>
      <c r="E625" s="65"/>
      <c r="F625" s="65"/>
      <c r="G625" s="65"/>
      <c r="H625" s="65"/>
      <c r="I625" s="65"/>
      <c r="J625" s="65"/>
      <c r="K625" s="65"/>
      <c r="L625" s="65"/>
      <c r="M625" s="65"/>
      <c r="N625" s="65"/>
      <c r="O625" s="65"/>
      <c r="P625" s="65"/>
      <c r="Q625" s="27"/>
      <c r="R625" s="65"/>
      <c r="S625" s="65"/>
      <c r="T625" s="65"/>
      <c r="U625" s="65"/>
      <c r="V625" s="65"/>
      <c r="W625" s="65"/>
      <c r="X625" s="65"/>
      <c r="Y625" s="65"/>
      <c r="Z625" s="65"/>
      <c r="AA625" s="65"/>
      <c r="AB625" s="65"/>
      <c r="AC625" s="65"/>
      <c r="AD625" s="65"/>
      <c r="AE625" s="65"/>
      <c r="AF625"/>
      <c r="AG625"/>
      <c r="AH625"/>
      <c r="AI625"/>
      <c r="AJ625"/>
      <c r="AK625"/>
      <c r="AL625"/>
      <c r="AM625"/>
      <c r="AN625"/>
      <c r="AO625"/>
      <c r="AP625"/>
      <c r="AQ625"/>
      <c r="AR625"/>
      <c r="AS625"/>
      <c r="AT625"/>
    </row>
    <row r="626" spans="1:46" ht="15.75">
      <c r="A626" s="64" t="s">
        <v>65</v>
      </c>
      <c r="B626" s="65"/>
      <c r="C626" s="65"/>
      <c r="D626" s="65"/>
      <c r="E626" s="65"/>
      <c r="F626" s="65"/>
      <c r="G626" s="65"/>
      <c r="H626" s="65"/>
      <c r="I626" s="65"/>
      <c r="J626" s="65"/>
      <c r="K626" s="65"/>
      <c r="L626" s="65"/>
      <c r="M626" s="65"/>
      <c r="N626" s="65"/>
      <c r="O626" s="65"/>
      <c r="P626" s="65"/>
      <c r="Q626" s="27"/>
      <c r="R626" s="65"/>
      <c r="S626" s="65"/>
      <c r="T626" s="65"/>
      <c r="U626" s="65"/>
      <c r="V626" s="65"/>
      <c r="W626" s="65"/>
      <c r="X626" s="65"/>
      <c r="Y626" s="65"/>
      <c r="Z626" s="65"/>
      <c r="AA626" s="65"/>
      <c r="AB626" s="65"/>
      <c r="AC626" s="65"/>
      <c r="AD626" s="65"/>
      <c r="AE626" s="65"/>
      <c r="AF626"/>
      <c r="AG626"/>
      <c r="AH626"/>
      <c r="AI626"/>
      <c r="AJ626"/>
      <c r="AK626"/>
      <c r="AL626"/>
      <c r="AM626"/>
      <c r="AN626"/>
      <c r="AO626"/>
      <c r="AP626"/>
      <c r="AQ626"/>
      <c r="AR626"/>
      <c r="AS626"/>
      <c r="AT626"/>
    </row>
    <row r="627" spans="1:46" ht="15" customHeight="1">
      <c r="A627" s="61"/>
      <c r="B627" s="61"/>
      <c r="C627" s="61"/>
      <c r="D627" s="61"/>
      <c r="E627" s="61"/>
      <c r="F627" s="61"/>
      <c r="G627" s="61"/>
      <c r="H627" s="61"/>
      <c r="I627" s="61"/>
      <c r="J627" s="61"/>
      <c r="K627" s="61"/>
      <c r="L627" s="61"/>
      <c r="M627" s="61"/>
      <c r="N627" s="61"/>
      <c r="O627" s="61"/>
      <c r="P627" s="61"/>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ht="90.6" customHeight="1" thickBot="1">
      <c r="A628" s="264" t="s">
        <v>494</v>
      </c>
      <c r="B628" s="264"/>
      <c r="C628" s="264"/>
      <c r="D628" s="264"/>
      <c r="E628" s="264"/>
      <c r="F628" s="264"/>
      <c r="G628" s="264"/>
      <c r="H628" s="264"/>
      <c r="I628" s="264"/>
      <c r="J628" s="264"/>
      <c r="K628" s="264"/>
      <c r="L628" s="264"/>
      <c r="M628" s="264"/>
      <c r="N628" s="264"/>
      <c r="O628" s="264"/>
      <c r="P628" s="264"/>
      <c r="Q628" s="66"/>
      <c r="R628" s="61"/>
      <c r="S628" s="61"/>
      <c r="T628" s="61"/>
      <c r="U628" s="61"/>
      <c r="V628" s="265"/>
      <c r="W628" s="265"/>
      <c r="X628" s="265"/>
      <c r="Y628" s="265"/>
      <c r="Z628" s="265"/>
      <c r="AA628" s="265"/>
      <c r="AB628" s="265"/>
      <c r="AC628" s="265"/>
      <c r="AD628" s="265"/>
      <c r="AE628" s="265"/>
      <c r="AF628" s="66"/>
      <c r="AG628" s="61"/>
      <c r="AH628" s="61"/>
      <c r="AI628" s="61"/>
      <c r="AJ628" s="61"/>
      <c r="AK628" s="265"/>
      <c r="AL628" s="265"/>
      <c r="AM628" s="265"/>
      <c r="AN628" s="265"/>
      <c r="AO628" s="265"/>
      <c r="AP628" s="265"/>
      <c r="AQ628" s="265"/>
      <c r="AR628" s="265"/>
      <c r="AS628" s="265"/>
      <c r="AT628" s="265"/>
    </row>
    <row r="629" spans="1:46" ht="45" customHeight="1" thickTop="1" thickBot="1">
      <c r="A629" s="284" t="s">
        <v>44</v>
      </c>
      <c r="B629" s="284"/>
      <c r="C629" s="284"/>
      <c r="D629" s="284"/>
      <c r="E629" s="284"/>
      <c r="F629" s="284"/>
      <c r="G629" s="284"/>
      <c r="H629" s="284"/>
      <c r="I629" s="284"/>
      <c r="J629" s="284"/>
      <c r="K629" s="284"/>
      <c r="L629" s="284"/>
      <c r="M629" s="284"/>
      <c r="N629" s="284"/>
      <c r="O629" s="284"/>
      <c r="P629" s="284"/>
      <c r="Q629" s="67" t="s">
        <v>67</v>
      </c>
      <c r="R629" s="285" t="s">
        <v>68</v>
      </c>
      <c r="S629" s="285"/>
      <c r="T629" s="285"/>
      <c r="U629" s="285"/>
      <c r="V629" s="285"/>
      <c r="W629" s="285"/>
      <c r="X629" s="285"/>
      <c r="Y629" s="285"/>
      <c r="Z629" s="285"/>
      <c r="AA629" s="285"/>
      <c r="AB629" s="285"/>
      <c r="AC629" s="285"/>
      <c r="AD629" s="285"/>
      <c r="AE629" s="285"/>
      <c r="AF629" s="68" t="s">
        <v>67</v>
      </c>
      <c r="AG629" s="286" t="s">
        <v>8</v>
      </c>
      <c r="AH629" s="286"/>
      <c r="AI629" s="286"/>
      <c r="AJ629" s="286"/>
      <c r="AK629" s="286"/>
      <c r="AL629" s="286"/>
      <c r="AM629" s="286"/>
      <c r="AN629" s="286"/>
      <c r="AO629" s="286"/>
      <c r="AP629" s="286"/>
      <c r="AQ629" s="286"/>
      <c r="AR629" s="286"/>
      <c r="AS629" s="286"/>
      <c r="AT629" s="286"/>
    </row>
    <row r="630" spans="1:46" ht="45" customHeight="1">
      <c r="A630" s="261" t="s">
        <v>495</v>
      </c>
      <c r="B630" s="261"/>
      <c r="C630" s="261"/>
      <c r="D630" s="261"/>
      <c r="E630" s="261"/>
      <c r="F630" s="261"/>
      <c r="G630" s="261"/>
      <c r="H630" s="261"/>
      <c r="I630" s="261"/>
      <c r="J630" s="261"/>
      <c r="K630" s="261"/>
      <c r="L630" s="261"/>
      <c r="M630" s="261"/>
      <c r="N630" s="261"/>
      <c r="O630" s="261"/>
      <c r="P630" s="261"/>
      <c r="Q630" s="69">
        <v>3</v>
      </c>
      <c r="R630" s="258" t="s">
        <v>176</v>
      </c>
      <c r="S630" s="258"/>
      <c r="T630" s="258"/>
      <c r="U630" s="258"/>
      <c r="V630" s="258"/>
      <c r="W630" s="258"/>
      <c r="X630" s="258"/>
      <c r="Y630" s="258"/>
      <c r="Z630" s="258"/>
      <c r="AA630" s="258"/>
      <c r="AB630" s="258"/>
      <c r="AC630" s="258"/>
      <c r="AD630" s="258"/>
      <c r="AE630" s="258"/>
      <c r="AF630" s="69">
        <v>3</v>
      </c>
      <c r="AG630" s="258" t="s">
        <v>176</v>
      </c>
      <c r="AH630" s="258"/>
      <c r="AI630" s="258"/>
      <c r="AJ630" s="258"/>
      <c r="AK630" s="258"/>
      <c r="AL630" s="258"/>
      <c r="AM630" s="258"/>
      <c r="AN630" s="258"/>
      <c r="AO630" s="258"/>
      <c r="AP630" s="258"/>
      <c r="AQ630" s="258"/>
      <c r="AR630" s="258"/>
      <c r="AS630" s="258"/>
      <c r="AT630" s="258"/>
    </row>
    <row r="631" spans="1:46" ht="45" customHeight="1">
      <c r="A631" s="261" t="s">
        <v>109</v>
      </c>
      <c r="B631" s="261"/>
      <c r="C631" s="261"/>
      <c r="D631" s="261"/>
      <c r="E631" s="261"/>
      <c r="F631" s="261"/>
      <c r="G631" s="261"/>
      <c r="H631" s="261"/>
      <c r="I631" s="261"/>
      <c r="J631" s="261"/>
      <c r="K631" s="261"/>
      <c r="L631" s="261"/>
      <c r="M631" s="261"/>
      <c r="N631" s="261"/>
      <c r="O631" s="261"/>
      <c r="P631" s="261"/>
      <c r="Q631" s="69">
        <v>3</v>
      </c>
      <c r="R631" s="258"/>
      <c r="S631" s="258"/>
      <c r="T631" s="258"/>
      <c r="U631" s="258"/>
      <c r="V631" s="258"/>
      <c r="W631" s="258"/>
      <c r="X631" s="258"/>
      <c r="Y631" s="258"/>
      <c r="Z631" s="258"/>
      <c r="AA631" s="258"/>
      <c r="AB631" s="258"/>
      <c r="AC631" s="258"/>
      <c r="AD631" s="258"/>
      <c r="AE631" s="258"/>
      <c r="AF631" s="69">
        <v>3</v>
      </c>
      <c r="AG631" s="258"/>
      <c r="AH631" s="258"/>
      <c r="AI631" s="258"/>
      <c r="AJ631" s="258"/>
      <c r="AK631" s="258"/>
      <c r="AL631" s="258"/>
      <c r="AM631" s="258"/>
      <c r="AN631" s="258"/>
      <c r="AO631" s="258"/>
      <c r="AP631" s="258"/>
      <c r="AQ631" s="258"/>
      <c r="AR631" s="258"/>
      <c r="AS631" s="258"/>
      <c r="AT631" s="258"/>
    </row>
    <row r="632" spans="1:46" ht="45" customHeight="1">
      <c r="A632" s="261" t="s">
        <v>496</v>
      </c>
      <c r="B632" s="261"/>
      <c r="C632" s="261"/>
      <c r="D632" s="261"/>
      <c r="E632" s="261"/>
      <c r="F632" s="261"/>
      <c r="G632" s="261"/>
      <c r="H632" s="261"/>
      <c r="I632" s="261"/>
      <c r="J632" s="261"/>
      <c r="K632" s="261"/>
      <c r="L632" s="261"/>
      <c r="M632" s="261"/>
      <c r="N632" s="261"/>
      <c r="O632" s="261"/>
      <c r="P632" s="261"/>
      <c r="Q632" s="69">
        <v>3</v>
      </c>
      <c r="R632" s="258"/>
      <c r="S632" s="258"/>
      <c r="T632" s="258"/>
      <c r="U632" s="258"/>
      <c r="V632" s="258"/>
      <c r="W632" s="258"/>
      <c r="X632" s="258"/>
      <c r="Y632" s="258"/>
      <c r="Z632" s="258"/>
      <c r="AA632" s="258"/>
      <c r="AB632" s="258"/>
      <c r="AC632" s="258"/>
      <c r="AD632" s="258"/>
      <c r="AE632" s="258"/>
      <c r="AF632" s="69">
        <v>3</v>
      </c>
      <c r="AG632" s="258"/>
      <c r="AH632" s="258"/>
      <c r="AI632" s="258"/>
      <c r="AJ632" s="258"/>
      <c r="AK632" s="258"/>
      <c r="AL632" s="258"/>
      <c r="AM632" s="258"/>
      <c r="AN632" s="258"/>
      <c r="AO632" s="258"/>
      <c r="AP632" s="258"/>
      <c r="AQ632" s="258"/>
      <c r="AR632" s="258"/>
      <c r="AS632" s="258"/>
      <c r="AT632" s="258"/>
    </row>
    <row r="633" spans="1:46" ht="45" customHeight="1">
      <c r="A633" s="261" t="s">
        <v>497</v>
      </c>
      <c r="B633" s="261"/>
      <c r="C633" s="261"/>
      <c r="D633" s="261"/>
      <c r="E633" s="261"/>
      <c r="F633" s="261"/>
      <c r="G633" s="261"/>
      <c r="H633" s="261"/>
      <c r="I633" s="261"/>
      <c r="J633" s="261"/>
      <c r="K633" s="261"/>
      <c r="L633" s="261"/>
      <c r="M633" s="261"/>
      <c r="N633" s="261"/>
      <c r="O633" s="261"/>
      <c r="P633" s="261"/>
      <c r="Q633" s="69">
        <v>3</v>
      </c>
      <c r="R633" s="258"/>
      <c r="S633" s="258"/>
      <c r="T633" s="258"/>
      <c r="U633" s="258"/>
      <c r="V633" s="258"/>
      <c r="W633" s="258"/>
      <c r="X633" s="258"/>
      <c r="Y633" s="258"/>
      <c r="Z633" s="258"/>
      <c r="AA633" s="258"/>
      <c r="AB633" s="258"/>
      <c r="AC633" s="258"/>
      <c r="AD633" s="258"/>
      <c r="AE633" s="258"/>
      <c r="AF633" s="69">
        <v>3</v>
      </c>
      <c r="AG633" s="258"/>
      <c r="AH633" s="258"/>
      <c r="AI633" s="258"/>
      <c r="AJ633" s="258"/>
      <c r="AK633" s="258"/>
      <c r="AL633" s="258"/>
      <c r="AM633" s="258"/>
      <c r="AN633" s="258"/>
      <c r="AO633" s="258"/>
      <c r="AP633" s="258"/>
      <c r="AQ633" s="258"/>
      <c r="AR633" s="258"/>
      <c r="AS633" s="258"/>
      <c r="AT633" s="258"/>
    </row>
    <row r="634" spans="1:46" ht="45" customHeight="1">
      <c r="A634" s="261" t="s">
        <v>498</v>
      </c>
      <c r="B634" s="261"/>
      <c r="C634" s="261"/>
      <c r="D634" s="261"/>
      <c r="E634" s="261"/>
      <c r="F634" s="261"/>
      <c r="G634" s="261"/>
      <c r="H634" s="261"/>
      <c r="I634" s="261"/>
      <c r="J634" s="261"/>
      <c r="K634" s="261"/>
      <c r="L634" s="261"/>
      <c r="M634" s="261"/>
      <c r="N634" s="261"/>
      <c r="O634" s="261"/>
      <c r="P634" s="261"/>
      <c r="Q634" s="69">
        <v>3</v>
      </c>
      <c r="R634" s="258"/>
      <c r="S634" s="258"/>
      <c r="T634" s="258"/>
      <c r="U634" s="258"/>
      <c r="V634" s="258"/>
      <c r="W634" s="258"/>
      <c r="X634" s="258"/>
      <c r="Y634" s="258"/>
      <c r="Z634" s="258"/>
      <c r="AA634" s="258"/>
      <c r="AB634" s="258"/>
      <c r="AC634" s="258"/>
      <c r="AD634" s="258"/>
      <c r="AE634" s="258"/>
      <c r="AF634" s="69">
        <v>3</v>
      </c>
      <c r="AG634" s="258"/>
      <c r="AH634" s="258"/>
      <c r="AI634" s="258"/>
      <c r="AJ634" s="258"/>
      <c r="AK634" s="258"/>
      <c r="AL634" s="258"/>
      <c r="AM634" s="258"/>
      <c r="AN634" s="258"/>
      <c r="AO634" s="258"/>
      <c r="AP634" s="258"/>
      <c r="AQ634" s="258"/>
      <c r="AR634" s="258"/>
      <c r="AS634" s="258"/>
      <c r="AT634" s="258"/>
    </row>
    <row r="635" spans="1:46" ht="63.6" customHeight="1">
      <c r="A635" s="261" t="s">
        <v>499</v>
      </c>
      <c r="B635" s="261"/>
      <c r="C635" s="261"/>
      <c r="D635" s="261"/>
      <c r="E635" s="261"/>
      <c r="F635" s="261"/>
      <c r="G635" s="261"/>
      <c r="H635" s="261"/>
      <c r="I635" s="261"/>
      <c r="J635" s="261"/>
      <c r="K635" s="261"/>
      <c r="L635" s="261"/>
      <c r="M635" s="261"/>
      <c r="N635" s="261"/>
      <c r="O635" s="261"/>
      <c r="P635" s="261"/>
      <c r="Q635" s="69">
        <v>3</v>
      </c>
      <c r="R635" s="258"/>
      <c r="S635" s="258"/>
      <c r="T635" s="258"/>
      <c r="U635" s="258"/>
      <c r="V635" s="258"/>
      <c r="W635" s="258"/>
      <c r="X635" s="258"/>
      <c r="Y635" s="258"/>
      <c r="Z635" s="258"/>
      <c r="AA635" s="258"/>
      <c r="AB635" s="258"/>
      <c r="AC635" s="258"/>
      <c r="AD635" s="258"/>
      <c r="AE635" s="258"/>
      <c r="AF635" s="69">
        <v>3</v>
      </c>
      <c r="AG635" s="258"/>
      <c r="AH635" s="258"/>
      <c r="AI635" s="258"/>
      <c r="AJ635" s="258"/>
      <c r="AK635" s="258"/>
      <c r="AL635" s="258"/>
      <c r="AM635" s="258"/>
      <c r="AN635" s="258"/>
      <c r="AO635" s="258"/>
      <c r="AP635" s="258"/>
      <c r="AQ635" s="258"/>
      <c r="AR635" s="258"/>
      <c r="AS635" s="258"/>
      <c r="AT635" s="258"/>
    </row>
    <row r="636" spans="1:46" ht="45" customHeight="1">
      <c r="A636" s="261" t="s">
        <v>500</v>
      </c>
      <c r="B636" s="261"/>
      <c r="C636" s="261"/>
      <c r="D636" s="261"/>
      <c r="E636" s="261"/>
      <c r="F636" s="261"/>
      <c r="G636" s="261"/>
      <c r="H636" s="261"/>
      <c r="I636" s="261"/>
      <c r="J636" s="261"/>
      <c r="K636" s="261"/>
      <c r="L636" s="261"/>
      <c r="M636" s="261"/>
      <c r="N636" s="261"/>
      <c r="O636" s="261"/>
      <c r="P636" s="261"/>
      <c r="Q636" s="69">
        <v>3</v>
      </c>
      <c r="R636" s="258"/>
      <c r="S636" s="258"/>
      <c r="T636" s="258"/>
      <c r="U636" s="258"/>
      <c r="V636" s="258"/>
      <c r="W636" s="258"/>
      <c r="X636" s="258"/>
      <c r="Y636" s="258"/>
      <c r="Z636" s="258"/>
      <c r="AA636" s="258"/>
      <c r="AB636" s="258"/>
      <c r="AC636" s="258"/>
      <c r="AD636" s="258"/>
      <c r="AE636" s="258"/>
      <c r="AF636" s="69">
        <v>3</v>
      </c>
      <c r="AG636" s="258"/>
      <c r="AH636" s="258"/>
      <c r="AI636" s="258"/>
      <c r="AJ636" s="258"/>
      <c r="AK636" s="258"/>
      <c r="AL636" s="258"/>
      <c r="AM636" s="258"/>
      <c r="AN636" s="258"/>
      <c r="AO636" s="258"/>
      <c r="AP636" s="258"/>
      <c r="AQ636" s="258"/>
      <c r="AR636" s="258"/>
      <c r="AS636" s="258"/>
      <c r="AT636" s="258"/>
    </row>
    <row r="637" spans="1:46" ht="45" customHeight="1">
      <c r="A637" s="261" t="s">
        <v>501</v>
      </c>
      <c r="B637" s="261"/>
      <c r="C637" s="261"/>
      <c r="D637" s="261"/>
      <c r="E637" s="261"/>
      <c r="F637" s="261"/>
      <c r="G637" s="261"/>
      <c r="H637" s="261"/>
      <c r="I637" s="261"/>
      <c r="J637" s="261"/>
      <c r="K637" s="261"/>
      <c r="L637" s="261"/>
      <c r="M637" s="261"/>
      <c r="N637" s="261"/>
      <c r="O637" s="261"/>
      <c r="P637" s="261"/>
      <c r="Q637" s="69">
        <v>3</v>
      </c>
      <c r="R637" s="258"/>
      <c r="S637" s="258"/>
      <c r="T637" s="258"/>
      <c r="U637" s="258"/>
      <c r="V637" s="258"/>
      <c r="W637" s="258"/>
      <c r="X637" s="258"/>
      <c r="Y637" s="258"/>
      <c r="Z637" s="258"/>
      <c r="AA637" s="258"/>
      <c r="AB637" s="258"/>
      <c r="AC637" s="258"/>
      <c r="AD637" s="258"/>
      <c r="AE637" s="258"/>
      <c r="AF637" s="69">
        <v>3</v>
      </c>
      <c r="AG637" s="258"/>
      <c r="AH637" s="258"/>
      <c r="AI637" s="258"/>
      <c r="AJ637" s="258"/>
      <c r="AK637" s="258"/>
      <c r="AL637" s="258"/>
      <c r="AM637" s="258"/>
      <c r="AN637" s="258"/>
      <c r="AO637" s="258"/>
      <c r="AP637" s="258"/>
      <c r="AQ637" s="258"/>
      <c r="AR637" s="258"/>
      <c r="AS637" s="258"/>
      <c r="AT637" s="258"/>
    </row>
    <row r="638" spans="1:46" ht="110.1" customHeight="1">
      <c r="A638" s="261" t="s">
        <v>502</v>
      </c>
      <c r="B638" s="261"/>
      <c r="C638" s="261"/>
      <c r="D638" s="261"/>
      <c r="E638" s="261"/>
      <c r="F638" s="261"/>
      <c r="G638" s="261"/>
      <c r="H638" s="261"/>
      <c r="I638" s="261"/>
      <c r="J638" s="261"/>
      <c r="K638" s="261"/>
      <c r="L638" s="261"/>
      <c r="M638" s="261"/>
      <c r="N638" s="261"/>
      <c r="O638" s="261"/>
      <c r="P638" s="261"/>
      <c r="Q638" s="69">
        <v>3</v>
      </c>
      <c r="R638" s="258"/>
      <c r="S638" s="258"/>
      <c r="T638" s="258"/>
      <c r="U638" s="258"/>
      <c r="V638" s="258"/>
      <c r="W638" s="258"/>
      <c r="X638" s="258"/>
      <c r="Y638" s="258"/>
      <c r="Z638" s="258"/>
      <c r="AA638" s="258"/>
      <c r="AB638" s="258"/>
      <c r="AC638" s="258"/>
      <c r="AD638" s="258"/>
      <c r="AE638" s="258"/>
      <c r="AF638" s="69">
        <v>3</v>
      </c>
      <c r="AG638" s="258"/>
      <c r="AH638" s="258"/>
      <c r="AI638" s="258"/>
      <c r="AJ638" s="258"/>
      <c r="AK638" s="258"/>
      <c r="AL638" s="258"/>
      <c r="AM638" s="258"/>
      <c r="AN638" s="258"/>
      <c r="AO638" s="258"/>
      <c r="AP638" s="258"/>
      <c r="AQ638" s="258"/>
      <c r="AR638" s="258"/>
      <c r="AS638" s="258"/>
      <c r="AT638" s="258"/>
    </row>
    <row r="639" spans="1:46" ht="45.6" customHeight="1">
      <c r="A639" s="259" t="s">
        <v>503</v>
      </c>
      <c r="B639" s="259"/>
      <c r="C639" s="259"/>
      <c r="D639" s="259"/>
      <c r="E639" s="259"/>
      <c r="F639" s="259"/>
      <c r="G639" s="259"/>
      <c r="H639" s="259"/>
      <c r="I639" s="259"/>
      <c r="J639" s="259"/>
      <c r="K639" s="259"/>
      <c r="L639" s="259"/>
      <c r="M639" s="259"/>
      <c r="N639" s="259"/>
      <c r="O639" s="259"/>
      <c r="P639" s="259"/>
      <c r="Q639" s="69">
        <v>3</v>
      </c>
      <c r="R639" s="258"/>
      <c r="S639" s="258"/>
      <c r="T639" s="258"/>
      <c r="U639" s="258"/>
      <c r="V639" s="258"/>
      <c r="W639" s="258"/>
      <c r="X639" s="258"/>
      <c r="Y639" s="258"/>
      <c r="Z639" s="258"/>
      <c r="AA639" s="258"/>
      <c r="AB639" s="258"/>
      <c r="AC639" s="258"/>
      <c r="AD639" s="258"/>
      <c r="AE639" s="258"/>
      <c r="AF639" s="69">
        <v>3</v>
      </c>
      <c r="AG639" s="258"/>
      <c r="AH639" s="258"/>
      <c r="AI639" s="258"/>
      <c r="AJ639" s="258"/>
      <c r="AK639" s="258"/>
      <c r="AL639" s="258"/>
      <c r="AM639" s="258"/>
      <c r="AN639" s="258"/>
      <c r="AO639" s="258"/>
      <c r="AP639" s="258"/>
      <c r="AQ639" s="258"/>
      <c r="AR639" s="258"/>
      <c r="AS639" s="258"/>
      <c r="AT639" s="258"/>
    </row>
    <row r="640" spans="1:46" ht="45" customHeight="1">
      <c r="A640" s="289" t="s">
        <v>504</v>
      </c>
      <c r="B640" s="290"/>
      <c r="C640" s="290"/>
      <c r="D640" s="290"/>
      <c r="E640" s="290"/>
      <c r="F640" s="290"/>
      <c r="G640" s="290"/>
      <c r="H640" s="290"/>
      <c r="I640" s="290"/>
      <c r="J640" s="290"/>
      <c r="K640" s="290"/>
      <c r="L640" s="290"/>
      <c r="M640" s="290"/>
      <c r="N640" s="290"/>
      <c r="O640" s="290"/>
      <c r="P640" s="291"/>
      <c r="Q640" s="69">
        <v>3</v>
      </c>
      <c r="R640" s="258"/>
      <c r="S640" s="258"/>
      <c r="T640" s="258"/>
      <c r="U640" s="258"/>
      <c r="V640" s="258"/>
      <c r="W640" s="258"/>
      <c r="X640" s="258"/>
      <c r="Y640" s="258"/>
      <c r="Z640" s="258"/>
      <c r="AA640" s="258"/>
      <c r="AB640" s="258"/>
      <c r="AC640" s="258"/>
      <c r="AD640" s="258"/>
      <c r="AE640" s="258"/>
      <c r="AF640" s="69">
        <v>3</v>
      </c>
      <c r="AG640" s="258"/>
      <c r="AH640" s="258"/>
      <c r="AI640" s="258"/>
      <c r="AJ640" s="258"/>
      <c r="AK640" s="258"/>
      <c r="AL640" s="258"/>
      <c r="AM640" s="258"/>
      <c r="AN640" s="258"/>
      <c r="AO640" s="258"/>
      <c r="AP640" s="258"/>
      <c r="AQ640" s="258"/>
      <c r="AR640" s="258"/>
      <c r="AS640" s="258"/>
      <c r="AT640" s="258"/>
    </row>
    <row r="641" spans="1:46" ht="45" customHeight="1">
      <c r="A641" s="259" t="s">
        <v>505</v>
      </c>
      <c r="B641" s="259"/>
      <c r="C641" s="259"/>
      <c r="D641" s="259"/>
      <c r="E641" s="259"/>
      <c r="F641" s="259"/>
      <c r="G641" s="259"/>
      <c r="H641" s="259"/>
      <c r="I641" s="259"/>
      <c r="J641" s="259"/>
      <c r="K641" s="259"/>
      <c r="L641" s="259"/>
      <c r="M641" s="259"/>
      <c r="N641" s="259"/>
      <c r="O641" s="259"/>
      <c r="P641" s="259"/>
      <c r="Q641" s="69">
        <v>3</v>
      </c>
      <c r="R641" s="258"/>
      <c r="S641" s="258"/>
      <c r="T641" s="258"/>
      <c r="U641" s="258"/>
      <c r="V641" s="258"/>
      <c r="W641" s="258"/>
      <c r="X641" s="258"/>
      <c r="Y641" s="258"/>
      <c r="Z641" s="258"/>
      <c r="AA641" s="258"/>
      <c r="AB641" s="258"/>
      <c r="AC641" s="258"/>
      <c r="AD641" s="258"/>
      <c r="AE641" s="258"/>
      <c r="AF641" s="69">
        <v>3</v>
      </c>
      <c r="AG641" s="258"/>
      <c r="AH641" s="258"/>
      <c r="AI641" s="258"/>
      <c r="AJ641" s="258"/>
      <c r="AK641" s="258"/>
      <c r="AL641" s="258"/>
      <c r="AM641" s="258"/>
      <c r="AN641" s="258"/>
      <c r="AO641" s="258"/>
      <c r="AP641" s="258"/>
      <c r="AQ641" s="258"/>
      <c r="AR641" s="258"/>
      <c r="AS641" s="258"/>
      <c r="AT641" s="258"/>
    </row>
    <row r="642" spans="1:46" ht="45" customHeight="1">
      <c r="A642" s="259" t="s">
        <v>506</v>
      </c>
      <c r="B642" s="259"/>
      <c r="C642" s="259"/>
      <c r="D642" s="259"/>
      <c r="E642" s="259"/>
      <c r="F642" s="259"/>
      <c r="G642" s="259"/>
      <c r="H642" s="259"/>
      <c r="I642" s="259"/>
      <c r="J642" s="259"/>
      <c r="K642" s="259"/>
      <c r="L642" s="259"/>
      <c r="M642" s="259"/>
      <c r="N642" s="259"/>
      <c r="O642" s="259"/>
      <c r="P642" s="259"/>
      <c r="Q642" s="69">
        <v>3</v>
      </c>
      <c r="R642" s="258"/>
      <c r="S642" s="258"/>
      <c r="T642" s="258"/>
      <c r="U642" s="258"/>
      <c r="V642" s="258"/>
      <c r="W642" s="258"/>
      <c r="X642" s="258"/>
      <c r="Y642" s="258"/>
      <c r="Z642" s="258"/>
      <c r="AA642" s="258"/>
      <c r="AB642" s="258"/>
      <c r="AC642" s="258"/>
      <c r="AD642" s="258"/>
      <c r="AE642" s="258"/>
      <c r="AF642" s="69">
        <v>3</v>
      </c>
      <c r="AG642" s="258"/>
      <c r="AH642" s="258"/>
      <c r="AI642" s="258"/>
      <c r="AJ642" s="258"/>
      <c r="AK642" s="258"/>
      <c r="AL642" s="258"/>
      <c r="AM642" s="258"/>
      <c r="AN642" s="258"/>
      <c r="AO642" s="258"/>
      <c r="AP642" s="258"/>
      <c r="AQ642" s="258"/>
      <c r="AR642" s="258"/>
      <c r="AS642" s="258"/>
      <c r="AT642" s="258"/>
    </row>
    <row r="643" spans="1:46" ht="45" customHeight="1">
      <c r="A643" s="259" t="s">
        <v>507</v>
      </c>
      <c r="B643" s="259"/>
      <c r="C643" s="259"/>
      <c r="D643" s="259"/>
      <c r="E643" s="259"/>
      <c r="F643" s="259"/>
      <c r="G643" s="259"/>
      <c r="H643" s="259"/>
      <c r="I643" s="259"/>
      <c r="J643" s="259"/>
      <c r="K643" s="259"/>
      <c r="L643" s="259"/>
      <c r="M643" s="259"/>
      <c r="N643" s="259"/>
      <c r="O643" s="259"/>
      <c r="P643" s="259"/>
      <c r="Q643" s="69">
        <v>3</v>
      </c>
      <c r="R643" s="258"/>
      <c r="S643" s="258"/>
      <c r="T643" s="258"/>
      <c r="U643" s="258"/>
      <c r="V643" s="258"/>
      <c r="W643" s="258"/>
      <c r="X643" s="258"/>
      <c r="Y643" s="258"/>
      <c r="Z643" s="258"/>
      <c r="AA643" s="258"/>
      <c r="AB643" s="258"/>
      <c r="AC643" s="258"/>
      <c r="AD643" s="258"/>
      <c r="AE643" s="258"/>
      <c r="AF643" s="69">
        <v>3</v>
      </c>
      <c r="AG643" s="258"/>
      <c r="AH643" s="258"/>
      <c r="AI643" s="258"/>
      <c r="AJ643" s="258"/>
      <c r="AK643" s="258"/>
      <c r="AL643" s="258"/>
      <c r="AM643" s="258"/>
      <c r="AN643" s="258"/>
      <c r="AO643" s="258"/>
      <c r="AP643" s="258"/>
      <c r="AQ643" s="258"/>
      <c r="AR643" s="258"/>
      <c r="AS643" s="258"/>
      <c r="AT643" s="258"/>
    </row>
    <row r="644" spans="1:46" ht="45" customHeight="1">
      <c r="A644" s="259" t="s">
        <v>508</v>
      </c>
      <c r="B644" s="259"/>
      <c r="C644" s="259"/>
      <c r="D644" s="259"/>
      <c r="E644" s="259"/>
      <c r="F644" s="259"/>
      <c r="G644" s="259"/>
      <c r="H644" s="259"/>
      <c r="I644" s="259"/>
      <c r="J644" s="259"/>
      <c r="K644" s="259"/>
      <c r="L644" s="259"/>
      <c r="M644" s="259"/>
      <c r="N644" s="259"/>
      <c r="O644" s="259"/>
      <c r="P644" s="259"/>
      <c r="Q644" s="69">
        <v>3</v>
      </c>
      <c r="R644" s="258"/>
      <c r="S644" s="258"/>
      <c r="T644" s="258"/>
      <c r="U644" s="258"/>
      <c r="V644" s="258"/>
      <c r="W644" s="258"/>
      <c r="X644" s="258"/>
      <c r="Y644" s="258"/>
      <c r="Z644" s="258"/>
      <c r="AA644" s="258"/>
      <c r="AB644" s="258"/>
      <c r="AC644" s="258"/>
      <c r="AD644" s="258"/>
      <c r="AE644" s="258"/>
      <c r="AF644" s="69">
        <v>3</v>
      </c>
      <c r="AG644" s="258"/>
      <c r="AH644" s="258"/>
      <c r="AI644" s="258"/>
      <c r="AJ644" s="258"/>
      <c r="AK644" s="258"/>
      <c r="AL644" s="258"/>
      <c r="AM644" s="258"/>
      <c r="AN644" s="258"/>
      <c r="AO644" s="258"/>
      <c r="AP644" s="258"/>
      <c r="AQ644" s="258"/>
      <c r="AR644" s="258"/>
      <c r="AS644" s="258"/>
      <c r="AT644" s="258"/>
    </row>
    <row r="645" spans="1:46" ht="45" customHeight="1">
      <c r="A645" s="259" t="s">
        <v>509</v>
      </c>
      <c r="B645" s="259"/>
      <c r="C645" s="259"/>
      <c r="D645" s="259"/>
      <c r="E645" s="259"/>
      <c r="F645" s="259"/>
      <c r="G645" s="259"/>
      <c r="H645" s="259"/>
      <c r="I645" s="259"/>
      <c r="J645" s="259"/>
      <c r="K645" s="259"/>
      <c r="L645" s="259"/>
      <c r="M645" s="259"/>
      <c r="N645" s="259"/>
      <c r="O645" s="259"/>
      <c r="P645" s="259"/>
      <c r="Q645" s="69">
        <v>3</v>
      </c>
      <c r="R645" s="258"/>
      <c r="S645" s="258"/>
      <c r="T645" s="258"/>
      <c r="U645" s="258"/>
      <c r="V645" s="258"/>
      <c r="W645" s="258"/>
      <c r="X645" s="258"/>
      <c r="Y645" s="258"/>
      <c r="Z645" s="258"/>
      <c r="AA645" s="258"/>
      <c r="AB645" s="258"/>
      <c r="AC645" s="258"/>
      <c r="AD645" s="258"/>
      <c r="AE645" s="258"/>
      <c r="AF645" s="69">
        <v>3</v>
      </c>
      <c r="AG645" s="258"/>
      <c r="AH645" s="258"/>
      <c r="AI645" s="258"/>
      <c r="AJ645" s="258"/>
      <c r="AK645" s="258"/>
      <c r="AL645" s="258"/>
      <c r="AM645" s="258"/>
      <c r="AN645" s="258"/>
      <c r="AO645" s="258"/>
      <c r="AP645" s="258"/>
      <c r="AQ645" s="258"/>
      <c r="AR645" s="258"/>
      <c r="AS645" s="258"/>
      <c r="AT645" s="258"/>
    </row>
    <row r="646" spans="1:46" ht="45" customHeight="1">
      <c r="A646" s="259" t="s">
        <v>510</v>
      </c>
      <c r="B646" s="259"/>
      <c r="C646" s="259"/>
      <c r="D646" s="259"/>
      <c r="E646" s="259"/>
      <c r="F646" s="259"/>
      <c r="G646" s="259"/>
      <c r="H646" s="259"/>
      <c r="I646" s="259"/>
      <c r="J646" s="259"/>
      <c r="K646" s="259"/>
      <c r="L646" s="259"/>
      <c r="M646" s="259"/>
      <c r="N646" s="259"/>
      <c r="O646" s="259"/>
      <c r="P646" s="259"/>
      <c r="Q646" s="69">
        <v>3</v>
      </c>
      <c r="R646" s="258"/>
      <c r="S646" s="258"/>
      <c r="T646" s="258"/>
      <c r="U646" s="258"/>
      <c r="V646" s="258"/>
      <c r="W646" s="258"/>
      <c r="X646" s="258"/>
      <c r="Y646" s="258"/>
      <c r="Z646" s="258"/>
      <c r="AA646" s="258"/>
      <c r="AB646" s="258"/>
      <c r="AC646" s="258"/>
      <c r="AD646" s="258"/>
      <c r="AE646" s="258"/>
      <c r="AF646" s="69">
        <v>3</v>
      </c>
      <c r="AG646" s="258"/>
      <c r="AH646" s="258"/>
      <c r="AI646" s="258"/>
      <c r="AJ646" s="258"/>
      <c r="AK646" s="258"/>
      <c r="AL646" s="258"/>
      <c r="AM646" s="258"/>
      <c r="AN646" s="258"/>
      <c r="AO646" s="258"/>
      <c r="AP646" s="258"/>
      <c r="AQ646" s="258"/>
      <c r="AR646" s="258"/>
      <c r="AS646" s="258"/>
      <c r="AT646" s="258"/>
    </row>
    <row r="647" spans="1:46" ht="45" customHeight="1">
      <c r="A647" s="259" t="s">
        <v>511</v>
      </c>
      <c r="B647" s="259"/>
      <c r="C647" s="259"/>
      <c r="D647" s="259"/>
      <c r="E647" s="259"/>
      <c r="F647" s="259"/>
      <c r="G647" s="259"/>
      <c r="H647" s="259"/>
      <c r="I647" s="259"/>
      <c r="J647" s="259"/>
      <c r="K647" s="259"/>
      <c r="L647" s="259"/>
      <c r="M647" s="259"/>
      <c r="N647" s="259"/>
      <c r="O647" s="259"/>
      <c r="P647" s="259"/>
      <c r="Q647" s="69">
        <v>3</v>
      </c>
      <c r="R647" s="258"/>
      <c r="S647" s="258"/>
      <c r="T647" s="258"/>
      <c r="U647" s="258"/>
      <c r="V647" s="258"/>
      <c r="W647" s="258"/>
      <c r="X647" s="258"/>
      <c r="Y647" s="258"/>
      <c r="Z647" s="258"/>
      <c r="AA647" s="258"/>
      <c r="AB647" s="258"/>
      <c r="AC647" s="258"/>
      <c r="AD647" s="258"/>
      <c r="AE647" s="258"/>
      <c r="AF647" s="69">
        <v>3</v>
      </c>
      <c r="AG647" s="258"/>
      <c r="AH647" s="258"/>
      <c r="AI647" s="258"/>
      <c r="AJ647" s="258"/>
      <c r="AK647" s="258"/>
      <c r="AL647" s="258"/>
      <c r="AM647" s="258"/>
      <c r="AN647" s="258"/>
      <c r="AO647" s="258"/>
      <c r="AP647" s="258"/>
      <c r="AQ647" s="258"/>
      <c r="AR647" s="258"/>
      <c r="AS647" s="258"/>
      <c r="AT647" s="258"/>
    </row>
    <row r="648" spans="1:46" ht="45" customHeight="1">
      <c r="A648" s="259" t="s">
        <v>512</v>
      </c>
      <c r="B648" s="259"/>
      <c r="C648" s="259"/>
      <c r="D648" s="259"/>
      <c r="E648" s="259"/>
      <c r="F648" s="259"/>
      <c r="G648" s="259"/>
      <c r="H648" s="259"/>
      <c r="I648" s="259"/>
      <c r="J648" s="259"/>
      <c r="K648" s="259"/>
      <c r="L648" s="259"/>
      <c r="M648" s="259"/>
      <c r="N648" s="259"/>
      <c r="O648" s="259"/>
      <c r="P648" s="259"/>
      <c r="Q648" s="69">
        <v>3</v>
      </c>
      <c r="R648" s="258"/>
      <c r="S648" s="258"/>
      <c r="T648" s="258"/>
      <c r="U648" s="258"/>
      <c r="V648" s="258"/>
      <c r="W648" s="258"/>
      <c r="X648" s="258"/>
      <c r="Y648" s="258"/>
      <c r="Z648" s="258"/>
      <c r="AA648" s="258"/>
      <c r="AB648" s="258"/>
      <c r="AC648" s="258"/>
      <c r="AD648" s="258"/>
      <c r="AE648" s="258"/>
      <c r="AF648" s="69">
        <v>3</v>
      </c>
      <c r="AG648" s="258"/>
      <c r="AH648" s="258"/>
      <c r="AI648" s="258"/>
      <c r="AJ648" s="258"/>
      <c r="AK648" s="258"/>
      <c r="AL648" s="258"/>
      <c r="AM648" s="258"/>
      <c r="AN648" s="258"/>
      <c r="AO648" s="258"/>
      <c r="AP648" s="258"/>
      <c r="AQ648" s="258"/>
      <c r="AR648" s="258"/>
      <c r="AS648" s="258"/>
      <c r="AT648" s="258"/>
    </row>
    <row r="649" spans="1:46" ht="68.849999999999994" customHeight="1">
      <c r="A649" s="259" t="s">
        <v>513</v>
      </c>
      <c r="B649" s="259"/>
      <c r="C649" s="259"/>
      <c r="D649" s="259"/>
      <c r="E649" s="259"/>
      <c r="F649" s="259"/>
      <c r="G649" s="259"/>
      <c r="H649" s="259"/>
      <c r="I649" s="259"/>
      <c r="J649" s="259"/>
      <c r="K649" s="259"/>
      <c r="L649" s="259"/>
      <c r="M649" s="259"/>
      <c r="N649" s="259"/>
      <c r="O649" s="259"/>
      <c r="P649" s="259"/>
      <c r="Q649" s="69">
        <v>3</v>
      </c>
      <c r="R649" s="258"/>
      <c r="S649" s="258"/>
      <c r="T649" s="258"/>
      <c r="U649" s="258"/>
      <c r="V649" s="258"/>
      <c r="W649" s="258"/>
      <c r="X649" s="258"/>
      <c r="Y649" s="258"/>
      <c r="Z649" s="258"/>
      <c r="AA649" s="258"/>
      <c r="AB649" s="258"/>
      <c r="AC649" s="258"/>
      <c r="AD649" s="258"/>
      <c r="AE649" s="258"/>
      <c r="AF649" s="69">
        <v>3</v>
      </c>
      <c r="AG649" s="258"/>
      <c r="AH649" s="258"/>
      <c r="AI649" s="258"/>
      <c r="AJ649" s="258"/>
      <c r="AK649" s="258"/>
      <c r="AL649" s="258"/>
      <c r="AM649" s="258"/>
      <c r="AN649" s="258"/>
      <c r="AO649" s="258"/>
      <c r="AP649" s="258"/>
      <c r="AQ649" s="258"/>
      <c r="AR649" s="258"/>
      <c r="AS649" s="258"/>
      <c r="AT649" s="258"/>
    </row>
    <row r="650" spans="1:46" ht="47.85" customHeight="1">
      <c r="A650" s="259" t="s">
        <v>514</v>
      </c>
      <c r="B650" s="259"/>
      <c r="C650" s="259"/>
      <c r="D650" s="259"/>
      <c r="E650" s="259"/>
      <c r="F650" s="259"/>
      <c r="G650" s="259"/>
      <c r="H650" s="259"/>
      <c r="I650" s="259"/>
      <c r="J650" s="259"/>
      <c r="K650" s="259"/>
      <c r="L650" s="259"/>
      <c r="M650" s="259"/>
      <c r="N650" s="259"/>
      <c r="O650" s="259"/>
      <c r="P650" s="259"/>
      <c r="Q650" s="69">
        <v>3</v>
      </c>
      <c r="R650" s="258"/>
      <c r="S650" s="258"/>
      <c r="T650" s="258"/>
      <c r="U650" s="258"/>
      <c r="V650" s="258"/>
      <c r="W650" s="258"/>
      <c r="X650" s="258"/>
      <c r="Y650" s="258"/>
      <c r="Z650" s="258"/>
      <c r="AA650" s="258"/>
      <c r="AB650" s="258"/>
      <c r="AC650" s="258"/>
      <c r="AD650" s="258"/>
      <c r="AE650" s="258"/>
      <c r="AF650" s="69">
        <v>3</v>
      </c>
      <c r="AG650" s="258"/>
      <c r="AH650" s="258"/>
      <c r="AI650" s="258"/>
      <c r="AJ650" s="258"/>
      <c r="AK650" s="258"/>
      <c r="AL650" s="258"/>
      <c r="AM650" s="258"/>
      <c r="AN650" s="258"/>
      <c r="AO650" s="258"/>
      <c r="AP650" s="258"/>
      <c r="AQ650" s="258"/>
      <c r="AR650" s="258"/>
      <c r="AS650" s="258"/>
      <c r="AT650" s="258"/>
    </row>
    <row r="651" spans="1:46" ht="51" customHeight="1">
      <c r="A651" s="259" t="s">
        <v>515</v>
      </c>
      <c r="B651" s="259"/>
      <c r="C651" s="259"/>
      <c r="D651" s="259"/>
      <c r="E651" s="259"/>
      <c r="F651" s="259"/>
      <c r="G651" s="259"/>
      <c r="H651" s="259"/>
      <c r="I651" s="259"/>
      <c r="J651" s="259"/>
      <c r="K651" s="259"/>
      <c r="L651" s="259"/>
      <c r="M651" s="259"/>
      <c r="N651" s="259"/>
      <c r="O651" s="259"/>
      <c r="P651" s="259"/>
      <c r="Q651" s="69">
        <v>3</v>
      </c>
      <c r="R651" s="258"/>
      <c r="S651" s="258"/>
      <c r="T651" s="258"/>
      <c r="U651" s="258"/>
      <c r="V651" s="258"/>
      <c r="W651" s="258"/>
      <c r="X651" s="258"/>
      <c r="Y651" s="258"/>
      <c r="Z651" s="258"/>
      <c r="AA651" s="258"/>
      <c r="AB651" s="258"/>
      <c r="AC651" s="258"/>
      <c r="AD651" s="258"/>
      <c r="AE651" s="258"/>
      <c r="AF651" s="69">
        <v>3</v>
      </c>
      <c r="AG651" s="258"/>
      <c r="AH651" s="258"/>
      <c r="AI651" s="258"/>
      <c r="AJ651" s="258"/>
      <c r="AK651" s="258"/>
      <c r="AL651" s="258"/>
      <c r="AM651" s="258"/>
      <c r="AN651" s="258"/>
      <c r="AO651" s="258"/>
      <c r="AP651" s="258"/>
      <c r="AQ651" s="258"/>
      <c r="AR651" s="258"/>
      <c r="AS651" s="258"/>
      <c r="AT651" s="258"/>
    </row>
    <row r="652" spans="1:46" ht="48.6" customHeight="1">
      <c r="A652" s="259" t="s">
        <v>516</v>
      </c>
      <c r="B652" s="259"/>
      <c r="C652" s="259"/>
      <c r="D652" s="259"/>
      <c r="E652" s="259"/>
      <c r="F652" s="259"/>
      <c r="G652" s="259"/>
      <c r="H652" s="259"/>
      <c r="I652" s="259"/>
      <c r="J652" s="259"/>
      <c r="K652" s="259"/>
      <c r="L652" s="259"/>
      <c r="M652" s="259"/>
      <c r="N652" s="259"/>
      <c r="O652" s="259"/>
      <c r="P652" s="259"/>
      <c r="Q652" s="69">
        <v>3</v>
      </c>
      <c r="R652" s="258"/>
      <c r="S652" s="258"/>
      <c r="T652" s="258"/>
      <c r="U652" s="258"/>
      <c r="V652" s="258"/>
      <c r="W652" s="258"/>
      <c r="X652" s="258"/>
      <c r="Y652" s="258"/>
      <c r="Z652" s="258"/>
      <c r="AA652" s="258"/>
      <c r="AB652" s="258"/>
      <c r="AC652" s="258"/>
      <c r="AD652" s="258"/>
      <c r="AE652" s="258"/>
      <c r="AF652" s="69">
        <v>3</v>
      </c>
      <c r="AG652" s="258"/>
      <c r="AH652" s="258"/>
      <c r="AI652" s="258"/>
      <c r="AJ652" s="258"/>
      <c r="AK652" s="258"/>
      <c r="AL652" s="258"/>
      <c r="AM652" s="258"/>
      <c r="AN652" s="258"/>
      <c r="AO652" s="258"/>
      <c r="AP652" s="258"/>
      <c r="AQ652" s="258"/>
      <c r="AR652" s="258"/>
      <c r="AS652" s="258"/>
      <c r="AT652" s="258"/>
    </row>
    <row r="653" spans="1:46" ht="45" customHeight="1" thickTop="1" thickBot="1">
      <c r="A653" s="61"/>
      <c r="B653" s="61"/>
      <c r="C653" s="61"/>
      <c r="D653" s="61"/>
      <c r="E653" s="61"/>
      <c r="F653" s="61"/>
      <c r="G653" s="61"/>
      <c r="H653" s="61"/>
      <c r="I653" s="61"/>
      <c r="J653" s="61"/>
      <c r="K653" s="61"/>
      <c r="L653" s="61"/>
      <c r="M653" s="61"/>
      <c r="N653" s="61"/>
      <c r="O653" s="61"/>
      <c r="P653" s="61"/>
      <c r="Q653" s="70"/>
      <c r="R653" s="61"/>
      <c r="S653" s="61"/>
      <c r="T653" s="61"/>
      <c r="U653" s="61"/>
      <c r="V653" s="61"/>
      <c r="W653" s="61"/>
      <c r="X653" s="61"/>
      <c r="Y653" s="61"/>
      <c r="Z653" s="61"/>
      <c r="AA653" s="61"/>
      <c r="AB653" s="61"/>
      <c r="AC653" s="61"/>
      <c r="AD653" s="61"/>
      <c r="AE653" s="61"/>
      <c r="AF653" s="70"/>
      <c r="AG653" s="61"/>
      <c r="AH653" s="61"/>
      <c r="AI653" s="61"/>
      <c r="AJ653" s="61"/>
      <c r="AK653" s="61"/>
      <c r="AL653" s="61"/>
      <c r="AM653" s="61"/>
      <c r="AN653" s="61"/>
      <c r="AO653" s="61"/>
      <c r="AP653" s="61"/>
      <c r="AQ653" s="61"/>
      <c r="AR653" s="61"/>
      <c r="AS653" s="61"/>
      <c r="AT653" s="61"/>
    </row>
    <row r="654" spans="1:46" ht="45" customHeight="1" thickTop="1" thickBot="1">
      <c r="A654" s="267" t="s">
        <v>79</v>
      </c>
      <c r="B654" s="267"/>
      <c r="C654" s="267"/>
      <c r="D654" s="267"/>
      <c r="E654" s="267"/>
      <c r="F654" s="267"/>
      <c r="G654" s="267"/>
      <c r="H654" s="267"/>
      <c r="I654" s="267"/>
      <c r="J654" s="267"/>
      <c r="K654" s="267"/>
      <c r="L654" s="267"/>
      <c r="M654" s="267"/>
      <c r="N654" s="267"/>
      <c r="O654" s="267"/>
      <c r="P654" s="267"/>
      <c r="Q654" s="71" t="s">
        <v>67</v>
      </c>
      <c r="R654" s="268" t="s">
        <v>68</v>
      </c>
      <c r="S654" s="268"/>
      <c r="T654" s="268"/>
      <c r="U654" s="268"/>
      <c r="V654" s="268"/>
      <c r="W654" s="268"/>
      <c r="X654" s="268"/>
      <c r="Y654" s="268"/>
      <c r="Z654" s="268"/>
      <c r="AA654" s="268"/>
      <c r="AB654" s="268"/>
      <c r="AC654" s="268"/>
      <c r="AD654" s="268"/>
      <c r="AE654" s="268"/>
      <c r="AF654" s="72" t="s">
        <v>67</v>
      </c>
      <c r="AG654" s="269" t="s">
        <v>8</v>
      </c>
      <c r="AH654" s="269"/>
      <c r="AI654" s="269"/>
      <c r="AJ654" s="269"/>
      <c r="AK654" s="269"/>
      <c r="AL654" s="269"/>
      <c r="AM654" s="269"/>
      <c r="AN654" s="269"/>
      <c r="AO654" s="269"/>
      <c r="AP654" s="269"/>
      <c r="AQ654" s="269"/>
      <c r="AR654" s="269"/>
      <c r="AS654" s="269"/>
      <c r="AT654" s="269"/>
    </row>
    <row r="655" spans="1:46" ht="45" customHeight="1">
      <c r="A655" s="259" t="s">
        <v>517</v>
      </c>
      <c r="B655" s="259"/>
      <c r="C655" s="259"/>
      <c r="D655" s="259"/>
      <c r="E655" s="259"/>
      <c r="F655" s="259"/>
      <c r="G655" s="259"/>
      <c r="H655" s="259"/>
      <c r="I655" s="259"/>
      <c r="J655" s="259"/>
      <c r="K655" s="259"/>
      <c r="L655" s="259"/>
      <c r="M655" s="259"/>
      <c r="N655" s="259"/>
      <c r="O655" s="259"/>
      <c r="P655" s="259"/>
      <c r="Q655" s="69">
        <v>3</v>
      </c>
      <c r="R655" s="258"/>
      <c r="S655" s="258"/>
      <c r="T655" s="258"/>
      <c r="U655" s="258"/>
      <c r="V655" s="258"/>
      <c r="W655" s="258"/>
      <c r="X655" s="258"/>
      <c r="Y655" s="258"/>
      <c r="Z655" s="258"/>
      <c r="AA655" s="258"/>
      <c r="AB655" s="258"/>
      <c r="AC655" s="258"/>
      <c r="AD655" s="258"/>
      <c r="AE655" s="258"/>
      <c r="AF655" s="69">
        <v>3</v>
      </c>
      <c r="AG655" s="258"/>
      <c r="AH655" s="258"/>
      <c r="AI655" s="258"/>
      <c r="AJ655" s="258"/>
      <c r="AK655" s="258"/>
      <c r="AL655" s="258"/>
      <c r="AM655" s="258"/>
      <c r="AN655" s="258"/>
      <c r="AO655" s="258"/>
      <c r="AP655" s="258"/>
      <c r="AQ655" s="258"/>
      <c r="AR655" s="258"/>
      <c r="AS655" s="258"/>
      <c r="AT655" s="258"/>
    </row>
    <row r="656" spans="1:46" ht="45" customHeight="1">
      <c r="A656" s="259" t="s">
        <v>518</v>
      </c>
      <c r="B656" s="259"/>
      <c r="C656" s="259"/>
      <c r="D656" s="259"/>
      <c r="E656" s="259"/>
      <c r="F656" s="259"/>
      <c r="G656" s="259"/>
      <c r="H656" s="259"/>
      <c r="I656" s="259"/>
      <c r="J656" s="259"/>
      <c r="K656" s="259"/>
      <c r="L656" s="259"/>
      <c r="M656" s="259"/>
      <c r="N656" s="259"/>
      <c r="O656" s="259"/>
      <c r="P656" s="259"/>
      <c r="Q656" s="69">
        <v>3</v>
      </c>
      <c r="R656" s="258"/>
      <c r="S656" s="258"/>
      <c r="T656" s="258"/>
      <c r="U656" s="258"/>
      <c r="V656" s="258"/>
      <c r="W656" s="258"/>
      <c r="X656" s="258"/>
      <c r="Y656" s="258"/>
      <c r="Z656" s="258"/>
      <c r="AA656" s="258"/>
      <c r="AB656" s="258"/>
      <c r="AC656" s="258"/>
      <c r="AD656" s="258"/>
      <c r="AE656" s="258"/>
      <c r="AF656" s="69">
        <v>3</v>
      </c>
      <c r="AG656" s="258"/>
      <c r="AH656" s="258"/>
      <c r="AI656" s="258"/>
      <c r="AJ656" s="258"/>
      <c r="AK656" s="258"/>
      <c r="AL656" s="258"/>
      <c r="AM656" s="258"/>
      <c r="AN656" s="258"/>
      <c r="AO656" s="258"/>
      <c r="AP656" s="258"/>
      <c r="AQ656" s="258"/>
      <c r="AR656" s="258"/>
      <c r="AS656" s="258"/>
      <c r="AT656" s="258"/>
    </row>
    <row r="657" spans="1:46" ht="45" customHeight="1">
      <c r="A657" s="259" t="s">
        <v>519</v>
      </c>
      <c r="B657" s="259"/>
      <c r="C657" s="259"/>
      <c r="D657" s="259"/>
      <c r="E657" s="259"/>
      <c r="F657" s="259"/>
      <c r="G657" s="259"/>
      <c r="H657" s="259"/>
      <c r="I657" s="259"/>
      <c r="J657" s="259"/>
      <c r="K657" s="259"/>
      <c r="L657" s="259"/>
      <c r="M657" s="259"/>
      <c r="N657" s="259"/>
      <c r="O657" s="259"/>
      <c r="P657" s="259"/>
      <c r="Q657" s="69">
        <v>3</v>
      </c>
      <c r="R657" s="258"/>
      <c r="S657" s="258"/>
      <c r="T657" s="258"/>
      <c r="U657" s="258"/>
      <c r="V657" s="258"/>
      <c r="W657" s="258"/>
      <c r="X657" s="258"/>
      <c r="Y657" s="258"/>
      <c r="Z657" s="258"/>
      <c r="AA657" s="258"/>
      <c r="AB657" s="258"/>
      <c r="AC657" s="258"/>
      <c r="AD657" s="258"/>
      <c r="AE657" s="258"/>
      <c r="AF657" s="69">
        <v>3</v>
      </c>
      <c r="AG657" s="258"/>
      <c r="AH657" s="258"/>
      <c r="AI657" s="258"/>
      <c r="AJ657" s="258"/>
      <c r="AK657" s="258"/>
      <c r="AL657" s="258"/>
      <c r="AM657" s="258"/>
      <c r="AN657" s="258"/>
      <c r="AO657" s="258"/>
      <c r="AP657" s="258"/>
      <c r="AQ657" s="258"/>
      <c r="AR657" s="258"/>
      <c r="AS657" s="258"/>
      <c r="AT657" s="258"/>
    </row>
    <row r="658" spans="1:46" ht="71.099999999999994" customHeight="1">
      <c r="A658" s="259" t="s">
        <v>520</v>
      </c>
      <c r="B658" s="259"/>
      <c r="C658" s="259"/>
      <c r="D658" s="259"/>
      <c r="E658" s="259"/>
      <c r="F658" s="259"/>
      <c r="G658" s="259"/>
      <c r="H658" s="259"/>
      <c r="I658" s="259"/>
      <c r="J658" s="259"/>
      <c r="K658" s="259"/>
      <c r="L658" s="259"/>
      <c r="M658" s="259"/>
      <c r="N658" s="259"/>
      <c r="O658" s="259"/>
      <c r="P658" s="259"/>
      <c r="Q658" s="69">
        <v>3</v>
      </c>
      <c r="R658" s="258"/>
      <c r="S658" s="258"/>
      <c r="T658" s="258"/>
      <c r="U658" s="258"/>
      <c r="V658" s="258"/>
      <c r="W658" s="258"/>
      <c r="X658" s="258"/>
      <c r="Y658" s="258"/>
      <c r="Z658" s="258"/>
      <c r="AA658" s="258"/>
      <c r="AB658" s="258"/>
      <c r="AC658" s="258"/>
      <c r="AD658" s="258"/>
      <c r="AE658" s="258"/>
      <c r="AF658" s="69">
        <v>3</v>
      </c>
      <c r="AG658" s="258"/>
      <c r="AH658" s="258"/>
      <c r="AI658" s="258"/>
      <c r="AJ658" s="258"/>
      <c r="AK658" s="258"/>
      <c r="AL658" s="258"/>
      <c r="AM658" s="258"/>
      <c r="AN658" s="258"/>
      <c r="AO658" s="258"/>
      <c r="AP658" s="258"/>
      <c r="AQ658" s="258"/>
      <c r="AR658" s="258"/>
      <c r="AS658" s="258"/>
      <c r="AT658" s="258"/>
    </row>
    <row r="659" spans="1:46" ht="45" customHeight="1">
      <c r="A659" s="259" t="s">
        <v>521</v>
      </c>
      <c r="B659" s="259"/>
      <c r="C659" s="259"/>
      <c r="D659" s="259"/>
      <c r="E659" s="259"/>
      <c r="F659" s="259"/>
      <c r="G659" s="259"/>
      <c r="H659" s="259"/>
      <c r="I659" s="259"/>
      <c r="J659" s="259"/>
      <c r="K659" s="259"/>
      <c r="L659" s="259"/>
      <c r="M659" s="259"/>
      <c r="N659" s="259"/>
      <c r="O659" s="259"/>
      <c r="P659" s="259"/>
      <c r="Q659" s="69">
        <v>3</v>
      </c>
      <c r="R659" s="258"/>
      <c r="S659" s="258"/>
      <c r="T659" s="258"/>
      <c r="U659" s="258"/>
      <c r="V659" s="258"/>
      <c r="W659" s="258"/>
      <c r="X659" s="258"/>
      <c r="Y659" s="258"/>
      <c r="Z659" s="258"/>
      <c r="AA659" s="258"/>
      <c r="AB659" s="258"/>
      <c r="AC659" s="258"/>
      <c r="AD659" s="258"/>
      <c r="AE659" s="258"/>
      <c r="AF659" s="69">
        <v>3</v>
      </c>
      <c r="AG659" s="258"/>
      <c r="AH659" s="258"/>
      <c r="AI659" s="258"/>
      <c r="AJ659" s="258"/>
      <c r="AK659" s="258"/>
      <c r="AL659" s="258"/>
      <c r="AM659" s="258"/>
      <c r="AN659" s="258"/>
      <c r="AO659" s="258"/>
      <c r="AP659" s="258"/>
      <c r="AQ659" s="258"/>
      <c r="AR659" s="258"/>
      <c r="AS659" s="258"/>
      <c r="AT659" s="258"/>
    </row>
    <row r="660" spans="1:46" ht="18" customHeight="1" thickTop="1"/>
    <row r="662" spans="1:46" ht="15">
      <c r="A662" s="266" t="s">
        <v>522</v>
      </c>
      <c r="B662" s="266"/>
      <c r="C662" s="266"/>
      <c r="D662" s="266"/>
      <c r="E662" s="266"/>
      <c r="F662" s="266"/>
      <c r="G662" s="266"/>
      <c r="H662" s="266"/>
      <c r="I662" s="266"/>
      <c r="J662" s="266"/>
      <c r="K662" s="266"/>
      <c r="L662" s="266"/>
      <c r="M662" s="266"/>
      <c r="N662" s="266"/>
      <c r="O662" s="266"/>
      <c r="P662" s="266"/>
      <c r="Q662" s="266"/>
      <c r="R662" s="266"/>
      <c r="S662" s="266"/>
      <c r="T662" s="266"/>
      <c r="U662" s="266"/>
      <c r="V662" s="266"/>
      <c r="W662" s="266"/>
      <c r="X662" s="266"/>
      <c r="Y662" s="266"/>
      <c r="Z662" s="266"/>
      <c r="AA662" s="266"/>
      <c r="AB662" s="266"/>
      <c r="AC662" s="266"/>
      <c r="AD662" s="266"/>
      <c r="AE662" s="266"/>
      <c r="AF662"/>
      <c r="AG662" s="263" t="s">
        <v>64</v>
      </c>
      <c r="AH662" s="263"/>
      <c r="AI662" s="263"/>
      <c r="AJ662" s="263"/>
      <c r="AK662" s="73" t="e">
        <f>(('Artículo 121 (resumen PI)'!C30*0.8+'Artículo 121 (resumen PI)'!F30*0.2)+('Artículo 121 (resumen PNT)'!C30*0.8+'Artículo 121 (resumen PNT)'!F30*0.2))/2</f>
        <v>#VALUE!</v>
      </c>
      <c r="AL662"/>
      <c r="AM662"/>
      <c r="AN662"/>
      <c r="AO662"/>
      <c r="AP662"/>
      <c r="AQ662"/>
      <c r="AR662"/>
      <c r="AS662"/>
      <c r="AT662"/>
    </row>
    <row r="663" spans="1:46" ht="15.75">
      <c r="A663" s="64"/>
      <c r="B663" s="65"/>
      <c r="C663" s="65"/>
      <c r="D663" s="65"/>
      <c r="E663" s="65"/>
      <c r="F663" s="65"/>
      <c r="G663" s="65"/>
      <c r="H663" s="65"/>
      <c r="I663" s="65"/>
      <c r="J663" s="65"/>
      <c r="K663" s="65"/>
      <c r="L663" s="65"/>
      <c r="M663" s="65"/>
      <c r="N663" s="65"/>
      <c r="O663" s="65"/>
      <c r="P663" s="65"/>
      <c r="Q663" s="27"/>
      <c r="R663" s="65"/>
      <c r="S663" s="65"/>
      <c r="T663" s="65"/>
      <c r="U663" s="65"/>
      <c r="V663" s="65"/>
      <c r="W663" s="65"/>
      <c r="X663" s="65"/>
      <c r="Y663" s="65"/>
      <c r="Z663" s="65"/>
      <c r="AA663" s="65"/>
      <c r="AB663" s="65"/>
      <c r="AC663" s="65"/>
      <c r="AD663" s="65"/>
      <c r="AE663" s="65"/>
      <c r="AF663"/>
      <c r="AG663"/>
      <c r="AH663"/>
      <c r="AI663"/>
      <c r="AJ663"/>
      <c r="AK663"/>
      <c r="AL663"/>
      <c r="AM663"/>
      <c r="AN663"/>
      <c r="AO663"/>
      <c r="AP663"/>
      <c r="AQ663"/>
      <c r="AR663"/>
      <c r="AS663"/>
      <c r="AT663"/>
    </row>
    <row r="664" spans="1:46" ht="15.75">
      <c r="A664" s="64" t="s">
        <v>65</v>
      </c>
      <c r="B664" s="65"/>
      <c r="C664" s="65"/>
      <c r="D664" s="65"/>
      <c r="E664" s="65"/>
      <c r="F664" s="65"/>
      <c r="G664" s="65"/>
      <c r="H664" s="65"/>
      <c r="I664" s="65"/>
      <c r="J664" s="65"/>
      <c r="K664" s="65"/>
      <c r="L664" s="65"/>
      <c r="M664" s="65"/>
      <c r="N664" s="65"/>
      <c r="O664" s="65"/>
      <c r="P664" s="65"/>
      <c r="Q664" s="27"/>
      <c r="R664" s="65"/>
      <c r="S664" s="65"/>
      <c r="T664" s="65"/>
      <c r="U664" s="65"/>
      <c r="V664" s="65"/>
      <c r="W664" s="65"/>
      <c r="X664" s="65"/>
      <c r="Y664" s="65"/>
      <c r="Z664" s="65"/>
      <c r="AA664" s="65"/>
      <c r="AB664" s="65"/>
      <c r="AC664" s="65"/>
      <c r="AD664" s="65"/>
      <c r="AE664" s="65"/>
      <c r="AF664"/>
      <c r="AG664"/>
      <c r="AH664"/>
      <c r="AI664"/>
      <c r="AJ664"/>
      <c r="AK664"/>
      <c r="AL664"/>
      <c r="AM664"/>
      <c r="AN664"/>
      <c r="AO664"/>
      <c r="AP664"/>
      <c r="AQ664"/>
      <c r="AR664"/>
      <c r="AS664"/>
      <c r="AT664"/>
    </row>
    <row r="665" spans="1:46" ht="15">
      <c r="A665" s="61"/>
      <c r="B665" s="61"/>
      <c r="C665" s="61"/>
      <c r="D665" s="61"/>
      <c r="E665" s="61"/>
      <c r="F665" s="61"/>
      <c r="G665" s="61"/>
      <c r="H665" s="61"/>
      <c r="I665" s="61"/>
      <c r="J665" s="61"/>
      <c r="K665" s="61"/>
      <c r="L665" s="61"/>
      <c r="M665" s="61"/>
      <c r="N665" s="61"/>
      <c r="O665" s="61"/>
      <c r="P665" s="61"/>
      <c r="R665" s="61"/>
      <c r="S665" s="61"/>
      <c r="T665" s="61"/>
      <c r="U665" s="61"/>
      <c r="V665" s="61"/>
      <c r="W665" s="61"/>
      <c r="X665" s="61"/>
      <c r="Y665" s="61"/>
      <c r="Z665" s="61"/>
      <c r="AA665" s="61"/>
      <c r="AB665" s="61"/>
      <c r="AC665" s="61"/>
      <c r="AD665" s="61"/>
      <c r="AE665" s="61"/>
      <c r="AF665"/>
      <c r="AG665"/>
      <c r="AH665"/>
      <c r="AI665"/>
      <c r="AJ665"/>
      <c r="AK665"/>
      <c r="AL665"/>
      <c r="AM665"/>
      <c r="AN665"/>
      <c r="AO665"/>
      <c r="AP665"/>
      <c r="AQ665"/>
      <c r="AR665"/>
      <c r="AS665"/>
      <c r="AT665"/>
    </row>
    <row r="666" spans="1:46" ht="57.75" customHeight="1" thickBot="1">
      <c r="A666" s="264" t="s">
        <v>523</v>
      </c>
      <c r="B666" s="264"/>
      <c r="C666" s="264"/>
      <c r="D666" s="264"/>
      <c r="E666" s="264"/>
      <c r="F666" s="264"/>
      <c r="G666" s="264"/>
      <c r="H666" s="264"/>
      <c r="I666" s="264"/>
      <c r="J666" s="264"/>
      <c r="K666" s="264"/>
      <c r="L666" s="264"/>
      <c r="M666" s="264"/>
      <c r="N666" s="264"/>
      <c r="O666" s="264"/>
      <c r="P666" s="264"/>
      <c r="Q666" s="66"/>
      <c r="R666" s="61"/>
      <c r="S666" s="61"/>
      <c r="T666" s="61"/>
      <c r="U666" s="61"/>
      <c r="V666" s="265"/>
      <c r="W666" s="265"/>
      <c r="X666" s="265"/>
      <c r="Y666" s="265"/>
      <c r="Z666" s="265"/>
      <c r="AA666" s="265"/>
      <c r="AB666" s="265"/>
      <c r="AC666" s="265"/>
      <c r="AD666" s="265"/>
      <c r="AE666" s="265"/>
      <c r="AF666" s="66"/>
      <c r="AG666" s="61"/>
      <c r="AH666" s="61"/>
      <c r="AI666" s="61"/>
      <c r="AJ666" s="61"/>
      <c r="AK666" s="265"/>
      <c r="AL666" s="265"/>
      <c r="AM666" s="265"/>
      <c r="AN666" s="265"/>
      <c r="AO666" s="265"/>
      <c r="AP666" s="265"/>
      <c r="AQ666" s="265"/>
      <c r="AR666" s="265"/>
      <c r="AS666" s="265"/>
      <c r="AT666" s="265"/>
    </row>
    <row r="667" spans="1:46" ht="45" customHeight="1" thickTop="1" thickBot="1">
      <c r="A667" s="284" t="s">
        <v>44</v>
      </c>
      <c r="B667" s="284"/>
      <c r="C667" s="284"/>
      <c r="D667" s="284"/>
      <c r="E667" s="284"/>
      <c r="F667" s="284"/>
      <c r="G667" s="284"/>
      <c r="H667" s="284"/>
      <c r="I667" s="284"/>
      <c r="J667" s="284"/>
      <c r="K667" s="284"/>
      <c r="L667" s="284"/>
      <c r="M667" s="284"/>
      <c r="N667" s="284"/>
      <c r="O667" s="284"/>
      <c r="P667" s="284"/>
      <c r="Q667" s="67" t="s">
        <v>67</v>
      </c>
      <c r="R667" s="285" t="s">
        <v>68</v>
      </c>
      <c r="S667" s="285"/>
      <c r="T667" s="285"/>
      <c r="U667" s="285"/>
      <c r="V667" s="285"/>
      <c r="W667" s="285"/>
      <c r="X667" s="285"/>
      <c r="Y667" s="285"/>
      <c r="Z667" s="285"/>
      <c r="AA667" s="285"/>
      <c r="AB667" s="285"/>
      <c r="AC667" s="285"/>
      <c r="AD667" s="285"/>
      <c r="AE667" s="285"/>
      <c r="AF667" s="68" t="s">
        <v>67</v>
      </c>
      <c r="AG667" s="286" t="s">
        <v>8</v>
      </c>
      <c r="AH667" s="286"/>
      <c r="AI667" s="286"/>
      <c r="AJ667" s="286"/>
      <c r="AK667" s="286"/>
      <c r="AL667" s="286"/>
      <c r="AM667" s="286"/>
      <c r="AN667" s="286"/>
      <c r="AO667" s="286"/>
      <c r="AP667" s="286"/>
      <c r="AQ667" s="286"/>
      <c r="AR667" s="286"/>
      <c r="AS667" s="286"/>
      <c r="AT667" s="286"/>
    </row>
    <row r="668" spans="1:46" ht="45" customHeight="1">
      <c r="A668" s="259" t="s">
        <v>69</v>
      </c>
      <c r="B668" s="259"/>
      <c r="C668" s="259"/>
      <c r="D668" s="259"/>
      <c r="E668" s="259"/>
      <c r="F668" s="259"/>
      <c r="G668" s="259"/>
      <c r="H668" s="259"/>
      <c r="I668" s="259"/>
      <c r="J668" s="259"/>
      <c r="K668" s="259"/>
      <c r="L668" s="259"/>
      <c r="M668" s="259"/>
      <c r="N668" s="259"/>
      <c r="O668" s="259"/>
      <c r="P668" s="259"/>
      <c r="Q668" s="69">
        <v>3</v>
      </c>
      <c r="R668" s="258" t="s">
        <v>176</v>
      </c>
      <c r="S668" s="258"/>
      <c r="T668" s="258"/>
      <c r="U668" s="258"/>
      <c r="V668" s="258"/>
      <c r="W668" s="258"/>
      <c r="X668" s="258"/>
      <c r="Y668" s="258"/>
      <c r="Z668" s="258"/>
      <c r="AA668" s="258"/>
      <c r="AB668" s="258"/>
      <c r="AC668" s="258"/>
      <c r="AD668" s="258"/>
      <c r="AE668" s="258"/>
      <c r="AF668" s="69">
        <v>3</v>
      </c>
      <c r="AG668" s="258" t="s">
        <v>176</v>
      </c>
      <c r="AH668" s="258"/>
      <c r="AI668" s="258"/>
      <c r="AJ668" s="258"/>
      <c r="AK668" s="258"/>
      <c r="AL668" s="258"/>
      <c r="AM668" s="258"/>
      <c r="AN668" s="258"/>
      <c r="AO668" s="258"/>
      <c r="AP668" s="258"/>
      <c r="AQ668" s="258"/>
      <c r="AR668" s="258"/>
      <c r="AS668" s="258"/>
      <c r="AT668" s="258"/>
    </row>
    <row r="669" spans="1:46" ht="45" customHeight="1">
      <c r="A669" s="259" t="s">
        <v>109</v>
      </c>
      <c r="B669" s="259"/>
      <c r="C669" s="259"/>
      <c r="D669" s="259"/>
      <c r="E669" s="259"/>
      <c r="F669" s="259"/>
      <c r="G669" s="259"/>
      <c r="H669" s="259"/>
      <c r="I669" s="259"/>
      <c r="J669" s="259"/>
      <c r="K669" s="259"/>
      <c r="L669" s="259"/>
      <c r="M669" s="259"/>
      <c r="N669" s="259"/>
      <c r="O669" s="259"/>
      <c r="P669" s="259"/>
      <c r="Q669" s="69">
        <v>3</v>
      </c>
      <c r="R669" s="258"/>
      <c r="S669" s="258"/>
      <c r="T669" s="258"/>
      <c r="U669" s="258"/>
      <c r="V669" s="258"/>
      <c r="W669" s="258"/>
      <c r="X669" s="258"/>
      <c r="Y669" s="258"/>
      <c r="Z669" s="258"/>
      <c r="AA669" s="258"/>
      <c r="AB669" s="258"/>
      <c r="AC669" s="258"/>
      <c r="AD669" s="258"/>
      <c r="AE669" s="258"/>
      <c r="AF669" s="69">
        <v>3</v>
      </c>
      <c r="AG669" s="258"/>
      <c r="AH669" s="258"/>
      <c r="AI669" s="258"/>
      <c r="AJ669" s="258"/>
      <c r="AK669" s="258"/>
      <c r="AL669" s="258"/>
      <c r="AM669" s="258"/>
      <c r="AN669" s="258"/>
      <c r="AO669" s="258"/>
      <c r="AP669" s="258"/>
      <c r="AQ669" s="258"/>
      <c r="AR669" s="258"/>
      <c r="AS669" s="258"/>
      <c r="AT669" s="258"/>
    </row>
    <row r="670" spans="1:46" ht="45" customHeight="1">
      <c r="A670" s="259" t="s">
        <v>524</v>
      </c>
      <c r="B670" s="259"/>
      <c r="C670" s="259"/>
      <c r="D670" s="259"/>
      <c r="E670" s="259"/>
      <c r="F670" s="259"/>
      <c r="G670" s="259"/>
      <c r="H670" s="259"/>
      <c r="I670" s="259"/>
      <c r="J670" s="259"/>
      <c r="K670" s="259"/>
      <c r="L670" s="259"/>
      <c r="M670" s="259"/>
      <c r="N670" s="259"/>
      <c r="O670" s="259"/>
      <c r="P670" s="259"/>
      <c r="Q670" s="69">
        <v>3</v>
      </c>
      <c r="R670" s="258"/>
      <c r="S670" s="258"/>
      <c r="T670" s="258"/>
      <c r="U670" s="258"/>
      <c r="V670" s="258"/>
      <c r="W670" s="258"/>
      <c r="X670" s="258"/>
      <c r="Y670" s="258"/>
      <c r="Z670" s="258"/>
      <c r="AA670" s="258"/>
      <c r="AB670" s="258"/>
      <c r="AC670" s="258"/>
      <c r="AD670" s="258"/>
      <c r="AE670" s="258"/>
      <c r="AF670" s="69">
        <v>3</v>
      </c>
      <c r="AG670" s="258"/>
      <c r="AH670" s="258"/>
      <c r="AI670" s="258"/>
      <c r="AJ670" s="258"/>
      <c r="AK670" s="258"/>
      <c r="AL670" s="258"/>
      <c r="AM670" s="258"/>
      <c r="AN670" s="258"/>
      <c r="AO670" s="258"/>
      <c r="AP670" s="258"/>
      <c r="AQ670" s="258"/>
      <c r="AR670" s="258"/>
      <c r="AS670" s="258"/>
      <c r="AT670" s="258"/>
    </row>
    <row r="671" spans="1:46" ht="45" customHeight="1">
      <c r="A671" s="259" t="s">
        <v>525</v>
      </c>
      <c r="B671" s="259"/>
      <c r="C671" s="259"/>
      <c r="D671" s="259"/>
      <c r="E671" s="259"/>
      <c r="F671" s="259"/>
      <c r="G671" s="259"/>
      <c r="H671" s="259"/>
      <c r="I671" s="259"/>
      <c r="J671" s="259"/>
      <c r="K671" s="259"/>
      <c r="L671" s="259"/>
      <c r="M671" s="259"/>
      <c r="N671" s="259"/>
      <c r="O671" s="259"/>
      <c r="P671" s="259"/>
      <c r="Q671" s="69">
        <v>3</v>
      </c>
      <c r="R671" s="258"/>
      <c r="S671" s="258"/>
      <c r="T671" s="258"/>
      <c r="U671" s="258"/>
      <c r="V671" s="258"/>
      <c r="W671" s="258"/>
      <c r="X671" s="258"/>
      <c r="Y671" s="258"/>
      <c r="Z671" s="258"/>
      <c r="AA671" s="258"/>
      <c r="AB671" s="258"/>
      <c r="AC671" s="258"/>
      <c r="AD671" s="258"/>
      <c r="AE671" s="258"/>
      <c r="AF671" s="69">
        <v>3</v>
      </c>
      <c r="AG671" s="258"/>
      <c r="AH671" s="258"/>
      <c r="AI671" s="258"/>
      <c r="AJ671" s="258"/>
      <c r="AK671" s="258"/>
      <c r="AL671" s="258"/>
      <c r="AM671" s="258"/>
      <c r="AN671" s="258"/>
      <c r="AO671" s="258"/>
      <c r="AP671" s="258"/>
      <c r="AQ671" s="258"/>
      <c r="AR671" s="258"/>
      <c r="AS671" s="258"/>
      <c r="AT671" s="258"/>
    </row>
    <row r="672" spans="1:46" ht="54.95" customHeight="1">
      <c r="A672" s="259" t="s">
        <v>526</v>
      </c>
      <c r="B672" s="259"/>
      <c r="C672" s="259"/>
      <c r="D672" s="259"/>
      <c r="E672" s="259"/>
      <c r="F672" s="259"/>
      <c r="G672" s="259"/>
      <c r="H672" s="259"/>
      <c r="I672" s="259"/>
      <c r="J672" s="259"/>
      <c r="K672" s="259"/>
      <c r="L672" s="259"/>
      <c r="M672" s="259"/>
      <c r="N672" s="259"/>
      <c r="O672" s="259"/>
      <c r="P672" s="259"/>
      <c r="Q672" s="69">
        <v>3</v>
      </c>
      <c r="R672" s="258"/>
      <c r="S672" s="258"/>
      <c r="T672" s="258"/>
      <c r="U672" s="258"/>
      <c r="V672" s="258"/>
      <c r="W672" s="258"/>
      <c r="X672" s="258"/>
      <c r="Y672" s="258"/>
      <c r="Z672" s="258"/>
      <c r="AA672" s="258"/>
      <c r="AB672" s="258"/>
      <c r="AC672" s="258"/>
      <c r="AD672" s="258"/>
      <c r="AE672" s="258"/>
      <c r="AF672" s="69">
        <v>3</v>
      </c>
      <c r="AG672" s="258"/>
      <c r="AH672" s="258"/>
      <c r="AI672" s="258"/>
      <c r="AJ672" s="258"/>
      <c r="AK672" s="258"/>
      <c r="AL672" s="258"/>
      <c r="AM672" s="258"/>
      <c r="AN672" s="258"/>
      <c r="AO672" s="258"/>
      <c r="AP672" s="258"/>
      <c r="AQ672" s="258"/>
      <c r="AR672" s="258"/>
      <c r="AS672" s="258"/>
      <c r="AT672" s="258"/>
    </row>
    <row r="673" spans="1:46" ht="71.099999999999994" customHeight="1">
      <c r="A673" s="259" t="s">
        <v>527</v>
      </c>
      <c r="B673" s="259"/>
      <c r="C673" s="259"/>
      <c r="D673" s="259"/>
      <c r="E673" s="259"/>
      <c r="F673" s="259"/>
      <c r="G673" s="259"/>
      <c r="H673" s="259"/>
      <c r="I673" s="259"/>
      <c r="J673" s="259"/>
      <c r="K673" s="259"/>
      <c r="L673" s="259"/>
      <c r="M673" s="259"/>
      <c r="N673" s="259"/>
      <c r="O673" s="259"/>
      <c r="P673" s="259"/>
      <c r="Q673" s="69">
        <v>3</v>
      </c>
      <c r="R673" s="258"/>
      <c r="S673" s="258"/>
      <c r="T673" s="258"/>
      <c r="U673" s="258"/>
      <c r="V673" s="258"/>
      <c r="W673" s="258"/>
      <c r="X673" s="258"/>
      <c r="Y673" s="258"/>
      <c r="Z673" s="258"/>
      <c r="AA673" s="258"/>
      <c r="AB673" s="258"/>
      <c r="AC673" s="258"/>
      <c r="AD673" s="258"/>
      <c r="AE673" s="258"/>
      <c r="AF673" s="69">
        <v>3</v>
      </c>
      <c r="AG673" s="258"/>
      <c r="AH673" s="258"/>
      <c r="AI673" s="258"/>
      <c r="AJ673" s="258"/>
      <c r="AK673" s="258"/>
      <c r="AL673" s="258"/>
      <c r="AM673" s="258"/>
      <c r="AN673" s="258"/>
      <c r="AO673" s="258"/>
      <c r="AP673" s="258"/>
      <c r="AQ673" s="258"/>
      <c r="AR673" s="258"/>
      <c r="AS673" s="258"/>
      <c r="AT673" s="258"/>
    </row>
    <row r="674" spans="1:46" ht="45" customHeight="1">
      <c r="A674" s="259" t="s">
        <v>528</v>
      </c>
      <c r="B674" s="259"/>
      <c r="C674" s="259"/>
      <c r="D674" s="259"/>
      <c r="E674" s="259"/>
      <c r="F674" s="259"/>
      <c r="G674" s="259"/>
      <c r="H674" s="259"/>
      <c r="I674" s="259"/>
      <c r="J674" s="259"/>
      <c r="K674" s="259"/>
      <c r="L674" s="259"/>
      <c r="M674" s="259"/>
      <c r="N674" s="259"/>
      <c r="O674" s="259"/>
      <c r="P674" s="259"/>
      <c r="Q674" s="69">
        <v>3</v>
      </c>
      <c r="R674" s="258"/>
      <c r="S674" s="258"/>
      <c r="T674" s="258"/>
      <c r="U674" s="258"/>
      <c r="V674" s="258"/>
      <c r="W674" s="258"/>
      <c r="X674" s="258"/>
      <c r="Y674" s="258"/>
      <c r="Z674" s="258"/>
      <c r="AA674" s="258"/>
      <c r="AB674" s="258"/>
      <c r="AC674" s="258"/>
      <c r="AD674" s="258"/>
      <c r="AE674" s="258"/>
      <c r="AF674" s="69">
        <v>3</v>
      </c>
      <c r="AG674" s="258"/>
      <c r="AH674" s="258"/>
      <c r="AI674" s="258"/>
      <c r="AJ674" s="258"/>
      <c r="AK674" s="258"/>
      <c r="AL674" s="258"/>
      <c r="AM674" s="258"/>
      <c r="AN674" s="258"/>
      <c r="AO674" s="258"/>
      <c r="AP674" s="258"/>
      <c r="AQ674" s="258"/>
      <c r="AR674" s="258"/>
      <c r="AS674" s="258"/>
      <c r="AT674" s="258"/>
    </row>
    <row r="675" spans="1:46" ht="95.45" customHeight="1">
      <c r="A675" s="259" t="s">
        <v>529</v>
      </c>
      <c r="B675" s="259"/>
      <c r="C675" s="259"/>
      <c r="D675" s="259"/>
      <c r="E675" s="259"/>
      <c r="F675" s="259"/>
      <c r="G675" s="259"/>
      <c r="H675" s="259"/>
      <c r="I675" s="259"/>
      <c r="J675" s="259"/>
      <c r="K675" s="259"/>
      <c r="L675" s="259"/>
      <c r="M675" s="259"/>
      <c r="N675" s="259"/>
      <c r="O675" s="259"/>
      <c r="P675" s="259"/>
      <c r="Q675" s="69">
        <v>3</v>
      </c>
      <c r="R675" s="258"/>
      <c r="S675" s="258"/>
      <c r="T675" s="258"/>
      <c r="U675" s="258"/>
      <c r="V675" s="258"/>
      <c r="W675" s="258"/>
      <c r="X675" s="258"/>
      <c r="Y675" s="258"/>
      <c r="Z675" s="258"/>
      <c r="AA675" s="258"/>
      <c r="AB675" s="258"/>
      <c r="AC675" s="258"/>
      <c r="AD675" s="258"/>
      <c r="AE675" s="258"/>
      <c r="AF675" s="69">
        <v>3</v>
      </c>
      <c r="AG675" s="258"/>
      <c r="AH675" s="258"/>
      <c r="AI675" s="258"/>
      <c r="AJ675" s="258"/>
      <c r="AK675" s="258"/>
      <c r="AL675" s="258"/>
      <c r="AM675" s="258"/>
      <c r="AN675" s="258"/>
      <c r="AO675" s="258"/>
      <c r="AP675" s="258"/>
      <c r="AQ675" s="258"/>
      <c r="AR675" s="258"/>
      <c r="AS675" s="258"/>
      <c r="AT675" s="258"/>
    </row>
    <row r="676" spans="1:46" ht="61.5" customHeight="1">
      <c r="A676" s="259" t="s">
        <v>530</v>
      </c>
      <c r="B676" s="259"/>
      <c r="C676" s="259"/>
      <c r="D676" s="259"/>
      <c r="E676" s="259"/>
      <c r="F676" s="259"/>
      <c r="G676" s="259"/>
      <c r="H676" s="259"/>
      <c r="I676" s="259"/>
      <c r="J676" s="259"/>
      <c r="K676" s="259"/>
      <c r="L676" s="259"/>
      <c r="M676" s="259"/>
      <c r="N676" s="259"/>
      <c r="O676" s="259"/>
      <c r="P676" s="259"/>
      <c r="Q676" s="69">
        <v>3</v>
      </c>
      <c r="R676" s="258"/>
      <c r="S676" s="258"/>
      <c r="T676" s="258"/>
      <c r="U676" s="258"/>
      <c r="V676" s="258"/>
      <c r="W676" s="258"/>
      <c r="X676" s="258"/>
      <c r="Y676" s="258"/>
      <c r="Z676" s="258"/>
      <c r="AA676" s="258"/>
      <c r="AB676" s="258"/>
      <c r="AC676" s="258"/>
      <c r="AD676" s="258"/>
      <c r="AE676" s="258"/>
      <c r="AF676" s="69">
        <v>3</v>
      </c>
      <c r="AG676" s="258"/>
      <c r="AH676" s="258"/>
      <c r="AI676" s="258"/>
      <c r="AJ676" s="258"/>
      <c r="AK676" s="258"/>
      <c r="AL676" s="258"/>
      <c r="AM676" s="258"/>
      <c r="AN676" s="258"/>
      <c r="AO676" s="258"/>
      <c r="AP676" s="258"/>
      <c r="AQ676" s="258"/>
      <c r="AR676" s="258"/>
      <c r="AS676" s="258"/>
      <c r="AT676" s="258"/>
    </row>
    <row r="677" spans="1:46" ht="45" customHeight="1">
      <c r="A677" s="259" t="s">
        <v>531</v>
      </c>
      <c r="B677" s="259"/>
      <c r="C677" s="259"/>
      <c r="D677" s="259"/>
      <c r="E677" s="259"/>
      <c r="F677" s="259"/>
      <c r="G677" s="259"/>
      <c r="H677" s="259"/>
      <c r="I677" s="259"/>
      <c r="J677" s="259"/>
      <c r="K677" s="259"/>
      <c r="L677" s="259"/>
      <c r="M677" s="259"/>
      <c r="N677" s="259"/>
      <c r="O677" s="259"/>
      <c r="P677" s="259"/>
      <c r="Q677" s="69">
        <v>3</v>
      </c>
      <c r="R677" s="258"/>
      <c r="S677" s="258"/>
      <c r="T677" s="258"/>
      <c r="U677" s="258"/>
      <c r="V677" s="258"/>
      <c r="W677" s="258"/>
      <c r="X677" s="258"/>
      <c r="Y677" s="258"/>
      <c r="Z677" s="258"/>
      <c r="AA677" s="258"/>
      <c r="AB677" s="258"/>
      <c r="AC677" s="258"/>
      <c r="AD677" s="258"/>
      <c r="AE677" s="258"/>
      <c r="AF677" s="69">
        <v>3</v>
      </c>
      <c r="AG677" s="258"/>
      <c r="AH677" s="258"/>
      <c r="AI677" s="258"/>
      <c r="AJ677" s="258"/>
      <c r="AK677" s="258"/>
      <c r="AL677" s="258"/>
      <c r="AM677" s="258"/>
      <c r="AN677" s="258"/>
      <c r="AO677" s="258"/>
      <c r="AP677" s="258"/>
      <c r="AQ677" s="258"/>
      <c r="AR677" s="258"/>
      <c r="AS677" s="258"/>
      <c r="AT677" s="258"/>
    </row>
    <row r="678" spans="1:46" ht="45" customHeight="1">
      <c r="A678" s="259" t="s">
        <v>532</v>
      </c>
      <c r="B678" s="259"/>
      <c r="C678" s="259"/>
      <c r="D678" s="259"/>
      <c r="E678" s="259"/>
      <c r="F678" s="259"/>
      <c r="G678" s="259"/>
      <c r="H678" s="259"/>
      <c r="I678" s="259"/>
      <c r="J678" s="259"/>
      <c r="K678" s="259"/>
      <c r="L678" s="259"/>
      <c r="M678" s="259"/>
      <c r="N678" s="259"/>
      <c r="O678" s="259"/>
      <c r="P678" s="259"/>
      <c r="Q678" s="69">
        <v>3</v>
      </c>
      <c r="R678" s="258"/>
      <c r="S678" s="258"/>
      <c r="T678" s="258"/>
      <c r="U678" s="258"/>
      <c r="V678" s="258"/>
      <c r="W678" s="258"/>
      <c r="X678" s="258"/>
      <c r="Y678" s="258"/>
      <c r="Z678" s="258"/>
      <c r="AA678" s="258"/>
      <c r="AB678" s="258"/>
      <c r="AC678" s="258"/>
      <c r="AD678" s="258"/>
      <c r="AE678" s="258"/>
      <c r="AF678" s="69">
        <v>3</v>
      </c>
      <c r="AG678" s="258"/>
      <c r="AH678" s="258"/>
      <c r="AI678" s="258"/>
      <c r="AJ678" s="258"/>
      <c r="AK678" s="258"/>
      <c r="AL678" s="258"/>
      <c r="AM678" s="258"/>
      <c r="AN678" s="258"/>
      <c r="AO678" s="258"/>
      <c r="AP678" s="258"/>
      <c r="AQ678" s="258"/>
      <c r="AR678" s="258"/>
      <c r="AS678" s="258"/>
      <c r="AT678" s="258"/>
    </row>
    <row r="679" spans="1:46" ht="56.85" customHeight="1">
      <c r="A679" s="259" t="s">
        <v>533</v>
      </c>
      <c r="B679" s="259"/>
      <c r="C679" s="259"/>
      <c r="D679" s="259"/>
      <c r="E679" s="259"/>
      <c r="F679" s="259"/>
      <c r="G679" s="259"/>
      <c r="H679" s="259"/>
      <c r="I679" s="259"/>
      <c r="J679" s="259"/>
      <c r="K679" s="259"/>
      <c r="L679" s="259"/>
      <c r="M679" s="259"/>
      <c r="N679" s="259"/>
      <c r="O679" s="259"/>
      <c r="P679" s="259"/>
      <c r="Q679" s="69">
        <v>3</v>
      </c>
      <c r="R679" s="258"/>
      <c r="S679" s="258"/>
      <c r="T679" s="258"/>
      <c r="U679" s="258"/>
      <c r="V679" s="258"/>
      <c r="W679" s="258"/>
      <c r="X679" s="258"/>
      <c r="Y679" s="258"/>
      <c r="Z679" s="258"/>
      <c r="AA679" s="258"/>
      <c r="AB679" s="258"/>
      <c r="AC679" s="258"/>
      <c r="AD679" s="258"/>
      <c r="AE679" s="258"/>
      <c r="AF679" s="69">
        <v>3</v>
      </c>
      <c r="AG679" s="258"/>
      <c r="AH679" s="258"/>
      <c r="AI679" s="258"/>
      <c r="AJ679" s="258"/>
      <c r="AK679" s="258"/>
      <c r="AL679" s="258"/>
      <c r="AM679" s="258"/>
      <c r="AN679" s="258"/>
      <c r="AO679" s="258"/>
      <c r="AP679" s="258"/>
      <c r="AQ679" s="258"/>
      <c r="AR679" s="258"/>
      <c r="AS679" s="258"/>
      <c r="AT679" s="258"/>
    </row>
    <row r="680" spans="1:46" ht="45" customHeight="1">
      <c r="A680" s="259" t="s">
        <v>534</v>
      </c>
      <c r="B680" s="259"/>
      <c r="C680" s="259"/>
      <c r="D680" s="259"/>
      <c r="E680" s="259"/>
      <c r="F680" s="259"/>
      <c r="G680" s="259"/>
      <c r="H680" s="259"/>
      <c r="I680" s="259"/>
      <c r="J680" s="259"/>
      <c r="K680" s="259"/>
      <c r="L680" s="259"/>
      <c r="M680" s="259"/>
      <c r="N680" s="259"/>
      <c r="O680" s="259"/>
      <c r="P680" s="259"/>
      <c r="Q680" s="69">
        <v>3</v>
      </c>
      <c r="R680" s="258"/>
      <c r="S680" s="258"/>
      <c r="T680" s="258"/>
      <c r="U680" s="258"/>
      <c r="V680" s="258"/>
      <c r="W680" s="258"/>
      <c r="X680" s="258"/>
      <c r="Y680" s="258"/>
      <c r="Z680" s="258"/>
      <c r="AA680" s="258"/>
      <c r="AB680" s="258"/>
      <c r="AC680" s="258"/>
      <c r="AD680" s="258"/>
      <c r="AE680" s="258"/>
      <c r="AF680" s="69">
        <v>3</v>
      </c>
      <c r="AG680" s="258"/>
      <c r="AH680" s="258"/>
      <c r="AI680" s="258"/>
      <c r="AJ680" s="258"/>
      <c r="AK680" s="258"/>
      <c r="AL680" s="258"/>
      <c r="AM680" s="258"/>
      <c r="AN680" s="258"/>
      <c r="AO680" s="258"/>
      <c r="AP680" s="258"/>
      <c r="AQ680" s="258"/>
      <c r="AR680" s="258"/>
      <c r="AS680" s="258"/>
      <c r="AT680" s="258"/>
    </row>
    <row r="681" spans="1:46" ht="45" customHeight="1">
      <c r="A681" s="259" t="s">
        <v>535</v>
      </c>
      <c r="B681" s="259"/>
      <c r="C681" s="259"/>
      <c r="D681" s="259"/>
      <c r="E681" s="259"/>
      <c r="F681" s="259"/>
      <c r="G681" s="259"/>
      <c r="H681" s="259"/>
      <c r="I681" s="259"/>
      <c r="J681" s="259"/>
      <c r="K681" s="259"/>
      <c r="L681" s="259"/>
      <c r="M681" s="259"/>
      <c r="N681" s="259"/>
      <c r="O681" s="259"/>
      <c r="P681" s="259"/>
      <c r="Q681" s="69">
        <v>3</v>
      </c>
      <c r="R681" s="258"/>
      <c r="S681" s="258"/>
      <c r="T681" s="258"/>
      <c r="U681" s="258"/>
      <c r="V681" s="258"/>
      <c r="W681" s="258"/>
      <c r="X681" s="258"/>
      <c r="Y681" s="258"/>
      <c r="Z681" s="258"/>
      <c r="AA681" s="258"/>
      <c r="AB681" s="258"/>
      <c r="AC681" s="258"/>
      <c r="AD681" s="258"/>
      <c r="AE681" s="258"/>
      <c r="AF681" s="69">
        <v>3</v>
      </c>
      <c r="AG681" s="258"/>
      <c r="AH681" s="258"/>
      <c r="AI681" s="258"/>
      <c r="AJ681" s="258"/>
      <c r="AK681" s="258"/>
      <c r="AL681" s="258"/>
      <c r="AM681" s="258"/>
      <c r="AN681" s="258"/>
      <c r="AO681" s="258"/>
      <c r="AP681" s="258"/>
      <c r="AQ681" s="258"/>
      <c r="AR681" s="258"/>
      <c r="AS681" s="258"/>
      <c r="AT681" s="258"/>
    </row>
    <row r="682" spans="1:46" ht="45" customHeight="1">
      <c r="A682" s="259" t="s">
        <v>536</v>
      </c>
      <c r="B682" s="259"/>
      <c r="C682" s="259"/>
      <c r="D682" s="259"/>
      <c r="E682" s="259"/>
      <c r="F682" s="259"/>
      <c r="G682" s="259"/>
      <c r="H682" s="259"/>
      <c r="I682" s="259"/>
      <c r="J682" s="259"/>
      <c r="K682" s="259"/>
      <c r="L682" s="259"/>
      <c r="M682" s="259"/>
      <c r="N682" s="259"/>
      <c r="O682" s="259"/>
      <c r="P682" s="259"/>
      <c r="Q682" s="69">
        <v>3</v>
      </c>
      <c r="R682" s="258"/>
      <c r="S682" s="258"/>
      <c r="T682" s="258"/>
      <c r="U682" s="258"/>
      <c r="V682" s="258"/>
      <c r="W682" s="258"/>
      <c r="X682" s="258"/>
      <c r="Y682" s="258"/>
      <c r="Z682" s="258"/>
      <c r="AA682" s="258"/>
      <c r="AB682" s="258"/>
      <c r="AC682" s="258"/>
      <c r="AD682" s="258"/>
      <c r="AE682" s="258"/>
      <c r="AF682" s="69">
        <v>3</v>
      </c>
      <c r="AG682" s="258"/>
      <c r="AH682" s="258"/>
      <c r="AI682" s="258"/>
      <c r="AJ682" s="258"/>
      <c r="AK682" s="258"/>
      <c r="AL682" s="258"/>
      <c r="AM682" s="258"/>
      <c r="AN682" s="258"/>
      <c r="AO682" s="258"/>
      <c r="AP682" s="258"/>
      <c r="AQ682" s="258"/>
      <c r="AR682" s="258"/>
      <c r="AS682" s="258"/>
      <c r="AT682" s="258"/>
    </row>
    <row r="683" spans="1:46" ht="53.1" customHeight="1">
      <c r="A683" s="259" t="s">
        <v>537</v>
      </c>
      <c r="B683" s="259"/>
      <c r="C683" s="259"/>
      <c r="D683" s="259"/>
      <c r="E683" s="259"/>
      <c r="F683" s="259"/>
      <c r="G683" s="259"/>
      <c r="H683" s="259"/>
      <c r="I683" s="259"/>
      <c r="J683" s="259"/>
      <c r="K683" s="259"/>
      <c r="L683" s="259"/>
      <c r="M683" s="259"/>
      <c r="N683" s="259"/>
      <c r="O683" s="259"/>
      <c r="P683" s="259"/>
      <c r="Q683" s="69">
        <v>3</v>
      </c>
      <c r="R683" s="258"/>
      <c r="S683" s="258"/>
      <c r="T683" s="258"/>
      <c r="U683" s="258"/>
      <c r="V683" s="258"/>
      <c r="W683" s="258"/>
      <c r="X683" s="258"/>
      <c r="Y683" s="258"/>
      <c r="Z683" s="258"/>
      <c r="AA683" s="258"/>
      <c r="AB683" s="258"/>
      <c r="AC683" s="258"/>
      <c r="AD683" s="258"/>
      <c r="AE683" s="258"/>
      <c r="AF683" s="69">
        <v>3</v>
      </c>
      <c r="AG683" s="258"/>
      <c r="AH683" s="258"/>
      <c r="AI683" s="258"/>
      <c r="AJ683" s="258"/>
      <c r="AK683" s="258"/>
      <c r="AL683" s="258"/>
      <c r="AM683" s="258"/>
      <c r="AN683" s="258"/>
      <c r="AO683" s="258"/>
      <c r="AP683" s="258"/>
      <c r="AQ683" s="258"/>
      <c r="AR683" s="258"/>
      <c r="AS683" s="258"/>
      <c r="AT683" s="258"/>
    </row>
    <row r="684" spans="1:46" ht="97.35" customHeight="1">
      <c r="A684" s="259" t="s">
        <v>538</v>
      </c>
      <c r="B684" s="259"/>
      <c r="C684" s="259"/>
      <c r="D684" s="259"/>
      <c r="E684" s="259"/>
      <c r="F684" s="259"/>
      <c r="G684" s="259"/>
      <c r="H684" s="259"/>
      <c r="I684" s="259"/>
      <c r="J684" s="259"/>
      <c r="K684" s="259"/>
      <c r="L684" s="259"/>
      <c r="M684" s="259"/>
      <c r="N684" s="259"/>
      <c r="O684" s="259"/>
      <c r="P684" s="259"/>
      <c r="Q684" s="69">
        <v>3</v>
      </c>
      <c r="R684" s="258"/>
      <c r="S684" s="258"/>
      <c r="T684" s="258"/>
      <c r="U684" s="258"/>
      <c r="V684" s="258"/>
      <c r="W684" s="258"/>
      <c r="X684" s="258"/>
      <c r="Y684" s="258"/>
      <c r="Z684" s="258"/>
      <c r="AA684" s="258"/>
      <c r="AB684" s="258"/>
      <c r="AC684" s="258"/>
      <c r="AD684" s="258"/>
      <c r="AE684" s="258"/>
      <c r="AF684" s="69">
        <v>3</v>
      </c>
      <c r="AG684" s="258"/>
      <c r="AH684" s="258"/>
      <c r="AI684" s="258"/>
      <c r="AJ684" s="258"/>
      <c r="AK684" s="258"/>
      <c r="AL684" s="258"/>
      <c r="AM684" s="258"/>
      <c r="AN684" s="258"/>
      <c r="AO684" s="258"/>
      <c r="AP684" s="258"/>
      <c r="AQ684" s="258"/>
      <c r="AR684" s="258"/>
      <c r="AS684" s="258"/>
      <c r="AT684" s="258"/>
    </row>
    <row r="685" spans="1:46" ht="45" customHeight="1">
      <c r="A685" s="259" t="s">
        <v>539</v>
      </c>
      <c r="B685" s="259"/>
      <c r="C685" s="259"/>
      <c r="D685" s="259"/>
      <c r="E685" s="259"/>
      <c r="F685" s="259"/>
      <c r="G685" s="259"/>
      <c r="H685" s="259"/>
      <c r="I685" s="259"/>
      <c r="J685" s="259"/>
      <c r="K685" s="259"/>
      <c r="L685" s="259"/>
      <c r="M685" s="259"/>
      <c r="N685" s="259"/>
      <c r="O685" s="259"/>
      <c r="P685" s="259"/>
      <c r="Q685" s="69">
        <v>3</v>
      </c>
      <c r="R685" s="258"/>
      <c r="S685" s="258"/>
      <c r="T685" s="258"/>
      <c r="U685" s="258"/>
      <c r="V685" s="258"/>
      <c r="W685" s="258"/>
      <c r="X685" s="258"/>
      <c r="Y685" s="258"/>
      <c r="Z685" s="258"/>
      <c r="AA685" s="258"/>
      <c r="AB685" s="258"/>
      <c r="AC685" s="258"/>
      <c r="AD685" s="258"/>
      <c r="AE685" s="258"/>
      <c r="AF685" s="69">
        <v>3</v>
      </c>
      <c r="AG685" s="258"/>
      <c r="AH685" s="258"/>
      <c r="AI685" s="258"/>
      <c r="AJ685" s="258"/>
      <c r="AK685" s="258"/>
      <c r="AL685" s="258"/>
      <c r="AM685" s="258"/>
      <c r="AN685" s="258"/>
      <c r="AO685" s="258"/>
      <c r="AP685" s="258"/>
      <c r="AQ685" s="258"/>
      <c r="AR685" s="258"/>
      <c r="AS685" s="258"/>
      <c r="AT685" s="258"/>
    </row>
    <row r="686" spans="1:46" ht="68.849999999999994" customHeight="1">
      <c r="A686" s="261" t="s">
        <v>540</v>
      </c>
      <c r="B686" s="261"/>
      <c r="C686" s="261"/>
      <c r="D686" s="261"/>
      <c r="E686" s="261"/>
      <c r="F686" s="261"/>
      <c r="G686" s="261"/>
      <c r="H686" s="261"/>
      <c r="I686" s="261"/>
      <c r="J686" s="261"/>
      <c r="K686" s="261"/>
      <c r="L686" s="261"/>
      <c r="M686" s="261"/>
      <c r="N686" s="261"/>
      <c r="O686" s="261"/>
      <c r="P686" s="261"/>
      <c r="Q686" s="69">
        <v>3</v>
      </c>
      <c r="R686" s="258"/>
      <c r="S686" s="258"/>
      <c r="T686" s="258"/>
      <c r="U686" s="258"/>
      <c r="V686" s="258"/>
      <c r="W686" s="258"/>
      <c r="X686" s="258"/>
      <c r="Y686" s="258"/>
      <c r="Z686" s="258"/>
      <c r="AA686" s="258"/>
      <c r="AB686" s="258"/>
      <c r="AC686" s="258"/>
      <c r="AD686" s="258"/>
      <c r="AE686" s="258"/>
      <c r="AF686" s="69">
        <v>3</v>
      </c>
      <c r="AG686" s="258"/>
      <c r="AH686" s="258"/>
      <c r="AI686" s="258"/>
      <c r="AJ686" s="258"/>
      <c r="AK686" s="258"/>
      <c r="AL686" s="258"/>
      <c r="AM686" s="258"/>
      <c r="AN686" s="258"/>
      <c r="AO686" s="258"/>
      <c r="AP686" s="258"/>
      <c r="AQ686" s="258"/>
      <c r="AR686" s="258"/>
      <c r="AS686" s="258"/>
      <c r="AT686" s="258"/>
    </row>
    <row r="687" spans="1:46" ht="45" customHeight="1">
      <c r="A687" s="261" t="s">
        <v>541</v>
      </c>
      <c r="B687" s="261"/>
      <c r="C687" s="261"/>
      <c r="D687" s="261"/>
      <c r="E687" s="261"/>
      <c r="F687" s="261"/>
      <c r="G687" s="261"/>
      <c r="H687" s="261"/>
      <c r="I687" s="261"/>
      <c r="J687" s="261"/>
      <c r="K687" s="261"/>
      <c r="L687" s="261"/>
      <c r="M687" s="261"/>
      <c r="N687" s="261"/>
      <c r="O687" s="261"/>
      <c r="P687" s="261"/>
      <c r="Q687" s="69">
        <v>3</v>
      </c>
      <c r="R687" s="258"/>
      <c r="S687" s="258"/>
      <c r="T687" s="258"/>
      <c r="U687" s="258"/>
      <c r="V687" s="258"/>
      <c r="W687" s="258"/>
      <c r="X687" s="258"/>
      <c r="Y687" s="258"/>
      <c r="Z687" s="258"/>
      <c r="AA687" s="258"/>
      <c r="AB687" s="258"/>
      <c r="AC687" s="258"/>
      <c r="AD687" s="258"/>
      <c r="AE687" s="258"/>
      <c r="AF687" s="69">
        <v>3</v>
      </c>
      <c r="AG687" s="258"/>
      <c r="AH687" s="258"/>
      <c r="AI687" s="258"/>
      <c r="AJ687" s="258"/>
      <c r="AK687" s="258"/>
      <c r="AL687" s="258"/>
      <c r="AM687" s="258"/>
      <c r="AN687" s="258"/>
      <c r="AO687" s="258"/>
      <c r="AP687" s="258"/>
      <c r="AQ687" s="258"/>
      <c r="AR687" s="258"/>
      <c r="AS687" s="258"/>
      <c r="AT687" s="258"/>
    </row>
    <row r="688" spans="1:46" ht="45" customHeight="1">
      <c r="A688" s="261" t="s">
        <v>542</v>
      </c>
      <c r="B688" s="261"/>
      <c r="C688" s="261"/>
      <c r="D688" s="261"/>
      <c r="E688" s="261"/>
      <c r="F688" s="261"/>
      <c r="G688" s="261"/>
      <c r="H688" s="261"/>
      <c r="I688" s="261"/>
      <c r="J688" s="261"/>
      <c r="K688" s="261"/>
      <c r="L688" s="261"/>
      <c r="M688" s="261"/>
      <c r="N688" s="261"/>
      <c r="O688" s="261"/>
      <c r="P688" s="261"/>
      <c r="Q688" s="69">
        <v>3</v>
      </c>
      <c r="R688" s="258"/>
      <c r="S688" s="258"/>
      <c r="T688" s="258"/>
      <c r="U688" s="258"/>
      <c r="V688" s="258"/>
      <c r="W688" s="258"/>
      <c r="X688" s="258"/>
      <c r="Y688" s="258"/>
      <c r="Z688" s="258"/>
      <c r="AA688" s="258"/>
      <c r="AB688" s="258"/>
      <c r="AC688" s="258"/>
      <c r="AD688" s="258"/>
      <c r="AE688" s="258"/>
      <c r="AF688" s="69">
        <v>3</v>
      </c>
      <c r="AG688" s="258"/>
      <c r="AH688" s="258"/>
      <c r="AI688" s="258"/>
      <c r="AJ688" s="258"/>
      <c r="AK688" s="258"/>
      <c r="AL688" s="258"/>
      <c r="AM688" s="258"/>
      <c r="AN688" s="258"/>
      <c r="AO688" s="258"/>
      <c r="AP688" s="258"/>
      <c r="AQ688" s="258"/>
      <c r="AR688" s="258"/>
      <c r="AS688" s="258"/>
      <c r="AT688" s="258"/>
    </row>
    <row r="689" spans="1:46" ht="45" customHeight="1">
      <c r="A689" s="259" t="s">
        <v>543</v>
      </c>
      <c r="B689" s="259"/>
      <c r="C689" s="259"/>
      <c r="D689" s="259"/>
      <c r="E689" s="259"/>
      <c r="F689" s="259"/>
      <c r="G689" s="259"/>
      <c r="H689" s="259"/>
      <c r="I689" s="259"/>
      <c r="J689" s="259"/>
      <c r="K689" s="259"/>
      <c r="L689" s="259"/>
      <c r="M689" s="259"/>
      <c r="N689" s="259"/>
      <c r="O689" s="259"/>
      <c r="P689" s="259"/>
      <c r="Q689" s="69">
        <v>3</v>
      </c>
      <c r="R689" s="258"/>
      <c r="S689" s="258"/>
      <c r="T689" s="258"/>
      <c r="U689" s="258"/>
      <c r="V689" s="258"/>
      <c r="W689" s="258"/>
      <c r="X689" s="258"/>
      <c r="Y689" s="258"/>
      <c r="Z689" s="258"/>
      <c r="AA689" s="258"/>
      <c r="AB689" s="258"/>
      <c r="AC689" s="258"/>
      <c r="AD689" s="258"/>
      <c r="AE689" s="258"/>
      <c r="AF689" s="69">
        <v>3</v>
      </c>
      <c r="AG689" s="258"/>
      <c r="AH689" s="258"/>
      <c r="AI689" s="258"/>
      <c r="AJ689" s="258"/>
      <c r="AK689" s="258"/>
      <c r="AL689" s="258"/>
      <c r="AM689" s="258"/>
      <c r="AN689" s="258"/>
      <c r="AO689" s="258"/>
      <c r="AP689" s="258"/>
      <c r="AQ689" s="258"/>
      <c r="AR689" s="258"/>
      <c r="AS689" s="258"/>
      <c r="AT689" s="258"/>
    </row>
    <row r="690" spans="1:46" ht="45" customHeight="1">
      <c r="A690" s="259" t="s">
        <v>544</v>
      </c>
      <c r="B690" s="259"/>
      <c r="C690" s="259"/>
      <c r="D690" s="259"/>
      <c r="E690" s="259"/>
      <c r="F690" s="259"/>
      <c r="G690" s="259"/>
      <c r="H690" s="259"/>
      <c r="I690" s="259"/>
      <c r="J690" s="259"/>
      <c r="K690" s="259"/>
      <c r="L690" s="259"/>
      <c r="M690" s="259"/>
      <c r="N690" s="259"/>
      <c r="O690" s="259"/>
      <c r="P690" s="259"/>
      <c r="Q690" s="69">
        <v>3</v>
      </c>
      <c r="R690" s="258"/>
      <c r="S690" s="258"/>
      <c r="T690" s="258"/>
      <c r="U690" s="258"/>
      <c r="V690" s="258"/>
      <c r="W690" s="258"/>
      <c r="X690" s="258"/>
      <c r="Y690" s="258"/>
      <c r="Z690" s="258"/>
      <c r="AA690" s="258"/>
      <c r="AB690" s="258"/>
      <c r="AC690" s="258"/>
      <c r="AD690" s="258"/>
      <c r="AE690" s="258"/>
      <c r="AF690" s="69">
        <v>3</v>
      </c>
      <c r="AG690" s="258"/>
      <c r="AH690" s="258"/>
      <c r="AI690" s="258"/>
      <c r="AJ690" s="258"/>
      <c r="AK690" s="258"/>
      <c r="AL690" s="258"/>
      <c r="AM690" s="258"/>
      <c r="AN690" s="258"/>
      <c r="AO690" s="258"/>
      <c r="AP690" s="258"/>
      <c r="AQ690" s="258"/>
      <c r="AR690" s="258"/>
      <c r="AS690" s="258"/>
      <c r="AT690" s="258"/>
    </row>
    <row r="691" spans="1:46" ht="45" customHeight="1">
      <c r="A691" s="259" t="s">
        <v>545</v>
      </c>
      <c r="B691" s="259"/>
      <c r="C691" s="259"/>
      <c r="D691" s="259"/>
      <c r="E691" s="259"/>
      <c r="F691" s="259"/>
      <c r="G691" s="259"/>
      <c r="H691" s="259"/>
      <c r="I691" s="259"/>
      <c r="J691" s="259"/>
      <c r="K691" s="259"/>
      <c r="L691" s="259"/>
      <c r="M691" s="259"/>
      <c r="N691" s="259"/>
      <c r="O691" s="259"/>
      <c r="P691" s="259"/>
      <c r="Q691" s="69">
        <v>3</v>
      </c>
      <c r="R691" s="258"/>
      <c r="S691" s="258"/>
      <c r="T691" s="258"/>
      <c r="U691" s="258"/>
      <c r="V691" s="258"/>
      <c r="W691" s="258"/>
      <c r="X691" s="258"/>
      <c r="Y691" s="258"/>
      <c r="Z691" s="258"/>
      <c r="AA691" s="258"/>
      <c r="AB691" s="258"/>
      <c r="AC691" s="258"/>
      <c r="AD691" s="258"/>
      <c r="AE691" s="258"/>
      <c r="AF691" s="69">
        <v>3</v>
      </c>
      <c r="AG691" s="258"/>
      <c r="AH691" s="258"/>
      <c r="AI691" s="258"/>
      <c r="AJ691" s="258"/>
      <c r="AK691" s="258"/>
      <c r="AL691" s="258"/>
      <c r="AM691" s="258"/>
      <c r="AN691" s="258"/>
      <c r="AO691" s="258"/>
      <c r="AP691" s="258"/>
      <c r="AQ691" s="258"/>
      <c r="AR691" s="258"/>
      <c r="AS691" s="258"/>
      <c r="AT691" s="258"/>
    </row>
    <row r="692" spans="1:46" ht="45" customHeight="1">
      <c r="A692" s="259" t="s">
        <v>546</v>
      </c>
      <c r="B692" s="259"/>
      <c r="C692" s="259"/>
      <c r="D692" s="259"/>
      <c r="E692" s="259"/>
      <c r="F692" s="259"/>
      <c r="G692" s="259"/>
      <c r="H692" s="259"/>
      <c r="I692" s="259"/>
      <c r="J692" s="259"/>
      <c r="K692" s="259"/>
      <c r="L692" s="259"/>
      <c r="M692" s="259"/>
      <c r="N692" s="259"/>
      <c r="O692" s="259"/>
      <c r="P692" s="259"/>
      <c r="Q692" s="69">
        <v>3</v>
      </c>
      <c r="R692" s="258"/>
      <c r="S692" s="258"/>
      <c r="T692" s="258"/>
      <c r="U692" s="258"/>
      <c r="V692" s="258"/>
      <c r="W692" s="258"/>
      <c r="X692" s="258"/>
      <c r="Y692" s="258"/>
      <c r="Z692" s="258"/>
      <c r="AA692" s="258"/>
      <c r="AB692" s="258"/>
      <c r="AC692" s="258"/>
      <c r="AD692" s="258"/>
      <c r="AE692" s="258"/>
      <c r="AF692" s="69">
        <v>3</v>
      </c>
      <c r="AG692" s="258"/>
      <c r="AH692" s="258"/>
      <c r="AI692" s="258"/>
      <c r="AJ692" s="258"/>
      <c r="AK692" s="258"/>
      <c r="AL692" s="258"/>
      <c r="AM692" s="258"/>
      <c r="AN692" s="258"/>
      <c r="AO692" s="258"/>
      <c r="AP692" s="258"/>
      <c r="AQ692" s="258"/>
      <c r="AR692" s="258"/>
      <c r="AS692" s="258"/>
      <c r="AT692" s="258"/>
    </row>
    <row r="693" spans="1:46" ht="45" customHeight="1">
      <c r="A693" s="259" t="s">
        <v>547</v>
      </c>
      <c r="B693" s="259"/>
      <c r="C693" s="259"/>
      <c r="D693" s="259"/>
      <c r="E693" s="259"/>
      <c r="F693" s="259"/>
      <c r="G693" s="259"/>
      <c r="H693" s="259"/>
      <c r="I693" s="259"/>
      <c r="J693" s="259"/>
      <c r="K693" s="259"/>
      <c r="L693" s="259"/>
      <c r="M693" s="259"/>
      <c r="N693" s="259"/>
      <c r="O693" s="259"/>
      <c r="P693" s="259"/>
      <c r="Q693" s="69">
        <v>3</v>
      </c>
      <c r="R693" s="258"/>
      <c r="S693" s="258"/>
      <c r="T693" s="258"/>
      <c r="U693" s="258"/>
      <c r="V693" s="258"/>
      <c r="W693" s="258"/>
      <c r="X693" s="258"/>
      <c r="Y693" s="258"/>
      <c r="Z693" s="258"/>
      <c r="AA693" s="258"/>
      <c r="AB693" s="258"/>
      <c r="AC693" s="258"/>
      <c r="AD693" s="258"/>
      <c r="AE693" s="258"/>
      <c r="AF693" s="69">
        <v>3</v>
      </c>
      <c r="AG693" s="258"/>
      <c r="AH693" s="258"/>
      <c r="AI693" s="258"/>
      <c r="AJ693" s="258"/>
      <c r="AK693" s="258"/>
      <c r="AL693" s="258"/>
      <c r="AM693" s="258"/>
      <c r="AN693" s="258"/>
      <c r="AO693" s="258"/>
      <c r="AP693" s="258"/>
      <c r="AQ693" s="258"/>
      <c r="AR693" s="258"/>
      <c r="AS693" s="258"/>
      <c r="AT693" s="258"/>
    </row>
    <row r="694" spans="1:46" ht="60.6" customHeight="1">
      <c r="A694" s="261" t="s">
        <v>548</v>
      </c>
      <c r="B694" s="261"/>
      <c r="C694" s="261"/>
      <c r="D694" s="261"/>
      <c r="E694" s="261"/>
      <c r="F694" s="261"/>
      <c r="G694" s="261"/>
      <c r="H694" s="261"/>
      <c r="I694" s="261"/>
      <c r="J694" s="261"/>
      <c r="K694" s="261"/>
      <c r="L694" s="261"/>
      <c r="M694" s="261"/>
      <c r="N694" s="261"/>
      <c r="O694" s="261"/>
      <c r="P694" s="261"/>
      <c r="Q694" s="69">
        <v>3</v>
      </c>
      <c r="R694" s="258"/>
      <c r="S694" s="258"/>
      <c r="T694" s="258"/>
      <c r="U694" s="258"/>
      <c r="V694" s="258"/>
      <c r="W694" s="258"/>
      <c r="X694" s="258"/>
      <c r="Y694" s="258"/>
      <c r="Z694" s="258"/>
      <c r="AA694" s="258"/>
      <c r="AB694" s="258"/>
      <c r="AC694" s="258"/>
      <c r="AD694" s="258"/>
      <c r="AE694" s="258"/>
      <c r="AF694" s="69">
        <v>3</v>
      </c>
      <c r="AG694" s="258"/>
      <c r="AH694" s="258"/>
      <c r="AI694" s="258"/>
      <c r="AJ694" s="258"/>
      <c r="AK694" s="258"/>
      <c r="AL694" s="258"/>
      <c r="AM694" s="258"/>
      <c r="AN694" s="258"/>
      <c r="AO694" s="258"/>
      <c r="AP694" s="258"/>
      <c r="AQ694" s="258"/>
      <c r="AR694" s="258"/>
      <c r="AS694" s="258"/>
      <c r="AT694" s="258"/>
    </row>
    <row r="695" spans="1:46" ht="45" customHeight="1">
      <c r="A695" s="261" t="s">
        <v>549</v>
      </c>
      <c r="B695" s="261"/>
      <c r="C695" s="261"/>
      <c r="D695" s="261"/>
      <c r="E695" s="261"/>
      <c r="F695" s="261"/>
      <c r="G695" s="261"/>
      <c r="H695" s="261"/>
      <c r="I695" s="261"/>
      <c r="J695" s="261"/>
      <c r="K695" s="261"/>
      <c r="L695" s="261"/>
      <c r="M695" s="261"/>
      <c r="N695" s="261"/>
      <c r="O695" s="261"/>
      <c r="P695" s="261"/>
      <c r="Q695" s="69">
        <v>3</v>
      </c>
      <c r="R695" s="258"/>
      <c r="S695" s="258"/>
      <c r="T695" s="258"/>
      <c r="U695" s="258"/>
      <c r="V695" s="258"/>
      <c r="W695" s="258"/>
      <c r="X695" s="258"/>
      <c r="Y695" s="258"/>
      <c r="Z695" s="258"/>
      <c r="AA695" s="258"/>
      <c r="AB695" s="258"/>
      <c r="AC695" s="258"/>
      <c r="AD695" s="258"/>
      <c r="AE695" s="258"/>
      <c r="AF695" s="69">
        <v>3</v>
      </c>
      <c r="AG695" s="258"/>
      <c r="AH695" s="258"/>
      <c r="AI695" s="258"/>
      <c r="AJ695" s="258"/>
      <c r="AK695" s="258"/>
      <c r="AL695" s="258"/>
      <c r="AM695" s="258"/>
      <c r="AN695" s="258"/>
      <c r="AO695" s="258"/>
      <c r="AP695" s="258"/>
      <c r="AQ695" s="258"/>
      <c r="AR695" s="258"/>
      <c r="AS695" s="258"/>
      <c r="AT695" s="258"/>
    </row>
    <row r="696" spans="1:46" ht="45" customHeight="1">
      <c r="A696" s="261" t="s">
        <v>550</v>
      </c>
      <c r="B696" s="261"/>
      <c r="C696" s="261"/>
      <c r="D696" s="261"/>
      <c r="E696" s="261"/>
      <c r="F696" s="261"/>
      <c r="G696" s="261"/>
      <c r="H696" s="261"/>
      <c r="I696" s="261"/>
      <c r="J696" s="261"/>
      <c r="K696" s="261"/>
      <c r="L696" s="261"/>
      <c r="M696" s="261"/>
      <c r="N696" s="261"/>
      <c r="O696" s="261"/>
      <c r="P696" s="261"/>
      <c r="Q696" s="69">
        <v>3</v>
      </c>
      <c r="R696" s="258"/>
      <c r="S696" s="258"/>
      <c r="T696" s="258"/>
      <c r="U696" s="258"/>
      <c r="V696" s="258"/>
      <c r="W696" s="258"/>
      <c r="X696" s="258"/>
      <c r="Y696" s="258"/>
      <c r="Z696" s="258"/>
      <c r="AA696" s="258"/>
      <c r="AB696" s="258"/>
      <c r="AC696" s="258"/>
      <c r="AD696" s="258"/>
      <c r="AE696" s="258"/>
      <c r="AF696" s="69">
        <v>3</v>
      </c>
      <c r="AG696" s="258"/>
      <c r="AH696" s="258"/>
      <c r="AI696" s="258"/>
      <c r="AJ696" s="258"/>
      <c r="AK696" s="258"/>
      <c r="AL696" s="258"/>
      <c r="AM696" s="258"/>
      <c r="AN696" s="258"/>
      <c r="AO696" s="258"/>
      <c r="AP696" s="258"/>
      <c r="AQ696" s="258"/>
      <c r="AR696" s="258"/>
      <c r="AS696" s="258"/>
      <c r="AT696" s="258"/>
    </row>
    <row r="697" spans="1:46" ht="68.849999999999994" customHeight="1">
      <c r="A697" s="261" t="s">
        <v>551</v>
      </c>
      <c r="B697" s="261"/>
      <c r="C697" s="261"/>
      <c r="D697" s="261"/>
      <c r="E697" s="261"/>
      <c r="F697" s="261"/>
      <c r="G697" s="261"/>
      <c r="H697" s="261"/>
      <c r="I697" s="261"/>
      <c r="J697" s="261"/>
      <c r="K697" s="261"/>
      <c r="L697" s="261"/>
      <c r="M697" s="261"/>
      <c r="N697" s="261"/>
      <c r="O697" s="261"/>
      <c r="P697" s="261"/>
      <c r="Q697" s="69">
        <v>3</v>
      </c>
      <c r="R697" s="258"/>
      <c r="S697" s="258"/>
      <c r="T697" s="258"/>
      <c r="U697" s="258"/>
      <c r="V697" s="258"/>
      <c r="W697" s="258"/>
      <c r="X697" s="258"/>
      <c r="Y697" s="258"/>
      <c r="Z697" s="258"/>
      <c r="AA697" s="258"/>
      <c r="AB697" s="258"/>
      <c r="AC697" s="258"/>
      <c r="AD697" s="258"/>
      <c r="AE697" s="258"/>
      <c r="AF697" s="69">
        <v>3</v>
      </c>
      <c r="AG697" s="258"/>
      <c r="AH697" s="258"/>
      <c r="AI697" s="258"/>
      <c r="AJ697" s="258"/>
      <c r="AK697" s="258"/>
      <c r="AL697" s="258"/>
      <c r="AM697" s="258"/>
      <c r="AN697" s="258"/>
      <c r="AO697" s="258"/>
      <c r="AP697" s="258"/>
      <c r="AQ697" s="258"/>
      <c r="AR697" s="258"/>
      <c r="AS697" s="258"/>
      <c r="AT697" s="258"/>
    </row>
    <row r="698" spans="1:46" ht="45" customHeight="1">
      <c r="A698" s="261" t="s">
        <v>552</v>
      </c>
      <c r="B698" s="261"/>
      <c r="C698" s="261"/>
      <c r="D698" s="261"/>
      <c r="E698" s="261"/>
      <c r="F698" s="261"/>
      <c r="G698" s="261"/>
      <c r="H698" s="261"/>
      <c r="I698" s="261"/>
      <c r="J698" s="261"/>
      <c r="K698" s="261"/>
      <c r="L698" s="261"/>
      <c r="M698" s="261"/>
      <c r="N698" s="261"/>
      <c r="O698" s="261"/>
      <c r="P698" s="261"/>
      <c r="Q698" s="69">
        <v>3</v>
      </c>
      <c r="R698" s="258"/>
      <c r="S698" s="258"/>
      <c r="T698" s="258"/>
      <c r="U698" s="258"/>
      <c r="V698" s="258"/>
      <c r="W698" s="258"/>
      <c r="X698" s="258"/>
      <c r="Y698" s="258"/>
      <c r="Z698" s="258"/>
      <c r="AA698" s="258"/>
      <c r="AB698" s="258"/>
      <c r="AC698" s="258"/>
      <c r="AD698" s="258"/>
      <c r="AE698" s="258"/>
      <c r="AF698" s="69">
        <v>3</v>
      </c>
      <c r="AG698" s="258"/>
      <c r="AH698" s="258"/>
      <c r="AI698" s="258"/>
      <c r="AJ698" s="258"/>
      <c r="AK698" s="258"/>
      <c r="AL698" s="258"/>
      <c r="AM698" s="258"/>
      <c r="AN698" s="258"/>
      <c r="AO698" s="258"/>
      <c r="AP698" s="258"/>
      <c r="AQ698" s="258"/>
      <c r="AR698" s="258"/>
      <c r="AS698" s="258"/>
      <c r="AT698" s="258"/>
    </row>
    <row r="699" spans="1:46" ht="75" customHeight="1">
      <c r="A699" s="261" t="s">
        <v>553</v>
      </c>
      <c r="B699" s="261"/>
      <c r="C699" s="261"/>
      <c r="D699" s="261"/>
      <c r="E699" s="261"/>
      <c r="F699" s="261"/>
      <c r="G699" s="261"/>
      <c r="H699" s="261"/>
      <c r="I699" s="261"/>
      <c r="J699" s="261"/>
      <c r="K699" s="261"/>
      <c r="L699" s="261"/>
      <c r="M699" s="261"/>
      <c r="N699" s="261"/>
      <c r="O699" s="261"/>
      <c r="P699" s="261"/>
      <c r="Q699" s="69">
        <v>3</v>
      </c>
      <c r="R699" s="258"/>
      <c r="S699" s="258"/>
      <c r="T699" s="258"/>
      <c r="U699" s="258"/>
      <c r="V699" s="258"/>
      <c r="W699" s="258"/>
      <c r="X699" s="258"/>
      <c r="Y699" s="258"/>
      <c r="Z699" s="258"/>
      <c r="AA699" s="258"/>
      <c r="AB699" s="258"/>
      <c r="AC699" s="258"/>
      <c r="AD699" s="258"/>
      <c r="AE699" s="258"/>
      <c r="AF699" s="69">
        <v>3</v>
      </c>
      <c r="AG699" s="258"/>
      <c r="AH699" s="258"/>
      <c r="AI699" s="258"/>
      <c r="AJ699" s="258"/>
      <c r="AK699" s="258"/>
      <c r="AL699" s="258"/>
      <c r="AM699" s="258"/>
      <c r="AN699" s="258"/>
      <c r="AO699" s="258"/>
      <c r="AP699" s="258"/>
      <c r="AQ699" s="258"/>
      <c r="AR699" s="258"/>
      <c r="AS699" s="258"/>
      <c r="AT699" s="258"/>
    </row>
    <row r="700" spans="1:46" ht="68.099999999999994" customHeight="1">
      <c r="A700" s="261" t="s">
        <v>554</v>
      </c>
      <c r="B700" s="261"/>
      <c r="C700" s="261"/>
      <c r="D700" s="261"/>
      <c r="E700" s="261"/>
      <c r="F700" s="261"/>
      <c r="G700" s="261"/>
      <c r="H700" s="261"/>
      <c r="I700" s="261"/>
      <c r="J700" s="261"/>
      <c r="K700" s="261"/>
      <c r="L700" s="261"/>
      <c r="M700" s="261"/>
      <c r="N700" s="261"/>
      <c r="O700" s="261"/>
      <c r="P700" s="261"/>
      <c r="Q700" s="69">
        <v>3</v>
      </c>
      <c r="R700" s="258"/>
      <c r="S700" s="258"/>
      <c r="T700" s="258"/>
      <c r="U700" s="258"/>
      <c r="V700" s="258"/>
      <c r="W700" s="258"/>
      <c r="X700" s="258"/>
      <c r="Y700" s="258"/>
      <c r="Z700" s="258"/>
      <c r="AA700" s="258"/>
      <c r="AB700" s="258"/>
      <c r="AC700" s="258"/>
      <c r="AD700" s="258"/>
      <c r="AE700" s="258"/>
      <c r="AF700" s="69">
        <v>3</v>
      </c>
      <c r="AG700" s="258"/>
      <c r="AH700" s="258"/>
      <c r="AI700" s="258"/>
      <c r="AJ700" s="258"/>
      <c r="AK700" s="258"/>
      <c r="AL700" s="258"/>
      <c r="AM700" s="258"/>
      <c r="AN700" s="258"/>
      <c r="AO700" s="258"/>
      <c r="AP700" s="258"/>
      <c r="AQ700" s="258"/>
      <c r="AR700" s="258"/>
      <c r="AS700" s="258"/>
      <c r="AT700" s="258"/>
    </row>
    <row r="701" spans="1:46" ht="45" customHeight="1">
      <c r="A701" s="259" t="s">
        <v>555</v>
      </c>
      <c r="B701" s="259"/>
      <c r="C701" s="259"/>
      <c r="D701" s="259"/>
      <c r="E701" s="259"/>
      <c r="F701" s="259"/>
      <c r="G701" s="259"/>
      <c r="H701" s="259"/>
      <c r="I701" s="259"/>
      <c r="J701" s="259"/>
      <c r="K701" s="259"/>
      <c r="L701" s="259"/>
      <c r="M701" s="259"/>
      <c r="N701" s="259"/>
      <c r="O701" s="259"/>
      <c r="P701" s="259"/>
      <c r="Q701" s="69">
        <v>3</v>
      </c>
      <c r="R701" s="258"/>
      <c r="S701" s="258"/>
      <c r="T701" s="258"/>
      <c r="U701" s="258"/>
      <c r="V701" s="258"/>
      <c r="W701" s="258"/>
      <c r="X701" s="258"/>
      <c r="Y701" s="258"/>
      <c r="Z701" s="258"/>
      <c r="AA701" s="258"/>
      <c r="AB701" s="258"/>
      <c r="AC701" s="258"/>
      <c r="AD701" s="258"/>
      <c r="AE701" s="258"/>
      <c r="AF701" s="69">
        <v>3</v>
      </c>
      <c r="AG701" s="258"/>
      <c r="AH701" s="258"/>
      <c r="AI701" s="258"/>
      <c r="AJ701" s="258"/>
      <c r="AK701" s="258"/>
      <c r="AL701" s="258"/>
      <c r="AM701" s="258"/>
      <c r="AN701" s="258"/>
      <c r="AO701" s="258"/>
      <c r="AP701" s="258"/>
      <c r="AQ701" s="258"/>
      <c r="AR701" s="258"/>
      <c r="AS701" s="258"/>
      <c r="AT701" s="258"/>
    </row>
    <row r="702" spans="1:46" ht="67.349999999999994" customHeight="1">
      <c r="A702" s="259" t="s">
        <v>556</v>
      </c>
      <c r="B702" s="259"/>
      <c r="C702" s="259"/>
      <c r="D702" s="259"/>
      <c r="E702" s="259"/>
      <c r="F702" s="259"/>
      <c r="G702" s="259"/>
      <c r="H702" s="259"/>
      <c r="I702" s="259"/>
      <c r="J702" s="259"/>
      <c r="K702" s="259"/>
      <c r="L702" s="259"/>
      <c r="M702" s="259"/>
      <c r="N702" s="259"/>
      <c r="O702" s="259"/>
      <c r="P702" s="259"/>
      <c r="Q702" s="69">
        <v>3</v>
      </c>
      <c r="R702" s="258"/>
      <c r="S702" s="258"/>
      <c r="T702" s="258"/>
      <c r="U702" s="258"/>
      <c r="V702" s="258"/>
      <c r="W702" s="258"/>
      <c r="X702" s="258"/>
      <c r="Y702" s="258"/>
      <c r="Z702" s="258"/>
      <c r="AA702" s="258"/>
      <c r="AB702" s="258"/>
      <c r="AC702" s="258"/>
      <c r="AD702" s="258"/>
      <c r="AE702" s="258"/>
      <c r="AF702" s="69">
        <v>3</v>
      </c>
      <c r="AG702" s="258"/>
      <c r="AH702" s="258"/>
      <c r="AI702" s="258"/>
      <c r="AJ702" s="258"/>
      <c r="AK702" s="258"/>
      <c r="AL702" s="258"/>
      <c r="AM702" s="258"/>
      <c r="AN702" s="258"/>
      <c r="AO702" s="258"/>
      <c r="AP702" s="258"/>
      <c r="AQ702" s="258"/>
      <c r="AR702" s="258"/>
      <c r="AS702" s="258"/>
      <c r="AT702" s="258"/>
    </row>
    <row r="703" spans="1:46" ht="45" customHeight="1">
      <c r="A703" s="259" t="s">
        <v>557</v>
      </c>
      <c r="B703" s="259"/>
      <c r="C703" s="259"/>
      <c r="D703" s="259"/>
      <c r="E703" s="259"/>
      <c r="F703" s="259"/>
      <c r="G703" s="259"/>
      <c r="H703" s="259"/>
      <c r="I703" s="259"/>
      <c r="J703" s="259"/>
      <c r="K703" s="259"/>
      <c r="L703" s="259"/>
      <c r="M703" s="259"/>
      <c r="N703" s="259"/>
      <c r="O703" s="259"/>
      <c r="P703" s="259"/>
      <c r="Q703" s="69">
        <v>3</v>
      </c>
      <c r="R703" s="258"/>
      <c r="S703" s="258"/>
      <c r="T703" s="258"/>
      <c r="U703" s="258"/>
      <c r="V703" s="258"/>
      <c r="W703" s="258"/>
      <c r="X703" s="258"/>
      <c r="Y703" s="258"/>
      <c r="Z703" s="258"/>
      <c r="AA703" s="258"/>
      <c r="AB703" s="258"/>
      <c r="AC703" s="258"/>
      <c r="AD703" s="258"/>
      <c r="AE703" s="258"/>
      <c r="AF703" s="69">
        <v>3</v>
      </c>
      <c r="AG703" s="258"/>
      <c r="AH703" s="258"/>
      <c r="AI703" s="258"/>
      <c r="AJ703" s="258"/>
      <c r="AK703" s="258"/>
      <c r="AL703" s="258"/>
      <c r="AM703" s="258"/>
      <c r="AN703" s="258"/>
      <c r="AO703" s="258"/>
      <c r="AP703" s="258"/>
      <c r="AQ703" s="258"/>
      <c r="AR703" s="258"/>
      <c r="AS703" s="258"/>
      <c r="AT703" s="258"/>
    </row>
    <row r="704" spans="1:46" ht="73.349999999999994" customHeight="1">
      <c r="A704" s="261" t="s">
        <v>558</v>
      </c>
      <c r="B704" s="261"/>
      <c r="C704" s="261"/>
      <c r="D704" s="261"/>
      <c r="E704" s="261"/>
      <c r="F704" s="261"/>
      <c r="G704" s="261"/>
      <c r="H704" s="261"/>
      <c r="I704" s="261"/>
      <c r="J704" s="261"/>
      <c r="K704" s="261"/>
      <c r="L704" s="261"/>
      <c r="M704" s="261"/>
      <c r="N704" s="261"/>
      <c r="O704" s="261"/>
      <c r="P704" s="261"/>
      <c r="Q704" s="69">
        <v>3</v>
      </c>
      <c r="R704" s="258"/>
      <c r="S704" s="258"/>
      <c r="T704" s="258"/>
      <c r="U704" s="258"/>
      <c r="V704" s="258"/>
      <c r="W704" s="258"/>
      <c r="X704" s="258"/>
      <c r="Y704" s="258"/>
      <c r="Z704" s="258"/>
      <c r="AA704" s="258"/>
      <c r="AB704" s="258"/>
      <c r="AC704" s="258"/>
      <c r="AD704" s="258"/>
      <c r="AE704" s="258"/>
      <c r="AF704" s="69">
        <v>3</v>
      </c>
      <c r="AG704" s="258"/>
      <c r="AH704" s="258"/>
      <c r="AI704" s="258"/>
      <c r="AJ704" s="258"/>
      <c r="AK704" s="258"/>
      <c r="AL704" s="258"/>
      <c r="AM704" s="258"/>
      <c r="AN704" s="258"/>
      <c r="AO704" s="258"/>
      <c r="AP704" s="258"/>
      <c r="AQ704" s="258"/>
      <c r="AR704" s="258"/>
      <c r="AS704" s="258"/>
      <c r="AT704" s="258"/>
    </row>
    <row r="705" spans="1:46" ht="45" customHeight="1" thickTop="1" thickBot="1">
      <c r="A705" s="61"/>
      <c r="B705" s="61"/>
      <c r="C705" s="61"/>
      <c r="D705" s="61"/>
      <c r="E705" s="61"/>
      <c r="F705" s="61"/>
      <c r="G705" s="61"/>
      <c r="H705" s="61"/>
      <c r="I705" s="61"/>
      <c r="J705" s="61"/>
      <c r="K705" s="61"/>
      <c r="L705" s="61"/>
      <c r="M705" s="61"/>
      <c r="N705" s="61"/>
      <c r="O705" s="61"/>
      <c r="P705" s="61"/>
      <c r="Q705" s="70"/>
      <c r="R705" s="61"/>
      <c r="S705" s="61"/>
      <c r="T705" s="61"/>
      <c r="U705" s="61"/>
      <c r="V705" s="61"/>
      <c r="W705" s="61"/>
      <c r="X705" s="61"/>
      <c r="Y705" s="61"/>
      <c r="Z705" s="61"/>
      <c r="AA705" s="61"/>
      <c r="AB705" s="61"/>
      <c r="AC705" s="61"/>
      <c r="AD705" s="61"/>
      <c r="AE705" s="61"/>
      <c r="AF705" s="70"/>
      <c r="AG705" s="61"/>
      <c r="AH705" s="61"/>
      <c r="AI705" s="61"/>
      <c r="AJ705" s="61"/>
      <c r="AK705" s="61"/>
      <c r="AL705" s="61"/>
      <c r="AM705" s="61"/>
      <c r="AN705" s="61"/>
      <c r="AO705" s="61"/>
      <c r="AP705" s="61"/>
      <c r="AQ705" s="61"/>
      <c r="AR705" s="61"/>
      <c r="AS705" s="61"/>
      <c r="AT705" s="61"/>
    </row>
    <row r="706" spans="1:46" ht="45" customHeight="1" thickTop="1" thickBot="1">
      <c r="A706" s="267" t="s">
        <v>79</v>
      </c>
      <c r="B706" s="267"/>
      <c r="C706" s="267"/>
      <c r="D706" s="267"/>
      <c r="E706" s="267"/>
      <c r="F706" s="267"/>
      <c r="G706" s="267"/>
      <c r="H706" s="267"/>
      <c r="I706" s="267"/>
      <c r="J706" s="267"/>
      <c r="K706" s="267"/>
      <c r="L706" s="267"/>
      <c r="M706" s="267"/>
      <c r="N706" s="267"/>
      <c r="O706" s="267"/>
      <c r="P706" s="267"/>
      <c r="Q706" s="71" t="s">
        <v>67</v>
      </c>
      <c r="R706" s="268" t="s">
        <v>68</v>
      </c>
      <c r="S706" s="268"/>
      <c r="T706" s="268"/>
      <c r="U706" s="268"/>
      <c r="V706" s="268"/>
      <c r="W706" s="268"/>
      <c r="X706" s="268"/>
      <c r="Y706" s="268"/>
      <c r="Z706" s="268"/>
      <c r="AA706" s="268"/>
      <c r="AB706" s="268"/>
      <c r="AC706" s="268"/>
      <c r="AD706" s="268"/>
      <c r="AE706" s="268"/>
      <c r="AF706" s="72" t="s">
        <v>67</v>
      </c>
      <c r="AG706" s="269" t="s">
        <v>8</v>
      </c>
      <c r="AH706" s="269"/>
      <c r="AI706" s="269"/>
      <c r="AJ706" s="269"/>
      <c r="AK706" s="269"/>
      <c r="AL706" s="269"/>
      <c r="AM706" s="269"/>
      <c r="AN706" s="269"/>
      <c r="AO706" s="269"/>
      <c r="AP706" s="269"/>
      <c r="AQ706" s="269"/>
      <c r="AR706" s="269"/>
      <c r="AS706" s="269"/>
      <c r="AT706" s="269"/>
    </row>
    <row r="707" spans="1:46" ht="45" customHeight="1">
      <c r="A707" s="259" t="s">
        <v>559</v>
      </c>
      <c r="B707" s="259"/>
      <c r="C707" s="259"/>
      <c r="D707" s="259"/>
      <c r="E707" s="259"/>
      <c r="F707" s="259"/>
      <c r="G707" s="259"/>
      <c r="H707" s="259"/>
      <c r="I707" s="259"/>
      <c r="J707" s="259"/>
      <c r="K707" s="259"/>
      <c r="L707" s="259"/>
      <c r="M707" s="259"/>
      <c r="N707" s="259"/>
      <c r="O707" s="259"/>
      <c r="P707" s="259"/>
      <c r="Q707" s="69">
        <v>3</v>
      </c>
      <c r="R707" s="258"/>
      <c r="S707" s="258"/>
      <c r="T707" s="258"/>
      <c r="U707" s="258"/>
      <c r="V707" s="258"/>
      <c r="W707" s="258"/>
      <c r="X707" s="258"/>
      <c r="Y707" s="258"/>
      <c r="Z707" s="258"/>
      <c r="AA707" s="258"/>
      <c r="AB707" s="258"/>
      <c r="AC707" s="258"/>
      <c r="AD707" s="258"/>
      <c r="AE707" s="258"/>
      <c r="AF707" s="69">
        <v>3</v>
      </c>
      <c r="AG707" s="258"/>
      <c r="AH707" s="258"/>
      <c r="AI707" s="258"/>
      <c r="AJ707" s="258"/>
      <c r="AK707" s="258"/>
      <c r="AL707" s="258"/>
      <c r="AM707" s="258"/>
      <c r="AN707" s="258"/>
      <c r="AO707" s="258"/>
      <c r="AP707" s="258"/>
      <c r="AQ707" s="258"/>
      <c r="AR707" s="258"/>
      <c r="AS707" s="258"/>
      <c r="AT707" s="258"/>
    </row>
    <row r="708" spans="1:46" ht="45" customHeight="1">
      <c r="A708" s="259" t="s">
        <v>560</v>
      </c>
      <c r="B708" s="259"/>
      <c r="C708" s="259"/>
      <c r="D708" s="259"/>
      <c r="E708" s="259"/>
      <c r="F708" s="259"/>
      <c r="G708" s="259"/>
      <c r="H708" s="259"/>
      <c r="I708" s="259"/>
      <c r="J708" s="259"/>
      <c r="K708" s="259"/>
      <c r="L708" s="259"/>
      <c r="M708" s="259"/>
      <c r="N708" s="259"/>
      <c r="O708" s="259"/>
      <c r="P708" s="259"/>
      <c r="Q708" s="69">
        <v>3</v>
      </c>
      <c r="R708" s="258"/>
      <c r="S708" s="258"/>
      <c r="T708" s="258"/>
      <c r="U708" s="258"/>
      <c r="V708" s="258"/>
      <c r="W708" s="258"/>
      <c r="X708" s="258"/>
      <c r="Y708" s="258"/>
      <c r="Z708" s="258"/>
      <c r="AA708" s="258"/>
      <c r="AB708" s="258"/>
      <c r="AC708" s="258"/>
      <c r="AD708" s="258"/>
      <c r="AE708" s="258"/>
      <c r="AF708" s="69">
        <v>3</v>
      </c>
      <c r="AG708" s="258"/>
      <c r="AH708" s="258"/>
      <c r="AI708" s="258"/>
      <c r="AJ708" s="258"/>
      <c r="AK708" s="258"/>
      <c r="AL708" s="258"/>
      <c r="AM708" s="258"/>
      <c r="AN708" s="258"/>
      <c r="AO708" s="258"/>
      <c r="AP708" s="258"/>
      <c r="AQ708" s="258"/>
      <c r="AR708" s="258"/>
      <c r="AS708" s="258"/>
      <c r="AT708" s="258"/>
    </row>
    <row r="709" spans="1:46" ht="45" customHeight="1">
      <c r="A709" s="259" t="s">
        <v>561</v>
      </c>
      <c r="B709" s="259"/>
      <c r="C709" s="259"/>
      <c r="D709" s="259"/>
      <c r="E709" s="259"/>
      <c r="F709" s="259"/>
      <c r="G709" s="259"/>
      <c r="H709" s="259"/>
      <c r="I709" s="259"/>
      <c r="J709" s="259"/>
      <c r="K709" s="259"/>
      <c r="L709" s="259"/>
      <c r="M709" s="259"/>
      <c r="N709" s="259"/>
      <c r="O709" s="259"/>
      <c r="P709" s="259"/>
      <c r="Q709" s="69">
        <v>3</v>
      </c>
      <c r="R709" s="258"/>
      <c r="S709" s="258"/>
      <c r="T709" s="258"/>
      <c r="U709" s="258"/>
      <c r="V709" s="258"/>
      <c r="W709" s="258"/>
      <c r="X709" s="258"/>
      <c r="Y709" s="258"/>
      <c r="Z709" s="258"/>
      <c r="AA709" s="258"/>
      <c r="AB709" s="258"/>
      <c r="AC709" s="258"/>
      <c r="AD709" s="258"/>
      <c r="AE709" s="258"/>
      <c r="AF709" s="69">
        <v>3</v>
      </c>
      <c r="AG709" s="258"/>
      <c r="AH709" s="258"/>
      <c r="AI709" s="258"/>
      <c r="AJ709" s="258"/>
      <c r="AK709" s="258"/>
      <c r="AL709" s="258"/>
      <c r="AM709" s="258"/>
      <c r="AN709" s="258"/>
      <c r="AO709" s="258"/>
      <c r="AP709" s="258"/>
      <c r="AQ709" s="258"/>
      <c r="AR709" s="258"/>
      <c r="AS709" s="258"/>
      <c r="AT709" s="258"/>
    </row>
    <row r="710" spans="1:46" ht="68.099999999999994" customHeight="1">
      <c r="A710" s="259" t="s">
        <v>562</v>
      </c>
      <c r="B710" s="259"/>
      <c r="C710" s="259"/>
      <c r="D710" s="259"/>
      <c r="E710" s="259"/>
      <c r="F710" s="259"/>
      <c r="G710" s="259"/>
      <c r="H710" s="259"/>
      <c r="I710" s="259"/>
      <c r="J710" s="259"/>
      <c r="K710" s="259"/>
      <c r="L710" s="259"/>
      <c r="M710" s="259"/>
      <c r="N710" s="259"/>
      <c r="O710" s="259"/>
      <c r="P710" s="259"/>
      <c r="Q710" s="69">
        <v>3</v>
      </c>
      <c r="R710" s="258"/>
      <c r="S710" s="258"/>
      <c r="T710" s="258"/>
      <c r="U710" s="258"/>
      <c r="V710" s="258"/>
      <c r="W710" s="258"/>
      <c r="X710" s="258"/>
      <c r="Y710" s="258"/>
      <c r="Z710" s="258"/>
      <c r="AA710" s="258"/>
      <c r="AB710" s="258"/>
      <c r="AC710" s="258"/>
      <c r="AD710" s="258"/>
      <c r="AE710" s="258"/>
      <c r="AF710" s="69">
        <v>3</v>
      </c>
      <c r="AG710" s="258"/>
      <c r="AH710" s="258"/>
      <c r="AI710" s="258"/>
      <c r="AJ710" s="258"/>
      <c r="AK710" s="258"/>
      <c r="AL710" s="258"/>
      <c r="AM710" s="258"/>
      <c r="AN710" s="258"/>
      <c r="AO710" s="258"/>
      <c r="AP710" s="258"/>
      <c r="AQ710" s="258"/>
      <c r="AR710" s="258"/>
      <c r="AS710" s="258"/>
      <c r="AT710" s="258"/>
    </row>
    <row r="711" spans="1:46" ht="45" customHeight="1">
      <c r="A711" s="259" t="s">
        <v>563</v>
      </c>
      <c r="B711" s="259"/>
      <c r="C711" s="259"/>
      <c r="D711" s="259"/>
      <c r="E711" s="259"/>
      <c r="F711" s="259"/>
      <c r="G711" s="259"/>
      <c r="H711" s="259"/>
      <c r="I711" s="259"/>
      <c r="J711" s="259"/>
      <c r="K711" s="259"/>
      <c r="L711" s="259"/>
      <c r="M711" s="259"/>
      <c r="N711" s="259"/>
      <c r="O711" s="259"/>
      <c r="P711" s="259"/>
      <c r="Q711" s="69">
        <v>3</v>
      </c>
      <c r="R711" s="258"/>
      <c r="S711" s="258"/>
      <c r="T711" s="258"/>
      <c r="U711" s="258"/>
      <c r="V711" s="258"/>
      <c r="W711" s="258"/>
      <c r="X711" s="258"/>
      <c r="Y711" s="258"/>
      <c r="Z711" s="258"/>
      <c r="AA711" s="258"/>
      <c r="AB711" s="258"/>
      <c r="AC711" s="258"/>
      <c r="AD711" s="258"/>
      <c r="AE711" s="258"/>
      <c r="AF711" s="69">
        <v>3</v>
      </c>
      <c r="AG711" s="258"/>
      <c r="AH711" s="258"/>
      <c r="AI711" s="258"/>
      <c r="AJ711" s="258"/>
      <c r="AK711" s="258"/>
      <c r="AL711" s="258"/>
      <c r="AM711" s="258"/>
      <c r="AN711" s="258"/>
      <c r="AO711" s="258"/>
      <c r="AP711" s="258"/>
      <c r="AQ711" s="258"/>
      <c r="AR711" s="258"/>
      <c r="AS711" s="258"/>
      <c r="AT711" s="258"/>
    </row>
    <row r="712" spans="1:46" ht="18" customHeight="1" thickTop="1"/>
    <row r="714" spans="1:46" ht="45" customHeight="1">
      <c r="A714" s="266" t="s">
        <v>564</v>
      </c>
      <c r="B714" s="266"/>
      <c r="C714" s="266"/>
      <c r="D714" s="266"/>
      <c r="E714" s="266"/>
      <c r="F714" s="266"/>
      <c r="G714" s="266"/>
      <c r="H714" s="266"/>
      <c r="I714" s="266"/>
      <c r="J714" s="266"/>
      <c r="K714" s="266"/>
      <c r="L714" s="266"/>
      <c r="M714" s="266"/>
      <c r="N714" s="266"/>
      <c r="O714" s="266"/>
      <c r="P714" s="266"/>
      <c r="Q714" s="266"/>
      <c r="R714" s="266"/>
      <c r="S714" s="266"/>
      <c r="T714" s="266"/>
      <c r="U714" s="266"/>
      <c r="V714" s="266"/>
      <c r="W714" s="266"/>
      <c r="X714" s="266"/>
      <c r="Y714" s="266"/>
      <c r="Z714" s="266"/>
      <c r="AA714" s="266"/>
      <c r="AB714" s="266"/>
      <c r="AC714" s="266"/>
      <c r="AD714" s="266"/>
      <c r="AE714" s="266"/>
      <c r="AF714"/>
      <c r="AG714" s="241" t="s">
        <v>64</v>
      </c>
      <c r="AH714" s="241"/>
      <c r="AI714" s="241"/>
      <c r="AJ714" s="241"/>
      <c r="AK714" s="73" t="e">
        <f>(('Artículo 121 (resumen PI)'!C31*0.8+'Artículo 121 (resumen PI)'!F31*0.2)+('Artículo 121 (resumen PNT)'!C31*0.8+'Artículo 121 (resumen PNT)'!F31*0.2))/2</f>
        <v>#VALUE!</v>
      </c>
      <c r="AL714"/>
      <c r="AM714"/>
      <c r="AN714"/>
      <c r="AO714"/>
      <c r="AP714"/>
      <c r="AQ714"/>
      <c r="AR714"/>
      <c r="AS714"/>
      <c r="AT714"/>
    </row>
    <row r="715" spans="1:46" ht="15.75" customHeight="1">
      <c r="A715" s="64"/>
      <c r="B715" s="65"/>
      <c r="C715" s="65"/>
      <c r="D715" s="65"/>
      <c r="E715" s="65"/>
      <c r="F715" s="65"/>
      <c r="G715" s="65"/>
      <c r="H715" s="65"/>
      <c r="I715" s="65"/>
      <c r="J715" s="65"/>
      <c r="K715" s="65"/>
      <c r="L715" s="65"/>
      <c r="M715" s="65"/>
      <c r="N715" s="65"/>
      <c r="O715" s="65"/>
      <c r="P715" s="65"/>
      <c r="Q715" s="27"/>
      <c r="R715" s="65"/>
      <c r="S715" s="65"/>
      <c r="T715" s="65"/>
      <c r="U715" s="65"/>
      <c r="V715" s="65"/>
      <c r="W715" s="65"/>
      <c r="X715" s="65"/>
      <c r="Y715" s="65"/>
      <c r="Z715" s="65"/>
      <c r="AA715" s="65"/>
      <c r="AB715" s="65"/>
      <c r="AC715" s="65"/>
      <c r="AD715" s="65"/>
      <c r="AE715" s="65"/>
      <c r="AF715"/>
      <c r="AG715"/>
      <c r="AH715"/>
      <c r="AI715"/>
      <c r="AJ715"/>
      <c r="AK715"/>
      <c r="AL715"/>
      <c r="AM715"/>
      <c r="AN715"/>
      <c r="AO715"/>
      <c r="AP715"/>
      <c r="AQ715"/>
      <c r="AR715"/>
      <c r="AS715"/>
      <c r="AT715"/>
    </row>
    <row r="716" spans="1:46" ht="15.75">
      <c r="A716" s="64" t="s">
        <v>65</v>
      </c>
      <c r="B716" s="65"/>
      <c r="C716" s="65"/>
      <c r="D716" s="65"/>
      <c r="E716" s="65"/>
      <c r="F716" s="65"/>
      <c r="G716" s="65"/>
      <c r="H716" s="65"/>
      <c r="I716" s="65"/>
      <c r="J716" s="65"/>
      <c r="K716" s="65"/>
      <c r="L716" s="65"/>
      <c r="M716" s="65"/>
      <c r="N716" s="65"/>
      <c r="O716" s="65"/>
      <c r="P716" s="65"/>
      <c r="Q716" s="27"/>
      <c r="R716" s="65"/>
      <c r="S716" s="65"/>
      <c r="T716" s="65"/>
      <c r="U716" s="65"/>
      <c r="V716" s="65"/>
      <c r="W716" s="65"/>
      <c r="X716" s="65"/>
      <c r="Y716" s="65"/>
      <c r="Z716" s="65"/>
      <c r="AA716" s="65"/>
      <c r="AB716" s="65"/>
      <c r="AC716" s="65"/>
      <c r="AD716" s="65"/>
      <c r="AE716" s="65"/>
      <c r="AF716"/>
      <c r="AG716"/>
      <c r="AH716"/>
      <c r="AI716"/>
      <c r="AJ716"/>
      <c r="AK716"/>
      <c r="AL716"/>
      <c r="AM716"/>
      <c r="AN716"/>
      <c r="AO716"/>
      <c r="AP716"/>
      <c r="AQ716"/>
      <c r="AR716"/>
      <c r="AS716"/>
      <c r="AT716"/>
    </row>
    <row r="717" spans="1:46" ht="15" customHeight="1">
      <c r="A717" s="61"/>
      <c r="B717" s="61"/>
      <c r="C717" s="61"/>
      <c r="D717" s="61"/>
      <c r="E717" s="61"/>
      <c r="F717" s="61"/>
      <c r="G717" s="61"/>
      <c r="H717" s="61"/>
      <c r="I717" s="61"/>
      <c r="J717" s="61"/>
      <c r="K717" s="61"/>
      <c r="L717" s="61"/>
      <c r="M717" s="61"/>
      <c r="N717" s="61"/>
      <c r="O717" s="61"/>
      <c r="P717" s="61"/>
      <c r="R717" s="61"/>
      <c r="S717" s="61"/>
      <c r="T717" s="61"/>
      <c r="U717" s="61"/>
      <c r="V717" s="61"/>
      <c r="W717" s="61"/>
      <c r="X717" s="61"/>
      <c r="Y717" s="61"/>
      <c r="Z717" s="61"/>
      <c r="AA717" s="61"/>
      <c r="AB717" s="61"/>
      <c r="AC717" s="61"/>
      <c r="AD717" s="61"/>
      <c r="AE717" s="61"/>
      <c r="AF717"/>
      <c r="AG717"/>
      <c r="AH717"/>
      <c r="AI717"/>
      <c r="AJ717"/>
      <c r="AK717"/>
      <c r="AL717"/>
      <c r="AM717"/>
      <c r="AN717"/>
      <c r="AO717"/>
      <c r="AP717"/>
      <c r="AQ717"/>
      <c r="AR717"/>
      <c r="AS717"/>
      <c r="AT717"/>
    </row>
    <row r="718" spans="1:46" ht="57" customHeight="1" thickBot="1">
      <c r="A718" s="264" t="s">
        <v>523</v>
      </c>
      <c r="B718" s="264"/>
      <c r="C718" s="264"/>
      <c r="D718" s="264"/>
      <c r="E718" s="264"/>
      <c r="F718" s="264"/>
      <c r="G718" s="264"/>
      <c r="H718" s="264"/>
      <c r="I718" s="264"/>
      <c r="J718" s="264"/>
      <c r="K718" s="264"/>
      <c r="L718" s="264"/>
      <c r="M718" s="264"/>
      <c r="N718" s="264"/>
      <c r="O718" s="264"/>
      <c r="P718" s="264"/>
      <c r="Q718" s="66"/>
      <c r="R718" s="61"/>
      <c r="S718" s="61"/>
      <c r="T718" s="61"/>
      <c r="U718" s="61"/>
      <c r="V718" s="265"/>
      <c r="W718" s="265"/>
      <c r="X718" s="265"/>
      <c r="Y718" s="265"/>
      <c r="Z718" s="265"/>
      <c r="AA718" s="265"/>
      <c r="AB718" s="265"/>
      <c r="AC718" s="265"/>
      <c r="AD718" s="265"/>
      <c r="AE718" s="265"/>
      <c r="AF718" s="66"/>
      <c r="AG718" s="61"/>
      <c r="AH718" s="61"/>
      <c r="AI718" s="61"/>
      <c r="AJ718" s="61"/>
      <c r="AK718" s="265"/>
      <c r="AL718" s="265"/>
      <c r="AM718" s="265"/>
      <c r="AN718" s="265"/>
      <c r="AO718" s="265"/>
      <c r="AP718" s="265"/>
      <c r="AQ718" s="265"/>
      <c r="AR718" s="265"/>
      <c r="AS718" s="265"/>
      <c r="AT718" s="265"/>
    </row>
    <row r="719" spans="1:46" ht="45" customHeight="1" thickTop="1" thickBot="1">
      <c r="A719" s="284" t="s">
        <v>44</v>
      </c>
      <c r="B719" s="284"/>
      <c r="C719" s="284"/>
      <c r="D719" s="284"/>
      <c r="E719" s="284"/>
      <c r="F719" s="284"/>
      <c r="G719" s="284"/>
      <c r="H719" s="284"/>
      <c r="I719" s="284"/>
      <c r="J719" s="284"/>
      <c r="K719" s="284"/>
      <c r="L719" s="284"/>
      <c r="M719" s="284"/>
      <c r="N719" s="284"/>
      <c r="O719" s="284"/>
      <c r="P719" s="284"/>
      <c r="Q719" s="67" t="s">
        <v>67</v>
      </c>
      <c r="R719" s="285" t="s">
        <v>68</v>
      </c>
      <c r="S719" s="285"/>
      <c r="T719" s="285"/>
      <c r="U719" s="285"/>
      <c r="V719" s="285"/>
      <c r="W719" s="285"/>
      <c r="X719" s="285"/>
      <c r="Y719" s="285"/>
      <c r="Z719" s="285"/>
      <c r="AA719" s="285"/>
      <c r="AB719" s="285"/>
      <c r="AC719" s="285"/>
      <c r="AD719" s="285"/>
      <c r="AE719" s="285"/>
      <c r="AF719" s="68" t="s">
        <v>67</v>
      </c>
      <c r="AG719" s="286" t="s">
        <v>8</v>
      </c>
      <c r="AH719" s="286"/>
      <c r="AI719" s="286"/>
      <c r="AJ719" s="286"/>
      <c r="AK719" s="286"/>
      <c r="AL719" s="286"/>
      <c r="AM719" s="286"/>
      <c r="AN719" s="286"/>
      <c r="AO719" s="286"/>
      <c r="AP719" s="286"/>
      <c r="AQ719" s="286"/>
      <c r="AR719" s="286"/>
      <c r="AS719" s="286"/>
      <c r="AT719" s="286"/>
    </row>
    <row r="720" spans="1:46" ht="45" customHeight="1">
      <c r="A720" s="259" t="s">
        <v>69</v>
      </c>
      <c r="B720" s="259"/>
      <c r="C720" s="259"/>
      <c r="D720" s="259"/>
      <c r="E720" s="259"/>
      <c r="F720" s="259"/>
      <c r="G720" s="259"/>
      <c r="H720" s="259"/>
      <c r="I720" s="259"/>
      <c r="J720" s="259"/>
      <c r="K720" s="259"/>
      <c r="L720" s="259"/>
      <c r="M720" s="259"/>
      <c r="N720" s="259"/>
      <c r="O720" s="259"/>
      <c r="P720" s="259"/>
      <c r="Q720" s="69">
        <v>3</v>
      </c>
      <c r="R720" s="258" t="s">
        <v>176</v>
      </c>
      <c r="S720" s="258"/>
      <c r="T720" s="258"/>
      <c r="U720" s="258"/>
      <c r="V720" s="258"/>
      <c r="W720" s="258"/>
      <c r="X720" s="258"/>
      <c r="Y720" s="258"/>
      <c r="Z720" s="258"/>
      <c r="AA720" s="258"/>
      <c r="AB720" s="258"/>
      <c r="AC720" s="258"/>
      <c r="AD720" s="258"/>
      <c r="AE720" s="258"/>
      <c r="AF720" s="69">
        <v>3</v>
      </c>
      <c r="AG720" s="258" t="s">
        <v>176</v>
      </c>
      <c r="AH720" s="258"/>
      <c r="AI720" s="258"/>
      <c r="AJ720" s="258"/>
      <c r="AK720" s="258"/>
      <c r="AL720" s="258"/>
      <c r="AM720" s="258"/>
      <c r="AN720" s="258"/>
      <c r="AO720" s="258"/>
      <c r="AP720" s="258"/>
      <c r="AQ720" s="258"/>
      <c r="AR720" s="258"/>
      <c r="AS720" s="258"/>
      <c r="AT720" s="258"/>
    </row>
    <row r="721" spans="1:46" ht="45" customHeight="1">
      <c r="A721" s="259" t="s">
        <v>109</v>
      </c>
      <c r="B721" s="259"/>
      <c r="C721" s="259"/>
      <c r="D721" s="259"/>
      <c r="E721" s="259"/>
      <c r="F721" s="259"/>
      <c r="G721" s="259"/>
      <c r="H721" s="259"/>
      <c r="I721" s="259"/>
      <c r="J721" s="259"/>
      <c r="K721" s="259"/>
      <c r="L721" s="259"/>
      <c r="M721" s="259"/>
      <c r="N721" s="259"/>
      <c r="O721" s="259"/>
      <c r="P721" s="259"/>
      <c r="Q721" s="69">
        <v>3</v>
      </c>
      <c r="R721" s="258"/>
      <c r="S721" s="258"/>
      <c r="T721" s="258"/>
      <c r="U721" s="258"/>
      <c r="V721" s="258"/>
      <c r="W721" s="258"/>
      <c r="X721" s="258"/>
      <c r="Y721" s="258"/>
      <c r="Z721" s="258"/>
      <c r="AA721" s="258"/>
      <c r="AB721" s="258"/>
      <c r="AC721" s="258"/>
      <c r="AD721" s="258"/>
      <c r="AE721" s="258"/>
      <c r="AF721" s="69">
        <v>3</v>
      </c>
      <c r="AG721" s="258"/>
      <c r="AH721" s="258"/>
      <c r="AI721" s="258"/>
      <c r="AJ721" s="258"/>
      <c r="AK721" s="258"/>
      <c r="AL721" s="258"/>
      <c r="AM721" s="258"/>
      <c r="AN721" s="258"/>
      <c r="AO721" s="258"/>
      <c r="AP721" s="258"/>
      <c r="AQ721" s="258"/>
      <c r="AR721" s="258"/>
      <c r="AS721" s="258"/>
      <c r="AT721" s="258"/>
    </row>
    <row r="722" spans="1:46" ht="45" customHeight="1">
      <c r="A722" s="259" t="s">
        <v>565</v>
      </c>
      <c r="B722" s="259"/>
      <c r="C722" s="259"/>
      <c r="D722" s="259"/>
      <c r="E722" s="259"/>
      <c r="F722" s="259"/>
      <c r="G722" s="259"/>
      <c r="H722" s="259"/>
      <c r="I722" s="259"/>
      <c r="J722" s="259"/>
      <c r="K722" s="259"/>
      <c r="L722" s="259"/>
      <c r="M722" s="259"/>
      <c r="N722" s="259"/>
      <c r="O722" s="259"/>
      <c r="P722" s="259"/>
      <c r="Q722" s="69">
        <v>3</v>
      </c>
      <c r="R722" s="258"/>
      <c r="S722" s="258"/>
      <c r="T722" s="258"/>
      <c r="U722" s="258"/>
      <c r="V722" s="258"/>
      <c r="W722" s="258"/>
      <c r="X722" s="258"/>
      <c r="Y722" s="258"/>
      <c r="Z722" s="258"/>
      <c r="AA722" s="258"/>
      <c r="AB722" s="258"/>
      <c r="AC722" s="258"/>
      <c r="AD722" s="258"/>
      <c r="AE722" s="258"/>
      <c r="AF722" s="69">
        <v>3</v>
      </c>
      <c r="AG722" s="258"/>
      <c r="AH722" s="258"/>
      <c r="AI722" s="258"/>
      <c r="AJ722" s="258"/>
      <c r="AK722" s="258"/>
      <c r="AL722" s="258"/>
      <c r="AM722" s="258"/>
      <c r="AN722" s="258"/>
      <c r="AO722" s="258"/>
      <c r="AP722" s="258"/>
      <c r="AQ722" s="258"/>
      <c r="AR722" s="258"/>
      <c r="AS722" s="258"/>
      <c r="AT722" s="258"/>
    </row>
    <row r="723" spans="1:46" ht="50.45" customHeight="1">
      <c r="A723" s="259" t="s">
        <v>566</v>
      </c>
      <c r="B723" s="259"/>
      <c r="C723" s="259"/>
      <c r="D723" s="259"/>
      <c r="E723" s="259"/>
      <c r="F723" s="259"/>
      <c r="G723" s="259"/>
      <c r="H723" s="259"/>
      <c r="I723" s="259"/>
      <c r="J723" s="259"/>
      <c r="K723" s="259"/>
      <c r="L723" s="259"/>
      <c r="M723" s="259"/>
      <c r="N723" s="259"/>
      <c r="O723" s="259"/>
      <c r="P723" s="259"/>
      <c r="Q723" s="69">
        <v>3</v>
      </c>
      <c r="R723" s="258"/>
      <c r="S723" s="258"/>
      <c r="T723" s="258"/>
      <c r="U723" s="258"/>
      <c r="V723" s="258"/>
      <c r="W723" s="258"/>
      <c r="X723" s="258"/>
      <c r="Y723" s="258"/>
      <c r="Z723" s="258"/>
      <c r="AA723" s="258"/>
      <c r="AB723" s="258"/>
      <c r="AC723" s="258"/>
      <c r="AD723" s="258"/>
      <c r="AE723" s="258"/>
      <c r="AF723" s="69">
        <v>3</v>
      </c>
      <c r="AG723" s="258"/>
      <c r="AH723" s="258"/>
      <c r="AI723" s="258"/>
      <c r="AJ723" s="258"/>
      <c r="AK723" s="258"/>
      <c r="AL723" s="258"/>
      <c r="AM723" s="258"/>
      <c r="AN723" s="258"/>
      <c r="AO723" s="258"/>
      <c r="AP723" s="258"/>
      <c r="AQ723" s="258"/>
      <c r="AR723" s="258"/>
      <c r="AS723" s="258"/>
      <c r="AT723" s="258"/>
    </row>
    <row r="724" spans="1:46" ht="65.099999999999994" customHeight="1">
      <c r="A724" s="259" t="s">
        <v>567</v>
      </c>
      <c r="B724" s="259"/>
      <c r="C724" s="259"/>
      <c r="D724" s="259"/>
      <c r="E724" s="259"/>
      <c r="F724" s="259"/>
      <c r="G724" s="259"/>
      <c r="H724" s="259"/>
      <c r="I724" s="259"/>
      <c r="J724" s="259"/>
      <c r="K724" s="259"/>
      <c r="L724" s="259"/>
      <c r="M724" s="259"/>
      <c r="N724" s="259"/>
      <c r="O724" s="259"/>
      <c r="P724" s="259"/>
      <c r="Q724" s="69">
        <v>3</v>
      </c>
      <c r="R724" s="258"/>
      <c r="S724" s="258"/>
      <c r="T724" s="258"/>
      <c r="U724" s="258"/>
      <c r="V724" s="258"/>
      <c r="W724" s="258"/>
      <c r="X724" s="258"/>
      <c r="Y724" s="258"/>
      <c r="Z724" s="258"/>
      <c r="AA724" s="258"/>
      <c r="AB724" s="258"/>
      <c r="AC724" s="258"/>
      <c r="AD724" s="258"/>
      <c r="AE724" s="258"/>
      <c r="AF724" s="69">
        <v>3</v>
      </c>
      <c r="AG724" s="258"/>
      <c r="AH724" s="258"/>
      <c r="AI724" s="258"/>
      <c r="AJ724" s="258"/>
      <c r="AK724" s="258"/>
      <c r="AL724" s="258"/>
      <c r="AM724" s="258"/>
      <c r="AN724" s="258"/>
      <c r="AO724" s="258"/>
      <c r="AP724" s="258"/>
      <c r="AQ724" s="258"/>
      <c r="AR724" s="258"/>
      <c r="AS724" s="258"/>
      <c r="AT724" s="258"/>
    </row>
    <row r="725" spans="1:46" ht="45" customHeight="1">
      <c r="A725" s="259" t="s">
        <v>568</v>
      </c>
      <c r="B725" s="259"/>
      <c r="C725" s="259"/>
      <c r="D725" s="259"/>
      <c r="E725" s="259"/>
      <c r="F725" s="259"/>
      <c r="G725" s="259"/>
      <c r="H725" s="259"/>
      <c r="I725" s="259"/>
      <c r="J725" s="259"/>
      <c r="K725" s="259"/>
      <c r="L725" s="259"/>
      <c r="M725" s="259"/>
      <c r="N725" s="259"/>
      <c r="O725" s="259"/>
      <c r="P725" s="259"/>
      <c r="Q725" s="69">
        <v>3</v>
      </c>
      <c r="R725" s="258"/>
      <c r="S725" s="258"/>
      <c r="T725" s="258"/>
      <c r="U725" s="258"/>
      <c r="V725" s="258"/>
      <c r="W725" s="258"/>
      <c r="X725" s="258"/>
      <c r="Y725" s="258"/>
      <c r="Z725" s="258"/>
      <c r="AA725" s="258"/>
      <c r="AB725" s="258"/>
      <c r="AC725" s="258"/>
      <c r="AD725" s="258"/>
      <c r="AE725" s="258"/>
      <c r="AF725" s="69">
        <v>3</v>
      </c>
      <c r="AG725" s="258"/>
      <c r="AH725" s="258"/>
      <c r="AI725" s="258"/>
      <c r="AJ725" s="258"/>
      <c r="AK725" s="258"/>
      <c r="AL725" s="258"/>
      <c r="AM725" s="258"/>
      <c r="AN725" s="258"/>
      <c r="AO725" s="258"/>
      <c r="AP725" s="258"/>
      <c r="AQ725" s="258"/>
      <c r="AR725" s="258"/>
      <c r="AS725" s="258"/>
      <c r="AT725" s="258"/>
    </row>
    <row r="726" spans="1:46" ht="98.1" customHeight="1">
      <c r="A726" s="259" t="s">
        <v>569</v>
      </c>
      <c r="B726" s="259"/>
      <c r="C726" s="259"/>
      <c r="D726" s="259"/>
      <c r="E726" s="259"/>
      <c r="F726" s="259"/>
      <c r="G726" s="259"/>
      <c r="H726" s="259"/>
      <c r="I726" s="259"/>
      <c r="J726" s="259"/>
      <c r="K726" s="259"/>
      <c r="L726" s="259"/>
      <c r="M726" s="259"/>
      <c r="N726" s="259"/>
      <c r="O726" s="259"/>
      <c r="P726" s="259"/>
      <c r="Q726" s="69">
        <v>3</v>
      </c>
      <c r="R726" s="258"/>
      <c r="S726" s="258"/>
      <c r="T726" s="258"/>
      <c r="U726" s="258"/>
      <c r="V726" s="258"/>
      <c r="W726" s="258"/>
      <c r="X726" s="258"/>
      <c r="Y726" s="258"/>
      <c r="Z726" s="258"/>
      <c r="AA726" s="258"/>
      <c r="AB726" s="258"/>
      <c r="AC726" s="258"/>
      <c r="AD726" s="258"/>
      <c r="AE726" s="258"/>
      <c r="AF726" s="69">
        <v>3</v>
      </c>
      <c r="AG726" s="258"/>
      <c r="AH726" s="258"/>
      <c r="AI726" s="258"/>
      <c r="AJ726" s="258"/>
      <c r="AK726" s="258"/>
      <c r="AL726" s="258"/>
      <c r="AM726" s="258"/>
      <c r="AN726" s="258"/>
      <c r="AO726" s="258"/>
      <c r="AP726" s="258"/>
      <c r="AQ726" s="258"/>
      <c r="AR726" s="258"/>
      <c r="AS726" s="258"/>
      <c r="AT726" s="258"/>
    </row>
    <row r="727" spans="1:46" ht="57.6" customHeight="1">
      <c r="A727" s="259" t="s">
        <v>570</v>
      </c>
      <c r="B727" s="259"/>
      <c r="C727" s="259"/>
      <c r="D727" s="259"/>
      <c r="E727" s="259"/>
      <c r="F727" s="259"/>
      <c r="G727" s="259"/>
      <c r="H727" s="259"/>
      <c r="I727" s="259"/>
      <c r="J727" s="259"/>
      <c r="K727" s="259"/>
      <c r="L727" s="259"/>
      <c r="M727" s="259"/>
      <c r="N727" s="259"/>
      <c r="O727" s="259"/>
      <c r="P727" s="259"/>
      <c r="Q727" s="69">
        <v>3</v>
      </c>
      <c r="R727" s="258"/>
      <c r="S727" s="258"/>
      <c r="T727" s="258"/>
      <c r="U727" s="258"/>
      <c r="V727" s="258"/>
      <c r="W727" s="258"/>
      <c r="X727" s="258"/>
      <c r="Y727" s="258"/>
      <c r="Z727" s="258"/>
      <c r="AA727" s="258"/>
      <c r="AB727" s="258"/>
      <c r="AC727" s="258"/>
      <c r="AD727" s="258"/>
      <c r="AE727" s="258"/>
      <c r="AF727" s="69">
        <v>3</v>
      </c>
      <c r="AG727" s="258"/>
      <c r="AH727" s="258"/>
      <c r="AI727" s="258"/>
      <c r="AJ727" s="258"/>
      <c r="AK727" s="258"/>
      <c r="AL727" s="258"/>
      <c r="AM727" s="258"/>
      <c r="AN727" s="258"/>
      <c r="AO727" s="258"/>
      <c r="AP727" s="258"/>
      <c r="AQ727" s="258"/>
      <c r="AR727" s="258"/>
      <c r="AS727" s="258"/>
      <c r="AT727" s="258"/>
    </row>
    <row r="728" spans="1:46" ht="45" customHeight="1">
      <c r="A728" s="259" t="s">
        <v>571</v>
      </c>
      <c r="B728" s="259"/>
      <c r="C728" s="259"/>
      <c r="D728" s="259"/>
      <c r="E728" s="259"/>
      <c r="F728" s="259"/>
      <c r="G728" s="259"/>
      <c r="H728" s="259"/>
      <c r="I728" s="259"/>
      <c r="J728" s="259"/>
      <c r="K728" s="259"/>
      <c r="L728" s="259"/>
      <c r="M728" s="259"/>
      <c r="N728" s="259"/>
      <c r="O728" s="259"/>
      <c r="P728" s="259"/>
      <c r="Q728" s="69">
        <v>3</v>
      </c>
      <c r="R728" s="258"/>
      <c r="S728" s="258"/>
      <c r="T728" s="258"/>
      <c r="U728" s="258"/>
      <c r="V728" s="258"/>
      <c r="W728" s="258"/>
      <c r="X728" s="258"/>
      <c r="Y728" s="258"/>
      <c r="Z728" s="258"/>
      <c r="AA728" s="258"/>
      <c r="AB728" s="258"/>
      <c r="AC728" s="258"/>
      <c r="AD728" s="258"/>
      <c r="AE728" s="258"/>
      <c r="AF728" s="69">
        <v>3</v>
      </c>
      <c r="AG728" s="258"/>
      <c r="AH728" s="258"/>
      <c r="AI728" s="258"/>
      <c r="AJ728" s="258"/>
      <c r="AK728" s="258"/>
      <c r="AL728" s="258"/>
      <c r="AM728" s="258"/>
      <c r="AN728" s="258"/>
      <c r="AO728" s="258"/>
      <c r="AP728" s="258"/>
      <c r="AQ728" s="258"/>
      <c r="AR728" s="258"/>
      <c r="AS728" s="258"/>
      <c r="AT728" s="258"/>
    </row>
    <row r="729" spans="1:46" ht="45" customHeight="1">
      <c r="A729" s="259" t="s">
        <v>572</v>
      </c>
      <c r="B729" s="259"/>
      <c r="C729" s="259"/>
      <c r="D729" s="259"/>
      <c r="E729" s="259"/>
      <c r="F729" s="259"/>
      <c r="G729" s="259"/>
      <c r="H729" s="259"/>
      <c r="I729" s="259"/>
      <c r="J729" s="259"/>
      <c r="K729" s="259"/>
      <c r="L729" s="259"/>
      <c r="M729" s="259"/>
      <c r="N729" s="259"/>
      <c r="O729" s="259"/>
      <c r="P729" s="259"/>
      <c r="Q729" s="69">
        <v>3</v>
      </c>
      <c r="R729" s="258"/>
      <c r="S729" s="258"/>
      <c r="T729" s="258"/>
      <c r="U729" s="258"/>
      <c r="V729" s="258"/>
      <c r="W729" s="258"/>
      <c r="X729" s="258"/>
      <c r="Y729" s="258"/>
      <c r="Z729" s="258"/>
      <c r="AA729" s="258"/>
      <c r="AB729" s="258"/>
      <c r="AC729" s="258"/>
      <c r="AD729" s="258"/>
      <c r="AE729" s="258"/>
      <c r="AF729" s="69">
        <v>3</v>
      </c>
      <c r="AG729" s="258"/>
      <c r="AH729" s="258"/>
      <c r="AI729" s="258"/>
      <c r="AJ729" s="258"/>
      <c r="AK729" s="258"/>
      <c r="AL729" s="258"/>
      <c r="AM729" s="258"/>
      <c r="AN729" s="258"/>
      <c r="AO729" s="258"/>
      <c r="AP729" s="258"/>
      <c r="AQ729" s="258"/>
      <c r="AR729" s="258"/>
      <c r="AS729" s="258"/>
      <c r="AT729" s="258"/>
    </row>
    <row r="730" spans="1:46" ht="45" customHeight="1">
      <c r="A730" s="259" t="s">
        <v>573</v>
      </c>
      <c r="B730" s="259"/>
      <c r="C730" s="259"/>
      <c r="D730" s="259"/>
      <c r="E730" s="259"/>
      <c r="F730" s="259"/>
      <c r="G730" s="259"/>
      <c r="H730" s="259"/>
      <c r="I730" s="259"/>
      <c r="J730" s="259"/>
      <c r="K730" s="259"/>
      <c r="L730" s="259"/>
      <c r="M730" s="259"/>
      <c r="N730" s="259"/>
      <c r="O730" s="259"/>
      <c r="P730" s="259"/>
      <c r="Q730" s="69">
        <v>3</v>
      </c>
      <c r="R730" s="258"/>
      <c r="S730" s="258"/>
      <c r="T730" s="258"/>
      <c r="U730" s="258"/>
      <c r="V730" s="258"/>
      <c r="W730" s="258"/>
      <c r="X730" s="258"/>
      <c r="Y730" s="258"/>
      <c r="Z730" s="258"/>
      <c r="AA730" s="258"/>
      <c r="AB730" s="258"/>
      <c r="AC730" s="258"/>
      <c r="AD730" s="258"/>
      <c r="AE730" s="258"/>
      <c r="AF730" s="69">
        <v>3</v>
      </c>
      <c r="AG730" s="258"/>
      <c r="AH730" s="258"/>
      <c r="AI730" s="258"/>
      <c r="AJ730" s="258"/>
      <c r="AK730" s="258"/>
      <c r="AL730" s="258"/>
      <c r="AM730" s="258"/>
      <c r="AN730" s="258"/>
      <c r="AO730" s="258"/>
      <c r="AP730" s="258"/>
      <c r="AQ730" s="258"/>
      <c r="AR730" s="258"/>
      <c r="AS730" s="258"/>
      <c r="AT730" s="258"/>
    </row>
    <row r="731" spans="1:46" ht="45" customHeight="1">
      <c r="A731" s="259" t="s">
        <v>574</v>
      </c>
      <c r="B731" s="259"/>
      <c r="C731" s="259"/>
      <c r="D731" s="259"/>
      <c r="E731" s="259"/>
      <c r="F731" s="259"/>
      <c r="G731" s="259"/>
      <c r="H731" s="259"/>
      <c r="I731" s="259"/>
      <c r="J731" s="259"/>
      <c r="K731" s="259"/>
      <c r="L731" s="259"/>
      <c r="M731" s="259"/>
      <c r="N731" s="259"/>
      <c r="O731" s="259"/>
      <c r="P731" s="259"/>
      <c r="Q731" s="69">
        <v>3</v>
      </c>
      <c r="R731" s="258"/>
      <c r="S731" s="258"/>
      <c r="T731" s="258"/>
      <c r="U731" s="258"/>
      <c r="V731" s="258"/>
      <c r="W731" s="258"/>
      <c r="X731" s="258"/>
      <c r="Y731" s="258"/>
      <c r="Z731" s="258"/>
      <c r="AA731" s="258"/>
      <c r="AB731" s="258"/>
      <c r="AC731" s="258"/>
      <c r="AD731" s="258"/>
      <c r="AE731" s="258"/>
      <c r="AF731" s="69">
        <v>3</v>
      </c>
      <c r="AG731" s="258"/>
      <c r="AH731" s="258"/>
      <c r="AI731" s="258"/>
      <c r="AJ731" s="258"/>
      <c r="AK731" s="258"/>
      <c r="AL731" s="258"/>
      <c r="AM731" s="258"/>
      <c r="AN731" s="258"/>
      <c r="AO731" s="258"/>
      <c r="AP731" s="258"/>
      <c r="AQ731" s="258"/>
      <c r="AR731" s="258"/>
      <c r="AS731" s="258"/>
      <c r="AT731" s="258"/>
    </row>
    <row r="732" spans="1:46" ht="45" customHeight="1">
      <c r="A732" s="259" t="s">
        <v>575</v>
      </c>
      <c r="B732" s="259"/>
      <c r="C732" s="259"/>
      <c r="D732" s="259"/>
      <c r="E732" s="259"/>
      <c r="F732" s="259"/>
      <c r="G732" s="259"/>
      <c r="H732" s="259"/>
      <c r="I732" s="259"/>
      <c r="J732" s="259"/>
      <c r="K732" s="259"/>
      <c r="L732" s="259"/>
      <c r="M732" s="259"/>
      <c r="N732" s="259"/>
      <c r="O732" s="259"/>
      <c r="P732" s="259"/>
      <c r="Q732" s="69">
        <v>3</v>
      </c>
      <c r="R732" s="258"/>
      <c r="S732" s="258"/>
      <c r="T732" s="258"/>
      <c r="U732" s="258"/>
      <c r="V732" s="258"/>
      <c r="W732" s="258"/>
      <c r="X732" s="258"/>
      <c r="Y732" s="258"/>
      <c r="Z732" s="258"/>
      <c r="AA732" s="258"/>
      <c r="AB732" s="258"/>
      <c r="AC732" s="258"/>
      <c r="AD732" s="258"/>
      <c r="AE732" s="258"/>
      <c r="AF732" s="69">
        <v>3</v>
      </c>
      <c r="AG732" s="258"/>
      <c r="AH732" s="258"/>
      <c r="AI732" s="258"/>
      <c r="AJ732" s="258"/>
      <c r="AK732" s="258"/>
      <c r="AL732" s="258"/>
      <c r="AM732" s="258"/>
      <c r="AN732" s="258"/>
      <c r="AO732" s="258"/>
      <c r="AP732" s="258"/>
      <c r="AQ732" s="258"/>
      <c r="AR732" s="258"/>
      <c r="AS732" s="258"/>
      <c r="AT732" s="258"/>
    </row>
    <row r="733" spans="1:46" ht="45" customHeight="1">
      <c r="A733" s="259" t="s">
        <v>576</v>
      </c>
      <c r="B733" s="259"/>
      <c r="C733" s="259"/>
      <c r="D733" s="259"/>
      <c r="E733" s="259"/>
      <c r="F733" s="259"/>
      <c r="G733" s="259"/>
      <c r="H733" s="259"/>
      <c r="I733" s="259"/>
      <c r="J733" s="259"/>
      <c r="K733" s="259"/>
      <c r="L733" s="259"/>
      <c r="M733" s="259"/>
      <c r="N733" s="259"/>
      <c r="O733" s="259"/>
      <c r="P733" s="259"/>
      <c r="Q733" s="69">
        <v>3</v>
      </c>
      <c r="R733" s="258"/>
      <c r="S733" s="258"/>
      <c r="T733" s="258"/>
      <c r="U733" s="258"/>
      <c r="V733" s="258"/>
      <c r="W733" s="258"/>
      <c r="X733" s="258"/>
      <c r="Y733" s="258"/>
      <c r="Z733" s="258"/>
      <c r="AA733" s="258"/>
      <c r="AB733" s="258"/>
      <c r="AC733" s="258"/>
      <c r="AD733" s="258"/>
      <c r="AE733" s="258"/>
      <c r="AF733" s="69">
        <v>3</v>
      </c>
      <c r="AG733" s="258"/>
      <c r="AH733" s="258"/>
      <c r="AI733" s="258"/>
      <c r="AJ733" s="258"/>
      <c r="AK733" s="258"/>
      <c r="AL733" s="258"/>
      <c r="AM733" s="258"/>
      <c r="AN733" s="258"/>
      <c r="AO733" s="258"/>
      <c r="AP733" s="258"/>
      <c r="AQ733" s="258"/>
      <c r="AR733" s="258"/>
      <c r="AS733" s="258"/>
      <c r="AT733" s="258"/>
    </row>
    <row r="734" spans="1:46" ht="45" customHeight="1">
      <c r="A734" s="259" t="s">
        <v>577</v>
      </c>
      <c r="B734" s="259"/>
      <c r="C734" s="259"/>
      <c r="D734" s="259"/>
      <c r="E734" s="259"/>
      <c r="F734" s="259"/>
      <c r="G734" s="259"/>
      <c r="H734" s="259"/>
      <c r="I734" s="259"/>
      <c r="J734" s="259"/>
      <c r="K734" s="259"/>
      <c r="L734" s="259"/>
      <c r="M734" s="259"/>
      <c r="N734" s="259"/>
      <c r="O734" s="259"/>
      <c r="P734" s="259"/>
      <c r="Q734" s="69">
        <v>3</v>
      </c>
      <c r="R734" s="258"/>
      <c r="S734" s="258"/>
      <c r="T734" s="258"/>
      <c r="U734" s="258"/>
      <c r="V734" s="258"/>
      <c r="W734" s="258"/>
      <c r="X734" s="258"/>
      <c r="Y734" s="258"/>
      <c r="Z734" s="258"/>
      <c r="AA734" s="258"/>
      <c r="AB734" s="258"/>
      <c r="AC734" s="258"/>
      <c r="AD734" s="258"/>
      <c r="AE734" s="258"/>
      <c r="AF734" s="69">
        <v>3</v>
      </c>
      <c r="AG734" s="258"/>
      <c r="AH734" s="258"/>
      <c r="AI734" s="258"/>
      <c r="AJ734" s="258"/>
      <c r="AK734" s="258"/>
      <c r="AL734" s="258"/>
      <c r="AM734" s="258"/>
      <c r="AN734" s="258"/>
      <c r="AO734" s="258"/>
      <c r="AP734" s="258"/>
      <c r="AQ734" s="258"/>
      <c r="AR734" s="258"/>
      <c r="AS734" s="258"/>
      <c r="AT734" s="258"/>
    </row>
    <row r="735" spans="1:46" ht="87" customHeight="1">
      <c r="A735" s="259" t="s">
        <v>578</v>
      </c>
      <c r="B735" s="259"/>
      <c r="C735" s="259"/>
      <c r="D735" s="259"/>
      <c r="E735" s="259"/>
      <c r="F735" s="259"/>
      <c r="G735" s="259"/>
      <c r="H735" s="259"/>
      <c r="I735" s="259"/>
      <c r="J735" s="259"/>
      <c r="K735" s="259"/>
      <c r="L735" s="259"/>
      <c r="M735" s="259"/>
      <c r="N735" s="259"/>
      <c r="O735" s="259"/>
      <c r="P735" s="259"/>
      <c r="Q735" s="69">
        <v>3</v>
      </c>
      <c r="R735" s="258"/>
      <c r="S735" s="258"/>
      <c r="T735" s="258"/>
      <c r="U735" s="258"/>
      <c r="V735" s="258"/>
      <c r="W735" s="258"/>
      <c r="X735" s="258"/>
      <c r="Y735" s="258"/>
      <c r="Z735" s="258"/>
      <c r="AA735" s="258"/>
      <c r="AB735" s="258"/>
      <c r="AC735" s="258"/>
      <c r="AD735" s="258"/>
      <c r="AE735" s="258"/>
      <c r="AF735" s="69">
        <v>3</v>
      </c>
      <c r="AG735" s="258"/>
      <c r="AH735" s="258"/>
      <c r="AI735" s="258"/>
      <c r="AJ735" s="258"/>
      <c r="AK735" s="258"/>
      <c r="AL735" s="258"/>
      <c r="AM735" s="258"/>
      <c r="AN735" s="258"/>
      <c r="AO735" s="258"/>
      <c r="AP735" s="258"/>
      <c r="AQ735" s="258"/>
      <c r="AR735" s="258"/>
      <c r="AS735" s="258"/>
      <c r="AT735" s="258"/>
    </row>
    <row r="736" spans="1:46" ht="45" customHeight="1">
      <c r="A736" s="259" t="s">
        <v>579</v>
      </c>
      <c r="B736" s="259"/>
      <c r="C736" s="259"/>
      <c r="D736" s="259"/>
      <c r="E736" s="259"/>
      <c r="F736" s="259"/>
      <c r="G736" s="259"/>
      <c r="H736" s="259"/>
      <c r="I736" s="259"/>
      <c r="J736" s="259"/>
      <c r="K736" s="259"/>
      <c r="L736" s="259"/>
      <c r="M736" s="259"/>
      <c r="N736" s="259"/>
      <c r="O736" s="259"/>
      <c r="P736" s="259"/>
      <c r="Q736" s="69">
        <v>3</v>
      </c>
      <c r="R736" s="258"/>
      <c r="S736" s="258"/>
      <c r="T736" s="258"/>
      <c r="U736" s="258"/>
      <c r="V736" s="258"/>
      <c r="W736" s="258"/>
      <c r="X736" s="258"/>
      <c r="Y736" s="258"/>
      <c r="Z736" s="258"/>
      <c r="AA736" s="258"/>
      <c r="AB736" s="258"/>
      <c r="AC736" s="258"/>
      <c r="AD736" s="258"/>
      <c r="AE736" s="258"/>
      <c r="AF736" s="69">
        <v>3</v>
      </c>
      <c r="AG736" s="258"/>
      <c r="AH736" s="258"/>
      <c r="AI736" s="258"/>
      <c r="AJ736" s="258"/>
      <c r="AK736" s="258"/>
      <c r="AL736" s="258"/>
      <c r="AM736" s="258"/>
      <c r="AN736" s="258"/>
      <c r="AO736" s="258"/>
      <c r="AP736" s="258"/>
      <c r="AQ736" s="258"/>
      <c r="AR736" s="258"/>
      <c r="AS736" s="258"/>
      <c r="AT736" s="258"/>
    </row>
    <row r="737" spans="1:46" ht="69" customHeight="1">
      <c r="A737" s="261" t="s">
        <v>580</v>
      </c>
      <c r="B737" s="261"/>
      <c r="C737" s="261"/>
      <c r="D737" s="261"/>
      <c r="E737" s="261"/>
      <c r="F737" s="261"/>
      <c r="G737" s="261"/>
      <c r="H737" s="261"/>
      <c r="I737" s="261"/>
      <c r="J737" s="261"/>
      <c r="K737" s="261"/>
      <c r="L737" s="261"/>
      <c r="M737" s="261"/>
      <c r="N737" s="261"/>
      <c r="O737" s="261"/>
      <c r="P737" s="261"/>
      <c r="Q737" s="69">
        <v>3</v>
      </c>
      <c r="R737" s="258"/>
      <c r="S737" s="258"/>
      <c r="T737" s="258"/>
      <c r="U737" s="258"/>
      <c r="V737" s="258"/>
      <c r="W737" s="258"/>
      <c r="X737" s="258"/>
      <c r="Y737" s="258"/>
      <c r="Z737" s="258"/>
      <c r="AA737" s="258"/>
      <c r="AB737" s="258"/>
      <c r="AC737" s="258"/>
      <c r="AD737" s="258"/>
      <c r="AE737" s="258"/>
      <c r="AF737" s="69">
        <v>3</v>
      </c>
      <c r="AG737" s="258"/>
      <c r="AH737" s="258"/>
      <c r="AI737" s="258"/>
      <c r="AJ737" s="258"/>
      <c r="AK737" s="258"/>
      <c r="AL737" s="258"/>
      <c r="AM737" s="258"/>
      <c r="AN737" s="258"/>
      <c r="AO737" s="258"/>
      <c r="AP737" s="258"/>
      <c r="AQ737" s="258"/>
      <c r="AR737" s="258"/>
      <c r="AS737" s="258"/>
      <c r="AT737" s="258"/>
    </row>
    <row r="738" spans="1:46" ht="45" customHeight="1">
      <c r="A738" s="259" t="s">
        <v>581</v>
      </c>
      <c r="B738" s="259"/>
      <c r="C738" s="259"/>
      <c r="D738" s="259"/>
      <c r="E738" s="259"/>
      <c r="F738" s="259"/>
      <c r="G738" s="259"/>
      <c r="H738" s="259"/>
      <c r="I738" s="259"/>
      <c r="J738" s="259"/>
      <c r="K738" s="259"/>
      <c r="L738" s="259"/>
      <c r="M738" s="259"/>
      <c r="N738" s="259"/>
      <c r="O738" s="259"/>
      <c r="P738" s="259"/>
      <c r="Q738" s="69">
        <v>3</v>
      </c>
      <c r="R738" s="258"/>
      <c r="S738" s="258"/>
      <c r="T738" s="258"/>
      <c r="U738" s="258"/>
      <c r="V738" s="258"/>
      <c r="W738" s="258"/>
      <c r="X738" s="258"/>
      <c r="Y738" s="258"/>
      <c r="Z738" s="258"/>
      <c r="AA738" s="258"/>
      <c r="AB738" s="258"/>
      <c r="AC738" s="258"/>
      <c r="AD738" s="258"/>
      <c r="AE738" s="258"/>
      <c r="AF738" s="69">
        <v>3</v>
      </c>
      <c r="AG738" s="258"/>
      <c r="AH738" s="258"/>
      <c r="AI738" s="258"/>
      <c r="AJ738" s="258"/>
      <c r="AK738" s="258"/>
      <c r="AL738" s="258"/>
      <c r="AM738" s="258"/>
      <c r="AN738" s="258"/>
      <c r="AO738" s="258"/>
      <c r="AP738" s="258"/>
      <c r="AQ738" s="258"/>
      <c r="AR738" s="258"/>
      <c r="AS738" s="258"/>
      <c r="AT738" s="258"/>
    </row>
    <row r="739" spans="1:46" ht="45" customHeight="1">
      <c r="A739" s="259" t="s">
        <v>582</v>
      </c>
      <c r="B739" s="259"/>
      <c r="C739" s="259"/>
      <c r="D739" s="259"/>
      <c r="E739" s="259"/>
      <c r="F739" s="259"/>
      <c r="G739" s="259"/>
      <c r="H739" s="259"/>
      <c r="I739" s="259"/>
      <c r="J739" s="259"/>
      <c r="K739" s="259"/>
      <c r="L739" s="259"/>
      <c r="M739" s="259"/>
      <c r="N739" s="259"/>
      <c r="O739" s="259"/>
      <c r="P739" s="259"/>
      <c r="Q739" s="69">
        <v>3</v>
      </c>
      <c r="R739" s="258"/>
      <c r="S739" s="258"/>
      <c r="T739" s="258"/>
      <c r="U739" s="258"/>
      <c r="V739" s="258"/>
      <c r="W739" s="258"/>
      <c r="X739" s="258"/>
      <c r="Y739" s="258"/>
      <c r="Z739" s="258"/>
      <c r="AA739" s="258"/>
      <c r="AB739" s="258"/>
      <c r="AC739" s="258"/>
      <c r="AD739" s="258"/>
      <c r="AE739" s="258"/>
      <c r="AF739" s="69">
        <v>3</v>
      </c>
      <c r="AG739" s="258"/>
      <c r="AH739" s="258"/>
      <c r="AI739" s="258"/>
      <c r="AJ739" s="258"/>
      <c r="AK739" s="258"/>
      <c r="AL739" s="258"/>
      <c r="AM739" s="258"/>
      <c r="AN739" s="258"/>
      <c r="AO739" s="258"/>
      <c r="AP739" s="258"/>
      <c r="AQ739" s="258"/>
      <c r="AR739" s="258"/>
      <c r="AS739" s="258"/>
      <c r="AT739" s="258"/>
    </row>
    <row r="740" spans="1:46" ht="45" customHeight="1">
      <c r="A740" s="259" t="s">
        <v>583</v>
      </c>
      <c r="B740" s="259"/>
      <c r="C740" s="259"/>
      <c r="D740" s="259"/>
      <c r="E740" s="259"/>
      <c r="F740" s="259"/>
      <c r="G740" s="259"/>
      <c r="H740" s="259"/>
      <c r="I740" s="259"/>
      <c r="J740" s="259"/>
      <c r="K740" s="259"/>
      <c r="L740" s="259"/>
      <c r="M740" s="259"/>
      <c r="N740" s="259"/>
      <c r="O740" s="259"/>
      <c r="P740" s="259"/>
      <c r="Q740" s="69">
        <v>3</v>
      </c>
      <c r="R740" s="258"/>
      <c r="S740" s="258"/>
      <c r="T740" s="258"/>
      <c r="U740" s="258"/>
      <c r="V740" s="258"/>
      <c r="W740" s="258"/>
      <c r="X740" s="258"/>
      <c r="Y740" s="258"/>
      <c r="Z740" s="258"/>
      <c r="AA740" s="258"/>
      <c r="AB740" s="258"/>
      <c r="AC740" s="258"/>
      <c r="AD740" s="258"/>
      <c r="AE740" s="258"/>
      <c r="AF740" s="69">
        <v>3</v>
      </c>
      <c r="AG740" s="258"/>
      <c r="AH740" s="258"/>
      <c r="AI740" s="258"/>
      <c r="AJ740" s="258"/>
      <c r="AK740" s="258"/>
      <c r="AL740" s="258"/>
      <c r="AM740" s="258"/>
      <c r="AN740" s="258"/>
      <c r="AO740" s="258"/>
      <c r="AP740" s="258"/>
      <c r="AQ740" s="258"/>
      <c r="AR740" s="258"/>
      <c r="AS740" s="258"/>
      <c r="AT740" s="258"/>
    </row>
    <row r="741" spans="1:46" ht="45" customHeight="1">
      <c r="A741" s="259" t="s">
        <v>584</v>
      </c>
      <c r="B741" s="259"/>
      <c r="C741" s="259"/>
      <c r="D741" s="259"/>
      <c r="E741" s="259"/>
      <c r="F741" s="259"/>
      <c r="G741" s="259"/>
      <c r="H741" s="259"/>
      <c r="I741" s="259"/>
      <c r="J741" s="259"/>
      <c r="K741" s="259"/>
      <c r="L741" s="259"/>
      <c r="M741" s="259"/>
      <c r="N741" s="259"/>
      <c r="O741" s="259"/>
      <c r="P741" s="259"/>
      <c r="Q741" s="69">
        <v>3</v>
      </c>
      <c r="R741" s="258"/>
      <c r="S741" s="258"/>
      <c r="T741" s="258"/>
      <c r="U741" s="258"/>
      <c r="V741" s="258"/>
      <c r="W741" s="258"/>
      <c r="X741" s="258"/>
      <c r="Y741" s="258"/>
      <c r="Z741" s="258"/>
      <c r="AA741" s="258"/>
      <c r="AB741" s="258"/>
      <c r="AC741" s="258"/>
      <c r="AD741" s="258"/>
      <c r="AE741" s="258"/>
      <c r="AF741" s="69">
        <v>3</v>
      </c>
      <c r="AG741" s="258"/>
      <c r="AH741" s="258"/>
      <c r="AI741" s="258"/>
      <c r="AJ741" s="258"/>
      <c r="AK741" s="258"/>
      <c r="AL741" s="258"/>
      <c r="AM741" s="258"/>
      <c r="AN741" s="258"/>
      <c r="AO741" s="258"/>
      <c r="AP741" s="258"/>
      <c r="AQ741" s="258"/>
      <c r="AR741" s="258"/>
      <c r="AS741" s="258"/>
      <c r="AT741" s="258"/>
    </row>
    <row r="742" spans="1:46" ht="45" customHeight="1">
      <c r="A742" s="259" t="s">
        <v>585</v>
      </c>
      <c r="B742" s="259"/>
      <c r="C742" s="259"/>
      <c r="D742" s="259"/>
      <c r="E742" s="259"/>
      <c r="F742" s="259"/>
      <c r="G742" s="259"/>
      <c r="H742" s="259"/>
      <c r="I742" s="259"/>
      <c r="J742" s="259"/>
      <c r="K742" s="259"/>
      <c r="L742" s="259"/>
      <c r="M742" s="259"/>
      <c r="N742" s="259"/>
      <c r="O742" s="259"/>
      <c r="P742" s="259"/>
      <c r="Q742" s="69">
        <v>3</v>
      </c>
      <c r="R742" s="258"/>
      <c r="S742" s="258"/>
      <c r="T742" s="258"/>
      <c r="U742" s="258"/>
      <c r="V742" s="258"/>
      <c r="W742" s="258"/>
      <c r="X742" s="258"/>
      <c r="Y742" s="258"/>
      <c r="Z742" s="258"/>
      <c r="AA742" s="258"/>
      <c r="AB742" s="258"/>
      <c r="AC742" s="258"/>
      <c r="AD742" s="258"/>
      <c r="AE742" s="258"/>
      <c r="AF742" s="69">
        <v>3</v>
      </c>
      <c r="AG742" s="258"/>
      <c r="AH742" s="258"/>
      <c r="AI742" s="258"/>
      <c r="AJ742" s="258"/>
      <c r="AK742" s="258"/>
      <c r="AL742" s="258"/>
      <c r="AM742" s="258"/>
      <c r="AN742" s="258"/>
      <c r="AO742" s="258"/>
      <c r="AP742" s="258"/>
      <c r="AQ742" s="258"/>
      <c r="AR742" s="258"/>
      <c r="AS742" s="258"/>
      <c r="AT742" s="258"/>
    </row>
    <row r="743" spans="1:46" ht="45" customHeight="1">
      <c r="A743" s="259" t="s">
        <v>586</v>
      </c>
      <c r="B743" s="259"/>
      <c r="C743" s="259"/>
      <c r="D743" s="259"/>
      <c r="E743" s="259"/>
      <c r="F743" s="259"/>
      <c r="G743" s="259"/>
      <c r="H743" s="259"/>
      <c r="I743" s="259"/>
      <c r="J743" s="259"/>
      <c r="K743" s="259"/>
      <c r="L743" s="259"/>
      <c r="M743" s="259"/>
      <c r="N743" s="259"/>
      <c r="O743" s="259"/>
      <c r="P743" s="259"/>
      <c r="Q743" s="69">
        <v>3</v>
      </c>
      <c r="R743" s="258"/>
      <c r="S743" s="258"/>
      <c r="T743" s="258"/>
      <c r="U743" s="258"/>
      <c r="V743" s="258"/>
      <c r="W743" s="258"/>
      <c r="X743" s="258"/>
      <c r="Y743" s="258"/>
      <c r="Z743" s="258"/>
      <c r="AA743" s="258"/>
      <c r="AB743" s="258"/>
      <c r="AC743" s="258"/>
      <c r="AD743" s="258"/>
      <c r="AE743" s="258"/>
      <c r="AF743" s="69">
        <v>3</v>
      </c>
      <c r="AG743" s="258"/>
      <c r="AH743" s="258"/>
      <c r="AI743" s="258"/>
      <c r="AJ743" s="258"/>
      <c r="AK743" s="258"/>
      <c r="AL743" s="258"/>
      <c r="AM743" s="258"/>
      <c r="AN743" s="258"/>
      <c r="AO743" s="258"/>
      <c r="AP743" s="258"/>
      <c r="AQ743" s="258"/>
      <c r="AR743" s="258"/>
      <c r="AS743" s="258"/>
      <c r="AT743" s="258"/>
    </row>
    <row r="744" spans="1:46" ht="57.6" customHeight="1">
      <c r="A744" s="261" t="s">
        <v>587</v>
      </c>
      <c r="B744" s="261"/>
      <c r="C744" s="261"/>
      <c r="D744" s="261"/>
      <c r="E744" s="261"/>
      <c r="F744" s="261"/>
      <c r="G744" s="261"/>
      <c r="H744" s="261"/>
      <c r="I744" s="261"/>
      <c r="J744" s="261"/>
      <c r="K744" s="261"/>
      <c r="L744" s="261"/>
      <c r="M744" s="261"/>
      <c r="N744" s="261"/>
      <c r="O744" s="261"/>
      <c r="P744" s="261"/>
      <c r="Q744" s="69">
        <v>3</v>
      </c>
      <c r="R744" s="258"/>
      <c r="S744" s="258"/>
      <c r="T744" s="258"/>
      <c r="U744" s="258"/>
      <c r="V744" s="258"/>
      <c r="W744" s="258"/>
      <c r="X744" s="258"/>
      <c r="Y744" s="258"/>
      <c r="Z744" s="258"/>
      <c r="AA744" s="258"/>
      <c r="AB744" s="258"/>
      <c r="AC744" s="258"/>
      <c r="AD744" s="258"/>
      <c r="AE744" s="258"/>
      <c r="AF744" s="69">
        <v>3</v>
      </c>
      <c r="AG744" s="258"/>
      <c r="AH744" s="258"/>
      <c r="AI744" s="258"/>
      <c r="AJ744" s="258"/>
      <c r="AK744" s="258"/>
      <c r="AL744" s="258"/>
      <c r="AM744" s="258"/>
      <c r="AN744" s="258"/>
      <c r="AO744" s="258"/>
      <c r="AP744" s="258"/>
      <c r="AQ744" s="258"/>
      <c r="AR744" s="258"/>
      <c r="AS744" s="258"/>
      <c r="AT744" s="258"/>
    </row>
    <row r="745" spans="1:46" ht="45" customHeight="1">
      <c r="A745" s="261" t="s">
        <v>588</v>
      </c>
      <c r="B745" s="261"/>
      <c r="C745" s="261"/>
      <c r="D745" s="261"/>
      <c r="E745" s="261"/>
      <c r="F745" s="261"/>
      <c r="G745" s="261"/>
      <c r="H745" s="261"/>
      <c r="I745" s="261"/>
      <c r="J745" s="261"/>
      <c r="K745" s="261"/>
      <c r="L745" s="261"/>
      <c r="M745" s="261"/>
      <c r="N745" s="261"/>
      <c r="O745" s="261"/>
      <c r="P745" s="261"/>
      <c r="Q745" s="69">
        <v>3</v>
      </c>
      <c r="R745" s="258"/>
      <c r="S745" s="258"/>
      <c r="T745" s="258"/>
      <c r="U745" s="258"/>
      <c r="V745" s="258"/>
      <c r="W745" s="258"/>
      <c r="X745" s="258"/>
      <c r="Y745" s="258"/>
      <c r="Z745" s="258"/>
      <c r="AA745" s="258"/>
      <c r="AB745" s="258"/>
      <c r="AC745" s="258"/>
      <c r="AD745" s="258"/>
      <c r="AE745" s="258"/>
      <c r="AF745" s="69">
        <v>3</v>
      </c>
      <c r="AG745" s="258"/>
      <c r="AH745" s="258"/>
      <c r="AI745" s="258"/>
      <c r="AJ745" s="258"/>
      <c r="AK745" s="258"/>
      <c r="AL745" s="258"/>
      <c r="AM745" s="258"/>
      <c r="AN745" s="258"/>
      <c r="AO745" s="258"/>
      <c r="AP745" s="258"/>
      <c r="AQ745" s="258"/>
      <c r="AR745" s="258"/>
      <c r="AS745" s="258"/>
      <c r="AT745" s="258"/>
    </row>
    <row r="746" spans="1:46" ht="62.85" customHeight="1">
      <c r="A746" s="261" t="s">
        <v>589</v>
      </c>
      <c r="B746" s="261"/>
      <c r="C746" s="261"/>
      <c r="D746" s="261"/>
      <c r="E746" s="261"/>
      <c r="F746" s="261"/>
      <c r="G746" s="261"/>
      <c r="H746" s="261"/>
      <c r="I746" s="261"/>
      <c r="J746" s="261"/>
      <c r="K746" s="261"/>
      <c r="L746" s="261"/>
      <c r="M746" s="261"/>
      <c r="N746" s="261"/>
      <c r="O746" s="261"/>
      <c r="P746" s="261"/>
      <c r="Q746" s="69">
        <v>3</v>
      </c>
      <c r="R746" s="258"/>
      <c r="S746" s="258"/>
      <c r="T746" s="258"/>
      <c r="U746" s="258"/>
      <c r="V746" s="258"/>
      <c r="W746" s="258"/>
      <c r="X746" s="258"/>
      <c r="Y746" s="258"/>
      <c r="Z746" s="258"/>
      <c r="AA746" s="258"/>
      <c r="AB746" s="258"/>
      <c r="AC746" s="258"/>
      <c r="AD746" s="258"/>
      <c r="AE746" s="258"/>
      <c r="AF746" s="69">
        <v>3</v>
      </c>
      <c r="AG746" s="258"/>
      <c r="AH746" s="258"/>
      <c r="AI746" s="258"/>
      <c r="AJ746" s="258"/>
      <c r="AK746" s="258"/>
      <c r="AL746" s="258"/>
      <c r="AM746" s="258"/>
      <c r="AN746" s="258"/>
      <c r="AO746" s="258"/>
      <c r="AP746" s="258"/>
      <c r="AQ746" s="258"/>
      <c r="AR746" s="258"/>
      <c r="AS746" s="258"/>
      <c r="AT746" s="258"/>
    </row>
    <row r="747" spans="1:46" ht="45" customHeight="1">
      <c r="A747" s="259" t="s">
        <v>590</v>
      </c>
      <c r="B747" s="259"/>
      <c r="C747" s="259"/>
      <c r="D747" s="259"/>
      <c r="E747" s="259"/>
      <c r="F747" s="259"/>
      <c r="G747" s="259"/>
      <c r="H747" s="259"/>
      <c r="I747" s="259"/>
      <c r="J747" s="259"/>
      <c r="K747" s="259"/>
      <c r="L747" s="259"/>
      <c r="M747" s="259"/>
      <c r="N747" s="259"/>
      <c r="O747" s="259"/>
      <c r="P747" s="259"/>
      <c r="Q747" s="69">
        <v>3</v>
      </c>
      <c r="R747" s="258"/>
      <c r="S747" s="258"/>
      <c r="T747" s="258"/>
      <c r="U747" s="258"/>
      <c r="V747" s="258"/>
      <c r="W747" s="258"/>
      <c r="X747" s="258"/>
      <c r="Y747" s="258"/>
      <c r="Z747" s="258"/>
      <c r="AA747" s="258"/>
      <c r="AB747" s="258"/>
      <c r="AC747" s="258"/>
      <c r="AD747" s="258"/>
      <c r="AE747" s="258"/>
      <c r="AF747" s="69">
        <v>3</v>
      </c>
      <c r="AG747" s="258"/>
      <c r="AH747" s="258"/>
      <c r="AI747" s="258"/>
      <c r="AJ747" s="258"/>
      <c r="AK747" s="258"/>
      <c r="AL747" s="258"/>
      <c r="AM747" s="258"/>
      <c r="AN747" s="258"/>
      <c r="AO747" s="258"/>
      <c r="AP747" s="258"/>
      <c r="AQ747" s="258"/>
      <c r="AR747" s="258"/>
      <c r="AS747" s="258"/>
      <c r="AT747" s="258"/>
    </row>
    <row r="748" spans="1:46" ht="78.599999999999994" customHeight="1">
      <c r="A748" s="259" t="s">
        <v>591</v>
      </c>
      <c r="B748" s="259"/>
      <c r="C748" s="259"/>
      <c r="D748" s="259"/>
      <c r="E748" s="259"/>
      <c r="F748" s="259"/>
      <c r="G748" s="259"/>
      <c r="H748" s="259"/>
      <c r="I748" s="259"/>
      <c r="J748" s="259"/>
      <c r="K748" s="259"/>
      <c r="L748" s="259"/>
      <c r="M748" s="259"/>
      <c r="N748" s="259"/>
      <c r="O748" s="259"/>
      <c r="P748" s="259"/>
      <c r="Q748" s="69">
        <v>3</v>
      </c>
      <c r="R748" s="258"/>
      <c r="S748" s="258"/>
      <c r="T748" s="258"/>
      <c r="U748" s="258"/>
      <c r="V748" s="258"/>
      <c r="W748" s="258"/>
      <c r="X748" s="258"/>
      <c r="Y748" s="258"/>
      <c r="Z748" s="258"/>
      <c r="AA748" s="258"/>
      <c r="AB748" s="258"/>
      <c r="AC748" s="258"/>
      <c r="AD748" s="258"/>
      <c r="AE748" s="258"/>
      <c r="AF748" s="69">
        <v>3</v>
      </c>
      <c r="AG748" s="258"/>
      <c r="AH748" s="258"/>
      <c r="AI748" s="258"/>
      <c r="AJ748" s="258"/>
      <c r="AK748" s="258"/>
      <c r="AL748" s="258"/>
      <c r="AM748" s="258"/>
      <c r="AN748" s="258"/>
      <c r="AO748" s="258"/>
      <c r="AP748" s="258"/>
      <c r="AQ748" s="258"/>
      <c r="AR748" s="258"/>
      <c r="AS748" s="258"/>
      <c r="AT748" s="258"/>
    </row>
    <row r="749" spans="1:46" ht="45" customHeight="1">
      <c r="A749" s="261" t="s">
        <v>592</v>
      </c>
      <c r="B749" s="261"/>
      <c r="C749" s="261"/>
      <c r="D749" s="261"/>
      <c r="E749" s="261"/>
      <c r="F749" s="261"/>
      <c r="G749" s="261"/>
      <c r="H749" s="261"/>
      <c r="I749" s="261"/>
      <c r="J749" s="261"/>
      <c r="K749" s="261"/>
      <c r="L749" s="261"/>
      <c r="M749" s="261"/>
      <c r="N749" s="261"/>
      <c r="O749" s="261"/>
      <c r="P749" s="261"/>
      <c r="Q749" s="69">
        <v>3</v>
      </c>
      <c r="R749" s="258"/>
      <c r="S749" s="258"/>
      <c r="T749" s="258"/>
      <c r="U749" s="258"/>
      <c r="V749" s="258"/>
      <c r="W749" s="258"/>
      <c r="X749" s="258"/>
      <c r="Y749" s="258"/>
      <c r="Z749" s="258"/>
      <c r="AA749" s="258"/>
      <c r="AB749" s="258"/>
      <c r="AC749" s="258"/>
      <c r="AD749" s="258"/>
      <c r="AE749" s="258"/>
      <c r="AF749" s="69">
        <v>3</v>
      </c>
      <c r="AG749" s="258"/>
      <c r="AH749" s="258"/>
      <c r="AI749" s="258"/>
      <c r="AJ749" s="258"/>
      <c r="AK749" s="258"/>
      <c r="AL749" s="258"/>
      <c r="AM749" s="258"/>
      <c r="AN749" s="258"/>
      <c r="AO749" s="258"/>
      <c r="AP749" s="258"/>
      <c r="AQ749" s="258"/>
      <c r="AR749" s="258"/>
      <c r="AS749" s="258"/>
      <c r="AT749" s="258"/>
    </row>
    <row r="750" spans="1:46" ht="45" customHeight="1">
      <c r="A750" s="261" t="s">
        <v>552</v>
      </c>
      <c r="B750" s="261"/>
      <c r="C750" s="261"/>
      <c r="D750" s="261"/>
      <c r="E750" s="261"/>
      <c r="F750" s="261"/>
      <c r="G750" s="261"/>
      <c r="H750" s="261"/>
      <c r="I750" s="261"/>
      <c r="J750" s="261"/>
      <c r="K750" s="261"/>
      <c r="L750" s="261"/>
      <c r="M750" s="261"/>
      <c r="N750" s="261"/>
      <c r="O750" s="261"/>
      <c r="P750" s="261"/>
      <c r="Q750" s="69">
        <v>3</v>
      </c>
      <c r="R750" s="258"/>
      <c r="S750" s="258"/>
      <c r="T750" s="258"/>
      <c r="U750" s="258"/>
      <c r="V750" s="258"/>
      <c r="W750" s="258"/>
      <c r="X750" s="258"/>
      <c r="Y750" s="258"/>
      <c r="Z750" s="258"/>
      <c r="AA750" s="258"/>
      <c r="AB750" s="258"/>
      <c r="AC750" s="258"/>
      <c r="AD750" s="258"/>
      <c r="AE750" s="258"/>
      <c r="AF750" s="69">
        <v>3</v>
      </c>
      <c r="AG750" s="258"/>
      <c r="AH750" s="258"/>
      <c r="AI750" s="258"/>
      <c r="AJ750" s="258"/>
      <c r="AK750" s="258"/>
      <c r="AL750" s="258"/>
      <c r="AM750" s="258"/>
      <c r="AN750" s="258"/>
      <c r="AO750" s="258"/>
      <c r="AP750" s="258"/>
      <c r="AQ750" s="258"/>
      <c r="AR750" s="258"/>
      <c r="AS750" s="258"/>
      <c r="AT750" s="258"/>
    </row>
    <row r="751" spans="1:46" ht="84" customHeight="1">
      <c r="A751" s="261" t="s">
        <v>593</v>
      </c>
      <c r="B751" s="261"/>
      <c r="C751" s="261"/>
      <c r="D751" s="261"/>
      <c r="E751" s="261"/>
      <c r="F751" s="261"/>
      <c r="G751" s="261"/>
      <c r="H751" s="261"/>
      <c r="I751" s="261"/>
      <c r="J751" s="261"/>
      <c r="K751" s="261"/>
      <c r="L751" s="261"/>
      <c r="M751" s="261"/>
      <c r="N751" s="261"/>
      <c r="O751" s="261"/>
      <c r="P751" s="261"/>
      <c r="Q751" s="69">
        <v>3</v>
      </c>
      <c r="R751" s="258"/>
      <c r="S751" s="258"/>
      <c r="T751" s="258"/>
      <c r="U751" s="258"/>
      <c r="V751" s="258"/>
      <c r="W751" s="258"/>
      <c r="X751" s="258"/>
      <c r="Y751" s="258"/>
      <c r="Z751" s="258"/>
      <c r="AA751" s="258"/>
      <c r="AB751" s="258"/>
      <c r="AC751" s="258"/>
      <c r="AD751" s="258"/>
      <c r="AE751" s="258"/>
      <c r="AF751" s="69">
        <v>3</v>
      </c>
      <c r="AG751" s="258"/>
      <c r="AH751" s="258"/>
      <c r="AI751" s="258"/>
      <c r="AJ751" s="258"/>
      <c r="AK751" s="258"/>
      <c r="AL751" s="258"/>
      <c r="AM751" s="258"/>
      <c r="AN751" s="258"/>
      <c r="AO751" s="258"/>
      <c r="AP751" s="258"/>
      <c r="AQ751" s="258"/>
      <c r="AR751" s="258"/>
      <c r="AS751" s="258"/>
      <c r="AT751" s="258"/>
    </row>
    <row r="752" spans="1:46" ht="45" customHeight="1">
      <c r="A752" s="261" t="s">
        <v>594</v>
      </c>
      <c r="B752" s="261"/>
      <c r="C752" s="261"/>
      <c r="D752" s="261"/>
      <c r="E752" s="261"/>
      <c r="F752" s="261"/>
      <c r="G752" s="261"/>
      <c r="H752" s="261"/>
      <c r="I752" s="261"/>
      <c r="J752" s="261"/>
      <c r="K752" s="261"/>
      <c r="L752" s="261"/>
      <c r="M752" s="261"/>
      <c r="N752" s="261"/>
      <c r="O752" s="261"/>
      <c r="P752" s="261"/>
      <c r="Q752" s="69">
        <v>3</v>
      </c>
      <c r="R752" s="258"/>
      <c r="S752" s="258"/>
      <c r="T752" s="258"/>
      <c r="U752" s="258"/>
      <c r="V752" s="258"/>
      <c r="W752" s="258"/>
      <c r="X752" s="258"/>
      <c r="Y752" s="258"/>
      <c r="Z752" s="258"/>
      <c r="AA752" s="258"/>
      <c r="AB752" s="258"/>
      <c r="AC752" s="258"/>
      <c r="AD752" s="258"/>
      <c r="AE752" s="258"/>
      <c r="AF752" s="69">
        <v>3</v>
      </c>
      <c r="AG752" s="258"/>
      <c r="AH752" s="258"/>
      <c r="AI752" s="258"/>
      <c r="AJ752" s="258"/>
      <c r="AK752" s="258"/>
      <c r="AL752" s="258"/>
      <c r="AM752" s="258"/>
      <c r="AN752" s="258"/>
      <c r="AO752" s="258"/>
      <c r="AP752" s="258"/>
      <c r="AQ752" s="258"/>
      <c r="AR752" s="258"/>
      <c r="AS752" s="258"/>
      <c r="AT752" s="258"/>
    </row>
    <row r="753" spans="1:46" ht="69" customHeight="1">
      <c r="A753" s="261" t="s">
        <v>595</v>
      </c>
      <c r="B753" s="261"/>
      <c r="C753" s="261"/>
      <c r="D753" s="261"/>
      <c r="E753" s="261"/>
      <c r="F753" s="261"/>
      <c r="G753" s="261"/>
      <c r="H753" s="261"/>
      <c r="I753" s="261"/>
      <c r="J753" s="261"/>
      <c r="K753" s="261"/>
      <c r="L753" s="261"/>
      <c r="M753" s="261"/>
      <c r="N753" s="261"/>
      <c r="O753" s="261"/>
      <c r="P753" s="261"/>
      <c r="Q753" s="69">
        <v>3</v>
      </c>
      <c r="R753" s="258"/>
      <c r="S753" s="258"/>
      <c r="T753" s="258"/>
      <c r="U753" s="258"/>
      <c r="V753" s="258"/>
      <c r="W753" s="258"/>
      <c r="X753" s="258"/>
      <c r="Y753" s="258"/>
      <c r="Z753" s="258"/>
      <c r="AA753" s="258"/>
      <c r="AB753" s="258"/>
      <c r="AC753" s="258"/>
      <c r="AD753" s="258"/>
      <c r="AE753" s="258"/>
      <c r="AF753" s="69">
        <v>3</v>
      </c>
      <c r="AG753" s="258"/>
      <c r="AH753" s="258"/>
      <c r="AI753" s="258"/>
      <c r="AJ753" s="258"/>
      <c r="AK753" s="258"/>
      <c r="AL753" s="258"/>
      <c r="AM753" s="258"/>
      <c r="AN753" s="258"/>
      <c r="AO753" s="258"/>
      <c r="AP753" s="258"/>
      <c r="AQ753" s="258"/>
      <c r="AR753" s="258"/>
      <c r="AS753" s="258"/>
      <c r="AT753" s="258"/>
    </row>
    <row r="754" spans="1:46" ht="45" customHeight="1" thickTop="1" thickBot="1">
      <c r="A754" s="61"/>
      <c r="B754" s="61"/>
      <c r="C754" s="61"/>
      <c r="D754" s="61"/>
      <c r="E754" s="61"/>
      <c r="F754" s="61"/>
      <c r="G754" s="61"/>
      <c r="H754" s="61"/>
      <c r="I754" s="61"/>
      <c r="J754" s="61"/>
      <c r="K754" s="61"/>
      <c r="L754" s="61"/>
      <c r="M754" s="61"/>
      <c r="N754" s="61"/>
      <c r="O754" s="61"/>
      <c r="P754" s="61"/>
      <c r="Q754" s="70"/>
      <c r="R754" s="61"/>
      <c r="S754" s="61"/>
      <c r="T754" s="61"/>
      <c r="U754" s="61"/>
      <c r="V754" s="61"/>
      <c r="W754" s="61"/>
      <c r="X754" s="61"/>
      <c r="Y754" s="61"/>
      <c r="Z754" s="61"/>
      <c r="AA754" s="61"/>
      <c r="AB754" s="61"/>
      <c r="AC754" s="61"/>
      <c r="AD754" s="61"/>
      <c r="AE754" s="61"/>
      <c r="AF754" s="70"/>
      <c r="AG754" s="61"/>
      <c r="AH754" s="61"/>
      <c r="AI754" s="61"/>
      <c r="AJ754" s="61"/>
      <c r="AK754" s="61"/>
      <c r="AL754" s="61"/>
      <c r="AM754" s="61"/>
      <c r="AN754" s="61"/>
      <c r="AO754" s="61"/>
      <c r="AP754" s="61"/>
      <c r="AQ754" s="61"/>
      <c r="AR754" s="61"/>
      <c r="AS754" s="61"/>
      <c r="AT754" s="61"/>
    </row>
    <row r="755" spans="1:46" ht="45" customHeight="1" thickTop="1" thickBot="1">
      <c r="A755" s="267" t="s">
        <v>79</v>
      </c>
      <c r="B755" s="267"/>
      <c r="C755" s="267"/>
      <c r="D755" s="267"/>
      <c r="E755" s="267"/>
      <c r="F755" s="267"/>
      <c r="G755" s="267"/>
      <c r="H755" s="267"/>
      <c r="I755" s="267"/>
      <c r="J755" s="267"/>
      <c r="K755" s="267"/>
      <c r="L755" s="267"/>
      <c r="M755" s="267"/>
      <c r="N755" s="267"/>
      <c r="O755" s="267"/>
      <c r="P755" s="267"/>
      <c r="Q755" s="71" t="s">
        <v>67</v>
      </c>
      <c r="R755" s="268" t="s">
        <v>68</v>
      </c>
      <c r="S755" s="268"/>
      <c r="T755" s="268"/>
      <c r="U755" s="268"/>
      <c r="V755" s="268"/>
      <c r="W755" s="268"/>
      <c r="X755" s="268"/>
      <c r="Y755" s="268"/>
      <c r="Z755" s="268"/>
      <c r="AA755" s="268"/>
      <c r="AB755" s="268"/>
      <c r="AC755" s="268"/>
      <c r="AD755" s="268"/>
      <c r="AE755" s="268"/>
      <c r="AF755" s="72" t="s">
        <v>67</v>
      </c>
      <c r="AG755" s="269" t="s">
        <v>8</v>
      </c>
      <c r="AH755" s="269"/>
      <c r="AI755" s="269"/>
      <c r="AJ755" s="269"/>
      <c r="AK755" s="269"/>
      <c r="AL755" s="269"/>
      <c r="AM755" s="269"/>
      <c r="AN755" s="269"/>
      <c r="AO755" s="269"/>
      <c r="AP755" s="269"/>
      <c r="AQ755" s="269"/>
      <c r="AR755" s="269"/>
      <c r="AS755" s="269"/>
      <c r="AT755" s="269"/>
    </row>
    <row r="756" spans="1:46" ht="45" customHeight="1">
      <c r="A756" s="259" t="s">
        <v>596</v>
      </c>
      <c r="B756" s="259"/>
      <c r="C756" s="259"/>
      <c r="D756" s="259"/>
      <c r="E756" s="259"/>
      <c r="F756" s="259"/>
      <c r="G756" s="259"/>
      <c r="H756" s="259"/>
      <c r="I756" s="259"/>
      <c r="J756" s="259"/>
      <c r="K756" s="259"/>
      <c r="L756" s="259"/>
      <c r="M756" s="259"/>
      <c r="N756" s="259"/>
      <c r="O756" s="259"/>
      <c r="P756" s="259"/>
      <c r="Q756" s="69">
        <v>3</v>
      </c>
      <c r="R756" s="258"/>
      <c r="S756" s="258"/>
      <c r="T756" s="258"/>
      <c r="U756" s="258"/>
      <c r="V756" s="258"/>
      <c r="W756" s="258"/>
      <c r="X756" s="258"/>
      <c r="Y756" s="258"/>
      <c r="Z756" s="258"/>
      <c r="AA756" s="258"/>
      <c r="AB756" s="258"/>
      <c r="AC756" s="258"/>
      <c r="AD756" s="258"/>
      <c r="AE756" s="258"/>
      <c r="AF756" s="69">
        <v>3</v>
      </c>
      <c r="AG756" s="258"/>
      <c r="AH756" s="258"/>
      <c r="AI756" s="258"/>
      <c r="AJ756" s="258"/>
      <c r="AK756" s="258"/>
      <c r="AL756" s="258"/>
      <c r="AM756" s="258"/>
      <c r="AN756" s="258"/>
      <c r="AO756" s="258"/>
      <c r="AP756" s="258"/>
      <c r="AQ756" s="258"/>
      <c r="AR756" s="258"/>
      <c r="AS756" s="258"/>
      <c r="AT756" s="258"/>
    </row>
    <row r="757" spans="1:46" ht="45" customHeight="1">
      <c r="A757" s="259" t="s">
        <v>597</v>
      </c>
      <c r="B757" s="259"/>
      <c r="C757" s="259"/>
      <c r="D757" s="259"/>
      <c r="E757" s="259"/>
      <c r="F757" s="259"/>
      <c r="G757" s="259"/>
      <c r="H757" s="259"/>
      <c r="I757" s="259"/>
      <c r="J757" s="259"/>
      <c r="K757" s="259"/>
      <c r="L757" s="259"/>
      <c r="M757" s="259"/>
      <c r="N757" s="259"/>
      <c r="O757" s="259"/>
      <c r="P757" s="259"/>
      <c r="Q757" s="69">
        <v>3</v>
      </c>
      <c r="R757" s="258"/>
      <c r="S757" s="258"/>
      <c r="T757" s="258"/>
      <c r="U757" s="258"/>
      <c r="V757" s="258"/>
      <c r="W757" s="258"/>
      <c r="X757" s="258"/>
      <c r="Y757" s="258"/>
      <c r="Z757" s="258"/>
      <c r="AA757" s="258"/>
      <c r="AB757" s="258"/>
      <c r="AC757" s="258"/>
      <c r="AD757" s="258"/>
      <c r="AE757" s="258"/>
      <c r="AF757" s="69">
        <v>3</v>
      </c>
      <c r="AG757" s="258"/>
      <c r="AH757" s="258"/>
      <c r="AI757" s="258"/>
      <c r="AJ757" s="258"/>
      <c r="AK757" s="258"/>
      <c r="AL757" s="258"/>
      <c r="AM757" s="258"/>
      <c r="AN757" s="258"/>
      <c r="AO757" s="258"/>
      <c r="AP757" s="258"/>
      <c r="AQ757" s="258"/>
      <c r="AR757" s="258"/>
      <c r="AS757" s="258"/>
      <c r="AT757" s="258"/>
    </row>
    <row r="758" spans="1:46" ht="45" customHeight="1">
      <c r="A758" s="259" t="s">
        <v>598</v>
      </c>
      <c r="B758" s="259"/>
      <c r="C758" s="259"/>
      <c r="D758" s="259"/>
      <c r="E758" s="259"/>
      <c r="F758" s="259"/>
      <c r="G758" s="259"/>
      <c r="H758" s="259"/>
      <c r="I758" s="259"/>
      <c r="J758" s="259"/>
      <c r="K758" s="259"/>
      <c r="L758" s="259"/>
      <c r="M758" s="259"/>
      <c r="N758" s="259"/>
      <c r="O758" s="259"/>
      <c r="P758" s="259"/>
      <c r="Q758" s="69">
        <v>3</v>
      </c>
      <c r="R758" s="258"/>
      <c r="S758" s="258"/>
      <c r="T758" s="258"/>
      <c r="U758" s="258"/>
      <c r="V758" s="258"/>
      <c r="W758" s="258"/>
      <c r="X758" s="258"/>
      <c r="Y758" s="258"/>
      <c r="Z758" s="258"/>
      <c r="AA758" s="258"/>
      <c r="AB758" s="258"/>
      <c r="AC758" s="258"/>
      <c r="AD758" s="258"/>
      <c r="AE758" s="258"/>
      <c r="AF758" s="69">
        <v>3</v>
      </c>
      <c r="AG758" s="258"/>
      <c r="AH758" s="258"/>
      <c r="AI758" s="258"/>
      <c r="AJ758" s="258"/>
      <c r="AK758" s="258"/>
      <c r="AL758" s="258"/>
      <c r="AM758" s="258"/>
      <c r="AN758" s="258"/>
      <c r="AO758" s="258"/>
      <c r="AP758" s="258"/>
      <c r="AQ758" s="258"/>
      <c r="AR758" s="258"/>
      <c r="AS758" s="258"/>
      <c r="AT758" s="258"/>
    </row>
    <row r="759" spans="1:46" ht="66.599999999999994" customHeight="1">
      <c r="A759" s="259" t="s">
        <v>599</v>
      </c>
      <c r="B759" s="259"/>
      <c r="C759" s="259"/>
      <c r="D759" s="259"/>
      <c r="E759" s="259"/>
      <c r="F759" s="259"/>
      <c r="G759" s="259"/>
      <c r="H759" s="259"/>
      <c r="I759" s="259"/>
      <c r="J759" s="259"/>
      <c r="K759" s="259"/>
      <c r="L759" s="259"/>
      <c r="M759" s="259"/>
      <c r="N759" s="259"/>
      <c r="O759" s="259"/>
      <c r="P759" s="259"/>
      <c r="Q759" s="69">
        <v>3</v>
      </c>
      <c r="R759" s="258"/>
      <c r="S759" s="258"/>
      <c r="T759" s="258"/>
      <c r="U759" s="258"/>
      <c r="V759" s="258"/>
      <c r="W759" s="258"/>
      <c r="X759" s="258"/>
      <c r="Y759" s="258"/>
      <c r="Z759" s="258"/>
      <c r="AA759" s="258"/>
      <c r="AB759" s="258"/>
      <c r="AC759" s="258"/>
      <c r="AD759" s="258"/>
      <c r="AE759" s="258"/>
      <c r="AF759" s="69">
        <v>3</v>
      </c>
      <c r="AG759" s="258"/>
      <c r="AH759" s="258"/>
      <c r="AI759" s="258"/>
      <c r="AJ759" s="258"/>
      <c r="AK759" s="258"/>
      <c r="AL759" s="258"/>
      <c r="AM759" s="258"/>
      <c r="AN759" s="258"/>
      <c r="AO759" s="258"/>
      <c r="AP759" s="258"/>
      <c r="AQ759" s="258"/>
      <c r="AR759" s="258"/>
      <c r="AS759" s="258"/>
      <c r="AT759" s="258"/>
    </row>
    <row r="760" spans="1:46" ht="45" customHeight="1">
      <c r="A760" s="259" t="s">
        <v>600</v>
      </c>
      <c r="B760" s="259"/>
      <c r="C760" s="259"/>
      <c r="D760" s="259"/>
      <c r="E760" s="259"/>
      <c r="F760" s="259"/>
      <c r="G760" s="259"/>
      <c r="H760" s="259"/>
      <c r="I760" s="259"/>
      <c r="J760" s="259"/>
      <c r="K760" s="259"/>
      <c r="L760" s="259"/>
      <c r="M760" s="259"/>
      <c r="N760" s="259"/>
      <c r="O760" s="259"/>
      <c r="P760" s="259"/>
      <c r="Q760" s="69">
        <v>3</v>
      </c>
      <c r="R760" s="258"/>
      <c r="S760" s="258"/>
      <c r="T760" s="258"/>
      <c r="U760" s="258"/>
      <c r="V760" s="258"/>
      <c r="W760" s="258"/>
      <c r="X760" s="258"/>
      <c r="Y760" s="258"/>
      <c r="Z760" s="258"/>
      <c r="AA760" s="258"/>
      <c r="AB760" s="258"/>
      <c r="AC760" s="258"/>
      <c r="AD760" s="258"/>
      <c r="AE760" s="258"/>
      <c r="AF760" s="69">
        <v>3</v>
      </c>
      <c r="AG760" s="258"/>
      <c r="AH760" s="258"/>
      <c r="AI760" s="258"/>
      <c r="AJ760" s="258"/>
      <c r="AK760" s="258"/>
      <c r="AL760" s="258"/>
      <c r="AM760" s="258"/>
      <c r="AN760" s="258"/>
      <c r="AO760" s="258"/>
      <c r="AP760" s="258"/>
      <c r="AQ760" s="258"/>
      <c r="AR760" s="258"/>
      <c r="AS760" s="258"/>
      <c r="AT760" s="258"/>
    </row>
    <row r="761" spans="1:46" ht="18" customHeight="1" thickTop="1"/>
    <row r="763" spans="1:46" ht="160.5" customHeight="1">
      <c r="A763" s="294" t="s">
        <v>601</v>
      </c>
      <c r="B763" s="294"/>
      <c r="C763" s="294"/>
      <c r="D763" s="294"/>
      <c r="E763" s="294"/>
      <c r="F763" s="294"/>
      <c r="G763" s="294"/>
      <c r="H763" s="294"/>
      <c r="I763" s="294"/>
      <c r="J763" s="294"/>
      <c r="K763" s="294"/>
      <c r="L763" s="294"/>
      <c r="M763" s="294"/>
      <c r="N763" s="294"/>
      <c r="O763" s="294"/>
      <c r="P763" s="294"/>
      <c r="Q763" s="294"/>
      <c r="R763" s="294"/>
      <c r="S763" s="294"/>
      <c r="T763" s="294"/>
      <c r="U763" s="294"/>
      <c r="V763" s="294"/>
      <c r="W763" s="294"/>
      <c r="X763" s="294"/>
      <c r="Y763" s="294"/>
      <c r="Z763" s="294"/>
      <c r="AA763" s="294"/>
      <c r="AB763" s="294"/>
      <c r="AC763" s="294"/>
      <c r="AD763" s="294"/>
      <c r="AE763" s="294"/>
      <c r="AF763"/>
      <c r="AG763" s="241" t="s">
        <v>64</v>
      </c>
      <c r="AH763" s="241"/>
      <c r="AI763" s="241"/>
      <c r="AJ763" s="241"/>
      <c r="AK763" s="73">
        <f>(('Artículo 121 (resumen PI)'!C32*0.8+'Artículo 121 (resumen PI)'!F32*0.2)+('Artículo 121 (resumen PNT)'!C32*0.8+'Artículo 121 (resumen PNT)'!F32*0.2))/2</f>
        <v>100.00000000000011</v>
      </c>
      <c r="AL763"/>
      <c r="AM763"/>
      <c r="AN763"/>
      <c r="AO763"/>
      <c r="AP763"/>
      <c r="AQ763"/>
      <c r="AR763"/>
      <c r="AS763"/>
      <c r="AT763"/>
    </row>
    <row r="764" spans="1:46" ht="15.75" customHeight="1">
      <c r="A764" s="64"/>
      <c r="B764" s="65"/>
      <c r="C764" s="65"/>
      <c r="D764" s="65"/>
      <c r="E764" s="65"/>
      <c r="F764" s="65"/>
      <c r="G764" s="65"/>
      <c r="H764" s="65"/>
      <c r="I764" s="65"/>
      <c r="J764" s="65"/>
      <c r="K764" s="65"/>
      <c r="L764" s="65"/>
      <c r="M764" s="65"/>
      <c r="N764" s="65"/>
      <c r="O764" s="65"/>
      <c r="P764" s="65"/>
      <c r="Q764" s="27"/>
      <c r="R764" s="65"/>
      <c r="S764" s="65"/>
      <c r="T764" s="65"/>
      <c r="U764" s="65"/>
      <c r="V764" s="65"/>
      <c r="W764" s="65"/>
      <c r="X764" s="65"/>
      <c r="Y764" s="65"/>
      <c r="Z764" s="65"/>
      <c r="AA764" s="65"/>
      <c r="AB764" s="65"/>
      <c r="AC764" s="65"/>
      <c r="AD764" s="65"/>
      <c r="AE764" s="65"/>
      <c r="AF764"/>
      <c r="AG764"/>
      <c r="AH764"/>
      <c r="AI764"/>
      <c r="AJ764"/>
      <c r="AK764"/>
      <c r="AL764"/>
      <c r="AM764"/>
      <c r="AN764"/>
      <c r="AO764"/>
      <c r="AP764"/>
      <c r="AQ764"/>
      <c r="AR764"/>
      <c r="AS764"/>
      <c r="AT764"/>
    </row>
    <row r="765" spans="1:46" ht="15.75">
      <c r="A765" s="64" t="s">
        <v>65</v>
      </c>
      <c r="B765" s="65"/>
      <c r="C765" s="65"/>
      <c r="D765" s="65"/>
      <c r="E765" s="65"/>
      <c r="F765" s="65"/>
      <c r="G765" s="65"/>
      <c r="H765" s="65"/>
      <c r="I765" s="65"/>
      <c r="J765" s="65"/>
      <c r="K765" s="65"/>
      <c r="L765" s="65"/>
      <c r="M765" s="65"/>
      <c r="N765" s="65"/>
      <c r="O765" s="65"/>
      <c r="P765" s="65"/>
      <c r="Q765" s="27"/>
      <c r="R765" s="65"/>
      <c r="S765" s="65"/>
      <c r="T765" s="65"/>
      <c r="U765" s="65"/>
      <c r="V765" s="65"/>
      <c r="W765" s="65"/>
      <c r="X765" s="65"/>
      <c r="Y765" s="65"/>
      <c r="Z765" s="65"/>
      <c r="AA765" s="65"/>
      <c r="AB765" s="65"/>
      <c r="AC765" s="65"/>
      <c r="AD765" s="65"/>
      <c r="AE765" s="65"/>
      <c r="AF765"/>
      <c r="AG765"/>
      <c r="AH765"/>
      <c r="AI765"/>
      <c r="AJ765"/>
      <c r="AK765"/>
      <c r="AL765"/>
      <c r="AM765"/>
      <c r="AN765"/>
      <c r="AO765"/>
      <c r="AP765"/>
      <c r="AQ765"/>
      <c r="AR765"/>
      <c r="AS765"/>
      <c r="AT765"/>
    </row>
    <row r="766" spans="1:46" ht="15" customHeight="1">
      <c r="A766" s="61"/>
      <c r="B766" s="61"/>
      <c r="C766" s="61"/>
      <c r="D766" s="61"/>
      <c r="E766" s="61"/>
      <c r="F766" s="61"/>
      <c r="G766" s="61"/>
      <c r="H766" s="61"/>
      <c r="I766" s="61"/>
      <c r="J766" s="61"/>
      <c r="K766" s="61"/>
      <c r="L766" s="61"/>
      <c r="M766" s="61"/>
      <c r="N766" s="61"/>
      <c r="O766" s="61"/>
      <c r="P766" s="61"/>
      <c r="R766" s="61"/>
      <c r="S766" s="61"/>
      <c r="T766" s="61"/>
      <c r="U766" s="61"/>
      <c r="V766" s="61"/>
      <c r="W766" s="61"/>
      <c r="X766" s="61"/>
      <c r="Y766" s="61"/>
      <c r="Z766" s="61"/>
      <c r="AA766" s="61"/>
      <c r="AB766" s="61"/>
      <c r="AC766" s="61"/>
      <c r="AD766" s="61"/>
      <c r="AE766" s="61"/>
      <c r="AF766"/>
      <c r="AG766"/>
      <c r="AH766"/>
      <c r="AI766"/>
      <c r="AJ766"/>
      <c r="AK766"/>
      <c r="AL766"/>
      <c r="AM766"/>
      <c r="AN766"/>
      <c r="AO766"/>
      <c r="AP766"/>
      <c r="AQ766"/>
      <c r="AR766"/>
      <c r="AS766"/>
      <c r="AT766"/>
    </row>
    <row r="767" spans="1:46" ht="138.75" customHeight="1" thickBot="1">
      <c r="A767" s="264" t="s">
        <v>602</v>
      </c>
      <c r="B767" s="264"/>
      <c r="C767" s="264"/>
      <c r="D767" s="264"/>
      <c r="E767" s="264"/>
      <c r="F767" s="264"/>
      <c r="G767" s="264"/>
      <c r="H767" s="264"/>
      <c r="I767" s="264"/>
      <c r="J767" s="264"/>
      <c r="K767" s="264"/>
      <c r="L767" s="264"/>
      <c r="M767" s="264"/>
      <c r="N767" s="264"/>
      <c r="O767" s="264"/>
      <c r="P767" s="264"/>
      <c r="Q767" s="66"/>
      <c r="R767" s="61"/>
      <c r="S767" s="61"/>
      <c r="T767" s="61"/>
      <c r="U767" s="61"/>
      <c r="V767" s="265"/>
      <c r="W767" s="265"/>
      <c r="X767" s="265"/>
      <c r="Y767" s="265"/>
      <c r="Z767" s="265"/>
      <c r="AA767" s="265"/>
      <c r="AB767" s="265"/>
      <c r="AC767" s="265"/>
      <c r="AD767" s="265"/>
      <c r="AE767" s="265"/>
      <c r="AF767" s="66"/>
      <c r="AG767" s="61"/>
      <c r="AH767" s="61"/>
      <c r="AI767" s="61"/>
      <c r="AJ767" s="61"/>
      <c r="AK767" s="265"/>
      <c r="AL767" s="265"/>
      <c r="AM767" s="265"/>
      <c r="AN767" s="265"/>
      <c r="AO767" s="265"/>
      <c r="AP767" s="265"/>
      <c r="AQ767" s="265"/>
      <c r="AR767" s="265"/>
      <c r="AS767" s="265"/>
      <c r="AT767" s="265"/>
    </row>
    <row r="768" spans="1:46" ht="45" customHeight="1" thickTop="1" thickBot="1">
      <c r="A768" s="284" t="s">
        <v>44</v>
      </c>
      <c r="B768" s="284"/>
      <c r="C768" s="284"/>
      <c r="D768" s="284"/>
      <c r="E768" s="284"/>
      <c r="F768" s="284"/>
      <c r="G768" s="284"/>
      <c r="H768" s="284"/>
      <c r="I768" s="284"/>
      <c r="J768" s="284"/>
      <c r="K768" s="284"/>
      <c r="L768" s="284"/>
      <c r="M768" s="284"/>
      <c r="N768" s="284"/>
      <c r="O768" s="284"/>
      <c r="P768" s="284"/>
      <c r="Q768" s="67" t="s">
        <v>67</v>
      </c>
      <c r="R768" s="285" t="s">
        <v>68</v>
      </c>
      <c r="S768" s="285"/>
      <c r="T768" s="285"/>
      <c r="U768" s="285"/>
      <c r="V768" s="285"/>
      <c r="W768" s="285"/>
      <c r="X768" s="285"/>
      <c r="Y768" s="285"/>
      <c r="Z768" s="285"/>
      <c r="AA768" s="285"/>
      <c r="AB768" s="285"/>
      <c r="AC768" s="285"/>
      <c r="AD768" s="285"/>
      <c r="AE768" s="285"/>
      <c r="AF768" s="68" t="s">
        <v>67</v>
      </c>
      <c r="AG768" s="286" t="s">
        <v>8</v>
      </c>
      <c r="AH768" s="286"/>
      <c r="AI768" s="286"/>
      <c r="AJ768" s="286"/>
      <c r="AK768" s="286"/>
      <c r="AL768" s="286"/>
      <c r="AM768" s="286"/>
      <c r="AN768" s="286"/>
      <c r="AO768" s="286"/>
      <c r="AP768" s="286"/>
      <c r="AQ768" s="286"/>
      <c r="AR768" s="286"/>
      <c r="AS768" s="286"/>
      <c r="AT768" s="286"/>
    </row>
    <row r="769" spans="1:46" ht="54" customHeight="1">
      <c r="A769" s="261" t="s">
        <v>603</v>
      </c>
      <c r="B769" s="261"/>
      <c r="C769" s="261"/>
      <c r="D769" s="261"/>
      <c r="E769" s="261"/>
      <c r="F769" s="261"/>
      <c r="G769" s="261"/>
      <c r="H769" s="261"/>
      <c r="I769" s="261"/>
      <c r="J769" s="261"/>
      <c r="K769" s="261"/>
      <c r="L769" s="261"/>
      <c r="M769" s="261"/>
      <c r="N769" s="261"/>
      <c r="O769" s="261"/>
      <c r="P769" s="261"/>
      <c r="Q769" s="69">
        <v>2</v>
      </c>
      <c r="R769" s="258"/>
      <c r="S769" s="258"/>
      <c r="T769" s="258"/>
      <c r="U769" s="258"/>
      <c r="V769" s="258"/>
      <c r="W769" s="258"/>
      <c r="X769" s="258"/>
      <c r="Y769" s="258"/>
      <c r="Z769" s="258"/>
      <c r="AA769" s="258"/>
      <c r="AB769" s="258"/>
      <c r="AC769" s="258"/>
      <c r="AD769" s="258"/>
      <c r="AE769" s="258"/>
      <c r="AF769" s="69">
        <v>2</v>
      </c>
      <c r="AG769" s="258"/>
      <c r="AH769" s="258"/>
      <c r="AI769" s="258"/>
      <c r="AJ769" s="258"/>
      <c r="AK769" s="258"/>
      <c r="AL769" s="258"/>
      <c r="AM769" s="258"/>
      <c r="AN769" s="258"/>
      <c r="AO769" s="258"/>
      <c r="AP769" s="258"/>
      <c r="AQ769" s="258"/>
      <c r="AR769" s="258"/>
      <c r="AS769" s="258"/>
      <c r="AT769" s="258"/>
    </row>
    <row r="770" spans="1:46" ht="45" customHeight="1">
      <c r="A770" s="261" t="s">
        <v>155</v>
      </c>
      <c r="B770" s="261"/>
      <c r="C770" s="261"/>
      <c r="D770" s="261"/>
      <c r="E770" s="261"/>
      <c r="F770" s="261"/>
      <c r="G770" s="261"/>
      <c r="H770" s="261"/>
      <c r="I770" s="261"/>
      <c r="J770" s="261"/>
      <c r="K770" s="261"/>
      <c r="L770" s="261"/>
      <c r="M770" s="261"/>
      <c r="N770" s="261"/>
      <c r="O770" s="261"/>
      <c r="P770" s="261"/>
      <c r="Q770" s="69">
        <v>2</v>
      </c>
      <c r="R770" s="258"/>
      <c r="S770" s="258"/>
      <c r="T770" s="258"/>
      <c r="U770" s="258"/>
      <c r="V770" s="258"/>
      <c r="W770" s="258"/>
      <c r="X770" s="258"/>
      <c r="Y770" s="258"/>
      <c r="Z770" s="258"/>
      <c r="AA770" s="258"/>
      <c r="AB770" s="258"/>
      <c r="AC770" s="258"/>
      <c r="AD770" s="258"/>
      <c r="AE770" s="258"/>
      <c r="AF770" s="69">
        <v>2</v>
      </c>
      <c r="AG770" s="258"/>
      <c r="AH770" s="258"/>
      <c r="AI770" s="258"/>
      <c r="AJ770" s="258"/>
      <c r="AK770" s="258"/>
      <c r="AL770" s="258"/>
      <c r="AM770" s="258"/>
      <c r="AN770" s="258"/>
      <c r="AO770" s="258"/>
      <c r="AP770" s="258"/>
      <c r="AQ770" s="258"/>
      <c r="AR770" s="258"/>
      <c r="AS770" s="258"/>
      <c r="AT770" s="258"/>
    </row>
    <row r="771" spans="1:46" ht="45" customHeight="1">
      <c r="A771" s="261" t="s">
        <v>604</v>
      </c>
      <c r="B771" s="261"/>
      <c r="C771" s="261"/>
      <c r="D771" s="261"/>
      <c r="E771" s="261"/>
      <c r="F771" s="261"/>
      <c r="G771" s="261"/>
      <c r="H771" s="261"/>
      <c r="I771" s="261"/>
      <c r="J771" s="261"/>
      <c r="K771" s="261"/>
      <c r="L771" s="261"/>
      <c r="M771" s="261"/>
      <c r="N771" s="261"/>
      <c r="O771" s="261"/>
      <c r="P771" s="261"/>
      <c r="Q771" s="69">
        <v>2</v>
      </c>
      <c r="R771" s="258"/>
      <c r="S771" s="258"/>
      <c r="T771" s="258"/>
      <c r="U771" s="258"/>
      <c r="V771" s="258"/>
      <c r="W771" s="258"/>
      <c r="X771" s="258"/>
      <c r="Y771" s="258"/>
      <c r="Z771" s="258"/>
      <c r="AA771" s="258"/>
      <c r="AB771" s="258"/>
      <c r="AC771" s="258"/>
      <c r="AD771" s="258"/>
      <c r="AE771" s="258"/>
      <c r="AF771" s="69">
        <v>2</v>
      </c>
      <c r="AG771" s="258"/>
      <c r="AH771" s="258"/>
      <c r="AI771" s="258"/>
      <c r="AJ771" s="258"/>
      <c r="AK771" s="258"/>
      <c r="AL771" s="258"/>
      <c r="AM771" s="258"/>
      <c r="AN771" s="258"/>
      <c r="AO771" s="258"/>
      <c r="AP771" s="258"/>
      <c r="AQ771" s="258"/>
      <c r="AR771" s="258"/>
      <c r="AS771" s="258"/>
      <c r="AT771" s="258"/>
    </row>
    <row r="772" spans="1:46" ht="45" customHeight="1">
      <c r="A772" s="261" t="s">
        <v>605</v>
      </c>
      <c r="B772" s="261"/>
      <c r="C772" s="261"/>
      <c r="D772" s="261"/>
      <c r="E772" s="261"/>
      <c r="F772" s="261"/>
      <c r="G772" s="261"/>
      <c r="H772" s="261"/>
      <c r="I772" s="261"/>
      <c r="J772" s="261"/>
      <c r="K772" s="261"/>
      <c r="L772" s="261"/>
      <c r="M772" s="261"/>
      <c r="N772" s="261"/>
      <c r="O772" s="261"/>
      <c r="P772" s="261"/>
      <c r="Q772" s="69">
        <v>2</v>
      </c>
      <c r="R772" s="258"/>
      <c r="S772" s="258"/>
      <c r="T772" s="258"/>
      <c r="U772" s="258"/>
      <c r="V772" s="258"/>
      <c r="W772" s="258"/>
      <c r="X772" s="258"/>
      <c r="Y772" s="258"/>
      <c r="Z772" s="258"/>
      <c r="AA772" s="258"/>
      <c r="AB772" s="258"/>
      <c r="AC772" s="258"/>
      <c r="AD772" s="258"/>
      <c r="AE772" s="258"/>
      <c r="AF772" s="69">
        <v>2</v>
      </c>
      <c r="AG772" s="258"/>
      <c r="AH772" s="258"/>
      <c r="AI772" s="258"/>
      <c r="AJ772" s="258"/>
      <c r="AK772" s="258"/>
      <c r="AL772" s="258"/>
      <c r="AM772" s="258"/>
      <c r="AN772" s="258"/>
      <c r="AO772" s="258"/>
      <c r="AP772" s="258"/>
      <c r="AQ772" s="258"/>
      <c r="AR772" s="258"/>
      <c r="AS772" s="258"/>
      <c r="AT772" s="258"/>
    </row>
    <row r="773" spans="1:46" ht="45" customHeight="1">
      <c r="A773" s="261" t="s">
        <v>606</v>
      </c>
      <c r="B773" s="261"/>
      <c r="C773" s="261"/>
      <c r="D773" s="261"/>
      <c r="E773" s="261"/>
      <c r="F773" s="261"/>
      <c r="G773" s="261"/>
      <c r="H773" s="261"/>
      <c r="I773" s="261"/>
      <c r="J773" s="261"/>
      <c r="K773" s="261"/>
      <c r="L773" s="261"/>
      <c r="M773" s="261"/>
      <c r="N773" s="261"/>
      <c r="O773" s="261"/>
      <c r="P773" s="261"/>
      <c r="Q773" s="69">
        <v>2</v>
      </c>
      <c r="R773" s="258"/>
      <c r="S773" s="258"/>
      <c r="T773" s="258"/>
      <c r="U773" s="258"/>
      <c r="V773" s="258"/>
      <c r="W773" s="258"/>
      <c r="X773" s="258"/>
      <c r="Y773" s="258"/>
      <c r="Z773" s="258"/>
      <c r="AA773" s="258"/>
      <c r="AB773" s="258"/>
      <c r="AC773" s="258"/>
      <c r="AD773" s="258"/>
      <c r="AE773" s="258"/>
      <c r="AF773" s="69">
        <v>2</v>
      </c>
      <c r="AG773" s="258"/>
      <c r="AH773" s="258"/>
      <c r="AI773" s="258"/>
      <c r="AJ773" s="258"/>
      <c r="AK773" s="258"/>
      <c r="AL773" s="258"/>
      <c r="AM773" s="258"/>
      <c r="AN773" s="258"/>
      <c r="AO773" s="258"/>
      <c r="AP773" s="258"/>
      <c r="AQ773" s="258"/>
      <c r="AR773" s="258"/>
      <c r="AS773" s="258"/>
      <c r="AT773" s="258"/>
    </row>
    <row r="774" spans="1:46" ht="45" customHeight="1">
      <c r="A774" s="261" t="s">
        <v>607</v>
      </c>
      <c r="B774" s="261"/>
      <c r="C774" s="261"/>
      <c r="D774" s="261"/>
      <c r="E774" s="261"/>
      <c r="F774" s="261"/>
      <c r="G774" s="261"/>
      <c r="H774" s="261"/>
      <c r="I774" s="261"/>
      <c r="J774" s="261"/>
      <c r="K774" s="261"/>
      <c r="L774" s="261"/>
      <c r="M774" s="261"/>
      <c r="N774" s="261"/>
      <c r="O774" s="261"/>
      <c r="P774" s="261"/>
      <c r="Q774" s="69">
        <v>2</v>
      </c>
      <c r="R774" s="258"/>
      <c r="S774" s="258"/>
      <c r="T774" s="258"/>
      <c r="U774" s="258"/>
      <c r="V774" s="258"/>
      <c r="W774" s="258"/>
      <c r="X774" s="258"/>
      <c r="Y774" s="258"/>
      <c r="Z774" s="258"/>
      <c r="AA774" s="258"/>
      <c r="AB774" s="258"/>
      <c r="AC774" s="258"/>
      <c r="AD774" s="258"/>
      <c r="AE774" s="258"/>
      <c r="AF774" s="69">
        <v>2</v>
      </c>
      <c r="AG774" s="258"/>
      <c r="AH774" s="258"/>
      <c r="AI774" s="258"/>
      <c r="AJ774" s="258"/>
      <c r="AK774" s="258"/>
      <c r="AL774" s="258"/>
      <c r="AM774" s="258"/>
      <c r="AN774" s="258"/>
      <c r="AO774" s="258"/>
      <c r="AP774" s="258"/>
      <c r="AQ774" s="258"/>
      <c r="AR774" s="258"/>
      <c r="AS774" s="258"/>
      <c r="AT774" s="258"/>
    </row>
    <row r="775" spans="1:46" ht="45" customHeight="1">
      <c r="A775" s="261" t="s">
        <v>608</v>
      </c>
      <c r="B775" s="261"/>
      <c r="C775" s="261"/>
      <c r="D775" s="261"/>
      <c r="E775" s="261"/>
      <c r="F775" s="261"/>
      <c r="G775" s="261"/>
      <c r="H775" s="261"/>
      <c r="I775" s="261"/>
      <c r="J775" s="261"/>
      <c r="K775" s="261"/>
      <c r="L775" s="261"/>
      <c r="M775" s="261"/>
      <c r="N775" s="261"/>
      <c r="O775" s="261"/>
      <c r="P775" s="261"/>
      <c r="Q775" s="69">
        <v>2</v>
      </c>
      <c r="R775" s="258"/>
      <c r="S775" s="258"/>
      <c r="T775" s="258"/>
      <c r="U775" s="258"/>
      <c r="V775" s="258"/>
      <c r="W775" s="258"/>
      <c r="X775" s="258"/>
      <c r="Y775" s="258"/>
      <c r="Z775" s="258"/>
      <c r="AA775" s="258"/>
      <c r="AB775" s="258"/>
      <c r="AC775" s="258"/>
      <c r="AD775" s="258"/>
      <c r="AE775" s="258"/>
      <c r="AF775" s="69">
        <v>2</v>
      </c>
      <c r="AG775" s="258"/>
      <c r="AH775" s="258"/>
      <c r="AI775" s="258"/>
      <c r="AJ775" s="258"/>
      <c r="AK775" s="258"/>
      <c r="AL775" s="258"/>
      <c r="AM775" s="258"/>
      <c r="AN775" s="258"/>
      <c r="AO775" s="258"/>
      <c r="AP775" s="258"/>
      <c r="AQ775" s="258"/>
      <c r="AR775" s="258"/>
      <c r="AS775" s="258"/>
      <c r="AT775" s="258"/>
    </row>
    <row r="776" spans="1:46" ht="45" customHeight="1">
      <c r="A776" s="261" t="s">
        <v>609</v>
      </c>
      <c r="B776" s="261"/>
      <c r="C776" s="261"/>
      <c r="D776" s="261"/>
      <c r="E776" s="261"/>
      <c r="F776" s="261"/>
      <c r="G776" s="261"/>
      <c r="H776" s="261"/>
      <c r="I776" s="261"/>
      <c r="J776" s="261"/>
      <c r="K776" s="261"/>
      <c r="L776" s="261"/>
      <c r="M776" s="261"/>
      <c r="N776" s="261"/>
      <c r="O776" s="261"/>
      <c r="P776" s="261"/>
      <c r="Q776" s="69">
        <v>2</v>
      </c>
      <c r="R776" s="258"/>
      <c r="S776" s="258"/>
      <c r="T776" s="258"/>
      <c r="U776" s="258"/>
      <c r="V776" s="258"/>
      <c r="W776" s="258"/>
      <c r="X776" s="258"/>
      <c r="Y776" s="258"/>
      <c r="Z776" s="258"/>
      <c r="AA776" s="258"/>
      <c r="AB776" s="258"/>
      <c r="AC776" s="258"/>
      <c r="AD776" s="258"/>
      <c r="AE776" s="258"/>
      <c r="AF776" s="69">
        <v>2</v>
      </c>
      <c r="AG776" s="258"/>
      <c r="AH776" s="258"/>
      <c r="AI776" s="258"/>
      <c r="AJ776" s="258"/>
      <c r="AK776" s="258"/>
      <c r="AL776" s="258"/>
      <c r="AM776" s="258"/>
      <c r="AN776" s="258"/>
      <c r="AO776" s="258"/>
      <c r="AP776" s="258"/>
      <c r="AQ776" s="258"/>
      <c r="AR776" s="258"/>
      <c r="AS776" s="258"/>
      <c r="AT776" s="258"/>
    </row>
    <row r="777" spans="1:46" ht="83.85" customHeight="1">
      <c r="A777" s="261" t="s">
        <v>610</v>
      </c>
      <c r="B777" s="261"/>
      <c r="C777" s="261"/>
      <c r="D777" s="261"/>
      <c r="E777" s="261"/>
      <c r="F777" s="261"/>
      <c r="G777" s="261"/>
      <c r="H777" s="261"/>
      <c r="I777" s="261"/>
      <c r="J777" s="261"/>
      <c r="K777" s="261"/>
      <c r="L777" s="261"/>
      <c r="M777" s="261"/>
      <c r="N777" s="261"/>
      <c r="O777" s="261"/>
      <c r="P777" s="261"/>
      <c r="Q777" s="69">
        <v>2</v>
      </c>
      <c r="R777" s="258"/>
      <c r="S777" s="258"/>
      <c r="T777" s="258"/>
      <c r="U777" s="258"/>
      <c r="V777" s="258"/>
      <c r="W777" s="258"/>
      <c r="X777" s="258"/>
      <c r="Y777" s="258"/>
      <c r="Z777" s="258"/>
      <c r="AA777" s="258"/>
      <c r="AB777" s="258"/>
      <c r="AC777" s="258"/>
      <c r="AD777" s="258"/>
      <c r="AE777" s="258"/>
      <c r="AF777" s="69">
        <v>2</v>
      </c>
      <c r="AG777" s="258"/>
      <c r="AH777" s="258"/>
      <c r="AI777" s="258"/>
      <c r="AJ777" s="258"/>
      <c r="AK777" s="258"/>
      <c r="AL777" s="258"/>
      <c r="AM777" s="258"/>
      <c r="AN777" s="258"/>
      <c r="AO777" s="258"/>
      <c r="AP777" s="258"/>
      <c r="AQ777" s="258"/>
      <c r="AR777" s="258"/>
      <c r="AS777" s="258"/>
      <c r="AT777" s="258"/>
    </row>
    <row r="778" spans="1:46" ht="45" customHeight="1">
      <c r="A778" s="259" t="s">
        <v>611</v>
      </c>
      <c r="B778" s="259"/>
      <c r="C778" s="259"/>
      <c r="D778" s="259"/>
      <c r="E778" s="259"/>
      <c r="F778" s="259"/>
      <c r="G778" s="259"/>
      <c r="H778" s="259"/>
      <c r="I778" s="259"/>
      <c r="J778" s="259"/>
      <c r="K778" s="259"/>
      <c r="L778" s="259"/>
      <c r="M778" s="259"/>
      <c r="N778" s="259"/>
      <c r="O778" s="259"/>
      <c r="P778" s="259"/>
      <c r="Q778" s="69">
        <v>2</v>
      </c>
      <c r="R778" s="258"/>
      <c r="S778" s="258"/>
      <c r="T778" s="258"/>
      <c r="U778" s="258"/>
      <c r="V778" s="258"/>
      <c r="W778" s="258"/>
      <c r="X778" s="258"/>
      <c r="Y778" s="258"/>
      <c r="Z778" s="258"/>
      <c r="AA778" s="258"/>
      <c r="AB778" s="258"/>
      <c r="AC778" s="258"/>
      <c r="AD778" s="258"/>
      <c r="AE778" s="258"/>
      <c r="AF778" s="69">
        <v>2</v>
      </c>
      <c r="AG778" s="258"/>
      <c r="AH778" s="258"/>
      <c r="AI778" s="258"/>
      <c r="AJ778" s="258"/>
      <c r="AK778" s="258"/>
      <c r="AL778" s="258"/>
      <c r="AM778" s="258"/>
      <c r="AN778" s="258"/>
      <c r="AO778" s="258"/>
      <c r="AP778" s="258"/>
      <c r="AQ778" s="258"/>
      <c r="AR778" s="258"/>
      <c r="AS778" s="258"/>
      <c r="AT778" s="258"/>
    </row>
    <row r="779" spans="1:46" ht="45" customHeight="1">
      <c r="A779" s="259" t="s">
        <v>612</v>
      </c>
      <c r="B779" s="259"/>
      <c r="C779" s="259"/>
      <c r="D779" s="259"/>
      <c r="E779" s="259"/>
      <c r="F779" s="259"/>
      <c r="G779" s="259"/>
      <c r="H779" s="259"/>
      <c r="I779" s="259"/>
      <c r="J779" s="259"/>
      <c r="K779" s="259"/>
      <c r="L779" s="259"/>
      <c r="M779" s="259"/>
      <c r="N779" s="259"/>
      <c r="O779" s="259"/>
      <c r="P779" s="259"/>
      <c r="Q779" s="69">
        <v>2</v>
      </c>
      <c r="R779" s="258"/>
      <c r="S779" s="258"/>
      <c r="T779" s="258"/>
      <c r="U779" s="258"/>
      <c r="V779" s="258"/>
      <c r="W779" s="258"/>
      <c r="X779" s="258"/>
      <c r="Y779" s="258"/>
      <c r="Z779" s="258"/>
      <c r="AA779" s="258"/>
      <c r="AB779" s="258"/>
      <c r="AC779" s="258"/>
      <c r="AD779" s="258"/>
      <c r="AE779" s="258"/>
      <c r="AF779" s="69">
        <v>2</v>
      </c>
      <c r="AG779" s="258"/>
      <c r="AH779" s="258"/>
      <c r="AI779" s="258"/>
      <c r="AJ779" s="258"/>
      <c r="AK779" s="258"/>
      <c r="AL779" s="258"/>
      <c r="AM779" s="258"/>
      <c r="AN779" s="258"/>
      <c r="AO779" s="258"/>
      <c r="AP779" s="258"/>
      <c r="AQ779" s="258"/>
      <c r="AR779" s="258"/>
      <c r="AS779" s="258"/>
      <c r="AT779" s="258"/>
    </row>
    <row r="780" spans="1:46" ht="45" customHeight="1">
      <c r="A780" s="259" t="s">
        <v>613</v>
      </c>
      <c r="B780" s="259"/>
      <c r="C780" s="259"/>
      <c r="D780" s="259"/>
      <c r="E780" s="259"/>
      <c r="F780" s="259"/>
      <c r="G780" s="259"/>
      <c r="H780" s="259"/>
      <c r="I780" s="259"/>
      <c r="J780" s="259"/>
      <c r="K780" s="259"/>
      <c r="L780" s="259"/>
      <c r="M780" s="259"/>
      <c r="N780" s="259"/>
      <c r="O780" s="259"/>
      <c r="P780" s="259"/>
      <c r="Q780" s="69">
        <v>2</v>
      </c>
      <c r="R780" s="258"/>
      <c r="S780" s="258"/>
      <c r="T780" s="258"/>
      <c r="U780" s="258"/>
      <c r="V780" s="258"/>
      <c r="W780" s="258"/>
      <c r="X780" s="258"/>
      <c r="Y780" s="258"/>
      <c r="Z780" s="258"/>
      <c r="AA780" s="258"/>
      <c r="AB780" s="258"/>
      <c r="AC780" s="258"/>
      <c r="AD780" s="258"/>
      <c r="AE780" s="258"/>
      <c r="AF780" s="69">
        <v>2</v>
      </c>
      <c r="AG780" s="258"/>
      <c r="AH780" s="258"/>
      <c r="AI780" s="258"/>
      <c r="AJ780" s="258"/>
      <c r="AK780" s="258"/>
      <c r="AL780" s="258"/>
      <c r="AM780" s="258"/>
      <c r="AN780" s="258"/>
      <c r="AO780" s="258"/>
      <c r="AP780" s="258"/>
      <c r="AQ780" s="258"/>
      <c r="AR780" s="258"/>
      <c r="AS780" s="258"/>
      <c r="AT780" s="258"/>
    </row>
    <row r="781" spans="1:46" ht="45" customHeight="1">
      <c r="A781" s="259" t="s">
        <v>614</v>
      </c>
      <c r="B781" s="259"/>
      <c r="C781" s="259"/>
      <c r="D781" s="259"/>
      <c r="E781" s="259"/>
      <c r="F781" s="259"/>
      <c r="G781" s="259"/>
      <c r="H781" s="259"/>
      <c r="I781" s="259"/>
      <c r="J781" s="259"/>
      <c r="K781" s="259"/>
      <c r="L781" s="259"/>
      <c r="M781" s="259"/>
      <c r="N781" s="259"/>
      <c r="O781" s="259"/>
      <c r="P781" s="259"/>
      <c r="Q781" s="69">
        <v>2</v>
      </c>
      <c r="R781" s="258"/>
      <c r="S781" s="258"/>
      <c r="T781" s="258"/>
      <c r="U781" s="258"/>
      <c r="V781" s="258"/>
      <c r="W781" s="258"/>
      <c r="X781" s="258"/>
      <c r="Y781" s="258"/>
      <c r="Z781" s="258"/>
      <c r="AA781" s="258"/>
      <c r="AB781" s="258"/>
      <c r="AC781" s="258"/>
      <c r="AD781" s="258"/>
      <c r="AE781" s="258"/>
      <c r="AF781" s="69">
        <v>2</v>
      </c>
      <c r="AG781" s="258"/>
      <c r="AH781" s="258"/>
      <c r="AI781" s="258"/>
      <c r="AJ781" s="258"/>
      <c r="AK781" s="258"/>
      <c r="AL781" s="258"/>
      <c r="AM781" s="258"/>
      <c r="AN781" s="258"/>
      <c r="AO781" s="258"/>
      <c r="AP781" s="258"/>
      <c r="AQ781" s="258"/>
      <c r="AR781" s="258"/>
      <c r="AS781" s="258"/>
      <c r="AT781" s="258"/>
    </row>
    <row r="782" spans="1:46" ht="45" customHeight="1">
      <c r="A782" s="259" t="s">
        <v>615</v>
      </c>
      <c r="B782" s="259"/>
      <c r="C782" s="259"/>
      <c r="D782" s="259"/>
      <c r="E782" s="259"/>
      <c r="F782" s="259"/>
      <c r="G782" s="259"/>
      <c r="H782" s="259"/>
      <c r="I782" s="259"/>
      <c r="J782" s="259"/>
      <c r="K782" s="259"/>
      <c r="L782" s="259"/>
      <c r="M782" s="259"/>
      <c r="N782" s="259"/>
      <c r="O782" s="259"/>
      <c r="P782" s="259"/>
      <c r="Q782" s="69">
        <v>2</v>
      </c>
      <c r="R782" s="258"/>
      <c r="S782" s="258"/>
      <c r="T782" s="258"/>
      <c r="U782" s="258"/>
      <c r="V782" s="258"/>
      <c r="W782" s="258"/>
      <c r="X782" s="258"/>
      <c r="Y782" s="258"/>
      <c r="Z782" s="258"/>
      <c r="AA782" s="258"/>
      <c r="AB782" s="258"/>
      <c r="AC782" s="258"/>
      <c r="AD782" s="258"/>
      <c r="AE782" s="258"/>
      <c r="AF782" s="69">
        <v>2</v>
      </c>
      <c r="AG782" s="258"/>
      <c r="AH782" s="258"/>
      <c r="AI782" s="258"/>
      <c r="AJ782" s="258"/>
      <c r="AK782" s="258"/>
      <c r="AL782" s="258"/>
      <c r="AM782" s="258"/>
      <c r="AN782" s="258"/>
      <c r="AO782" s="258"/>
      <c r="AP782" s="258"/>
      <c r="AQ782" s="258"/>
      <c r="AR782" s="258"/>
      <c r="AS782" s="258"/>
      <c r="AT782" s="258"/>
    </row>
    <row r="783" spans="1:46" ht="45" customHeight="1">
      <c r="A783" s="259" t="s">
        <v>616</v>
      </c>
      <c r="B783" s="259"/>
      <c r="C783" s="259"/>
      <c r="D783" s="259"/>
      <c r="E783" s="259"/>
      <c r="F783" s="259"/>
      <c r="G783" s="259"/>
      <c r="H783" s="259"/>
      <c r="I783" s="259"/>
      <c r="J783" s="259"/>
      <c r="K783" s="259"/>
      <c r="L783" s="259"/>
      <c r="M783" s="259"/>
      <c r="N783" s="259"/>
      <c r="O783" s="259"/>
      <c r="P783" s="259"/>
      <c r="Q783" s="69">
        <v>2</v>
      </c>
      <c r="R783" s="258"/>
      <c r="S783" s="258"/>
      <c r="T783" s="258"/>
      <c r="U783" s="258"/>
      <c r="V783" s="258"/>
      <c r="W783" s="258"/>
      <c r="X783" s="258"/>
      <c r="Y783" s="258"/>
      <c r="Z783" s="258"/>
      <c r="AA783" s="258"/>
      <c r="AB783" s="258"/>
      <c r="AC783" s="258"/>
      <c r="AD783" s="258"/>
      <c r="AE783" s="258"/>
      <c r="AF783" s="69">
        <v>2</v>
      </c>
      <c r="AG783" s="258"/>
      <c r="AH783" s="258"/>
      <c r="AI783" s="258"/>
      <c r="AJ783" s="258"/>
      <c r="AK783" s="258"/>
      <c r="AL783" s="258"/>
      <c r="AM783" s="258"/>
      <c r="AN783" s="258"/>
      <c r="AO783" s="258"/>
      <c r="AP783" s="258"/>
      <c r="AQ783" s="258"/>
      <c r="AR783" s="258"/>
      <c r="AS783" s="258"/>
      <c r="AT783" s="258"/>
    </row>
    <row r="784" spans="1:46" ht="45" customHeight="1">
      <c r="A784" s="259" t="s">
        <v>617</v>
      </c>
      <c r="B784" s="259"/>
      <c r="C784" s="259"/>
      <c r="D784" s="259"/>
      <c r="E784" s="259"/>
      <c r="F784" s="259"/>
      <c r="G784" s="259"/>
      <c r="H784" s="259"/>
      <c r="I784" s="259"/>
      <c r="J784" s="259"/>
      <c r="K784" s="259"/>
      <c r="L784" s="259"/>
      <c r="M784" s="259"/>
      <c r="N784" s="259"/>
      <c r="O784" s="259"/>
      <c r="P784" s="259"/>
      <c r="Q784" s="69">
        <v>2</v>
      </c>
      <c r="R784" s="258"/>
      <c r="S784" s="258"/>
      <c r="T784" s="258"/>
      <c r="U784" s="258"/>
      <c r="V784" s="258"/>
      <c r="W784" s="258"/>
      <c r="X784" s="258"/>
      <c r="Y784" s="258"/>
      <c r="Z784" s="258"/>
      <c r="AA784" s="258"/>
      <c r="AB784" s="258"/>
      <c r="AC784" s="258"/>
      <c r="AD784" s="258"/>
      <c r="AE784" s="258"/>
      <c r="AF784" s="69">
        <v>2</v>
      </c>
      <c r="AG784" s="258"/>
      <c r="AH784" s="258"/>
      <c r="AI784" s="258"/>
      <c r="AJ784" s="258"/>
      <c r="AK784" s="258"/>
      <c r="AL784" s="258"/>
      <c r="AM784" s="258"/>
      <c r="AN784" s="258"/>
      <c r="AO784" s="258"/>
      <c r="AP784" s="258"/>
      <c r="AQ784" s="258"/>
      <c r="AR784" s="258"/>
      <c r="AS784" s="258"/>
      <c r="AT784" s="258"/>
    </row>
    <row r="785" spans="1:46" ht="45" customHeight="1">
      <c r="A785" s="259" t="s">
        <v>618</v>
      </c>
      <c r="B785" s="259"/>
      <c r="C785" s="259"/>
      <c r="D785" s="259"/>
      <c r="E785" s="259"/>
      <c r="F785" s="259"/>
      <c r="G785" s="259"/>
      <c r="H785" s="259"/>
      <c r="I785" s="259"/>
      <c r="J785" s="259"/>
      <c r="K785" s="259"/>
      <c r="L785" s="259"/>
      <c r="M785" s="259"/>
      <c r="N785" s="259"/>
      <c r="O785" s="259"/>
      <c r="P785" s="259"/>
      <c r="Q785" s="69">
        <v>2</v>
      </c>
      <c r="R785" s="258"/>
      <c r="S785" s="258"/>
      <c r="T785" s="258"/>
      <c r="U785" s="258"/>
      <c r="V785" s="258"/>
      <c r="W785" s="258"/>
      <c r="X785" s="258"/>
      <c r="Y785" s="258"/>
      <c r="Z785" s="258"/>
      <c r="AA785" s="258"/>
      <c r="AB785" s="258"/>
      <c r="AC785" s="258"/>
      <c r="AD785" s="258"/>
      <c r="AE785" s="258"/>
      <c r="AF785" s="69">
        <v>2</v>
      </c>
      <c r="AG785" s="258"/>
      <c r="AH785" s="258"/>
      <c r="AI785" s="258"/>
      <c r="AJ785" s="258"/>
      <c r="AK785" s="258"/>
      <c r="AL785" s="258"/>
      <c r="AM785" s="258"/>
      <c r="AN785" s="258"/>
      <c r="AO785" s="258"/>
      <c r="AP785" s="258"/>
      <c r="AQ785" s="258"/>
      <c r="AR785" s="258"/>
      <c r="AS785" s="258"/>
      <c r="AT785" s="258"/>
    </row>
    <row r="786" spans="1:46" ht="45" customHeight="1">
      <c r="A786" s="259" t="s">
        <v>619</v>
      </c>
      <c r="B786" s="259"/>
      <c r="C786" s="259"/>
      <c r="D786" s="259"/>
      <c r="E786" s="259"/>
      <c r="F786" s="259"/>
      <c r="G786" s="259"/>
      <c r="H786" s="259"/>
      <c r="I786" s="259"/>
      <c r="J786" s="259"/>
      <c r="K786" s="259"/>
      <c r="L786" s="259"/>
      <c r="M786" s="259"/>
      <c r="N786" s="259"/>
      <c r="O786" s="259"/>
      <c r="P786" s="259"/>
      <c r="Q786" s="69">
        <v>2</v>
      </c>
      <c r="R786" s="258"/>
      <c r="S786" s="258"/>
      <c r="T786" s="258"/>
      <c r="U786" s="258"/>
      <c r="V786" s="258"/>
      <c r="W786" s="258"/>
      <c r="X786" s="258"/>
      <c r="Y786" s="258"/>
      <c r="Z786" s="258"/>
      <c r="AA786" s="258"/>
      <c r="AB786" s="258"/>
      <c r="AC786" s="258"/>
      <c r="AD786" s="258"/>
      <c r="AE786" s="258"/>
      <c r="AF786" s="69">
        <v>2</v>
      </c>
      <c r="AG786" s="258"/>
      <c r="AH786" s="258"/>
      <c r="AI786" s="258"/>
      <c r="AJ786" s="258"/>
      <c r="AK786" s="258"/>
      <c r="AL786" s="258"/>
      <c r="AM786" s="258"/>
      <c r="AN786" s="258"/>
      <c r="AO786" s="258"/>
      <c r="AP786" s="258"/>
      <c r="AQ786" s="258"/>
      <c r="AR786" s="258"/>
      <c r="AS786" s="258"/>
      <c r="AT786" s="258"/>
    </row>
    <row r="787" spans="1:46" ht="45" customHeight="1">
      <c r="A787" s="259" t="s">
        <v>620</v>
      </c>
      <c r="B787" s="259"/>
      <c r="C787" s="259"/>
      <c r="D787" s="259"/>
      <c r="E787" s="259"/>
      <c r="F787" s="259"/>
      <c r="G787" s="259"/>
      <c r="H787" s="259"/>
      <c r="I787" s="259"/>
      <c r="J787" s="259"/>
      <c r="K787" s="259"/>
      <c r="L787" s="259"/>
      <c r="M787" s="259"/>
      <c r="N787" s="259"/>
      <c r="O787" s="259"/>
      <c r="P787" s="259"/>
      <c r="Q787" s="69">
        <v>2</v>
      </c>
      <c r="R787" s="258"/>
      <c r="S787" s="258"/>
      <c r="T787" s="258"/>
      <c r="U787" s="258"/>
      <c r="V787" s="258"/>
      <c r="W787" s="258"/>
      <c r="X787" s="258"/>
      <c r="Y787" s="258"/>
      <c r="Z787" s="258"/>
      <c r="AA787" s="258"/>
      <c r="AB787" s="258"/>
      <c r="AC787" s="258"/>
      <c r="AD787" s="258"/>
      <c r="AE787" s="258"/>
      <c r="AF787" s="69">
        <v>2</v>
      </c>
      <c r="AG787" s="258"/>
      <c r="AH787" s="258"/>
      <c r="AI787" s="258"/>
      <c r="AJ787" s="258"/>
      <c r="AK787" s="258"/>
      <c r="AL787" s="258"/>
      <c r="AM787" s="258"/>
      <c r="AN787" s="258"/>
      <c r="AO787" s="258"/>
      <c r="AP787" s="258"/>
      <c r="AQ787" s="258"/>
      <c r="AR787" s="258"/>
      <c r="AS787" s="258"/>
      <c r="AT787" s="258"/>
    </row>
    <row r="788" spans="1:46" ht="96.6" customHeight="1">
      <c r="A788" s="261" t="s">
        <v>621</v>
      </c>
      <c r="B788" s="261"/>
      <c r="C788" s="261"/>
      <c r="D788" s="261"/>
      <c r="E788" s="261"/>
      <c r="F788" s="261"/>
      <c r="G788" s="261"/>
      <c r="H788" s="261"/>
      <c r="I788" s="261"/>
      <c r="J788" s="261"/>
      <c r="K788" s="261"/>
      <c r="L788" s="261"/>
      <c r="M788" s="261"/>
      <c r="N788" s="261"/>
      <c r="O788" s="261"/>
      <c r="P788" s="261"/>
      <c r="Q788" s="69">
        <v>2</v>
      </c>
      <c r="R788" s="258"/>
      <c r="S788" s="258"/>
      <c r="T788" s="258"/>
      <c r="U788" s="258"/>
      <c r="V788" s="258"/>
      <c r="W788" s="258"/>
      <c r="X788" s="258"/>
      <c r="Y788" s="258"/>
      <c r="Z788" s="258"/>
      <c r="AA788" s="258"/>
      <c r="AB788" s="258"/>
      <c r="AC788" s="258"/>
      <c r="AD788" s="258"/>
      <c r="AE788" s="258"/>
      <c r="AF788" s="69">
        <v>2</v>
      </c>
      <c r="AG788" s="258"/>
      <c r="AH788" s="258"/>
      <c r="AI788" s="258"/>
      <c r="AJ788" s="258"/>
      <c r="AK788" s="258"/>
      <c r="AL788" s="258"/>
      <c r="AM788" s="258"/>
      <c r="AN788" s="258"/>
      <c r="AO788" s="258"/>
      <c r="AP788" s="258"/>
      <c r="AQ788" s="258"/>
      <c r="AR788" s="258"/>
      <c r="AS788" s="258"/>
      <c r="AT788" s="258"/>
    </row>
    <row r="789" spans="1:46" ht="45" customHeight="1">
      <c r="A789" s="259" t="s">
        <v>622</v>
      </c>
      <c r="B789" s="259"/>
      <c r="C789" s="259"/>
      <c r="D789" s="259"/>
      <c r="E789" s="259"/>
      <c r="F789" s="259"/>
      <c r="G789" s="259"/>
      <c r="H789" s="259"/>
      <c r="I789" s="259"/>
      <c r="J789" s="259"/>
      <c r="K789" s="259"/>
      <c r="L789" s="259"/>
      <c r="M789" s="259"/>
      <c r="N789" s="259"/>
      <c r="O789" s="259"/>
      <c r="P789" s="259"/>
      <c r="Q789" s="69">
        <v>2</v>
      </c>
      <c r="R789" s="258"/>
      <c r="S789" s="258"/>
      <c r="T789" s="258"/>
      <c r="U789" s="258"/>
      <c r="V789" s="258"/>
      <c r="W789" s="258"/>
      <c r="X789" s="258"/>
      <c r="Y789" s="258"/>
      <c r="Z789" s="258"/>
      <c r="AA789" s="258"/>
      <c r="AB789" s="258"/>
      <c r="AC789" s="258"/>
      <c r="AD789" s="258"/>
      <c r="AE789" s="258"/>
      <c r="AF789" s="69">
        <v>2</v>
      </c>
      <c r="AG789" s="258"/>
      <c r="AH789" s="258"/>
      <c r="AI789" s="258"/>
      <c r="AJ789" s="258"/>
      <c r="AK789" s="258"/>
      <c r="AL789" s="258"/>
      <c r="AM789" s="258"/>
      <c r="AN789" s="258"/>
      <c r="AO789" s="258"/>
      <c r="AP789" s="258"/>
      <c r="AQ789" s="258"/>
      <c r="AR789" s="258"/>
      <c r="AS789" s="258"/>
      <c r="AT789" s="258"/>
    </row>
    <row r="790" spans="1:46" ht="45" customHeight="1">
      <c r="A790" s="259" t="s">
        <v>623</v>
      </c>
      <c r="B790" s="259"/>
      <c r="C790" s="259"/>
      <c r="D790" s="259"/>
      <c r="E790" s="259"/>
      <c r="F790" s="259"/>
      <c r="G790" s="259"/>
      <c r="H790" s="259"/>
      <c r="I790" s="259"/>
      <c r="J790" s="259"/>
      <c r="K790" s="259"/>
      <c r="L790" s="259"/>
      <c r="M790" s="259"/>
      <c r="N790" s="259"/>
      <c r="O790" s="259"/>
      <c r="P790" s="259"/>
      <c r="Q790" s="69">
        <v>2</v>
      </c>
      <c r="R790" s="258"/>
      <c r="S790" s="258"/>
      <c r="T790" s="258"/>
      <c r="U790" s="258"/>
      <c r="V790" s="258"/>
      <c r="W790" s="258"/>
      <c r="X790" s="258"/>
      <c r="Y790" s="258"/>
      <c r="Z790" s="258"/>
      <c r="AA790" s="258"/>
      <c r="AB790" s="258"/>
      <c r="AC790" s="258"/>
      <c r="AD790" s="258"/>
      <c r="AE790" s="258"/>
      <c r="AF790" s="69">
        <v>2</v>
      </c>
      <c r="AG790" s="258"/>
      <c r="AH790" s="258"/>
      <c r="AI790" s="258"/>
      <c r="AJ790" s="258"/>
      <c r="AK790" s="258"/>
      <c r="AL790" s="258"/>
      <c r="AM790" s="258"/>
      <c r="AN790" s="258"/>
      <c r="AO790" s="258"/>
      <c r="AP790" s="258"/>
      <c r="AQ790" s="258"/>
      <c r="AR790" s="258"/>
      <c r="AS790" s="258"/>
      <c r="AT790" s="258"/>
    </row>
    <row r="791" spans="1:46" ht="45" customHeight="1">
      <c r="A791" s="259" t="s">
        <v>624</v>
      </c>
      <c r="B791" s="259"/>
      <c r="C791" s="259"/>
      <c r="D791" s="259"/>
      <c r="E791" s="259"/>
      <c r="F791" s="259"/>
      <c r="G791" s="259"/>
      <c r="H791" s="259"/>
      <c r="I791" s="259"/>
      <c r="J791" s="259"/>
      <c r="K791" s="259"/>
      <c r="L791" s="259"/>
      <c r="M791" s="259"/>
      <c r="N791" s="259"/>
      <c r="O791" s="259"/>
      <c r="P791" s="259"/>
      <c r="Q791" s="69">
        <v>2</v>
      </c>
      <c r="R791" s="258"/>
      <c r="S791" s="258"/>
      <c r="T791" s="258"/>
      <c r="U791" s="258"/>
      <c r="V791" s="258"/>
      <c r="W791" s="258"/>
      <c r="X791" s="258"/>
      <c r="Y791" s="258"/>
      <c r="Z791" s="258"/>
      <c r="AA791" s="258"/>
      <c r="AB791" s="258"/>
      <c r="AC791" s="258"/>
      <c r="AD791" s="258"/>
      <c r="AE791" s="258"/>
      <c r="AF791" s="69">
        <v>2</v>
      </c>
      <c r="AG791" s="258"/>
      <c r="AH791" s="258"/>
      <c r="AI791" s="258"/>
      <c r="AJ791" s="258"/>
      <c r="AK791" s="258"/>
      <c r="AL791" s="258"/>
      <c r="AM791" s="258"/>
      <c r="AN791" s="258"/>
      <c r="AO791" s="258"/>
      <c r="AP791" s="258"/>
      <c r="AQ791" s="258"/>
      <c r="AR791" s="258"/>
      <c r="AS791" s="258"/>
      <c r="AT791" s="258"/>
    </row>
    <row r="792" spans="1:46" ht="45" customHeight="1">
      <c r="A792" s="259" t="s">
        <v>625</v>
      </c>
      <c r="B792" s="259"/>
      <c r="C792" s="259"/>
      <c r="D792" s="259"/>
      <c r="E792" s="259"/>
      <c r="F792" s="259"/>
      <c r="G792" s="259"/>
      <c r="H792" s="259"/>
      <c r="I792" s="259"/>
      <c r="J792" s="259"/>
      <c r="K792" s="259"/>
      <c r="L792" s="259"/>
      <c r="M792" s="259"/>
      <c r="N792" s="259"/>
      <c r="O792" s="259"/>
      <c r="P792" s="259"/>
      <c r="Q792" s="69">
        <v>2</v>
      </c>
      <c r="R792" s="258"/>
      <c r="S792" s="258"/>
      <c r="T792" s="258"/>
      <c r="U792" s="258"/>
      <c r="V792" s="258"/>
      <c r="W792" s="258"/>
      <c r="X792" s="258"/>
      <c r="Y792" s="258"/>
      <c r="Z792" s="258"/>
      <c r="AA792" s="258"/>
      <c r="AB792" s="258"/>
      <c r="AC792" s="258"/>
      <c r="AD792" s="258"/>
      <c r="AE792" s="258"/>
      <c r="AF792" s="69">
        <v>2</v>
      </c>
      <c r="AG792" s="258"/>
      <c r="AH792" s="258"/>
      <c r="AI792" s="258"/>
      <c r="AJ792" s="258"/>
      <c r="AK792" s="258"/>
      <c r="AL792" s="258"/>
      <c r="AM792" s="258"/>
      <c r="AN792" s="258"/>
      <c r="AO792" s="258"/>
      <c r="AP792" s="258"/>
      <c r="AQ792" s="258"/>
      <c r="AR792" s="258"/>
      <c r="AS792" s="258"/>
      <c r="AT792" s="258"/>
    </row>
    <row r="793" spans="1:46" ht="45" customHeight="1">
      <c r="A793" s="259" t="s">
        <v>626</v>
      </c>
      <c r="B793" s="259"/>
      <c r="C793" s="259"/>
      <c r="D793" s="259"/>
      <c r="E793" s="259"/>
      <c r="F793" s="259"/>
      <c r="G793" s="259"/>
      <c r="H793" s="259"/>
      <c r="I793" s="259"/>
      <c r="J793" s="259"/>
      <c r="K793" s="259"/>
      <c r="L793" s="259"/>
      <c r="M793" s="259"/>
      <c r="N793" s="259"/>
      <c r="O793" s="259"/>
      <c r="P793" s="259"/>
      <c r="Q793" s="69">
        <v>2</v>
      </c>
      <c r="R793" s="258"/>
      <c r="S793" s="258"/>
      <c r="T793" s="258"/>
      <c r="U793" s="258"/>
      <c r="V793" s="258"/>
      <c r="W793" s="258"/>
      <c r="X793" s="258"/>
      <c r="Y793" s="258"/>
      <c r="Z793" s="258"/>
      <c r="AA793" s="258"/>
      <c r="AB793" s="258"/>
      <c r="AC793" s="258"/>
      <c r="AD793" s="258"/>
      <c r="AE793" s="258"/>
      <c r="AF793" s="69">
        <v>2</v>
      </c>
      <c r="AG793" s="258"/>
      <c r="AH793" s="258"/>
      <c r="AI793" s="258"/>
      <c r="AJ793" s="258"/>
      <c r="AK793" s="258"/>
      <c r="AL793" s="258"/>
      <c r="AM793" s="258"/>
      <c r="AN793" s="258"/>
      <c r="AO793" s="258"/>
      <c r="AP793" s="258"/>
      <c r="AQ793" s="258"/>
      <c r="AR793" s="258"/>
      <c r="AS793" s="258"/>
      <c r="AT793" s="258"/>
    </row>
    <row r="794" spans="1:46" ht="45" customHeight="1">
      <c r="A794" s="259" t="s">
        <v>627</v>
      </c>
      <c r="B794" s="259"/>
      <c r="C794" s="259"/>
      <c r="D794" s="259"/>
      <c r="E794" s="259"/>
      <c r="F794" s="259"/>
      <c r="G794" s="259"/>
      <c r="H794" s="259"/>
      <c r="I794" s="259"/>
      <c r="J794" s="259"/>
      <c r="K794" s="259"/>
      <c r="L794" s="259"/>
      <c r="M794" s="259"/>
      <c r="N794" s="259"/>
      <c r="O794" s="259"/>
      <c r="P794" s="259"/>
      <c r="Q794" s="69">
        <v>2</v>
      </c>
      <c r="R794" s="258"/>
      <c r="S794" s="258"/>
      <c r="T794" s="258"/>
      <c r="U794" s="258"/>
      <c r="V794" s="258"/>
      <c r="W794" s="258"/>
      <c r="X794" s="258"/>
      <c r="Y794" s="258"/>
      <c r="Z794" s="258"/>
      <c r="AA794" s="258"/>
      <c r="AB794" s="258"/>
      <c r="AC794" s="258"/>
      <c r="AD794" s="258"/>
      <c r="AE794" s="258"/>
      <c r="AF794" s="69">
        <v>2</v>
      </c>
      <c r="AG794" s="258"/>
      <c r="AH794" s="258"/>
      <c r="AI794" s="258"/>
      <c r="AJ794" s="258"/>
      <c r="AK794" s="258"/>
      <c r="AL794" s="258"/>
      <c r="AM794" s="258"/>
      <c r="AN794" s="258"/>
      <c r="AO794" s="258"/>
      <c r="AP794" s="258"/>
      <c r="AQ794" s="258"/>
      <c r="AR794" s="258"/>
      <c r="AS794" s="258"/>
      <c r="AT794" s="258"/>
    </row>
    <row r="795" spans="1:46" ht="79.349999999999994" customHeight="1">
      <c r="A795" s="261" t="s">
        <v>628</v>
      </c>
      <c r="B795" s="261"/>
      <c r="C795" s="261"/>
      <c r="D795" s="261"/>
      <c r="E795" s="261"/>
      <c r="F795" s="261"/>
      <c r="G795" s="261"/>
      <c r="H795" s="261"/>
      <c r="I795" s="261"/>
      <c r="J795" s="261"/>
      <c r="K795" s="261"/>
      <c r="L795" s="261"/>
      <c r="M795" s="261"/>
      <c r="N795" s="261"/>
      <c r="O795" s="261"/>
      <c r="P795" s="261"/>
      <c r="Q795" s="69">
        <v>2</v>
      </c>
      <c r="R795" s="258"/>
      <c r="S795" s="258"/>
      <c r="T795" s="258"/>
      <c r="U795" s="258"/>
      <c r="V795" s="258"/>
      <c r="W795" s="258"/>
      <c r="X795" s="258"/>
      <c r="Y795" s="258"/>
      <c r="Z795" s="258"/>
      <c r="AA795" s="258"/>
      <c r="AB795" s="258"/>
      <c r="AC795" s="258"/>
      <c r="AD795" s="258"/>
      <c r="AE795" s="258"/>
      <c r="AF795" s="69">
        <v>2</v>
      </c>
      <c r="AG795" s="258"/>
      <c r="AH795" s="258"/>
      <c r="AI795" s="258"/>
      <c r="AJ795" s="258"/>
      <c r="AK795" s="258"/>
      <c r="AL795" s="258"/>
      <c r="AM795" s="258"/>
      <c r="AN795" s="258"/>
      <c r="AO795" s="258"/>
      <c r="AP795" s="258"/>
      <c r="AQ795" s="258"/>
      <c r="AR795" s="258"/>
      <c r="AS795" s="258"/>
      <c r="AT795" s="258"/>
    </row>
    <row r="796" spans="1:46" ht="45" customHeight="1">
      <c r="A796" s="259" t="s">
        <v>629</v>
      </c>
      <c r="B796" s="259"/>
      <c r="C796" s="259"/>
      <c r="D796" s="259"/>
      <c r="E796" s="259"/>
      <c r="F796" s="259"/>
      <c r="G796" s="259"/>
      <c r="H796" s="259"/>
      <c r="I796" s="259"/>
      <c r="J796" s="259"/>
      <c r="K796" s="259"/>
      <c r="L796" s="259"/>
      <c r="M796" s="259"/>
      <c r="N796" s="259"/>
      <c r="O796" s="259"/>
      <c r="P796" s="259"/>
      <c r="Q796" s="69">
        <v>2</v>
      </c>
      <c r="R796" s="258"/>
      <c r="S796" s="258"/>
      <c r="T796" s="258"/>
      <c r="U796" s="258"/>
      <c r="V796" s="258"/>
      <c r="W796" s="258"/>
      <c r="X796" s="258"/>
      <c r="Y796" s="258"/>
      <c r="Z796" s="258"/>
      <c r="AA796" s="258"/>
      <c r="AB796" s="258"/>
      <c r="AC796" s="258"/>
      <c r="AD796" s="258"/>
      <c r="AE796" s="258"/>
      <c r="AF796" s="69">
        <v>2</v>
      </c>
      <c r="AG796" s="258"/>
      <c r="AH796" s="258"/>
      <c r="AI796" s="258"/>
      <c r="AJ796" s="258"/>
      <c r="AK796" s="258"/>
      <c r="AL796" s="258"/>
      <c r="AM796" s="258"/>
      <c r="AN796" s="258"/>
      <c r="AO796" s="258"/>
      <c r="AP796" s="258"/>
      <c r="AQ796" s="258"/>
      <c r="AR796" s="258"/>
      <c r="AS796" s="258"/>
      <c r="AT796" s="258"/>
    </row>
    <row r="797" spans="1:46" ht="45" customHeight="1">
      <c r="A797" s="259" t="s">
        <v>630</v>
      </c>
      <c r="B797" s="259"/>
      <c r="C797" s="259"/>
      <c r="D797" s="259"/>
      <c r="E797" s="259"/>
      <c r="F797" s="259"/>
      <c r="G797" s="259"/>
      <c r="H797" s="259"/>
      <c r="I797" s="259"/>
      <c r="J797" s="259"/>
      <c r="K797" s="259"/>
      <c r="L797" s="259"/>
      <c r="M797" s="259"/>
      <c r="N797" s="259"/>
      <c r="O797" s="259"/>
      <c r="P797" s="259"/>
      <c r="Q797" s="69">
        <v>2</v>
      </c>
      <c r="R797" s="258"/>
      <c r="S797" s="258"/>
      <c r="T797" s="258"/>
      <c r="U797" s="258"/>
      <c r="V797" s="258"/>
      <c r="W797" s="258"/>
      <c r="X797" s="258"/>
      <c r="Y797" s="258"/>
      <c r="Z797" s="258"/>
      <c r="AA797" s="258"/>
      <c r="AB797" s="258"/>
      <c r="AC797" s="258"/>
      <c r="AD797" s="258"/>
      <c r="AE797" s="258"/>
      <c r="AF797" s="69">
        <v>2</v>
      </c>
      <c r="AG797" s="258"/>
      <c r="AH797" s="258"/>
      <c r="AI797" s="258"/>
      <c r="AJ797" s="258"/>
      <c r="AK797" s="258"/>
      <c r="AL797" s="258"/>
      <c r="AM797" s="258"/>
      <c r="AN797" s="258"/>
      <c r="AO797" s="258"/>
      <c r="AP797" s="258"/>
      <c r="AQ797" s="258"/>
      <c r="AR797" s="258"/>
      <c r="AS797" s="258"/>
      <c r="AT797" s="258"/>
    </row>
    <row r="798" spans="1:46" ht="66" customHeight="1">
      <c r="A798" s="261" t="s">
        <v>631</v>
      </c>
      <c r="B798" s="261"/>
      <c r="C798" s="261"/>
      <c r="D798" s="261"/>
      <c r="E798" s="261"/>
      <c r="F798" s="261"/>
      <c r="G798" s="261"/>
      <c r="H798" s="261"/>
      <c r="I798" s="261"/>
      <c r="J798" s="261"/>
      <c r="K798" s="261"/>
      <c r="L798" s="261"/>
      <c r="M798" s="261"/>
      <c r="N798" s="261"/>
      <c r="O798" s="261"/>
      <c r="P798" s="261"/>
      <c r="Q798" s="69">
        <v>2</v>
      </c>
      <c r="R798" s="258"/>
      <c r="S798" s="258"/>
      <c r="T798" s="258"/>
      <c r="U798" s="258"/>
      <c r="V798" s="258"/>
      <c r="W798" s="258"/>
      <c r="X798" s="258"/>
      <c r="Y798" s="258"/>
      <c r="Z798" s="258"/>
      <c r="AA798" s="258"/>
      <c r="AB798" s="258"/>
      <c r="AC798" s="258"/>
      <c r="AD798" s="258"/>
      <c r="AE798" s="258"/>
      <c r="AF798" s="69">
        <v>2</v>
      </c>
      <c r="AG798" s="258"/>
      <c r="AH798" s="258"/>
      <c r="AI798" s="258"/>
      <c r="AJ798" s="258"/>
      <c r="AK798" s="258"/>
      <c r="AL798" s="258"/>
      <c r="AM798" s="258"/>
      <c r="AN798" s="258"/>
      <c r="AO798" s="258"/>
      <c r="AP798" s="258"/>
      <c r="AQ798" s="258"/>
      <c r="AR798" s="258"/>
      <c r="AS798" s="258"/>
      <c r="AT798" s="258"/>
    </row>
    <row r="799" spans="1:46" ht="46.5" customHeight="1">
      <c r="A799" s="261" t="s">
        <v>632</v>
      </c>
      <c r="B799" s="261"/>
      <c r="C799" s="261"/>
      <c r="D799" s="261"/>
      <c r="E799" s="261"/>
      <c r="F799" s="261"/>
      <c r="G799" s="261"/>
      <c r="H799" s="261"/>
      <c r="I799" s="261"/>
      <c r="J799" s="261"/>
      <c r="K799" s="261"/>
      <c r="L799" s="261"/>
      <c r="M799" s="261"/>
      <c r="N799" s="261"/>
      <c r="O799" s="261"/>
      <c r="P799" s="261"/>
      <c r="Q799" s="69">
        <v>2</v>
      </c>
      <c r="R799" s="258"/>
      <c r="S799" s="258"/>
      <c r="T799" s="258"/>
      <c r="U799" s="258"/>
      <c r="V799" s="258"/>
      <c r="W799" s="258"/>
      <c r="X799" s="258"/>
      <c r="Y799" s="258"/>
      <c r="Z799" s="258"/>
      <c r="AA799" s="258"/>
      <c r="AB799" s="258"/>
      <c r="AC799" s="258"/>
      <c r="AD799" s="258"/>
      <c r="AE799" s="258"/>
      <c r="AF799" s="69">
        <v>2</v>
      </c>
      <c r="AG799" s="258"/>
      <c r="AH799" s="258"/>
      <c r="AI799" s="258"/>
      <c r="AJ799" s="258"/>
      <c r="AK799" s="258"/>
      <c r="AL799" s="258"/>
      <c r="AM799" s="258"/>
      <c r="AN799" s="258"/>
      <c r="AO799" s="258"/>
      <c r="AP799" s="258"/>
      <c r="AQ799" s="258"/>
      <c r="AR799" s="258"/>
      <c r="AS799" s="258"/>
      <c r="AT799" s="258"/>
    </row>
    <row r="800" spans="1:46" ht="45" customHeight="1">
      <c r="A800" s="261" t="s">
        <v>633</v>
      </c>
      <c r="B800" s="261"/>
      <c r="C800" s="261"/>
      <c r="D800" s="261"/>
      <c r="E800" s="261"/>
      <c r="F800" s="261"/>
      <c r="G800" s="261"/>
      <c r="H800" s="261"/>
      <c r="I800" s="261"/>
      <c r="J800" s="261"/>
      <c r="K800" s="261"/>
      <c r="L800" s="261"/>
      <c r="M800" s="261"/>
      <c r="N800" s="261"/>
      <c r="O800" s="261"/>
      <c r="P800" s="261"/>
      <c r="Q800" s="69">
        <v>2</v>
      </c>
      <c r="R800" s="258"/>
      <c r="S800" s="258"/>
      <c r="T800" s="258"/>
      <c r="U800" s="258"/>
      <c r="V800" s="258"/>
      <c r="W800" s="258"/>
      <c r="X800" s="258"/>
      <c r="Y800" s="258"/>
      <c r="Z800" s="258"/>
      <c r="AA800" s="258"/>
      <c r="AB800" s="258"/>
      <c r="AC800" s="258"/>
      <c r="AD800" s="258"/>
      <c r="AE800" s="258"/>
      <c r="AF800" s="69">
        <v>2</v>
      </c>
      <c r="AG800" s="258"/>
      <c r="AH800" s="258"/>
      <c r="AI800" s="258"/>
      <c r="AJ800" s="258"/>
      <c r="AK800" s="258"/>
      <c r="AL800" s="258"/>
      <c r="AM800" s="258"/>
      <c r="AN800" s="258"/>
      <c r="AO800" s="258"/>
      <c r="AP800" s="258"/>
      <c r="AQ800" s="258"/>
      <c r="AR800" s="258"/>
      <c r="AS800" s="258"/>
      <c r="AT800" s="258"/>
    </row>
    <row r="801" spans="1:46" ht="45" customHeight="1">
      <c r="A801" s="261" t="s">
        <v>634</v>
      </c>
      <c r="B801" s="261"/>
      <c r="C801" s="261"/>
      <c r="D801" s="261"/>
      <c r="E801" s="261"/>
      <c r="F801" s="261"/>
      <c r="G801" s="261"/>
      <c r="H801" s="261"/>
      <c r="I801" s="261"/>
      <c r="J801" s="261"/>
      <c r="K801" s="261"/>
      <c r="L801" s="261"/>
      <c r="M801" s="261"/>
      <c r="N801" s="261"/>
      <c r="O801" s="261"/>
      <c r="P801" s="261"/>
      <c r="Q801" s="69">
        <v>2</v>
      </c>
      <c r="R801" s="258"/>
      <c r="S801" s="258"/>
      <c r="T801" s="258"/>
      <c r="U801" s="258"/>
      <c r="V801" s="258"/>
      <c r="W801" s="258"/>
      <c r="X801" s="258"/>
      <c r="Y801" s="258"/>
      <c r="Z801" s="258"/>
      <c r="AA801" s="258"/>
      <c r="AB801" s="258"/>
      <c r="AC801" s="258"/>
      <c r="AD801" s="258"/>
      <c r="AE801" s="258"/>
      <c r="AF801" s="69">
        <v>2</v>
      </c>
      <c r="AG801" s="258"/>
      <c r="AH801" s="258"/>
      <c r="AI801" s="258"/>
      <c r="AJ801" s="258"/>
      <c r="AK801" s="258"/>
      <c r="AL801" s="258"/>
      <c r="AM801" s="258"/>
      <c r="AN801" s="258"/>
      <c r="AO801" s="258"/>
      <c r="AP801" s="258"/>
      <c r="AQ801" s="258"/>
      <c r="AR801" s="258"/>
      <c r="AS801" s="258"/>
      <c r="AT801" s="258"/>
    </row>
    <row r="802" spans="1:46" ht="74.099999999999994" customHeight="1">
      <c r="A802" s="261" t="s">
        <v>635</v>
      </c>
      <c r="B802" s="261"/>
      <c r="C802" s="261"/>
      <c r="D802" s="261"/>
      <c r="E802" s="261"/>
      <c r="F802" s="261"/>
      <c r="G802" s="261"/>
      <c r="H802" s="261"/>
      <c r="I802" s="261"/>
      <c r="J802" s="261"/>
      <c r="K802" s="261"/>
      <c r="L802" s="261"/>
      <c r="M802" s="261"/>
      <c r="N802" s="261"/>
      <c r="O802" s="261"/>
      <c r="P802" s="261"/>
      <c r="Q802" s="69">
        <v>2</v>
      </c>
      <c r="R802" s="258"/>
      <c r="S802" s="258"/>
      <c r="T802" s="258"/>
      <c r="U802" s="258"/>
      <c r="V802" s="258"/>
      <c r="W802" s="258"/>
      <c r="X802" s="258"/>
      <c r="Y802" s="258"/>
      <c r="Z802" s="258"/>
      <c r="AA802" s="258"/>
      <c r="AB802" s="258"/>
      <c r="AC802" s="258"/>
      <c r="AD802" s="258"/>
      <c r="AE802" s="258"/>
      <c r="AF802" s="69">
        <v>2</v>
      </c>
      <c r="AG802" s="258"/>
      <c r="AH802" s="258"/>
      <c r="AI802" s="258"/>
      <c r="AJ802" s="258"/>
      <c r="AK802" s="258"/>
      <c r="AL802" s="258"/>
      <c r="AM802" s="258"/>
      <c r="AN802" s="258"/>
      <c r="AO802" s="258"/>
      <c r="AP802" s="258"/>
      <c r="AQ802" s="258"/>
      <c r="AR802" s="258"/>
      <c r="AS802" s="258"/>
      <c r="AT802" s="258"/>
    </row>
    <row r="803" spans="1:46" ht="45" customHeight="1">
      <c r="A803" s="259" t="s">
        <v>636</v>
      </c>
      <c r="B803" s="259"/>
      <c r="C803" s="259"/>
      <c r="D803" s="259"/>
      <c r="E803" s="259"/>
      <c r="F803" s="259"/>
      <c r="G803" s="259"/>
      <c r="H803" s="259"/>
      <c r="I803" s="259"/>
      <c r="J803" s="259"/>
      <c r="K803" s="259"/>
      <c r="L803" s="259"/>
      <c r="M803" s="259"/>
      <c r="N803" s="259"/>
      <c r="O803" s="259"/>
      <c r="P803" s="259"/>
      <c r="Q803" s="69">
        <v>2</v>
      </c>
      <c r="R803" s="258"/>
      <c r="S803" s="258"/>
      <c r="T803" s="258"/>
      <c r="U803" s="258"/>
      <c r="V803" s="258"/>
      <c r="W803" s="258"/>
      <c r="X803" s="258"/>
      <c r="Y803" s="258"/>
      <c r="Z803" s="258"/>
      <c r="AA803" s="258"/>
      <c r="AB803" s="258"/>
      <c r="AC803" s="258"/>
      <c r="AD803" s="258"/>
      <c r="AE803" s="258"/>
      <c r="AF803" s="69">
        <v>2</v>
      </c>
      <c r="AG803" s="258"/>
      <c r="AH803" s="258"/>
      <c r="AI803" s="258"/>
      <c r="AJ803" s="258"/>
      <c r="AK803" s="258"/>
      <c r="AL803" s="258"/>
      <c r="AM803" s="258"/>
      <c r="AN803" s="258"/>
      <c r="AO803" s="258"/>
      <c r="AP803" s="258"/>
      <c r="AQ803" s="258"/>
      <c r="AR803" s="258"/>
      <c r="AS803" s="258"/>
      <c r="AT803" s="258"/>
    </row>
    <row r="804" spans="1:46" ht="45" customHeight="1">
      <c r="A804" s="259" t="s">
        <v>637</v>
      </c>
      <c r="B804" s="259"/>
      <c r="C804" s="259"/>
      <c r="D804" s="259"/>
      <c r="E804" s="259"/>
      <c r="F804" s="259"/>
      <c r="G804" s="259"/>
      <c r="H804" s="259"/>
      <c r="I804" s="259"/>
      <c r="J804" s="259"/>
      <c r="K804" s="259"/>
      <c r="L804" s="259"/>
      <c r="M804" s="259"/>
      <c r="N804" s="259"/>
      <c r="O804" s="259"/>
      <c r="P804" s="259"/>
      <c r="Q804" s="69">
        <v>2</v>
      </c>
      <c r="R804" s="258"/>
      <c r="S804" s="258"/>
      <c r="T804" s="258"/>
      <c r="U804" s="258"/>
      <c r="V804" s="258"/>
      <c r="W804" s="258"/>
      <c r="X804" s="258"/>
      <c r="Y804" s="258"/>
      <c r="Z804" s="258"/>
      <c r="AA804" s="258"/>
      <c r="AB804" s="258"/>
      <c r="AC804" s="258"/>
      <c r="AD804" s="258"/>
      <c r="AE804" s="258"/>
      <c r="AF804" s="69">
        <v>2</v>
      </c>
      <c r="AG804" s="258"/>
      <c r="AH804" s="258"/>
      <c r="AI804" s="258"/>
      <c r="AJ804" s="258"/>
      <c r="AK804" s="258"/>
      <c r="AL804" s="258"/>
      <c r="AM804" s="258"/>
      <c r="AN804" s="258"/>
      <c r="AO804" s="258"/>
      <c r="AP804" s="258"/>
      <c r="AQ804" s="258"/>
      <c r="AR804" s="258"/>
      <c r="AS804" s="258"/>
      <c r="AT804" s="258"/>
    </row>
    <row r="805" spans="1:46" ht="45" customHeight="1">
      <c r="A805" s="259" t="s">
        <v>638</v>
      </c>
      <c r="B805" s="259"/>
      <c r="C805" s="259"/>
      <c r="D805" s="259"/>
      <c r="E805" s="259"/>
      <c r="F805" s="259"/>
      <c r="G805" s="259"/>
      <c r="H805" s="259"/>
      <c r="I805" s="259"/>
      <c r="J805" s="259"/>
      <c r="K805" s="259"/>
      <c r="L805" s="259"/>
      <c r="M805" s="259"/>
      <c r="N805" s="259"/>
      <c r="O805" s="259"/>
      <c r="P805" s="259"/>
      <c r="Q805" s="69">
        <v>2</v>
      </c>
      <c r="R805" s="258"/>
      <c r="S805" s="258"/>
      <c r="T805" s="258"/>
      <c r="U805" s="258"/>
      <c r="V805" s="258"/>
      <c r="W805" s="258"/>
      <c r="X805" s="258"/>
      <c r="Y805" s="258"/>
      <c r="Z805" s="258"/>
      <c r="AA805" s="258"/>
      <c r="AB805" s="258"/>
      <c r="AC805" s="258"/>
      <c r="AD805" s="258"/>
      <c r="AE805" s="258"/>
      <c r="AF805" s="69">
        <v>2</v>
      </c>
      <c r="AG805" s="258"/>
      <c r="AH805" s="258"/>
      <c r="AI805" s="258"/>
      <c r="AJ805" s="258"/>
      <c r="AK805" s="258"/>
      <c r="AL805" s="258"/>
      <c r="AM805" s="258"/>
      <c r="AN805" s="258"/>
      <c r="AO805" s="258"/>
      <c r="AP805" s="258"/>
      <c r="AQ805" s="258"/>
      <c r="AR805" s="258"/>
      <c r="AS805" s="258"/>
      <c r="AT805" s="258"/>
    </row>
    <row r="806" spans="1:46" ht="107.1" customHeight="1">
      <c r="A806" s="261" t="s">
        <v>639</v>
      </c>
      <c r="B806" s="261"/>
      <c r="C806" s="261"/>
      <c r="D806" s="261"/>
      <c r="E806" s="261"/>
      <c r="F806" s="261"/>
      <c r="G806" s="261"/>
      <c r="H806" s="261"/>
      <c r="I806" s="261"/>
      <c r="J806" s="261"/>
      <c r="K806" s="261"/>
      <c r="L806" s="261"/>
      <c r="M806" s="261"/>
      <c r="N806" s="261"/>
      <c r="O806" s="261"/>
      <c r="P806" s="261"/>
      <c r="Q806" s="69">
        <v>2</v>
      </c>
      <c r="R806" s="258"/>
      <c r="S806" s="258"/>
      <c r="T806" s="258"/>
      <c r="U806" s="258"/>
      <c r="V806" s="258"/>
      <c r="W806" s="258"/>
      <c r="X806" s="258"/>
      <c r="Y806" s="258"/>
      <c r="Z806" s="258"/>
      <c r="AA806" s="258"/>
      <c r="AB806" s="258"/>
      <c r="AC806" s="258"/>
      <c r="AD806" s="258"/>
      <c r="AE806" s="258"/>
      <c r="AF806" s="69">
        <v>2</v>
      </c>
      <c r="AG806" s="258"/>
      <c r="AH806" s="258"/>
      <c r="AI806" s="258"/>
      <c r="AJ806" s="258"/>
      <c r="AK806" s="258"/>
      <c r="AL806" s="258"/>
      <c r="AM806" s="258"/>
      <c r="AN806" s="258"/>
      <c r="AO806" s="258"/>
      <c r="AP806" s="258"/>
      <c r="AQ806" s="258"/>
      <c r="AR806" s="258"/>
      <c r="AS806" s="258"/>
      <c r="AT806" s="258"/>
    </row>
    <row r="807" spans="1:46" ht="45" customHeight="1">
      <c r="A807" s="261" t="s">
        <v>640</v>
      </c>
      <c r="B807" s="261"/>
      <c r="C807" s="261"/>
      <c r="D807" s="261"/>
      <c r="E807" s="261"/>
      <c r="F807" s="261"/>
      <c r="G807" s="261"/>
      <c r="H807" s="261"/>
      <c r="I807" s="261"/>
      <c r="J807" s="261"/>
      <c r="K807" s="261"/>
      <c r="L807" s="261"/>
      <c r="M807" s="261"/>
      <c r="N807" s="261"/>
      <c r="O807" s="261"/>
      <c r="P807" s="261"/>
      <c r="Q807" s="69">
        <v>2</v>
      </c>
      <c r="R807" s="258"/>
      <c r="S807" s="258"/>
      <c r="T807" s="258"/>
      <c r="U807" s="258"/>
      <c r="V807" s="258"/>
      <c r="W807" s="258"/>
      <c r="X807" s="258"/>
      <c r="Y807" s="258"/>
      <c r="Z807" s="258"/>
      <c r="AA807" s="258"/>
      <c r="AB807" s="258"/>
      <c r="AC807" s="258"/>
      <c r="AD807" s="258"/>
      <c r="AE807" s="258"/>
      <c r="AF807" s="69">
        <v>2</v>
      </c>
      <c r="AG807" s="258"/>
      <c r="AH807" s="258"/>
      <c r="AI807" s="258"/>
      <c r="AJ807" s="258"/>
      <c r="AK807" s="258"/>
      <c r="AL807" s="258"/>
      <c r="AM807" s="258"/>
      <c r="AN807" s="258"/>
      <c r="AO807" s="258"/>
      <c r="AP807" s="258"/>
      <c r="AQ807" s="258"/>
      <c r="AR807" s="258"/>
      <c r="AS807" s="258"/>
      <c r="AT807" s="258"/>
    </row>
    <row r="808" spans="1:46" ht="45" customHeight="1">
      <c r="A808" s="261" t="s">
        <v>641</v>
      </c>
      <c r="B808" s="261"/>
      <c r="C808" s="261"/>
      <c r="D808" s="261"/>
      <c r="E808" s="261"/>
      <c r="F808" s="261"/>
      <c r="G808" s="261"/>
      <c r="H808" s="261"/>
      <c r="I808" s="261"/>
      <c r="J808" s="261"/>
      <c r="K808" s="261"/>
      <c r="L808" s="261"/>
      <c r="M808" s="261"/>
      <c r="N808" s="261"/>
      <c r="O808" s="261"/>
      <c r="P808" s="261"/>
      <c r="Q808" s="69">
        <v>2</v>
      </c>
      <c r="R808" s="258"/>
      <c r="S808" s="258"/>
      <c r="T808" s="258"/>
      <c r="U808" s="258"/>
      <c r="V808" s="258"/>
      <c r="W808" s="258"/>
      <c r="X808" s="258"/>
      <c r="Y808" s="258"/>
      <c r="Z808" s="258"/>
      <c r="AA808" s="258"/>
      <c r="AB808" s="258"/>
      <c r="AC808" s="258"/>
      <c r="AD808" s="258"/>
      <c r="AE808" s="258"/>
      <c r="AF808" s="69">
        <v>2</v>
      </c>
      <c r="AG808" s="258"/>
      <c r="AH808" s="258"/>
      <c r="AI808" s="258"/>
      <c r="AJ808" s="258"/>
      <c r="AK808" s="258"/>
      <c r="AL808" s="258"/>
      <c r="AM808" s="258"/>
      <c r="AN808" s="258"/>
      <c r="AO808" s="258"/>
      <c r="AP808" s="258"/>
      <c r="AQ808" s="258"/>
      <c r="AR808" s="258"/>
      <c r="AS808" s="258"/>
      <c r="AT808" s="258"/>
    </row>
    <row r="809" spans="1:46" ht="45" customHeight="1">
      <c r="A809" s="261" t="s">
        <v>642</v>
      </c>
      <c r="B809" s="261"/>
      <c r="C809" s="261"/>
      <c r="D809" s="261"/>
      <c r="E809" s="261"/>
      <c r="F809" s="261"/>
      <c r="G809" s="261"/>
      <c r="H809" s="261"/>
      <c r="I809" s="261"/>
      <c r="J809" s="261"/>
      <c r="K809" s="261"/>
      <c r="L809" s="261"/>
      <c r="M809" s="261"/>
      <c r="N809" s="261"/>
      <c r="O809" s="261"/>
      <c r="P809" s="261"/>
      <c r="Q809" s="69">
        <v>2</v>
      </c>
      <c r="R809" s="258"/>
      <c r="S809" s="258"/>
      <c r="T809" s="258"/>
      <c r="U809" s="258"/>
      <c r="V809" s="258"/>
      <c r="W809" s="258"/>
      <c r="X809" s="258"/>
      <c r="Y809" s="258"/>
      <c r="Z809" s="258"/>
      <c r="AA809" s="258"/>
      <c r="AB809" s="258"/>
      <c r="AC809" s="258"/>
      <c r="AD809" s="258"/>
      <c r="AE809" s="258"/>
      <c r="AF809" s="69">
        <v>2</v>
      </c>
      <c r="AG809" s="258"/>
      <c r="AH809" s="258"/>
      <c r="AI809" s="258"/>
      <c r="AJ809" s="258"/>
      <c r="AK809" s="258"/>
      <c r="AL809" s="258"/>
      <c r="AM809" s="258"/>
      <c r="AN809" s="258"/>
      <c r="AO809" s="258"/>
      <c r="AP809" s="258"/>
      <c r="AQ809" s="258"/>
      <c r="AR809" s="258"/>
      <c r="AS809" s="258"/>
      <c r="AT809" s="258"/>
    </row>
    <row r="810" spans="1:46" ht="45" customHeight="1">
      <c r="A810" s="261" t="s">
        <v>643</v>
      </c>
      <c r="B810" s="261"/>
      <c r="C810" s="261"/>
      <c r="D810" s="261"/>
      <c r="E810" s="261"/>
      <c r="F810" s="261"/>
      <c r="G810" s="261"/>
      <c r="H810" s="261"/>
      <c r="I810" s="261"/>
      <c r="J810" s="261"/>
      <c r="K810" s="261"/>
      <c r="L810" s="261"/>
      <c r="M810" s="261"/>
      <c r="N810" s="261"/>
      <c r="O810" s="261"/>
      <c r="P810" s="261"/>
      <c r="Q810" s="69">
        <v>2</v>
      </c>
      <c r="R810" s="258"/>
      <c r="S810" s="258"/>
      <c r="T810" s="258"/>
      <c r="U810" s="258"/>
      <c r="V810" s="258"/>
      <c r="W810" s="258"/>
      <c r="X810" s="258"/>
      <c r="Y810" s="258"/>
      <c r="Z810" s="258"/>
      <c r="AA810" s="258"/>
      <c r="AB810" s="258"/>
      <c r="AC810" s="258"/>
      <c r="AD810" s="258"/>
      <c r="AE810" s="258"/>
      <c r="AF810" s="69">
        <v>2</v>
      </c>
      <c r="AG810" s="258"/>
      <c r="AH810" s="258"/>
      <c r="AI810" s="258"/>
      <c r="AJ810" s="258"/>
      <c r="AK810" s="258"/>
      <c r="AL810" s="258"/>
      <c r="AM810" s="258"/>
      <c r="AN810" s="258"/>
      <c r="AO810" s="258"/>
      <c r="AP810" s="258"/>
      <c r="AQ810" s="258"/>
      <c r="AR810" s="258"/>
      <c r="AS810" s="258"/>
      <c r="AT810" s="258"/>
    </row>
    <row r="811" spans="1:46" ht="76.349999999999994" customHeight="1">
      <c r="A811" s="261" t="s">
        <v>644</v>
      </c>
      <c r="B811" s="261"/>
      <c r="C811" s="261"/>
      <c r="D811" s="261"/>
      <c r="E811" s="261"/>
      <c r="F811" s="261"/>
      <c r="G811" s="261"/>
      <c r="H811" s="261"/>
      <c r="I811" s="261"/>
      <c r="J811" s="261"/>
      <c r="K811" s="261"/>
      <c r="L811" s="261"/>
      <c r="M811" s="261"/>
      <c r="N811" s="261"/>
      <c r="O811" s="261"/>
      <c r="P811" s="261"/>
      <c r="Q811" s="69">
        <v>2</v>
      </c>
      <c r="R811" s="258"/>
      <c r="S811" s="258"/>
      <c r="T811" s="258"/>
      <c r="U811" s="258"/>
      <c r="V811" s="258"/>
      <c r="W811" s="258"/>
      <c r="X811" s="258"/>
      <c r="Y811" s="258"/>
      <c r="Z811" s="258"/>
      <c r="AA811" s="258"/>
      <c r="AB811" s="258"/>
      <c r="AC811" s="258"/>
      <c r="AD811" s="258"/>
      <c r="AE811" s="258"/>
      <c r="AF811" s="69">
        <v>2</v>
      </c>
      <c r="AG811" s="258"/>
      <c r="AH811" s="258"/>
      <c r="AI811" s="258"/>
      <c r="AJ811" s="258"/>
      <c r="AK811" s="258"/>
      <c r="AL811" s="258"/>
      <c r="AM811" s="258"/>
      <c r="AN811" s="258"/>
      <c r="AO811" s="258"/>
      <c r="AP811" s="258"/>
      <c r="AQ811" s="258"/>
      <c r="AR811" s="258"/>
      <c r="AS811" s="258"/>
      <c r="AT811" s="258"/>
    </row>
    <row r="812" spans="1:46" ht="45" customHeight="1">
      <c r="A812" s="261" t="s">
        <v>645</v>
      </c>
      <c r="B812" s="261"/>
      <c r="C812" s="261"/>
      <c r="D812" s="261"/>
      <c r="E812" s="261"/>
      <c r="F812" s="261"/>
      <c r="G812" s="261"/>
      <c r="H812" s="261"/>
      <c r="I812" s="261"/>
      <c r="J812" s="261"/>
      <c r="K812" s="261"/>
      <c r="L812" s="261"/>
      <c r="M812" s="261"/>
      <c r="N812" s="261"/>
      <c r="O812" s="261"/>
      <c r="P812" s="261"/>
      <c r="Q812" s="69">
        <v>2</v>
      </c>
      <c r="R812" s="258"/>
      <c r="S812" s="258"/>
      <c r="T812" s="258"/>
      <c r="U812" s="258"/>
      <c r="V812" s="258"/>
      <c r="W812" s="258"/>
      <c r="X812" s="258"/>
      <c r="Y812" s="258"/>
      <c r="Z812" s="258"/>
      <c r="AA812" s="258"/>
      <c r="AB812" s="258"/>
      <c r="AC812" s="258"/>
      <c r="AD812" s="258"/>
      <c r="AE812" s="258"/>
      <c r="AF812" s="69">
        <v>2</v>
      </c>
      <c r="AG812" s="258"/>
      <c r="AH812" s="258"/>
      <c r="AI812" s="258"/>
      <c r="AJ812" s="258"/>
      <c r="AK812" s="258"/>
      <c r="AL812" s="258"/>
      <c r="AM812" s="258"/>
      <c r="AN812" s="258"/>
      <c r="AO812" s="258"/>
      <c r="AP812" s="258"/>
      <c r="AQ812" s="258"/>
      <c r="AR812" s="258"/>
      <c r="AS812" s="258"/>
      <c r="AT812" s="258"/>
    </row>
    <row r="813" spans="1:46" ht="45" customHeight="1">
      <c r="A813" s="261" t="s">
        <v>646</v>
      </c>
      <c r="B813" s="261"/>
      <c r="C813" s="261"/>
      <c r="D813" s="261"/>
      <c r="E813" s="261"/>
      <c r="F813" s="261"/>
      <c r="G813" s="261"/>
      <c r="H813" s="261"/>
      <c r="I813" s="261"/>
      <c r="J813" s="261"/>
      <c r="K813" s="261"/>
      <c r="L813" s="261"/>
      <c r="M813" s="261"/>
      <c r="N813" s="261"/>
      <c r="O813" s="261"/>
      <c r="P813" s="261"/>
      <c r="Q813" s="69">
        <v>2</v>
      </c>
      <c r="R813" s="258"/>
      <c r="S813" s="258"/>
      <c r="T813" s="258"/>
      <c r="U813" s="258"/>
      <c r="V813" s="258"/>
      <c r="W813" s="258"/>
      <c r="X813" s="258"/>
      <c r="Y813" s="258"/>
      <c r="Z813" s="258"/>
      <c r="AA813" s="258"/>
      <c r="AB813" s="258"/>
      <c r="AC813" s="258"/>
      <c r="AD813" s="258"/>
      <c r="AE813" s="258"/>
      <c r="AF813" s="69">
        <v>2</v>
      </c>
      <c r="AG813" s="258"/>
      <c r="AH813" s="258"/>
      <c r="AI813" s="258"/>
      <c r="AJ813" s="258"/>
      <c r="AK813" s="258"/>
      <c r="AL813" s="258"/>
      <c r="AM813" s="258"/>
      <c r="AN813" s="258"/>
      <c r="AO813" s="258"/>
      <c r="AP813" s="258"/>
      <c r="AQ813" s="258"/>
      <c r="AR813" s="258"/>
      <c r="AS813" s="258"/>
      <c r="AT813" s="258"/>
    </row>
    <row r="814" spans="1:46" ht="86.1" customHeight="1">
      <c r="A814" s="261" t="s">
        <v>647</v>
      </c>
      <c r="B814" s="261"/>
      <c r="C814" s="261"/>
      <c r="D814" s="261"/>
      <c r="E814" s="261"/>
      <c r="F814" s="261"/>
      <c r="G814" s="261"/>
      <c r="H814" s="261"/>
      <c r="I814" s="261"/>
      <c r="J814" s="261"/>
      <c r="K814" s="261"/>
      <c r="L814" s="261"/>
      <c r="M814" s="261"/>
      <c r="N814" s="261"/>
      <c r="O814" s="261"/>
      <c r="P814" s="261"/>
      <c r="Q814" s="69">
        <v>2</v>
      </c>
      <c r="R814" s="258"/>
      <c r="S814" s="258"/>
      <c r="T814" s="258"/>
      <c r="U814" s="258"/>
      <c r="V814" s="258"/>
      <c r="W814" s="258"/>
      <c r="X814" s="258"/>
      <c r="Y814" s="258"/>
      <c r="Z814" s="258"/>
      <c r="AA814" s="258"/>
      <c r="AB814" s="258"/>
      <c r="AC814" s="258"/>
      <c r="AD814" s="258"/>
      <c r="AE814" s="258"/>
      <c r="AF814" s="69">
        <v>2</v>
      </c>
      <c r="AG814" s="258"/>
      <c r="AH814" s="258"/>
      <c r="AI814" s="258"/>
      <c r="AJ814" s="258"/>
      <c r="AK814" s="258"/>
      <c r="AL814" s="258"/>
      <c r="AM814" s="258"/>
      <c r="AN814" s="258"/>
      <c r="AO814" s="258"/>
      <c r="AP814" s="258"/>
      <c r="AQ814" s="258"/>
      <c r="AR814" s="258"/>
      <c r="AS814" s="258"/>
      <c r="AT814" s="258"/>
    </row>
    <row r="815" spans="1:46" ht="45" customHeight="1">
      <c r="A815" s="259" t="s">
        <v>648</v>
      </c>
      <c r="B815" s="259"/>
      <c r="C815" s="259"/>
      <c r="D815" s="259"/>
      <c r="E815" s="259"/>
      <c r="F815" s="259"/>
      <c r="G815" s="259"/>
      <c r="H815" s="259"/>
      <c r="I815" s="259"/>
      <c r="J815" s="259"/>
      <c r="K815" s="259"/>
      <c r="L815" s="259"/>
      <c r="M815" s="259"/>
      <c r="N815" s="259"/>
      <c r="O815" s="259"/>
      <c r="P815" s="259"/>
      <c r="Q815" s="69">
        <v>2</v>
      </c>
      <c r="R815" s="258"/>
      <c r="S815" s="258"/>
      <c r="T815" s="258"/>
      <c r="U815" s="258"/>
      <c r="V815" s="258"/>
      <c r="W815" s="258"/>
      <c r="X815" s="258"/>
      <c r="Y815" s="258"/>
      <c r="Z815" s="258"/>
      <c r="AA815" s="258"/>
      <c r="AB815" s="258"/>
      <c r="AC815" s="258"/>
      <c r="AD815" s="258"/>
      <c r="AE815" s="258"/>
      <c r="AF815" s="69">
        <v>2</v>
      </c>
      <c r="AG815" s="258"/>
      <c r="AH815" s="258"/>
      <c r="AI815" s="258"/>
      <c r="AJ815" s="258"/>
      <c r="AK815" s="258"/>
      <c r="AL815" s="258"/>
      <c r="AM815" s="258"/>
      <c r="AN815" s="258"/>
      <c r="AO815" s="258"/>
      <c r="AP815" s="258"/>
      <c r="AQ815" s="258"/>
      <c r="AR815" s="258"/>
      <c r="AS815" s="258"/>
      <c r="AT815" s="258"/>
    </row>
    <row r="816" spans="1:46" ht="45" customHeight="1">
      <c r="A816" s="259" t="s">
        <v>649</v>
      </c>
      <c r="B816" s="259"/>
      <c r="C816" s="259"/>
      <c r="D816" s="259"/>
      <c r="E816" s="259"/>
      <c r="F816" s="259"/>
      <c r="G816" s="259"/>
      <c r="H816" s="259"/>
      <c r="I816" s="259"/>
      <c r="J816" s="259"/>
      <c r="K816" s="259"/>
      <c r="L816" s="259"/>
      <c r="M816" s="259"/>
      <c r="N816" s="259"/>
      <c r="O816" s="259"/>
      <c r="P816" s="259"/>
      <c r="Q816" s="69">
        <v>2</v>
      </c>
      <c r="R816" s="258"/>
      <c r="S816" s="258"/>
      <c r="T816" s="258"/>
      <c r="U816" s="258"/>
      <c r="V816" s="258"/>
      <c r="W816" s="258"/>
      <c r="X816" s="258"/>
      <c r="Y816" s="258"/>
      <c r="Z816" s="258"/>
      <c r="AA816" s="258"/>
      <c r="AB816" s="258"/>
      <c r="AC816" s="258"/>
      <c r="AD816" s="258"/>
      <c r="AE816" s="258"/>
      <c r="AF816" s="69">
        <v>2</v>
      </c>
      <c r="AG816" s="258"/>
      <c r="AH816" s="258"/>
      <c r="AI816" s="258"/>
      <c r="AJ816" s="258"/>
      <c r="AK816" s="258"/>
      <c r="AL816" s="258"/>
      <c r="AM816" s="258"/>
      <c r="AN816" s="258"/>
      <c r="AO816" s="258"/>
      <c r="AP816" s="258"/>
      <c r="AQ816" s="258"/>
      <c r="AR816" s="258"/>
      <c r="AS816" s="258"/>
      <c r="AT816" s="258"/>
    </row>
    <row r="817" spans="1:46" ht="45" customHeight="1">
      <c r="A817" s="259" t="s">
        <v>650</v>
      </c>
      <c r="B817" s="259"/>
      <c r="C817" s="259"/>
      <c r="D817" s="259"/>
      <c r="E817" s="259"/>
      <c r="F817" s="259"/>
      <c r="G817" s="259"/>
      <c r="H817" s="259"/>
      <c r="I817" s="259"/>
      <c r="J817" s="259"/>
      <c r="K817" s="259"/>
      <c r="L817" s="259"/>
      <c r="M817" s="259"/>
      <c r="N817" s="259"/>
      <c r="O817" s="259"/>
      <c r="P817" s="259"/>
      <c r="Q817" s="69">
        <v>2</v>
      </c>
      <c r="R817" s="258"/>
      <c r="S817" s="258"/>
      <c r="T817" s="258"/>
      <c r="U817" s="258"/>
      <c r="V817" s="258"/>
      <c r="W817" s="258"/>
      <c r="X817" s="258"/>
      <c r="Y817" s="258"/>
      <c r="Z817" s="258"/>
      <c r="AA817" s="258"/>
      <c r="AB817" s="258"/>
      <c r="AC817" s="258"/>
      <c r="AD817" s="258"/>
      <c r="AE817" s="258"/>
      <c r="AF817" s="69">
        <v>2</v>
      </c>
      <c r="AG817" s="258"/>
      <c r="AH817" s="258"/>
      <c r="AI817" s="258"/>
      <c r="AJ817" s="258"/>
      <c r="AK817" s="258"/>
      <c r="AL817" s="258"/>
      <c r="AM817" s="258"/>
      <c r="AN817" s="258"/>
      <c r="AO817" s="258"/>
      <c r="AP817" s="258"/>
      <c r="AQ817" s="258"/>
      <c r="AR817" s="258"/>
      <c r="AS817" s="258"/>
      <c r="AT817" s="258"/>
    </row>
    <row r="818" spans="1:46" ht="45" customHeight="1">
      <c r="A818" s="259" t="s">
        <v>651</v>
      </c>
      <c r="B818" s="259"/>
      <c r="C818" s="259"/>
      <c r="D818" s="259"/>
      <c r="E818" s="259"/>
      <c r="F818" s="259"/>
      <c r="G818" s="259"/>
      <c r="H818" s="259"/>
      <c r="I818" s="259"/>
      <c r="J818" s="259"/>
      <c r="K818" s="259"/>
      <c r="L818" s="259"/>
      <c r="M818" s="259"/>
      <c r="N818" s="259"/>
      <c r="O818" s="259"/>
      <c r="P818" s="259"/>
      <c r="Q818" s="69">
        <v>2</v>
      </c>
      <c r="R818" s="258"/>
      <c r="S818" s="258"/>
      <c r="T818" s="258"/>
      <c r="U818" s="258"/>
      <c r="V818" s="258"/>
      <c r="W818" s="258"/>
      <c r="X818" s="258"/>
      <c r="Y818" s="258"/>
      <c r="Z818" s="258"/>
      <c r="AA818" s="258"/>
      <c r="AB818" s="258"/>
      <c r="AC818" s="258"/>
      <c r="AD818" s="258"/>
      <c r="AE818" s="258"/>
      <c r="AF818" s="69">
        <v>2</v>
      </c>
      <c r="AG818" s="258"/>
      <c r="AH818" s="258"/>
      <c r="AI818" s="258"/>
      <c r="AJ818" s="258"/>
      <c r="AK818" s="258"/>
      <c r="AL818" s="258"/>
      <c r="AM818" s="258"/>
      <c r="AN818" s="258"/>
      <c r="AO818" s="258"/>
      <c r="AP818" s="258"/>
      <c r="AQ818" s="258"/>
      <c r="AR818" s="258"/>
      <c r="AS818" s="258"/>
      <c r="AT818" s="258"/>
    </row>
    <row r="819" spans="1:46" ht="79.349999999999994" customHeight="1">
      <c r="A819" s="261" t="s">
        <v>652</v>
      </c>
      <c r="B819" s="261"/>
      <c r="C819" s="261"/>
      <c r="D819" s="261"/>
      <c r="E819" s="261"/>
      <c r="F819" s="261"/>
      <c r="G819" s="261"/>
      <c r="H819" s="261"/>
      <c r="I819" s="261"/>
      <c r="J819" s="261"/>
      <c r="K819" s="261"/>
      <c r="L819" s="261"/>
      <c r="M819" s="261"/>
      <c r="N819" s="261"/>
      <c r="O819" s="261"/>
      <c r="P819" s="261"/>
      <c r="Q819" s="69">
        <v>2</v>
      </c>
      <c r="R819" s="258"/>
      <c r="S819" s="258"/>
      <c r="T819" s="258"/>
      <c r="U819" s="258"/>
      <c r="V819" s="258"/>
      <c r="W819" s="258"/>
      <c r="X819" s="258"/>
      <c r="Y819" s="258"/>
      <c r="Z819" s="258"/>
      <c r="AA819" s="258"/>
      <c r="AB819" s="258"/>
      <c r="AC819" s="258"/>
      <c r="AD819" s="258"/>
      <c r="AE819" s="258"/>
      <c r="AF819" s="69">
        <v>2</v>
      </c>
      <c r="AG819" s="258"/>
      <c r="AH819" s="258"/>
      <c r="AI819" s="258"/>
      <c r="AJ819" s="258"/>
      <c r="AK819" s="258"/>
      <c r="AL819" s="258"/>
      <c r="AM819" s="258"/>
      <c r="AN819" s="258"/>
      <c r="AO819" s="258"/>
      <c r="AP819" s="258"/>
      <c r="AQ819" s="258"/>
      <c r="AR819" s="258"/>
      <c r="AS819" s="258"/>
      <c r="AT819" s="258"/>
    </row>
    <row r="820" spans="1:46" ht="45" customHeight="1">
      <c r="A820" s="259" t="s">
        <v>653</v>
      </c>
      <c r="B820" s="259"/>
      <c r="C820" s="259"/>
      <c r="D820" s="259"/>
      <c r="E820" s="259"/>
      <c r="F820" s="259"/>
      <c r="G820" s="259"/>
      <c r="H820" s="259"/>
      <c r="I820" s="259"/>
      <c r="J820" s="259"/>
      <c r="K820" s="259"/>
      <c r="L820" s="259"/>
      <c r="M820" s="259"/>
      <c r="N820" s="259"/>
      <c r="O820" s="259"/>
      <c r="P820" s="259"/>
      <c r="Q820" s="69">
        <v>2</v>
      </c>
      <c r="R820" s="258"/>
      <c r="S820" s="258"/>
      <c r="T820" s="258"/>
      <c r="U820" s="258"/>
      <c r="V820" s="258"/>
      <c r="W820" s="258"/>
      <c r="X820" s="258"/>
      <c r="Y820" s="258"/>
      <c r="Z820" s="258"/>
      <c r="AA820" s="258"/>
      <c r="AB820" s="258"/>
      <c r="AC820" s="258"/>
      <c r="AD820" s="258"/>
      <c r="AE820" s="258"/>
      <c r="AF820" s="69">
        <v>2</v>
      </c>
      <c r="AG820" s="258"/>
      <c r="AH820" s="258"/>
      <c r="AI820" s="258"/>
      <c r="AJ820" s="258"/>
      <c r="AK820" s="258"/>
      <c r="AL820" s="258"/>
      <c r="AM820" s="258"/>
      <c r="AN820" s="258"/>
      <c r="AO820" s="258"/>
      <c r="AP820" s="258"/>
      <c r="AQ820" s="258"/>
      <c r="AR820" s="258"/>
      <c r="AS820" s="258"/>
      <c r="AT820" s="258"/>
    </row>
    <row r="821" spans="1:46" ht="45" customHeight="1">
      <c r="A821" s="259" t="s">
        <v>654</v>
      </c>
      <c r="B821" s="259"/>
      <c r="C821" s="259"/>
      <c r="D821" s="259"/>
      <c r="E821" s="259"/>
      <c r="F821" s="259"/>
      <c r="G821" s="259"/>
      <c r="H821" s="259"/>
      <c r="I821" s="259"/>
      <c r="J821" s="259"/>
      <c r="K821" s="259"/>
      <c r="L821" s="259"/>
      <c r="M821" s="259"/>
      <c r="N821" s="259"/>
      <c r="O821" s="259"/>
      <c r="P821" s="259"/>
      <c r="Q821" s="69">
        <v>2</v>
      </c>
      <c r="R821" s="258"/>
      <c r="S821" s="258"/>
      <c r="T821" s="258"/>
      <c r="U821" s="258"/>
      <c r="V821" s="258"/>
      <c r="W821" s="258"/>
      <c r="X821" s="258"/>
      <c r="Y821" s="258"/>
      <c r="Z821" s="258"/>
      <c r="AA821" s="258"/>
      <c r="AB821" s="258"/>
      <c r="AC821" s="258"/>
      <c r="AD821" s="258"/>
      <c r="AE821" s="258"/>
      <c r="AF821" s="69">
        <v>2</v>
      </c>
      <c r="AG821" s="258"/>
      <c r="AH821" s="258"/>
      <c r="AI821" s="258"/>
      <c r="AJ821" s="258"/>
      <c r="AK821" s="258"/>
      <c r="AL821" s="258"/>
      <c r="AM821" s="258"/>
      <c r="AN821" s="258"/>
      <c r="AO821" s="258"/>
      <c r="AP821" s="258"/>
      <c r="AQ821" s="258"/>
      <c r="AR821" s="258"/>
      <c r="AS821" s="258"/>
      <c r="AT821" s="258"/>
    </row>
    <row r="822" spans="1:46" ht="45" customHeight="1">
      <c r="A822" s="259" t="s">
        <v>655</v>
      </c>
      <c r="B822" s="259"/>
      <c r="C822" s="259"/>
      <c r="D822" s="259"/>
      <c r="E822" s="259"/>
      <c r="F822" s="259"/>
      <c r="G822" s="259"/>
      <c r="H822" s="259"/>
      <c r="I822" s="259"/>
      <c r="J822" s="259"/>
      <c r="K822" s="259"/>
      <c r="L822" s="259"/>
      <c r="M822" s="259"/>
      <c r="N822" s="259"/>
      <c r="O822" s="259"/>
      <c r="P822" s="259"/>
      <c r="Q822" s="69">
        <v>2</v>
      </c>
      <c r="R822" s="258"/>
      <c r="S822" s="258"/>
      <c r="T822" s="258"/>
      <c r="U822" s="258"/>
      <c r="V822" s="258"/>
      <c r="W822" s="258"/>
      <c r="X822" s="258"/>
      <c r="Y822" s="258"/>
      <c r="Z822" s="258"/>
      <c r="AA822" s="258"/>
      <c r="AB822" s="258"/>
      <c r="AC822" s="258"/>
      <c r="AD822" s="258"/>
      <c r="AE822" s="258"/>
      <c r="AF822" s="69">
        <v>2</v>
      </c>
      <c r="AG822" s="258"/>
      <c r="AH822" s="258"/>
      <c r="AI822" s="258"/>
      <c r="AJ822" s="258"/>
      <c r="AK822" s="258"/>
      <c r="AL822" s="258"/>
      <c r="AM822" s="258"/>
      <c r="AN822" s="258"/>
      <c r="AO822" s="258"/>
      <c r="AP822" s="258"/>
      <c r="AQ822" s="258"/>
      <c r="AR822" s="258"/>
      <c r="AS822" s="258"/>
      <c r="AT822" s="258"/>
    </row>
    <row r="823" spans="1:46" ht="45" customHeight="1">
      <c r="A823" s="259" t="s">
        <v>656</v>
      </c>
      <c r="B823" s="259"/>
      <c r="C823" s="259"/>
      <c r="D823" s="259"/>
      <c r="E823" s="259"/>
      <c r="F823" s="259"/>
      <c r="G823" s="259"/>
      <c r="H823" s="259"/>
      <c r="I823" s="259"/>
      <c r="J823" s="259"/>
      <c r="K823" s="259"/>
      <c r="L823" s="259"/>
      <c r="M823" s="259"/>
      <c r="N823" s="259"/>
      <c r="O823" s="259"/>
      <c r="P823" s="259"/>
      <c r="Q823" s="69">
        <v>2</v>
      </c>
      <c r="R823" s="258"/>
      <c r="S823" s="258"/>
      <c r="T823" s="258"/>
      <c r="U823" s="258"/>
      <c r="V823" s="258"/>
      <c r="W823" s="258"/>
      <c r="X823" s="258"/>
      <c r="Y823" s="258"/>
      <c r="Z823" s="258"/>
      <c r="AA823" s="258"/>
      <c r="AB823" s="258"/>
      <c r="AC823" s="258"/>
      <c r="AD823" s="258"/>
      <c r="AE823" s="258"/>
      <c r="AF823" s="69">
        <v>2</v>
      </c>
      <c r="AG823" s="258"/>
      <c r="AH823" s="258"/>
      <c r="AI823" s="258"/>
      <c r="AJ823" s="258"/>
      <c r="AK823" s="258"/>
      <c r="AL823" s="258"/>
      <c r="AM823" s="258"/>
      <c r="AN823" s="258"/>
      <c r="AO823" s="258"/>
      <c r="AP823" s="258"/>
      <c r="AQ823" s="258"/>
      <c r="AR823" s="258"/>
      <c r="AS823" s="258"/>
      <c r="AT823" s="258"/>
    </row>
    <row r="824" spans="1:46" ht="45" customHeight="1">
      <c r="A824" s="259" t="s">
        <v>657</v>
      </c>
      <c r="B824" s="259"/>
      <c r="C824" s="259"/>
      <c r="D824" s="259"/>
      <c r="E824" s="259"/>
      <c r="F824" s="259"/>
      <c r="G824" s="259"/>
      <c r="H824" s="259"/>
      <c r="I824" s="259"/>
      <c r="J824" s="259"/>
      <c r="K824" s="259"/>
      <c r="L824" s="259"/>
      <c r="M824" s="259"/>
      <c r="N824" s="259"/>
      <c r="O824" s="259"/>
      <c r="P824" s="259"/>
      <c r="Q824" s="69">
        <v>2</v>
      </c>
      <c r="R824" s="258"/>
      <c r="S824" s="258"/>
      <c r="T824" s="258"/>
      <c r="U824" s="258"/>
      <c r="V824" s="258"/>
      <c r="W824" s="258"/>
      <c r="X824" s="258"/>
      <c r="Y824" s="258"/>
      <c r="Z824" s="258"/>
      <c r="AA824" s="258"/>
      <c r="AB824" s="258"/>
      <c r="AC824" s="258"/>
      <c r="AD824" s="258"/>
      <c r="AE824" s="258"/>
      <c r="AF824" s="69">
        <v>2</v>
      </c>
      <c r="AG824" s="258"/>
      <c r="AH824" s="258"/>
      <c r="AI824" s="258"/>
      <c r="AJ824" s="258"/>
      <c r="AK824" s="258"/>
      <c r="AL824" s="258"/>
      <c r="AM824" s="258"/>
      <c r="AN824" s="258"/>
      <c r="AO824" s="258"/>
      <c r="AP824" s="258"/>
      <c r="AQ824" s="258"/>
      <c r="AR824" s="258"/>
      <c r="AS824" s="258"/>
      <c r="AT824" s="258"/>
    </row>
    <row r="825" spans="1:46" ht="45" customHeight="1" thickTop="1" thickBot="1">
      <c r="A825" s="61"/>
      <c r="B825" s="61"/>
      <c r="C825" s="61"/>
      <c r="D825" s="61"/>
      <c r="E825" s="61"/>
      <c r="F825" s="61"/>
      <c r="G825" s="61"/>
      <c r="H825" s="61"/>
      <c r="I825" s="61"/>
      <c r="J825" s="61"/>
      <c r="K825" s="61"/>
      <c r="L825" s="61"/>
      <c r="M825" s="61"/>
      <c r="N825" s="61"/>
      <c r="O825" s="61"/>
      <c r="P825" s="61"/>
      <c r="Q825" s="70"/>
      <c r="R825" s="61"/>
      <c r="S825" s="61"/>
      <c r="T825" s="61"/>
      <c r="U825" s="61"/>
      <c r="V825" s="61"/>
      <c r="W825" s="61"/>
      <c r="X825" s="61"/>
      <c r="Y825" s="61"/>
      <c r="Z825" s="61"/>
      <c r="AA825" s="61"/>
      <c r="AB825" s="61"/>
      <c r="AC825" s="61"/>
      <c r="AD825" s="61"/>
      <c r="AE825" s="61"/>
      <c r="AF825" s="70"/>
      <c r="AG825" s="61"/>
      <c r="AH825" s="61"/>
      <c r="AI825" s="61"/>
      <c r="AJ825" s="61"/>
      <c r="AK825" s="61"/>
      <c r="AL825" s="61"/>
      <c r="AM825" s="61"/>
      <c r="AN825" s="61"/>
      <c r="AO825" s="61"/>
      <c r="AP825" s="61"/>
      <c r="AQ825" s="61"/>
      <c r="AR825" s="61"/>
      <c r="AS825" s="61"/>
      <c r="AT825" s="61"/>
    </row>
    <row r="826" spans="1:46" ht="45" customHeight="1" thickTop="1" thickBot="1">
      <c r="A826" s="267" t="s">
        <v>79</v>
      </c>
      <c r="B826" s="267"/>
      <c r="C826" s="267"/>
      <c r="D826" s="267"/>
      <c r="E826" s="267"/>
      <c r="F826" s="267"/>
      <c r="G826" s="267"/>
      <c r="H826" s="267"/>
      <c r="I826" s="267"/>
      <c r="J826" s="267"/>
      <c r="K826" s="267"/>
      <c r="L826" s="267"/>
      <c r="M826" s="267"/>
      <c r="N826" s="267"/>
      <c r="O826" s="267"/>
      <c r="P826" s="267"/>
      <c r="Q826" s="71" t="s">
        <v>67</v>
      </c>
      <c r="R826" s="268" t="s">
        <v>68</v>
      </c>
      <c r="S826" s="268"/>
      <c r="T826" s="268"/>
      <c r="U826" s="268"/>
      <c r="V826" s="268"/>
      <c r="W826" s="268"/>
      <c r="X826" s="268"/>
      <c r="Y826" s="268"/>
      <c r="Z826" s="268"/>
      <c r="AA826" s="268"/>
      <c r="AB826" s="268"/>
      <c r="AC826" s="268"/>
      <c r="AD826" s="268"/>
      <c r="AE826" s="268"/>
      <c r="AF826" s="72" t="s">
        <v>67</v>
      </c>
      <c r="AG826" s="269" t="s">
        <v>8</v>
      </c>
      <c r="AH826" s="269"/>
      <c r="AI826" s="269"/>
      <c r="AJ826" s="269"/>
      <c r="AK826" s="269"/>
      <c r="AL826" s="269"/>
      <c r="AM826" s="269"/>
      <c r="AN826" s="269"/>
      <c r="AO826" s="269"/>
      <c r="AP826" s="269"/>
      <c r="AQ826" s="269"/>
      <c r="AR826" s="269"/>
      <c r="AS826" s="269"/>
      <c r="AT826" s="269"/>
    </row>
    <row r="827" spans="1:46" ht="45" customHeight="1">
      <c r="A827" s="259" t="s">
        <v>658</v>
      </c>
      <c r="B827" s="259"/>
      <c r="C827" s="259"/>
      <c r="D827" s="259"/>
      <c r="E827" s="259"/>
      <c r="F827" s="259"/>
      <c r="G827" s="259"/>
      <c r="H827" s="259"/>
      <c r="I827" s="259"/>
      <c r="J827" s="259"/>
      <c r="K827" s="259"/>
      <c r="L827" s="259"/>
      <c r="M827" s="259"/>
      <c r="N827" s="259"/>
      <c r="O827" s="259"/>
      <c r="P827" s="259"/>
      <c r="Q827" s="69">
        <v>2</v>
      </c>
      <c r="R827" s="258"/>
      <c r="S827" s="258"/>
      <c r="T827" s="258"/>
      <c r="U827" s="258"/>
      <c r="V827" s="258"/>
      <c r="W827" s="258"/>
      <c r="X827" s="258"/>
      <c r="Y827" s="258"/>
      <c r="Z827" s="258"/>
      <c r="AA827" s="258"/>
      <c r="AB827" s="258"/>
      <c r="AC827" s="258"/>
      <c r="AD827" s="258"/>
      <c r="AE827" s="258"/>
      <c r="AF827" s="69">
        <v>2</v>
      </c>
      <c r="AG827" s="258"/>
      <c r="AH827" s="258"/>
      <c r="AI827" s="258"/>
      <c r="AJ827" s="258"/>
      <c r="AK827" s="258"/>
      <c r="AL827" s="258"/>
      <c r="AM827" s="258"/>
      <c r="AN827" s="258"/>
      <c r="AO827" s="258"/>
      <c r="AP827" s="258"/>
      <c r="AQ827" s="258"/>
      <c r="AR827" s="258"/>
      <c r="AS827" s="258"/>
      <c r="AT827" s="258"/>
    </row>
    <row r="828" spans="1:46" ht="45" customHeight="1">
      <c r="A828" s="259" t="s">
        <v>659</v>
      </c>
      <c r="B828" s="259"/>
      <c r="C828" s="259"/>
      <c r="D828" s="259"/>
      <c r="E828" s="259"/>
      <c r="F828" s="259"/>
      <c r="G828" s="259"/>
      <c r="H828" s="259"/>
      <c r="I828" s="259"/>
      <c r="J828" s="259"/>
      <c r="K828" s="259"/>
      <c r="L828" s="259"/>
      <c r="M828" s="259"/>
      <c r="N828" s="259"/>
      <c r="O828" s="259"/>
      <c r="P828" s="259"/>
      <c r="Q828" s="69">
        <v>2</v>
      </c>
      <c r="R828" s="258"/>
      <c r="S828" s="258"/>
      <c r="T828" s="258"/>
      <c r="U828" s="258"/>
      <c r="V828" s="258"/>
      <c r="W828" s="258"/>
      <c r="X828" s="258"/>
      <c r="Y828" s="258"/>
      <c r="Z828" s="258"/>
      <c r="AA828" s="258"/>
      <c r="AB828" s="258"/>
      <c r="AC828" s="258"/>
      <c r="AD828" s="258"/>
      <c r="AE828" s="258"/>
      <c r="AF828" s="69">
        <v>2</v>
      </c>
      <c r="AG828" s="258"/>
      <c r="AH828" s="258"/>
      <c r="AI828" s="258"/>
      <c r="AJ828" s="258"/>
      <c r="AK828" s="258"/>
      <c r="AL828" s="258"/>
      <c r="AM828" s="258"/>
      <c r="AN828" s="258"/>
      <c r="AO828" s="258"/>
      <c r="AP828" s="258"/>
      <c r="AQ828" s="258"/>
      <c r="AR828" s="258"/>
      <c r="AS828" s="258"/>
      <c r="AT828" s="258"/>
    </row>
    <row r="829" spans="1:46" ht="45" customHeight="1">
      <c r="A829" s="259" t="s">
        <v>660</v>
      </c>
      <c r="B829" s="259"/>
      <c r="C829" s="259"/>
      <c r="D829" s="259"/>
      <c r="E829" s="259"/>
      <c r="F829" s="259"/>
      <c r="G829" s="259"/>
      <c r="H829" s="259"/>
      <c r="I829" s="259"/>
      <c r="J829" s="259"/>
      <c r="K829" s="259"/>
      <c r="L829" s="259"/>
      <c r="M829" s="259"/>
      <c r="N829" s="259"/>
      <c r="O829" s="259"/>
      <c r="P829" s="259"/>
      <c r="Q829" s="69">
        <v>2</v>
      </c>
      <c r="R829" s="258"/>
      <c r="S829" s="258"/>
      <c r="T829" s="258"/>
      <c r="U829" s="258"/>
      <c r="V829" s="258"/>
      <c r="W829" s="258"/>
      <c r="X829" s="258"/>
      <c r="Y829" s="258"/>
      <c r="Z829" s="258"/>
      <c r="AA829" s="258"/>
      <c r="AB829" s="258"/>
      <c r="AC829" s="258"/>
      <c r="AD829" s="258"/>
      <c r="AE829" s="258"/>
      <c r="AF829" s="69">
        <v>2</v>
      </c>
      <c r="AG829" s="258"/>
      <c r="AH829" s="258"/>
      <c r="AI829" s="258"/>
      <c r="AJ829" s="258"/>
      <c r="AK829" s="258"/>
      <c r="AL829" s="258"/>
      <c r="AM829" s="258"/>
      <c r="AN829" s="258"/>
      <c r="AO829" s="258"/>
      <c r="AP829" s="258"/>
      <c r="AQ829" s="258"/>
      <c r="AR829" s="258"/>
      <c r="AS829" s="258"/>
      <c r="AT829" s="258"/>
    </row>
    <row r="830" spans="1:46" ht="69.599999999999994" customHeight="1">
      <c r="A830" s="259" t="s">
        <v>661</v>
      </c>
      <c r="B830" s="259"/>
      <c r="C830" s="259"/>
      <c r="D830" s="259"/>
      <c r="E830" s="259"/>
      <c r="F830" s="259"/>
      <c r="G830" s="259"/>
      <c r="H830" s="259"/>
      <c r="I830" s="259"/>
      <c r="J830" s="259"/>
      <c r="K830" s="259"/>
      <c r="L830" s="259"/>
      <c r="M830" s="259"/>
      <c r="N830" s="259"/>
      <c r="O830" s="259"/>
      <c r="P830" s="259"/>
      <c r="Q830" s="69">
        <v>2</v>
      </c>
      <c r="R830" s="258"/>
      <c r="S830" s="258"/>
      <c r="T830" s="258"/>
      <c r="U830" s="258"/>
      <c r="V830" s="258"/>
      <c r="W830" s="258"/>
      <c r="X830" s="258"/>
      <c r="Y830" s="258"/>
      <c r="Z830" s="258"/>
      <c r="AA830" s="258"/>
      <c r="AB830" s="258"/>
      <c r="AC830" s="258"/>
      <c r="AD830" s="258"/>
      <c r="AE830" s="258"/>
      <c r="AF830" s="69">
        <v>2</v>
      </c>
      <c r="AG830" s="258"/>
      <c r="AH830" s="258"/>
      <c r="AI830" s="258"/>
      <c r="AJ830" s="258"/>
      <c r="AK830" s="258"/>
      <c r="AL830" s="258"/>
      <c r="AM830" s="258"/>
      <c r="AN830" s="258"/>
      <c r="AO830" s="258"/>
      <c r="AP830" s="258"/>
      <c r="AQ830" s="258"/>
      <c r="AR830" s="258"/>
      <c r="AS830" s="258"/>
      <c r="AT830" s="258"/>
    </row>
    <row r="831" spans="1:46" ht="45" customHeight="1">
      <c r="A831" s="259" t="s">
        <v>662</v>
      </c>
      <c r="B831" s="259"/>
      <c r="C831" s="259"/>
      <c r="D831" s="259"/>
      <c r="E831" s="259"/>
      <c r="F831" s="259"/>
      <c r="G831" s="259"/>
      <c r="H831" s="259"/>
      <c r="I831" s="259"/>
      <c r="J831" s="259"/>
      <c r="K831" s="259"/>
      <c r="L831" s="259"/>
      <c r="M831" s="259"/>
      <c r="N831" s="259"/>
      <c r="O831" s="259"/>
      <c r="P831" s="259"/>
      <c r="Q831" s="69">
        <v>2</v>
      </c>
      <c r="R831" s="258"/>
      <c r="S831" s="258"/>
      <c r="T831" s="258"/>
      <c r="U831" s="258"/>
      <c r="V831" s="258"/>
      <c r="W831" s="258"/>
      <c r="X831" s="258"/>
      <c r="Y831" s="258"/>
      <c r="Z831" s="258"/>
      <c r="AA831" s="258"/>
      <c r="AB831" s="258"/>
      <c r="AC831" s="258"/>
      <c r="AD831" s="258"/>
      <c r="AE831" s="258"/>
      <c r="AF831" s="69">
        <v>2</v>
      </c>
      <c r="AG831" s="258"/>
      <c r="AH831" s="258"/>
      <c r="AI831" s="258"/>
      <c r="AJ831" s="258"/>
      <c r="AK831" s="258"/>
      <c r="AL831" s="258"/>
      <c r="AM831" s="258"/>
      <c r="AN831" s="258"/>
      <c r="AO831" s="258"/>
      <c r="AP831" s="258"/>
      <c r="AQ831" s="258"/>
      <c r="AR831" s="258"/>
      <c r="AS831" s="258"/>
      <c r="AT831" s="258"/>
    </row>
    <row r="834" spans="1:46" ht="45" customHeight="1">
      <c r="A834" s="294" t="s">
        <v>663</v>
      </c>
      <c r="B834" s="294"/>
      <c r="C834" s="294"/>
      <c r="D834" s="294"/>
      <c r="E834" s="294"/>
      <c r="F834" s="294"/>
      <c r="G834" s="294"/>
      <c r="H834" s="294"/>
      <c r="I834" s="294"/>
      <c r="J834" s="294"/>
      <c r="K834" s="294"/>
      <c r="L834" s="294"/>
      <c r="M834" s="294"/>
      <c r="N834" s="294"/>
      <c r="O834" s="294"/>
      <c r="P834" s="294"/>
      <c r="Q834" s="294"/>
      <c r="R834" s="294"/>
      <c r="S834" s="294"/>
      <c r="T834" s="294"/>
      <c r="U834" s="294"/>
      <c r="V834" s="294"/>
      <c r="W834" s="294"/>
      <c r="X834" s="294"/>
      <c r="Y834" s="294"/>
      <c r="Z834" s="294"/>
      <c r="AA834" s="294"/>
      <c r="AB834" s="294"/>
      <c r="AC834" s="294"/>
      <c r="AD834" s="294"/>
      <c r="AE834" s="294"/>
      <c r="AF834"/>
      <c r="AG834" s="241" t="s">
        <v>64</v>
      </c>
      <c r="AH834" s="241"/>
      <c r="AI834" s="241"/>
      <c r="AJ834" s="241"/>
      <c r="AK834" s="73" t="e">
        <f>(('Artículo 121 (resumen PI)'!C33*0.8+'Artículo 121 (resumen PI)'!F33*0.2)+('Artículo 121 (resumen PNT)'!C33*0.8+'Artículo 121 (resumen PNT)'!F33*0.2))/2</f>
        <v>#VALUE!</v>
      </c>
      <c r="AL834"/>
      <c r="AM834"/>
      <c r="AN834"/>
      <c r="AO834"/>
      <c r="AP834"/>
      <c r="AQ834"/>
      <c r="AR834"/>
      <c r="AS834"/>
      <c r="AT834"/>
    </row>
    <row r="835" spans="1:46" ht="15.75" customHeight="1">
      <c r="A835" s="64"/>
      <c r="B835" s="65"/>
      <c r="C835" s="65"/>
      <c r="D835" s="65"/>
      <c r="E835" s="65"/>
      <c r="F835" s="65"/>
      <c r="G835" s="65"/>
      <c r="H835" s="65"/>
      <c r="I835" s="65"/>
      <c r="J835" s="65"/>
      <c r="K835" s="65"/>
      <c r="L835" s="65"/>
      <c r="M835" s="65"/>
      <c r="N835" s="65"/>
      <c r="O835" s="65"/>
      <c r="P835" s="65"/>
      <c r="Q835" s="27"/>
      <c r="R835" s="65"/>
      <c r="S835" s="65"/>
      <c r="T835" s="65"/>
      <c r="U835" s="65"/>
      <c r="V835" s="65"/>
      <c r="W835" s="65"/>
      <c r="X835" s="65"/>
      <c r="Y835" s="65"/>
      <c r="Z835" s="65"/>
      <c r="AA835" s="65"/>
      <c r="AB835" s="65"/>
      <c r="AC835" s="65"/>
      <c r="AD835" s="65"/>
      <c r="AE835" s="65"/>
      <c r="AF835"/>
      <c r="AG835"/>
      <c r="AH835"/>
      <c r="AI835"/>
      <c r="AJ835"/>
      <c r="AK835"/>
      <c r="AL835"/>
      <c r="AM835"/>
      <c r="AN835"/>
      <c r="AO835"/>
      <c r="AP835"/>
      <c r="AQ835"/>
      <c r="AR835"/>
      <c r="AS835"/>
      <c r="AT835"/>
    </row>
    <row r="836" spans="1:46" ht="15.75">
      <c r="A836" s="64" t="s">
        <v>65</v>
      </c>
      <c r="B836" s="65"/>
      <c r="C836" s="65"/>
      <c r="D836" s="65"/>
      <c r="E836" s="65"/>
      <c r="F836" s="65"/>
      <c r="G836" s="65"/>
      <c r="H836" s="65"/>
      <c r="I836" s="65"/>
      <c r="J836" s="65"/>
      <c r="K836" s="65"/>
      <c r="L836" s="65"/>
      <c r="M836" s="65"/>
      <c r="N836" s="65"/>
      <c r="O836" s="65"/>
      <c r="P836" s="65"/>
      <c r="Q836" s="27"/>
      <c r="R836" s="65"/>
      <c r="S836" s="65"/>
      <c r="T836" s="65"/>
      <c r="U836" s="65"/>
      <c r="V836" s="65"/>
      <c r="W836" s="65"/>
      <c r="X836" s="65"/>
      <c r="Y836" s="65"/>
      <c r="Z836" s="65"/>
      <c r="AA836" s="65"/>
      <c r="AB836" s="65"/>
      <c r="AC836" s="65"/>
      <c r="AD836" s="65"/>
      <c r="AE836" s="65"/>
      <c r="AF836"/>
      <c r="AG836"/>
      <c r="AH836"/>
      <c r="AI836"/>
      <c r="AJ836"/>
      <c r="AK836"/>
      <c r="AL836"/>
      <c r="AM836"/>
      <c r="AN836"/>
      <c r="AO836"/>
      <c r="AP836"/>
      <c r="AQ836"/>
      <c r="AR836"/>
      <c r="AS836"/>
      <c r="AT836"/>
    </row>
    <row r="837" spans="1:46" ht="15" customHeight="1">
      <c r="A837" s="61"/>
      <c r="B837" s="61"/>
      <c r="C837" s="61"/>
      <c r="D837" s="61"/>
      <c r="E837" s="61"/>
      <c r="F837" s="61"/>
      <c r="G837" s="61"/>
      <c r="H837" s="61"/>
      <c r="I837" s="61"/>
      <c r="J837" s="61"/>
      <c r="K837" s="61"/>
      <c r="L837" s="61"/>
      <c r="M837" s="61"/>
      <c r="N837" s="61"/>
      <c r="O837" s="61"/>
      <c r="P837" s="61"/>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89.1" customHeight="1" thickBot="1">
      <c r="A838" s="264" t="s">
        <v>664</v>
      </c>
      <c r="B838" s="264"/>
      <c r="C838" s="264"/>
      <c r="D838" s="264"/>
      <c r="E838" s="264"/>
      <c r="F838" s="264"/>
      <c r="G838" s="264"/>
      <c r="H838" s="264"/>
      <c r="I838" s="264"/>
      <c r="J838" s="264"/>
      <c r="K838" s="264"/>
      <c r="L838" s="264"/>
      <c r="M838" s="264"/>
      <c r="N838" s="264"/>
      <c r="O838" s="264"/>
      <c r="P838" s="264"/>
      <c r="Q838" s="66"/>
      <c r="R838" s="61"/>
      <c r="S838" s="61"/>
      <c r="T838" s="61"/>
      <c r="U838" s="61"/>
      <c r="V838" s="265"/>
      <c r="W838" s="265"/>
      <c r="X838" s="265"/>
      <c r="Y838" s="265"/>
      <c r="Z838" s="265"/>
      <c r="AA838" s="265"/>
      <c r="AB838" s="265"/>
      <c r="AC838" s="265"/>
      <c r="AD838" s="265"/>
      <c r="AE838" s="265"/>
      <c r="AF838" s="66"/>
      <c r="AG838" s="61"/>
      <c r="AH838" s="61"/>
      <c r="AI838" s="61"/>
      <c r="AJ838" s="61"/>
      <c r="AK838" s="265"/>
      <c r="AL838" s="265"/>
      <c r="AM838" s="265"/>
      <c r="AN838" s="265"/>
      <c r="AO838" s="265"/>
      <c r="AP838" s="265"/>
      <c r="AQ838" s="265"/>
      <c r="AR838" s="265"/>
      <c r="AS838" s="265"/>
      <c r="AT838" s="265"/>
    </row>
    <row r="839" spans="1:46" ht="45" customHeight="1" thickTop="1" thickBot="1">
      <c r="A839" s="284" t="s">
        <v>44</v>
      </c>
      <c r="B839" s="284"/>
      <c r="C839" s="284"/>
      <c r="D839" s="284"/>
      <c r="E839" s="284"/>
      <c r="F839" s="284"/>
      <c r="G839" s="284"/>
      <c r="H839" s="284"/>
      <c r="I839" s="284"/>
      <c r="J839" s="284"/>
      <c r="K839" s="284"/>
      <c r="L839" s="284"/>
      <c r="M839" s="284"/>
      <c r="N839" s="284"/>
      <c r="O839" s="284"/>
      <c r="P839" s="284"/>
      <c r="Q839" s="67" t="s">
        <v>67</v>
      </c>
      <c r="R839" s="285" t="s">
        <v>68</v>
      </c>
      <c r="S839" s="285"/>
      <c r="T839" s="285"/>
      <c r="U839" s="285"/>
      <c r="V839" s="285"/>
      <c r="W839" s="285"/>
      <c r="X839" s="285"/>
      <c r="Y839" s="285"/>
      <c r="Z839" s="285"/>
      <c r="AA839" s="285"/>
      <c r="AB839" s="285"/>
      <c r="AC839" s="285"/>
      <c r="AD839" s="285"/>
      <c r="AE839" s="285"/>
      <c r="AF839" s="68" t="s">
        <v>67</v>
      </c>
      <c r="AG839" s="286" t="s">
        <v>8</v>
      </c>
      <c r="AH839" s="286"/>
      <c r="AI839" s="286"/>
      <c r="AJ839" s="286"/>
      <c r="AK839" s="286"/>
      <c r="AL839" s="286"/>
      <c r="AM839" s="286"/>
      <c r="AN839" s="286"/>
      <c r="AO839" s="286"/>
      <c r="AP839" s="286"/>
      <c r="AQ839" s="286"/>
      <c r="AR839" s="286"/>
      <c r="AS839" s="286"/>
      <c r="AT839" s="286"/>
    </row>
    <row r="840" spans="1:46" ht="60" customHeight="1">
      <c r="A840" s="261" t="s">
        <v>665</v>
      </c>
      <c r="B840" s="261"/>
      <c r="C840" s="261"/>
      <c r="D840" s="261"/>
      <c r="E840" s="261"/>
      <c r="F840" s="261"/>
      <c r="G840" s="261"/>
      <c r="H840" s="261"/>
      <c r="I840" s="261"/>
      <c r="J840" s="261"/>
      <c r="K840" s="261"/>
      <c r="L840" s="261"/>
      <c r="M840" s="261"/>
      <c r="N840" s="261"/>
      <c r="O840" s="261"/>
      <c r="P840" s="261"/>
      <c r="Q840" s="69">
        <v>3</v>
      </c>
      <c r="R840" s="258" t="s">
        <v>176</v>
      </c>
      <c r="S840" s="258"/>
      <c r="T840" s="258"/>
      <c r="U840" s="258"/>
      <c r="V840" s="258"/>
      <c r="W840" s="258"/>
      <c r="X840" s="258"/>
      <c r="Y840" s="258"/>
      <c r="Z840" s="258"/>
      <c r="AA840" s="258"/>
      <c r="AB840" s="258"/>
      <c r="AC840" s="258"/>
      <c r="AD840" s="258"/>
      <c r="AE840" s="258"/>
      <c r="AF840" s="69">
        <v>3</v>
      </c>
      <c r="AG840" s="258" t="s">
        <v>176</v>
      </c>
      <c r="AH840" s="258"/>
      <c r="AI840" s="258"/>
      <c r="AJ840" s="258"/>
      <c r="AK840" s="258"/>
      <c r="AL840" s="258"/>
      <c r="AM840" s="258"/>
      <c r="AN840" s="258"/>
      <c r="AO840" s="258"/>
      <c r="AP840" s="258"/>
      <c r="AQ840" s="258"/>
      <c r="AR840" s="258"/>
      <c r="AS840" s="258"/>
      <c r="AT840" s="258"/>
    </row>
    <row r="841" spans="1:46" ht="45" customHeight="1">
      <c r="A841" s="261" t="s">
        <v>155</v>
      </c>
      <c r="B841" s="261"/>
      <c r="C841" s="261"/>
      <c r="D841" s="261"/>
      <c r="E841" s="261"/>
      <c r="F841" s="261"/>
      <c r="G841" s="261"/>
      <c r="H841" s="261"/>
      <c r="I841" s="261"/>
      <c r="J841" s="261"/>
      <c r="K841" s="261"/>
      <c r="L841" s="261"/>
      <c r="M841" s="261"/>
      <c r="N841" s="261"/>
      <c r="O841" s="261"/>
      <c r="P841" s="261"/>
      <c r="Q841" s="69">
        <v>3</v>
      </c>
      <c r="R841" s="258"/>
      <c r="S841" s="258"/>
      <c r="T841" s="258"/>
      <c r="U841" s="258"/>
      <c r="V841" s="258"/>
      <c r="W841" s="258"/>
      <c r="X841" s="258"/>
      <c r="Y841" s="258"/>
      <c r="Z841" s="258"/>
      <c r="AA841" s="258"/>
      <c r="AB841" s="258"/>
      <c r="AC841" s="258"/>
      <c r="AD841" s="258"/>
      <c r="AE841" s="258"/>
      <c r="AF841" s="69">
        <v>3</v>
      </c>
      <c r="AG841" s="258"/>
      <c r="AH841" s="258"/>
      <c r="AI841" s="258"/>
      <c r="AJ841" s="258"/>
      <c r="AK841" s="258"/>
      <c r="AL841" s="258"/>
      <c r="AM841" s="258"/>
      <c r="AN841" s="258"/>
      <c r="AO841" s="258"/>
      <c r="AP841" s="258"/>
      <c r="AQ841" s="258"/>
      <c r="AR841" s="258"/>
      <c r="AS841" s="258"/>
      <c r="AT841" s="258"/>
    </row>
    <row r="842" spans="1:46" ht="45" customHeight="1">
      <c r="A842" s="261" t="s">
        <v>666</v>
      </c>
      <c r="B842" s="261"/>
      <c r="C842" s="261"/>
      <c r="D842" s="261"/>
      <c r="E842" s="261"/>
      <c r="F842" s="261"/>
      <c r="G842" s="261"/>
      <c r="H842" s="261"/>
      <c r="I842" s="261"/>
      <c r="J842" s="261"/>
      <c r="K842" s="261"/>
      <c r="L842" s="261"/>
      <c r="M842" s="261"/>
      <c r="N842" s="261"/>
      <c r="O842" s="261"/>
      <c r="P842" s="261"/>
      <c r="Q842" s="69">
        <v>3</v>
      </c>
      <c r="R842" s="258"/>
      <c r="S842" s="258"/>
      <c r="T842" s="258"/>
      <c r="U842" s="258"/>
      <c r="V842" s="258"/>
      <c r="W842" s="258"/>
      <c r="X842" s="258"/>
      <c r="Y842" s="258"/>
      <c r="Z842" s="258"/>
      <c r="AA842" s="258"/>
      <c r="AB842" s="258"/>
      <c r="AC842" s="258"/>
      <c r="AD842" s="258"/>
      <c r="AE842" s="258"/>
      <c r="AF842" s="69">
        <v>3</v>
      </c>
      <c r="AG842" s="258"/>
      <c r="AH842" s="258"/>
      <c r="AI842" s="258"/>
      <c r="AJ842" s="258"/>
      <c r="AK842" s="258"/>
      <c r="AL842" s="258"/>
      <c r="AM842" s="258"/>
      <c r="AN842" s="258"/>
      <c r="AO842" s="258"/>
      <c r="AP842" s="258"/>
      <c r="AQ842" s="258"/>
      <c r="AR842" s="258"/>
      <c r="AS842" s="258"/>
      <c r="AT842" s="258"/>
    </row>
    <row r="843" spans="1:46" ht="45" customHeight="1">
      <c r="A843" s="261" t="s">
        <v>667</v>
      </c>
      <c r="B843" s="261"/>
      <c r="C843" s="261"/>
      <c r="D843" s="261"/>
      <c r="E843" s="261"/>
      <c r="F843" s="261"/>
      <c r="G843" s="261"/>
      <c r="H843" s="261"/>
      <c r="I843" s="261"/>
      <c r="J843" s="261"/>
      <c r="K843" s="261"/>
      <c r="L843" s="261"/>
      <c r="M843" s="261"/>
      <c r="N843" s="261"/>
      <c r="O843" s="261"/>
      <c r="P843" s="261"/>
      <c r="Q843" s="69">
        <v>3</v>
      </c>
      <c r="R843" s="258"/>
      <c r="S843" s="258"/>
      <c r="T843" s="258"/>
      <c r="U843" s="258"/>
      <c r="V843" s="258"/>
      <c r="W843" s="258"/>
      <c r="X843" s="258"/>
      <c r="Y843" s="258"/>
      <c r="Z843" s="258"/>
      <c r="AA843" s="258"/>
      <c r="AB843" s="258"/>
      <c r="AC843" s="258"/>
      <c r="AD843" s="258"/>
      <c r="AE843" s="258"/>
      <c r="AF843" s="69">
        <v>3</v>
      </c>
      <c r="AG843" s="258"/>
      <c r="AH843" s="258"/>
      <c r="AI843" s="258"/>
      <c r="AJ843" s="258"/>
      <c r="AK843" s="258"/>
      <c r="AL843" s="258"/>
      <c r="AM843" s="258"/>
      <c r="AN843" s="258"/>
      <c r="AO843" s="258"/>
      <c r="AP843" s="258"/>
      <c r="AQ843" s="258"/>
      <c r="AR843" s="258"/>
      <c r="AS843" s="258"/>
      <c r="AT843" s="258"/>
    </row>
    <row r="844" spans="1:46" ht="45" customHeight="1">
      <c r="A844" s="261" t="s">
        <v>668</v>
      </c>
      <c r="B844" s="261"/>
      <c r="C844" s="261"/>
      <c r="D844" s="261"/>
      <c r="E844" s="261"/>
      <c r="F844" s="261"/>
      <c r="G844" s="261"/>
      <c r="H844" s="261"/>
      <c r="I844" s="261"/>
      <c r="J844" s="261"/>
      <c r="K844" s="261"/>
      <c r="L844" s="261"/>
      <c r="M844" s="261"/>
      <c r="N844" s="261"/>
      <c r="O844" s="261"/>
      <c r="P844" s="261"/>
      <c r="Q844" s="69">
        <v>3</v>
      </c>
      <c r="R844" s="258"/>
      <c r="S844" s="258"/>
      <c r="T844" s="258"/>
      <c r="U844" s="258"/>
      <c r="V844" s="258"/>
      <c r="W844" s="258"/>
      <c r="X844" s="258"/>
      <c r="Y844" s="258"/>
      <c r="Z844" s="258"/>
      <c r="AA844" s="258"/>
      <c r="AB844" s="258"/>
      <c r="AC844" s="258"/>
      <c r="AD844" s="258"/>
      <c r="AE844" s="258"/>
      <c r="AF844" s="69">
        <v>3</v>
      </c>
      <c r="AG844" s="258"/>
      <c r="AH844" s="258"/>
      <c r="AI844" s="258"/>
      <c r="AJ844" s="258"/>
      <c r="AK844" s="258"/>
      <c r="AL844" s="258"/>
      <c r="AM844" s="258"/>
      <c r="AN844" s="258"/>
      <c r="AO844" s="258"/>
      <c r="AP844" s="258"/>
      <c r="AQ844" s="258"/>
      <c r="AR844" s="258"/>
      <c r="AS844" s="258"/>
      <c r="AT844" s="258"/>
    </row>
    <row r="845" spans="1:46" ht="66" customHeight="1">
      <c r="A845" s="261" t="s">
        <v>669</v>
      </c>
      <c r="B845" s="261"/>
      <c r="C845" s="261"/>
      <c r="D845" s="261"/>
      <c r="E845" s="261"/>
      <c r="F845" s="261"/>
      <c r="G845" s="261"/>
      <c r="H845" s="261"/>
      <c r="I845" s="261"/>
      <c r="J845" s="261"/>
      <c r="K845" s="261"/>
      <c r="L845" s="261"/>
      <c r="M845" s="261"/>
      <c r="N845" s="261"/>
      <c r="O845" s="261"/>
      <c r="P845" s="261"/>
      <c r="Q845" s="69">
        <v>3</v>
      </c>
      <c r="R845" s="258"/>
      <c r="S845" s="258"/>
      <c r="T845" s="258"/>
      <c r="U845" s="258"/>
      <c r="V845" s="258"/>
      <c r="W845" s="258"/>
      <c r="X845" s="258"/>
      <c r="Y845" s="258"/>
      <c r="Z845" s="258"/>
      <c r="AA845" s="258"/>
      <c r="AB845" s="258"/>
      <c r="AC845" s="258"/>
      <c r="AD845" s="258"/>
      <c r="AE845" s="258"/>
      <c r="AF845" s="69">
        <v>3</v>
      </c>
      <c r="AG845" s="258"/>
      <c r="AH845" s="258"/>
      <c r="AI845" s="258"/>
      <c r="AJ845" s="258"/>
      <c r="AK845" s="258"/>
      <c r="AL845" s="258"/>
      <c r="AM845" s="258"/>
      <c r="AN845" s="258"/>
      <c r="AO845" s="258"/>
      <c r="AP845" s="258"/>
      <c r="AQ845" s="258"/>
      <c r="AR845" s="258"/>
      <c r="AS845" s="258"/>
      <c r="AT845" s="258"/>
    </row>
    <row r="846" spans="1:46" ht="45" customHeight="1">
      <c r="A846" s="261" t="s">
        <v>670</v>
      </c>
      <c r="B846" s="261"/>
      <c r="C846" s="261"/>
      <c r="D846" s="261"/>
      <c r="E846" s="261"/>
      <c r="F846" s="261"/>
      <c r="G846" s="261"/>
      <c r="H846" s="261"/>
      <c r="I846" s="261"/>
      <c r="J846" s="261"/>
      <c r="K846" s="261"/>
      <c r="L846" s="261"/>
      <c r="M846" s="261"/>
      <c r="N846" s="261"/>
      <c r="O846" s="261"/>
      <c r="P846" s="261"/>
      <c r="Q846" s="69">
        <v>3</v>
      </c>
      <c r="R846" s="258"/>
      <c r="S846" s="258"/>
      <c r="T846" s="258"/>
      <c r="U846" s="258"/>
      <c r="V846" s="258"/>
      <c r="W846" s="258"/>
      <c r="X846" s="258"/>
      <c r="Y846" s="258"/>
      <c r="Z846" s="258"/>
      <c r="AA846" s="258"/>
      <c r="AB846" s="258"/>
      <c r="AC846" s="258"/>
      <c r="AD846" s="258"/>
      <c r="AE846" s="258"/>
      <c r="AF846" s="69">
        <v>3</v>
      </c>
      <c r="AG846" s="258"/>
      <c r="AH846" s="258"/>
      <c r="AI846" s="258"/>
      <c r="AJ846" s="258"/>
      <c r="AK846" s="258"/>
      <c r="AL846" s="258"/>
      <c r="AM846" s="258"/>
      <c r="AN846" s="258"/>
      <c r="AO846" s="258"/>
      <c r="AP846" s="258"/>
      <c r="AQ846" s="258"/>
      <c r="AR846" s="258"/>
      <c r="AS846" s="258"/>
      <c r="AT846" s="258"/>
    </row>
    <row r="847" spans="1:46" ht="45" customHeight="1">
      <c r="A847" s="261" t="s">
        <v>671</v>
      </c>
      <c r="B847" s="261"/>
      <c r="C847" s="261"/>
      <c r="D847" s="261"/>
      <c r="E847" s="261"/>
      <c r="F847" s="261"/>
      <c r="G847" s="261"/>
      <c r="H847" s="261"/>
      <c r="I847" s="261"/>
      <c r="J847" s="261"/>
      <c r="K847" s="261"/>
      <c r="L847" s="261"/>
      <c r="M847" s="261"/>
      <c r="N847" s="261"/>
      <c r="O847" s="261"/>
      <c r="P847" s="261"/>
      <c r="Q847" s="69">
        <v>3</v>
      </c>
      <c r="R847" s="258"/>
      <c r="S847" s="258"/>
      <c r="T847" s="258"/>
      <c r="U847" s="258"/>
      <c r="V847" s="258"/>
      <c r="W847" s="258"/>
      <c r="X847" s="258"/>
      <c r="Y847" s="258"/>
      <c r="Z847" s="258"/>
      <c r="AA847" s="258"/>
      <c r="AB847" s="258"/>
      <c r="AC847" s="258"/>
      <c r="AD847" s="258"/>
      <c r="AE847" s="258"/>
      <c r="AF847" s="69">
        <v>3</v>
      </c>
      <c r="AG847" s="258"/>
      <c r="AH847" s="258"/>
      <c r="AI847" s="258"/>
      <c r="AJ847" s="258"/>
      <c r="AK847" s="258"/>
      <c r="AL847" s="258"/>
      <c r="AM847" s="258"/>
      <c r="AN847" s="258"/>
      <c r="AO847" s="258"/>
      <c r="AP847" s="258"/>
      <c r="AQ847" s="258"/>
      <c r="AR847" s="258"/>
      <c r="AS847" s="258"/>
      <c r="AT847" s="258"/>
    </row>
    <row r="848" spans="1:46" ht="45" customHeight="1">
      <c r="A848" s="261" t="s">
        <v>672</v>
      </c>
      <c r="B848" s="261"/>
      <c r="C848" s="261"/>
      <c r="D848" s="261"/>
      <c r="E848" s="261"/>
      <c r="F848" s="261"/>
      <c r="G848" s="261"/>
      <c r="H848" s="261"/>
      <c r="I848" s="261"/>
      <c r="J848" s="261"/>
      <c r="K848" s="261"/>
      <c r="L848" s="261"/>
      <c r="M848" s="261"/>
      <c r="N848" s="261"/>
      <c r="O848" s="261"/>
      <c r="P848" s="261"/>
      <c r="Q848" s="69">
        <v>3</v>
      </c>
      <c r="R848" s="258"/>
      <c r="S848" s="258"/>
      <c r="T848" s="258"/>
      <c r="U848" s="258"/>
      <c r="V848" s="258"/>
      <c r="W848" s="258"/>
      <c r="X848" s="258"/>
      <c r="Y848" s="258"/>
      <c r="Z848" s="258"/>
      <c r="AA848" s="258"/>
      <c r="AB848" s="258"/>
      <c r="AC848" s="258"/>
      <c r="AD848" s="258"/>
      <c r="AE848" s="258"/>
      <c r="AF848" s="69">
        <v>3</v>
      </c>
      <c r="AG848" s="258"/>
      <c r="AH848" s="258"/>
      <c r="AI848" s="258"/>
      <c r="AJ848" s="258"/>
      <c r="AK848" s="258"/>
      <c r="AL848" s="258"/>
      <c r="AM848" s="258"/>
      <c r="AN848" s="258"/>
      <c r="AO848" s="258"/>
      <c r="AP848" s="258"/>
      <c r="AQ848" s="258"/>
      <c r="AR848" s="258"/>
      <c r="AS848" s="258"/>
      <c r="AT848" s="258"/>
    </row>
    <row r="849" spans="1:46" ht="45" customHeight="1">
      <c r="A849" s="259" t="s">
        <v>673</v>
      </c>
      <c r="B849" s="259"/>
      <c r="C849" s="259"/>
      <c r="D849" s="259"/>
      <c r="E849" s="259"/>
      <c r="F849" s="259"/>
      <c r="G849" s="259"/>
      <c r="H849" s="259"/>
      <c r="I849" s="259"/>
      <c r="J849" s="259"/>
      <c r="K849" s="259"/>
      <c r="L849" s="259"/>
      <c r="M849" s="259"/>
      <c r="N849" s="259"/>
      <c r="O849" s="259"/>
      <c r="P849" s="259"/>
      <c r="Q849" s="69">
        <v>3</v>
      </c>
      <c r="R849" s="258"/>
      <c r="S849" s="258"/>
      <c r="T849" s="258"/>
      <c r="U849" s="258"/>
      <c r="V849" s="258"/>
      <c r="W849" s="258"/>
      <c r="X849" s="258"/>
      <c r="Y849" s="258"/>
      <c r="Z849" s="258"/>
      <c r="AA849" s="258"/>
      <c r="AB849" s="258"/>
      <c r="AC849" s="258"/>
      <c r="AD849" s="258"/>
      <c r="AE849" s="258"/>
      <c r="AF849" s="69">
        <v>3</v>
      </c>
      <c r="AG849" s="258"/>
      <c r="AH849" s="258"/>
      <c r="AI849" s="258"/>
      <c r="AJ849" s="258"/>
      <c r="AK849" s="258"/>
      <c r="AL849" s="258"/>
      <c r="AM849" s="258"/>
      <c r="AN849" s="258"/>
      <c r="AO849" s="258"/>
      <c r="AP849" s="258"/>
      <c r="AQ849" s="258"/>
      <c r="AR849" s="258"/>
      <c r="AS849" s="258"/>
      <c r="AT849" s="258"/>
    </row>
    <row r="850" spans="1:46" ht="45" customHeight="1" thickTop="1" thickBot="1">
      <c r="A850" s="61"/>
      <c r="B850" s="61"/>
      <c r="C850" s="61"/>
      <c r="D850" s="61"/>
      <c r="E850" s="61"/>
      <c r="F850" s="61"/>
      <c r="G850" s="61"/>
      <c r="H850" s="61"/>
      <c r="I850" s="61"/>
      <c r="J850" s="61"/>
      <c r="K850" s="61"/>
      <c r="L850" s="61"/>
      <c r="M850" s="61"/>
      <c r="N850" s="61"/>
      <c r="O850" s="61"/>
      <c r="P850" s="61"/>
      <c r="Q850" s="70"/>
      <c r="R850" s="61"/>
      <c r="S850" s="61"/>
      <c r="T850" s="61"/>
      <c r="U850" s="61"/>
      <c r="V850" s="61"/>
      <c r="W850" s="61"/>
      <c r="X850" s="61"/>
      <c r="Y850" s="61"/>
      <c r="Z850" s="61"/>
      <c r="AA850" s="61"/>
      <c r="AB850" s="61"/>
      <c r="AC850" s="61"/>
      <c r="AD850" s="61"/>
      <c r="AE850" s="61"/>
      <c r="AF850" s="70"/>
      <c r="AG850" s="61"/>
      <c r="AH850" s="61"/>
      <c r="AI850" s="61"/>
      <c r="AJ850" s="61"/>
      <c r="AK850" s="61"/>
      <c r="AL850" s="61"/>
      <c r="AM850" s="61"/>
      <c r="AN850" s="61"/>
      <c r="AO850" s="61"/>
      <c r="AP850" s="61"/>
      <c r="AQ850" s="61"/>
      <c r="AR850" s="61"/>
      <c r="AS850" s="61"/>
      <c r="AT850" s="61"/>
    </row>
    <row r="851" spans="1:46" ht="45" customHeight="1" thickTop="1" thickBot="1">
      <c r="A851" s="267" t="s">
        <v>79</v>
      </c>
      <c r="B851" s="267"/>
      <c r="C851" s="267"/>
      <c r="D851" s="267"/>
      <c r="E851" s="267"/>
      <c r="F851" s="267"/>
      <c r="G851" s="267"/>
      <c r="H851" s="267"/>
      <c r="I851" s="267"/>
      <c r="J851" s="267"/>
      <c r="K851" s="267"/>
      <c r="L851" s="267"/>
      <c r="M851" s="267"/>
      <c r="N851" s="267"/>
      <c r="O851" s="267"/>
      <c r="P851" s="267"/>
      <c r="Q851" s="71" t="s">
        <v>67</v>
      </c>
      <c r="R851" s="268" t="s">
        <v>68</v>
      </c>
      <c r="S851" s="268"/>
      <c r="T851" s="268"/>
      <c r="U851" s="268"/>
      <c r="V851" s="268"/>
      <c r="W851" s="268"/>
      <c r="X851" s="268"/>
      <c r="Y851" s="268"/>
      <c r="Z851" s="268"/>
      <c r="AA851" s="268"/>
      <c r="AB851" s="268"/>
      <c r="AC851" s="268"/>
      <c r="AD851" s="268"/>
      <c r="AE851" s="268"/>
      <c r="AF851" s="72" t="s">
        <v>67</v>
      </c>
      <c r="AG851" s="269" t="s">
        <v>8</v>
      </c>
      <c r="AH851" s="269"/>
      <c r="AI851" s="269"/>
      <c r="AJ851" s="269"/>
      <c r="AK851" s="269"/>
      <c r="AL851" s="269"/>
      <c r="AM851" s="269"/>
      <c r="AN851" s="269"/>
      <c r="AO851" s="269"/>
      <c r="AP851" s="269"/>
      <c r="AQ851" s="269"/>
      <c r="AR851" s="269"/>
      <c r="AS851" s="269"/>
      <c r="AT851" s="269"/>
    </row>
    <row r="852" spans="1:46" ht="55.35" customHeight="1">
      <c r="A852" s="261" t="s">
        <v>674</v>
      </c>
      <c r="B852" s="261"/>
      <c r="C852" s="261"/>
      <c r="D852" s="261"/>
      <c r="E852" s="261"/>
      <c r="F852" s="261"/>
      <c r="G852" s="261"/>
      <c r="H852" s="261"/>
      <c r="I852" s="261"/>
      <c r="J852" s="261"/>
      <c r="K852" s="261"/>
      <c r="L852" s="261"/>
      <c r="M852" s="261"/>
      <c r="N852" s="261"/>
      <c r="O852" s="261"/>
      <c r="P852" s="261"/>
      <c r="Q852" s="69">
        <v>3</v>
      </c>
      <c r="R852" s="258"/>
      <c r="S852" s="258"/>
      <c r="T852" s="258"/>
      <c r="U852" s="258"/>
      <c r="V852" s="258"/>
      <c r="W852" s="258"/>
      <c r="X852" s="258"/>
      <c r="Y852" s="258"/>
      <c r="Z852" s="258"/>
      <c r="AA852" s="258"/>
      <c r="AB852" s="258"/>
      <c r="AC852" s="258"/>
      <c r="AD852" s="258"/>
      <c r="AE852" s="258"/>
      <c r="AF852" s="69">
        <v>3</v>
      </c>
      <c r="AG852" s="258"/>
      <c r="AH852" s="258"/>
      <c r="AI852" s="258"/>
      <c r="AJ852" s="258"/>
      <c r="AK852" s="258"/>
      <c r="AL852" s="258"/>
      <c r="AM852" s="258"/>
      <c r="AN852" s="258"/>
      <c r="AO852" s="258"/>
      <c r="AP852" s="258"/>
      <c r="AQ852" s="258"/>
      <c r="AR852" s="258"/>
      <c r="AS852" s="258"/>
      <c r="AT852" s="258"/>
    </row>
    <row r="853" spans="1:46" ht="45" customHeight="1">
      <c r="A853" s="261" t="s">
        <v>675</v>
      </c>
      <c r="B853" s="261"/>
      <c r="C853" s="261"/>
      <c r="D853" s="261"/>
      <c r="E853" s="261"/>
      <c r="F853" s="261"/>
      <c r="G853" s="261"/>
      <c r="H853" s="261"/>
      <c r="I853" s="261"/>
      <c r="J853" s="261"/>
      <c r="K853" s="261"/>
      <c r="L853" s="261"/>
      <c r="M853" s="261"/>
      <c r="N853" s="261"/>
      <c r="O853" s="261"/>
      <c r="P853" s="261"/>
      <c r="Q853" s="69">
        <v>3</v>
      </c>
      <c r="R853" s="258"/>
      <c r="S853" s="258"/>
      <c r="T853" s="258"/>
      <c r="U853" s="258"/>
      <c r="V853" s="258"/>
      <c r="W853" s="258"/>
      <c r="X853" s="258"/>
      <c r="Y853" s="258"/>
      <c r="Z853" s="258"/>
      <c r="AA853" s="258"/>
      <c r="AB853" s="258"/>
      <c r="AC853" s="258"/>
      <c r="AD853" s="258"/>
      <c r="AE853" s="258"/>
      <c r="AF853" s="69">
        <v>3</v>
      </c>
      <c r="AG853" s="258"/>
      <c r="AH853" s="258"/>
      <c r="AI853" s="258"/>
      <c r="AJ853" s="258"/>
      <c r="AK853" s="258"/>
      <c r="AL853" s="258"/>
      <c r="AM853" s="258"/>
      <c r="AN853" s="258"/>
      <c r="AO853" s="258"/>
      <c r="AP853" s="258"/>
      <c r="AQ853" s="258"/>
      <c r="AR853" s="258"/>
      <c r="AS853" s="258"/>
      <c r="AT853" s="258"/>
    </row>
    <row r="854" spans="1:46" ht="45" customHeight="1">
      <c r="A854" s="261" t="s">
        <v>82</v>
      </c>
      <c r="B854" s="261"/>
      <c r="C854" s="261"/>
      <c r="D854" s="261"/>
      <c r="E854" s="261"/>
      <c r="F854" s="261"/>
      <c r="G854" s="261"/>
      <c r="H854" s="261"/>
      <c r="I854" s="261"/>
      <c r="J854" s="261"/>
      <c r="K854" s="261"/>
      <c r="L854" s="261"/>
      <c r="M854" s="261"/>
      <c r="N854" s="261"/>
      <c r="O854" s="261"/>
      <c r="P854" s="261"/>
      <c r="Q854" s="69">
        <v>3</v>
      </c>
      <c r="R854" s="258"/>
      <c r="S854" s="258"/>
      <c r="T854" s="258"/>
      <c r="U854" s="258"/>
      <c r="V854" s="258"/>
      <c r="W854" s="258"/>
      <c r="X854" s="258"/>
      <c r="Y854" s="258"/>
      <c r="Z854" s="258"/>
      <c r="AA854" s="258"/>
      <c r="AB854" s="258"/>
      <c r="AC854" s="258"/>
      <c r="AD854" s="258"/>
      <c r="AE854" s="258"/>
      <c r="AF854" s="69">
        <v>3</v>
      </c>
      <c r="AG854" s="258"/>
      <c r="AH854" s="258"/>
      <c r="AI854" s="258"/>
      <c r="AJ854" s="258"/>
      <c r="AK854" s="258"/>
      <c r="AL854" s="258"/>
      <c r="AM854" s="258"/>
      <c r="AN854" s="258"/>
      <c r="AO854" s="258"/>
      <c r="AP854" s="258"/>
      <c r="AQ854" s="258"/>
      <c r="AR854" s="258"/>
      <c r="AS854" s="258"/>
      <c r="AT854" s="258"/>
    </row>
    <row r="855" spans="1:46" ht="54" customHeight="1">
      <c r="A855" s="261" t="s">
        <v>83</v>
      </c>
      <c r="B855" s="261"/>
      <c r="C855" s="261"/>
      <c r="D855" s="261"/>
      <c r="E855" s="261"/>
      <c r="F855" s="261"/>
      <c r="G855" s="261"/>
      <c r="H855" s="261"/>
      <c r="I855" s="261"/>
      <c r="J855" s="261"/>
      <c r="K855" s="261"/>
      <c r="L855" s="261"/>
      <c r="M855" s="261"/>
      <c r="N855" s="261"/>
      <c r="O855" s="261"/>
      <c r="P855" s="261"/>
      <c r="Q855" s="69">
        <v>3</v>
      </c>
      <c r="R855" s="258"/>
      <c r="S855" s="258"/>
      <c r="T855" s="258"/>
      <c r="U855" s="258"/>
      <c r="V855" s="258"/>
      <c r="W855" s="258"/>
      <c r="X855" s="258"/>
      <c r="Y855" s="258"/>
      <c r="Z855" s="258"/>
      <c r="AA855" s="258"/>
      <c r="AB855" s="258"/>
      <c r="AC855" s="258"/>
      <c r="AD855" s="258"/>
      <c r="AE855" s="258"/>
      <c r="AF855" s="69">
        <v>3</v>
      </c>
      <c r="AG855" s="258"/>
      <c r="AH855" s="258"/>
      <c r="AI855" s="258"/>
      <c r="AJ855" s="258"/>
      <c r="AK855" s="258"/>
      <c r="AL855" s="258"/>
      <c r="AM855" s="258"/>
      <c r="AN855" s="258"/>
      <c r="AO855" s="258"/>
      <c r="AP855" s="258"/>
      <c r="AQ855" s="258"/>
      <c r="AR855" s="258"/>
      <c r="AS855" s="258"/>
      <c r="AT855" s="258"/>
    </row>
    <row r="856" spans="1:46" ht="45" customHeight="1">
      <c r="A856" s="261" t="s">
        <v>676</v>
      </c>
      <c r="B856" s="261"/>
      <c r="C856" s="261"/>
      <c r="D856" s="261"/>
      <c r="E856" s="261"/>
      <c r="F856" s="261"/>
      <c r="G856" s="261"/>
      <c r="H856" s="261"/>
      <c r="I856" s="261"/>
      <c r="J856" s="261"/>
      <c r="K856" s="261"/>
      <c r="L856" s="261"/>
      <c r="M856" s="261"/>
      <c r="N856" s="261"/>
      <c r="O856" s="261"/>
      <c r="P856" s="261"/>
      <c r="Q856" s="69">
        <v>3</v>
      </c>
      <c r="R856" s="258"/>
      <c r="S856" s="258"/>
      <c r="T856" s="258"/>
      <c r="U856" s="258"/>
      <c r="V856" s="258"/>
      <c r="W856" s="258"/>
      <c r="X856" s="258"/>
      <c r="Y856" s="258"/>
      <c r="Z856" s="258"/>
      <c r="AA856" s="258"/>
      <c r="AB856" s="258"/>
      <c r="AC856" s="258"/>
      <c r="AD856" s="258"/>
      <c r="AE856" s="258"/>
      <c r="AF856" s="69">
        <v>3</v>
      </c>
      <c r="AG856" s="258"/>
      <c r="AH856" s="258"/>
      <c r="AI856" s="258"/>
      <c r="AJ856" s="258"/>
      <c r="AK856" s="258"/>
      <c r="AL856" s="258"/>
      <c r="AM856" s="258"/>
      <c r="AN856" s="258"/>
      <c r="AO856" s="258"/>
      <c r="AP856" s="258"/>
      <c r="AQ856" s="258"/>
      <c r="AR856" s="258"/>
      <c r="AS856" s="258"/>
      <c r="AT856" s="258"/>
    </row>
    <row r="857" spans="1:46" ht="18" customHeight="1" thickTop="1"/>
    <row r="859" spans="1:46" ht="15">
      <c r="A859" s="266" t="s">
        <v>677</v>
      </c>
      <c r="B859" s="266"/>
      <c r="C859" s="266"/>
      <c r="D859" s="266"/>
      <c r="E859" s="266"/>
      <c r="F859" s="266"/>
      <c r="G859" s="266"/>
      <c r="H859" s="266"/>
      <c r="I859" s="266"/>
      <c r="J859" s="266"/>
      <c r="K859" s="266"/>
      <c r="L859" s="266"/>
      <c r="M859" s="266"/>
      <c r="N859" s="266"/>
      <c r="O859" s="266"/>
      <c r="P859" s="266"/>
      <c r="Q859" s="266"/>
      <c r="R859" s="266"/>
      <c r="S859" s="266"/>
      <c r="T859" s="266"/>
      <c r="U859" s="266"/>
      <c r="V859" s="266"/>
      <c r="W859" s="266"/>
      <c r="X859" s="266"/>
      <c r="Y859" s="266"/>
      <c r="Z859" s="266"/>
      <c r="AA859" s="266"/>
      <c r="AB859" s="266"/>
      <c r="AC859" s="266"/>
      <c r="AD859" s="266"/>
      <c r="AE859" s="266"/>
      <c r="AF859"/>
      <c r="AG859" s="263" t="s">
        <v>64</v>
      </c>
      <c r="AH859" s="263"/>
      <c r="AI859" s="263"/>
      <c r="AJ859" s="263"/>
      <c r="AK859" s="73" t="e">
        <f>(('Artículo 121 (resumen PI)'!C34*0.8+'Artículo 121 (resumen PI)'!F34*0.2)+('Artículo 121 (resumen PNT)'!C34*0.8+'Artículo 121 (resumen PNT)'!F34*0.2))/2</f>
        <v>#VALUE!</v>
      </c>
      <c r="AL859"/>
      <c r="AM859"/>
      <c r="AN859"/>
      <c r="AO859"/>
      <c r="AP859"/>
      <c r="AQ859"/>
      <c r="AR859"/>
      <c r="AS859"/>
      <c r="AT859"/>
    </row>
    <row r="860" spans="1:46" ht="15.75" customHeight="1">
      <c r="A860" s="64"/>
      <c r="B860" s="65"/>
      <c r="C860" s="65"/>
      <c r="D860" s="65"/>
      <c r="E860" s="65"/>
      <c r="F860" s="65"/>
      <c r="G860" s="65"/>
      <c r="H860" s="65"/>
      <c r="I860" s="65"/>
      <c r="J860" s="65"/>
      <c r="K860" s="65"/>
      <c r="L860" s="65"/>
      <c r="M860" s="65"/>
      <c r="N860" s="65"/>
      <c r="O860" s="65"/>
      <c r="P860" s="65"/>
      <c r="Q860" s="27"/>
      <c r="R860" s="65"/>
      <c r="S860" s="65"/>
      <c r="T860" s="65"/>
      <c r="U860" s="65"/>
      <c r="V860" s="65"/>
      <c r="W860" s="65"/>
      <c r="X860" s="65"/>
      <c r="Y860" s="65"/>
      <c r="Z860" s="65"/>
      <c r="AA860" s="65"/>
      <c r="AB860" s="65"/>
      <c r="AC860" s="65"/>
      <c r="AD860" s="65"/>
      <c r="AE860" s="65"/>
      <c r="AF860"/>
      <c r="AG860"/>
      <c r="AH860"/>
      <c r="AI860"/>
      <c r="AJ860"/>
      <c r="AK860"/>
      <c r="AL860"/>
      <c r="AM860"/>
      <c r="AN860"/>
      <c r="AO860"/>
      <c r="AP860"/>
      <c r="AQ860"/>
      <c r="AR860"/>
      <c r="AS860"/>
      <c r="AT860"/>
    </row>
    <row r="861" spans="1:46" ht="15.75">
      <c r="A861" s="64" t="s">
        <v>65</v>
      </c>
      <c r="B861" s="65"/>
      <c r="C861" s="65"/>
      <c r="D861" s="65"/>
      <c r="E861" s="65"/>
      <c r="F861" s="65"/>
      <c r="G861" s="65"/>
      <c r="H861" s="65"/>
      <c r="I861" s="65"/>
      <c r="J861" s="65"/>
      <c r="K861" s="65"/>
      <c r="L861" s="65"/>
      <c r="M861" s="65"/>
      <c r="N861" s="65"/>
      <c r="O861" s="65"/>
      <c r="P861" s="65"/>
      <c r="Q861" s="27"/>
      <c r="R861" s="65"/>
      <c r="S861" s="65"/>
      <c r="T861" s="65"/>
      <c r="U861" s="65"/>
      <c r="V861" s="65"/>
      <c r="W861" s="65"/>
      <c r="X861" s="65"/>
      <c r="Y861" s="65"/>
      <c r="Z861" s="65"/>
      <c r="AA861" s="65"/>
      <c r="AB861" s="65"/>
      <c r="AC861" s="65"/>
      <c r="AD861" s="65"/>
      <c r="AE861" s="65"/>
      <c r="AF861"/>
      <c r="AG861"/>
      <c r="AH861"/>
      <c r="AI861"/>
      <c r="AJ861"/>
      <c r="AK861"/>
      <c r="AL861"/>
      <c r="AM861"/>
      <c r="AN861"/>
      <c r="AO861"/>
      <c r="AP861"/>
      <c r="AQ861"/>
      <c r="AR861"/>
      <c r="AS861"/>
      <c r="AT861"/>
    </row>
    <row r="862" spans="1:46" ht="15" customHeight="1">
      <c r="A862" s="61"/>
      <c r="B862" s="61"/>
      <c r="C862" s="61"/>
      <c r="D862" s="61"/>
      <c r="E862" s="61"/>
      <c r="F862" s="61"/>
      <c r="G862" s="61"/>
      <c r="H862" s="61"/>
      <c r="I862" s="61"/>
      <c r="J862" s="61"/>
      <c r="K862" s="61"/>
      <c r="L862" s="61"/>
      <c r="M862" s="61"/>
      <c r="N862" s="61"/>
      <c r="O862" s="61"/>
      <c r="P862" s="61"/>
      <c r="R862" s="61"/>
      <c r="S862" s="61"/>
      <c r="T862" s="61"/>
      <c r="U862" s="61"/>
      <c r="V862" s="61"/>
      <c r="W862" s="61"/>
      <c r="X862" s="61"/>
      <c r="Y862" s="61"/>
      <c r="Z862" s="61"/>
      <c r="AA862" s="61"/>
      <c r="AB862" s="61"/>
      <c r="AC862" s="61"/>
      <c r="AD862" s="61"/>
      <c r="AE862" s="61"/>
      <c r="AF862"/>
      <c r="AG862"/>
      <c r="AH862"/>
      <c r="AI862"/>
      <c r="AJ862"/>
      <c r="AK862"/>
      <c r="AL862"/>
      <c r="AM862"/>
      <c r="AN862"/>
      <c r="AO862"/>
      <c r="AP862"/>
      <c r="AQ862"/>
      <c r="AR862"/>
      <c r="AS862"/>
      <c r="AT862"/>
    </row>
    <row r="863" spans="1:46" ht="67.349999999999994" customHeight="1" thickBot="1">
      <c r="A863" s="264" t="s">
        <v>678</v>
      </c>
      <c r="B863" s="264"/>
      <c r="C863" s="264"/>
      <c r="D863" s="264"/>
      <c r="E863" s="264"/>
      <c r="F863" s="264"/>
      <c r="G863" s="264"/>
      <c r="H863" s="264"/>
      <c r="I863" s="264"/>
      <c r="J863" s="264"/>
      <c r="K863" s="264"/>
      <c r="L863" s="264"/>
      <c r="M863" s="264"/>
      <c r="N863" s="264"/>
      <c r="O863" s="264"/>
      <c r="P863" s="264"/>
      <c r="Q863" s="66"/>
      <c r="R863" s="61"/>
      <c r="S863" s="61"/>
      <c r="T863" s="61"/>
      <c r="U863" s="61"/>
      <c r="V863" s="265"/>
      <c r="W863" s="265"/>
      <c r="X863" s="265"/>
      <c r="Y863" s="265"/>
      <c r="Z863" s="265"/>
      <c r="AA863" s="265"/>
      <c r="AB863" s="265"/>
      <c r="AC863" s="265"/>
      <c r="AD863" s="265"/>
      <c r="AE863" s="265"/>
      <c r="AF863" s="66"/>
      <c r="AG863" s="61"/>
      <c r="AH863" s="61"/>
      <c r="AI863" s="61"/>
      <c r="AJ863" s="61"/>
      <c r="AK863" s="265"/>
      <c r="AL863" s="265"/>
      <c r="AM863" s="265"/>
      <c r="AN863" s="265"/>
      <c r="AO863" s="265"/>
      <c r="AP863" s="265"/>
      <c r="AQ863" s="265"/>
      <c r="AR863" s="265"/>
      <c r="AS863" s="265"/>
      <c r="AT863" s="265"/>
    </row>
    <row r="864" spans="1:46" ht="45" customHeight="1" thickTop="1" thickBot="1">
      <c r="A864" s="284" t="s">
        <v>44</v>
      </c>
      <c r="B864" s="284"/>
      <c r="C864" s="284"/>
      <c r="D864" s="284"/>
      <c r="E864" s="284"/>
      <c r="F864" s="284"/>
      <c r="G864" s="284"/>
      <c r="H864" s="284"/>
      <c r="I864" s="284"/>
      <c r="J864" s="284"/>
      <c r="K864" s="284"/>
      <c r="L864" s="284"/>
      <c r="M864" s="284"/>
      <c r="N864" s="284"/>
      <c r="O864" s="284"/>
      <c r="P864" s="284"/>
      <c r="Q864" s="67" t="s">
        <v>67</v>
      </c>
      <c r="R864" s="285" t="s">
        <v>68</v>
      </c>
      <c r="S864" s="285"/>
      <c r="T864" s="285"/>
      <c r="U864" s="285"/>
      <c r="V864" s="285"/>
      <c r="W864" s="285"/>
      <c r="X864" s="285"/>
      <c r="Y864" s="285"/>
      <c r="Z864" s="285"/>
      <c r="AA864" s="285"/>
      <c r="AB864" s="285"/>
      <c r="AC864" s="285"/>
      <c r="AD864" s="285"/>
      <c r="AE864" s="285"/>
      <c r="AF864" s="68" t="s">
        <v>67</v>
      </c>
      <c r="AG864" s="286" t="s">
        <v>8</v>
      </c>
      <c r="AH864" s="286"/>
      <c r="AI864" s="286"/>
      <c r="AJ864" s="286"/>
      <c r="AK864" s="286"/>
      <c r="AL864" s="286"/>
      <c r="AM864" s="286"/>
      <c r="AN864" s="286"/>
      <c r="AO864" s="286"/>
      <c r="AP864" s="286"/>
      <c r="AQ864" s="286"/>
      <c r="AR864" s="286"/>
      <c r="AS864" s="286"/>
      <c r="AT864" s="286"/>
    </row>
    <row r="865" spans="1:46" ht="45" customHeight="1">
      <c r="A865" s="259" t="s">
        <v>679</v>
      </c>
      <c r="B865" s="259"/>
      <c r="C865" s="259"/>
      <c r="D865" s="259"/>
      <c r="E865" s="259"/>
      <c r="F865" s="259"/>
      <c r="G865" s="259"/>
      <c r="H865" s="259"/>
      <c r="I865" s="259"/>
      <c r="J865" s="259"/>
      <c r="K865" s="259"/>
      <c r="L865" s="259"/>
      <c r="M865" s="259"/>
      <c r="N865" s="259"/>
      <c r="O865" s="259"/>
      <c r="P865" s="259"/>
      <c r="Q865" s="69">
        <v>3</v>
      </c>
      <c r="R865" s="258" t="s">
        <v>176</v>
      </c>
      <c r="S865" s="258"/>
      <c r="T865" s="258"/>
      <c r="U865" s="258"/>
      <c r="V865" s="258"/>
      <c r="W865" s="258"/>
      <c r="X865" s="258"/>
      <c r="Y865" s="258"/>
      <c r="Z865" s="258"/>
      <c r="AA865" s="258"/>
      <c r="AB865" s="258"/>
      <c r="AC865" s="258"/>
      <c r="AD865" s="258"/>
      <c r="AE865" s="258"/>
      <c r="AF865" s="69">
        <v>3</v>
      </c>
      <c r="AG865" s="258" t="s">
        <v>176</v>
      </c>
      <c r="AH865" s="258"/>
      <c r="AI865" s="258"/>
      <c r="AJ865" s="258"/>
      <c r="AK865" s="258"/>
      <c r="AL865" s="258"/>
      <c r="AM865" s="258"/>
      <c r="AN865" s="258"/>
      <c r="AO865" s="258"/>
      <c r="AP865" s="258"/>
      <c r="AQ865" s="258"/>
      <c r="AR865" s="258"/>
      <c r="AS865" s="258"/>
      <c r="AT865" s="258"/>
    </row>
    <row r="866" spans="1:46" ht="45" customHeight="1" thickTop="1" thickBot="1">
      <c r="A866" s="78"/>
      <c r="B866" s="78"/>
      <c r="C866" s="78"/>
      <c r="D866" s="78"/>
      <c r="E866" s="78"/>
      <c r="F866" s="78"/>
      <c r="G866" s="78"/>
      <c r="H866" s="78"/>
      <c r="I866" s="78"/>
      <c r="J866" s="78"/>
      <c r="K866" s="78"/>
      <c r="L866" s="78"/>
      <c r="M866" s="78"/>
      <c r="N866" s="78"/>
      <c r="O866" s="78"/>
      <c r="P866" s="78"/>
      <c r="Q866" s="66"/>
      <c r="R866" s="79"/>
      <c r="S866" s="79"/>
      <c r="T866" s="79"/>
      <c r="U866" s="79"/>
      <c r="V866" s="79"/>
      <c r="W866" s="79"/>
      <c r="X866" s="79"/>
      <c r="Y866" s="79"/>
      <c r="Z866" s="79"/>
      <c r="AA866" s="79"/>
      <c r="AB866" s="79"/>
      <c r="AC866" s="79"/>
      <c r="AD866" s="79"/>
      <c r="AE866" s="79"/>
      <c r="AF866" s="66"/>
      <c r="AG866" s="79"/>
      <c r="AH866" s="79"/>
      <c r="AI866" s="79"/>
      <c r="AJ866" s="79"/>
      <c r="AK866" s="79"/>
      <c r="AL866" s="79"/>
      <c r="AM866" s="79"/>
      <c r="AN866" s="79"/>
      <c r="AO866" s="79"/>
      <c r="AP866" s="79"/>
      <c r="AQ866" s="79"/>
      <c r="AR866" s="79"/>
      <c r="AS866" s="79"/>
      <c r="AT866" s="79"/>
    </row>
    <row r="867" spans="1:46" ht="45" customHeight="1" thickTop="1" thickBot="1">
      <c r="A867" s="267" t="s">
        <v>45</v>
      </c>
      <c r="B867" s="267"/>
      <c r="C867" s="267"/>
      <c r="D867" s="267"/>
      <c r="E867" s="267"/>
      <c r="F867" s="267"/>
      <c r="G867" s="267"/>
      <c r="H867" s="267"/>
      <c r="I867" s="267"/>
      <c r="J867" s="267"/>
      <c r="K867" s="267"/>
      <c r="L867" s="267"/>
      <c r="M867" s="267"/>
      <c r="N867" s="267"/>
      <c r="O867" s="267"/>
      <c r="P867" s="267"/>
      <c r="Q867" s="71" t="s">
        <v>67</v>
      </c>
      <c r="R867" s="268" t="s">
        <v>68</v>
      </c>
      <c r="S867" s="268"/>
      <c r="T867" s="268"/>
      <c r="U867" s="268"/>
      <c r="V867" s="268"/>
      <c r="W867" s="268"/>
      <c r="X867" s="268"/>
      <c r="Y867" s="268"/>
      <c r="Z867" s="268"/>
      <c r="AA867" s="268"/>
      <c r="AB867" s="268"/>
      <c r="AC867" s="268"/>
      <c r="AD867" s="268"/>
      <c r="AE867" s="268"/>
      <c r="AF867" s="72" t="s">
        <v>67</v>
      </c>
      <c r="AG867" s="269" t="s">
        <v>8</v>
      </c>
      <c r="AH867" s="269"/>
      <c r="AI867" s="269"/>
      <c r="AJ867" s="269"/>
      <c r="AK867" s="269"/>
      <c r="AL867" s="269"/>
      <c r="AM867" s="269"/>
      <c r="AN867" s="269"/>
      <c r="AO867" s="269"/>
      <c r="AP867" s="269"/>
      <c r="AQ867" s="269"/>
      <c r="AR867" s="269"/>
      <c r="AS867" s="269"/>
      <c r="AT867" s="269"/>
    </row>
    <row r="868" spans="1:46" ht="45" customHeight="1">
      <c r="A868" s="259" t="s">
        <v>680</v>
      </c>
      <c r="B868" s="259"/>
      <c r="C868" s="259"/>
      <c r="D868" s="259"/>
      <c r="E868" s="259"/>
      <c r="F868" s="259"/>
      <c r="G868" s="259"/>
      <c r="H868" s="259"/>
      <c r="I868" s="259"/>
      <c r="J868" s="259"/>
      <c r="K868" s="259"/>
      <c r="L868" s="259"/>
      <c r="M868" s="259"/>
      <c r="N868" s="259"/>
      <c r="O868" s="259"/>
      <c r="P868" s="259"/>
      <c r="Q868" s="69">
        <v>3</v>
      </c>
      <c r="R868" s="258"/>
      <c r="S868" s="258"/>
      <c r="T868" s="258"/>
      <c r="U868" s="258"/>
      <c r="V868" s="258"/>
      <c r="W868" s="258"/>
      <c r="X868" s="258"/>
      <c r="Y868" s="258"/>
      <c r="Z868" s="258"/>
      <c r="AA868" s="258"/>
      <c r="AB868" s="258"/>
      <c r="AC868" s="258"/>
      <c r="AD868" s="258"/>
      <c r="AE868" s="258"/>
      <c r="AF868" s="69">
        <v>3</v>
      </c>
      <c r="AG868" s="258"/>
      <c r="AH868" s="258"/>
      <c r="AI868" s="258"/>
      <c r="AJ868" s="258"/>
      <c r="AK868" s="258"/>
      <c r="AL868" s="258"/>
      <c r="AM868" s="258"/>
      <c r="AN868" s="258"/>
      <c r="AO868" s="258"/>
      <c r="AP868" s="258"/>
      <c r="AQ868" s="258"/>
      <c r="AR868" s="258"/>
      <c r="AS868" s="258"/>
      <c r="AT868" s="258"/>
    </row>
    <row r="869" spans="1:46" ht="45" customHeight="1">
      <c r="A869" s="259" t="s">
        <v>681</v>
      </c>
      <c r="B869" s="259"/>
      <c r="C869" s="259"/>
      <c r="D869" s="259"/>
      <c r="E869" s="259"/>
      <c r="F869" s="259"/>
      <c r="G869" s="259"/>
      <c r="H869" s="259"/>
      <c r="I869" s="259"/>
      <c r="J869" s="259"/>
      <c r="K869" s="259"/>
      <c r="L869" s="259"/>
      <c r="M869" s="259"/>
      <c r="N869" s="259"/>
      <c r="O869" s="259"/>
      <c r="P869" s="259"/>
      <c r="Q869" s="69">
        <v>3</v>
      </c>
      <c r="R869" s="258"/>
      <c r="S869" s="258"/>
      <c r="T869" s="258"/>
      <c r="U869" s="258"/>
      <c r="V869" s="258"/>
      <c r="W869" s="258"/>
      <c r="X869" s="258"/>
      <c r="Y869" s="258"/>
      <c r="Z869" s="258"/>
      <c r="AA869" s="258"/>
      <c r="AB869" s="258"/>
      <c r="AC869" s="258"/>
      <c r="AD869" s="258"/>
      <c r="AE869" s="258"/>
      <c r="AF869" s="69">
        <v>3</v>
      </c>
      <c r="AG869" s="258"/>
      <c r="AH869" s="258"/>
      <c r="AI869" s="258"/>
      <c r="AJ869" s="258"/>
      <c r="AK869" s="258"/>
      <c r="AL869" s="258"/>
      <c r="AM869" s="258"/>
      <c r="AN869" s="258"/>
      <c r="AO869" s="258"/>
      <c r="AP869" s="258"/>
      <c r="AQ869" s="258"/>
      <c r="AR869" s="258"/>
      <c r="AS869" s="258"/>
      <c r="AT869" s="258"/>
    </row>
    <row r="870" spans="1:46" ht="45" customHeight="1">
      <c r="A870" s="259" t="s">
        <v>682</v>
      </c>
      <c r="B870" s="259"/>
      <c r="C870" s="259"/>
      <c r="D870" s="259"/>
      <c r="E870" s="259"/>
      <c r="F870" s="259"/>
      <c r="G870" s="259"/>
      <c r="H870" s="259"/>
      <c r="I870" s="259"/>
      <c r="J870" s="259"/>
      <c r="K870" s="259"/>
      <c r="L870" s="259"/>
      <c r="M870" s="259"/>
      <c r="N870" s="259"/>
      <c r="O870" s="259"/>
      <c r="P870" s="259"/>
      <c r="Q870" s="69">
        <v>3</v>
      </c>
      <c r="R870" s="258"/>
      <c r="S870" s="258"/>
      <c r="T870" s="258"/>
      <c r="U870" s="258"/>
      <c r="V870" s="258"/>
      <c r="W870" s="258"/>
      <c r="X870" s="258"/>
      <c r="Y870" s="258"/>
      <c r="Z870" s="258"/>
      <c r="AA870" s="258"/>
      <c r="AB870" s="258"/>
      <c r="AC870" s="258"/>
      <c r="AD870" s="258"/>
      <c r="AE870" s="258"/>
      <c r="AF870" s="69">
        <v>3</v>
      </c>
      <c r="AG870" s="258"/>
      <c r="AH870" s="258"/>
      <c r="AI870" s="258"/>
      <c r="AJ870" s="258"/>
      <c r="AK870" s="258"/>
      <c r="AL870" s="258"/>
      <c r="AM870" s="258"/>
      <c r="AN870" s="258"/>
      <c r="AO870" s="258"/>
      <c r="AP870" s="258"/>
      <c r="AQ870" s="258"/>
      <c r="AR870" s="258"/>
      <c r="AS870" s="258"/>
      <c r="AT870" s="258"/>
    </row>
    <row r="871" spans="1:46" ht="69.599999999999994" customHeight="1">
      <c r="A871" s="259" t="s">
        <v>683</v>
      </c>
      <c r="B871" s="259"/>
      <c r="C871" s="259"/>
      <c r="D871" s="259"/>
      <c r="E871" s="259"/>
      <c r="F871" s="259"/>
      <c r="G871" s="259"/>
      <c r="H871" s="259"/>
      <c r="I871" s="259"/>
      <c r="J871" s="259"/>
      <c r="K871" s="259"/>
      <c r="L871" s="259"/>
      <c r="M871" s="259"/>
      <c r="N871" s="259"/>
      <c r="O871" s="259"/>
      <c r="P871" s="259"/>
      <c r="Q871" s="69">
        <v>3</v>
      </c>
      <c r="R871" s="258"/>
      <c r="S871" s="258"/>
      <c r="T871" s="258"/>
      <c r="U871" s="258"/>
      <c r="V871" s="258"/>
      <c r="W871" s="258"/>
      <c r="X871" s="258"/>
      <c r="Y871" s="258"/>
      <c r="Z871" s="258"/>
      <c r="AA871" s="258"/>
      <c r="AB871" s="258"/>
      <c r="AC871" s="258"/>
      <c r="AD871" s="258"/>
      <c r="AE871" s="258"/>
      <c r="AF871" s="69">
        <v>3</v>
      </c>
      <c r="AG871" s="258"/>
      <c r="AH871" s="258"/>
      <c r="AI871" s="258"/>
      <c r="AJ871" s="258"/>
      <c r="AK871" s="258"/>
      <c r="AL871" s="258"/>
      <c r="AM871" s="258"/>
      <c r="AN871" s="258"/>
      <c r="AO871" s="258"/>
      <c r="AP871" s="258"/>
      <c r="AQ871" s="258"/>
      <c r="AR871" s="258"/>
      <c r="AS871" s="258"/>
      <c r="AT871" s="258"/>
    </row>
    <row r="872" spans="1:46" ht="45" customHeight="1">
      <c r="A872" s="259" t="s">
        <v>684</v>
      </c>
      <c r="B872" s="259"/>
      <c r="C872" s="259"/>
      <c r="D872" s="259"/>
      <c r="E872" s="259"/>
      <c r="F872" s="259"/>
      <c r="G872" s="259"/>
      <c r="H872" s="259"/>
      <c r="I872" s="259"/>
      <c r="J872" s="259"/>
      <c r="K872" s="259"/>
      <c r="L872" s="259"/>
      <c r="M872" s="259"/>
      <c r="N872" s="259"/>
      <c r="O872" s="259"/>
      <c r="P872" s="259"/>
      <c r="Q872" s="69">
        <v>3</v>
      </c>
      <c r="R872" s="258"/>
      <c r="S872" s="258"/>
      <c r="T872" s="258"/>
      <c r="U872" s="258"/>
      <c r="V872" s="258"/>
      <c r="W872" s="258"/>
      <c r="X872" s="258"/>
      <c r="Y872" s="258"/>
      <c r="Z872" s="258"/>
      <c r="AA872" s="258"/>
      <c r="AB872" s="258"/>
      <c r="AC872" s="258"/>
      <c r="AD872" s="258"/>
      <c r="AE872" s="258"/>
      <c r="AF872" s="69">
        <v>3</v>
      </c>
      <c r="AG872" s="258"/>
      <c r="AH872" s="258"/>
      <c r="AI872" s="258"/>
      <c r="AJ872" s="258"/>
      <c r="AK872" s="258"/>
      <c r="AL872" s="258"/>
      <c r="AM872" s="258"/>
      <c r="AN872" s="258"/>
      <c r="AO872" s="258"/>
      <c r="AP872" s="258"/>
      <c r="AQ872" s="258"/>
      <c r="AR872" s="258"/>
      <c r="AS872" s="258"/>
      <c r="AT872" s="258"/>
    </row>
    <row r="873" spans="1:46" ht="15.75" thickTop="1"/>
    <row r="874" spans="1:46" ht="15"/>
    <row r="875" spans="1:46" ht="45" customHeight="1">
      <c r="A875" s="266" t="s">
        <v>685</v>
      </c>
      <c r="B875" s="266"/>
      <c r="C875" s="266"/>
      <c r="D875" s="266"/>
      <c r="E875" s="266"/>
      <c r="F875" s="266"/>
      <c r="G875" s="266"/>
      <c r="H875" s="266"/>
      <c r="I875" s="266"/>
      <c r="J875" s="266"/>
      <c r="K875" s="266"/>
      <c r="L875" s="266"/>
      <c r="M875" s="266"/>
      <c r="N875" s="266"/>
      <c r="O875" s="266"/>
      <c r="P875" s="266"/>
      <c r="Q875" s="266"/>
      <c r="R875" s="266"/>
      <c r="S875" s="266"/>
      <c r="T875" s="266"/>
      <c r="U875" s="266"/>
      <c r="V875" s="266"/>
      <c r="W875" s="266"/>
      <c r="X875" s="266"/>
      <c r="Y875" s="266"/>
      <c r="Z875" s="266"/>
      <c r="AA875" s="266"/>
      <c r="AB875" s="266"/>
      <c r="AC875" s="266"/>
      <c r="AD875" s="266"/>
      <c r="AE875" s="266"/>
      <c r="AF875"/>
      <c r="AG875" s="241" t="s">
        <v>64</v>
      </c>
      <c r="AH875" s="241"/>
      <c r="AI875" s="241"/>
      <c r="AJ875" s="241"/>
      <c r="AK875" s="73">
        <f>(('Artículo 121 (resumen PI)'!C35*0.8+'Artículo 121 (resumen PI)'!F35*0.2)+('Artículo 121 (resumen PNT)'!C35*0.8+'Artículo 121 (resumen PNT)'!F35*0.2))/2</f>
        <v>61.076923076923116</v>
      </c>
      <c r="AL875"/>
      <c r="AM875"/>
      <c r="AN875"/>
      <c r="AO875"/>
      <c r="AP875"/>
      <c r="AQ875"/>
      <c r="AR875"/>
      <c r="AS875"/>
      <c r="AT875"/>
    </row>
    <row r="876" spans="1:46" ht="15.75">
      <c r="A876" s="64"/>
      <c r="B876" s="65"/>
      <c r="C876" s="65"/>
      <c r="D876" s="65"/>
      <c r="E876" s="65"/>
      <c r="F876" s="65"/>
      <c r="G876" s="65"/>
      <c r="H876" s="65"/>
      <c r="I876" s="65"/>
      <c r="J876" s="65"/>
      <c r="K876" s="65"/>
      <c r="L876" s="65"/>
      <c r="M876" s="65"/>
      <c r="N876" s="65"/>
      <c r="O876" s="65"/>
      <c r="P876" s="65"/>
      <c r="Q876" s="27"/>
      <c r="R876" s="65"/>
      <c r="S876" s="65"/>
      <c r="T876" s="65"/>
      <c r="U876" s="65"/>
      <c r="V876" s="65"/>
      <c r="W876" s="65"/>
      <c r="X876" s="65"/>
      <c r="Y876" s="65"/>
      <c r="Z876" s="65"/>
      <c r="AA876" s="65"/>
      <c r="AB876" s="65"/>
      <c r="AC876" s="65"/>
      <c r="AD876" s="65"/>
      <c r="AE876" s="65"/>
      <c r="AF876"/>
      <c r="AG876"/>
      <c r="AH876"/>
      <c r="AI876"/>
      <c r="AJ876"/>
      <c r="AK876"/>
      <c r="AL876"/>
      <c r="AM876"/>
      <c r="AN876"/>
      <c r="AO876"/>
      <c r="AP876"/>
      <c r="AQ876"/>
      <c r="AR876"/>
      <c r="AS876"/>
      <c r="AT876"/>
    </row>
    <row r="877" spans="1:46" ht="15.75">
      <c r="A877" s="64" t="s">
        <v>65</v>
      </c>
      <c r="B877" s="65"/>
      <c r="C877" s="65"/>
      <c r="D877" s="65"/>
      <c r="E877" s="65"/>
      <c r="F877" s="65"/>
      <c r="G877" s="65"/>
      <c r="H877" s="65"/>
      <c r="I877" s="65"/>
      <c r="J877" s="65"/>
      <c r="K877" s="65"/>
      <c r="L877" s="65"/>
      <c r="M877" s="65"/>
      <c r="N877" s="65"/>
      <c r="O877" s="65"/>
      <c r="P877" s="65"/>
      <c r="Q877" s="27"/>
      <c r="R877" s="65"/>
      <c r="S877" s="65"/>
      <c r="T877" s="65"/>
      <c r="U877" s="65"/>
      <c r="V877" s="65"/>
      <c r="W877" s="65"/>
      <c r="X877" s="65"/>
      <c r="Y877" s="65"/>
      <c r="Z877" s="65"/>
      <c r="AA877" s="65"/>
      <c r="AB877" s="65"/>
      <c r="AC877" s="65"/>
      <c r="AD877" s="65"/>
      <c r="AE877" s="65"/>
      <c r="AF877"/>
      <c r="AG877"/>
      <c r="AH877"/>
      <c r="AI877"/>
      <c r="AJ877"/>
      <c r="AK877"/>
      <c r="AL877"/>
      <c r="AM877"/>
      <c r="AN877"/>
      <c r="AO877"/>
      <c r="AP877"/>
      <c r="AQ877"/>
      <c r="AR877"/>
      <c r="AS877"/>
      <c r="AT877"/>
    </row>
    <row r="878" spans="1:46" ht="15">
      <c r="A878" s="61"/>
      <c r="B878" s="61"/>
      <c r="C878" s="61"/>
      <c r="D878" s="61"/>
      <c r="E878" s="61"/>
      <c r="F878" s="61"/>
      <c r="G878" s="61"/>
      <c r="H878" s="61"/>
      <c r="I878" s="61"/>
      <c r="J878" s="61"/>
      <c r="K878" s="61"/>
      <c r="L878" s="61"/>
      <c r="M878" s="61"/>
      <c r="N878" s="61"/>
      <c r="O878" s="61"/>
      <c r="P878" s="61"/>
      <c r="R878" s="61"/>
      <c r="S878" s="61"/>
      <c r="T878" s="61"/>
      <c r="U878" s="61"/>
      <c r="V878" s="61"/>
      <c r="W878" s="61"/>
      <c r="X878" s="61"/>
      <c r="Y878" s="61"/>
      <c r="Z878" s="61"/>
      <c r="AA878" s="61"/>
      <c r="AB878" s="61"/>
      <c r="AC878" s="61"/>
      <c r="AD878" s="61"/>
      <c r="AE878" s="61"/>
      <c r="AF878"/>
      <c r="AG878"/>
      <c r="AH878"/>
      <c r="AI878"/>
      <c r="AJ878"/>
      <c r="AK878"/>
      <c r="AL878"/>
      <c r="AM878"/>
      <c r="AN878"/>
      <c r="AO878"/>
      <c r="AP878"/>
      <c r="AQ878"/>
      <c r="AR878"/>
      <c r="AS878"/>
      <c r="AT878"/>
    </row>
    <row r="879" spans="1:46" ht="69" customHeight="1" thickBot="1">
      <c r="A879" s="264" t="s">
        <v>686</v>
      </c>
      <c r="B879" s="264"/>
      <c r="C879" s="264"/>
      <c r="D879" s="264"/>
      <c r="E879" s="264"/>
      <c r="F879" s="264"/>
      <c r="G879" s="264"/>
      <c r="H879" s="264"/>
      <c r="I879" s="264"/>
      <c r="J879" s="264"/>
      <c r="K879" s="264"/>
      <c r="L879" s="264"/>
      <c r="M879" s="264"/>
      <c r="N879" s="264"/>
      <c r="O879" s="264"/>
      <c r="P879" s="264"/>
      <c r="Q879" s="66"/>
      <c r="R879" s="61"/>
      <c r="S879" s="61"/>
      <c r="T879" s="61"/>
      <c r="U879" s="61"/>
      <c r="V879" s="265"/>
      <c r="W879" s="265"/>
      <c r="X879" s="265"/>
      <c r="Y879" s="265"/>
      <c r="Z879" s="265"/>
      <c r="AA879" s="265"/>
      <c r="AB879" s="265"/>
      <c r="AC879" s="265"/>
      <c r="AD879" s="265"/>
      <c r="AE879" s="265"/>
      <c r="AF879" s="66"/>
      <c r="AG879" s="61"/>
      <c r="AH879" s="61"/>
      <c r="AI879" s="61"/>
      <c r="AJ879" s="61"/>
      <c r="AK879" s="265"/>
      <c r="AL879" s="265"/>
      <c r="AM879" s="265"/>
      <c r="AN879" s="265"/>
      <c r="AO879" s="265"/>
      <c r="AP879" s="265"/>
      <c r="AQ879" s="265"/>
      <c r="AR879" s="265"/>
      <c r="AS879" s="265"/>
      <c r="AT879" s="265"/>
    </row>
    <row r="880" spans="1:46" ht="45" customHeight="1" thickTop="1" thickBot="1">
      <c r="A880" s="284" t="s">
        <v>44</v>
      </c>
      <c r="B880" s="284"/>
      <c r="C880" s="284"/>
      <c r="D880" s="284"/>
      <c r="E880" s="284"/>
      <c r="F880" s="284"/>
      <c r="G880" s="284"/>
      <c r="H880" s="284"/>
      <c r="I880" s="284"/>
      <c r="J880" s="284"/>
      <c r="K880" s="284"/>
      <c r="L880" s="284"/>
      <c r="M880" s="284"/>
      <c r="N880" s="284"/>
      <c r="O880" s="284"/>
      <c r="P880" s="284"/>
      <c r="Q880" s="67" t="s">
        <v>67</v>
      </c>
      <c r="R880" s="285" t="s">
        <v>68</v>
      </c>
      <c r="S880" s="285"/>
      <c r="T880" s="285"/>
      <c r="U880" s="285"/>
      <c r="V880" s="285"/>
      <c r="W880" s="285"/>
      <c r="X880" s="285"/>
      <c r="Y880" s="285"/>
      <c r="Z880" s="285"/>
      <c r="AA880" s="285"/>
      <c r="AB880" s="285"/>
      <c r="AC880" s="285"/>
      <c r="AD880" s="285"/>
      <c r="AE880" s="285"/>
      <c r="AF880" s="68" t="s">
        <v>67</v>
      </c>
      <c r="AG880" s="286" t="s">
        <v>8</v>
      </c>
      <c r="AH880" s="286"/>
      <c r="AI880" s="286"/>
      <c r="AJ880" s="286"/>
      <c r="AK880" s="286"/>
      <c r="AL880" s="286"/>
      <c r="AM880" s="286"/>
      <c r="AN880" s="286"/>
      <c r="AO880" s="286"/>
      <c r="AP880" s="286"/>
      <c r="AQ880" s="286"/>
      <c r="AR880" s="286"/>
      <c r="AS880" s="286"/>
      <c r="AT880" s="286"/>
    </row>
    <row r="881" spans="1:46" ht="45" customHeight="1">
      <c r="A881" s="259" t="s">
        <v>69</v>
      </c>
      <c r="B881" s="259"/>
      <c r="C881" s="259"/>
      <c r="D881" s="259"/>
      <c r="E881" s="259"/>
      <c r="F881" s="259"/>
      <c r="G881" s="259"/>
      <c r="H881" s="259"/>
      <c r="I881" s="259"/>
      <c r="J881" s="259"/>
      <c r="K881" s="259"/>
      <c r="L881" s="259"/>
      <c r="M881" s="259"/>
      <c r="N881" s="259"/>
      <c r="O881" s="259"/>
      <c r="P881" s="259"/>
      <c r="Q881" s="69">
        <v>2</v>
      </c>
      <c r="R881" s="258"/>
      <c r="S881" s="258"/>
      <c r="T881" s="258"/>
      <c r="U881" s="258"/>
      <c r="V881" s="258"/>
      <c r="W881" s="258"/>
      <c r="X881" s="258"/>
      <c r="Y881" s="258"/>
      <c r="Z881" s="258"/>
      <c r="AA881" s="258"/>
      <c r="AB881" s="258"/>
      <c r="AC881" s="258"/>
      <c r="AD881" s="258"/>
      <c r="AE881" s="258"/>
      <c r="AF881" s="69">
        <v>2</v>
      </c>
      <c r="AG881" s="258"/>
      <c r="AH881" s="258"/>
      <c r="AI881" s="258"/>
      <c r="AJ881" s="258"/>
      <c r="AK881" s="258"/>
      <c r="AL881" s="258"/>
      <c r="AM881" s="258"/>
      <c r="AN881" s="258"/>
      <c r="AO881" s="258"/>
      <c r="AP881" s="258"/>
      <c r="AQ881" s="258"/>
      <c r="AR881" s="258"/>
      <c r="AS881" s="258"/>
      <c r="AT881" s="258"/>
    </row>
    <row r="882" spans="1:46" ht="45" customHeight="1">
      <c r="A882" s="259" t="s">
        <v>155</v>
      </c>
      <c r="B882" s="259"/>
      <c r="C882" s="259"/>
      <c r="D882" s="259"/>
      <c r="E882" s="259"/>
      <c r="F882" s="259"/>
      <c r="G882" s="259"/>
      <c r="H882" s="259"/>
      <c r="I882" s="259"/>
      <c r="J882" s="259"/>
      <c r="K882" s="259"/>
      <c r="L882" s="259"/>
      <c r="M882" s="259"/>
      <c r="N882" s="259"/>
      <c r="O882" s="259"/>
      <c r="P882" s="259"/>
      <c r="Q882" s="69">
        <v>2</v>
      </c>
      <c r="R882" s="258"/>
      <c r="S882" s="258"/>
      <c r="T882" s="258"/>
      <c r="U882" s="258"/>
      <c r="V882" s="258"/>
      <c r="W882" s="258"/>
      <c r="X882" s="258"/>
      <c r="Y882" s="258"/>
      <c r="Z882" s="258"/>
      <c r="AA882" s="258"/>
      <c r="AB882" s="258"/>
      <c r="AC882" s="258"/>
      <c r="AD882" s="258"/>
      <c r="AE882" s="258"/>
      <c r="AF882" s="69">
        <v>2</v>
      </c>
      <c r="AG882" s="258"/>
      <c r="AH882" s="258"/>
      <c r="AI882" s="258"/>
      <c r="AJ882" s="258"/>
      <c r="AK882" s="258"/>
      <c r="AL882" s="258"/>
      <c r="AM882" s="258"/>
      <c r="AN882" s="258"/>
      <c r="AO882" s="258"/>
      <c r="AP882" s="258"/>
      <c r="AQ882" s="258"/>
      <c r="AR882" s="258"/>
      <c r="AS882" s="258"/>
      <c r="AT882" s="258"/>
    </row>
    <row r="883" spans="1:46" ht="45" customHeight="1">
      <c r="A883" s="259" t="s">
        <v>687</v>
      </c>
      <c r="B883" s="259"/>
      <c r="C883" s="259"/>
      <c r="D883" s="259"/>
      <c r="E883" s="259"/>
      <c r="F883" s="259"/>
      <c r="G883" s="259"/>
      <c r="H883" s="259"/>
      <c r="I883" s="259"/>
      <c r="J883" s="259"/>
      <c r="K883" s="259"/>
      <c r="L883" s="259"/>
      <c r="M883" s="259"/>
      <c r="N883" s="259"/>
      <c r="O883" s="259"/>
      <c r="P883" s="259"/>
      <c r="Q883" s="69">
        <v>1</v>
      </c>
      <c r="R883" s="258" t="s">
        <v>688</v>
      </c>
      <c r="S883" s="258"/>
      <c r="T883" s="258"/>
      <c r="U883" s="258"/>
      <c r="V883" s="258"/>
      <c r="W883" s="258"/>
      <c r="X883" s="258"/>
      <c r="Y883" s="258"/>
      <c r="Z883" s="258"/>
      <c r="AA883" s="258"/>
      <c r="AB883" s="258"/>
      <c r="AC883" s="258"/>
      <c r="AD883" s="258"/>
      <c r="AE883" s="258"/>
      <c r="AF883" s="69">
        <v>1</v>
      </c>
      <c r="AG883" s="258" t="s">
        <v>688</v>
      </c>
      <c r="AH883" s="258"/>
      <c r="AI883" s="258"/>
      <c r="AJ883" s="258"/>
      <c r="AK883" s="258"/>
      <c r="AL883" s="258"/>
      <c r="AM883" s="258"/>
      <c r="AN883" s="258"/>
      <c r="AO883" s="258"/>
      <c r="AP883" s="258"/>
      <c r="AQ883" s="258"/>
      <c r="AR883" s="258"/>
      <c r="AS883" s="258"/>
      <c r="AT883" s="258"/>
    </row>
    <row r="884" spans="1:46" ht="45" customHeight="1">
      <c r="A884" s="259" t="s">
        <v>689</v>
      </c>
      <c r="B884" s="259"/>
      <c r="C884" s="259"/>
      <c r="D884" s="259"/>
      <c r="E884" s="259"/>
      <c r="F884" s="259"/>
      <c r="G884" s="259"/>
      <c r="H884" s="259"/>
      <c r="I884" s="259"/>
      <c r="J884" s="259"/>
      <c r="K884" s="259"/>
      <c r="L884" s="259"/>
      <c r="M884" s="259"/>
      <c r="N884" s="259"/>
      <c r="O884" s="259"/>
      <c r="P884" s="259"/>
      <c r="Q884" s="69">
        <v>1</v>
      </c>
      <c r="R884" s="258"/>
      <c r="S884" s="258"/>
      <c r="T884" s="258"/>
      <c r="U884" s="258"/>
      <c r="V884" s="258"/>
      <c r="W884" s="258"/>
      <c r="X884" s="258"/>
      <c r="Y884" s="258"/>
      <c r="Z884" s="258"/>
      <c r="AA884" s="258"/>
      <c r="AB884" s="258"/>
      <c r="AC884" s="258"/>
      <c r="AD884" s="258"/>
      <c r="AE884" s="258"/>
      <c r="AF884" s="69">
        <v>1</v>
      </c>
      <c r="AG884" s="258"/>
      <c r="AH884" s="258"/>
      <c r="AI884" s="258"/>
      <c r="AJ884" s="258"/>
      <c r="AK884" s="258"/>
      <c r="AL884" s="258"/>
      <c r="AM884" s="258"/>
      <c r="AN884" s="258"/>
      <c r="AO884" s="258"/>
      <c r="AP884" s="258"/>
      <c r="AQ884" s="258"/>
      <c r="AR884" s="258"/>
      <c r="AS884" s="258"/>
      <c r="AT884" s="258"/>
    </row>
    <row r="885" spans="1:46" ht="45" customHeight="1">
      <c r="A885" s="259" t="s">
        <v>690</v>
      </c>
      <c r="B885" s="259"/>
      <c r="C885" s="259"/>
      <c r="D885" s="259"/>
      <c r="E885" s="259"/>
      <c r="F885" s="259"/>
      <c r="G885" s="259"/>
      <c r="H885" s="259"/>
      <c r="I885" s="259"/>
      <c r="J885" s="259"/>
      <c r="K885" s="259"/>
      <c r="L885" s="259"/>
      <c r="M885" s="259"/>
      <c r="N885" s="259"/>
      <c r="O885" s="259"/>
      <c r="P885" s="259"/>
      <c r="Q885" s="69">
        <v>1</v>
      </c>
      <c r="R885" s="258"/>
      <c r="S885" s="258"/>
      <c r="T885" s="258"/>
      <c r="U885" s="258"/>
      <c r="V885" s="258"/>
      <c r="W885" s="258"/>
      <c r="X885" s="258"/>
      <c r="Y885" s="258"/>
      <c r="Z885" s="258"/>
      <c r="AA885" s="258"/>
      <c r="AB885" s="258"/>
      <c r="AC885" s="258"/>
      <c r="AD885" s="258"/>
      <c r="AE885" s="258"/>
      <c r="AF885" s="69">
        <v>1</v>
      </c>
      <c r="AG885" s="258"/>
      <c r="AH885" s="258"/>
      <c r="AI885" s="258"/>
      <c r="AJ885" s="258"/>
      <c r="AK885" s="258"/>
      <c r="AL885" s="258"/>
      <c r="AM885" s="258"/>
      <c r="AN885" s="258"/>
      <c r="AO885" s="258"/>
      <c r="AP885" s="258"/>
      <c r="AQ885" s="258"/>
      <c r="AR885" s="258"/>
      <c r="AS885" s="258"/>
      <c r="AT885" s="258"/>
    </row>
    <row r="886" spans="1:46" ht="45" customHeight="1">
      <c r="A886" s="259" t="s">
        <v>691</v>
      </c>
      <c r="B886" s="259"/>
      <c r="C886" s="259"/>
      <c r="D886" s="259"/>
      <c r="E886" s="259"/>
      <c r="F886" s="259"/>
      <c r="G886" s="259"/>
      <c r="H886" s="259"/>
      <c r="I886" s="259"/>
      <c r="J886" s="259"/>
      <c r="K886" s="259"/>
      <c r="L886" s="259"/>
      <c r="M886" s="259"/>
      <c r="N886" s="259"/>
      <c r="O886" s="259"/>
      <c r="P886" s="259"/>
      <c r="Q886" s="69">
        <v>1</v>
      </c>
      <c r="R886" s="258"/>
      <c r="S886" s="258"/>
      <c r="T886" s="258"/>
      <c r="U886" s="258"/>
      <c r="V886" s="258"/>
      <c r="W886" s="258"/>
      <c r="X886" s="258"/>
      <c r="Y886" s="258"/>
      <c r="Z886" s="258"/>
      <c r="AA886" s="258"/>
      <c r="AB886" s="258"/>
      <c r="AC886" s="258"/>
      <c r="AD886" s="258"/>
      <c r="AE886" s="258"/>
      <c r="AF886" s="69">
        <v>1</v>
      </c>
      <c r="AG886" s="258"/>
      <c r="AH886" s="258"/>
      <c r="AI886" s="258"/>
      <c r="AJ886" s="258"/>
      <c r="AK886" s="258"/>
      <c r="AL886" s="258"/>
      <c r="AM886" s="258"/>
      <c r="AN886" s="258"/>
      <c r="AO886" s="258"/>
      <c r="AP886" s="258"/>
      <c r="AQ886" s="258"/>
      <c r="AR886" s="258"/>
      <c r="AS886" s="258"/>
      <c r="AT886" s="258"/>
    </row>
    <row r="887" spans="1:46" ht="45" customHeight="1">
      <c r="A887" s="259" t="s">
        <v>692</v>
      </c>
      <c r="B887" s="259"/>
      <c r="C887" s="259"/>
      <c r="D887" s="259"/>
      <c r="E887" s="259"/>
      <c r="F887" s="259"/>
      <c r="G887" s="259"/>
      <c r="H887" s="259"/>
      <c r="I887" s="259"/>
      <c r="J887" s="259"/>
      <c r="K887" s="259"/>
      <c r="L887" s="259"/>
      <c r="M887" s="259"/>
      <c r="N887" s="259"/>
      <c r="O887" s="259"/>
      <c r="P887" s="259"/>
      <c r="Q887" s="69">
        <v>1</v>
      </c>
      <c r="R887" s="258"/>
      <c r="S887" s="258"/>
      <c r="T887" s="258"/>
      <c r="U887" s="258"/>
      <c r="V887" s="258"/>
      <c r="W887" s="258"/>
      <c r="X887" s="258"/>
      <c r="Y887" s="258"/>
      <c r="Z887" s="258"/>
      <c r="AA887" s="258"/>
      <c r="AB887" s="258"/>
      <c r="AC887" s="258"/>
      <c r="AD887" s="258"/>
      <c r="AE887" s="258"/>
      <c r="AF887" s="69">
        <v>1</v>
      </c>
      <c r="AG887" s="258"/>
      <c r="AH887" s="258"/>
      <c r="AI887" s="258"/>
      <c r="AJ887" s="258"/>
      <c r="AK887" s="258"/>
      <c r="AL887" s="258"/>
      <c r="AM887" s="258"/>
      <c r="AN887" s="258"/>
      <c r="AO887" s="258"/>
      <c r="AP887" s="258"/>
      <c r="AQ887" s="258"/>
      <c r="AR887" s="258"/>
      <c r="AS887" s="258"/>
      <c r="AT887" s="258"/>
    </row>
    <row r="888" spans="1:46" ht="45" customHeight="1">
      <c r="A888" s="259" t="s">
        <v>693</v>
      </c>
      <c r="B888" s="259"/>
      <c r="C888" s="259"/>
      <c r="D888" s="259"/>
      <c r="E888" s="259"/>
      <c r="F888" s="259"/>
      <c r="G888" s="259"/>
      <c r="H888" s="259"/>
      <c r="I888" s="259"/>
      <c r="J888" s="259"/>
      <c r="K888" s="259"/>
      <c r="L888" s="259"/>
      <c r="M888" s="259"/>
      <c r="N888" s="259"/>
      <c r="O888" s="259"/>
      <c r="P888" s="259"/>
      <c r="Q888" s="69">
        <v>1</v>
      </c>
      <c r="R888" s="258"/>
      <c r="S888" s="258"/>
      <c r="T888" s="258"/>
      <c r="U888" s="258"/>
      <c r="V888" s="258"/>
      <c r="W888" s="258"/>
      <c r="X888" s="258"/>
      <c r="Y888" s="258"/>
      <c r="Z888" s="258"/>
      <c r="AA888" s="258"/>
      <c r="AB888" s="258"/>
      <c r="AC888" s="258"/>
      <c r="AD888" s="258"/>
      <c r="AE888" s="258"/>
      <c r="AF888" s="69">
        <v>1</v>
      </c>
      <c r="AG888" s="258"/>
      <c r="AH888" s="258"/>
      <c r="AI888" s="258"/>
      <c r="AJ888" s="258"/>
      <c r="AK888" s="258"/>
      <c r="AL888" s="258"/>
      <c r="AM888" s="258"/>
      <c r="AN888" s="258"/>
      <c r="AO888" s="258"/>
      <c r="AP888" s="258"/>
      <c r="AQ888" s="258"/>
      <c r="AR888" s="258"/>
      <c r="AS888" s="258"/>
      <c r="AT888" s="258"/>
    </row>
    <row r="889" spans="1:46" ht="45" customHeight="1">
      <c r="A889" s="259" t="s">
        <v>694</v>
      </c>
      <c r="B889" s="259"/>
      <c r="C889" s="259"/>
      <c r="D889" s="259"/>
      <c r="E889" s="259"/>
      <c r="F889" s="259"/>
      <c r="G889" s="259"/>
      <c r="H889" s="259"/>
      <c r="I889" s="259"/>
      <c r="J889" s="259"/>
      <c r="K889" s="259"/>
      <c r="L889" s="259"/>
      <c r="M889" s="259"/>
      <c r="N889" s="259"/>
      <c r="O889" s="259"/>
      <c r="P889" s="259"/>
      <c r="Q889" s="69">
        <v>1</v>
      </c>
      <c r="R889" s="258"/>
      <c r="S889" s="258"/>
      <c r="T889" s="258"/>
      <c r="U889" s="258"/>
      <c r="V889" s="258"/>
      <c r="W889" s="258"/>
      <c r="X889" s="258"/>
      <c r="Y889" s="258"/>
      <c r="Z889" s="258"/>
      <c r="AA889" s="258"/>
      <c r="AB889" s="258"/>
      <c r="AC889" s="258"/>
      <c r="AD889" s="258"/>
      <c r="AE889" s="258"/>
      <c r="AF889" s="69">
        <v>1</v>
      </c>
      <c r="AG889" s="258"/>
      <c r="AH889" s="258"/>
      <c r="AI889" s="258"/>
      <c r="AJ889" s="258"/>
      <c r="AK889" s="258"/>
      <c r="AL889" s="258"/>
      <c r="AM889" s="258"/>
      <c r="AN889" s="258"/>
      <c r="AO889" s="258"/>
      <c r="AP889" s="258"/>
      <c r="AQ889" s="258"/>
      <c r="AR889" s="258"/>
      <c r="AS889" s="258"/>
      <c r="AT889" s="258"/>
    </row>
    <row r="890" spans="1:46" ht="45" customHeight="1">
      <c r="A890" s="259" t="s">
        <v>695</v>
      </c>
      <c r="B890" s="259"/>
      <c r="C890" s="259"/>
      <c r="D890" s="259"/>
      <c r="E890" s="259"/>
      <c r="F890" s="259"/>
      <c r="G890" s="259"/>
      <c r="H890" s="259"/>
      <c r="I890" s="259"/>
      <c r="J890" s="259"/>
      <c r="K890" s="259"/>
      <c r="L890" s="259"/>
      <c r="M890" s="259"/>
      <c r="N890" s="259"/>
      <c r="O890" s="259"/>
      <c r="P890" s="259"/>
      <c r="Q890" s="69">
        <v>1</v>
      </c>
      <c r="R890" s="258"/>
      <c r="S890" s="258"/>
      <c r="T890" s="258"/>
      <c r="U890" s="258"/>
      <c r="V890" s="258"/>
      <c r="W890" s="258"/>
      <c r="X890" s="258"/>
      <c r="Y890" s="258"/>
      <c r="Z890" s="258"/>
      <c r="AA890" s="258"/>
      <c r="AB890" s="258"/>
      <c r="AC890" s="258"/>
      <c r="AD890" s="258"/>
      <c r="AE890" s="258"/>
      <c r="AF890" s="69">
        <v>1</v>
      </c>
      <c r="AG890" s="258"/>
      <c r="AH890" s="258"/>
      <c r="AI890" s="258"/>
      <c r="AJ890" s="258"/>
      <c r="AK890" s="258"/>
      <c r="AL890" s="258"/>
      <c r="AM890" s="258"/>
      <c r="AN890" s="258"/>
      <c r="AO890" s="258"/>
      <c r="AP890" s="258"/>
      <c r="AQ890" s="258"/>
      <c r="AR890" s="258"/>
      <c r="AS890" s="258"/>
      <c r="AT890" s="258"/>
    </row>
    <row r="891" spans="1:46" ht="45" customHeight="1">
      <c r="A891" s="259" t="s">
        <v>696</v>
      </c>
      <c r="B891" s="259"/>
      <c r="C891" s="259"/>
      <c r="D891" s="259"/>
      <c r="E891" s="259"/>
      <c r="F891" s="259"/>
      <c r="G891" s="259"/>
      <c r="H891" s="259"/>
      <c r="I891" s="259"/>
      <c r="J891" s="259"/>
      <c r="K891" s="259"/>
      <c r="L891" s="259"/>
      <c r="M891" s="259"/>
      <c r="N891" s="259"/>
      <c r="O891" s="259"/>
      <c r="P891" s="259"/>
      <c r="Q891" s="69">
        <v>1</v>
      </c>
      <c r="R891" s="258"/>
      <c r="S891" s="258"/>
      <c r="T891" s="258"/>
      <c r="U891" s="258"/>
      <c r="V891" s="258"/>
      <c r="W891" s="258"/>
      <c r="X891" s="258"/>
      <c r="Y891" s="258"/>
      <c r="Z891" s="258"/>
      <c r="AA891" s="258"/>
      <c r="AB891" s="258"/>
      <c r="AC891" s="258"/>
      <c r="AD891" s="258"/>
      <c r="AE891" s="258"/>
      <c r="AF891" s="69">
        <v>1</v>
      </c>
      <c r="AG891" s="258"/>
      <c r="AH891" s="258"/>
      <c r="AI891" s="258"/>
      <c r="AJ891" s="258"/>
      <c r="AK891" s="258"/>
      <c r="AL891" s="258"/>
      <c r="AM891" s="258"/>
      <c r="AN891" s="258"/>
      <c r="AO891" s="258"/>
      <c r="AP891" s="258"/>
      <c r="AQ891" s="258"/>
      <c r="AR891" s="258"/>
      <c r="AS891" s="258"/>
      <c r="AT891" s="258"/>
    </row>
    <row r="892" spans="1:46" ht="45" customHeight="1">
      <c r="A892" s="259" t="s">
        <v>697</v>
      </c>
      <c r="B892" s="259"/>
      <c r="C892" s="259"/>
      <c r="D892" s="259"/>
      <c r="E892" s="259"/>
      <c r="F892" s="259"/>
      <c r="G892" s="259"/>
      <c r="H892" s="259"/>
      <c r="I892" s="259"/>
      <c r="J892" s="259"/>
      <c r="K892" s="259"/>
      <c r="L892" s="259"/>
      <c r="M892" s="259"/>
      <c r="N892" s="259"/>
      <c r="O892" s="259"/>
      <c r="P892" s="259"/>
      <c r="Q892" s="69">
        <v>1</v>
      </c>
      <c r="R892" s="258"/>
      <c r="S892" s="258"/>
      <c r="T892" s="258"/>
      <c r="U892" s="258"/>
      <c r="V892" s="258"/>
      <c r="W892" s="258"/>
      <c r="X892" s="258"/>
      <c r="Y892" s="258"/>
      <c r="Z892" s="258"/>
      <c r="AA892" s="258"/>
      <c r="AB892" s="258"/>
      <c r="AC892" s="258"/>
      <c r="AD892" s="258"/>
      <c r="AE892" s="258"/>
      <c r="AF892" s="69">
        <v>1</v>
      </c>
      <c r="AG892" s="258"/>
      <c r="AH892" s="258"/>
      <c r="AI892" s="258"/>
      <c r="AJ892" s="258"/>
      <c r="AK892" s="258"/>
      <c r="AL892" s="258"/>
      <c r="AM892" s="258"/>
      <c r="AN892" s="258"/>
      <c r="AO892" s="258"/>
      <c r="AP892" s="258"/>
      <c r="AQ892" s="258"/>
      <c r="AR892" s="258"/>
      <c r="AS892" s="258"/>
      <c r="AT892" s="258"/>
    </row>
    <row r="893" spans="1:46" ht="45" customHeight="1">
      <c r="A893" s="259" t="s">
        <v>698</v>
      </c>
      <c r="B893" s="259"/>
      <c r="C893" s="259"/>
      <c r="D893" s="259"/>
      <c r="E893" s="259"/>
      <c r="F893" s="259"/>
      <c r="G893" s="259"/>
      <c r="H893" s="259"/>
      <c r="I893" s="259"/>
      <c r="J893" s="259"/>
      <c r="K893" s="259"/>
      <c r="L893" s="259"/>
      <c r="M893" s="259"/>
      <c r="N893" s="259"/>
      <c r="O893" s="259"/>
      <c r="P893" s="259"/>
      <c r="Q893" s="69">
        <v>1</v>
      </c>
      <c r="R893" s="258"/>
      <c r="S893" s="258"/>
      <c r="T893" s="258"/>
      <c r="U893" s="258"/>
      <c r="V893" s="258"/>
      <c r="W893" s="258"/>
      <c r="X893" s="258"/>
      <c r="Y893" s="258"/>
      <c r="Z893" s="258"/>
      <c r="AA893" s="258"/>
      <c r="AB893" s="258"/>
      <c r="AC893" s="258"/>
      <c r="AD893" s="258"/>
      <c r="AE893" s="258"/>
      <c r="AF893" s="69">
        <v>1</v>
      </c>
      <c r="AG893" s="258"/>
      <c r="AH893" s="258"/>
      <c r="AI893" s="258"/>
      <c r="AJ893" s="258"/>
      <c r="AK893" s="258"/>
      <c r="AL893" s="258"/>
      <c r="AM893" s="258"/>
      <c r="AN893" s="258"/>
      <c r="AO893" s="258"/>
      <c r="AP893" s="258"/>
      <c r="AQ893" s="258"/>
      <c r="AR893" s="258"/>
      <c r="AS893" s="258"/>
      <c r="AT893" s="258"/>
    </row>
    <row r="894" spans="1:46" ht="45" customHeight="1">
      <c r="A894" s="259" t="s">
        <v>699</v>
      </c>
      <c r="B894" s="259"/>
      <c r="C894" s="259"/>
      <c r="D894" s="259"/>
      <c r="E894" s="259"/>
      <c r="F894" s="259"/>
      <c r="G894" s="259"/>
      <c r="H894" s="259"/>
      <c r="I894" s="259"/>
      <c r="J894" s="259"/>
      <c r="K894" s="259"/>
      <c r="L894" s="259"/>
      <c r="M894" s="259"/>
      <c r="N894" s="259"/>
      <c r="O894" s="259"/>
      <c r="P894" s="259"/>
      <c r="Q894" s="69">
        <v>1</v>
      </c>
      <c r="R894" s="258"/>
      <c r="S894" s="258"/>
      <c r="T894" s="258"/>
      <c r="U894" s="258"/>
      <c r="V894" s="258"/>
      <c r="W894" s="258"/>
      <c r="X894" s="258"/>
      <c r="Y894" s="258"/>
      <c r="Z894" s="258"/>
      <c r="AA894" s="258"/>
      <c r="AB894" s="258"/>
      <c r="AC894" s="258"/>
      <c r="AD894" s="258"/>
      <c r="AE894" s="258"/>
      <c r="AF894" s="69">
        <v>1</v>
      </c>
      <c r="AG894" s="258"/>
      <c r="AH894" s="258"/>
      <c r="AI894" s="258"/>
      <c r="AJ894" s="258"/>
      <c r="AK894" s="258"/>
      <c r="AL894" s="258"/>
      <c r="AM894" s="258"/>
      <c r="AN894" s="258"/>
      <c r="AO894" s="258"/>
      <c r="AP894" s="258"/>
      <c r="AQ894" s="258"/>
      <c r="AR894" s="258"/>
      <c r="AS894" s="258"/>
      <c r="AT894" s="258"/>
    </row>
    <row r="895" spans="1:46" ht="45" customHeight="1">
      <c r="A895" s="259" t="s">
        <v>700</v>
      </c>
      <c r="B895" s="259"/>
      <c r="C895" s="259"/>
      <c r="D895" s="259"/>
      <c r="E895" s="259"/>
      <c r="F895" s="259"/>
      <c r="G895" s="259"/>
      <c r="H895" s="259"/>
      <c r="I895" s="259"/>
      <c r="J895" s="259"/>
      <c r="K895" s="259"/>
      <c r="L895" s="259"/>
      <c r="M895" s="259"/>
      <c r="N895" s="259"/>
      <c r="O895" s="259"/>
      <c r="P895" s="259"/>
      <c r="Q895" s="69">
        <v>1</v>
      </c>
      <c r="R895" s="258"/>
      <c r="S895" s="258"/>
      <c r="T895" s="258"/>
      <c r="U895" s="258"/>
      <c r="V895" s="258"/>
      <c r="W895" s="258"/>
      <c r="X895" s="258"/>
      <c r="Y895" s="258"/>
      <c r="Z895" s="258"/>
      <c r="AA895" s="258"/>
      <c r="AB895" s="258"/>
      <c r="AC895" s="258"/>
      <c r="AD895" s="258"/>
      <c r="AE895" s="258"/>
      <c r="AF895" s="69">
        <v>1</v>
      </c>
      <c r="AG895" s="258"/>
      <c r="AH895" s="258"/>
      <c r="AI895" s="258"/>
      <c r="AJ895" s="258"/>
      <c r="AK895" s="258"/>
      <c r="AL895" s="258"/>
      <c r="AM895" s="258"/>
      <c r="AN895" s="258"/>
      <c r="AO895" s="258"/>
      <c r="AP895" s="258"/>
      <c r="AQ895" s="258"/>
      <c r="AR895" s="258"/>
      <c r="AS895" s="258"/>
      <c r="AT895" s="258"/>
    </row>
    <row r="896" spans="1:46" ht="45" customHeight="1">
      <c r="A896" s="259" t="s">
        <v>701</v>
      </c>
      <c r="B896" s="259"/>
      <c r="C896" s="259"/>
      <c r="D896" s="259"/>
      <c r="E896" s="259"/>
      <c r="F896" s="259"/>
      <c r="G896" s="259"/>
      <c r="H896" s="259"/>
      <c r="I896" s="259"/>
      <c r="J896" s="259"/>
      <c r="K896" s="259"/>
      <c r="L896" s="259"/>
      <c r="M896" s="259"/>
      <c r="N896" s="259"/>
      <c r="O896" s="259"/>
      <c r="P896" s="259"/>
      <c r="Q896" s="69">
        <v>1</v>
      </c>
      <c r="R896" s="258"/>
      <c r="S896" s="258"/>
      <c r="T896" s="258"/>
      <c r="U896" s="258"/>
      <c r="V896" s="258"/>
      <c r="W896" s="258"/>
      <c r="X896" s="258"/>
      <c r="Y896" s="258"/>
      <c r="Z896" s="258"/>
      <c r="AA896" s="258"/>
      <c r="AB896" s="258"/>
      <c r="AC896" s="258"/>
      <c r="AD896" s="258"/>
      <c r="AE896" s="258"/>
      <c r="AF896" s="69">
        <v>1</v>
      </c>
      <c r="AG896" s="258"/>
      <c r="AH896" s="258"/>
      <c r="AI896" s="258"/>
      <c r="AJ896" s="258"/>
      <c r="AK896" s="258"/>
      <c r="AL896" s="258"/>
      <c r="AM896" s="258"/>
      <c r="AN896" s="258"/>
      <c r="AO896" s="258"/>
      <c r="AP896" s="258"/>
      <c r="AQ896" s="258"/>
      <c r="AR896" s="258"/>
      <c r="AS896" s="258"/>
      <c r="AT896" s="258"/>
    </row>
    <row r="897" spans="1:46" ht="45" customHeight="1">
      <c r="A897" s="259" t="s">
        <v>702</v>
      </c>
      <c r="B897" s="259"/>
      <c r="C897" s="259"/>
      <c r="D897" s="259"/>
      <c r="E897" s="259"/>
      <c r="F897" s="259"/>
      <c r="G897" s="259"/>
      <c r="H897" s="259"/>
      <c r="I897" s="259"/>
      <c r="J897" s="259"/>
      <c r="K897" s="259"/>
      <c r="L897" s="259"/>
      <c r="M897" s="259"/>
      <c r="N897" s="259"/>
      <c r="O897" s="259"/>
      <c r="P897" s="259"/>
      <c r="Q897" s="69">
        <v>1</v>
      </c>
      <c r="R897" s="258"/>
      <c r="S897" s="258"/>
      <c r="T897" s="258"/>
      <c r="U897" s="258"/>
      <c r="V897" s="258"/>
      <c r="W897" s="258"/>
      <c r="X897" s="258"/>
      <c r="Y897" s="258"/>
      <c r="Z897" s="258"/>
      <c r="AA897" s="258"/>
      <c r="AB897" s="258"/>
      <c r="AC897" s="258"/>
      <c r="AD897" s="258"/>
      <c r="AE897" s="258"/>
      <c r="AF897" s="69">
        <v>1</v>
      </c>
      <c r="AG897" s="258"/>
      <c r="AH897" s="258"/>
      <c r="AI897" s="258"/>
      <c r="AJ897" s="258"/>
      <c r="AK897" s="258"/>
      <c r="AL897" s="258"/>
      <c r="AM897" s="258"/>
      <c r="AN897" s="258"/>
      <c r="AO897" s="258"/>
      <c r="AP897" s="258"/>
      <c r="AQ897" s="258"/>
      <c r="AR897" s="258"/>
      <c r="AS897" s="258"/>
      <c r="AT897" s="258"/>
    </row>
    <row r="898" spans="1:46" ht="45" customHeight="1">
      <c r="A898" s="259" t="s">
        <v>703</v>
      </c>
      <c r="B898" s="259"/>
      <c r="C898" s="259"/>
      <c r="D898" s="259"/>
      <c r="E898" s="259"/>
      <c r="F898" s="259"/>
      <c r="G898" s="259"/>
      <c r="H898" s="259"/>
      <c r="I898" s="259"/>
      <c r="J898" s="259"/>
      <c r="K898" s="259"/>
      <c r="L898" s="259"/>
      <c r="M898" s="259"/>
      <c r="N898" s="259"/>
      <c r="O898" s="259"/>
      <c r="P898" s="259"/>
      <c r="Q898" s="69">
        <v>1</v>
      </c>
      <c r="R898" s="258"/>
      <c r="S898" s="258"/>
      <c r="T898" s="258"/>
      <c r="U898" s="258"/>
      <c r="V898" s="258"/>
      <c r="W898" s="258"/>
      <c r="X898" s="258"/>
      <c r="Y898" s="258"/>
      <c r="Z898" s="258"/>
      <c r="AA898" s="258"/>
      <c r="AB898" s="258"/>
      <c r="AC898" s="258"/>
      <c r="AD898" s="258"/>
      <c r="AE898" s="258"/>
      <c r="AF898" s="69">
        <v>1</v>
      </c>
      <c r="AG898" s="258"/>
      <c r="AH898" s="258"/>
      <c r="AI898" s="258"/>
      <c r="AJ898" s="258"/>
      <c r="AK898" s="258"/>
      <c r="AL898" s="258"/>
      <c r="AM898" s="258"/>
      <c r="AN898" s="258"/>
      <c r="AO898" s="258"/>
      <c r="AP898" s="258"/>
      <c r="AQ898" s="258"/>
      <c r="AR898" s="258"/>
      <c r="AS898" s="258"/>
      <c r="AT898" s="258"/>
    </row>
    <row r="899" spans="1:46" ht="45" customHeight="1">
      <c r="A899" s="259" t="s">
        <v>704</v>
      </c>
      <c r="B899" s="259"/>
      <c r="C899" s="259"/>
      <c r="D899" s="259"/>
      <c r="E899" s="259"/>
      <c r="F899" s="259"/>
      <c r="G899" s="259"/>
      <c r="H899" s="259"/>
      <c r="I899" s="259"/>
      <c r="J899" s="259"/>
      <c r="K899" s="259"/>
      <c r="L899" s="259"/>
      <c r="M899" s="259"/>
      <c r="N899" s="259"/>
      <c r="O899" s="259"/>
      <c r="P899" s="259"/>
      <c r="Q899" s="69">
        <v>1</v>
      </c>
      <c r="R899" s="258"/>
      <c r="S899" s="258"/>
      <c r="T899" s="258"/>
      <c r="U899" s="258"/>
      <c r="V899" s="258"/>
      <c r="W899" s="258"/>
      <c r="X899" s="258"/>
      <c r="Y899" s="258"/>
      <c r="Z899" s="258"/>
      <c r="AA899" s="258"/>
      <c r="AB899" s="258"/>
      <c r="AC899" s="258"/>
      <c r="AD899" s="258"/>
      <c r="AE899" s="258"/>
      <c r="AF899" s="69">
        <v>1</v>
      </c>
      <c r="AG899" s="258"/>
      <c r="AH899" s="258"/>
      <c r="AI899" s="258"/>
      <c r="AJ899" s="258"/>
      <c r="AK899" s="258"/>
      <c r="AL899" s="258"/>
      <c r="AM899" s="258"/>
      <c r="AN899" s="258"/>
      <c r="AO899" s="258"/>
      <c r="AP899" s="258"/>
      <c r="AQ899" s="258"/>
      <c r="AR899" s="258"/>
      <c r="AS899" s="258"/>
      <c r="AT899" s="258"/>
    </row>
    <row r="900" spans="1:46" ht="45" customHeight="1">
      <c r="A900" s="259" t="s">
        <v>705</v>
      </c>
      <c r="B900" s="259"/>
      <c r="C900" s="259"/>
      <c r="D900" s="259"/>
      <c r="E900" s="259"/>
      <c r="F900" s="259"/>
      <c r="G900" s="259"/>
      <c r="H900" s="259"/>
      <c r="I900" s="259"/>
      <c r="J900" s="259"/>
      <c r="K900" s="259"/>
      <c r="L900" s="259"/>
      <c r="M900" s="259"/>
      <c r="N900" s="259"/>
      <c r="O900" s="259"/>
      <c r="P900" s="259"/>
      <c r="Q900" s="69">
        <v>1</v>
      </c>
      <c r="R900" s="258"/>
      <c r="S900" s="258"/>
      <c r="T900" s="258"/>
      <c r="U900" s="258"/>
      <c r="V900" s="258"/>
      <c r="W900" s="258"/>
      <c r="X900" s="258"/>
      <c r="Y900" s="258"/>
      <c r="Z900" s="258"/>
      <c r="AA900" s="258"/>
      <c r="AB900" s="258"/>
      <c r="AC900" s="258"/>
      <c r="AD900" s="258"/>
      <c r="AE900" s="258"/>
      <c r="AF900" s="69">
        <v>1</v>
      </c>
      <c r="AG900" s="258"/>
      <c r="AH900" s="258"/>
      <c r="AI900" s="258"/>
      <c r="AJ900" s="258"/>
      <c r="AK900" s="258"/>
      <c r="AL900" s="258"/>
      <c r="AM900" s="258"/>
      <c r="AN900" s="258"/>
      <c r="AO900" s="258"/>
      <c r="AP900" s="258"/>
      <c r="AQ900" s="258"/>
      <c r="AR900" s="258"/>
      <c r="AS900" s="258"/>
      <c r="AT900" s="258"/>
    </row>
    <row r="901" spans="1:46" ht="45" customHeight="1">
      <c r="A901" s="259" t="s">
        <v>706</v>
      </c>
      <c r="B901" s="259"/>
      <c r="C901" s="259"/>
      <c r="D901" s="259"/>
      <c r="E901" s="259"/>
      <c r="F901" s="259"/>
      <c r="G901" s="259"/>
      <c r="H901" s="259"/>
      <c r="I901" s="259"/>
      <c r="J901" s="259"/>
      <c r="K901" s="259"/>
      <c r="L901" s="259"/>
      <c r="M901" s="259"/>
      <c r="N901" s="259"/>
      <c r="O901" s="259"/>
      <c r="P901" s="259"/>
      <c r="Q901" s="69">
        <v>1</v>
      </c>
      <c r="R901" s="258"/>
      <c r="S901" s="258"/>
      <c r="T901" s="258"/>
      <c r="U901" s="258"/>
      <c r="V901" s="258"/>
      <c r="W901" s="258"/>
      <c r="X901" s="258"/>
      <c r="Y901" s="258"/>
      <c r="Z901" s="258"/>
      <c r="AA901" s="258"/>
      <c r="AB901" s="258"/>
      <c r="AC901" s="258"/>
      <c r="AD901" s="258"/>
      <c r="AE901" s="258"/>
      <c r="AF901" s="69">
        <v>1</v>
      </c>
      <c r="AG901" s="258"/>
      <c r="AH901" s="258"/>
      <c r="AI901" s="258"/>
      <c r="AJ901" s="258"/>
      <c r="AK901" s="258"/>
      <c r="AL901" s="258"/>
      <c r="AM901" s="258"/>
      <c r="AN901" s="258"/>
      <c r="AO901" s="258"/>
      <c r="AP901" s="258"/>
      <c r="AQ901" s="258"/>
      <c r="AR901" s="258"/>
      <c r="AS901" s="258"/>
      <c r="AT901" s="258"/>
    </row>
    <row r="902" spans="1:46" ht="45" customHeight="1">
      <c r="A902" s="259" t="s">
        <v>707</v>
      </c>
      <c r="B902" s="259"/>
      <c r="C902" s="259"/>
      <c r="D902" s="259"/>
      <c r="E902" s="259"/>
      <c r="F902" s="259"/>
      <c r="G902" s="259"/>
      <c r="H902" s="259"/>
      <c r="I902" s="259"/>
      <c r="J902" s="259"/>
      <c r="K902" s="259"/>
      <c r="L902" s="259"/>
      <c r="M902" s="259"/>
      <c r="N902" s="259"/>
      <c r="O902" s="259"/>
      <c r="P902" s="259"/>
      <c r="Q902" s="69">
        <v>1</v>
      </c>
      <c r="R902" s="258"/>
      <c r="S902" s="258"/>
      <c r="T902" s="258"/>
      <c r="U902" s="258"/>
      <c r="V902" s="258"/>
      <c r="W902" s="258"/>
      <c r="X902" s="258"/>
      <c r="Y902" s="258"/>
      <c r="Z902" s="258"/>
      <c r="AA902" s="258"/>
      <c r="AB902" s="258"/>
      <c r="AC902" s="258"/>
      <c r="AD902" s="258"/>
      <c r="AE902" s="258"/>
      <c r="AF902" s="69">
        <v>1</v>
      </c>
      <c r="AG902" s="258"/>
      <c r="AH902" s="258"/>
      <c r="AI902" s="258"/>
      <c r="AJ902" s="258"/>
      <c r="AK902" s="258"/>
      <c r="AL902" s="258"/>
      <c r="AM902" s="258"/>
      <c r="AN902" s="258"/>
      <c r="AO902" s="258"/>
      <c r="AP902" s="258"/>
      <c r="AQ902" s="258"/>
      <c r="AR902" s="258"/>
      <c r="AS902" s="258"/>
      <c r="AT902" s="258"/>
    </row>
    <row r="903" spans="1:46" ht="45" customHeight="1">
      <c r="A903" s="259" t="s">
        <v>708</v>
      </c>
      <c r="B903" s="259"/>
      <c r="C903" s="259"/>
      <c r="D903" s="259"/>
      <c r="E903" s="259"/>
      <c r="F903" s="259"/>
      <c r="G903" s="259"/>
      <c r="H903" s="259"/>
      <c r="I903" s="259"/>
      <c r="J903" s="259"/>
      <c r="K903" s="259"/>
      <c r="L903" s="259"/>
      <c r="M903" s="259"/>
      <c r="N903" s="259"/>
      <c r="O903" s="259"/>
      <c r="P903" s="259"/>
      <c r="Q903" s="69">
        <v>1</v>
      </c>
      <c r="R903" s="258"/>
      <c r="S903" s="258"/>
      <c r="T903" s="258"/>
      <c r="U903" s="258"/>
      <c r="V903" s="258"/>
      <c r="W903" s="258"/>
      <c r="X903" s="258"/>
      <c r="Y903" s="258"/>
      <c r="Z903" s="258"/>
      <c r="AA903" s="258"/>
      <c r="AB903" s="258"/>
      <c r="AC903" s="258"/>
      <c r="AD903" s="258"/>
      <c r="AE903" s="258"/>
      <c r="AF903" s="69">
        <v>1</v>
      </c>
      <c r="AG903" s="258"/>
      <c r="AH903" s="258"/>
      <c r="AI903" s="258"/>
      <c r="AJ903" s="258"/>
      <c r="AK903" s="258"/>
      <c r="AL903" s="258"/>
      <c r="AM903" s="258"/>
      <c r="AN903" s="258"/>
      <c r="AO903" s="258"/>
      <c r="AP903" s="258"/>
      <c r="AQ903" s="258"/>
      <c r="AR903" s="258"/>
      <c r="AS903" s="258"/>
      <c r="AT903" s="258"/>
    </row>
    <row r="904" spans="1:46" ht="45" customHeight="1">
      <c r="A904" s="261" t="s">
        <v>709</v>
      </c>
      <c r="B904" s="261"/>
      <c r="C904" s="261"/>
      <c r="D904" s="261"/>
      <c r="E904" s="261"/>
      <c r="F904" s="261"/>
      <c r="G904" s="261"/>
      <c r="H904" s="261"/>
      <c r="I904" s="261"/>
      <c r="J904" s="261"/>
      <c r="K904" s="261"/>
      <c r="L904" s="261"/>
      <c r="M904" s="261"/>
      <c r="N904" s="261"/>
      <c r="O904" s="261"/>
      <c r="P904" s="261"/>
      <c r="Q904" s="69">
        <v>1</v>
      </c>
      <c r="R904" s="258"/>
      <c r="S904" s="258"/>
      <c r="T904" s="258"/>
      <c r="U904" s="258"/>
      <c r="V904" s="258"/>
      <c r="W904" s="258"/>
      <c r="X904" s="258"/>
      <c r="Y904" s="258"/>
      <c r="Z904" s="258"/>
      <c r="AA904" s="258"/>
      <c r="AB904" s="258"/>
      <c r="AC904" s="258"/>
      <c r="AD904" s="258"/>
      <c r="AE904" s="258"/>
      <c r="AF904" s="69">
        <v>1</v>
      </c>
      <c r="AG904" s="258"/>
      <c r="AH904" s="258"/>
      <c r="AI904" s="258"/>
      <c r="AJ904" s="258"/>
      <c r="AK904" s="258"/>
      <c r="AL904" s="258"/>
      <c r="AM904" s="258"/>
      <c r="AN904" s="258"/>
      <c r="AO904" s="258"/>
      <c r="AP904" s="258"/>
      <c r="AQ904" s="258"/>
      <c r="AR904" s="258"/>
      <c r="AS904" s="258"/>
      <c r="AT904" s="258"/>
    </row>
    <row r="905" spans="1:46" ht="45" customHeight="1">
      <c r="A905" s="261" t="s">
        <v>710</v>
      </c>
      <c r="B905" s="261"/>
      <c r="C905" s="261"/>
      <c r="D905" s="261"/>
      <c r="E905" s="261"/>
      <c r="F905" s="261"/>
      <c r="G905" s="261"/>
      <c r="H905" s="261"/>
      <c r="I905" s="261"/>
      <c r="J905" s="261"/>
      <c r="K905" s="261"/>
      <c r="L905" s="261"/>
      <c r="M905" s="261"/>
      <c r="N905" s="261"/>
      <c r="O905" s="261"/>
      <c r="P905" s="261"/>
      <c r="Q905" s="69">
        <v>1</v>
      </c>
      <c r="R905" s="258"/>
      <c r="S905" s="258"/>
      <c r="T905" s="258"/>
      <c r="U905" s="258"/>
      <c r="V905" s="258"/>
      <c r="W905" s="258"/>
      <c r="X905" s="258"/>
      <c r="Y905" s="258"/>
      <c r="Z905" s="258"/>
      <c r="AA905" s="258"/>
      <c r="AB905" s="258"/>
      <c r="AC905" s="258"/>
      <c r="AD905" s="258"/>
      <c r="AE905" s="258"/>
      <c r="AF905" s="69">
        <v>1</v>
      </c>
      <c r="AG905" s="258"/>
      <c r="AH905" s="258"/>
      <c r="AI905" s="258"/>
      <c r="AJ905" s="258"/>
      <c r="AK905" s="258"/>
      <c r="AL905" s="258"/>
      <c r="AM905" s="258"/>
      <c r="AN905" s="258"/>
      <c r="AO905" s="258"/>
      <c r="AP905" s="258"/>
      <c r="AQ905" s="258"/>
      <c r="AR905" s="258"/>
      <c r="AS905" s="258"/>
      <c r="AT905" s="258"/>
    </row>
    <row r="906" spans="1:46" ht="74.849999999999994" customHeight="1">
      <c r="A906" s="261" t="s">
        <v>711</v>
      </c>
      <c r="B906" s="261"/>
      <c r="C906" s="261"/>
      <c r="D906" s="261"/>
      <c r="E906" s="261"/>
      <c r="F906" s="261"/>
      <c r="G906" s="261"/>
      <c r="H906" s="261"/>
      <c r="I906" s="261"/>
      <c r="J906" s="261"/>
      <c r="K906" s="261"/>
      <c r="L906" s="261"/>
      <c r="M906" s="261"/>
      <c r="N906" s="261"/>
      <c r="O906" s="261"/>
      <c r="P906" s="261"/>
      <c r="Q906" s="69">
        <v>1</v>
      </c>
      <c r="R906" s="258"/>
      <c r="S906" s="258"/>
      <c r="T906" s="258"/>
      <c r="U906" s="258"/>
      <c r="V906" s="258"/>
      <c r="W906" s="258"/>
      <c r="X906" s="258"/>
      <c r="Y906" s="258"/>
      <c r="Z906" s="258"/>
      <c r="AA906" s="258"/>
      <c r="AB906" s="258"/>
      <c r="AC906" s="258"/>
      <c r="AD906" s="258"/>
      <c r="AE906" s="258"/>
      <c r="AF906" s="69">
        <v>1</v>
      </c>
      <c r="AG906" s="258"/>
      <c r="AH906" s="258"/>
      <c r="AI906" s="258"/>
      <c r="AJ906" s="258"/>
      <c r="AK906" s="258"/>
      <c r="AL906" s="258"/>
      <c r="AM906" s="258"/>
      <c r="AN906" s="258"/>
      <c r="AO906" s="258"/>
      <c r="AP906" s="258"/>
      <c r="AQ906" s="258"/>
      <c r="AR906" s="258"/>
      <c r="AS906" s="258"/>
      <c r="AT906" s="258"/>
    </row>
    <row r="907" spans="1:46" ht="45" customHeight="1" thickTop="1" thickBot="1">
      <c r="A907" s="61"/>
      <c r="B907" s="61"/>
      <c r="C907" s="61"/>
      <c r="D907" s="61"/>
      <c r="E907" s="61"/>
      <c r="F907" s="61"/>
      <c r="G907" s="61"/>
      <c r="H907" s="61"/>
      <c r="I907" s="61"/>
      <c r="J907" s="61"/>
      <c r="K907" s="61"/>
      <c r="L907" s="61"/>
      <c r="M907" s="61"/>
      <c r="N907" s="61"/>
      <c r="O907" s="61"/>
      <c r="P907" s="61"/>
      <c r="Q907" s="70"/>
      <c r="R907" s="61"/>
      <c r="S907" s="61"/>
      <c r="T907" s="61"/>
      <c r="U907" s="61"/>
      <c r="V907" s="61"/>
      <c r="W907" s="61"/>
      <c r="X907" s="61"/>
      <c r="Y907" s="61"/>
      <c r="Z907" s="61"/>
      <c r="AA907" s="61"/>
      <c r="AB907" s="61"/>
      <c r="AC907" s="61"/>
      <c r="AD907" s="61"/>
      <c r="AE907" s="61"/>
      <c r="AF907" s="70"/>
      <c r="AG907" s="61"/>
      <c r="AH907" s="61"/>
      <c r="AI907" s="61"/>
      <c r="AJ907" s="61"/>
      <c r="AK907" s="61"/>
      <c r="AL907" s="61"/>
      <c r="AM907" s="61"/>
      <c r="AN907" s="61"/>
      <c r="AO907" s="61"/>
      <c r="AP907" s="61"/>
      <c r="AQ907" s="61"/>
      <c r="AR907" s="61"/>
      <c r="AS907" s="61"/>
      <c r="AT907" s="61"/>
    </row>
    <row r="908" spans="1:46" ht="45" customHeight="1" thickTop="1" thickBot="1">
      <c r="A908" s="267" t="s">
        <v>79</v>
      </c>
      <c r="B908" s="267"/>
      <c r="C908" s="267"/>
      <c r="D908" s="267"/>
      <c r="E908" s="267"/>
      <c r="F908" s="267"/>
      <c r="G908" s="267"/>
      <c r="H908" s="267"/>
      <c r="I908" s="267"/>
      <c r="J908" s="267"/>
      <c r="K908" s="267"/>
      <c r="L908" s="267"/>
      <c r="M908" s="267"/>
      <c r="N908" s="267"/>
      <c r="O908" s="267"/>
      <c r="P908" s="267"/>
      <c r="Q908" s="71" t="s">
        <v>67</v>
      </c>
      <c r="R908" s="268" t="s">
        <v>68</v>
      </c>
      <c r="S908" s="268"/>
      <c r="T908" s="268"/>
      <c r="U908" s="268"/>
      <c r="V908" s="268"/>
      <c r="W908" s="268"/>
      <c r="X908" s="268"/>
      <c r="Y908" s="268"/>
      <c r="Z908" s="268"/>
      <c r="AA908" s="268"/>
      <c r="AB908" s="268"/>
      <c r="AC908" s="268"/>
      <c r="AD908" s="268"/>
      <c r="AE908" s="268"/>
      <c r="AF908" s="72" t="s">
        <v>67</v>
      </c>
      <c r="AG908" s="269" t="s">
        <v>8</v>
      </c>
      <c r="AH908" s="269"/>
      <c r="AI908" s="269"/>
      <c r="AJ908" s="269"/>
      <c r="AK908" s="269"/>
      <c r="AL908" s="269"/>
      <c r="AM908" s="269"/>
      <c r="AN908" s="269"/>
      <c r="AO908" s="269"/>
      <c r="AP908" s="269"/>
      <c r="AQ908" s="269"/>
      <c r="AR908" s="269"/>
      <c r="AS908" s="269"/>
      <c r="AT908" s="269"/>
    </row>
    <row r="909" spans="1:46" ht="45" customHeight="1">
      <c r="A909" s="259" t="s">
        <v>712</v>
      </c>
      <c r="B909" s="259"/>
      <c r="C909" s="259"/>
      <c r="D909" s="259"/>
      <c r="E909" s="259"/>
      <c r="F909" s="259"/>
      <c r="G909" s="259"/>
      <c r="H909" s="259"/>
      <c r="I909" s="259"/>
      <c r="J909" s="259"/>
      <c r="K909" s="259"/>
      <c r="L909" s="259"/>
      <c r="M909" s="259"/>
      <c r="N909" s="259"/>
      <c r="O909" s="259"/>
      <c r="P909" s="259"/>
      <c r="Q909" s="69">
        <v>2</v>
      </c>
      <c r="R909" s="258"/>
      <c r="S909" s="258"/>
      <c r="T909" s="258"/>
      <c r="U909" s="258"/>
      <c r="V909" s="258"/>
      <c r="W909" s="258"/>
      <c r="X909" s="258"/>
      <c r="Y909" s="258"/>
      <c r="Z909" s="258"/>
      <c r="AA909" s="258"/>
      <c r="AB909" s="258"/>
      <c r="AC909" s="258"/>
      <c r="AD909" s="258"/>
      <c r="AE909" s="258"/>
      <c r="AF909" s="69">
        <v>2</v>
      </c>
      <c r="AG909" s="258"/>
      <c r="AH909" s="258"/>
      <c r="AI909" s="258"/>
      <c r="AJ909" s="258"/>
      <c r="AK909" s="258"/>
      <c r="AL909" s="258"/>
      <c r="AM909" s="258"/>
      <c r="AN909" s="258"/>
      <c r="AO909" s="258"/>
      <c r="AP909" s="258"/>
      <c r="AQ909" s="258"/>
      <c r="AR909" s="258"/>
      <c r="AS909" s="258"/>
      <c r="AT909" s="258"/>
    </row>
    <row r="910" spans="1:46" ht="45" customHeight="1">
      <c r="A910" s="259" t="s">
        <v>713</v>
      </c>
      <c r="B910" s="259"/>
      <c r="C910" s="259"/>
      <c r="D910" s="259"/>
      <c r="E910" s="259"/>
      <c r="F910" s="259"/>
      <c r="G910" s="259"/>
      <c r="H910" s="259"/>
      <c r="I910" s="259"/>
      <c r="J910" s="259"/>
      <c r="K910" s="259"/>
      <c r="L910" s="259"/>
      <c r="M910" s="259"/>
      <c r="N910" s="259"/>
      <c r="O910" s="259"/>
      <c r="P910" s="259"/>
      <c r="Q910" s="69">
        <v>2</v>
      </c>
      <c r="R910" s="258"/>
      <c r="S910" s="258"/>
      <c r="T910" s="258"/>
      <c r="U910" s="258"/>
      <c r="V910" s="258"/>
      <c r="W910" s="258"/>
      <c r="X910" s="258"/>
      <c r="Y910" s="258"/>
      <c r="Z910" s="258"/>
      <c r="AA910" s="258"/>
      <c r="AB910" s="258"/>
      <c r="AC910" s="258"/>
      <c r="AD910" s="258"/>
      <c r="AE910" s="258"/>
      <c r="AF910" s="69">
        <v>2</v>
      </c>
      <c r="AG910" s="258"/>
      <c r="AH910" s="258"/>
      <c r="AI910" s="258"/>
      <c r="AJ910" s="258"/>
      <c r="AK910" s="258"/>
      <c r="AL910" s="258"/>
      <c r="AM910" s="258"/>
      <c r="AN910" s="258"/>
      <c r="AO910" s="258"/>
      <c r="AP910" s="258"/>
      <c r="AQ910" s="258"/>
      <c r="AR910" s="258"/>
      <c r="AS910" s="258"/>
      <c r="AT910" s="258"/>
    </row>
    <row r="911" spans="1:46" ht="45" customHeight="1">
      <c r="A911" s="259" t="s">
        <v>714</v>
      </c>
      <c r="B911" s="259"/>
      <c r="C911" s="259"/>
      <c r="D911" s="259"/>
      <c r="E911" s="259"/>
      <c r="F911" s="259"/>
      <c r="G911" s="259"/>
      <c r="H911" s="259"/>
      <c r="I911" s="259"/>
      <c r="J911" s="259"/>
      <c r="K911" s="259"/>
      <c r="L911" s="259"/>
      <c r="M911" s="259"/>
      <c r="N911" s="259"/>
      <c r="O911" s="259"/>
      <c r="P911" s="259"/>
      <c r="Q911" s="69">
        <v>2</v>
      </c>
      <c r="R911" s="258"/>
      <c r="S911" s="258"/>
      <c r="T911" s="258"/>
      <c r="U911" s="258"/>
      <c r="V911" s="258"/>
      <c r="W911" s="258"/>
      <c r="X911" s="258"/>
      <c r="Y911" s="258"/>
      <c r="Z911" s="258"/>
      <c r="AA911" s="258"/>
      <c r="AB911" s="258"/>
      <c r="AC911" s="258"/>
      <c r="AD911" s="258"/>
      <c r="AE911" s="258"/>
      <c r="AF911" s="69">
        <v>2</v>
      </c>
      <c r="AG911" s="258"/>
      <c r="AH911" s="258"/>
      <c r="AI911" s="258"/>
      <c r="AJ911" s="258"/>
      <c r="AK911" s="258"/>
      <c r="AL911" s="258"/>
      <c r="AM911" s="258"/>
      <c r="AN911" s="258"/>
      <c r="AO911" s="258"/>
      <c r="AP911" s="258"/>
      <c r="AQ911" s="258"/>
      <c r="AR911" s="258"/>
      <c r="AS911" s="258"/>
      <c r="AT911" s="258"/>
    </row>
    <row r="912" spans="1:46" ht="76.349999999999994" customHeight="1">
      <c r="A912" s="259" t="s">
        <v>715</v>
      </c>
      <c r="B912" s="259"/>
      <c r="C912" s="259"/>
      <c r="D912" s="259"/>
      <c r="E912" s="259"/>
      <c r="F912" s="259"/>
      <c r="G912" s="259"/>
      <c r="H912" s="259"/>
      <c r="I912" s="259"/>
      <c r="J912" s="259"/>
      <c r="K912" s="259"/>
      <c r="L912" s="259"/>
      <c r="M912" s="259"/>
      <c r="N912" s="259"/>
      <c r="O912" s="259"/>
      <c r="P912" s="259"/>
      <c r="Q912" s="69">
        <v>1</v>
      </c>
      <c r="R912" s="273" t="s">
        <v>157</v>
      </c>
      <c r="S912" s="274"/>
      <c r="T912" s="274"/>
      <c r="U912" s="274"/>
      <c r="V912" s="274"/>
      <c r="W912" s="274"/>
      <c r="X912" s="274"/>
      <c r="Y912" s="274"/>
      <c r="Z912" s="274"/>
      <c r="AA912" s="274"/>
      <c r="AB912" s="274"/>
      <c r="AC912" s="274"/>
      <c r="AD912" s="274"/>
      <c r="AE912" s="275"/>
      <c r="AF912" s="69">
        <v>1</v>
      </c>
      <c r="AG912" s="273" t="s">
        <v>157</v>
      </c>
      <c r="AH912" s="274"/>
      <c r="AI912" s="274"/>
      <c r="AJ912" s="274"/>
      <c r="AK912" s="274"/>
      <c r="AL912" s="274"/>
      <c r="AM912" s="274"/>
      <c r="AN912" s="274"/>
      <c r="AO912" s="274"/>
      <c r="AP912" s="274"/>
      <c r="AQ912" s="274"/>
      <c r="AR912" s="274"/>
      <c r="AS912" s="274"/>
      <c r="AT912" s="275"/>
    </row>
    <row r="913" spans="1:46" ht="45" customHeight="1">
      <c r="A913" s="259" t="s">
        <v>716</v>
      </c>
      <c r="B913" s="259"/>
      <c r="C913" s="259"/>
      <c r="D913" s="259"/>
      <c r="E913" s="259"/>
      <c r="F913" s="259"/>
      <c r="G913" s="259"/>
      <c r="H913" s="259"/>
      <c r="I913" s="259"/>
      <c r="J913" s="259"/>
      <c r="K913" s="259"/>
      <c r="L913" s="259"/>
      <c r="M913" s="259"/>
      <c r="N913" s="259"/>
      <c r="O913" s="259"/>
      <c r="P913" s="259"/>
      <c r="Q913" s="69">
        <v>2</v>
      </c>
      <c r="R913" s="258"/>
      <c r="S913" s="258"/>
      <c r="T913" s="258"/>
      <c r="U913" s="258"/>
      <c r="V913" s="258"/>
      <c r="W913" s="258"/>
      <c r="X913" s="258"/>
      <c r="Y913" s="258"/>
      <c r="Z913" s="258"/>
      <c r="AA913" s="258"/>
      <c r="AB913" s="258"/>
      <c r="AC913" s="258"/>
      <c r="AD913" s="258"/>
      <c r="AE913" s="258"/>
      <c r="AF913" s="69">
        <v>2</v>
      </c>
      <c r="AG913" s="258"/>
      <c r="AH913" s="258"/>
      <c r="AI913" s="258"/>
      <c r="AJ913" s="258"/>
      <c r="AK913" s="258"/>
      <c r="AL913" s="258"/>
      <c r="AM913" s="258"/>
      <c r="AN913" s="258"/>
      <c r="AO913" s="258"/>
      <c r="AP913" s="258"/>
      <c r="AQ913" s="258"/>
      <c r="AR913" s="258"/>
      <c r="AS913" s="258"/>
      <c r="AT913" s="258"/>
    </row>
    <row r="916" spans="1:46" ht="45" customHeight="1">
      <c r="A916" s="266" t="s">
        <v>717</v>
      </c>
      <c r="B916" s="266"/>
      <c r="C916" s="266"/>
      <c r="D916" s="266"/>
      <c r="E916" s="266"/>
      <c r="F916" s="266"/>
      <c r="G916" s="266"/>
      <c r="H916" s="266"/>
      <c r="I916" s="266"/>
      <c r="J916" s="266"/>
      <c r="K916" s="266"/>
      <c r="L916" s="266"/>
      <c r="M916" s="266"/>
      <c r="N916" s="266"/>
      <c r="O916" s="266"/>
      <c r="P916" s="266"/>
      <c r="Q916" s="266"/>
      <c r="R916" s="266"/>
      <c r="S916" s="266"/>
      <c r="T916" s="266"/>
      <c r="U916" s="266"/>
      <c r="V916" s="266"/>
      <c r="W916" s="266"/>
      <c r="X916" s="266"/>
      <c r="Y916" s="266"/>
      <c r="Z916" s="266"/>
      <c r="AA916" s="266"/>
      <c r="AB916" s="266"/>
      <c r="AC916" s="266"/>
      <c r="AD916" s="266"/>
      <c r="AE916" s="266"/>
      <c r="AF916"/>
      <c r="AG916" s="241" t="s">
        <v>64</v>
      </c>
      <c r="AH916" s="241"/>
      <c r="AI916" s="241"/>
      <c r="AJ916" s="241"/>
      <c r="AK916" s="73" t="e">
        <f>(('Artículo 121 (resumen PI)'!C36*0.8+'Artículo 121 (resumen PI)'!F36*0.2)+('Artículo 121 (resumen PNT)'!C36*0.8+'Artículo 121 (resumen PNT)'!F36*0.2))/2</f>
        <v>#VALUE!</v>
      </c>
      <c r="AL916"/>
      <c r="AM916"/>
      <c r="AN916"/>
      <c r="AO916"/>
      <c r="AP916"/>
      <c r="AQ916"/>
      <c r="AR916"/>
      <c r="AS916"/>
      <c r="AT916"/>
    </row>
    <row r="917" spans="1:46" ht="15.75" customHeight="1">
      <c r="A917" s="64"/>
      <c r="B917" s="65"/>
      <c r="C917" s="65"/>
      <c r="D917" s="65"/>
      <c r="E917" s="65"/>
      <c r="F917" s="65"/>
      <c r="G917" s="65"/>
      <c r="H917" s="65"/>
      <c r="I917" s="65"/>
      <c r="J917" s="65"/>
      <c r="K917" s="65"/>
      <c r="L917" s="65"/>
      <c r="M917" s="65"/>
      <c r="N917" s="65"/>
      <c r="O917" s="65"/>
      <c r="P917" s="65"/>
      <c r="Q917" s="27"/>
      <c r="R917" s="65"/>
      <c r="S917" s="65"/>
      <c r="T917" s="65"/>
      <c r="U917" s="65"/>
      <c r="V917" s="65"/>
      <c r="W917" s="65"/>
      <c r="X917" s="65"/>
      <c r="Y917" s="65"/>
      <c r="Z917" s="65"/>
      <c r="AA917" s="65"/>
      <c r="AB917" s="65"/>
      <c r="AC917" s="65"/>
      <c r="AD917" s="65"/>
      <c r="AE917" s="65"/>
      <c r="AF917"/>
      <c r="AG917"/>
      <c r="AH917"/>
      <c r="AI917"/>
      <c r="AJ917"/>
      <c r="AK917"/>
      <c r="AL917"/>
      <c r="AM917"/>
      <c r="AN917"/>
      <c r="AO917"/>
      <c r="AP917"/>
      <c r="AQ917"/>
      <c r="AR917"/>
      <c r="AS917"/>
      <c r="AT917"/>
    </row>
    <row r="918" spans="1:46" ht="15.75">
      <c r="A918" s="64" t="s">
        <v>65</v>
      </c>
      <c r="B918" s="65"/>
      <c r="C918" s="65"/>
      <c r="D918" s="65"/>
      <c r="E918" s="65"/>
      <c r="F918" s="65"/>
      <c r="G918" s="65"/>
      <c r="H918" s="65"/>
      <c r="I918" s="65"/>
      <c r="J918" s="65"/>
      <c r="K918" s="65"/>
      <c r="L918" s="65"/>
      <c r="M918" s="65"/>
      <c r="N918" s="65"/>
      <c r="O918" s="65"/>
      <c r="P918" s="65"/>
      <c r="Q918" s="27"/>
      <c r="R918" s="65"/>
      <c r="S918" s="65"/>
      <c r="T918" s="65"/>
      <c r="U918" s="65"/>
      <c r="V918" s="65"/>
      <c r="W918" s="65"/>
      <c r="X918" s="65"/>
      <c r="Y918" s="65"/>
      <c r="Z918" s="65"/>
      <c r="AA918" s="65"/>
      <c r="AB918" s="65"/>
      <c r="AC918" s="65"/>
      <c r="AD918" s="65"/>
      <c r="AE918" s="65"/>
      <c r="AF918"/>
      <c r="AG918"/>
      <c r="AH918"/>
      <c r="AI918"/>
      <c r="AJ918"/>
      <c r="AK918"/>
      <c r="AL918"/>
      <c r="AM918"/>
      <c r="AN918"/>
      <c r="AO918"/>
      <c r="AP918"/>
      <c r="AQ918"/>
      <c r="AR918"/>
      <c r="AS918"/>
      <c r="AT918"/>
    </row>
    <row r="919" spans="1:46" ht="15" customHeight="1">
      <c r="A919" s="61"/>
      <c r="B919" s="61"/>
      <c r="C919" s="61"/>
      <c r="D919" s="61"/>
      <c r="E919" s="61"/>
      <c r="F919" s="61"/>
      <c r="G919" s="61"/>
      <c r="H919" s="61"/>
      <c r="I919" s="61"/>
      <c r="J919" s="61"/>
      <c r="K919" s="61"/>
      <c r="L919" s="61"/>
      <c r="M919" s="61"/>
      <c r="N919" s="61"/>
      <c r="O919" s="61"/>
      <c r="P919" s="61"/>
      <c r="R919" s="61"/>
      <c r="S919" s="61"/>
      <c r="T919" s="61"/>
      <c r="U919" s="61"/>
      <c r="V919" s="61"/>
      <c r="W919" s="61"/>
      <c r="X919" s="61"/>
      <c r="Y919" s="61"/>
      <c r="Z919" s="61"/>
      <c r="AA919" s="61"/>
      <c r="AB919" s="61"/>
      <c r="AC919" s="61"/>
      <c r="AD919" s="61"/>
      <c r="AE919" s="61"/>
      <c r="AF919"/>
      <c r="AG919"/>
      <c r="AH919"/>
      <c r="AI919"/>
      <c r="AJ919"/>
      <c r="AK919"/>
      <c r="AL919"/>
      <c r="AM919"/>
      <c r="AN919"/>
      <c r="AO919"/>
      <c r="AP919"/>
      <c r="AQ919"/>
      <c r="AR919"/>
      <c r="AS919"/>
      <c r="AT919"/>
    </row>
    <row r="920" spans="1:46" ht="128.85" customHeight="1" thickBot="1">
      <c r="A920" s="264" t="s">
        <v>718</v>
      </c>
      <c r="B920" s="264"/>
      <c r="C920" s="264"/>
      <c r="D920" s="264"/>
      <c r="E920" s="264"/>
      <c r="F920" s="264"/>
      <c r="G920" s="264"/>
      <c r="H920" s="264"/>
      <c r="I920" s="264"/>
      <c r="J920" s="264"/>
      <c r="K920" s="264"/>
      <c r="L920" s="264"/>
      <c r="M920" s="264"/>
      <c r="N920" s="264"/>
      <c r="O920" s="264"/>
      <c r="P920" s="264"/>
      <c r="Q920" s="66"/>
      <c r="R920" s="61"/>
      <c r="S920" s="61"/>
      <c r="T920" s="61"/>
      <c r="U920" s="61"/>
      <c r="V920" s="265"/>
      <c r="W920" s="265"/>
      <c r="X920" s="265"/>
      <c r="Y920" s="265"/>
      <c r="Z920" s="265"/>
      <c r="AA920" s="265"/>
      <c r="AB920" s="265"/>
      <c r="AC920" s="265"/>
      <c r="AD920" s="265"/>
      <c r="AE920" s="265"/>
      <c r="AF920" s="66"/>
      <c r="AG920" s="61"/>
      <c r="AH920" s="61"/>
      <c r="AI920" s="61"/>
      <c r="AJ920" s="61"/>
      <c r="AK920" s="265"/>
      <c r="AL920" s="265"/>
      <c r="AM920" s="265"/>
      <c r="AN920" s="265"/>
      <c r="AO920" s="265"/>
      <c r="AP920" s="265"/>
      <c r="AQ920" s="265"/>
      <c r="AR920" s="265"/>
      <c r="AS920" s="265"/>
      <c r="AT920" s="265"/>
    </row>
    <row r="921" spans="1:46" ht="45" customHeight="1" thickTop="1" thickBot="1">
      <c r="A921" s="284" t="s">
        <v>44</v>
      </c>
      <c r="B921" s="284"/>
      <c r="C921" s="284"/>
      <c r="D921" s="284"/>
      <c r="E921" s="284"/>
      <c r="F921" s="284"/>
      <c r="G921" s="284"/>
      <c r="H921" s="284"/>
      <c r="I921" s="284"/>
      <c r="J921" s="284"/>
      <c r="K921" s="284"/>
      <c r="L921" s="284"/>
      <c r="M921" s="284"/>
      <c r="N921" s="284"/>
      <c r="O921" s="284"/>
      <c r="P921" s="284"/>
      <c r="Q921" s="67" t="s">
        <v>67</v>
      </c>
      <c r="R921" s="285" t="s">
        <v>68</v>
      </c>
      <c r="S921" s="285"/>
      <c r="T921" s="285"/>
      <c r="U921" s="285"/>
      <c r="V921" s="285"/>
      <c r="W921" s="285"/>
      <c r="X921" s="285"/>
      <c r="Y921" s="285"/>
      <c r="Z921" s="285"/>
      <c r="AA921" s="285"/>
      <c r="AB921" s="285"/>
      <c r="AC921" s="285"/>
      <c r="AD921" s="285"/>
      <c r="AE921" s="285"/>
      <c r="AF921" s="68" t="s">
        <v>67</v>
      </c>
      <c r="AG921" s="286" t="s">
        <v>8</v>
      </c>
      <c r="AH921" s="286"/>
      <c r="AI921" s="286"/>
      <c r="AJ921" s="286"/>
      <c r="AK921" s="286"/>
      <c r="AL921" s="286"/>
      <c r="AM921" s="286"/>
      <c r="AN921" s="286"/>
      <c r="AO921" s="286"/>
      <c r="AP921" s="286"/>
      <c r="AQ921" s="286"/>
      <c r="AR921" s="286"/>
      <c r="AS921" s="286"/>
      <c r="AT921" s="286"/>
    </row>
    <row r="922" spans="1:46" ht="75.599999999999994" customHeight="1">
      <c r="A922" s="261" t="s">
        <v>719</v>
      </c>
      <c r="B922" s="261"/>
      <c r="C922" s="261"/>
      <c r="D922" s="261"/>
      <c r="E922" s="261"/>
      <c r="F922" s="261"/>
      <c r="G922" s="261"/>
      <c r="H922" s="261"/>
      <c r="I922" s="261"/>
      <c r="J922" s="261"/>
      <c r="K922" s="261"/>
      <c r="L922" s="261"/>
      <c r="M922" s="261"/>
      <c r="N922" s="261"/>
      <c r="O922" s="261"/>
      <c r="P922" s="261"/>
      <c r="Q922" s="69">
        <v>3</v>
      </c>
      <c r="R922" s="258" t="s">
        <v>176</v>
      </c>
      <c r="S922" s="258"/>
      <c r="T922" s="258"/>
      <c r="U922" s="258"/>
      <c r="V922" s="258"/>
      <c r="W922" s="258"/>
      <c r="X922" s="258"/>
      <c r="Y922" s="258"/>
      <c r="Z922" s="258"/>
      <c r="AA922" s="258"/>
      <c r="AB922" s="258"/>
      <c r="AC922" s="258"/>
      <c r="AD922" s="258"/>
      <c r="AE922" s="258"/>
      <c r="AF922" s="69">
        <v>3</v>
      </c>
      <c r="AG922" s="258" t="s">
        <v>176</v>
      </c>
      <c r="AH922" s="258"/>
      <c r="AI922" s="258"/>
      <c r="AJ922" s="258"/>
      <c r="AK922" s="258"/>
      <c r="AL922" s="258"/>
      <c r="AM922" s="258"/>
      <c r="AN922" s="258"/>
      <c r="AO922" s="258"/>
      <c r="AP922" s="258"/>
      <c r="AQ922" s="258"/>
      <c r="AR922" s="258"/>
      <c r="AS922" s="258"/>
      <c r="AT922" s="258"/>
    </row>
    <row r="923" spans="1:46" ht="45" customHeight="1">
      <c r="A923" s="261" t="s">
        <v>155</v>
      </c>
      <c r="B923" s="261"/>
      <c r="C923" s="261"/>
      <c r="D923" s="261"/>
      <c r="E923" s="261"/>
      <c r="F923" s="261"/>
      <c r="G923" s="261"/>
      <c r="H923" s="261"/>
      <c r="I923" s="261"/>
      <c r="J923" s="261"/>
      <c r="K923" s="261"/>
      <c r="L923" s="261"/>
      <c r="M923" s="261"/>
      <c r="N923" s="261"/>
      <c r="O923" s="261"/>
      <c r="P923" s="261"/>
      <c r="Q923" s="69">
        <v>3</v>
      </c>
      <c r="R923" s="258"/>
      <c r="S923" s="258"/>
      <c r="T923" s="258"/>
      <c r="U923" s="258"/>
      <c r="V923" s="258"/>
      <c r="W923" s="258"/>
      <c r="X923" s="258"/>
      <c r="Y923" s="258"/>
      <c r="Z923" s="258"/>
      <c r="AA923" s="258"/>
      <c r="AB923" s="258"/>
      <c r="AC923" s="258"/>
      <c r="AD923" s="258"/>
      <c r="AE923" s="258"/>
      <c r="AF923" s="69">
        <v>3</v>
      </c>
      <c r="AG923" s="258"/>
      <c r="AH923" s="258"/>
      <c r="AI923" s="258"/>
      <c r="AJ923" s="258"/>
      <c r="AK923" s="258"/>
      <c r="AL923" s="258"/>
      <c r="AM923" s="258"/>
      <c r="AN923" s="258"/>
      <c r="AO923" s="258"/>
      <c r="AP923" s="258"/>
      <c r="AQ923" s="258"/>
      <c r="AR923" s="258"/>
      <c r="AS923" s="258"/>
      <c r="AT923" s="258"/>
    </row>
    <row r="924" spans="1:46" ht="45" customHeight="1">
      <c r="A924" s="261" t="s">
        <v>720</v>
      </c>
      <c r="B924" s="261"/>
      <c r="C924" s="261"/>
      <c r="D924" s="261"/>
      <c r="E924" s="261"/>
      <c r="F924" s="261"/>
      <c r="G924" s="261"/>
      <c r="H924" s="261"/>
      <c r="I924" s="261"/>
      <c r="J924" s="261"/>
      <c r="K924" s="261"/>
      <c r="L924" s="261"/>
      <c r="M924" s="261"/>
      <c r="N924" s="261"/>
      <c r="O924" s="261"/>
      <c r="P924" s="261"/>
      <c r="Q924" s="69">
        <v>3</v>
      </c>
      <c r="R924" s="258"/>
      <c r="S924" s="258"/>
      <c r="T924" s="258"/>
      <c r="U924" s="258"/>
      <c r="V924" s="258"/>
      <c r="W924" s="258"/>
      <c r="X924" s="258"/>
      <c r="Y924" s="258"/>
      <c r="Z924" s="258"/>
      <c r="AA924" s="258"/>
      <c r="AB924" s="258"/>
      <c r="AC924" s="258"/>
      <c r="AD924" s="258"/>
      <c r="AE924" s="258"/>
      <c r="AF924" s="69">
        <v>3</v>
      </c>
      <c r="AG924" s="258"/>
      <c r="AH924" s="258"/>
      <c r="AI924" s="258"/>
      <c r="AJ924" s="258"/>
      <c r="AK924" s="258"/>
      <c r="AL924" s="258"/>
      <c r="AM924" s="258"/>
      <c r="AN924" s="258"/>
      <c r="AO924" s="258"/>
      <c r="AP924" s="258"/>
      <c r="AQ924" s="258"/>
      <c r="AR924" s="258"/>
      <c r="AS924" s="258"/>
      <c r="AT924" s="258"/>
    </row>
    <row r="925" spans="1:46" ht="45" customHeight="1">
      <c r="A925" s="261" t="s">
        <v>721</v>
      </c>
      <c r="B925" s="261"/>
      <c r="C925" s="261"/>
      <c r="D925" s="261"/>
      <c r="E925" s="261"/>
      <c r="F925" s="261"/>
      <c r="G925" s="261"/>
      <c r="H925" s="261"/>
      <c r="I925" s="261"/>
      <c r="J925" s="261"/>
      <c r="K925" s="261"/>
      <c r="L925" s="261"/>
      <c r="M925" s="261"/>
      <c r="N925" s="261"/>
      <c r="O925" s="261"/>
      <c r="P925" s="261"/>
      <c r="Q925" s="69">
        <v>3</v>
      </c>
      <c r="R925" s="258"/>
      <c r="S925" s="258"/>
      <c r="T925" s="258"/>
      <c r="U925" s="258"/>
      <c r="V925" s="258"/>
      <c r="W925" s="258"/>
      <c r="X925" s="258"/>
      <c r="Y925" s="258"/>
      <c r="Z925" s="258"/>
      <c r="AA925" s="258"/>
      <c r="AB925" s="258"/>
      <c r="AC925" s="258"/>
      <c r="AD925" s="258"/>
      <c r="AE925" s="258"/>
      <c r="AF925" s="69">
        <v>3</v>
      </c>
      <c r="AG925" s="258"/>
      <c r="AH925" s="258"/>
      <c r="AI925" s="258"/>
      <c r="AJ925" s="258"/>
      <c r="AK925" s="258"/>
      <c r="AL925" s="258"/>
      <c r="AM925" s="258"/>
      <c r="AN925" s="258"/>
      <c r="AO925" s="258"/>
      <c r="AP925" s="258"/>
      <c r="AQ925" s="258"/>
      <c r="AR925" s="258"/>
      <c r="AS925" s="258"/>
      <c r="AT925" s="258"/>
    </row>
    <row r="926" spans="1:46" ht="45" customHeight="1">
      <c r="A926" s="261" t="s">
        <v>722</v>
      </c>
      <c r="B926" s="261"/>
      <c r="C926" s="261"/>
      <c r="D926" s="261"/>
      <c r="E926" s="261"/>
      <c r="F926" s="261"/>
      <c r="G926" s="261"/>
      <c r="H926" s="261"/>
      <c r="I926" s="261"/>
      <c r="J926" s="261"/>
      <c r="K926" s="261"/>
      <c r="L926" s="261"/>
      <c r="M926" s="261"/>
      <c r="N926" s="261"/>
      <c r="O926" s="261"/>
      <c r="P926" s="261"/>
      <c r="Q926" s="69">
        <v>3</v>
      </c>
      <c r="R926" s="258"/>
      <c r="S926" s="258"/>
      <c r="T926" s="258"/>
      <c r="U926" s="258"/>
      <c r="V926" s="258"/>
      <c r="W926" s="258"/>
      <c r="X926" s="258"/>
      <c r="Y926" s="258"/>
      <c r="Z926" s="258"/>
      <c r="AA926" s="258"/>
      <c r="AB926" s="258"/>
      <c r="AC926" s="258"/>
      <c r="AD926" s="258"/>
      <c r="AE926" s="258"/>
      <c r="AF926" s="69">
        <v>3</v>
      </c>
      <c r="AG926" s="258"/>
      <c r="AH926" s="258"/>
      <c r="AI926" s="258"/>
      <c r="AJ926" s="258"/>
      <c r="AK926" s="258"/>
      <c r="AL926" s="258"/>
      <c r="AM926" s="258"/>
      <c r="AN926" s="258"/>
      <c r="AO926" s="258"/>
      <c r="AP926" s="258"/>
      <c r="AQ926" s="258"/>
      <c r="AR926" s="258"/>
      <c r="AS926" s="258"/>
      <c r="AT926" s="258"/>
    </row>
    <row r="927" spans="1:46" ht="68.099999999999994" customHeight="1">
      <c r="A927" s="261" t="s">
        <v>723</v>
      </c>
      <c r="B927" s="261"/>
      <c r="C927" s="261"/>
      <c r="D927" s="261"/>
      <c r="E927" s="261"/>
      <c r="F927" s="261"/>
      <c r="G927" s="261"/>
      <c r="H927" s="261"/>
      <c r="I927" s="261"/>
      <c r="J927" s="261"/>
      <c r="K927" s="261"/>
      <c r="L927" s="261"/>
      <c r="M927" s="261"/>
      <c r="N927" s="261"/>
      <c r="O927" s="261"/>
      <c r="P927" s="261"/>
      <c r="Q927" s="69">
        <v>3</v>
      </c>
      <c r="R927" s="258"/>
      <c r="S927" s="258"/>
      <c r="T927" s="258"/>
      <c r="U927" s="258"/>
      <c r="V927" s="258"/>
      <c r="W927" s="258"/>
      <c r="X927" s="258"/>
      <c r="Y927" s="258"/>
      <c r="Z927" s="258"/>
      <c r="AA927" s="258"/>
      <c r="AB927" s="258"/>
      <c r="AC927" s="258"/>
      <c r="AD927" s="258"/>
      <c r="AE927" s="258"/>
      <c r="AF927" s="69">
        <v>3</v>
      </c>
      <c r="AG927" s="258"/>
      <c r="AH927" s="258"/>
      <c r="AI927" s="258"/>
      <c r="AJ927" s="258"/>
      <c r="AK927" s="258"/>
      <c r="AL927" s="258"/>
      <c r="AM927" s="258"/>
      <c r="AN927" s="258"/>
      <c r="AO927" s="258"/>
      <c r="AP927" s="258"/>
      <c r="AQ927" s="258"/>
      <c r="AR927" s="258"/>
      <c r="AS927" s="258"/>
      <c r="AT927" s="258"/>
    </row>
    <row r="928" spans="1:46" ht="45" customHeight="1">
      <c r="A928" s="261" t="s">
        <v>670</v>
      </c>
      <c r="B928" s="261"/>
      <c r="C928" s="261"/>
      <c r="D928" s="261"/>
      <c r="E928" s="261"/>
      <c r="F928" s="261"/>
      <c r="G928" s="261"/>
      <c r="H928" s="261"/>
      <c r="I928" s="261"/>
      <c r="J928" s="261"/>
      <c r="K928" s="261"/>
      <c r="L928" s="261"/>
      <c r="M928" s="261"/>
      <c r="N928" s="261"/>
      <c r="O928" s="261"/>
      <c r="P928" s="261"/>
      <c r="Q928" s="69">
        <v>3</v>
      </c>
      <c r="R928" s="258"/>
      <c r="S928" s="258"/>
      <c r="T928" s="258"/>
      <c r="U928" s="258"/>
      <c r="V928" s="258"/>
      <c r="W928" s="258"/>
      <c r="X928" s="258"/>
      <c r="Y928" s="258"/>
      <c r="Z928" s="258"/>
      <c r="AA928" s="258"/>
      <c r="AB928" s="258"/>
      <c r="AC928" s="258"/>
      <c r="AD928" s="258"/>
      <c r="AE928" s="258"/>
      <c r="AF928" s="69">
        <v>3</v>
      </c>
      <c r="AG928" s="258"/>
      <c r="AH928" s="258"/>
      <c r="AI928" s="258"/>
      <c r="AJ928" s="258"/>
      <c r="AK928" s="258"/>
      <c r="AL928" s="258"/>
      <c r="AM928" s="258"/>
      <c r="AN928" s="258"/>
      <c r="AO928" s="258"/>
      <c r="AP928" s="258"/>
      <c r="AQ928" s="258"/>
      <c r="AR928" s="258"/>
      <c r="AS928" s="258"/>
      <c r="AT928" s="258"/>
    </row>
    <row r="929" spans="1:46" ht="45" customHeight="1">
      <c r="A929" s="261" t="s">
        <v>724</v>
      </c>
      <c r="B929" s="261"/>
      <c r="C929" s="261"/>
      <c r="D929" s="261"/>
      <c r="E929" s="261"/>
      <c r="F929" s="261"/>
      <c r="G929" s="261"/>
      <c r="H929" s="261"/>
      <c r="I929" s="261"/>
      <c r="J929" s="261"/>
      <c r="K929" s="261"/>
      <c r="L929" s="261"/>
      <c r="M929" s="261"/>
      <c r="N929" s="261"/>
      <c r="O929" s="261"/>
      <c r="P929" s="261"/>
      <c r="Q929" s="69">
        <v>3</v>
      </c>
      <c r="R929" s="258"/>
      <c r="S929" s="258"/>
      <c r="T929" s="258"/>
      <c r="U929" s="258"/>
      <c r="V929" s="258"/>
      <c r="W929" s="258"/>
      <c r="X929" s="258"/>
      <c r="Y929" s="258"/>
      <c r="Z929" s="258"/>
      <c r="AA929" s="258"/>
      <c r="AB929" s="258"/>
      <c r="AC929" s="258"/>
      <c r="AD929" s="258"/>
      <c r="AE929" s="258"/>
      <c r="AF929" s="69">
        <v>3</v>
      </c>
      <c r="AG929" s="258"/>
      <c r="AH929" s="258"/>
      <c r="AI929" s="258"/>
      <c r="AJ929" s="258"/>
      <c r="AK929" s="258"/>
      <c r="AL929" s="258"/>
      <c r="AM929" s="258"/>
      <c r="AN929" s="258"/>
      <c r="AO929" s="258"/>
      <c r="AP929" s="258"/>
      <c r="AQ929" s="258"/>
      <c r="AR929" s="258"/>
      <c r="AS929" s="258"/>
      <c r="AT929" s="258"/>
    </row>
    <row r="930" spans="1:46" ht="45" customHeight="1">
      <c r="A930" s="261" t="s">
        <v>725</v>
      </c>
      <c r="B930" s="261"/>
      <c r="C930" s="261"/>
      <c r="D930" s="261"/>
      <c r="E930" s="261"/>
      <c r="F930" s="261"/>
      <c r="G930" s="261"/>
      <c r="H930" s="261"/>
      <c r="I930" s="261"/>
      <c r="J930" s="261"/>
      <c r="K930" s="261"/>
      <c r="L930" s="261"/>
      <c r="M930" s="261"/>
      <c r="N930" s="261"/>
      <c r="O930" s="261"/>
      <c r="P930" s="261"/>
      <c r="Q930" s="69">
        <v>3</v>
      </c>
      <c r="R930" s="258"/>
      <c r="S930" s="258"/>
      <c r="T930" s="258"/>
      <c r="U930" s="258"/>
      <c r="V930" s="258"/>
      <c r="W930" s="258"/>
      <c r="X930" s="258"/>
      <c r="Y930" s="258"/>
      <c r="Z930" s="258"/>
      <c r="AA930" s="258"/>
      <c r="AB930" s="258"/>
      <c r="AC930" s="258"/>
      <c r="AD930" s="258"/>
      <c r="AE930" s="258"/>
      <c r="AF930" s="69">
        <v>3</v>
      </c>
      <c r="AG930" s="258"/>
      <c r="AH930" s="258"/>
      <c r="AI930" s="258"/>
      <c r="AJ930" s="258"/>
      <c r="AK930" s="258"/>
      <c r="AL930" s="258"/>
      <c r="AM930" s="258"/>
      <c r="AN930" s="258"/>
      <c r="AO930" s="258"/>
      <c r="AP930" s="258"/>
      <c r="AQ930" s="258"/>
      <c r="AR930" s="258"/>
      <c r="AS930" s="258"/>
      <c r="AT930" s="258"/>
    </row>
    <row r="931" spans="1:46" ht="45" customHeight="1">
      <c r="A931" s="261" t="s">
        <v>726</v>
      </c>
      <c r="B931" s="261"/>
      <c r="C931" s="261"/>
      <c r="D931" s="261"/>
      <c r="E931" s="261"/>
      <c r="F931" s="261"/>
      <c r="G931" s="261"/>
      <c r="H931" s="261"/>
      <c r="I931" s="261"/>
      <c r="J931" s="261"/>
      <c r="K931" s="261"/>
      <c r="L931" s="261"/>
      <c r="M931" s="261"/>
      <c r="N931" s="261"/>
      <c r="O931" s="261"/>
      <c r="P931" s="261"/>
      <c r="Q931" s="69">
        <v>3</v>
      </c>
      <c r="R931" s="258"/>
      <c r="S931" s="258"/>
      <c r="T931" s="258"/>
      <c r="U931" s="258"/>
      <c r="V931" s="258"/>
      <c r="W931" s="258"/>
      <c r="X931" s="258"/>
      <c r="Y931" s="258"/>
      <c r="Z931" s="258"/>
      <c r="AA931" s="258"/>
      <c r="AB931" s="258"/>
      <c r="AC931" s="258"/>
      <c r="AD931" s="258"/>
      <c r="AE931" s="258"/>
      <c r="AF931" s="69">
        <v>3</v>
      </c>
      <c r="AG931" s="258"/>
      <c r="AH931" s="258"/>
      <c r="AI931" s="258"/>
      <c r="AJ931" s="258"/>
      <c r="AK931" s="258"/>
      <c r="AL931" s="258"/>
      <c r="AM931" s="258"/>
      <c r="AN931" s="258"/>
      <c r="AO931" s="258"/>
      <c r="AP931" s="258"/>
      <c r="AQ931" s="258"/>
      <c r="AR931" s="258"/>
      <c r="AS931" s="258"/>
      <c r="AT931" s="258"/>
    </row>
    <row r="932" spans="1:46" ht="68.849999999999994" customHeight="1">
      <c r="A932" s="261" t="s">
        <v>727</v>
      </c>
      <c r="B932" s="261"/>
      <c r="C932" s="261"/>
      <c r="D932" s="261"/>
      <c r="E932" s="261"/>
      <c r="F932" s="261"/>
      <c r="G932" s="261"/>
      <c r="H932" s="261"/>
      <c r="I932" s="261"/>
      <c r="J932" s="261"/>
      <c r="K932" s="261"/>
      <c r="L932" s="261"/>
      <c r="M932" s="261"/>
      <c r="N932" s="261"/>
      <c r="O932" s="261"/>
      <c r="P932" s="261"/>
      <c r="Q932" s="69">
        <v>3</v>
      </c>
      <c r="R932" s="258"/>
      <c r="S932" s="258"/>
      <c r="T932" s="258"/>
      <c r="U932" s="258"/>
      <c r="V932" s="258"/>
      <c r="W932" s="258"/>
      <c r="X932" s="258"/>
      <c r="Y932" s="258"/>
      <c r="Z932" s="258"/>
      <c r="AA932" s="258"/>
      <c r="AB932" s="258"/>
      <c r="AC932" s="258"/>
      <c r="AD932" s="258"/>
      <c r="AE932" s="258"/>
      <c r="AF932" s="69">
        <v>3</v>
      </c>
      <c r="AG932" s="258"/>
      <c r="AH932" s="258"/>
      <c r="AI932" s="258"/>
      <c r="AJ932" s="258"/>
      <c r="AK932" s="258"/>
      <c r="AL932" s="258"/>
      <c r="AM932" s="258"/>
      <c r="AN932" s="258"/>
      <c r="AO932" s="258"/>
      <c r="AP932" s="258"/>
      <c r="AQ932" s="258"/>
      <c r="AR932" s="258"/>
      <c r="AS932" s="258"/>
      <c r="AT932" s="258"/>
    </row>
    <row r="933" spans="1:46" ht="45" customHeight="1">
      <c r="A933" s="259" t="s">
        <v>728</v>
      </c>
      <c r="B933" s="259"/>
      <c r="C933" s="259"/>
      <c r="D933" s="259"/>
      <c r="E933" s="259"/>
      <c r="F933" s="259"/>
      <c r="G933" s="259"/>
      <c r="H933" s="259"/>
      <c r="I933" s="259"/>
      <c r="J933" s="259"/>
      <c r="K933" s="259"/>
      <c r="L933" s="259"/>
      <c r="M933" s="259"/>
      <c r="N933" s="259"/>
      <c r="O933" s="259"/>
      <c r="P933" s="259"/>
      <c r="Q933" s="69">
        <v>3</v>
      </c>
      <c r="R933" s="258"/>
      <c r="S933" s="258"/>
      <c r="T933" s="258"/>
      <c r="U933" s="258"/>
      <c r="V933" s="258"/>
      <c r="W933" s="258"/>
      <c r="X933" s="258"/>
      <c r="Y933" s="258"/>
      <c r="Z933" s="258"/>
      <c r="AA933" s="258"/>
      <c r="AB933" s="258"/>
      <c r="AC933" s="258"/>
      <c r="AD933" s="258"/>
      <c r="AE933" s="258"/>
      <c r="AF933" s="69">
        <v>3</v>
      </c>
      <c r="AG933" s="258"/>
      <c r="AH933" s="258"/>
      <c r="AI933" s="258"/>
      <c r="AJ933" s="258"/>
      <c r="AK933" s="258"/>
      <c r="AL933" s="258"/>
      <c r="AM933" s="258"/>
      <c r="AN933" s="258"/>
      <c r="AO933" s="258"/>
      <c r="AP933" s="258"/>
      <c r="AQ933" s="258"/>
      <c r="AR933" s="258"/>
      <c r="AS933" s="258"/>
      <c r="AT933" s="258"/>
    </row>
    <row r="934" spans="1:46" ht="45" customHeight="1">
      <c r="A934" s="259" t="s">
        <v>729</v>
      </c>
      <c r="B934" s="259"/>
      <c r="C934" s="259"/>
      <c r="D934" s="259"/>
      <c r="E934" s="259"/>
      <c r="F934" s="259"/>
      <c r="G934" s="259"/>
      <c r="H934" s="259"/>
      <c r="I934" s="259"/>
      <c r="J934" s="259"/>
      <c r="K934" s="259"/>
      <c r="L934" s="259"/>
      <c r="M934" s="259"/>
      <c r="N934" s="259"/>
      <c r="O934" s="259"/>
      <c r="P934" s="259"/>
      <c r="Q934" s="69">
        <v>3</v>
      </c>
      <c r="R934" s="258"/>
      <c r="S934" s="258"/>
      <c r="T934" s="258"/>
      <c r="U934" s="258"/>
      <c r="V934" s="258"/>
      <c r="W934" s="258"/>
      <c r="X934" s="258"/>
      <c r="Y934" s="258"/>
      <c r="Z934" s="258"/>
      <c r="AA934" s="258"/>
      <c r="AB934" s="258"/>
      <c r="AC934" s="258"/>
      <c r="AD934" s="258"/>
      <c r="AE934" s="258"/>
      <c r="AF934" s="69">
        <v>3</v>
      </c>
      <c r="AG934" s="258"/>
      <c r="AH934" s="258"/>
      <c r="AI934" s="258"/>
      <c r="AJ934" s="258"/>
      <c r="AK934" s="258"/>
      <c r="AL934" s="258"/>
      <c r="AM934" s="258"/>
      <c r="AN934" s="258"/>
      <c r="AO934" s="258"/>
      <c r="AP934" s="258"/>
      <c r="AQ934" s="258"/>
      <c r="AR934" s="258"/>
      <c r="AS934" s="258"/>
      <c r="AT934" s="258"/>
    </row>
    <row r="935" spans="1:46" ht="45" customHeight="1">
      <c r="A935" s="259" t="s">
        <v>730</v>
      </c>
      <c r="B935" s="259"/>
      <c r="C935" s="259"/>
      <c r="D935" s="259"/>
      <c r="E935" s="259"/>
      <c r="F935" s="259"/>
      <c r="G935" s="259"/>
      <c r="H935" s="259"/>
      <c r="I935" s="259"/>
      <c r="J935" s="259"/>
      <c r="K935" s="259"/>
      <c r="L935" s="259"/>
      <c r="M935" s="259"/>
      <c r="N935" s="259"/>
      <c r="O935" s="259"/>
      <c r="P935" s="259"/>
      <c r="Q935" s="69">
        <v>3</v>
      </c>
      <c r="R935" s="258"/>
      <c r="S935" s="258"/>
      <c r="T935" s="258"/>
      <c r="U935" s="258"/>
      <c r="V935" s="258"/>
      <c r="W935" s="258"/>
      <c r="X935" s="258"/>
      <c r="Y935" s="258"/>
      <c r="Z935" s="258"/>
      <c r="AA935" s="258"/>
      <c r="AB935" s="258"/>
      <c r="AC935" s="258"/>
      <c r="AD935" s="258"/>
      <c r="AE935" s="258"/>
      <c r="AF935" s="69">
        <v>3</v>
      </c>
      <c r="AG935" s="258"/>
      <c r="AH935" s="258"/>
      <c r="AI935" s="258"/>
      <c r="AJ935" s="258"/>
      <c r="AK935" s="258"/>
      <c r="AL935" s="258"/>
      <c r="AM935" s="258"/>
      <c r="AN935" s="258"/>
      <c r="AO935" s="258"/>
      <c r="AP935" s="258"/>
      <c r="AQ935" s="258"/>
      <c r="AR935" s="258"/>
      <c r="AS935" s="258"/>
      <c r="AT935" s="258"/>
    </row>
    <row r="936" spans="1:46" ht="45" customHeight="1">
      <c r="A936" s="259" t="s">
        <v>731</v>
      </c>
      <c r="B936" s="259"/>
      <c r="C936" s="259"/>
      <c r="D936" s="259"/>
      <c r="E936" s="259"/>
      <c r="F936" s="259"/>
      <c r="G936" s="259"/>
      <c r="H936" s="259"/>
      <c r="I936" s="259"/>
      <c r="J936" s="259"/>
      <c r="K936" s="259"/>
      <c r="L936" s="259"/>
      <c r="M936" s="259"/>
      <c r="N936" s="259"/>
      <c r="O936" s="259"/>
      <c r="P936" s="259"/>
      <c r="Q936" s="69">
        <v>3</v>
      </c>
      <c r="R936" s="258"/>
      <c r="S936" s="258"/>
      <c r="T936" s="258"/>
      <c r="U936" s="258"/>
      <c r="V936" s="258"/>
      <c r="W936" s="258"/>
      <c r="X936" s="258"/>
      <c r="Y936" s="258"/>
      <c r="Z936" s="258"/>
      <c r="AA936" s="258"/>
      <c r="AB936" s="258"/>
      <c r="AC936" s="258"/>
      <c r="AD936" s="258"/>
      <c r="AE936" s="258"/>
      <c r="AF936" s="69">
        <v>3</v>
      </c>
      <c r="AG936" s="258"/>
      <c r="AH936" s="258"/>
      <c r="AI936" s="258"/>
      <c r="AJ936" s="258"/>
      <c r="AK936" s="258"/>
      <c r="AL936" s="258"/>
      <c r="AM936" s="258"/>
      <c r="AN936" s="258"/>
      <c r="AO936" s="258"/>
      <c r="AP936" s="258"/>
      <c r="AQ936" s="258"/>
      <c r="AR936" s="258"/>
      <c r="AS936" s="258"/>
      <c r="AT936" s="258"/>
    </row>
    <row r="937" spans="1:46" ht="45" customHeight="1">
      <c r="A937" s="259" t="s">
        <v>732</v>
      </c>
      <c r="B937" s="259"/>
      <c r="C937" s="259"/>
      <c r="D937" s="259"/>
      <c r="E937" s="259"/>
      <c r="F937" s="259"/>
      <c r="G937" s="259"/>
      <c r="H937" s="259"/>
      <c r="I937" s="259"/>
      <c r="J937" s="259"/>
      <c r="K937" s="259"/>
      <c r="L937" s="259"/>
      <c r="M937" s="259"/>
      <c r="N937" s="259"/>
      <c r="O937" s="259"/>
      <c r="P937" s="259"/>
      <c r="Q937" s="69">
        <v>3</v>
      </c>
      <c r="R937" s="258"/>
      <c r="S937" s="258"/>
      <c r="T937" s="258"/>
      <c r="U937" s="258"/>
      <c r="V937" s="258"/>
      <c r="W937" s="258"/>
      <c r="X937" s="258"/>
      <c r="Y937" s="258"/>
      <c r="Z937" s="258"/>
      <c r="AA937" s="258"/>
      <c r="AB937" s="258"/>
      <c r="AC937" s="258"/>
      <c r="AD937" s="258"/>
      <c r="AE937" s="258"/>
      <c r="AF937" s="69">
        <v>3</v>
      </c>
      <c r="AG937" s="258"/>
      <c r="AH937" s="258"/>
      <c r="AI937" s="258"/>
      <c r="AJ937" s="258"/>
      <c r="AK937" s="258"/>
      <c r="AL937" s="258"/>
      <c r="AM937" s="258"/>
      <c r="AN937" s="258"/>
      <c r="AO937" s="258"/>
      <c r="AP937" s="258"/>
      <c r="AQ937" s="258"/>
      <c r="AR937" s="258"/>
      <c r="AS937" s="258"/>
      <c r="AT937" s="258"/>
    </row>
    <row r="938" spans="1:46" ht="45" customHeight="1">
      <c r="A938" s="259" t="s">
        <v>733</v>
      </c>
      <c r="B938" s="259"/>
      <c r="C938" s="259"/>
      <c r="D938" s="259"/>
      <c r="E938" s="259"/>
      <c r="F938" s="259"/>
      <c r="G938" s="259"/>
      <c r="H938" s="259"/>
      <c r="I938" s="259"/>
      <c r="J938" s="259"/>
      <c r="K938" s="259"/>
      <c r="L938" s="259"/>
      <c r="M938" s="259"/>
      <c r="N938" s="259"/>
      <c r="O938" s="259"/>
      <c r="P938" s="259"/>
      <c r="Q938" s="69">
        <v>3</v>
      </c>
      <c r="R938" s="258"/>
      <c r="S938" s="258"/>
      <c r="T938" s="258"/>
      <c r="U938" s="258"/>
      <c r="V938" s="258"/>
      <c r="W938" s="258"/>
      <c r="X938" s="258"/>
      <c r="Y938" s="258"/>
      <c r="Z938" s="258"/>
      <c r="AA938" s="258"/>
      <c r="AB938" s="258"/>
      <c r="AC938" s="258"/>
      <c r="AD938" s="258"/>
      <c r="AE938" s="258"/>
      <c r="AF938" s="69">
        <v>3</v>
      </c>
      <c r="AG938" s="258"/>
      <c r="AH938" s="258"/>
      <c r="AI938" s="258"/>
      <c r="AJ938" s="258"/>
      <c r="AK938" s="258"/>
      <c r="AL938" s="258"/>
      <c r="AM938" s="258"/>
      <c r="AN938" s="258"/>
      <c r="AO938" s="258"/>
      <c r="AP938" s="258"/>
      <c r="AQ938" s="258"/>
      <c r="AR938" s="258"/>
      <c r="AS938" s="258"/>
      <c r="AT938" s="258"/>
    </row>
    <row r="939" spans="1:46" ht="45" customHeight="1">
      <c r="A939" s="259" t="s">
        <v>734</v>
      </c>
      <c r="B939" s="259"/>
      <c r="C939" s="259"/>
      <c r="D939" s="259"/>
      <c r="E939" s="259"/>
      <c r="F939" s="259"/>
      <c r="G939" s="259"/>
      <c r="H939" s="259"/>
      <c r="I939" s="259"/>
      <c r="J939" s="259"/>
      <c r="K939" s="259"/>
      <c r="L939" s="259"/>
      <c r="M939" s="259"/>
      <c r="N939" s="259"/>
      <c r="O939" s="259"/>
      <c r="P939" s="259"/>
      <c r="Q939" s="69">
        <v>3</v>
      </c>
      <c r="R939" s="258"/>
      <c r="S939" s="258"/>
      <c r="T939" s="258"/>
      <c r="U939" s="258"/>
      <c r="V939" s="258"/>
      <c r="W939" s="258"/>
      <c r="X939" s="258"/>
      <c r="Y939" s="258"/>
      <c r="Z939" s="258"/>
      <c r="AA939" s="258"/>
      <c r="AB939" s="258"/>
      <c r="AC939" s="258"/>
      <c r="AD939" s="258"/>
      <c r="AE939" s="258"/>
      <c r="AF939" s="69">
        <v>3</v>
      </c>
      <c r="AG939" s="258"/>
      <c r="AH939" s="258"/>
      <c r="AI939" s="258"/>
      <c r="AJ939" s="258"/>
      <c r="AK939" s="258"/>
      <c r="AL939" s="258"/>
      <c r="AM939" s="258"/>
      <c r="AN939" s="258"/>
      <c r="AO939" s="258"/>
      <c r="AP939" s="258"/>
      <c r="AQ939" s="258"/>
      <c r="AR939" s="258"/>
      <c r="AS939" s="258"/>
      <c r="AT939" s="258"/>
    </row>
    <row r="940" spans="1:46" ht="45" customHeight="1">
      <c r="A940" s="259" t="s">
        <v>735</v>
      </c>
      <c r="B940" s="259"/>
      <c r="C940" s="259"/>
      <c r="D940" s="259"/>
      <c r="E940" s="259"/>
      <c r="F940" s="259"/>
      <c r="G940" s="259"/>
      <c r="H940" s="259"/>
      <c r="I940" s="259"/>
      <c r="J940" s="259"/>
      <c r="K940" s="259"/>
      <c r="L940" s="259"/>
      <c r="M940" s="259"/>
      <c r="N940" s="259"/>
      <c r="O940" s="259"/>
      <c r="P940" s="259"/>
      <c r="Q940" s="69">
        <v>3</v>
      </c>
      <c r="R940" s="258"/>
      <c r="S940" s="258"/>
      <c r="T940" s="258"/>
      <c r="U940" s="258"/>
      <c r="V940" s="258"/>
      <c r="W940" s="258"/>
      <c r="X940" s="258"/>
      <c r="Y940" s="258"/>
      <c r="Z940" s="258"/>
      <c r="AA940" s="258"/>
      <c r="AB940" s="258"/>
      <c r="AC940" s="258"/>
      <c r="AD940" s="258"/>
      <c r="AE940" s="258"/>
      <c r="AF940" s="69">
        <v>3</v>
      </c>
      <c r="AG940" s="258"/>
      <c r="AH940" s="258"/>
      <c r="AI940" s="258"/>
      <c r="AJ940" s="258"/>
      <c r="AK940" s="258"/>
      <c r="AL940" s="258"/>
      <c r="AM940" s="258"/>
      <c r="AN940" s="258"/>
      <c r="AO940" s="258"/>
      <c r="AP940" s="258"/>
      <c r="AQ940" s="258"/>
      <c r="AR940" s="258"/>
      <c r="AS940" s="258"/>
      <c r="AT940" s="258"/>
    </row>
    <row r="941" spans="1:46" ht="45" customHeight="1">
      <c r="A941" s="259" t="s">
        <v>736</v>
      </c>
      <c r="B941" s="259"/>
      <c r="C941" s="259"/>
      <c r="D941" s="259"/>
      <c r="E941" s="259"/>
      <c r="F941" s="259"/>
      <c r="G941" s="259"/>
      <c r="H941" s="259"/>
      <c r="I941" s="259"/>
      <c r="J941" s="259"/>
      <c r="K941" s="259"/>
      <c r="L941" s="259"/>
      <c r="M941" s="259"/>
      <c r="N941" s="259"/>
      <c r="O941" s="259"/>
      <c r="P941" s="259"/>
      <c r="Q941" s="69">
        <v>3</v>
      </c>
      <c r="R941" s="258"/>
      <c r="S941" s="258"/>
      <c r="T941" s="258"/>
      <c r="U941" s="258"/>
      <c r="V941" s="258"/>
      <c r="W941" s="258"/>
      <c r="X941" s="258"/>
      <c r="Y941" s="258"/>
      <c r="Z941" s="258"/>
      <c r="AA941" s="258"/>
      <c r="AB941" s="258"/>
      <c r="AC941" s="258"/>
      <c r="AD941" s="258"/>
      <c r="AE941" s="258"/>
      <c r="AF941" s="69">
        <v>3</v>
      </c>
      <c r="AG941" s="258"/>
      <c r="AH941" s="258"/>
      <c r="AI941" s="258"/>
      <c r="AJ941" s="258"/>
      <c r="AK941" s="258"/>
      <c r="AL941" s="258"/>
      <c r="AM941" s="258"/>
      <c r="AN941" s="258"/>
      <c r="AO941" s="258"/>
      <c r="AP941" s="258"/>
      <c r="AQ941" s="258"/>
      <c r="AR941" s="258"/>
      <c r="AS941" s="258"/>
      <c r="AT941" s="258"/>
    </row>
    <row r="942" spans="1:46" ht="45" customHeight="1">
      <c r="A942" s="259" t="s">
        <v>737</v>
      </c>
      <c r="B942" s="259"/>
      <c r="C942" s="259"/>
      <c r="D942" s="259"/>
      <c r="E942" s="259"/>
      <c r="F942" s="259"/>
      <c r="G942" s="259"/>
      <c r="H942" s="259"/>
      <c r="I942" s="259"/>
      <c r="J942" s="259"/>
      <c r="K942" s="259"/>
      <c r="L942" s="259"/>
      <c r="M942" s="259"/>
      <c r="N942" s="259"/>
      <c r="O942" s="259"/>
      <c r="P942" s="259"/>
      <c r="Q942" s="69">
        <v>3</v>
      </c>
      <c r="R942" s="258"/>
      <c r="S942" s="258"/>
      <c r="T942" s="258"/>
      <c r="U942" s="258"/>
      <c r="V942" s="258"/>
      <c r="W942" s="258"/>
      <c r="X942" s="258"/>
      <c r="Y942" s="258"/>
      <c r="Z942" s="258"/>
      <c r="AA942" s="258"/>
      <c r="AB942" s="258"/>
      <c r="AC942" s="258"/>
      <c r="AD942" s="258"/>
      <c r="AE942" s="258"/>
      <c r="AF942" s="69">
        <v>3</v>
      </c>
      <c r="AG942" s="258"/>
      <c r="AH942" s="258"/>
      <c r="AI942" s="258"/>
      <c r="AJ942" s="258"/>
      <c r="AK942" s="258"/>
      <c r="AL942" s="258"/>
      <c r="AM942" s="258"/>
      <c r="AN942" s="258"/>
      <c r="AO942" s="258"/>
      <c r="AP942" s="258"/>
      <c r="AQ942" s="258"/>
      <c r="AR942" s="258"/>
      <c r="AS942" s="258"/>
      <c r="AT942" s="258"/>
    </row>
    <row r="943" spans="1:46" ht="45" customHeight="1">
      <c r="A943" s="259" t="s">
        <v>738</v>
      </c>
      <c r="B943" s="259"/>
      <c r="C943" s="259"/>
      <c r="D943" s="259"/>
      <c r="E943" s="259"/>
      <c r="F943" s="259"/>
      <c r="G943" s="259"/>
      <c r="H943" s="259"/>
      <c r="I943" s="259"/>
      <c r="J943" s="259"/>
      <c r="K943" s="259"/>
      <c r="L943" s="259"/>
      <c r="M943" s="259"/>
      <c r="N943" s="259"/>
      <c r="O943" s="259"/>
      <c r="P943" s="259"/>
      <c r="Q943" s="69">
        <v>3</v>
      </c>
      <c r="R943" s="258"/>
      <c r="S943" s="258"/>
      <c r="T943" s="258"/>
      <c r="U943" s="258"/>
      <c r="V943" s="258"/>
      <c r="W943" s="258"/>
      <c r="X943" s="258"/>
      <c r="Y943" s="258"/>
      <c r="Z943" s="258"/>
      <c r="AA943" s="258"/>
      <c r="AB943" s="258"/>
      <c r="AC943" s="258"/>
      <c r="AD943" s="258"/>
      <c r="AE943" s="258"/>
      <c r="AF943" s="69">
        <v>3</v>
      </c>
      <c r="AG943" s="258"/>
      <c r="AH943" s="258"/>
      <c r="AI943" s="258"/>
      <c r="AJ943" s="258"/>
      <c r="AK943" s="258"/>
      <c r="AL943" s="258"/>
      <c r="AM943" s="258"/>
      <c r="AN943" s="258"/>
      <c r="AO943" s="258"/>
      <c r="AP943" s="258"/>
      <c r="AQ943" s="258"/>
      <c r="AR943" s="258"/>
      <c r="AS943" s="258"/>
      <c r="AT943" s="258"/>
    </row>
    <row r="944" spans="1:46" ht="45" customHeight="1">
      <c r="A944" s="259" t="s">
        <v>739</v>
      </c>
      <c r="B944" s="259"/>
      <c r="C944" s="259"/>
      <c r="D944" s="259"/>
      <c r="E944" s="259"/>
      <c r="F944" s="259"/>
      <c r="G944" s="259"/>
      <c r="H944" s="259"/>
      <c r="I944" s="259"/>
      <c r="J944" s="259"/>
      <c r="K944" s="259"/>
      <c r="L944" s="259"/>
      <c r="M944" s="259"/>
      <c r="N944" s="259"/>
      <c r="O944" s="259"/>
      <c r="P944" s="259"/>
      <c r="Q944" s="69">
        <v>3</v>
      </c>
      <c r="R944" s="258"/>
      <c r="S944" s="258"/>
      <c r="T944" s="258"/>
      <c r="U944" s="258"/>
      <c r="V944" s="258"/>
      <c r="W944" s="258"/>
      <c r="X944" s="258"/>
      <c r="Y944" s="258"/>
      <c r="Z944" s="258"/>
      <c r="AA944" s="258"/>
      <c r="AB944" s="258"/>
      <c r="AC944" s="258"/>
      <c r="AD944" s="258"/>
      <c r="AE944" s="258"/>
      <c r="AF944" s="69">
        <v>3</v>
      </c>
      <c r="AG944" s="258"/>
      <c r="AH944" s="258"/>
      <c r="AI944" s="258"/>
      <c r="AJ944" s="258"/>
      <c r="AK944" s="258"/>
      <c r="AL944" s="258"/>
      <c r="AM944" s="258"/>
      <c r="AN944" s="258"/>
      <c r="AO944" s="258"/>
      <c r="AP944" s="258"/>
      <c r="AQ944" s="258"/>
      <c r="AR944" s="258"/>
      <c r="AS944" s="258"/>
      <c r="AT944" s="258"/>
    </row>
    <row r="945" spans="1:46" ht="45" customHeight="1">
      <c r="A945" s="259" t="s">
        <v>740</v>
      </c>
      <c r="B945" s="259"/>
      <c r="C945" s="259"/>
      <c r="D945" s="259"/>
      <c r="E945" s="259"/>
      <c r="F945" s="259"/>
      <c r="G945" s="259"/>
      <c r="H945" s="259"/>
      <c r="I945" s="259"/>
      <c r="J945" s="259"/>
      <c r="K945" s="259"/>
      <c r="L945" s="259"/>
      <c r="M945" s="259"/>
      <c r="N945" s="259"/>
      <c r="O945" s="259"/>
      <c r="P945" s="259"/>
      <c r="Q945" s="69">
        <v>3</v>
      </c>
      <c r="R945" s="258"/>
      <c r="S945" s="258"/>
      <c r="T945" s="258"/>
      <c r="U945" s="258"/>
      <c r="V945" s="258"/>
      <c r="W945" s="258"/>
      <c r="X945" s="258"/>
      <c r="Y945" s="258"/>
      <c r="Z945" s="258"/>
      <c r="AA945" s="258"/>
      <c r="AB945" s="258"/>
      <c r="AC945" s="258"/>
      <c r="AD945" s="258"/>
      <c r="AE945" s="258"/>
      <c r="AF945" s="69">
        <v>3</v>
      </c>
      <c r="AG945" s="258"/>
      <c r="AH945" s="258"/>
      <c r="AI945" s="258"/>
      <c r="AJ945" s="258"/>
      <c r="AK945" s="258"/>
      <c r="AL945" s="258"/>
      <c r="AM945" s="258"/>
      <c r="AN945" s="258"/>
      <c r="AO945" s="258"/>
      <c r="AP945" s="258"/>
      <c r="AQ945" s="258"/>
      <c r="AR945" s="258"/>
      <c r="AS945" s="258"/>
      <c r="AT945" s="258"/>
    </row>
    <row r="946" spans="1:46" ht="45" customHeight="1">
      <c r="A946" s="259" t="s">
        <v>741</v>
      </c>
      <c r="B946" s="259"/>
      <c r="C946" s="259"/>
      <c r="D946" s="259"/>
      <c r="E946" s="259"/>
      <c r="F946" s="259"/>
      <c r="G946" s="259"/>
      <c r="H946" s="259"/>
      <c r="I946" s="259"/>
      <c r="J946" s="259"/>
      <c r="K946" s="259"/>
      <c r="L946" s="259"/>
      <c r="M946" s="259"/>
      <c r="N946" s="259"/>
      <c r="O946" s="259"/>
      <c r="P946" s="259"/>
      <c r="Q946" s="69">
        <v>3</v>
      </c>
      <c r="R946" s="258"/>
      <c r="S946" s="258"/>
      <c r="T946" s="258"/>
      <c r="U946" s="258"/>
      <c r="V946" s="258"/>
      <c r="W946" s="258"/>
      <c r="X946" s="258"/>
      <c r="Y946" s="258"/>
      <c r="Z946" s="258"/>
      <c r="AA946" s="258"/>
      <c r="AB946" s="258"/>
      <c r="AC946" s="258"/>
      <c r="AD946" s="258"/>
      <c r="AE946" s="258"/>
      <c r="AF946" s="69">
        <v>3</v>
      </c>
      <c r="AG946" s="258"/>
      <c r="AH946" s="258"/>
      <c r="AI946" s="258"/>
      <c r="AJ946" s="258"/>
      <c r="AK946" s="258"/>
      <c r="AL946" s="258"/>
      <c r="AM946" s="258"/>
      <c r="AN946" s="258"/>
      <c r="AO946" s="258"/>
      <c r="AP946" s="258"/>
      <c r="AQ946" s="258"/>
      <c r="AR946" s="258"/>
      <c r="AS946" s="258"/>
      <c r="AT946" s="258"/>
    </row>
    <row r="947" spans="1:46" ht="45" customHeight="1">
      <c r="A947" s="259" t="s">
        <v>742</v>
      </c>
      <c r="B947" s="259"/>
      <c r="C947" s="259"/>
      <c r="D947" s="259"/>
      <c r="E947" s="259"/>
      <c r="F947" s="259"/>
      <c r="G947" s="259"/>
      <c r="H947" s="259"/>
      <c r="I947" s="259"/>
      <c r="J947" s="259"/>
      <c r="K947" s="259"/>
      <c r="L947" s="259"/>
      <c r="M947" s="259"/>
      <c r="N947" s="259"/>
      <c r="O947" s="259"/>
      <c r="P947" s="259"/>
      <c r="Q947" s="69">
        <v>3</v>
      </c>
      <c r="R947" s="258"/>
      <c r="S947" s="258"/>
      <c r="T947" s="258"/>
      <c r="U947" s="258"/>
      <c r="V947" s="258"/>
      <c r="W947" s="258"/>
      <c r="X947" s="258"/>
      <c r="Y947" s="258"/>
      <c r="Z947" s="258"/>
      <c r="AA947" s="258"/>
      <c r="AB947" s="258"/>
      <c r="AC947" s="258"/>
      <c r="AD947" s="258"/>
      <c r="AE947" s="258"/>
      <c r="AF947" s="69">
        <v>3</v>
      </c>
      <c r="AG947" s="258"/>
      <c r="AH947" s="258"/>
      <c r="AI947" s="258"/>
      <c r="AJ947" s="258"/>
      <c r="AK947" s="258"/>
      <c r="AL947" s="258"/>
      <c r="AM947" s="258"/>
      <c r="AN947" s="258"/>
      <c r="AO947" s="258"/>
      <c r="AP947" s="258"/>
      <c r="AQ947" s="258"/>
      <c r="AR947" s="258"/>
      <c r="AS947" s="258"/>
      <c r="AT947" s="258"/>
    </row>
    <row r="948" spans="1:46" ht="45" customHeight="1">
      <c r="A948" s="261" t="s">
        <v>743</v>
      </c>
      <c r="B948" s="261"/>
      <c r="C948" s="261"/>
      <c r="D948" s="261"/>
      <c r="E948" s="261"/>
      <c r="F948" s="261"/>
      <c r="G948" s="261"/>
      <c r="H948" s="261"/>
      <c r="I948" s="261"/>
      <c r="J948" s="261"/>
      <c r="K948" s="261"/>
      <c r="L948" s="261"/>
      <c r="M948" s="261"/>
      <c r="N948" s="261"/>
      <c r="O948" s="261"/>
      <c r="P948" s="261"/>
      <c r="Q948" s="69">
        <v>3</v>
      </c>
      <c r="R948" s="258"/>
      <c r="S948" s="258"/>
      <c r="T948" s="258"/>
      <c r="U948" s="258"/>
      <c r="V948" s="258"/>
      <c r="W948" s="258"/>
      <c r="X948" s="258"/>
      <c r="Y948" s="258"/>
      <c r="Z948" s="258"/>
      <c r="AA948" s="258"/>
      <c r="AB948" s="258"/>
      <c r="AC948" s="258"/>
      <c r="AD948" s="258"/>
      <c r="AE948" s="258"/>
      <c r="AF948" s="69">
        <v>3</v>
      </c>
      <c r="AG948" s="258"/>
      <c r="AH948" s="258"/>
      <c r="AI948" s="258"/>
      <c r="AJ948" s="258"/>
      <c r="AK948" s="258"/>
      <c r="AL948" s="258"/>
      <c r="AM948" s="258"/>
      <c r="AN948" s="258"/>
      <c r="AO948" s="258"/>
      <c r="AP948" s="258"/>
      <c r="AQ948" s="258"/>
      <c r="AR948" s="258"/>
      <c r="AS948" s="258"/>
      <c r="AT948" s="258"/>
    </row>
    <row r="949" spans="1:46" ht="45" customHeight="1">
      <c r="A949" s="261" t="s">
        <v>744</v>
      </c>
      <c r="B949" s="261"/>
      <c r="C949" s="261"/>
      <c r="D949" s="261"/>
      <c r="E949" s="261"/>
      <c r="F949" s="261"/>
      <c r="G949" s="261"/>
      <c r="H949" s="261"/>
      <c r="I949" s="261"/>
      <c r="J949" s="261"/>
      <c r="K949" s="261"/>
      <c r="L949" s="261"/>
      <c r="M949" s="261"/>
      <c r="N949" s="261"/>
      <c r="O949" s="261"/>
      <c r="P949" s="261"/>
      <c r="Q949" s="69">
        <v>3</v>
      </c>
      <c r="R949" s="258"/>
      <c r="S949" s="258"/>
      <c r="T949" s="258"/>
      <c r="U949" s="258"/>
      <c r="V949" s="258"/>
      <c r="W949" s="258"/>
      <c r="X949" s="258"/>
      <c r="Y949" s="258"/>
      <c r="Z949" s="258"/>
      <c r="AA949" s="258"/>
      <c r="AB949" s="258"/>
      <c r="AC949" s="258"/>
      <c r="AD949" s="258"/>
      <c r="AE949" s="258"/>
      <c r="AF949" s="69">
        <v>3</v>
      </c>
      <c r="AG949" s="258"/>
      <c r="AH949" s="258"/>
      <c r="AI949" s="258"/>
      <c r="AJ949" s="258"/>
      <c r="AK949" s="258"/>
      <c r="AL949" s="258"/>
      <c r="AM949" s="258"/>
      <c r="AN949" s="258"/>
      <c r="AO949" s="258"/>
      <c r="AP949" s="258"/>
      <c r="AQ949" s="258"/>
      <c r="AR949" s="258"/>
      <c r="AS949" s="258"/>
      <c r="AT949" s="258"/>
    </row>
    <row r="950" spans="1:46" ht="45" customHeight="1">
      <c r="A950" s="261" t="s">
        <v>745</v>
      </c>
      <c r="B950" s="261"/>
      <c r="C950" s="261"/>
      <c r="D950" s="261"/>
      <c r="E950" s="261"/>
      <c r="F950" s="261"/>
      <c r="G950" s="261"/>
      <c r="H950" s="261"/>
      <c r="I950" s="261"/>
      <c r="J950" s="261"/>
      <c r="K950" s="261"/>
      <c r="L950" s="261"/>
      <c r="M950" s="261"/>
      <c r="N950" s="261"/>
      <c r="O950" s="261"/>
      <c r="P950" s="261"/>
      <c r="Q950" s="69">
        <v>3</v>
      </c>
      <c r="R950" s="258"/>
      <c r="S950" s="258"/>
      <c r="T950" s="258"/>
      <c r="U950" s="258"/>
      <c r="V950" s="258"/>
      <c r="W950" s="258"/>
      <c r="X950" s="258"/>
      <c r="Y950" s="258"/>
      <c r="Z950" s="258"/>
      <c r="AA950" s="258"/>
      <c r="AB950" s="258"/>
      <c r="AC950" s="258"/>
      <c r="AD950" s="258"/>
      <c r="AE950" s="258"/>
      <c r="AF950" s="69">
        <v>3</v>
      </c>
      <c r="AG950" s="258"/>
      <c r="AH950" s="258"/>
      <c r="AI950" s="258"/>
      <c r="AJ950" s="258"/>
      <c r="AK950" s="258"/>
      <c r="AL950" s="258"/>
      <c r="AM950" s="258"/>
      <c r="AN950" s="258"/>
      <c r="AO950" s="258"/>
      <c r="AP950" s="258"/>
      <c r="AQ950" s="258"/>
      <c r="AR950" s="258"/>
      <c r="AS950" s="258"/>
      <c r="AT950" s="258"/>
    </row>
    <row r="951" spans="1:46" ht="45" customHeight="1">
      <c r="A951" s="261" t="s">
        <v>746</v>
      </c>
      <c r="B951" s="261"/>
      <c r="C951" s="261"/>
      <c r="D951" s="261"/>
      <c r="E951" s="261"/>
      <c r="F951" s="261"/>
      <c r="G951" s="261"/>
      <c r="H951" s="261"/>
      <c r="I951" s="261"/>
      <c r="J951" s="261"/>
      <c r="K951" s="261"/>
      <c r="L951" s="261"/>
      <c r="M951" s="261"/>
      <c r="N951" s="261"/>
      <c r="O951" s="261"/>
      <c r="P951" s="261"/>
      <c r="Q951" s="69">
        <v>3</v>
      </c>
      <c r="R951" s="258"/>
      <c r="S951" s="258"/>
      <c r="T951" s="258"/>
      <c r="U951" s="258"/>
      <c r="V951" s="258"/>
      <c r="W951" s="258"/>
      <c r="X951" s="258"/>
      <c r="Y951" s="258"/>
      <c r="Z951" s="258"/>
      <c r="AA951" s="258"/>
      <c r="AB951" s="258"/>
      <c r="AC951" s="258"/>
      <c r="AD951" s="258"/>
      <c r="AE951" s="258"/>
      <c r="AF951" s="69">
        <v>3</v>
      </c>
      <c r="AG951" s="258"/>
      <c r="AH951" s="258"/>
      <c r="AI951" s="258"/>
      <c r="AJ951" s="258"/>
      <c r="AK951" s="258"/>
      <c r="AL951" s="258"/>
      <c r="AM951" s="258"/>
      <c r="AN951" s="258"/>
      <c r="AO951" s="258"/>
      <c r="AP951" s="258"/>
      <c r="AQ951" s="258"/>
      <c r="AR951" s="258"/>
      <c r="AS951" s="258"/>
      <c r="AT951" s="258"/>
    </row>
    <row r="952" spans="1:46" ht="45" customHeight="1">
      <c r="A952" s="261" t="s">
        <v>747</v>
      </c>
      <c r="B952" s="261"/>
      <c r="C952" s="261"/>
      <c r="D952" s="261"/>
      <c r="E952" s="261"/>
      <c r="F952" s="261"/>
      <c r="G952" s="261"/>
      <c r="H952" s="261"/>
      <c r="I952" s="261"/>
      <c r="J952" s="261"/>
      <c r="K952" s="261"/>
      <c r="L952" s="261"/>
      <c r="M952" s="261"/>
      <c r="N952" s="261"/>
      <c r="O952" s="261"/>
      <c r="P952" s="261"/>
      <c r="Q952" s="69">
        <v>3</v>
      </c>
      <c r="R952" s="258"/>
      <c r="S952" s="258"/>
      <c r="T952" s="258"/>
      <c r="U952" s="258"/>
      <c r="V952" s="258"/>
      <c r="W952" s="258"/>
      <c r="X952" s="258"/>
      <c r="Y952" s="258"/>
      <c r="Z952" s="258"/>
      <c r="AA952" s="258"/>
      <c r="AB952" s="258"/>
      <c r="AC952" s="258"/>
      <c r="AD952" s="258"/>
      <c r="AE952" s="258"/>
      <c r="AF952" s="69">
        <v>3</v>
      </c>
      <c r="AG952" s="258"/>
      <c r="AH952" s="258"/>
      <c r="AI952" s="258"/>
      <c r="AJ952" s="258"/>
      <c r="AK952" s="258"/>
      <c r="AL952" s="258"/>
      <c r="AM952" s="258"/>
      <c r="AN952" s="258"/>
      <c r="AO952" s="258"/>
      <c r="AP952" s="258"/>
      <c r="AQ952" s="258"/>
      <c r="AR952" s="258"/>
      <c r="AS952" s="258"/>
      <c r="AT952" s="258"/>
    </row>
    <row r="953" spans="1:46" ht="73.349999999999994" customHeight="1">
      <c r="A953" s="261" t="s">
        <v>748</v>
      </c>
      <c r="B953" s="261"/>
      <c r="C953" s="261"/>
      <c r="D953" s="261"/>
      <c r="E953" s="261"/>
      <c r="F953" s="261"/>
      <c r="G953" s="261"/>
      <c r="H953" s="261"/>
      <c r="I953" s="261"/>
      <c r="J953" s="261"/>
      <c r="K953" s="261"/>
      <c r="L953" s="261"/>
      <c r="M953" s="261"/>
      <c r="N953" s="261"/>
      <c r="O953" s="261"/>
      <c r="P953" s="261"/>
      <c r="Q953" s="69">
        <v>3</v>
      </c>
      <c r="R953" s="258"/>
      <c r="S953" s="258"/>
      <c r="T953" s="258"/>
      <c r="U953" s="258"/>
      <c r="V953" s="258"/>
      <c r="W953" s="258"/>
      <c r="X953" s="258"/>
      <c r="Y953" s="258"/>
      <c r="Z953" s="258"/>
      <c r="AA953" s="258"/>
      <c r="AB953" s="258"/>
      <c r="AC953" s="258"/>
      <c r="AD953" s="258"/>
      <c r="AE953" s="258"/>
      <c r="AF953" s="69">
        <v>3</v>
      </c>
      <c r="AG953" s="258"/>
      <c r="AH953" s="258"/>
      <c r="AI953" s="258"/>
      <c r="AJ953" s="258"/>
      <c r="AK953" s="258"/>
      <c r="AL953" s="258"/>
      <c r="AM953" s="258"/>
      <c r="AN953" s="258"/>
      <c r="AO953" s="258"/>
      <c r="AP953" s="258"/>
      <c r="AQ953" s="258"/>
      <c r="AR953" s="258"/>
      <c r="AS953" s="258"/>
      <c r="AT953" s="258"/>
    </row>
    <row r="954" spans="1:46" ht="45" customHeight="1">
      <c r="A954" s="261" t="s">
        <v>749</v>
      </c>
      <c r="B954" s="261"/>
      <c r="C954" s="261"/>
      <c r="D954" s="261"/>
      <c r="E954" s="261"/>
      <c r="F954" s="261"/>
      <c r="G954" s="261"/>
      <c r="H954" s="261"/>
      <c r="I954" s="261"/>
      <c r="J954" s="261"/>
      <c r="K954" s="261"/>
      <c r="L954" s="261"/>
      <c r="M954" s="261"/>
      <c r="N954" s="261"/>
      <c r="O954" s="261"/>
      <c r="P954" s="261"/>
      <c r="Q954" s="69">
        <v>3</v>
      </c>
      <c r="R954" s="258"/>
      <c r="S954" s="258"/>
      <c r="T954" s="258"/>
      <c r="U954" s="258"/>
      <c r="V954" s="258"/>
      <c r="W954" s="258"/>
      <c r="X954" s="258"/>
      <c r="Y954" s="258"/>
      <c r="Z954" s="258"/>
      <c r="AA954" s="258"/>
      <c r="AB954" s="258"/>
      <c r="AC954" s="258"/>
      <c r="AD954" s="258"/>
      <c r="AE954" s="258"/>
      <c r="AF954" s="69">
        <v>3</v>
      </c>
      <c r="AG954" s="258"/>
      <c r="AH954" s="258"/>
      <c r="AI954" s="258"/>
      <c r="AJ954" s="258"/>
      <c r="AK954" s="258"/>
      <c r="AL954" s="258"/>
      <c r="AM954" s="258"/>
      <c r="AN954" s="258"/>
      <c r="AO954" s="258"/>
      <c r="AP954" s="258"/>
      <c r="AQ954" s="258"/>
      <c r="AR954" s="258"/>
      <c r="AS954" s="258"/>
      <c r="AT954" s="258"/>
    </row>
    <row r="955" spans="1:46" ht="45" customHeight="1">
      <c r="A955" s="261" t="s">
        <v>750</v>
      </c>
      <c r="B955" s="261"/>
      <c r="C955" s="261"/>
      <c r="D955" s="261"/>
      <c r="E955" s="261"/>
      <c r="F955" s="261"/>
      <c r="G955" s="261"/>
      <c r="H955" s="261"/>
      <c r="I955" s="261"/>
      <c r="J955" s="261"/>
      <c r="K955" s="261"/>
      <c r="L955" s="261"/>
      <c r="M955" s="261"/>
      <c r="N955" s="261"/>
      <c r="O955" s="261"/>
      <c r="P955" s="261"/>
      <c r="Q955" s="69">
        <v>3</v>
      </c>
      <c r="R955" s="258"/>
      <c r="S955" s="258"/>
      <c r="T955" s="258"/>
      <c r="U955" s="258"/>
      <c r="V955" s="258"/>
      <c r="W955" s="258"/>
      <c r="X955" s="258"/>
      <c r="Y955" s="258"/>
      <c r="Z955" s="258"/>
      <c r="AA955" s="258"/>
      <c r="AB955" s="258"/>
      <c r="AC955" s="258"/>
      <c r="AD955" s="258"/>
      <c r="AE955" s="258"/>
      <c r="AF955" s="69">
        <v>3</v>
      </c>
      <c r="AG955" s="258"/>
      <c r="AH955" s="258"/>
      <c r="AI955" s="258"/>
      <c r="AJ955" s="258"/>
      <c r="AK955" s="258"/>
      <c r="AL955" s="258"/>
      <c r="AM955" s="258"/>
      <c r="AN955" s="258"/>
      <c r="AO955" s="258"/>
      <c r="AP955" s="258"/>
      <c r="AQ955" s="258"/>
      <c r="AR955" s="258"/>
      <c r="AS955" s="258"/>
      <c r="AT955" s="258"/>
    </row>
    <row r="956" spans="1:46" ht="45" customHeight="1">
      <c r="A956" s="261" t="s">
        <v>751</v>
      </c>
      <c r="B956" s="261"/>
      <c r="C956" s="261"/>
      <c r="D956" s="261"/>
      <c r="E956" s="261"/>
      <c r="F956" s="261"/>
      <c r="G956" s="261"/>
      <c r="H956" s="261"/>
      <c r="I956" s="261"/>
      <c r="J956" s="261"/>
      <c r="K956" s="261"/>
      <c r="L956" s="261"/>
      <c r="M956" s="261"/>
      <c r="N956" s="261"/>
      <c r="O956" s="261"/>
      <c r="P956" s="261"/>
      <c r="Q956" s="69">
        <v>3</v>
      </c>
      <c r="R956" s="258"/>
      <c r="S956" s="258"/>
      <c r="T956" s="258"/>
      <c r="U956" s="258"/>
      <c r="V956" s="258"/>
      <c r="W956" s="258"/>
      <c r="X956" s="258"/>
      <c r="Y956" s="258"/>
      <c r="Z956" s="258"/>
      <c r="AA956" s="258"/>
      <c r="AB956" s="258"/>
      <c r="AC956" s="258"/>
      <c r="AD956" s="258"/>
      <c r="AE956" s="258"/>
      <c r="AF956" s="69">
        <v>3</v>
      </c>
      <c r="AG956" s="258"/>
      <c r="AH956" s="258"/>
      <c r="AI956" s="258"/>
      <c r="AJ956" s="258"/>
      <c r="AK956" s="258"/>
      <c r="AL956" s="258"/>
      <c r="AM956" s="258"/>
      <c r="AN956" s="258"/>
      <c r="AO956" s="258"/>
      <c r="AP956" s="258"/>
      <c r="AQ956" s="258"/>
      <c r="AR956" s="258"/>
      <c r="AS956" s="258"/>
      <c r="AT956" s="258"/>
    </row>
    <row r="957" spans="1:46" ht="45" customHeight="1">
      <c r="A957" s="259" t="s">
        <v>752</v>
      </c>
      <c r="B957" s="259"/>
      <c r="C957" s="259"/>
      <c r="D957" s="259"/>
      <c r="E957" s="259"/>
      <c r="F957" s="259"/>
      <c r="G957" s="259"/>
      <c r="H957" s="259"/>
      <c r="I957" s="259"/>
      <c r="J957" s="259"/>
      <c r="K957" s="259"/>
      <c r="L957" s="259"/>
      <c r="M957" s="259"/>
      <c r="N957" s="259"/>
      <c r="O957" s="259"/>
      <c r="P957" s="259"/>
      <c r="Q957" s="69">
        <v>3</v>
      </c>
      <c r="R957" s="258"/>
      <c r="S957" s="258"/>
      <c r="T957" s="258"/>
      <c r="U957" s="258"/>
      <c r="V957" s="258"/>
      <c r="W957" s="258"/>
      <c r="X957" s="258"/>
      <c r="Y957" s="258"/>
      <c r="Z957" s="258"/>
      <c r="AA957" s="258"/>
      <c r="AB957" s="258"/>
      <c r="AC957" s="258"/>
      <c r="AD957" s="258"/>
      <c r="AE957" s="258"/>
      <c r="AF957" s="69">
        <v>3</v>
      </c>
      <c r="AG957" s="258"/>
      <c r="AH957" s="258"/>
      <c r="AI957" s="258"/>
      <c r="AJ957" s="258"/>
      <c r="AK957" s="258"/>
      <c r="AL957" s="258"/>
      <c r="AM957" s="258"/>
      <c r="AN957" s="258"/>
      <c r="AO957" s="258"/>
      <c r="AP957" s="258"/>
      <c r="AQ957" s="258"/>
      <c r="AR957" s="258"/>
      <c r="AS957" s="258"/>
      <c r="AT957" s="258"/>
    </row>
    <row r="958" spans="1:46" ht="45" customHeight="1">
      <c r="A958" s="259" t="s">
        <v>753</v>
      </c>
      <c r="B958" s="259"/>
      <c r="C958" s="259"/>
      <c r="D958" s="259"/>
      <c r="E958" s="259"/>
      <c r="F958" s="259"/>
      <c r="G958" s="259"/>
      <c r="H958" s="259"/>
      <c r="I958" s="259"/>
      <c r="J958" s="259"/>
      <c r="K958" s="259"/>
      <c r="L958" s="259"/>
      <c r="M958" s="259"/>
      <c r="N958" s="259"/>
      <c r="O958" s="259"/>
      <c r="P958" s="259"/>
      <c r="Q958" s="69">
        <v>3</v>
      </c>
      <c r="R958" s="258"/>
      <c r="S958" s="258"/>
      <c r="T958" s="258"/>
      <c r="U958" s="258"/>
      <c r="V958" s="258"/>
      <c r="W958" s="258"/>
      <c r="X958" s="258"/>
      <c r="Y958" s="258"/>
      <c r="Z958" s="258"/>
      <c r="AA958" s="258"/>
      <c r="AB958" s="258"/>
      <c r="AC958" s="258"/>
      <c r="AD958" s="258"/>
      <c r="AE958" s="258"/>
      <c r="AF958" s="69">
        <v>3</v>
      </c>
      <c r="AG958" s="258"/>
      <c r="AH958" s="258"/>
      <c r="AI958" s="258"/>
      <c r="AJ958" s="258"/>
      <c r="AK958" s="258"/>
      <c r="AL958" s="258"/>
      <c r="AM958" s="258"/>
      <c r="AN958" s="258"/>
      <c r="AO958" s="258"/>
      <c r="AP958" s="258"/>
      <c r="AQ958" s="258"/>
      <c r="AR958" s="258"/>
      <c r="AS958" s="258"/>
      <c r="AT958" s="258"/>
    </row>
    <row r="959" spans="1:46" ht="45" customHeight="1">
      <c r="A959" s="261" t="s">
        <v>754</v>
      </c>
      <c r="B959" s="261"/>
      <c r="C959" s="261"/>
      <c r="D959" s="261"/>
      <c r="E959" s="261"/>
      <c r="F959" s="261"/>
      <c r="G959" s="261"/>
      <c r="H959" s="261"/>
      <c r="I959" s="261"/>
      <c r="J959" s="261"/>
      <c r="K959" s="261"/>
      <c r="L959" s="261"/>
      <c r="M959" s="261"/>
      <c r="N959" s="261"/>
      <c r="O959" s="261"/>
      <c r="P959" s="261"/>
      <c r="Q959" s="69">
        <v>3</v>
      </c>
      <c r="R959" s="258"/>
      <c r="S959" s="258"/>
      <c r="T959" s="258"/>
      <c r="U959" s="258"/>
      <c r="V959" s="258"/>
      <c r="W959" s="258"/>
      <c r="X959" s="258"/>
      <c r="Y959" s="258"/>
      <c r="Z959" s="258"/>
      <c r="AA959" s="258"/>
      <c r="AB959" s="258"/>
      <c r="AC959" s="258"/>
      <c r="AD959" s="258"/>
      <c r="AE959" s="258"/>
      <c r="AF959" s="69">
        <v>3</v>
      </c>
      <c r="AG959" s="258"/>
      <c r="AH959" s="258"/>
      <c r="AI959" s="258"/>
      <c r="AJ959" s="258"/>
      <c r="AK959" s="258"/>
      <c r="AL959" s="258"/>
      <c r="AM959" s="258"/>
      <c r="AN959" s="258"/>
      <c r="AO959" s="258"/>
      <c r="AP959" s="258"/>
      <c r="AQ959" s="258"/>
      <c r="AR959" s="258"/>
      <c r="AS959" s="258"/>
      <c r="AT959" s="258"/>
    </row>
    <row r="960" spans="1:46" ht="45" customHeight="1">
      <c r="A960" s="259" t="s">
        <v>755</v>
      </c>
      <c r="B960" s="259"/>
      <c r="C960" s="259"/>
      <c r="D960" s="259"/>
      <c r="E960" s="259"/>
      <c r="F960" s="259"/>
      <c r="G960" s="259"/>
      <c r="H960" s="259"/>
      <c r="I960" s="259"/>
      <c r="J960" s="259"/>
      <c r="K960" s="259"/>
      <c r="L960" s="259"/>
      <c r="M960" s="259"/>
      <c r="N960" s="259"/>
      <c r="O960" s="259"/>
      <c r="P960" s="259"/>
      <c r="Q960" s="69">
        <v>3</v>
      </c>
      <c r="R960" s="258"/>
      <c r="S960" s="258"/>
      <c r="T960" s="258"/>
      <c r="U960" s="258"/>
      <c r="V960" s="258"/>
      <c r="W960" s="258"/>
      <c r="X960" s="258"/>
      <c r="Y960" s="258"/>
      <c r="Z960" s="258"/>
      <c r="AA960" s="258"/>
      <c r="AB960" s="258"/>
      <c r="AC960" s="258"/>
      <c r="AD960" s="258"/>
      <c r="AE960" s="258"/>
      <c r="AF960" s="69">
        <v>3</v>
      </c>
      <c r="AG960" s="258"/>
      <c r="AH960" s="258"/>
      <c r="AI960" s="258"/>
      <c r="AJ960" s="258"/>
      <c r="AK960" s="258"/>
      <c r="AL960" s="258"/>
      <c r="AM960" s="258"/>
      <c r="AN960" s="258"/>
      <c r="AO960" s="258"/>
      <c r="AP960" s="258"/>
      <c r="AQ960" s="258"/>
      <c r="AR960" s="258"/>
      <c r="AS960" s="258"/>
      <c r="AT960" s="258"/>
    </row>
    <row r="961" spans="1:46" ht="45" customHeight="1">
      <c r="A961" s="259" t="s">
        <v>756</v>
      </c>
      <c r="B961" s="259"/>
      <c r="C961" s="259"/>
      <c r="D961" s="259"/>
      <c r="E961" s="259"/>
      <c r="F961" s="259"/>
      <c r="G961" s="259"/>
      <c r="H961" s="259"/>
      <c r="I961" s="259"/>
      <c r="J961" s="259"/>
      <c r="K961" s="259"/>
      <c r="L961" s="259"/>
      <c r="M961" s="259"/>
      <c r="N961" s="259"/>
      <c r="O961" s="259"/>
      <c r="P961" s="259"/>
      <c r="Q961" s="69">
        <v>3</v>
      </c>
      <c r="R961" s="258"/>
      <c r="S961" s="258"/>
      <c r="T961" s="258"/>
      <c r="U961" s="258"/>
      <c r="V961" s="258"/>
      <c r="W961" s="258"/>
      <c r="X961" s="258"/>
      <c r="Y961" s="258"/>
      <c r="Z961" s="258"/>
      <c r="AA961" s="258"/>
      <c r="AB961" s="258"/>
      <c r="AC961" s="258"/>
      <c r="AD961" s="258"/>
      <c r="AE961" s="258"/>
      <c r="AF961" s="69">
        <v>3</v>
      </c>
      <c r="AG961" s="258"/>
      <c r="AH961" s="258"/>
      <c r="AI961" s="258"/>
      <c r="AJ961" s="258"/>
      <c r="AK961" s="258"/>
      <c r="AL961" s="258"/>
      <c r="AM961" s="258"/>
      <c r="AN961" s="258"/>
      <c r="AO961" s="258"/>
      <c r="AP961" s="258"/>
      <c r="AQ961" s="258"/>
      <c r="AR961" s="258"/>
      <c r="AS961" s="258"/>
      <c r="AT961" s="258"/>
    </row>
    <row r="962" spans="1:46" ht="45" customHeight="1">
      <c r="A962" s="259" t="s">
        <v>757</v>
      </c>
      <c r="B962" s="259"/>
      <c r="C962" s="259"/>
      <c r="D962" s="259"/>
      <c r="E962" s="259"/>
      <c r="F962" s="259"/>
      <c r="G962" s="259"/>
      <c r="H962" s="259"/>
      <c r="I962" s="259"/>
      <c r="J962" s="259"/>
      <c r="K962" s="259"/>
      <c r="L962" s="259"/>
      <c r="M962" s="259"/>
      <c r="N962" s="259"/>
      <c r="O962" s="259"/>
      <c r="P962" s="259"/>
      <c r="Q962" s="69">
        <v>3</v>
      </c>
      <c r="R962" s="258"/>
      <c r="S962" s="258"/>
      <c r="T962" s="258"/>
      <c r="U962" s="258"/>
      <c r="V962" s="258"/>
      <c r="W962" s="258"/>
      <c r="X962" s="258"/>
      <c r="Y962" s="258"/>
      <c r="Z962" s="258"/>
      <c r="AA962" s="258"/>
      <c r="AB962" s="258"/>
      <c r="AC962" s="258"/>
      <c r="AD962" s="258"/>
      <c r="AE962" s="258"/>
      <c r="AF962" s="69">
        <v>3</v>
      </c>
      <c r="AG962" s="258"/>
      <c r="AH962" s="258"/>
      <c r="AI962" s="258"/>
      <c r="AJ962" s="258"/>
      <c r="AK962" s="258"/>
      <c r="AL962" s="258"/>
      <c r="AM962" s="258"/>
      <c r="AN962" s="258"/>
      <c r="AO962" s="258"/>
      <c r="AP962" s="258"/>
      <c r="AQ962" s="258"/>
      <c r="AR962" s="258"/>
      <c r="AS962" s="258"/>
      <c r="AT962" s="258"/>
    </row>
    <row r="963" spans="1:46" ht="45" customHeight="1">
      <c r="A963" s="259" t="s">
        <v>758</v>
      </c>
      <c r="B963" s="259"/>
      <c r="C963" s="259"/>
      <c r="D963" s="259"/>
      <c r="E963" s="259"/>
      <c r="F963" s="259"/>
      <c r="G963" s="259"/>
      <c r="H963" s="259"/>
      <c r="I963" s="259"/>
      <c r="J963" s="259"/>
      <c r="K963" s="259"/>
      <c r="L963" s="259"/>
      <c r="M963" s="259"/>
      <c r="N963" s="259"/>
      <c r="O963" s="259"/>
      <c r="P963" s="259"/>
      <c r="Q963" s="69">
        <v>3</v>
      </c>
      <c r="R963" s="258"/>
      <c r="S963" s="258"/>
      <c r="T963" s="258"/>
      <c r="U963" s="258"/>
      <c r="V963" s="258"/>
      <c r="W963" s="258"/>
      <c r="X963" s="258"/>
      <c r="Y963" s="258"/>
      <c r="Z963" s="258"/>
      <c r="AA963" s="258"/>
      <c r="AB963" s="258"/>
      <c r="AC963" s="258"/>
      <c r="AD963" s="258"/>
      <c r="AE963" s="258"/>
      <c r="AF963" s="69">
        <v>3</v>
      </c>
      <c r="AG963" s="258"/>
      <c r="AH963" s="258"/>
      <c r="AI963" s="258"/>
      <c r="AJ963" s="258"/>
      <c r="AK963" s="258"/>
      <c r="AL963" s="258"/>
      <c r="AM963" s="258"/>
      <c r="AN963" s="258"/>
      <c r="AO963" s="258"/>
      <c r="AP963" s="258"/>
      <c r="AQ963" s="258"/>
      <c r="AR963" s="258"/>
      <c r="AS963" s="258"/>
      <c r="AT963" s="258"/>
    </row>
    <row r="964" spans="1:46" ht="45" customHeight="1">
      <c r="A964" s="259" t="s">
        <v>759</v>
      </c>
      <c r="B964" s="259"/>
      <c r="C964" s="259"/>
      <c r="D964" s="259"/>
      <c r="E964" s="259"/>
      <c r="F964" s="259"/>
      <c r="G964" s="259"/>
      <c r="H964" s="259"/>
      <c r="I964" s="259"/>
      <c r="J964" s="259"/>
      <c r="K964" s="259"/>
      <c r="L964" s="259"/>
      <c r="M964" s="259"/>
      <c r="N964" s="259"/>
      <c r="O964" s="259"/>
      <c r="P964" s="259"/>
      <c r="Q964" s="69">
        <v>3</v>
      </c>
      <c r="R964" s="258"/>
      <c r="S964" s="258"/>
      <c r="T964" s="258"/>
      <c r="U964" s="258"/>
      <c r="V964" s="258"/>
      <c r="W964" s="258"/>
      <c r="X964" s="258"/>
      <c r="Y964" s="258"/>
      <c r="Z964" s="258"/>
      <c r="AA964" s="258"/>
      <c r="AB964" s="258"/>
      <c r="AC964" s="258"/>
      <c r="AD964" s="258"/>
      <c r="AE964" s="258"/>
      <c r="AF964" s="69">
        <v>3</v>
      </c>
      <c r="AG964" s="258"/>
      <c r="AH964" s="258"/>
      <c r="AI964" s="258"/>
      <c r="AJ964" s="258"/>
      <c r="AK964" s="258"/>
      <c r="AL964" s="258"/>
      <c r="AM964" s="258"/>
      <c r="AN964" s="258"/>
      <c r="AO964" s="258"/>
      <c r="AP964" s="258"/>
      <c r="AQ964" s="258"/>
      <c r="AR964" s="258"/>
      <c r="AS964" s="258"/>
      <c r="AT964" s="258"/>
    </row>
    <row r="965" spans="1:46" ht="45" customHeight="1">
      <c r="A965" s="259" t="s">
        <v>760</v>
      </c>
      <c r="B965" s="259"/>
      <c r="C965" s="259"/>
      <c r="D965" s="259"/>
      <c r="E965" s="259"/>
      <c r="F965" s="259"/>
      <c r="G965" s="259"/>
      <c r="H965" s="259"/>
      <c r="I965" s="259"/>
      <c r="J965" s="259"/>
      <c r="K965" s="259"/>
      <c r="L965" s="259"/>
      <c r="M965" s="259"/>
      <c r="N965" s="259"/>
      <c r="O965" s="259"/>
      <c r="P965" s="259"/>
      <c r="Q965" s="69">
        <v>3</v>
      </c>
      <c r="R965" s="258"/>
      <c r="S965" s="258"/>
      <c r="T965" s="258"/>
      <c r="U965" s="258"/>
      <c r="V965" s="258"/>
      <c r="W965" s="258"/>
      <c r="X965" s="258"/>
      <c r="Y965" s="258"/>
      <c r="Z965" s="258"/>
      <c r="AA965" s="258"/>
      <c r="AB965" s="258"/>
      <c r="AC965" s="258"/>
      <c r="AD965" s="258"/>
      <c r="AE965" s="258"/>
      <c r="AF965" s="69">
        <v>3</v>
      </c>
      <c r="AG965" s="258"/>
      <c r="AH965" s="258"/>
      <c r="AI965" s="258"/>
      <c r="AJ965" s="258"/>
      <c r="AK965" s="258"/>
      <c r="AL965" s="258"/>
      <c r="AM965" s="258"/>
      <c r="AN965" s="258"/>
      <c r="AO965" s="258"/>
      <c r="AP965" s="258"/>
      <c r="AQ965" s="258"/>
      <c r="AR965" s="258"/>
      <c r="AS965" s="258"/>
      <c r="AT965" s="258"/>
    </row>
    <row r="966" spans="1:46" ht="45" customHeight="1">
      <c r="A966" s="259" t="s">
        <v>761</v>
      </c>
      <c r="B966" s="259"/>
      <c r="C966" s="259"/>
      <c r="D966" s="259"/>
      <c r="E966" s="259"/>
      <c r="F966" s="259"/>
      <c r="G966" s="259"/>
      <c r="H966" s="259"/>
      <c r="I966" s="259"/>
      <c r="J966" s="259"/>
      <c r="K966" s="259"/>
      <c r="L966" s="259"/>
      <c r="M966" s="259"/>
      <c r="N966" s="259"/>
      <c r="O966" s="259"/>
      <c r="P966" s="259"/>
      <c r="Q966" s="69">
        <v>3</v>
      </c>
      <c r="R966" s="258"/>
      <c r="S966" s="258"/>
      <c r="T966" s="258"/>
      <c r="U966" s="258"/>
      <c r="V966" s="258"/>
      <c r="W966" s="258"/>
      <c r="X966" s="258"/>
      <c r="Y966" s="258"/>
      <c r="Z966" s="258"/>
      <c r="AA966" s="258"/>
      <c r="AB966" s="258"/>
      <c r="AC966" s="258"/>
      <c r="AD966" s="258"/>
      <c r="AE966" s="258"/>
      <c r="AF966" s="69">
        <v>3</v>
      </c>
      <c r="AG966" s="258"/>
      <c r="AH966" s="258"/>
      <c r="AI966" s="258"/>
      <c r="AJ966" s="258"/>
      <c r="AK966" s="258"/>
      <c r="AL966" s="258"/>
      <c r="AM966" s="258"/>
      <c r="AN966" s="258"/>
      <c r="AO966" s="258"/>
      <c r="AP966" s="258"/>
      <c r="AQ966" s="258"/>
      <c r="AR966" s="258"/>
      <c r="AS966" s="258"/>
      <c r="AT966" s="258"/>
    </row>
    <row r="967" spans="1:46" ht="45" customHeight="1">
      <c r="A967" s="259" t="s">
        <v>762</v>
      </c>
      <c r="B967" s="259"/>
      <c r="C967" s="259"/>
      <c r="D967" s="259"/>
      <c r="E967" s="259"/>
      <c r="F967" s="259"/>
      <c r="G967" s="259"/>
      <c r="H967" s="259"/>
      <c r="I967" s="259"/>
      <c r="J967" s="259"/>
      <c r="K967" s="259"/>
      <c r="L967" s="259"/>
      <c r="M967" s="259"/>
      <c r="N967" s="259"/>
      <c r="O967" s="259"/>
      <c r="P967" s="259"/>
      <c r="Q967" s="69">
        <v>3</v>
      </c>
      <c r="R967" s="258"/>
      <c r="S967" s="258"/>
      <c r="T967" s="258"/>
      <c r="U967" s="258"/>
      <c r="V967" s="258"/>
      <c r="W967" s="258"/>
      <c r="X967" s="258"/>
      <c r="Y967" s="258"/>
      <c r="Z967" s="258"/>
      <c r="AA967" s="258"/>
      <c r="AB967" s="258"/>
      <c r="AC967" s="258"/>
      <c r="AD967" s="258"/>
      <c r="AE967" s="258"/>
      <c r="AF967" s="69">
        <v>3</v>
      </c>
      <c r="AG967" s="258"/>
      <c r="AH967" s="258"/>
      <c r="AI967" s="258"/>
      <c r="AJ967" s="258"/>
      <c r="AK967" s="258"/>
      <c r="AL967" s="258"/>
      <c r="AM967" s="258"/>
      <c r="AN967" s="258"/>
      <c r="AO967" s="258"/>
      <c r="AP967" s="258"/>
      <c r="AQ967" s="258"/>
      <c r="AR967" s="258"/>
      <c r="AS967" s="258"/>
      <c r="AT967" s="258"/>
    </row>
    <row r="968" spans="1:46" ht="45" customHeight="1">
      <c r="A968" s="259" t="s">
        <v>763</v>
      </c>
      <c r="B968" s="259"/>
      <c r="C968" s="259"/>
      <c r="D968" s="259"/>
      <c r="E968" s="259"/>
      <c r="F968" s="259"/>
      <c r="G968" s="259"/>
      <c r="H968" s="259"/>
      <c r="I968" s="259"/>
      <c r="J968" s="259"/>
      <c r="K968" s="259"/>
      <c r="L968" s="259"/>
      <c r="M968" s="259"/>
      <c r="N968" s="259"/>
      <c r="O968" s="259"/>
      <c r="P968" s="259"/>
      <c r="Q968" s="69">
        <v>3</v>
      </c>
      <c r="R968" s="258"/>
      <c r="S968" s="258"/>
      <c r="T968" s="258"/>
      <c r="U968" s="258"/>
      <c r="V968" s="258"/>
      <c r="W968" s="258"/>
      <c r="X968" s="258"/>
      <c r="Y968" s="258"/>
      <c r="Z968" s="258"/>
      <c r="AA968" s="258"/>
      <c r="AB968" s="258"/>
      <c r="AC968" s="258"/>
      <c r="AD968" s="258"/>
      <c r="AE968" s="258"/>
      <c r="AF968" s="69">
        <v>3</v>
      </c>
      <c r="AG968" s="258"/>
      <c r="AH968" s="258"/>
      <c r="AI968" s="258"/>
      <c r="AJ968" s="258"/>
      <c r="AK968" s="258"/>
      <c r="AL968" s="258"/>
      <c r="AM968" s="258"/>
      <c r="AN968" s="258"/>
      <c r="AO968" s="258"/>
      <c r="AP968" s="258"/>
      <c r="AQ968" s="258"/>
      <c r="AR968" s="258"/>
      <c r="AS968" s="258"/>
      <c r="AT968" s="258"/>
    </row>
    <row r="969" spans="1:46" ht="45" customHeight="1">
      <c r="A969" s="259" t="s">
        <v>764</v>
      </c>
      <c r="B969" s="259"/>
      <c r="C969" s="259"/>
      <c r="D969" s="259"/>
      <c r="E969" s="259"/>
      <c r="F969" s="259"/>
      <c r="G969" s="259"/>
      <c r="H969" s="259"/>
      <c r="I969" s="259"/>
      <c r="J969" s="259"/>
      <c r="K969" s="259"/>
      <c r="L969" s="259"/>
      <c r="M969" s="259"/>
      <c r="N969" s="259"/>
      <c r="O969" s="259"/>
      <c r="P969" s="259"/>
      <c r="Q969" s="69">
        <v>3</v>
      </c>
      <c r="R969" s="258"/>
      <c r="S969" s="258"/>
      <c r="T969" s="258"/>
      <c r="U969" s="258"/>
      <c r="V969" s="258"/>
      <c r="W969" s="258"/>
      <c r="X969" s="258"/>
      <c r="Y969" s="258"/>
      <c r="Z969" s="258"/>
      <c r="AA969" s="258"/>
      <c r="AB969" s="258"/>
      <c r="AC969" s="258"/>
      <c r="AD969" s="258"/>
      <c r="AE969" s="258"/>
      <c r="AF969" s="69">
        <v>3</v>
      </c>
      <c r="AG969" s="258"/>
      <c r="AH969" s="258"/>
      <c r="AI969" s="258"/>
      <c r="AJ969" s="258"/>
      <c r="AK969" s="258"/>
      <c r="AL969" s="258"/>
      <c r="AM969" s="258"/>
      <c r="AN969" s="258"/>
      <c r="AO969" s="258"/>
      <c r="AP969" s="258"/>
      <c r="AQ969" s="258"/>
      <c r="AR969" s="258"/>
      <c r="AS969" s="258"/>
      <c r="AT969" s="258"/>
    </row>
    <row r="970" spans="1:46" ht="45" customHeight="1">
      <c r="A970" s="259" t="s">
        <v>765</v>
      </c>
      <c r="B970" s="259"/>
      <c r="C970" s="259"/>
      <c r="D970" s="259"/>
      <c r="E970" s="259"/>
      <c r="F970" s="259"/>
      <c r="G970" s="259"/>
      <c r="H970" s="259"/>
      <c r="I970" s="259"/>
      <c r="J970" s="259"/>
      <c r="K970" s="259"/>
      <c r="L970" s="259"/>
      <c r="M970" s="259"/>
      <c r="N970" s="259"/>
      <c r="O970" s="259"/>
      <c r="P970" s="259"/>
      <c r="Q970" s="69">
        <v>3</v>
      </c>
      <c r="R970" s="258"/>
      <c r="S970" s="258"/>
      <c r="T970" s="258"/>
      <c r="U970" s="258"/>
      <c r="V970" s="258"/>
      <c r="W970" s="258"/>
      <c r="X970" s="258"/>
      <c r="Y970" s="258"/>
      <c r="Z970" s="258"/>
      <c r="AA970" s="258"/>
      <c r="AB970" s="258"/>
      <c r="AC970" s="258"/>
      <c r="AD970" s="258"/>
      <c r="AE970" s="258"/>
      <c r="AF970" s="69">
        <v>3</v>
      </c>
      <c r="AG970" s="258"/>
      <c r="AH970" s="258"/>
      <c r="AI970" s="258"/>
      <c r="AJ970" s="258"/>
      <c r="AK970" s="258"/>
      <c r="AL970" s="258"/>
      <c r="AM970" s="258"/>
      <c r="AN970" s="258"/>
      <c r="AO970" s="258"/>
      <c r="AP970" s="258"/>
      <c r="AQ970" s="258"/>
      <c r="AR970" s="258"/>
      <c r="AS970" s="258"/>
      <c r="AT970" s="258"/>
    </row>
    <row r="971" spans="1:46" ht="45" customHeight="1">
      <c r="A971" s="259" t="s">
        <v>766</v>
      </c>
      <c r="B971" s="259"/>
      <c r="C971" s="259"/>
      <c r="D971" s="259"/>
      <c r="E971" s="259"/>
      <c r="F971" s="259"/>
      <c r="G971" s="259"/>
      <c r="H971" s="259"/>
      <c r="I971" s="259"/>
      <c r="J971" s="259"/>
      <c r="K971" s="259"/>
      <c r="L971" s="259"/>
      <c r="M971" s="259"/>
      <c r="N971" s="259"/>
      <c r="O971" s="259"/>
      <c r="P971" s="259"/>
      <c r="Q971" s="69">
        <v>3</v>
      </c>
      <c r="R971" s="258"/>
      <c r="S971" s="258"/>
      <c r="T971" s="258"/>
      <c r="U971" s="258"/>
      <c r="V971" s="258"/>
      <c r="W971" s="258"/>
      <c r="X971" s="258"/>
      <c r="Y971" s="258"/>
      <c r="Z971" s="258"/>
      <c r="AA971" s="258"/>
      <c r="AB971" s="258"/>
      <c r="AC971" s="258"/>
      <c r="AD971" s="258"/>
      <c r="AE971" s="258"/>
      <c r="AF971" s="69">
        <v>3</v>
      </c>
      <c r="AG971" s="258"/>
      <c r="AH971" s="258"/>
      <c r="AI971" s="258"/>
      <c r="AJ971" s="258"/>
      <c r="AK971" s="258"/>
      <c r="AL971" s="258"/>
      <c r="AM971" s="258"/>
      <c r="AN971" s="258"/>
      <c r="AO971" s="258"/>
      <c r="AP971" s="258"/>
      <c r="AQ971" s="258"/>
      <c r="AR971" s="258"/>
      <c r="AS971" s="258"/>
      <c r="AT971" s="258"/>
    </row>
    <row r="972" spans="1:46" ht="45" customHeight="1">
      <c r="A972" s="259" t="s">
        <v>767</v>
      </c>
      <c r="B972" s="259"/>
      <c r="C972" s="259"/>
      <c r="D972" s="259"/>
      <c r="E972" s="259"/>
      <c r="F972" s="259"/>
      <c r="G972" s="259"/>
      <c r="H972" s="259"/>
      <c r="I972" s="259"/>
      <c r="J972" s="259"/>
      <c r="K972" s="259"/>
      <c r="L972" s="259"/>
      <c r="M972" s="259"/>
      <c r="N972" s="259"/>
      <c r="O972" s="259"/>
      <c r="P972" s="259"/>
      <c r="Q972" s="69">
        <v>3</v>
      </c>
      <c r="R972" s="258"/>
      <c r="S972" s="258"/>
      <c r="T972" s="258"/>
      <c r="U972" s="258"/>
      <c r="V972" s="258"/>
      <c r="W972" s="258"/>
      <c r="X972" s="258"/>
      <c r="Y972" s="258"/>
      <c r="Z972" s="258"/>
      <c r="AA972" s="258"/>
      <c r="AB972" s="258"/>
      <c r="AC972" s="258"/>
      <c r="AD972" s="258"/>
      <c r="AE972" s="258"/>
      <c r="AF972" s="69">
        <v>3</v>
      </c>
      <c r="AG972" s="258"/>
      <c r="AH972" s="258"/>
      <c r="AI972" s="258"/>
      <c r="AJ972" s="258"/>
      <c r="AK972" s="258"/>
      <c r="AL972" s="258"/>
      <c r="AM972" s="258"/>
      <c r="AN972" s="258"/>
      <c r="AO972" s="258"/>
      <c r="AP972" s="258"/>
      <c r="AQ972" s="258"/>
      <c r="AR972" s="258"/>
      <c r="AS972" s="258"/>
      <c r="AT972" s="258"/>
    </row>
    <row r="973" spans="1:46" ht="45" customHeight="1">
      <c r="A973" s="259" t="s">
        <v>768</v>
      </c>
      <c r="B973" s="259"/>
      <c r="C973" s="259"/>
      <c r="D973" s="259"/>
      <c r="E973" s="259"/>
      <c r="F973" s="259"/>
      <c r="G973" s="259"/>
      <c r="H973" s="259"/>
      <c r="I973" s="259"/>
      <c r="J973" s="259"/>
      <c r="K973" s="259"/>
      <c r="L973" s="259"/>
      <c r="M973" s="259"/>
      <c r="N973" s="259"/>
      <c r="O973" s="259"/>
      <c r="P973" s="259"/>
      <c r="Q973" s="69">
        <v>3</v>
      </c>
      <c r="R973" s="258"/>
      <c r="S973" s="258"/>
      <c r="T973" s="258"/>
      <c r="U973" s="258"/>
      <c r="V973" s="258"/>
      <c r="W973" s="258"/>
      <c r="X973" s="258"/>
      <c r="Y973" s="258"/>
      <c r="Z973" s="258"/>
      <c r="AA973" s="258"/>
      <c r="AB973" s="258"/>
      <c r="AC973" s="258"/>
      <c r="AD973" s="258"/>
      <c r="AE973" s="258"/>
      <c r="AF973" s="69">
        <v>3</v>
      </c>
      <c r="AG973" s="258"/>
      <c r="AH973" s="258"/>
      <c r="AI973" s="258"/>
      <c r="AJ973" s="258"/>
      <c r="AK973" s="258"/>
      <c r="AL973" s="258"/>
      <c r="AM973" s="258"/>
      <c r="AN973" s="258"/>
      <c r="AO973" s="258"/>
      <c r="AP973" s="258"/>
      <c r="AQ973" s="258"/>
      <c r="AR973" s="258"/>
      <c r="AS973" s="258"/>
      <c r="AT973" s="258"/>
    </row>
    <row r="974" spans="1:46" ht="45" customHeight="1">
      <c r="A974" s="259" t="s">
        <v>769</v>
      </c>
      <c r="B974" s="259"/>
      <c r="C974" s="259"/>
      <c r="D974" s="259"/>
      <c r="E974" s="259"/>
      <c r="F974" s="259"/>
      <c r="G974" s="259"/>
      <c r="H974" s="259"/>
      <c r="I974" s="259"/>
      <c r="J974" s="259"/>
      <c r="K974" s="259"/>
      <c r="L974" s="259"/>
      <c r="M974" s="259"/>
      <c r="N974" s="259"/>
      <c r="O974" s="259"/>
      <c r="P974" s="259"/>
      <c r="Q974" s="69">
        <v>3</v>
      </c>
      <c r="R974" s="258"/>
      <c r="S974" s="258"/>
      <c r="T974" s="258"/>
      <c r="U974" s="258"/>
      <c r="V974" s="258"/>
      <c r="W974" s="258"/>
      <c r="X974" s="258"/>
      <c r="Y974" s="258"/>
      <c r="Z974" s="258"/>
      <c r="AA974" s="258"/>
      <c r="AB974" s="258"/>
      <c r="AC974" s="258"/>
      <c r="AD974" s="258"/>
      <c r="AE974" s="258"/>
      <c r="AF974" s="69">
        <v>3</v>
      </c>
      <c r="AG974" s="258"/>
      <c r="AH974" s="258"/>
      <c r="AI974" s="258"/>
      <c r="AJ974" s="258"/>
      <c r="AK974" s="258"/>
      <c r="AL974" s="258"/>
      <c r="AM974" s="258"/>
      <c r="AN974" s="258"/>
      <c r="AO974" s="258"/>
      <c r="AP974" s="258"/>
      <c r="AQ974" s="258"/>
      <c r="AR974" s="258"/>
      <c r="AS974" s="258"/>
      <c r="AT974" s="258"/>
    </row>
    <row r="975" spans="1:46" ht="45" customHeight="1">
      <c r="A975" s="259" t="s">
        <v>770</v>
      </c>
      <c r="B975" s="259"/>
      <c r="C975" s="259"/>
      <c r="D975" s="259"/>
      <c r="E975" s="259"/>
      <c r="F975" s="259"/>
      <c r="G975" s="259"/>
      <c r="H975" s="259"/>
      <c r="I975" s="259"/>
      <c r="J975" s="259"/>
      <c r="K975" s="259"/>
      <c r="L975" s="259"/>
      <c r="M975" s="259"/>
      <c r="N975" s="259"/>
      <c r="O975" s="259"/>
      <c r="P975" s="259"/>
      <c r="Q975" s="69">
        <v>3</v>
      </c>
      <c r="R975" s="258"/>
      <c r="S975" s="258"/>
      <c r="T975" s="258"/>
      <c r="U975" s="258"/>
      <c r="V975" s="258"/>
      <c r="W975" s="258"/>
      <c r="X975" s="258"/>
      <c r="Y975" s="258"/>
      <c r="Z975" s="258"/>
      <c r="AA975" s="258"/>
      <c r="AB975" s="258"/>
      <c r="AC975" s="258"/>
      <c r="AD975" s="258"/>
      <c r="AE975" s="258"/>
      <c r="AF975" s="69">
        <v>3</v>
      </c>
      <c r="AG975" s="258"/>
      <c r="AH975" s="258"/>
      <c r="AI975" s="258"/>
      <c r="AJ975" s="258"/>
      <c r="AK975" s="258"/>
      <c r="AL975" s="258"/>
      <c r="AM975" s="258"/>
      <c r="AN975" s="258"/>
      <c r="AO975" s="258"/>
      <c r="AP975" s="258"/>
      <c r="AQ975" s="258"/>
      <c r="AR975" s="258"/>
      <c r="AS975" s="258"/>
      <c r="AT975" s="258"/>
    </row>
    <row r="976" spans="1:46" ht="45" customHeight="1">
      <c r="A976" s="259" t="s">
        <v>771</v>
      </c>
      <c r="B976" s="259"/>
      <c r="C976" s="259"/>
      <c r="D976" s="259"/>
      <c r="E976" s="259"/>
      <c r="F976" s="259"/>
      <c r="G976" s="259"/>
      <c r="H976" s="259"/>
      <c r="I976" s="259"/>
      <c r="J976" s="259"/>
      <c r="K976" s="259"/>
      <c r="L976" s="259"/>
      <c r="M976" s="259"/>
      <c r="N976" s="259"/>
      <c r="O976" s="259"/>
      <c r="P976" s="259"/>
      <c r="Q976" s="69">
        <v>3</v>
      </c>
      <c r="R976" s="258"/>
      <c r="S976" s="258"/>
      <c r="T976" s="258"/>
      <c r="U976" s="258"/>
      <c r="V976" s="258"/>
      <c r="W976" s="258"/>
      <c r="X976" s="258"/>
      <c r="Y976" s="258"/>
      <c r="Z976" s="258"/>
      <c r="AA976" s="258"/>
      <c r="AB976" s="258"/>
      <c r="AC976" s="258"/>
      <c r="AD976" s="258"/>
      <c r="AE976" s="258"/>
      <c r="AF976" s="69">
        <v>3</v>
      </c>
      <c r="AG976" s="258"/>
      <c r="AH976" s="258"/>
      <c r="AI976" s="258"/>
      <c r="AJ976" s="258"/>
      <c r="AK976" s="258"/>
      <c r="AL976" s="258"/>
      <c r="AM976" s="258"/>
      <c r="AN976" s="258"/>
      <c r="AO976" s="258"/>
      <c r="AP976" s="258"/>
      <c r="AQ976" s="258"/>
      <c r="AR976" s="258"/>
      <c r="AS976" s="258"/>
      <c r="AT976" s="258"/>
    </row>
    <row r="977" spans="1:46" ht="45" customHeight="1">
      <c r="A977" s="259" t="s">
        <v>772</v>
      </c>
      <c r="B977" s="259"/>
      <c r="C977" s="259"/>
      <c r="D977" s="259"/>
      <c r="E977" s="259"/>
      <c r="F977" s="259"/>
      <c r="G977" s="259"/>
      <c r="H977" s="259"/>
      <c r="I977" s="259"/>
      <c r="J977" s="259"/>
      <c r="K977" s="259"/>
      <c r="L977" s="259"/>
      <c r="M977" s="259"/>
      <c r="N977" s="259"/>
      <c r="O977" s="259"/>
      <c r="P977" s="259"/>
      <c r="Q977" s="69">
        <v>3</v>
      </c>
      <c r="R977" s="258"/>
      <c r="S977" s="258"/>
      <c r="T977" s="258"/>
      <c r="U977" s="258"/>
      <c r="V977" s="258"/>
      <c r="W977" s="258"/>
      <c r="X977" s="258"/>
      <c r="Y977" s="258"/>
      <c r="Z977" s="258"/>
      <c r="AA977" s="258"/>
      <c r="AB977" s="258"/>
      <c r="AC977" s="258"/>
      <c r="AD977" s="258"/>
      <c r="AE977" s="258"/>
      <c r="AF977" s="69">
        <v>3</v>
      </c>
      <c r="AG977" s="258"/>
      <c r="AH977" s="258"/>
      <c r="AI977" s="258"/>
      <c r="AJ977" s="258"/>
      <c r="AK977" s="258"/>
      <c r="AL977" s="258"/>
      <c r="AM977" s="258"/>
      <c r="AN977" s="258"/>
      <c r="AO977" s="258"/>
      <c r="AP977" s="258"/>
      <c r="AQ977" s="258"/>
      <c r="AR977" s="258"/>
      <c r="AS977" s="258"/>
      <c r="AT977" s="258"/>
    </row>
    <row r="978" spans="1:46" ht="45" customHeight="1">
      <c r="A978" s="259" t="s">
        <v>773</v>
      </c>
      <c r="B978" s="259"/>
      <c r="C978" s="259"/>
      <c r="D978" s="259"/>
      <c r="E978" s="259"/>
      <c r="F978" s="259"/>
      <c r="G978" s="259"/>
      <c r="H978" s="259"/>
      <c r="I978" s="259"/>
      <c r="J978" s="259"/>
      <c r="K978" s="259"/>
      <c r="L978" s="259"/>
      <c r="M978" s="259"/>
      <c r="N978" s="259"/>
      <c r="O978" s="259"/>
      <c r="P978" s="259"/>
      <c r="Q978" s="69">
        <v>3</v>
      </c>
      <c r="R978" s="258"/>
      <c r="S978" s="258"/>
      <c r="T978" s="258"/>
      <c r="U978" s="258"/>
      <c r="V978" s="258"/>
      <c r="W978" s="258"/>
      <c r="X978" s="258"/>
      <c r="Y978" s="258"/>
      <c r="Z978" s="258"/>
      <c r="AA978" s="258"/>
      <c r="AB978" s="258"/>
      <c r="AC978" s="258"/>
      <c r="AD978" s="258"/>
      <c r="AE978" s="258"/>
      <c r="AF978" s="69">
        <v>3</v>
      </c>
      <c r="AG978" s="258"/>
      <c r="AH978" s="258"/>
      <c r="AI978" s="258"/>
      <c r="AJ978" s="258"/>
      <c r="AK978" s="258"/>
      <c r="AL978" s="258"/>
      <c r="AM978" s="258"/>
      <c r="AN978" s="258"/>
      <c r="AO978" s="258"/>
      <c r="AP978" s="258"/>
      <c r="AQ978" s="258"/>
      <c r="AR978" s="258"/>
      <c r="AS978" s="258"/>
      <c r="AT978" s="258"/>
    </row>
    <row r="979" spans="1:46" ht="45" customHeight="1">
      <c r="A979" s="259" t="s">
        <v>774</v>
      </c>
      <c r="B979" s="259"/>
      <c r="C979" s="259"/>
      <c r="D979" s="259"/>
      <c r="E979" s="259"/>
      <c r="F979" s="259"/>
      <c r="G979" s="259"/>
      <c r="H979" s="259"/>
      <c r="I979" s="259"/>
      <c r="J979" s="259"/>
      <c r="K979" s="259"/>
      <c r="L979" s="259"/>
      <c r="M979" s="259"/>
      <c r="N979" s="259"/>
      <c r="O979" s="259"/>
      <c r="P979" s="259"/>
      <c r="Q979" s="69">
        <v>3</v>
      </c>
      <c r="R979" s="258"/>
      <c r="S979" s="258"/>
      <c r="T979" s="258"/>
      <c r="U979" s="258"/>
      <c r="V979" s="258"/>
      <c r="W979" s="258"/>
      <c r="X979" s="258"/>
      <c r="Y979" s="258"/>
      <c r="Z979" s="258"/>
      <c r="AA979" s="258"/>
      <c r="AB979" s="258"/>
      <c r="AC979" s="258"/>
      <c r="AD979" s="258"/>
      <c r="AE979" s="258"/>
      <c r="AF979" s="69">
        <v>3</v>
      </c>
      <c r="AG979" s="258"/>
      <c r="AH979" s="258"/>
      <c r="AI979" s="258"/>
      <c r="AJ979" s="258"/>
      <c r="AK979" s="258"/>
      <c r="AL979" s="258"/>
      <c r="AM979" s="258"/>
      <c r="AN979" s="258"/>
      <c r="AO979" s="258"/>
      <c r="AP979" s="258"/>
      <c r="AQ979" s="258"/>
      <c r="AR979" s="258"/>
      <c r="AS979" s="258"/>
      <c r="AT979" s="258"/>
    </row>
    <row r="980" spans="1:46" ht="45" customHeight="1" thickTop="1" thickBot="1">
      <c r="A980" s="61"/>
      <c r="B980" s="61"/>
      <c r="C980" s="61"/>
      <c r="D980" s="61"/>
      <c r="E980" s="61"/>
      <c r="F980" s="61"/>
      <c r="G980" s="61"/>
      <c r="H980" s="61"/>
      <c r="I980" s="61"/>
      <c r="J980" s="61"/>
      <c r="K980" s="61"/>
      <c r="L980" s="61"/>
      <c r="M980" s="61"/>
      <c r="N980" s="61"/>
      <c r="O980" s="61"/>
      <c r="P980" s="61"/>
      <c r="Q980" s="70"/>
      <c r="R980" s="61"/>
      <c r="S980" s="61"/>
      <c r="T980" s="61"/>
      <c r="U980" s="61"/>
      <c r="V980" s="61"/>
      <c r="W980" s="61"/>
      <c r="X980" s="61"/>
      <c r="Y980" s="61"/>
      <c r="Z980" s="61"/>
      <c r="AA980" s="61"/>
      <c r="AB980" s="61"/>
      <c r="AC980" s="61"/>
      <c r="AD980" s="61"/>
      <c r="AE980" s="61"/>
      <c r="AF980" s="70"/>
      <c r="AG980" s="61"/>
      <c r="AH980" s="61"/>
      <c r="AI980" s="61"/>
      <c r="AJ980" s="61"/>
      <c r="AK980" s="61"/>
      <c r="AL980" s="61"/>
      <c r="AM980" s="61"/>
      <c r="AN980" s="61"/>
      <c r="AO980" s="61"/>
      <c r="AP980" s="61"/>
      <c r="AQ980" s="61"/>
      <c r="AR980" s="61"/>
      <c r="AS980" s="61"/>
      <c r="AT980" s="61"/>
    </row>
    <row r="981" spans="1:46" ht="45" customHeight="1" thickTop="1" thickBot="1">
      <c r="A981" s="267" t="s">
        <v>79</v>
      </c>
      <c r="B981" s="267"/>
      <c r="C981" s="267"/>
      <c r="D981" s="267"/>
      <c r="E981" s="267"/>
      <c r="F981" s="267"/>
      <c r="G981" s="267"/>
      <c r="H981" s="267"/>
      <c r="I981" s="267"/>
      <c r="J981" s="267"/>
      <c r="K981" s="267"/>
      <c r="L981" s="267"/>
      <c r="M981" s="267"/>
      <c r="N981" s="267"/>
      <c r="O981" s="267"/>
      <c r="P981" s="267"/>
      <c r="Q981" s="71" t="s">
        <v>67</v>
      </c>
      <c r="R981" s="268" t="s">
        <v>68</v>
      </c>
      <c r="S981" s="268"/>
      <c r="T981" s="268"/>
      <c r="U981" s="268"/>
      <c r="V981" s="268"/>
      <c r="W981" s="268"/>
      <c r="X981" s="268"/>
      <c r="Y981" s="268"/>
      <c r="Z981" s="268"/>
      <c r="AA981" s="268"/>
      <c r="AB981" s="268"/>
      <c r="AC981" s="268"/>
      <c r="AD981" s="268"/>
      <c r="AE981" s="268"/>
      <c r="AF981" s="72" t="s">
        <v>67</v>
      </c>
      <c r="AG981" s="269" t="s">
        <v>8</v>
      </c>
      <c r="AH981" s="269"/>
      <c r="AI981" s="269"/>
      <c r="AJ981" s="269"/>
      <c r="AK981" s="269"/>
      <c r="AL981" s="269"/>
      <c r="AM981" s="269"/>
      <c r="AN981" s="269"/>
      <c r="AO981" s="269"/>
      <c r="AP981" s="269"/>
      <c r="AQ981" s="269"/>
      <c r="AR981" s="269"/>
      <c r="AS981" s="269"/>
      <c r="AT981" s="269"/>
    </row>
    <row r="982" spans="1:46" ht="45" customHeight="1">
      <c r="A982" s="259" t="s">
        <v>775</v>
      </c>
      <c r="B982" s="259"/>
      <c r="C982" s="259"/>
      <c r="D982" s="259"/>
      <c r="E982" s="259"/>
      <c r="F982" s="259"/>
      <c r="G982" s="259"/>
      <c r="H982" s="259"/>
      <c r="I982" s="259"/>
      <c r="J982" s="259"/>
      <c r="K982" s="259"/>
      <c r="L982" s="259"/>
      <c r="M982" s="259"/>
      <c r="N982" s="259"/>
      <c r="O982" s="259"/>
      <c r="P982" s="259"/>
      <c r="Q982" s="69">
        <v>3</v>
      </c>
      <c r="R982" s="258"/>
      <c r="S982" s="258"/>
      <c r="T982" s="258"/>
      <c r="U982" s="258"/>
      <c r="V982" s="258"/>
      <c r="W982" s="258"/>
      <c r="X982" s="258"/>
      <c r="Y982" s="258"/>
      <c r="Z982" s="258"/>
      <c r="AA982" s="258"/>
      <c r="AB982" s="258"/>
      <c r="AC982" s="258"/>
      <c r="AD982" s="258"/>
      <c r="AE982" s="258"/>
      <c r="AF982" s="69">
        <v>3</v>
      </c>
      <c r="AG982" s="258"/>
      <c r="AH982" s="258"/>
      <c r="AI982" s="258"/>
      <c r="AJ982" s="258"/>
      <c r="AK982" s="258"/>
      <c r="AL982" s="258"/>
      <c r="AM982" s="258"/>
      <c r="AN982" s="258"/>
      <c r="AO982" s="258"/>
      <c r="AP982" s="258"/>
      <c r="AQ982" s="258"/>
      <c r="AR982" s="258"/>
      <c r="AS982" s="258"/>
      <c r="AT982" s="258"/>
    </row>
    <row r="983" spans="1:46" ht="45" customHeight="1">
      <c r="A983" s="259" t="s">
        <v>776</v>
      </c>
      <c r="B983" s="259"/>
      <c r="C983" s="259"/>
      <c r="D983" s="259"/>
      <c r="E983" s="259"/>
      <c r="F983" s="259"/>
      <c r="G983" s="259"/>
      <c r="H983" s="259"/>
      <c r="I983" s="259"/>
      <c r="J983" s="259"/>
      <c r="K983" s="259"/>
      <c r="L983" s="259"/>
      <c r="M983" s="259"/>
      <c r="N983" s="259"/>
      <c r="O983" s="259"/>
      <c r="P983" s="259"/>
      <c r="Q983" s="69">
        <v>3</v>
      </c>
      <c r="R983" s="258"/>
      <c r="S983" s="258"/>
      <c r="T983" s="258"/>
      <c r="U983" s="258"/>
      <c r="V983" s="258"/>
      <c r="W983" s="258"/>
      <c r="X983" s="258"/>
      <c r="Y983" s="258"/>
      <c r="Z983" s="258"/>
      <c r="AA983" s="258"/>
      <c r="AB983" s="258"/>
      <c r="AC983" s="258"/>
      <c r="AD983" s="258"/>
      <c r="AE983" s="258"/>
      <c r="AF983" s="69">
        <v>3</v>
      </c>
      <c r="AG983" s="258"/>
      <c r="AH983" s="258"/>
      <c r="AI983" s="258"/>
      <c r="AJ983" s="258"/>
      <c r="AK983" s="258"/>
      <c r="AL983" s="258"/>
      <c r="AM983" s="258"/>
      <c r="AN983" s="258"/>
      <c r="AO983" s="258"/>
      <c r="AP983" s="258"/>
      <c r="AQ983" s="258"/>
      <c r="AR983" s="258"/>
      <c r="AS983" s="258"/>
      <c r="AT983" s="258"/>
    </row>
    <row r="984" spans="1:46" ht="45" customHeight="1">
      <c r="A984" s="259" t="s">
        <v>777</v>
      </c>
      <c r="B984" s="259"/>
      <c r="C984" s="259"/>
      <c r="D984" s="259"/>
      <c r="E984" s="259"/>
      <c r="F984" s="259"/>
      <c r="G984" s="259"/>
      <c r="H984" s="259"/>
      <c r="I984" s="259"/>
      <c r="J984" s="259"/>
      <c r="K984" s="259"/>
      <c r="L984" s="259"/>
      <c r="M984" s="259"/>
      <c r="N984" s="259"/>
      <c r="O984" s="259"/>
      <c r="P984" s="259"/>
      <c r="Q984" s="69">
        <v>3</v>
      </c>
      <c r="R984" s="258"/>
      <c r="S984" s="258"/>
      <c r="T984" s="258"/>
      <c r="U984" s="258"/>
      <c r="V984" s="258"/>
      <c r="W984" s="258"/>
      <c r="X984" s="258"/>
      <c r="Y984" s="258"/>
      <c r="Z984" s="258"/>
      <c r="AA984" s="258"/>
      <c r="AB984" s="258"/>
      <c r="AC984" s="258"/>
      <c r="AD984" s="258"/>
      <c r="AE984" s="258"/>
      <c r="AF984" s="69">
        <v>3</v>
      </c>
      <c r="AG984" s="258"/>
      <c r="AH984" s="258"/>
      <c r="AI984" s="258"/>
      <c r="AJ984" s="258"/>
      <c r="AK984" s="258"/>
      <c r="AL984" s="258"/>
      <c r="AM984" s="258"/>
      <c r="AN984" s="258"/>
      <c r="AO984" s="258"/>
      <c r="AP984" s="258"/>
      <c r="AQ984" s="258"/>
      <c r="AR984" s="258"/>
      <c r="AS984" s="258"/>
      <c r="AT984" s="258"/>
    </row>
    <row r="985" spans="1:46" ht="63.6" customHeight="1">
      <c r="A985" s="259" t="s">
        <v>778</v>
      </c>
      <c r="B985" s="259"/>
      <c r="C985" s="259"/>
      <c r="D985" s="259"/>
      <c r="E985" s="259"/>
      <c r="F985" s="259"/>
      <c r="G985" s="259"/>
      <c r="H985" s="259"/>
      <c r="I985" s="259"/>
      <c r="J985" s="259"/>
      <c r="K985" s="259"/>
      <c r="L985" s="259"/>
      <c r="M985" s="259"/>
      <c r="N985" s="259"/>
      <c r="O985" s="259"/>
      <c r="P985" s="259"/>
      <c r="Q985" s="69">
        <v>3</v>
      </c>
      <c r="R985" s="258"/>
      <c r="S985" s="258"/>
      <c r="T985" s="258"/>
      <c r="U985" s="258"/>
      <c r="V985" s="258"/>
      <c r="W985" s="258"/>
      <c r="X985" s="258"/>
      <c r="Y985" s="258"/>
      <c r="Z985" s="258"/>
      <c r="AA985" s="258"/>
      <c r="AB985" s="258"/>
      <c r="AC985" s="258"/>
      <c r="AD985" s="258"/>
      <c r="AE985" s="258"/>
      <c r="AF985" s="69">
        <v>3</v>
      </c>
      <c r="AG985" s="258"/>
      <c r="AH985" s="258"/>
      <c r="AI985" s="258"/>
      <c r="AJ985" s="258"/>
      <c r="AK985" s="258"/>
      <c r="AL985" s="258"/>
      <c r="AM985" s="258"/>
      <c r="AN985" s="258"/>
      <c r="AO985" s="258"/>
      <c r="AP985" s="258"/>
      <c r="AQ985" s="258"/>
      <c r="AR985" s="258"/>
      <c r="AS985" s="258"/>
      <c r="AT985" s="258"/>
    </row>
    <row r="986" spans="1:46" ht="45" customHeight="1">
      <c r="A986" s="259" t="s">
        <v>779</v>
      </c>
      <c r="B986" s="259"/>
      <c r="C986" s="259"/>
      <c r="D986" s="259"/>
      <c r="E986" s="259"/>
      <c r="F986" s="259"/>
      <c r="G986" s="259"/>
      <c r="H986" s="259"/>
      <c r="I986" s="259"/>
      <c r="J986" s="259"/>
      <c r="K986" s="259"/>
      <c r="L986" s="259"/>
      <c r="M986" s="259"/>
      <c r="N986" s="259"/>
      <c r="O986" s="259"/>
      <c r="P986" s="259"/>
      <c r="Q986" s="69">
        <v>3</v>
      </c>
      <c r="R986" s="258"/>
      <c r="S986" s="258"/>
      <c r="T986" s="258"/>
      <c r="U986" s="258"/>
      <c r="V986" s="258"/>
      <c r="W986" s="258"/>
      <c r="X986" s="258"/>
      <c r="Y986" s="258"/>
      <c r="Z986" s="258"/>
      <c r="AA986" s="258"/>
      <c r="AB986" s="258"/>
      <c r="AC986" s="258"/>
      <c r="AD986" s="258"/>
      <c r="AE986" s="258"/>
      <c r="AF986" s="69">
        <v>3</v>
      </c>
      <c r="AG986" s="258"/>
      <c r="AH986" s="258"/>
      <c r="AI986" s="258"/>
      <c r="AJ986" s="258"/>
      <c r="AK986" s="258"/>
      <c r="AL986" s="258"/>
      <c r="AM986" s="258"/>
      <c r="AN986" s="258"/>
      <c r="AO986" s="258"/>
      <c r="AP986" s="258"/>
      <c r="AQ986" s="258"/>
      <c r="AR986" s="258"/>
      <c r="AS986" s="258"/>
      <c r="AT986" s="258"/>
    </row>
    <row r="987" spans="1:46" ht="18" customHeight="1" thickTop="1"/>
    <row r="989" spans="1:46" ht="79.5" customHeight="1">
      <c r="A989" s="294" t="s">
        <v>780</v>
      </c>
      <c r="B989" s="294"/>
      <c r="C989" s="294"/>
      <c r="D989" s="294"/>
      <c r="E989" s="294"/>
      <c r="F989" s="294"/>
      <c r="G989" s="294"/>
      <c r="H989" s="294"/>
      <c r="I989" s="294"/>
      <c r="J989" s="294"/>
      <c r="K989" s="294"/>
      <c r="L989" s="294"/>
      <c r="M989" s="294"/>
      <c r="N989" s="294"/>
      <c r="O989" s="294"/>
      <c r="P989" s="294"/>
      <c r="Q989" s="294"/>
      <c r="R989" s="294"/>
      <c r="S989" s="294"/>
      <c r="T989" s="294"/>
      <c r="U989" s="294"/>
      <c r="V989" s="294"/>
      <c r="W989" s="294"/>
      <c r="X989" s="294"/>
      <c r="Y989" s="294"/>
      <c r="Z989" s="294"/>
      <c r="AA989" s="294"/>
      <c r="AB989" s="294"/>
      <c r="AC989" s="294"/>
      <c r="AD989" s="294"/>
      <c r="AE989" s="294"/>
      <c r="AF989"/>
      <c r="AG989" s="241" t="s">
        <v>64</v>
      </c>
      <c r="AH989" s="241"/>
      <c r="AI989" s="241"/>
      <c r="AJ989" s="241"/>
      <c r="AK989" s="73">
        <f>(('Artículo 121 (resumen PI)'!C37*0.8+'Artículo 121 (resumen PI)'!F37*0.2)+('Artículo 121 (resumen PNT)'!C37*0.8+'Artículo 121 (resumen PNT)'!F37*0.2))/2</f>
        <v>61.076923076923116</v>
      </c>
      <c r="AL989"/>
      <c r="AM989"/>
      <c r="AN989"/>
      <c r="AO989"/>
      <c r="AP989"/>
      <c r="AQ989"/>
      <c r="AR989"/>
      <c r="AS989"/>
      <c r="AT989"/>
    </row>
    <row r="990" spans="1:46" ht="15.75" customHeight="1">
      <c r="A990" s="64"/>
      <c r="B990" s="65"/>
      <c r="C990" s="65"/>
      <c r="D990" s="65"/>
      <c r="E990" s="65"/>
      <c r="F990" s="65"/>
      <c r="G990" s="65"/>
      <c r="H990" s="65"/>
      <c r="I990" s="65"/>
      <c r="J990" s="65"/>
      <c r="K990" s="65"/>
      <c r="L990" s="65"/>
      <c r="M990" s="65"/>
      <c r="N990" s="65"/>
      <c r="O990" s="65"/>
      <c r="P990" s="65"/>
      <c r="Q990" s="27"/>
      <c r="R990" s="65"/>
      <c r="S990" s="65"/>
      <c r="T990" s="65"/>
      <c r="U990" s="65"/>
      <c r="V990" s="65"/>
      <c r="W990" s="65"/>
      <c r="X990" s="65"/>
      <c r="Y990" s="65"/>
      <c r="Z990" s="65"/>
      <c r="AA990" s="65"/>
      <c r="AB990" s="65"/>
      <c r="AC990" s="65"/>
      <c r="AD990" s="65"/>
      <c r="AE990" s="65"/>
      <c r="AF990"/>
      <c r="AG990"/>
      <c r="AH990"/>
      <c r="AI990"/>
      <c r="AJ990"/>
      <c r="AK990"/>
      <c r="AL990"/>
      <c r="AM990"/>
      <c r="AN990"/>
      <c r="AO990"/>
      <c r="AP990"/>
      <c r="AQ990"/>
      <c r="AR990"/>
      <c r="AS990"/>
      <c r="AT990"/>
    </row>
    <row r="991" spans="1:46" ht="15.75">
      <c r="A991" s="64" t="s">
        <v>65</v>
      </c>
      <c r="B991" s="65"/>
      <c r="C991" s="65"/>
      <c r="D991" s="65"/>
      <c r="E991" s="65"/>
      <c r="F991" s="65"/>
      <c r="G991" s="65"/>
      <c r="H991" s="65"/>
      <c r="I991" s="65"/>
      <c r="J991" s="65"/>
      <c r="K991" s="65"/>
      <c r="L991" s="65"/>
      <c r="M991" s="65"/>
      <c r="N991" s="65"/>
      <c r="O991" s="65"/>
      <c r="P991" s="65"/>
      <c r="Q991" s="27"/>
      <c r="R991" s="65"/>
      <c r="S991" s="65"/>
      <c r="T991" s="65"/>
      <c r="U991" s="65"/>
      <c r="V991" s="65"/>
      <c r="W991" s="65"/>
      <c r="X991" s="65"/>
      <c r="Y991" s="65"/>
      <c r="Z991" s="65"/>
      <c r="AA991" s="65"/>
      <c r="AB991" s="65"/>
      <c r="AC991" s="65"/>
      <c r="AD991" s="65"/>
      <c r="AE991" s="65"/>
      <c r="AF991"/>
      <c r="AG991"/>
      <c r="AH991"/>
      <c r="AI991"/>
      <c r="AJ991"/>
      <c r="AK991"/>
      <c r="AL991"/>
      <c r="AM991"/>
      <c r="AN991"/>
      <c r="AO991"/>
      <c r="AP991"/>
      <c r="AQ991"/>
      <c r="AR991"/>
      <c r="AS991"/>
      <c r="AT991"/>
    </row>
    <row r="992" spans="1:46" ht="15" customHeight="1">
      <c r="A992" s="61"/>
      <c r="B992" s="61"/>
      <c r="C992" s="61"/>
      <c r="D992" s="61"/>
      <c r="E992" s="61"/>
      <c r="F992" s="61"/>
      <c r="G992" s="61"/>
      <c r="H992" s="61"/>
      <c r="I992" s="61"/>
      <c r="J992" s="61"/>
      <c r="K992" s="61"/>
      <c r="L992" s="61"/>
      <c r="M992" s="61"/>
      <c r="N992" s="61"/>
      <c r="O992" s="61"/>
      <c r="P992" s="61"/>
      <c r="R992" s="61"/>
      <c r="S992" s="61"/>
      <c r="T992" s="61"/>
      <c r="U992" s="61"/>
      <c r="V992" s="61"/>
      <c r="W992" s="61"/>
      <c r="X992" s="61"/>
      <c r="Y992" s="61"/>
      <c r="Z992" s="61"/>
      <c r="AA992" s="61"/>
      <c r="AB992" s="61"/>
      <c r="AC992" s="61"/>
      <c r="AD992" s="61"/>
      <c r="AE992" s="61"/>
      <c r="AF992"/>
      <c r="AG992"/>
      <c r="AH992"/>
      <c r="AI992"/>
      <c r="AJ992"/>
      <c r="AK992"/>
      <c r="AL992"/>
      <c r="AM992"/>
      <c r="AN992"/>
      <c r="AO992"/>
      <c r="AP992"/>
      <c r="AQ992"/>
      <c r="AR992"/>
      <c r="AS992"/>
      <c r="AT992"/>
    </row>
    <row r="993" spans="1:46" ht="83.25" customHeight="1" thickBot="1">
      <c r="A993" s="264" t="s">
        <v>781</v>
      </c>
      <c r="B993" s="264"/>
      <c r="C993" s="264"/>
      <c r="D993" s="264"/>
      <c r="E993" s="264"/>
      <c r="F993" s="264"/>
      <c r="G993" s="264"/>
      <c r="H993" s="264"/>
      <c r="I993" s="264"/>
      <c r="J993" s="264"/>
      <c r="K993" s="264"/>
      <c r="L993" s="264"/>
      <c r="M993" s="264"/>
      <c r="N993" s="264"/>
      <c r="O993" s="264"/>
      <c r="P993" s="264"/>
      <c r="Q993" s="66"/>
      <c r="R993" s="61"/>
      <c r="S993" s="61"/>
      <c r="T993" s="61"/>
      <c r="U993" s="61"/>
      <c r="V993" s="265"/>
      <c r="W993" s="265"/>
      <c r="X993" s="265"/>
      <c r="Y993" s="265"/>
      <c r="Z993" s="265"/>
      <c r="AA993" s="265"/>
      <c r="AB993" s="265"/>
      <c r="AC993" s="265"/>
      <c r="AD993" s="265"/>
      <c r="AE993" s="265"/>
      <c r="AF993" s="66"/>
      <c r="AG993" s="61"/>
      <c r="AH993" s="61"/>
      <c r="AI993" s="61"/>
      <c r="AJ993" s="61"/>
      <c r="AK993" s="265"/>
      <c r="AL993" s="265"/>
      <c r="AM993" s="265"/>
      <c r="AN993" s="265"/>
      <c r="AO993" s="265"/>
      <c r="AP993" s="265"/>
      <c r="AQ993" s="265"/>
      <c r="AR993" s="265"/>
      <c r="AS993" s="265"/>
      <c r="AT993" s="265"/>
    </row>
    <row r="994" spans="1:46" ht="45" customHeight="1" thickTop="1" thickBot="1">
      <c r="A994" s="284" t="s">
        <v>44</v>
      </c>
      <c r="B994" s="284"/>
      <c r="C994" s="284"/>
      <c r="D994" s="284"/>
      <c r="E994" s="284"/>
      <c r="F994" s="284"/>
      <c r="G994" s="284"/>
      <c r="H994" s="284"/>
      <c r="I994" s="284"/>
      <c r="J994" s="284"/>
      <c r="K994" s="284"/>
      <c r="L994" s="284"/>
      <c r="M994" s="284"/>
      <c r="N994" s="284"/>
      <c r="O994" s="284"/>
      <c r="P994" s="284"/>
      <c r="Q994" s="67" t="s">
        <v>67</v>
      </c>
      <c r="R994" s="285" t="s">
        <v>68</v>
      </c>
      <c r="S994" s="285"/>
      <c r="T994" s="285"/>
      <c r="U994" s="285"/>
      <c r="V994" s="285"/>
      <c r="W994" s="285"/>
      <c r="X994" s="285"/>
      <c r="Y994" s="285"/>
      <c r="Z994" s="285"/>
      <c r="AA994" s="285"/>
      <c r="AB994" s="285"/>
      <c r="AC994" s="285"/>
      <c r="AD994" s="285"/>
      <c r="AE994" s="285"/>
      <c r="AF994" s="68" t="s">
        <v>67</v>
      </c>
      <c r="AG994" s="286" t="s">
        <v>8</v>
      </c>
      <c r="AH994" s="286"/>
      <c r="AI994" s="286"/>
      <c r="AJ994" s="286"/>
      <c r="AK994" s="286"/>
      <c r="AL994" s="286"/>
      <c r="AM994" s="286"/>
      <c r="AN994" s="286"/>
      <c r="AO994" s="286"/>
      <c r="AP994" s="286"/>
      <c r="AQ994" s="286"/>
      <c r="AR994" s="286"/>
      <c r="AS994" s="286"/>
      <c r="AT994" s="286"/>
    </row>
    <row r="995" spans="1:46" ht="45" customHeight="1">
      <c r="A995" s="259" t="s">
        <v>69</v>
      </c>
      <c r="B995" s="259"/>
      <c r="C995" s="259"/>
      <c r="D995" s="259"/>
      <c r="E995" s="259"/>
      <c r="F995" s="259"/>
      <c r="G995" s="259"/>
      <c r="H995" s="259"/>
      <c r="I995" s="259"/>
      <c r="J995" s="259"/>
      <c r="K995" s="259"/>
      <c r="L995" s="259"/>
      <c r="M995" s="259"/>
      <c r="N995" s="259"/>
      <c r="O995" s="259"/>
      <c r="P995" s="259"/>
      <c r="Q995" s="69">
        <v>2</v>
      </c>
      <c r="R995" s="258"/>
      <c r="S995" s="258"/>
      <c r="T995" s="258"/>
      <c r="U995" s="258"/>
      <c r="V995" s="258"/>
      <c r="W995" s="258"/>
      <c r="X995" s="258"/>
      <c r="Y995" s="258"/>
      <c r="Z995" s="258"/>
      <c r="AA995" s="258"/>
      <c r="AB995" s="258"/>
      <c r="AC995" s="258"/>
      <c r="AD995" s="258"/>
      <c r="AE995" s="258"/>
      <c r="AF995" s="69">
        <v>2</v>
      </c>
      <c r="AG995" s="258"/>
      <c r="AH995" s="258"/>
      <c r="AI995" s="258"/>
      <c r="AJ995" s="258"/>
      <c r="AK995" s="258"/>
      <c r="AL995" s="258"/>
      <c r="AM995" s="258"/>
      <c r="AN995" s="258"/>
      <c r="AO995" s="258"/>
      <c r="AP995" s="258"/>
      <c r="AQ995" s="258"/>
      <c r="AR995" s="258"/>
      <c r="AS995" s="258"/>
      <c r="AT995" s="258"/>
    </row>
    <row r="996" spans="1:46" ht="45" customHeight="1">
      <c r="A996" s="259" t="s">
        <v>155</v>
      </c>
      <c r="B996" s="259"/>
      <c r="C996" s="259"/>
      <c r="D996" s="259"/>
      <c r="E996" s="259"/>
      <c r="F996" s="259"/>
      <c r="G996" s="259"/>
      <c r="H996" s="259"/>
      <c r="I996" s="259"/>
      <c r="J996" s="259"/>
      <c r="K996" s="259"/>
      <c r="L996" s="259"/>
      <c r="M996" s="259"/>
      <c r="N996" s="259"/>
      <c r="O996" s="259"/>
      <c r="P996" s="259"/>
      <c r="Q996" s="69">
        <v>2</v>
      </c>
      <c r="R996" s="258"/>
      <c r="S996" s="258"/>
      <c r="T996" s="258"/>
      <c r="U996" s="258"/>
      <c r="V996" s="258"/>
      <c r="W996" s="258"/>
      <c r="X996" s="258"/>
      <c r="Y996" s="258"/>
      <c r="Z996" s="258"/>
      <c r="AA996" s="258"/>
      <c r="AB996" s="258"/>
      <c r="AC996" s="258"/>
      <c r="AD996" s="258"/>
      <c r="AE996" s="258"/>
      <c r="AF996" s="69">
        <v>2</v>
      </c>
      <c r="AG996" s="258"/>
      <c r="AH996" s="258"/>
      <c r="AI996" s="258"/>
      <c r="AJ996" s="258"/>
      <c r="AK996" s="258"/>
      <c r="AL996" s="258"/>
      <c r="AM996" s="258"/>
      <c r="AN996" s="258"/>
      <c r="AO996" s="258"/>
      <c r="AP996" s="258"/>
      <c r="AQ996" s="258"/>
      <c r="AR996" s="258"/>
      <c r="AS996" s="258"/>
      <c r="AT996" s="258"/>
    </row>
    <row r="997" spans="1:46" ht="45" customHeight="1">
      <c r="A997" s="259" t="s">
        <v>782</v>
      </c>
      <c r="B997" s="259"/>
      <c r="C997" s="259"/>
      <c r="D997" s="259"/>
      <c r="E997" s="259"/>
      <c r="F997" s="259"/>
      <c r="G997" s="259"/>
      <c r="H997" s="259"/>
      <c r="I997" s="259"/>
      <c r="J997" s="259"/>
      <c r="K997" s="259"/>
      <c r="L997" s="259"/>
      <c r="M997" s="259"/>
      <c r="N997" s="259"/>
      <c r="O997" s="259"/>
      <c r="P997" s="259"/>
      <c r="Q997" s="69">
        <v>1</v>
      </c>
      <c r="R997" s="273" t="s">
        <v>157</v>
      </c>
      <c r="S997" s="274"/>
      <c r="T997" s="274"/>
      <c r="U997" s="274"/>
      <c r="V997" s="274"/>
      <c r="W997" s="274"/>
      <c r="X997" s="274"/>
      <c r="Y997" s="274"/>
      <c r="Z997" s="274"/>
      <c r="AA997" s="274"/>
      <c r="AB997" s="274"/>
      <c r="AC997" s="274"/>
      <c r="AD997" s="274"/>
      <c r="AE997" s="275"/>
      <c r="AF997" s="69">
        <v>1</v>
      </c>
      <c r="AG997" s="273" t="s">
        <v>157</v>
      </c>
      <c r="AH997" s="274"/>
      <c r="AI997" s="274"/>
      <c r="AJ997" s="274"/>
      <c r="AK997" s="274"/>
      <c r="AL997" s="274"/>
      <c r="AM997" s="274"/>
      <c r="AN997" s="274"/>
      <c r="AO997" s="274"/>
      <c r="AP997" s="274"/>
      <c r="AQ997" s="274"/>
      <c r="AR997" s="274"/>
      <c r="AS997" s="274"/>
      <c r="AT997" s="275"/>
    </row>
    <row r="998" spans="1:46" ht="45" customHeight="1">
      <c r="A998" s="259" t="s">
        <v>783</v>
      </c>
      <c r="B998" s="259"/>
      <c r="C998" s="259"/>
      <c r="D998" s="259"/>
      <c r="E998" s="259"/>
      <c r="F998" s="259"/>
      <c r="G998" s="259"/>
      <c r="H998" s="259"/>
      <c r="I998" s="259"/>
      <c r="J998" s="259"/>
      <c r="K998" s="259"/>
      <c r="L998" s="259"/>
      <c r="M998" s="259"/>
      <c r="N998" s="259"/>
      <c r="O998" s="259"/>
      <c r="P998" s="259"/>
      <c r="Q998" s="69">
        <v>1</v>
      </c>
      <c r="R998" s="258"/>
      <c r="S998" s="258"/>
      <c r="T998" s="258"/>
      <c r="U998" s="258"/>
      <c r="V998" s="258"/>
      <c r="W998" s="258"/>
      <c r="X998" s="258"/>
      <c r="Y998" s="258"/>
      <c r="Z998" s="258"/>
      <c r="AA998" s="258"/>
      <c r="AB998" s="258"/>
      <c r="AC998" s="258"/>
      <c r="AD998" s="258"/>
      <c r="AE998" s="258"/>
      <c r="AF998" s="69">
        <v>1</v>
      </c>
      <c r="AG998" s="258"/>
      <c r="AH998" s="258"/>
      <c r="AI998" s="258"/>
      <c r="AJ998" s="258"/>
      <c r="AK998" s="258"/>
      <c r="AL998" s="258"/>
      <c r="AM998" s="258"/>
      <c r="AN998" s="258"/>
      <c r="AO998" s="258"/>
      <c r="AP998" s="258"/>
      <c r="AQ998" s="258"/>
      <c r="AR998" s="258"/>
      <c r="AS998" s="258"/>
      <c r="AT998" s="258"/>
    </row>
    <row r="999" spans="1:46" ht="45" customHeight="1">
      <c r="A999" s="259" t="s">
        <v>784</v>
      </c>
      <c r="B999" s="259"/>
      <c r="C999" s="259"/>
      <c r="D999" s="259"/>
      <c r="E999" s="259"/>
      <c r="F999" s="259"/>
      <c r="G999" s="259"/>
      <c r="H999" s="259"/>
      <c r="I999" s="259"/>
      <c r="J999" s="259"/>
      <c r="K999" s="259"/>
      <c r="L999" s="259"/>
      <c r="M999" s="259"/>
      <c r="N999" s="259"/>
      <c r="O999" s="259"/>
      <c r="P999" s="259"/>
      <c r="Q999" s="69">
        <v>1</v>
      </c>
      <c r="R999" s="258"/>
      <c r="S999" s="258"/>
      <c r="T999" s="258"/>
      <c r="U999" s="258"/>
      <c r="V999" s="258"/>
      <c r="W999" s="258"/>
      <c r="X999" s="258"/>
      <c r="Y999" s="258"/>
      <c r="Z999" s="258"/>
      <c r="AA999" s="258"/>
      <c r="AB999" s="258"/>
      <c r="AC999" s="258"/>
      <c r="AD999" s="258"/>
      <c r="AE999" s="258"/>
      <c r="AF999" s="69">
        <v>1</v>
      </c>
      <c r="AG999" s="258"/>
      <c r="AH999" s="258"/>
      <c r="AI999" s="258"/>
      <c r="AJ999" s="258"/>
      <c r="AK999" s="258"/>
      <c r="AL999" s="258"/>
      <c r="AM999" s="258"/>
      <c r="AN999" s="258"/>
      <c r="AO999" s="258"/>
      <c r="AP999" s="258"/>
      <c r="AQ999" s="258"/>
      <c r="AR999" s="258"/>
      <c r="AS999" s="258"/>
      <c r="AT999" s="258"/>
    </row>
    <row r="1000" spans="1:46" ht="45" customHeight="1">
      <c r="A1000" s="259" t="s">
        <v>785</v>
      </c>
      <c r="B1000" s="259"/>
      <c r="C1000" s="259"/>
      <c r="D1000" s="259"/>
      <c r="E1000" s="259"/>
      <c r="F1000" s="259"/>
      <c r="G1000" s="259"/>
      <c r="H1000" s="259"/>
      <c r="I1000" s="259"/>
      <c r="J1000" s="259"/>
      <c r="K1000" s="259"/>
      <c r="L1000" s="259"/>
      <c r="M1000" s="259"/>
      <c r="N1000" s="259"/>
      <c r="O1000" s="259"/>
      <c r="P1000" s="259"/>
      <c r="Q1000" s="69">
        <v>1</v>
      </c>
      <c r="R1000" s="258"/>
      <c r="S1000" s="258"/>
      <c r="T1000" s="258"/>
      <c r="U1000" s="258"/>
      <c r="V1000" s="258"/>
      <c r="W1000" s="258"/>
      <c r="X1000" s="258"/>
      <c r="Y1000" s="258"/>
      <c r="Z1000" s="258"/>
      <c r="AA1000" s="258"/>
      <c r="AB1000" s="258"/>
      <c r="AC1000" s="258"/>
      <c r="AD1000" s="258"/>
      <c r="AE1000" s="258"/>
      <c r="AF1000" s="69">
        <v>1</v>
      </c>
      <c r="AG1000" s="258"/>
      <c r="AH1000" s="258"/>
      <c r="AI1000" s="258"/>
      <c r="AJ1000" s="258"/>
      <c r="AK1000" s="258"/>
      <c r="AL1000" s="258"/>
      <c r="AM1000" s="258"/>
      <c r="AN1000" s="258"/>
      <c r="AO1000" s="258"/>
      <c r="AP1000" s="258"/>
      <c r="AQ1000" s="258"/>
      <c r="AR1000" s="258"/>
      <c r="AS1000" s="258"/>
      <c r="AT1000" s="258"/>
    </row>
    <row r="1001" spans="1:46" ht="45" customHeight="1">
      <c r="A1001" s="259" t="s">
        <v>786</v>
      </c>
      <c r="B1001" s="259"/>
      <c r="C1001" s="259"/>
      <c r="D1001" s="259"/>
      <c r="E1001" s="259"/>
      <c r="F1001" s="259"/>
      <c r="G1001" s="259"/>
      <c r="H1001" s="259"/>
      <c r="I1001" s="259"/>
      <c r="J1001" s="259"/>
      <c r="K1001" s="259"/>
      <c r="L1001" s="259"/>
      <c r="M1001" s="259"/>
      <c r="N1001" s="259"/>
      <c r="O1001" s="259"/>
      <c r="P1001" s="259"/>
      <c r="Q1001" s="69">
        <v>1</v>
      </c>
      <c r="R1001" s="258"/>
      <c r="S1001" s="258"/>
      <c r="T1001" s="258"/>
      <c r="U1001" s="258"/>
      <c r="V1001" s="258"/>
      <c r="W1001" s="258"/>
      <c r="X1001" s="258"/>
      <c r="Y1001" s="258"/>
      <c r="Z1001" s="258"/>
      <c r="AA1001" s="258"/>
      <c r="AB1001" s="258"/>
      <c r="AC1001" s="258"/>
      <c r="AD1001" s="258"/>
      <c r="AE1001" s="258"/>
      <c r="AF1001" s="69">
        <v>1</v>
      </c>
      <c r="AG1001" s="258"/>
      <c r="AH1001" s="258"/>
      <c r="AI1001" s="258"/>
      <c r="AJ1001" s="258"/>
      <c r="AK1001" s="258"/>
      <c r="AL1001" s="258"/>
      <c r="AM1001" s="258"/>
      <c r="AN1001" s="258"/>
      <c r="AO1001" s="258"/>
      <c r="AP1001" s="258"/>
      <c r="AQ1001" s="258"/>
      <c r="AR1001" s="258"/>
      <c r="AS1001" s="258"/>
      <c r="AT1001" s="258"/>
    </row>
    <row r="1002" spans="1:46" ht="45" customHeight="1">
      <c r="A1002" s="259" t="s">
        <v>787</v>
      </c>
      <c r="B1002" s="259"/>
      <c r="C1002" s="259"/>
      <c r="D1002" s="259"/>
      <c r="E1002" s="259"/>
      <c r="F1002" s="259"/>
      <c r="G1002" s="259"/>
      <c r="H1002" s="259"/>
      <c r="I1002" s="259"/>
      <c r="J1002" s="259"/>
      <c r="K1002" s="259"/>
      <c r="L1002" s="259"/>
      <c r="M1002" s="259"/>
      <c r="N1002" s="259"/>
      <c r="O1002" s="259"/>
      <c r="P1002" s="259"/>
      <c r="Q1002" s="69">
        <v>1</v>
      </c>
      <c r="R1002" s="258"/>
      <c r="S1002" s="258"/>
      <c r="T1002" s="258"/>
      <c r="U1002" s="258"/>
      <c r="V1002" s="258"/>
      <c r="W1002" s="258"/>
      <c r="X1002" s="258"/>
      <c r="Y1002" s="258"/>
      <c r="Z1002" s="258"/>
      <c r="AA1002" s="258"/>
      <c r="AB1002" s="258"/>
      <c r="AC1002" s="258"/>
      <c r="AD1002" s="258"/>
      <c r="AE1002" s="258"/>
      <c r="AF1002" s="69">
        <v>1</v>
      </c>
      <c r="AG1002" s="258"/>
      <c r="AH1002" s="258"/>
      <c r="AI1002" s="258"/>
      <c r="AJ1002" s="258"/>
      <c r="AK1002" s="258"/>
      <c r="AL1002" s="258"/>
      <c r="AM1002" s="258"/>
      <c r="AN1002" s="258"/>
      <c r="AO1002" s="258"/>
      <c r="AP1002" s="258"/>
      <c r="AQ1002" s="258"/>
      <c r="AR1002" s="258"/>
      <c r="AS1002" s="258"/>
      <c r="AT1002" s="258"/>
    </row>
    <row r="1003" spans="1:46" ht="45" customHeight="1">
      <c r="A1003" s="259" t="s">
        <v>788</v>
      </c>
      <c r="B1003" s="259"/>
      <c r="C1003" s="259"/>
      <c r="D1003" s="259"/>
      <c r="E1003" s="259"/>
      <c r="F1003" s="259"/>
      <c r="G1003" s="259"/>
      <c r="H1003" s="259"/>
      <c r="I1003" s="259"/>
      <c r="J1003" s="259"/>
      <c r="K1003" s="259"/>
      <c r="L1003" s="259"/>
      <c r="M1003" s="259"/>
      <c r="N1003" s="259"/>
      <c r="O1003" s="259"/>
      <c r="P1003" s="259"/>
      <c r="Q1003" s="69">
        <v>1</v>
      </c>
      <c r="R1003" s="258"/>
      <c r="S1003" s="258"/>
      <c r="T1003" s="258"/>
      <c r="U1003" s="258"/>
      <c r="V1003" s="258"/>
      <c r="W1003" s="258"/>
      <c r="X1003" s="258"/>
      <c r="Y1003" s="258"/>
      <c r="Z1003" s="258"/>
      <c r="AA1003" s="258"/>
      <c r="AB1003" s="258"/>
      <c r="AC1003" s="258"/>
      <c r="AD1003" s="258"/>
      <c r="AE1003" s="258"/>
      <c r="AF1003" s="69">
        <v>1</v>
      </c>
      <c r="AG1003" s="258"/>
      <c r="AH1003" s="258"/>
      <c r="AI1003" s="258"/>
      <c r="AJ1003" s="258"/>
      <c r="AK1003" s="258"/>
      <c r="AL1003" s="258"/>
      <c r="AM1003" s="258"/>
      <c r="AN1003" s="258"/>
      <c r="AO1003" s="258"/>
      <c r="AP1003" s="258"/>
      <c r="AQ1003" s="258"/>
      <c r="AR1003" s="258"/>
      <c r="AS1003" s="258"/>
      <c r="AT1003" s="258"/>
    </row>
    <row r="1004" spans="1:46" ht="45" customHeight="1">
      <c r="A1004" s="259" t="s">
        <v>789</v>
      </c>
      <c r="B1004" s="259"/>
      <c r="C1004" s="259"/>
      <c r="D1004" s="259"/>
      <c r="E1004" s="259"/>
      <c r="F1004" s="259"/>
      <c r="G1004" s="259"/>
      <c r="H1004" s="259"/>
      <c r="I1004" s="259"/>
      <c r="J1004" s="259"/>
      <c r="K1004" s="259"/>
      <c r="L1004" s="259"/>
      <c r="M1004" s="259"/>
      <c r="N1004" s="259"/>
      <c r="O1004" s="259"/>
      <c r="P1004" s="259"/>
      <c r="Q1004" s="69">
        <v>1</v>
      </c>
      <c r="R1004" s="258"/>
      <c r="S1004" s="258"/>
      <c r="T1004" s="258"/>
      <c r="U1004" s="258"/>
      <c r="V1004" s="258"/>
      <c r="W1004" s="258"/>
      <c r="X1004" s="258"/>
      <c r="Y1004" s="258"/>
      <c r="Z1004" s="258"/>
      <c r="AA1004" s="258"/>
      <c r="AB1004" s="258"/>
      <c r="AC1004" s="258"/>
      <c r="AD1004" s="258"/>
      <c r="AE1004" s="258"/>
      <c r="AF1004" s="69">
        <v>1</v>
      </c>
      <c r="AG1004" s="258"/>
      <c r="AH1004" s="258"/>
      <c r="AI1004" s="258"/>
      <c r="AJ1004" s="258"/>
      <c r="AK1004" s="258"/>
      <c r="AL1004" s="258"/>
      <c r="AM1004" s="258"/>
      <c r="AN1004" s="258"/>
      <c r="AO1004" s="258"/>
      <c r="AP1004" s="258"/>
      <c r="AQ1004" s="258"/>
      <c r="AR1004" s="258"/>
      <c r="AS1004" s="258"/>
      <c r="AT1004" s="258"/>
    </row>
    <row r="1005" spans="1:46" ht="45" customHeight="1">
      <c r="A1005" s="259" t="s">
        <v>790</v>
      </c>
      <c r="B1005" s="259"/>
      <c r="C1005" s="259"/>
      <c r="D1005" s="259"/>
      <c r="E1005" s="259"/>
      <c r="F1005" s="259"/>
      <c r="G1005" s="259"/>
      <c r="H1005" s="259"/>
      <c r="I1005" s="259"/>
      <c r="J1005" s="259"/>
      <c r="K1005" s="259"/>
      <c r="L1005" s="259"/>
      <c r="M1005" s="259"/>
      <c r="N1005" s="259"/>
      <c r="O1005" s="259"/>
      <c r="P1005" s="259"/>
      <c r="Q1005" s="69">
        <v>1</v>
      </c>
      <c r="R1005" s="258"/>
      <c r="S1005" s="258"/>
      <c r="T1005" s="258"/>
      <c r="U1005" s="258"/>
      <c r="V1005" s="258"/>
      <c r="W1005" s="258"/>
      <c r="X1005" s="258"/>
      <c r="Y1005" s="258"/>
      <c r="Z1005" s="258"/>
      <c r="AA1005" s="258"/>
      <c r="AB1005" s="258"/>
      <c r="AC1005" s="258"/>
      <c r="AD1005" s="258"/>
      <c r="AE1005" s="258"/>
      <c r="AF1005" s="69">
        <v>1</v>
      </c>
      <c r="AG1005" s="258"/>
      <c r="AH1005" s="258"/>
      <c r="AI1005" s="258"/>
      <c r="AJ1005" s="258"/>
      <c r="AK1005" s="258"/>
      <c r="AL1005" s="258"/>
      <c r="AM1005" s="258"/>
      <c r="AN1005" s="258"/>
      <c r="AO1005" s="258"/>
      <c r="AP1005" s="258"/>
      <c r="AQ1005" s="258"/>
      <c r="AR1005" s="258"/>
      <c r="AS1005" s="258"/>
      <c r="AT1005" s="258"/>
    </row>
    <row r="1006" spans="1:46" ht="45" customHeight="1">
      <c r="A1006" s="259" t="s">
        <v>791</v>
      </c>
      <c r="B1006" s="259"/>
      <c r="C1006" s="259"/>
      <c r="D1006" s="259"/>
      <c r="E1006" s="259"/>
      <c r="F1006" s="259"/>
      <c r="G1006" s="259"/>
      <c r="H1006" s="259"/>
      <c r="I1006" s="259"/>
      <c r="J1006" s="259"/>
      <c r="K1006" s="259"/>
      <c r="L1006" s="259"/>
      <c r="M1006" s="259"/>
      <c r="N1006" s="259"/>
      <c r="O1006" s="259"/>
      <c r="P1006" s="259"/>
      <c r="Q1006" s="69">
        <v>1</v>
      </c>
      <c r="R1006" s="258"/>
      <c r="S1006" s="258"/>
      <c r="T1006" s="258"/>
      <c r="U1006" s="258"/>
      <c r="V1006" s="258"/>
      <c r="W1006" s="258"/>
      <c r="X1006" s="258"/>
      <c r="Y1006" s="258"/>
      <c r="Z1006" s="258"/>
      <c r="AA1006" s="258"/>
      <c r="AB1006" s="258"/>
      <c r="AC1006" s="258"/>
      <c r="AD1006" s="258"/>
      <c r="AE1006" s="258"/>
      <c r="AF1006" s="69">
        <v>1</v>
      </c>
      <c r="AG1006" s="258"/>
      <c r="AH1006" s="258"/>
      <c r="AI1006" s="258"/>
      <c r="AJ1006" s="258"/>
      <c r="AK1006" s="258"/>
      <c r="AL1006" s="258"/>
      <c r="AM1006" s="258"/>
      <c r="AN1006" s="258"/>
      <c r="AO1006" s="258"/>
      <c r="AP1006" s="258"/>
      <c r="AQ1006" s="258"/>
      <c r="AR1006" s="258"/>
      <c r="AS1006" s="258"/>
      <c r="AT1006" s="258"/>
    </row>
    <row r="1007" spans="1:46" ht="45" customHeight="1">
      <c r="A1007" s="259" t="s">
        <v>792</v>
      </c>
      <c r="B1007" s="259"/>
      <c r="C1007" s="259"/>
      <c r="D1007" s="259"/>
      <c r="E1007" s="259"/>
      <c r="F1007" s="259"/>
      <c r="G1007" s="259"/>
      <c r="H1007" s="259"/>
      <c r="I1007" s="259"/>
      <c r="J1007" s="259"/>
      <c r="K1007" s="259"/>
      <c r="L1007" s="259"/>
      <c r="M1007" s="259"/>
      <c r="N1007" s="259"/>
      <c r="O1007" s="259"/>
      <c r="P1007" s="259"/>
      <c r="Q1007" s="69">
        <v>1</v>
      </c>
      <c r="R1007" s="258"/>
      <c r="S1007" s="258"/>
      <c r="T1007" s="258"/>
      <c r="U1007" s="258"/>
      <c r="V1007" s="258"/>
      <c r="W1007" s="258"/>
      <c r="X1007" s="258"/>
      <c r="Y1007" s="258"/>
      <c r="Z1007" s="258"/>
      <c r="AA1007" s="258"/>
      <c r="AB1007" s="258"/>
      <c r="AC1007" s="258"/>
      <c r="AD1007" s="258"/>
      <c r="AE1007" s="258"/>
      <c r="AF1007" s="69">
        <v>1</v>
      </c>
      <c r="AG1007" s="258"/>
      <c r="AH1007" s="258"/>
      <c r="AI1007" s="258"/>
      <c r="AJ1007" s="258"/>
      <c r="AK1007" s="258"/>
      <c r="AL1007" s="258"/>
      <c r="AM1007" s="258"/>
      <c r="AN1007" s="258"/>
      <c r="AO1007" s="258"/>
      <c r="AP1007" s="258"/>
      <c r="AQ1007" s="258"/>
      <c r="AR1007" s="258"/>
      <c r="AS1007" s="258"/>
      <c r="AT1007" s="258"/>
    </row>
    <row r="1008" spans="1:46" ht="45" customHeight="1">
      <c r="A1008" s="259" t="s">
        <v>793</v>
      </c>
      <c r="B1008" s="259"/>
      <c r="C1008" s="259"/>
      <c r="D1008" s="259"/>
      <c r="E1008" s="259"/>
      <c r="F1008" s="259"/>
      <c r="G1008" s="259"/>
      <c r="H1008" s="259"/>
      <c r="I1008" s="259"/>
      <c r="J1008" s="259"/>
      <c r="K1008" s="259"/>
      <c r="L1008" s="259"/>
      <c r="M1008" s="259"/>
      <c r="N1008" s="259"/>
      <c r="O1008" s="259"/>
      <c r="P1008" s="259"/>
      <c r="Q1008" s="69">
        <v>1</v>
      </c>
      <c r="R1008" s="258"/>
      <c r="S1008" s="258"/>
      <c r="T1008" s="258"/>
      <c r="U1008" s="258"/>
      <c r="V1008" s="258"/>
      <c r="W1008" s="258"/>
      <c r="X1008" s="258"/>
      <c r="Y1008" s="258"/>
      <c r="Z1008" s="258"/>
      <c r="AA1008" s="258"/>
      <c r="AB1008" s="258"/>
      <c r="AC1008" s="258"/>
      <c r="AD1008" s="258"/>
      <c r="AE1008" s="258"/>
      <c r="AF1008" s="69">
        <v>1</v>
      </c>
      <c r="AG1008" s="258"/>
      <c r="AH1008" s="258"/>
      <c r="AI1008" s="258"/>
      <c r="AJ1008" s="258"/>
      <c r="AK1008" s="258"/>
      <c r="AL1008" s="258"/>
      <c r="AM1008" s="258"/>
      <c r="AN1008" s="258"/>
      <c r="AO1008" s="258"/>
      <c r="AP1008" s="258"/>
      <c r="AQ1008" s="258"/>
      <c r="AR1008" s="258"/>
      <c r="AS1008" s="258"/>
      <c r="AT1008" s="258"/>
    </row>
    <row r="1009" spans="1:46" ht="45" customHeight="1">
      <c r="A1009" s="261" t="s">
        <v>794</v>
      </c>
      <c r="B1009" s="261"/>
      <c r="C1009" s="261"/>
      <c r="D1009" s="261"/>
      <c r="E1009" s="261"/>
      <c r="F1009" s="261"/>
      <c r="G1009" s="261"/>
      <c r="H1009" s="261"/>
      <c r="I1009" s="261"/>
      <c r="J1009" s="261"/>
      <c r="K1009" s="261"/>
      <c r="L1009" s="261"/>
      <c r="M1009" s="261"/>
      <c r="N1009" s="261"/>
      <c r="O1009" s="261"/>
      <c r="P1009" s="261"/>
      <c r="Q1009" s="69">
        <v>1</v>
      </c>
      <c r="R1009" s="258"/>
      <c r="S1009" s="258"/>
      <c r="T1009" s="258"/>
      <c r="U1009" s="258"/>
      <c r="V1009" s="258"/>
      <c r="W1009" s="258"/>
      <c r="X1009" s="258"/>
      <c r="Y1009" s="258"/>
      <c r="Z1009" s="258"/>
      <c r="AA1009" s="258"/>
      <c r="AB1009" s="258"/>
      <c r="AC1009" s="258"/>
      <c r="AD1009" s="258"/>
      <c r="AE1009" s="258"/>
      <c r="AF1009" s="69">
        <v>1</v>
      </c>
      <c r="AG1009" s="258"/>
      <c r="AH1009" s="258"/>
      <c r="AI1009" s="258"/>
      <c r="AJ1009" s="258"/>
      <c r="AK1009" s="258"/>
      <c r="AL1009" s="258"/>
      <c r="AM1009" s="258"/>
      <c r="AN1009" s="258"/>
      <c r="AO1009" s="258"/>
      <c r="AP1009" s="258"/>
      <c r="AQ1009" s="258"/>
      <c r="AR1009" s="258"/>
      <c r="AS1009" s="258"/>
      <c r="AT1009" s="258"/>
    </row>
    <row r="1010" spans="1:46" ht="45" customHeight="1">
      <c r="A1010" s="261" t="s">
        <v>795</v>
      </c>
      <c r="B1010" s="261"/>
      <c r="C1010" s="261"/>
      <c r="D1010" s="261"/>
      <c r="E1010" s="261"/>
      <c r="F1010" s="261"/>
      <c r="G1010" s="261"/>
      <c r="H1010" s="261"/>
      <c r="I1010" s="261"/>
      <c r="J1010" s="261"/>
      <c r="K1010" s="261"/>
      <c r="L1010" s="261"/>
      <c r="M1010" s="261"/>
      <c r="N1010" s="261"/>
      <c r="O1010" s="261"/>
      <c r="P1010" s="261"/>
      <c r="Q1010" s="69">
        <v>1</v>
      </c>
      <c r="R1010" s="258"/>
      <c r="S1010" s="258"/>
      <c r="T1010" s="258"/>
      <c r="U1010" s="258"/>
      <c r="V1010" s="258"/>
      <c r="W1010" s="258"/>
      <c r="X1010" s="258"/>
      <c r="Y1010" s="258"/>
      <c r="Z1010" s="258"/>
      <c r="AA1010" s="258"/>
      <c r="AB1010" s="258"/>
      <c r="AC1010" s="258"/>
      <c r="AD1010" s="258"/>
      <c r="AE1010" s="258"/>
      <c r="AF1010" s="69">
        <v>1</v>
      </c>
      <c r="AG1010" s="258"/>
      <c r="AH1010" s="258"/>
      <c r="AI1010" s="258"/>
      <c r="AJ1010" s="258"/>
      <c r="AK1010" s="258"/>
      <c r="AL1010" s="258"/>
      <c r="AM1010" s="258"/>
      <c r="AN1010" s="258"/>
      <c r="AO1010" s="258"/>
      <c r="AP1010" s="258"/>
      <c r="AQ1010" s="258"/>
      <c r="AR1010" s="258"/>
      <c r="AS1010" s="258"/>
      <c r="AT1010" s="258"/>
    </row>
    <row r="1011" spans="1:46" ht="45" customHeight="1">
      <c r="A1011" s="261" t="s">
        <v>796</v>
      </c>
      <c r="B1011" s="261"/>
      <c r="C1011" s="261"/>
      <c r="D1011" s="261"/>
      <c r="E1011" s="261"/>
      <c r="F1011" s="261"/>
      <c r="G1011" s="261"/>
      <c r="H1011" s="261"/>
      <c r="I1011" s="261"/>
      <c r="J1011" s="261"/>
      <c r="K1011" s="261"/>
      <c r="L1011" s="261"/>
      <c r="M1011" s="261"/>
      <c r="N1011" s="261"/>
      <c r="O1011" s="261"/>
      <c r="P1011" s="261"/>
      <c r="Q1011" s="69">
        <v>1</v>
      </c>
      <c r="R1011" s="258"/>
      <c r="S1011" s="258"/>
      <c r="T1011" s="258"/>
      <c r="U1011" s="258"/>
      <c r="V1011" s="258"/>
      <c r="W1011" s="258"/>
      <c r="X1011" s="258"/>
      <c r="Y1011" s="258"/>
      <c r="Z1011" s="258"/>
      <c r="AA1011" s="258"/>
      <c r="AB1011" s="258"/>
      <c r="AC1011" s="258"/>
      <c r="AD1011" s="258"/>
      <c r="AE1011" s="258"/>
      <c r="AF1011" s="69">
        <v>1</v>
      </c>
      <c r="AG1011" s="258"/>
      <c r="AH1011" s="258"/>
      <c r="AI1011" s="258"/>
      <c r="AJ1011" s="258"/>
      <c r="AK1011" s="258"/>
      <c r="AL1011" s="258"/>
      <c r="AM1011" s="258"/>
      <c r="AN1011" s="258"/>
      <c r="AO1011" s="258"/>
      <c r="AP1011" s="258"/>
      <c r="AQ1011" s="258"/>
      <c r="AR1011" s="258"/>
      <c r="AS1011" s="258"/>
      <c r="AT1011" s="258"/>
    </row>
    <row r="1012" spans="1:46" ht="45" customHeight="1">
      <c r="A1012" s="261" t="s">
        <v>797</v>
      </c>
      <c r="B1012" s="261"/>
      <c r="C1012" s="261"/>
      <c r="D1012" s="261"/>
      <c r="E1012" s="261"/>
      <c r="F1012" s="261"/>
      <c r="G1012" s="261"/>
      <c r="H1012" s="261"/>
      <c r="I1012" s="261"/>
      <c r="J1012" s="261"/>
      <c r="K1012" s="261"/>
      <c r="L1012" s="261"/>
      <c r="M1012" s="261"/>
      <c r="N1012" s="261"/>
      <c r="O1012" s="261"/>
      <c r="P1012" s="261"/>
      <c r="Q1012" s="69">
        <v>1</v>
      </c>
      <c r="R1012" s="258"/>
      <c r="S1012" s="258"/>
      <c r="T1012" s="258"/>
      <c r="U1012" s="258"/>
      <c r="V1012" s="258"/>
      <c r="W1012" s="258"/>
      <c r="X1012" s="258"/>
      <c r="Y1012" s="258"/>
      <c r="Z1012" s="258"/>
      <c r="AA1012" s="258"/>
      <c r="AB1012" s="258"/>
      <c r="AC1012" s="258"/>
      <c r="AD1012" s="258"/>
      <c r="AE1012" s="258"/>
      <c r="AF1012" s="69">
        <v>1</v>
      </c>
      <c r="AG1012" s="258"/>
      <c r="AH1012" s="258"/>
      <c r="AI1012" s="258"/>
      <c r="AJ1012" s="258"/>
      <c r="AK1012" s="258"/>
      <c r="AL1012" s="258"/>
      <c r="AM1012" s="258"/>
      <c r="AN1012" s="258"/>
      <c r="AO1012" s="258"/>
      <c r="AP1012" s="258"/>
      <c r="AQ1012" s="258"/>
      <c r="AR1012" s="258"/>
      <c r="AS1012" s="258"/>
      <c r="AT1012" s="258"/>
    </row>
    <row r="1013" spans="1:46" ht="45" customHeight="1">
      <c r="A1013" s="261" t="s">
        <v>798</v>
      </c>
      <c r="B1013" s="261"/>
      <c r="C1013" s="261"/>
      <c r="D1013" s="261"/>
      <c r="E1013" s="261"/>
      <c r="F1013" s="261"/>
      <c r="G1013" s="261"/>
      <c r="H1013" s="261"/>
      <c r="I1013" s="261"/>
      <c r="J1013" s="261"/>
      <c r="K1013" s="261"/>
      <c r="L1013" s="261"/>
      <c r="M1013" s="261"/>
      <c r="N1013" s="261"/>
      <c r="O1013" s="261"/>
      <c r="P1013" s="261"/>
      <c r="Q1013" s="69">
        <v>1</v>
      </c>
      <c r="R1013" s="258"/>
      <c r="S1013" s="258"/>
      <c r="T1013" s="258"/>
      <c r="U1013" s="258"/>
      <c r="V1013" s="258"/>
      <c r="W1013" s="258"/>
      <c r="X1013" s="258"/>
      <c r="Y1013" s="258"/>
      <c r="Z1013" s="258"/>
      <c r="AA1013" s="258"/>
      <c r="AB1013" s="258"/>
      <c r="AC1013" s="258"/>
      <c r="AD1013" s="258"/>
      <c r="AE1013" s="258"/>
      <c r="AF1013" s="69">
        <v>1</v>
      </c>
      <c r="AG1013" s="258"/>
      <c r="AH1013" s="258"/>
      <c r="AI1013" s="258"/>
      <c r="AJ1013" s="258"/>
      <c r="AK1013" s="258"/>
      <c r="AL1013" s="258"/>
      <c r="AM1013" s="258"/>
      <c r="AN1013" s="258"/>
      <c r="AO1013" s="258"/>
      <c r="AP1013" s="258"/>
      <c r="AQ1013" s="258"/>
      <c r="AR1013" s="258"/>
      <c r="AS1013" s="258"/>
      <c r="AT1013" s="258"/>
    </row>
    <row r="1014" spans="1:46" ht="87" customHeight="1">
      <c r="A1014" s="261" t="s">
        <v>799</v>
      </c>
      <c r="B1014" s="261"/>
      <c r="C1014" s="261"/>
      <c r="D1014" s="261"/>
      <c r="E1014" s="261"/>
      <c r="F1014" s="261"/>
      <c r="G1014" s="261"/>
      <c r="H1014" s="261"/>
      <c r="I1014" s="261"/>
      <c r="J1014" s="261"/>
      <c r="K1014" s="261"/>
      <c r="L1014" s="261"/>
      <c r="M1014" s="261"/>
      <c r="N1014" s="261"/>
      <c r="O1014" s="261"/>
      <c r="P1014" s="261"/>
      <c r="Q1014" s="69">
        <v>1</v>
      </c>
      <c r="R1014" s="258"/>
      <c r="S1014" s="258"/>
      <c r="T1014" s="258"/>
      <c r="U1014" s="258"/>
      <c r="V1014" s="258"/>
      <c r="W1014" s="258"/>
      <c r="X1014" s="258"/>
      <c r="Y1014" s="258"/>
      <c r="Z1014" s="258"/>
      <c r="AA1014" s="258"/>
      <c r="AB1014" s="258"/>
      <c r="AC1014" s="258"/>
      <c r="AD1014" s="258"/>
      <c r="AE1014" s="258"/>
      <c r="AF1014" s="69">
        <v>1</v>
      </c>
      <c r="AG1014" s="258"/>
      <c r="AH1014" s="258"/>
      <c r="AI1014" s="258"/>
      <c r="AJ1014" s="258"/>
      <c r="AK1014" s="258"/>
      <c r="AL1014" s="258"/>
      <c r="AM1014" s="258"/>
      <c r="AN1014" s="258"/>
      <c r="AO1014" s="258"/>
      <c r="AP1014" s="258"/>
      <c r="AQ1014" s="258"/>
      <c r="AR1014" s="258"/>
      <c r="AS1014" s="258"/>
      <c r="AT1014" s="258"/>
    </row>
    <row r="1015" spans="1:46" ht="45" customHeight="1">
      <c r="A1015" s="261" t="s">
        <v>800</v>
      </c>
      <c r="B1015" s="261"/>
      <c r="C1015" s="261"/>
      <c r="D1015" s="261"/>
      <c r="E1015" s="261"/>
      <c r="F1015" s="261"/>
      <c r="G1015" s="261"/>
      <c r="H1015" s="261"/>
      <c r="I1015" s="261"/>
      <c r="J1015" s="261"/>
      <c r="K1015" s="261"/>
      <c r="L1015" s="261"/>
      <c r="M1015" s="261"/>
      <c r="N1015" s="261"/>
      <c r="O1015" s="261"/>
      <c r="P1015" s="261"/>
      <c r="Q1015" s="69">
        <v>1</v>
      </c>
      <c r="R1015" s="258"/>
      <c r="S1015" s="258"/>
      <c r="T1015" s="258"/>
      <c r="U1015" s="258"/>
      <c r="V1015" s="258"/>
      <c r="W1015" s="258"/>
      <c r="X1015" s="258"/>
      <c r="Y1015" s="258"/>
      <c r="Z1015" s="258"/>
      <c r="AA1015" s="258"/>
      <c r="AB1015" s="258"/>
      <c r="AC1015" s="258"/>
      <c r="AD1015" s="258"/>
      <c r="AE1015" s="258"/>
      <c r="AF1015" s="69">
        <v>1</v>
      </c>
      <c r="AG1015" s="258"/>
      <c r="AH1015" s="258"/>
      <c r="AI1015" s="258"/>
      <c r="AJ1015" s="258"/>
      <c r="AK1015" s="258"/>
      <c r="AL1015" s="258"/>
      <c r="AM1015" s="258"/>
      <c r="AN1015" s="258"/>
      <c r="AO1015" s="258"/>
      <c r="AP1015" s="258"/>
      <c r="AQ1015" s="258"/>
      <c r="AR1015" s="258"/>
      <c r="AS1015" s="258"/>
      <c r="AT1015" s="258"/>
    </row>
    <row r="1016" spans="1:46" ht="45" customHeight="1">
      <c r="A1016" s="261" t="s">
        <v>801</v>
      </c>
      <c r="B1016" s="261"/>
      <c r="C1016" s="261"/>
      <c r="D1016" s="261"/>
      <c r="E1016" s="261"/>
      <c r="F1016" s="261"/>
      <c r="G1016" s="261"/>
      <c r="H1016" s="261"/>
      <c r="I1016" s="261"/>
      <c r="J1016" s="261"/>
      <c r="K1016" s="261"/>
      <c r="L1016" s="261"/>
      <c r="M1016" s="261"/>
      <c r="N1016" s="261"/>
      <c r="O1016" s="261"/>
      <c r="P1016" s="261"/>
      <c r="Q1016" s="69">
        <v>1</v>
      </c>
      <c r="R1016" s="258"/>
      <c r="S1016" s="258"/>
      <c r="T1016" s="258"/>
      <c r="U1016" s="258"/>
      <c r="V1016" s="258"/>
      <c r="W1016" s="258"/>
      <c r="X1016" s="258"/>
      <c r="Y1016" s="258"/>
      <c r="Z1016" s="258"/>
      <c r="AA1016" s="258"/>
      <c r="AB1016" s="258"/>
      <c r="AC1016" s="258"/>
      <c r="AD1016" s="258"/>
      <c r="AE1016" s="258"/>
      <c r="AF1016" s="69">
        <v>1</v>
      </c>
      <c r="AG1016" s="258"/>
      <c r="AH1016" s="258"/>
      <c r="AI1016" s="258"/>
      <c r="AJ1016" s="258"/>
      <c r="AK1016" s="258"/>
      <c r="AL1016" s="258"/>
      <c r="AM1016" s="258"/>
      <c r="AN1016" s="258"/>
      <c r="AO1016" s="258"/>
      <c r="AP1016" s="258"/>
      <c r="AQ1016" s="258"/>
      <c r="AR1016" s="258"/>
      <c r="AS1016" s="258"/>
      <c r="AT1016" s="258"/>
    </row>
    <row r="1017" spans="1:46" ht="63.6" customHeight="1">
      <c r="A1017" s="261" t="s">
        <v>802</v>
      </c>
      <c r="B1017" s="261"/>
      <c r="C1017" s="261"/>
      <c r="D1017" s="261"/>
      <c r="E1017" s="261"/>
      <c r="F1017" s="261"/>
      <c r="G1017" s="261"/>
      <c r="H1017" s="261"/>
      <c r="I1017" s="261"/>
      <c r="J1017" s="261"/>
      <c r="K1017" s="261"/>
      <c r="L1017" s="261"/>
      <c r="M1017" s="261"/>
      <c r="N1017" s="261"/>
      <c r="O1017" s="261"/>
      <c r="P1017" s="261"/>
      <c r="Q1017" s="69">
        <v>1</v>
      </c>
      <c r="R1017" s="258"/>
      <c r="S1017" s="258"/>
      <c r="T1017" s="258"/>
      <c r="U1017" s="258"/>
      <c r="V1017" s="258"/>
      <c r="W1017" s="258"/>
      <c r="X1017" s="258"/>
      <c r="Y1017" s="258"/>
      <c r="Z1017" s="258"/>
      <c r="AA1017" s="258"/>
      <c r="AB1017" s="258"/>
      <c r="AC1017" s="258"/>
      <c r="AD1017" s="258"/>
      <c r="AE1017" s="258"/>
      <c r="AF1017" s="69">
        <v>1</v>
      </c>
      <c r="AG1017" s="258"/>
      <c r="AH1017" s="258"/>
      <c r="AI1017" s="258"/>
      <c r="AJ1017" s="258"/>
      <c r="AK1017" s="258"/>
      <c r="AL1017" s="258"/>
      <c r="AM1017" s="258"/>
      <c r="AN1017" s="258"/>
      <c r="AO1017" s="258"/>
      <c r="AP1017" s="258"/>
      <c r="AQ1017" s="258"/>
      <c r="AR1017" s="258"/>
      <c r="AS1017" s="258"/>
      <c r="AT1017" s="258"/>
    </row>
    <row r="1018" spans="1:46" ht="45" customHeight="1">
      <c r="A1018" s="259" t="s">
        <v>803</v>
      </c>
      <c r="B1018" s="259"/>
      <c r="C1018" s="259"/>
      <c r="D1018" s="259"/>
      <c r="E1018" s="259"/>
      <c r="F1018" s="259"/>
      <c r="G1018" s="259"/>
      <c r="H1018" s="259"/>
      <c r="I1018" s="259"/>
      <c r="J1018" s="259"/>
      <c r="K1018" s="259"/>
      <c r="L1018" s="259"/>
      <c r="M1018" s="259"/>
      <c r="N1018" s="259"/>
      <c r="O1018" s="259"/>
      <c r="P1018" s="259"/>
      <c r="Q1018" s="69">
        <v>1</v>
      </c>
      <c r="R1018" s="258"/>
      <c r="S1018" s="258"/>
      <c r="T1018" s="258"/>
      <c r="U1018" s="258"/>
      <c r="V1018" s="258"/>
      <c r="W1018" s="258"/>
      <c r="X1018" s="258"/>
      <c r="Y1018" s="258"/>
      <c r="Z1018" s="258"/>
      <c r="AA1018" s="258"/>
      <c r="AB1018" s="258"/>
      <c r="AC1018" s="258"/>
      <c r="AD1018" s="258"/>
      <c r="AE1018" s="258"/>
      <c r="AF1018" s="69">
        <v>1</v>
      </c>
      <c r="AG1018" s="258"/>
      <c r="AH1018" s="258"/>
      <c r="AI1018" s="258"/>
      <c r="AJ1018" s="258"/>
      <c r="AK1018" s="258"/>
      <c r="AL1018" s="258"/>
      <c r="AM1018" s="258"/>
      <c r="AN1018" s="258"/>
      <c r="AO1018" s="258"/>
      <c r="AP1018" s="258"/>
      <c r="AQ1018" s="258"/>
      <c r="AR1018" s="258"/>
      <c r="AS1018" s="258"/>
      <c r="AT1018" s="258"/>
    </row>
    <row r="1019" spans="1:46" ht="45" customHeight="1">
      <c r="A1019" s="259" t="s">
        <v>804</v>
      </c>
      <c r="B1019" s="259"/>
      <c r="C1019" s="259"/>
      <c r="D1019" s="259"/>
      <c r="E1019" s="259"/>
      <c r="F1019" s="259"/>
      <c r="G1019" s="259"/>
      <c r="H1019" s="259"/>
      <c r="I1019" s="259"/>
      <c r="J1019" s="259"/>
      <c r="K1019" s="259"/>
      <c r="L1019" s="259"/>
      <c r="M1019" s="259"/>
      <c r="N1019" s="259"/>
      <c r="O1019" s="259"/>
      <c r="P1019" s="259"/>
      <c r="Q1019" s="69">
        <v>1</v>
      </c>
      <c r="R1019" s="258"/>
      <c r="S1019" s="258"/>
      <c r="T1019" s="258"/>
      <c r="U1019" s="258"/>
      <c r="V1019" s="258"/>
      <c r="W1019" s="258"/>
      <c r="X1019" s="258"/>
      <c r="Y1019" s="258"/>
      <c r="Z1019" s="258"/>
      <c r="AA1019" s="258"/>
      <c r="AB1019" s="258"/>
      <c r="AC1019" s="258"/>
      <c r="AD1019" s="258"/>
      <c r="AE1019" s="258"/>
      <c r="AF1019" s="69">
        <v>1</v>
      </c>
      <c r="AG1019" s="258"/>
      <c r="AH1019" s="258"/>
      <c r="AI1019" s="258"/>
      <c r="AJ1019" s="258"/>
      <c r="AK1019" s="258"/>
      <c r="AL1019" s="258"/>
      <c r="AM1019" s="258"/>
      <c r="AN1019" s="258"/>
      <c r="AO1019" s="258"/>
      <c r="AP1019" s="258"/>
      <c r="AQ1019" s="258"/>
      <c r="AR1019" s="258"/>
      <c r="AS1019" s="258"/>
      <c r="AT1019" s="258"/>
    </row>
    <row r="1020" spans="1:46" ht="162" customHeight="1">
      <c r="A1020" s="261" t="s">
        <v>805</v>
      </c>
      <c r="B1020" s="261"/>
      <c r="C1020" s="261"/>
      <c r="D1020" s="261"/>
      <c r="E1020" s="261"/>
      <c r="F1020" s="261"/>
      <c r="G1020" s="261"/>
      <c r="H1020" s="261"/>
      <c r="I1020" s="261"/>
      <c r="J1020" s="261"/>
      <c r="K1020" s="261"/>
      <c r="L1020" s="261"/>
      <c r="M1020" s="261"/>
      <c r="N1020" s="261"/>
      <c r="O1020" s="261"/>
      <c r="P1020" s="261"/>
      <c r="Q1020" s="69">
        <v>1</v>
      </c>
      <c r="R1020" s="258"/>
      <c r="S1020" s="258"/>
      <c r="T1020" s="258"/>
      <c r="U1020" s="258"/>
      <c r="V1020" s="258"/>
      <c r="W1020" s="258"/>
      <c r="X1020" s="258"/>
      <c r="Y1020" s="258"/>
      <c r="Z1020" s="258"/>
      <c r="AA1020" s="258"/>
      <c r="AB1020" s="258"/>
      <c r="AC1020" s="258"/>
      <c r="AD1020" s="258"/>
      <c r="AE1020" s="258"/>
      <c r="AF1020" s="69">
        <v>1</v>
      </c>
      <c r="AG1020" s="258"/>
      <c r="AH1020" s="258"/>
      <c r="AI1020" s="258"/>
      <c r="AJ1020" s="258"/>
      <c r="AK1020" s="258"/>
      <c r="AL1020" s="258"/>
      <c r="AM1020" s="258"/>
      <c r="AN1020" s="258"/>
      <c r="AO1020" s="258"/>
      <c r="AP1020" s="258"/>
      <c r="AQ1020" s="258"/>
      <c r="AR1020" s="258"/>
      <c r="AS1020" s="258"/>
      <c r="AT1020" s="258"/>
    </row>
    <row r="1021" spans="1:46" ht="45" customHeight="1" thickTop="1" thickBot="1">
      <c r="A1021" s="61"/>
      <c r="B1021" s="61"/>
      <c r="C1021" s="61"/>
      <c r="D1021" s="61"/>
      <c r="E1021" s="61"/>
      <c r="F1021" s="61"/>
      <c r="G1021" s="61"/>
      <c r="H1021" s="61"/>
      <c r="I1021" s="61"/>
      <c r="J1021" s="61"/>
      <c r="K1021" s="61"/>
      <c r="L1021" s="61"/>
      <c r="M1021" s="61"/>
      <c r="N1021" s="61"/>
      <c r="O1021" s="61"/>
      <c r="P1021" s="61"/>
      <c r="Q1021" s="70"/>
      <c r="R1021" s="61"/>
      <c r="S1021" s="61"/>
      <c r="T1021" s="61"/>
      <c r="U1021" s="61"/>
      <c r="V1021" s="61"/>
      <c r="W1021" s="61"/>
      <c r="X1021" s="61"/>
      <c r="Y1021" s="61"/>
      <c r="Z1021" s="61"/>
      <c r="AA1021" s="61"/>
      <c r="AB1021" s="61"/>
      <c r="AC1021" s="61"/>
      <c r="AD1021" s="61"/>
      <c r="AE1021" s="61"/>
      <c r="AF1021" s="70"/>
      <c r="AG1021" s="61"/>
      <c r="AH1021" s="61"/>
      <c r="AI1021" s="61"/>
      <c r="AJ1021" s="61"/>
      <c r="AK1021" s="61"/>
      <c r="AL1021" s="61"/>
      <c r="AM1021" s="61"/>
      <c r="AN1021" s="61"/>
      <c r="AO1021" s="61"/>
      <c r="AP1021" s="61"/>
      <c r="AQ1021" s="61"/>
      <c r="AR1021" s="61"/>
      <c r="AS1021" s="61"/>
      <c r="AT1021" s="61"/>
    </row>
    <row r="1022" spans="1:46" ht="45" customHeight="1" thickTop="1" thickBot="1">
      <c r="A1022" s="267" t="s">
        <v>79</v>
      </c>
      <c r="B1022" s="267"/>
      <c r="C1022" s="267"/>
      <c r="D1022" s="267"/>
      <c r="E1022" s="267"/>
      <c r="F1022" s="267"/>
      <c r="G1022" s="267"/>
      <c r="H1022" s="267"/>
      <c r="I1022" s="267"/>
      <c r="J1022" s="267"/>
      <c r="K1022" s="267"/>
      <c r="L1022" s="267"/>
      <c r="M1022" s="267"/>
      <c r="N1022" s="267"/>
      <c r="O1022" s="267"/>
      <c r="P1022" s="267"/>
      <c r="Q1022" s="71" t="s">
        <v>67</v>
      </c>
      <c r="R1022" s="268" t="s">
        <v>68</v>
      </c>
      <c r="S1022" s="268"/>
      <c r="T1022" s="268"/>
      <c r="U1022" s="268"/>
      <c r="V1022" s="268"/>
      <c r="W1022" s="268"/>
      <c r="X1022" s="268"/>
      <c r="Y1022" s="268"/>
      <c r="Z1022" s="268"/>
      <c r="AA1022" s="268"/>
      <c r="AB1022" s="268"/>
      <c r="AC1022" s="268"/>
      <c r="AD1022" s="268"/>
      <c r="AE1022" s="268"/>
      <c r="AF1022" s="72" t="s">
        <v>67</v>
      </c>
      <c r="AG1022" s="269" t="s">
        <v>8</v>
      </c>
      <c r="AH1022" s="269"/>
      <c r="AI1022" s="269"/>
      <c r="AJ1022" s="269"/>
      <c r="AK1022" s="269"/>
      <c r="AL1022" s="269"/>
      <c r="AM1022" s="269"/>
      <c r="AN1022" s="269"/>
      <c r="AO1022" s="269"/>
      <c r="AP1022" s="269"/>
      <c r="AQ1022" s="269"/>
      <c r="AR1022" s="269"/>
      <c r="AS1022" s="269"/>
      <c r="AT1022" s="269"/>
    </row>
    <row r="1023" spans="1:46" ht="45" customHeight="1">
      <c r="A1023" s="259" t="s">
        <v>806</v>
      </c>
      <c r="B1023" s="259"/>
      <c r="C1023" s="259"/>
      <c r="D1023" s="259"/>
      <c r="E1023" s="259"/>
      <c r="F1023" s="259"/>
      <c r="G1023" s="259"/>
      <c r="H1023" s="259"/>
      <c r="I1023" s="259"/>
      <c r="J1023" s="259"/>
      <c r="K1023" s="259"/>
      <c r="L1023" s="259"/>
      <c r="M1023" s="259"/>
      <c r="N1023" s="259"/>
      <c r="O1023" s="259"/>
      <c r="P1023" s="259"/>
      <c r="Q1023" s="69">
        <v>2</v>
      </c>
      <c r="R1023" s="258"/>
      <c r="S1023" s="258"/>
      <c r="T1023" s="258"/>
      <c r="U1023" s="258"/>
      <c r="V1023" s="258"/>
      <c r="W1023" s="258"/>
      <c r="X1023" s="258"/>
      <c r="Y1023" s="258"/>
      <c r="Z1023" s="258"/>
      <c r="AA1023" s="258"/>
      <c r="AB1023" s="258"/>
      <c r="AC1023" s="258"/>
      <c r="AD1023" s="258"/>
      <c r="AE1023" s="258"/>
      <c r="AF1023" s="69">
        <v>2</v>
      </c>
      <c r="AG1023" s="258"/>
      <c r="AH1023" s="258"/>
      <c r="AI1023" s="258"/>
      <c r="AJ1023" s="258"/>
      <c r="AK1023" s="258"/>
      <c r="AL1023" s="258"/>
      <c r="AM1023" s="258"/>
      <c r="AN1023" s="258"/>
      <c r="AO1023" s="258"/>
      <c r="AP1023" s="258"/>
      <c r="AQ1023" s="258"/>
      <c r="AR1023" s="258"/>
      <c r="AS1023" s="258"/>
      <c r="AT1023" s="258"/>
    </row>
    <row r="1024" spans="1:46" ht="45" customHeight="1">
      <c r="A1024" s="259" t="s">
        <v>713</v>
      </c>
      <c r="B1024" s="259"/>
      <c r="C1024" s="259"/>
      <c r="D1024" s="259"/>
      <c r="E1024" s="259"/>
      <c r="F1024" s="259"/>
      <c r="G1024" s="259"/>
      <c r="H1024" s="259"/>
      <c r="I1024" s="259"/>
      <c r="J1024" s="259"/>
      <c r="K1024" s="259"/>
      <c r="L1024" s="259"/>
      <c r="M1024" s="259"/>
      <c r="N1024" s="259"/>
      <c r="O1024" s="259"/>
      <c r="P1024" s="259"/>
      <c r="Q1024" s="69">
        <v>2</v>
      </c>
      <c r="R1024" s="258"/>
      <c r="S1024" s="258"/>
      <c r="T1024" s="258"/>
      <c r="U1024" s="258"/>
      <c r="V1024" s="258"/>
      <c r="W1024" s="258"/>
      <c r="X1024" s="258"/>
      <c r="Y1024" s="258"/>
      <c r="Z1024" s="258"/>
      <c r="AA1024" s="258"/>
      <c r="AB1024" s="258"/>
      <c r="AC1024" s="258"/>
      <c r="AD1024" s="258"/>
      <c r="AE1024" s="258"/>
      <c r="AF1024" s="69">
        <v>2</v>
      </c>
      <c r="AG1024" s="258"/>
      <c r="AH1024" s="258"/>
      <c r="AI1024" s="258"/>
      <c r="AJ1024" s="258"/>
      <c r="AK1024" s="258"/>
      <c r="AL1024" s="258"/>
      <c r="AM1024" s="258"/>
      <c r="AN1024" s="258"/>
      <c r="AO1024" s="258"/>
      <c r="AP1024" s="258"/>
      <c r="AQ1024" s="258"/>
      <c r="AR1024" s="258"/>
      <c r="AS1024" s="258"/>
      <c r="AT1024" s="258"/>
    </row>
    <row r="1025" spans="1:46" ht="45" customHeight="1">
      <c r="A1025" s="259" t="s">
        <v>714</v>
      </c>
      <c r="B1025" s="259"/>
      <c r="C1025" s="259"/>
      <c r="D1025" s="259"/>
      <c r="E1025" s="259"/>
      <c r="F1025" s="259"/>
      <c r="G1025" s="259"/>
      <c r="H1025" s="259"/>
      <c r="I1025" s="259"/>
      <c r="J1025" s="259"/>
      <c r="K1025" s="259"/>
      <c r="L1025" s="259"/>
      <c r="M1025" s="259"/>
      <c r="N1025" s="259"/>
      <c r="O1025" s="259"/>
      <c r="P1025" s="259"/>
      <c r="Q1025" s="69">
        <v>2</v>
      </c>
      <c r="R1025" s="258"/>
      <c r="S1025" s="258"/>
      <c r="T1025" s="258"/>
      <c r="U1025" s="258"/>
      <c r="V1025" s="258"/>
      <c r="W1025" s="258"/>
      <c r="X1025" s="258"/>
      <c r="Y1025" s="258"/>
      <c r="Z1025" s="258"/>
      <c r="AA1025" s="258"/>
      <c r="AB1025" s="258"/>
      <c r="AC1025" s="258"/>
      <c r="AD1025" s="258"/>
      <c r="AE1025" s="258"/>
      <c r="AF1025" s="69">
        <v>2</v>
      </c>
      <c r="AG1025" s="258"/>
      <c r="AH1025" s="258"/>
      <c r="AI1025" s="258"/>
      <c r="AJ1025" s="258"/>
      <c r="AK1025" s="258"/>
      <c r="AL1025" s="258"/>
      <c r="AM1025" s="258"/>
      <c r="AN1025" s="258"/>
      <c r="AO1025" s="258"/>
      <c r="AP1025" s="258"/>
      <c r="AQ1025" s="258"/>
      <c r="AR1025" s="258"/>
      <c r="AS1025" s="258"/>
      <c r="AT1025" s="258"/>
    </row>
    <row r="1026" spans="1:46" ht="69.599999999999994" customHeight="1">
      <c r="A1026" s="259" t="s">
        <v>807</v>
      </c>
      <c r="B1026" s="259"/>
      <c r="C1026" s="259"/>
      <c r="D1026" s="259"/>
      <c r="E1026" s="259"/>
      <c r="F1026" s="259"/>
      <c r="G1026" s="259"/>
      <c r="H1026" s="259"/>
      <c r="I1026" s="259"/>
      <c r="J1026" s="259"/>
      <c r="K1026" s="259"/>
      <c r="L1026" s="259"/>
      <c r="M1026" s="259"/>
      <c r="N1026" s="259"/>
      <c r="O1026" s="259"/>
      <c r="P1026" s="259"/>
      <c r="Q1026" s="69">
        <v>1</v>
      </c>
      <c r="R1026" s="273" t="s">
        <v>157</v>
      </c>
      <c r="S1026" s="274"/>
      <c r="T1026" s="274"/>
      <c r="U1026" s="274"/>
      <c r="V1026" s="274"/>
      <c r="W1026" s="274"/>
      <c r="X1026" s="274"/>
      <c r="Y1026" s="274"/>
      <c r="Z1026" s="274"/>
      <c r="AA1026" s="274"/>
      <c r="AB1026" s="274"/>
      <c r="AC1026" s="274"/>
      <c r="AD1026" s="274"/>
      <c r="AE1026" s="275"/>
      <c r="AF1026" s="69">
        <v>1</v>
      </c>
      <c r="AG1026" s="273" t="s">
        <v>157</v>
      </c>
      <c r="AH1026" s="274"/>
      <c r="AI1026" s="274"/>
      <c r="AJ1026" s="274"/>
      <c r="AK1026" s="274"/>
      <c r="AL1026" s="274"/>
      <c r="AM1026" s="274"/>
      <c r="AN1026" s="274"/>
      <c r="AO1026" s="274"/>
      <c r="AP1026" s="274"/>
      <c r="AQ1026" s="274"/>
      <c r="AR1026" s="274"/>
      <c r="AS1026" s="274"/>
      <c r="AT1026" s="275"/>
    </row>
    <row r="1027" spans="1:46" ht="45" customHeight="1">
      <c r="A1027" s="259" t="s">
        <v>808</v>
      </c>
      <c r="B1027" s="259"/>
      <c r="C1027" s="259"/>
      <c r="D1027" s="259"/>
      <c r="E1027" s="259"/>
      <c r="F1027" s="259"/>
      <c r="G1027" s="259"/>
      <c r="H1027" s="259"/>
      <c r="I1027" s="259"/>
      <c r="J1027" s="259"/>
      <c r="K1027" s="259"/>
      <c r="L1027" s="259"/>
      <c r="M1027" s="259"/>
      <c r="N1027" s="259"/>
      <c r="O1027" s="259"/>
      <c r="P1027" s="259"/>
      <c r="Q1027" s="69">
        <v>2</v>
      </c>
      <c r="R1027" s="258"/>
      <c r="S1027" s="258"/>
      <c r="T1027" s="258"/>
      <c r="U1027" s="258"/>
      <c r="V1027" s="258"/>
      <c r="W1027" s="258"/>
      <c r="X1027" s="258"/>
      <c r="Y1027" s="258"/>
      <c r="Z1027" s="258"/>
      <c r="AA1027" s="258"/>
      <c r="AB1027" s="258"/>
      <c r="AC1027" s="258"/>
      <c r="AD1027" s="258"/>
      <c r="AE1027" s="258"/>
      <c r="AF1027" s="69">
        <v>2</v>
      </c>
      <c r="AG1027" s="258"/>
      <c r="AH1027" s="258"/>
      <c r="AI1027" s="258"/>
      <c r="AJ1027" s="258"/>
      <c r="AK1027" s="258"/>
      <c r="AL1027" s="258"/>
      <c r="AM1027" s="258"/>
      <c r="AN1027" s="258"/>
      <c r="AO1027" s="258"/>
      <c r="AP1027" s="258"/>
      <c r="AQ1027" s="258"/>
      <c r="AR1027" s="258"/>
      <c r="AS1027" s="258"/>
      <c r="AT1027" s="258"/>
    </row>
    <row r="1030" spans="1:46" ht="15">
      <c r="A1030" s="266" t="s">
        <v>809</v>
      </c>
      <c r="B1030" s="266"/>
      <c r="C1030" s="266"/>
      <c r="D1030" s="266"/>
      <c r="E1030" s="266"/>
      <c r="F1030" s="266"/>
      <c r="G1030" s="266"/>
      <c r="H1030" s="266"/>
      <c r="I1030" s="266"/>
      <c r="J1030" s="266"/>
      <c r="K1030" s="266"/>
      <c r="L1030" s="266"/>
      <c r="M1030" s="266"/>
      <c r="N1030" s="266"/>
      <c r="O1030" s="266"/>
      <c r="P1030" s="266"/>
      <c r="Q1030" s="266"/>
      <c r="R1030" s="266"/>
      <c r="S1030" s="266"/>
      <c r="T1030" s="266"/>
      <c r="U1030" s="266"/>
      <c r="V1030" s="266"/>
      <c r="W1030" s="266"/>
      <c r="X1030" s="266"/>
      <c r="Y1030" s="266"/>
      <c r="Z1030" s="266"/>
      <c r="AA1030" s="266"/>
      <c r="AB1030" s="266"/>
      <c r="AC1030" s="266"/>
      <c r="AD1030" s="266"/>
      <c r="AE1030" s="266"/>
      <c r="AF1030"/>
      <c r="AG1030" s="263" t="s">
        <v>64</v>
      </c>
      <c r="AH1030" s="263"/>
      <c r="AI1030" s="263"/>
      <c r="AJ1030" s="263"/>
      <c r="AK1030" s="73">
        <f>(('Artículo 121 (resumen PI)'!C38*0.8+'Artículo 121 (resumen PI)'!F38*0.2)+('Artículo 121 (resumen PNT)'!C38*0.8+'Artículo 121 (resumen PNT)'!F38*0.2))/2</f>
        <v>100</v>
      </c>
      <c r="AL1030"/>
      <c r="AM1030"/>
      <c r="AN1030"/>
      <c r="AO1030"/>
      <c r="AP1030"/>
      <c r="AQ1030"/>
      <c r="AR1030"/>
      <c r="AS1030"/>
      <c r="AT1030"/>
    </row>
    <row r="1031" spans="1:46" ht="15.75" customHeight="1">
      <c r="A1031" s="64"/>
      <c r="B1031" s="65"/>
      <c r="C1031" s="65"/>
      <c r="D1031" s="65"/>
      <c r="E1031" s="65"/>
      <c r="F1031" s="65"/>
      <c r="G1031" s="65"/>
      <c r="H1031" s="65"/>
      <c r="I1031" s="65"/>
      <c r="J1031" s="65"/>
      <c r="K1031" s="65"/>
      <c r="L1031" s="65"/>
      <c r="M1031" s="65"/>
      <c r="N1031" s="65"/>
      <c r="O1031" s="65"/>
      <c r="P1031" s="65"/>
      <c r="Q1031" s="27"/>
      <c r="R1031" s="65"/>
      <c r="S1031" s="65"/>
      <c r="T1031" s="65"/>
      <c r="U1031" s="65"/>
      <c r="V1031" s="65"/>
      <c r="W1031" s="65"/>
      <c r="X1031" s="65"/>
      <c r="Y1031" s="65"/>
      <c r="Z1031" s="65"/>
      <c r="AA1031" s="65"/>
      <c r="AB1031" s="65"/>
      <c r="AC1031" s="65"/>
      <c r="AD1031" s="65"/>
      <c r="AE1031" s="65"/>
      <c r="AF1031"/>
      <c r="AG1031"/>
      <c r="AH1031"/>
      <c r="AI1031"/>
      <c r="AJ1031"/>
      <c r="AK1031"/>
      <c r="AL1031"/>
      <c r="AM1031"/>
      <c r="AN1031"/>
      <c r="AO1031"/>
      <c r="AP1031"/>
      <c r="AQ1031"/>
      <c r="AR1031"/>
      <c r="AS1031"/>
      <c r="AT1031"/>
    </row>
    <row r="1032" spans="1:46" ht="15.75">
      <c r="A1032" s="64" t="s">
        <v>65</v>
      </c>
      <c r="B1032" s="65"/>
      <c r="C1032" s="65"/>
      <c r="D1032" s="65"/>
      <c r="E1032" s="65"/>
      <c r="F1032" s="65"/>
      <c r="G1032" s="65"/>
      <c r="H1032" s="65"/>
      <c r="I1032" s="65"/>
      <c r="J1032" s="65"/>
      <c r="K1032" s="65"/>
      <c r="L1032" s="65"/>
      <c r="M1032" s="65"/>
      <c r="N1032" s="65"/>
      <c r="O1032" s="65"/>
      <c r="P1032" s="65"/>
      <c r="Q1032" s="27"/>
      <c r="R1032" s="65"/>
      <c r="S1032" s="65"/>
      <c r="T1032" s="65"/>
      <c r="U1032" s="65"/>
      <c r="V1032" s="65"/>
      <c r="W1032" s="65"/>
      <c r="X1032" s="65"/>
      <c r="Y1032" s="65"/>
      <c r="Z1032" s="65"/>
      <c r="AA1032" s="65"/>
      <c r="AB1032" s="65"/>
      <c r="AC1032" s="65"/>
      <c r="AD1032" s="65"/>
      <c r="AE1032" s="65"/>
      <c r="AF1032"/>
      <c r="AG1032"/>
      <c r="AH1032"/>
      <c r="AI1032"/>
      <c r="AJ1032"/>
      <c r="AK1032"/>
      <c r="AL1032"/>
      <c r="AM1032"/>
      <c r="AN1032"/>
      <c r="AO1032"/>
      <c r="AP1032"/>
      <c r="AQ1032"/>
      <c r="AR1032"/>
      <c r="AS1032"/>
      <c r="AT1032"/>
    </row>
    <row r="1033" spans="1:46" ht="15" customHeight="1">
      <c r="A1033" s="61"/>
      <c r="B1033" s="61"/>
      <c r="C1033" s="61"/>
      <c r="D1033" s="61"/>
      <c r="E1033" s="61"/>
      <c r="F1033" s="61"/>
      <c r="G1033" s="61"/>
      <c r="H1033" s="61"/>
      <c r="I1033" s="61"/>
      <c r="J1033" s="61"/>
      <c r="K1033" s="61"/>
      <c r="L1033" s="61"/>
      <c r="M1033" s="61"/>
      <c r="N1033" s="61"/>
      <c r="O1033" s="61"/>
      <c r="P1033" s="61"/>
      <c r="R1033" s="61"/>
      <c r="S1033" s="61"/>
      <c r="T1033" s="61"/>
      <c r="U1033" s="61"/>
      <c r="V1033" s="61"/>
      <c r="W1033" s="61"/>
      <c r="X1033" s="61"/>
      <c r="Y1033" s="61"/>
      <c r="Z1033" s="61"/>
      <c r="AA1033" s="61"/>
      <c r="AB1033" s="61"/>
      <c r="AC1033" s="61"/>
      <c r="AD1033" s="61"/>
      <c r="AE1033" s="61"/>
      <c r="AF1033"/>
      <c r="AG1033"/>
      <c r="AH1033"/>
      <c r="AI1033"/>
      <c r="AJ1033"/>
      <c r="AK1033"/>
      <c r="AL1033"/>
      <c r="AM1033"/>
      <c r="AN1033"/>
      <c r="AO1033"/>
      <c r="AP1033"/>
      <c r="AQ1033"/>
      <c r="AR1033"/>
      <c r="AS1033"/>
      <c r="AT1033"/>
    </row>
    <row r="1034" spans="1:46" ht="84" customHeight="1" thickBot="1">
      <c r="A1034" s="264" t="s">
        <v>810</v>
      </c>
      <c r="B1034" s="264"/>
      <c r="C1034" s="264"/>
      <c r="D1034" s="264"/>
      <c r="E1034" s="264"/>
      <c r="F1034" s="264"/>
      <c r="G1034" s="264"/>
      <c r="H1034" s="264"/>
      <c r="I1034" s="264"/>
      <c r="J1034" s="264"/>
      <c r="K1034" s="264"/>
      <c r="L1034" s="264"/>
      <c r="M1034" s="264"/>
      <c r="N1034" s="264"/>
      <c r="O1034" s="264"/>
      <c r="P1034" s="264"/>
      <c r="Q1034" s="66"/>
      <c r="R1034" s="61"/>
      <c r="S1034" s="61"/>
      <c r="T1034" s="61"/>
      <c r="U1034" s="61"/>
      <c r="V1034" s="265"/>
      <c r="W1034" s="265"/>
      <c r="X1034" s="265"/>
      <c r="Y1034" s="265"/>
      <c r="Z1034" s="265"/>
      <c r="AA1034" s="265"/>
      <c r="AB1034" s="265"/>
      <c r="AC1034" s="265"/>
      <c r="AD1034" s="265"/>
      <c r="AE1034" s="265"/>
      <c r="AF1034" s="66"/>
      <c r="AG1034" s="61"/>
      <c r="AH1034" s="61"/>
      <c r="AI1034" s="61"/>
      <c r="AJ1034" s="61"/>
      <c r="AK1034" s="265"/>
      <c r="AL1034" s="265"/>
      <c r="AM1034" s="265"/>
      <c r="AN1034" s="265"/>
      <c r="AO1034" s="265"/>
      <c r="AP1034" s="265"/>
      <c r="AQ1034" s="265"/>
      <c r="AR1034" s="265"/>
      <c r="AS1034" s="265"/>
      <c r="AT1034" s="265"/>
    </row>
    <row r="1035" spans="1:46" ht="45" customHeight="1" thickTop="1" thickBot="1">
      <c r="A1035" s="284" t="s">
        <v>44</v>
      </c>
      <c r="B1035" s="284"/>
      <c r="C1035" s="284"/>
      <c r="D1035" s="284"/>
      <c r="E1035" s="284"/>
      <c r="F1035" s="284"/>
      <c r="G1035" s="284"/>
      <c r="H1035" s="284"/>
      <c r="I1035" s="284"/>
      <c r="J1035" s="284"/>
      <c r="K1035" s="284"/>
      <c r="L1035" s="284"/>
      <c r="M1035" s="284"/>
      <c r="N1035" s="284"/>
      <c r="O1035" s="284"/>
      <c r="P1035" s="284"/>
      <c r="Q1035" s="67" t="s">
        <v>67</v>
      </c>
      <c r="R1035" s="285" t="s">
        <v>68</v>
      </c>
      <c r="S1035" s="285"/>
      <c r="T1035" s="285"/>
      <c r="U1035" s="285"/>
      <c r="V1035" s="285"/>
      <c r="W1035" s="285"/>
      <c r="X1035" s="285"/>
      <c r="Y1035" s="285"/>
      <c r="Z1035" s="285"/>
      <c r="AA1035" s="285"/>
      <c r="AB1035" s="285"/>
      <c r="AC1035" s="285"/>
      <c r="AD1035" s="285"/>
      <c r="AE1035" s="285"/>
      <c r="AF1035" s="68" t="s">
        <v>67</v>
      </c>
      <c r="AG1035" s="286" t="s">
        <v>8</v>
      </c>
      <c r="AH1035" s="286"/>
      <c r="AI1035" s="286"/>
      <c r="AJ1035" s="286"/>
      <c r="AK1035" s="286"/>
      <c r="AL1035" s="286"/>
      <c r="AM1035" s="286"/>
      <c r="AN1035" s="286"/>
      <c r="AO1035" s="286"/>
      <c r="AP1035" s="286"/>
      <c r="AQ1035" s="286"/>
      <c r="AR1035" s="286"/>
      <c r="AS1035" s="286"/>
      <c r="AT1035" s="286"/>
    </row>
    <row r="1036" spans="1:46" ht="45" customHeight="1">
      <c r="A1036" s="259" t="s">
        <v>69</v>
      </c>
      <c r="B1036" s="259"/>
      <c r="C1036" s="259"/>
      <c r="D1036" s="259"/>
      <c r="E1036" s="259"/>
      <c r="F1036" s="259"/>
      <c r="G1036" s="259"/>
      <c r="H1036" s="259"/>
      <c r="I1036" s="259"/>
      <c r="J1036" s="259"/>
      <c r="K1036" s="259"/>
      <c r="L1036" s="259"/>
      <c r="M1036" s="259"/>
      <c r="N1036" s="259"/>
      <c r="O1036" s="259"/>
      <c r="P1036" s="259"/>
      <c r="Q1036" s="69">
        <v>2</v>
      </c>
      <c r="R1036" s="258"/>
      <c r="S1036" s="258"/>
      <c r="T1036" s="258"/>
      <c r="U1036" s="258"/>
      <c r="V1036" s="258"/>
      <c r="W1036" s="258"/>
      <c r="X1036" s="258"/>
      <c r="Y1036" s="258"/>
      <c r="Z1036" s="258"/>
      <c r="AA1036" s="258"/>
      <c r="AB1036" s="258"/>
      <c r="AC1036" s="258"/>
      <c r="AD1036" s="258"/>
      <c r="AE1036" s="258"/>
      <c r="AF1036" s="69">
        <v>2</v>
      </c>
      <c r="AG1036" s="258"/>
      <c r="AH1036" s="258"/>
      <c r="AI1036" s="258"/>
      <c r="AJ1036" s="258"/>
      <c r="AK1036" s="258"/>
      <c r="AL1036" s="258"/>
      <c r="AM1036" s="258"/>
      <c r="AN1036" s="258"/>
      <c r="AO1036" s="258"/>
      <c r="AP1036" s="258"/>
      <c r="AQ1036" s="258"/>
      <c r="AR1036" s="258"/>
      <c r="AS1036" s="258"/>
      <c r="AT1036" s="258"/>
    </row>
    <row r="1037" spans="1:46" ht="45" customHeight="1">
      <c r="A1037" s="259" t="s">
        <v>155</v>
      </c>
      <c r="B1037" s="259"/>
      <c r="C1037" s="259"/>
      <c r="D1037" s="259"/>
      <c r="E1037" s="259"/>
      <c r="F1037" s="259"/>
      <c r="G1037" s="259"/>
      <c r="H1037" s="259"/>
      <c r="I1037" s="259"/>
      <c r="J1037" s="259"/>
      <c r="K1037" s="259"/>
      <c r="L1037" s="259"/>
      <c r="M1037" s="259"/>
      <c r="N1037" s="259"/>
      <c r="O1037" s="259"/>
      <c r="P1037" s="259"/>
      <c r="Q1037" s="69">
        <v>2</v>
      </c>
      <c r="R1037" s="258"/>
      <c r="S1037" s="258"/>
      <c r="T1037" s="258"/>
      <c r="U1037" s="258"/>
      <c r="V1037" s="258"/>
      <c r="W1037" s="258"/>
      <c r="X1037" s="258"/>
      <c r="Y1037" s="258"/>
      <c r="Z1037" s="258"/>
      <c r="AA1037" s="258"/>
      <c r="AB1037" s="258"/>
      <c r="AC1037" s="258"/>
      <c r="AD1037" s="258"/>
      <c r="AE1037" s="258"/>
      <c r="AF1037" s="69">
        <v>2</v>
      </c>
      <c r="AG1037" s="258"/>
      <c r="AH1037" s="258"/>
      <c r="AI1037" s="258"/>
      <c r="AJ1037" s="258"/>
      <c r="AK1037" s="258"/>
      <c r="AL1037" s="258"/>
      <c r="AM1037" s="258"/>
      <c r="AN1037" s="258"/>
      <c r="AO1037" s="258"/>
      <c r="AP1037" s="258"/>
      <c r="AQ1037" s="258"/>
      <c r="AR1037" s="258"/>
      <c r="AS1037" s="258"/>
      <c r="AT1037" s="258"/>
    </row>
    <row r="1038" spans="1:46" ht="45" customHeight="1">
      <c r="A1038" s="259" t="s">
        <v>811</v>
      </c>
      <c r="B1038" s="259"/>
      <c r="C1038" s="259"/>
      <c r="D1038" s="259"/>
      <c r="E1038" s="259"/>
      <c r="F1038" s="259"/>
      <c r="G1038" s="259"/>
      <c r="H1038" s="259"/>
      <c r="I1038" s="259"/>
      <c r="J1038" s="259"/>
      <c r="K1038" s="259"/>
      <c r="L1038" s="259"/>
      <c r="M1038" s="259"/>
      <c r="N1038" s="259"/>
      <c r="O1038" s="259"/>
      <c r="P1038" s="259"/>
      <c r="Q1038" s="69">
        <v>2</v>
      </c>
      <c r="R1038" s="258"/>
      <c r="S1038" s="258"/>
      <c r="T1038" s="258"/>
      <c r="U1038" s="258"/>
      <c r="V1038" s="258"/>
      <c r="W1038" s="258"/>
      <c r="X1038" s="258"/>
      <c r="Y1038" s="258"/>
      <c r="Z1038" s="258"/>
      <c r="AA1038" s="258"/>
      <c r="AB1038" s="258"/>
      <c r="AC1038" s="258"/>
      <c r="AD1038" s="258"/>
      <c r="AE1038" s="258"/>
      <c r="AF1038" s="69">
        <v>2</v>
      </c>
      <c r="AG1038" s="258"/>
      <c r="AH1038" s="258"/>
      <c r="AI1038" s="258"/>
      <c r="AJ1038" s="258"/>
      <c r="AK1038" s="258"/>
      <c r="AL1038" s="258"/>
      <c r="AM1038" s="258"/>
      <c r="AN1038" s="258"/>
      <c r="AO1038" s="258"/>
      <c r="AP1038" s="258"/>
      <c r="AQ1038" s="258"/>
      <c r="AR1038" s="258"/>
      <c r="AS1038" s="258"/>
      <c r="AT1038" s="258"/>
    </row>
    <row r="1039" spans="1:46" ht="45" customHeight="1">
      <c r="A1039" s="259" t="s">
        <v>812</v>
      </c>
      <c r="B1039" s="259"/>
      <c r="C1039" s="259"/>
      <c r="D1039" s="259"/>
      <c r="E1039" s="259"/>
      <c r="F1039" s="259"/>
      <c r="G1039" s="259"/>
      <c r="H1039" s="259"/>
      <c r="I1039" s="259"/>
      <c r="J1039" s="259"/>
      <c r="K1039" s="259"/>
      <c r="L1039" s="259"/>
      <c r="M1039" s="259"/>
      <c r="N1039" s="259"/>
      <c r="O1039" s="259"/>
      <c r="P1039" s="259"/>
      <c r="Q1039" s="69">
        <v>2</v>
      </c>
      <c r="R1039" s="258"/>
      <c r="S1039" s="258"/>
      <c r="T1039" s="258"/>
      <c r="U1039" s="258"/>
      <c r="V1039" s="258"/>
      <c r="W1039" s="258"/>
      <c r="X1039" s="258"/>
      <c r="Y1039" s="258"/>
      <c r="Z1039" s="258"/>
      <c r="AA1039" s="258"/>
      <c r="AB1039" s="258"/>
      <c r="AC1039" s="258"/>
      <c r="AD1039" s="258"/>
      <c r="AE1039" s="258"/>
      <c r="AF1039" s="69">
        <v>2</v>
      </c>
      <c r="AG1039" s="258"/>
      <c r="AH1039" s="258"/>
      <c r="AI1039" s="258"/>
      <c r="AJ1039" s="258"/>
      <c r="AK1039" s="258"/>
      <c r="AL1039" s="258"/>
      <c r="AM1039" s="258"/>
      <c r="AN1039" s="258"/>
      <c r="AO1039" s="258"/>
      <c r="AP1039" s="258"/>
      <c r="AQ1039" s="258"/>
      <c r="AR1039" s="258"/>
      <c r="AS1039" s="258"/>
      <c r="AT1039" s="258"/>
    </row>
    <row r="1040" spans="1:46" ht="45" customHeight="1">
      <c r="A1040" s="259" t="s">
        <v>813</v>
      </c>
      <c r="B1040" s="259"/>
      <c r="C1040" s="259"/>
      <c r="D1040" s="259"/>
      <c r="E1040" s="259"/>
      <c r="F1040" s="259"/>
      <c r="G1040" s="259"/>
      <c r="H1040" s="259"/>
      <c r="I1040" s="259"/>
      <c r="J1040" s="259"/>
      <c r="K1040" s="259"/>
      <c r="L1040" s="259"/>
      <c r="M1040" s="259"/>
      <c r="N1040" s="259"/>
      <c r="O1040" s="259"/>
      <c r="P1040" s="259"/>
      <c r="Q1040" s="69">
        <v>2</v>
      </c>
      <c r="R1040" s="258"/>
      <c r="S1040" s="258"/>
      <c r="T1040" s="258"/>
      <c r="U1040" s="258"/>
      <c r="V1040" s="258"/>
      <c r="W1040" s="258"/>
      <c r="X1040" s="258"/>
      <c r="Y1040" s="258"/>
      <c r="Z1040" s="258"/>
      <c r="AA1040" s="258"/>
      <c r="AB1040" s="258"/>
      <c r="AC1040" s="258"/>
      <c r="AD1040" s="258"/>
      <c r="AE1040" s="258"/>
      <c r="AF1040" s="69">
        <v>2</v>
      </c>
      <c r="AG1040" s="258"/>
      <c r="AH1040" s="258"/>
      <c r="AI1040" s="258"/>
      <c r="AJ1040" s="258"/>
      <c r="AK1040" s="258"/>
      <c r="AL1040" s="258"/>
      <c r="AM1040" s="258"/>
      <c r="AN1040" s="258"/>
      <c r="AO1040" s="258"/>
      <c r="AP1040" s="258"/>
      <c r="AQ1040" s="258"/>
      <c r="AR1040" s="258"/>
      <c r="AS1040" s="258"/>
      <c r="AT1040" s="258"/>
    </row>
    <row r="1041" spans="1:46" ht="45" customHeight="1">
      <c r="A1041" s="259" t="s">
        <v>814</v>
      </c>
      <c r="B1041" s="259"/>
      <c r="C1041" s="259"/>
      <c r="D1041" s="259"/>
      <c r="E1041" s="259"/>
      <c r="F1041" s="259"/>
      <c r="G1041" s="259"/>
      <c r="H1041" s="259"/>
      <c r="I1041" s="259"/>
      <c r="J1041" s="259"/>
      <c r="K1041" s="259"/>
      <c r="L1041" s="259"/>
      <c r="M1041" s="259"/>
      <c r="N1041" s="259"/>
      <c r="O1041" s="259"/>
      <c r="P1041" s="259"/>
      <c r="Q1041" s="69">
        <v>2</v>
      </c>
      <c r="R1041" s="258"/>
      <c r="S1041" s="258"/>
      <c r="T1041" s="258"/>
      <c r="U1041" s="258"/>
      <c r="V1041" s="258"/>
      <c r="W1041" s="258"/>
      <c r="X1041" s="258"/>
      <c r="Y1041" s="258"/>
      <c r="Z1041" s="258"/>
      <c r="AA1041" s="258"/>
      <c r="AB1041" s="258"/>
      <c r="AC1041" s="258"/>
      <c r="AD1041" s="258"/>
      <c r="AE1041" s="258"/>
      <c r="AF1041" s="69">
        <v>2</v>
      </c>
      <c r="AG1041" s="258"/>
      <c r="AH1041" s="258"/>
      <c r="AI1041" s="258"/>
      <c r="AJ1041" s="258"/>
      <c r="AK1041" s="258"/>
      <c r="AL1041" s="258"/>
      <c r="AM1041" s="258"/>
      <c r="AN1041" s="258"/>
      <c r="AO1041" s="258"/>
      <c r="AP1041" s="258"/>
      <c r="AQ1041" s="258"/>
      <c r="AR1041" s="258"/>
      <c r="AS1041" s="258"/>
      <c r="AT1041" s="258"/>
    </row>
    <row r="1042" spans="1:46" ht="62.1" customHeight="1">
      <c r="A1042" s="261" t="s">
        <v>815</v>
      </c>
      <c r="B1042" s="261"/>
      <c r="C1042" s="261"/>
      <c r="D1042" s="261"/>
      <c r="E1042" s="261"/>
      <c r="F1042" s="261"/>
      <c r="G1042" s="261"/>
      <c r="H1042" s="261"/>
      <c r="I1042" s="261"/>
      <c r="J1042" s="261"/>
      <c r="K1042" s="261"/>
      <c r="L1042" s="261"/>
      <c r="M1042" s="261"/>
      <c r="N1042" s="261"/>
      <c r="O1042" s="261"/>
      <c r="P1042" s="261"/>
      <c r="Q1042" s="69">
        <v>2</v>
      </c>
      <c r="R1042" s="258"/>
      <c r="S1042" s="258"/>
      <c r="T1042" s="258"/>
      <c r="U1042" s="258"/>
      <c r="V1042" s="258"/>
      <c r="W1042" s="258"/>
      <c r="X1042" s="258"/>
      <c r="Y1042" s="258"/>
      <c r="Z1042" s="258"/>
      <c r="AA1042" s="258"/>
      <c r="AB1042" s="258"/>
      <c r="AC1042" s="258"/>
      <c r="AD1042" s="258"/>
      <c r="AE1042" s="258"/>
      <c r="AF1042" s="69">
        <v>2</v>
      </c>
      <c r="AG1042" s="258"/>
      <c r="AH1042" s="258"/>
      <c r="AI1042" s="258"/>
      <c r="AJ1042" s="258"/>
      <c r="AK1042" s="258"/>
      <c r="AL1042" s="258"/>
      <c r="AM1042" s="258"/>
      <c r="AN1042" s="258"/>
      <c r="AO1042" s="258"/>
      <c r="AP1042" s="258"/>
      <c r="AQ1042" s="258"/>
      <c r="AR1042" s="258"/>
      <c r="AS1042" s="258"/>
      <c r="AT1042" s="258"/>
    </row>
    <row r="1043" spans="1:46" ht="45" customHeight="1">
      <c r="A1043" s="261" t="s">
        <v>182</v>
      </c>
      <c r="B1043" s="261"/>
      <c r="C1043" s="261"/>
      <c r="D1043" s="261"/>
      <c r="E1043" s="261"/>
      <c r="F1043" s="261"/>
      <c r="G1043" s="261"/>
      <c r="H1043" s="261"/>
      <c r="I1043" s="261"/>
      <c r="J1043" s="261"/>
      <c r="K1043" s="261"/>
      <c r="L1043" s="261"/>
      <c r="M1043" s="261"/>
      <c r="N1043" s="261"/>
      <c r="O1043" s="261"/>
      <c r="P1043" s="261"/>
      <c r="Q1043" s="69">
        <v>2</v>
      </c>
      <c r="R1043" s="258"/>
      <c r="S1043" s="258"/>
      <c r="T1043" s="258"/>
      <c r="U1043" s="258"/>
      <c r="V1043" s="258"/>
      <c r="W1043" s="258"/>
      <c r="X1043" s="258"/>
      <c r="Y1043" s="258"/>
      <c r="Z1043" s="258"/>
      <c r="AA1043" s="258"/>
      <c r="AB1043" s="258"/>
      <c r="AC1043" s="258"/>
      <c r="AD1043" s="258"/>
      <c r="AE1043" s="258"/>
      <c r="AF1043" s="69">
        <v>2</v>
      </c>
      <c r="AG1043" s="258"/>
      <c r="AH1043" s="258"/>
      <c r="AI1043" s="258"/>
      <c r="AJ1043" s="258"/>
      <c r="AK1043" s="258"/>
      <c r="AL1043" s="258"/>
      <c r="AM1043" s="258"/>
      <c r="AN1043" s="258"/>
      <c r="AO1043" s="258"/>
      <c r="AP1043" s="258"/>
      <c r="AQ1043" s="258"/>
      <c r="AR1043" s="258"/>
      <c r="AS1043" s="258"/>
      <c r="AT1043" s="258"/>
    </row>
    <row r="1044" spans="1:46" ht="45" customHeight="1">
      <c r="A1044" s="261" t="s">
        <v>816</v>
      </c>
      <c r="B1044" s="261"/>
      <c r="C1044" s="261"/>
      <c r="D1044" s="261"/>
      <c r="E1044" s="261"/>
      <c r="F1044" s="261"/>
      <c r="G1044" s="261"/>
      <c r="H1044" s="261"/>
      <c r="I1044" s="261"/>
      <c r="J1044" s="261"/>
      <c r="K1044" s="261"/>
      <c r="L1044" s="261"/>
      <c r="M1044" s="261"/>
      <c r="N1044" s="261"/>
      <c r="O1044" s="261"/>
      <c r="P1044" s="261"/>
      <c r="Q1044" s="69">
        <v>2</v>
      </c>
      <c r="R1044" s="258"/>
      <c r="S1044" s="258"/>
      <c r="T1044" s="258"/>
      <c r="U1044" s="258"/>
      <c r="V1044" s="258"/>
      <c r="W1044" s="258"/>
      <c r="X1044" s="258"/>
      <c r="Y1044" s="258"/>
      <c r="Z1044" s="258"/>
      <c r="AA1044" s="258"/>
      <c r="AB1044" s="258"/>
      <c r="AC1044" s="258"/>
      <c r="AD1044" s="258"/>
      <c r="AE1044" s="258"/>
      <c r="AF1044" s="69">
        <v>2</v>
      </c>
      <c r="AG1044" s="258"/>
      <c r="AH1044" s="258"/>
      <c r="AI1044" s="258"/>
      <c r="AJ1044" s="258"/>
      <c r="AK1044" s="258"/>
      <c r="AL1044" s="258"/>
      <c r="AM1044" s="258"/>
      <c r="AN1044" s="258"/>
      <c r="AO1044" s="258"/>
      <c r="AP1044" s="258"/>
      <c r="AQ1044" s="258"/>
      <c r="AR1044" s="258"/>
      <c r="AS1044" s="258"/>
      <c r="AT1044" s="258"/>
    </row>
    <row r="1045" spans="1:46" ht="45" customHeight="1">
      <c r="A1045" s="261" t="s">
        <v>817</v>
      </c>
      <c r="B1045" s="261"/>
      <c r="C1045" s="261"/>
      <c r="D1045" s="261"/>
      <c r="E1045" s="261"/>
      <c r="F1045" s="261"/>
      <c r="G1045" s="261"/>
      <c r="H1045" s="261"/>
      <c r="I1045" s="261"/>
      <c r="J1045" s="261"/>
      <c r="K1045" s="261"/>
      <c r="L1045" s="261"/>
      <c r="M1045" s="261"/>
      <c r="N1045" s="261"/>
      <c r="O1045" s="261"/>
      <c r="P1045" s="261"/>
      <c r="Q1045" s="69">
        <v>2</v>
      </c>
      <c r="R1045" s="258"/>
      <c r="S1045" s="258"/>
      <c r="T1045" s="258"/>
      <c r="U1045" s="258"/>
      <c r="V1045" s="258"/>
      <c r="W1045" s="258"/>
      <c r="X1045" s="258"/>
      <c r="Y1045" s="258"/>
      <c r="Z1045" s="258"/>
      <c r="AA1045" s="258"/>
      <c r="AB1045" s="258"/>
      <c r="AC1045" s="258"/>
      <c r="AD1045" s="258"/>
      <c r="AE1045" s="258"/>
      <c r="AF1045" s="69">
        <v>2</v>
      </c>
      <c r="AG1045" s="258"/>
      <c r="AH1045" s="258"/>
      <c r="AI1045" s="258"/>
      <c r="AJ1045" s="258"/>
      <c r="AK1045" s="258"/>
      <c r="AL1045" s="258"/>
      <c r="AM1045" s="258"/>
      <c r="AN1045" s="258"/>
      <c r="AO1045" s="258"/>
      <c r="AP1045" s="258"/>
      <c r="AQ1045" s="258"/>
      <c r="AR1045" s="258"/>
      <c r="AS1045" s="258"/>
      <c r="AT1045" s="258"/>
    </row>
    <row r="1046" spans="1:46" ht="45" customHeight="1">
      <c r="A1046" s="261" t="s">
        <v>818</v>
      </c>
      <c r="B1046" s="261"/>
      <c r="C1046" s="261"/>
      <c r="D1046" s="261"/>
      <c r="E1046" s="261"/>
      <c r="F1046" s="261"/>
      <c r="G1046" s="261"/>
      <c r="H1046" s="261"/>
      <c r="I1046" s="261"/>
      <c r="J1046" s="261"/>
      <c r="K1046" s="261"/>
      <c r="L1046" s="261"/>
      <c r="M1046" s="261"/>
      <c r="N1046" s="261"/>
      <c r="O1046" s="261"/>
      <c r="P1046" s="261"/>
      <c r="Q1046" s="69">
        <v>2</v>
      </c>
      <c r="R1046" s="258"/>
      <c r="S1046" s="258"/>
      <c r="T1046" s="258"/>
      <c r="U1046" s="258"/>
      <c r="V1046" s="258"/>
      <c r="W1046" s="258"/>
      <c r="X1046" s="258"/>
      <c r="Y1046" s="258"/>
      <c r="Z1046" s="258"/>
      <c r="AA1046" s="258"/>
      <c r="AB1046" s="258"/>
      <c r="AC1046" s="258"/>
      <c r="AD1046" s="258"/>
      <c r="AE1046" s="258"/>
      <c r="AF1046" s="69">
        <v>2</v>
      </c>
      <c r="AG1046" s="258"/>
      <c r="AH1046" s="258"/>
      <c r="AI1046" s="258"/>
      <c r="AJ1046" s="258"/>
      <c r="AK1046" s="258"/>
      <c r="AL1046" s="258"/>
      <c r="AM1046" s="258"/>
      <c r="AN1046" s="258"/>
      <c r="AO1046" s="258"/>
      <c r="AP1046" s="258"/>
      <c r="AQ1046" s="258"/>
      <c r="AR1046" s="258"/>
      <c r="AS1046" s="258"/>
      <c r="AT1046" s="258"/>
    </row>
    <row r="1047" spans="1:46" ht="60.75" customHeight="1">
      <c r="A1047" s="261" t="s">
        <v>819</v>
      </c>
      <c r="B1047" s="261"/>
      <c r="C1047" s="261"/>
      <c r="D1047" s="261"/>
      <c r="E1047" s="261"/>
      <c r="F1047" s="261"/>
      <c r="G1047" s="261"/>
      <c r="H1047" s="261"/>
      <c r="I1047" s="261"/>
      <c r="J1047" s="261"/>
      <c r="K1047" s="261"/>
      <c r="L1047" s="261"/>
      <c r="M1047" s="261"/>
      <c r="N1047" s="261"/>
      <c r="O1047" s="261"/>
      <c r="P1047" s="261"/>
      <c r="Q1047" s="69">
        <v>2</v>
      </c>
      <c r="R1047" s="258"/>
      <c r="S1047" s="258"/>
      <c r="T1047" s="258"/>
      <c r="U1047" s="258"/>
      <c r="V1047" s="258"/>
      <c r="W1047" s="258"/>
      <c r="X1047" s="258"/>
      <c r="Y1047" s="258"/>
      <c r="Z1047" s="258"/>
      <c r="AA1047" s="258"/>
      <c r="AB1047" s="258"/>
      <c r="AC1047" s="258"/>
      <c r="AD1047" s="258"/>
      <c r="AE1047" s="258"/>
      <c r="AF1047" s="69">
        <v>2</v>
      </c>
      <c r="AG1047" s="258"/>
      <c r="AH1047" s="258"/>
      <c r="AI1047" s="258"/>
      <c r="AJ1047" s="258"/>
      <c r="AK1047" s="258"/>
      <c r="AL1047" s="258"/>
      <c r="AM1047" s="258"/>
      <c r="AN1047" s="258"/>
      <c r="AO1047" s="258"/>
      <c r="AP1047" s="258"/>
      <c r="AQ1047" s="258"/>
      <c r="AR1047" s="258"/>
      <c r="AS1047" s="258"/>
      <c r="AT1047" s="258"/>
    </row>
    <row r="1048" spans="1:46" ht="45" customHeight="1">
      <c r="A1048" s="261" t="s">
        <v>820</v>
      </c>
      <c r="B1048" s="261"/>
      <c r="C1048" s="261"/>
      <c r="D1048" s="261"/>
      <c r="E1048" s="261"/>
      <c r="F1048" s="261"/>
      <c r="G1048" s="261"/>
      <c r="H1048" s="261"/>
      <c r="I1048" s="261"/>
      <c r="J1048" s="261"/>
      <c r="K1048" s="261"/>
      <c r="L1048" s="261"/>
      <c r="M1048" s="261"/>
      <c r="N1048" s="261"/>
      <c r="O1048" s="261"/>
      <c r="P1048" s="261"/>
      <c r="Q1048" s="69">
        <v>2</v>
      </c>
      <c r="R1048" s="258"/>
      <c r="S1048" s="258"/>
      <c r="T1048" s="258"/>
      <c r="U1048" s="258"/>
      <c r="V1048" s="258"/>
      <c r="W1048" s="258"/>
      <c r="X1048" s="258"/>
      <c r="Y1048" s="258"/>
      <c r="Z1048" s="258"/>
      <c r="AA1048" s="258"/>
      <c r="AB1048" s="258"/>
      <c r="AC1048" s="258"/>
      <c r="AD1048" s="258"/>
      <c r="AE1048" s="258"/>
      <c r="AF1048" s="69">
        <v>2</v>
      </c>
      <c r="AG1048" s="258"/>
      <c r="AH1048" s="258"/>
      <c r="AI1048" s="258"/>
      <c r="AJ1048" s="258"/>
      <c r="AK1048" s="258"/>
      <c r="AL1048" s="258"/>
      <c r="AM1048" s="258"/>
      <c r="AN1048" s="258"/>
      <c r="AO1048" s="258"/>
      <c r="AP1048" s="258"/>
      <c r="AQ1048" s="258"/>
      <c r="AR1048" s="258"/>
      <c r="AS1048" s="258"/>
      <c r="AT1048" s="258"/>
    </row>
    <row r="1049" spans="1:46" ht="45" customHeight="1">
      <c r="A1049" s="261" t="s">
        <v>821</v>
      </c>
      <c r="B1049" s="261"/>
      <c r="C1049" s="261"/>
      <c r="D1049" s="261"/>
      <c r="E1049" s="261"/>
      <c r="F1049" s="261"/>
      <c r="G1049" s="261"/>
      <c r="H1049" s="261"/>
      <c r="I1049" s="261"/>
      <c r="J1049" s="261"/>
      <c r="K1049" s="261"/>
      <c r="L1049" s="261"/>
      <c r="M1049" s="261"/>
      <c r="N1049" s="261"/>
      <c r="O1049" s="261"/>
      <c r="P1049" s="261"/>
      <c r="Q1049" s="69">
        <v>2</v>
      </c>
      <c r="R1049" s="258"/>
      <c r="S1049" s="258"/>
      <c r="T1049" s="258"/>
      <c r="U1049" s="258"/>
      <c r="V1049" s="258"/>
      <c r="W1049" s="258"/>
      <c r="X1049" s="258"/>
      <c r="Y1049" s="258"/>
      <c r="Z1049" s="258"/>
      <c r="AA1049" s="258"/>
      <c r="AB1049" s="258"/>
      <c r="AC1049" s="258"/>
      <c r="AD1049" s="258"/>
      <c r="AE1049" s="258"/>
      <c r="AF1049" s="69">
        <v>2</v>
      </c>
      <c r="AG1049" s="258"/>
      <c r="AH1049" s="258"/>
      <c r="AI1049" s="258"/>
      <c r="AJ1049" s="258"/>
      <c r="AK1049" s="258"/>
      <c r="AL1049" s="258"/>
      <c r="AM1049" s="258"/>
      <c r="AN1049" s="258"/>
      <c r="AO1049" s="258"/>
      <c r="AP1049" s="258"/>
      <c r="AQ1049" s="258"/>
      <c r="AR1049" s="258"/>
      <c r="AS1049" s="258"/>
      <c r="AT1049" s="258"/>
    </row>
    <row r="1050" spans="1:46" ht="45" customHeight="1">
      <c r="A1050" s="259" t="s">
        <v>822</v>
      </c>
      <c r="B1050" s="259"/>
      <c r="C1050" s="259"/>
      <c r="D1050" s="259"/>
      <c r="E1050" s="259"/>
      <c r="F1050" s="259"/>
      <c r="G1050" s="259"/>
      <c r="H1050" s="259"/>
      <c r="I1050" s="259"/>
      <c r="J1050" s="259"/>
      <c r="K1050" s="259"/>
      <c r="L1050" s="259"/>
      <c r="M1050" s="259"/>
      <c r="N1050" s="259"/>
      <c r="O1050" s="259"/>
      <c r="P1050" s="259"/>
      <c r="Q1050" s="69">
        <v>2</v>
      </c>
      <c r="R1050" s="258"/>
      <c r="S1050" s="258"/>
      <c r="T1050" s="258"/>
      <c r="U1050" s="258"/>
      <c r="V1050" s="258"/>
      <c r="W1050" s="258"/>
      <c r="X1050" s="258"/>
      <c r="Y1050" s="258"/>
      <c r="Z1050" s="258"/>
      <c r="AA1050" s="258"/>
      <c r="AB1050" s="258"/>
      <c r="AC1050" s="258"/>
      <c r="AD1050" s="258"/>
      <c r="AE1050" s="258"/>
      <c r="AF1050" s="69">
        <v>2</v>
      </c>
      <c r="AG1050" s="258"/>
      <c r="AH1050" s="258"/>
      <c r="AI1050" s="258"/>
      <c r="AJ1050" s="258"/>
      <c r="AK1050" s="258"/>
      <c r="AL1050" s="258"/>
      <c r="AM1050" s="258"/>
      <c r="AN1050" s="258"/>
      <c r="AO1050" s="258"/>
      <c r="AP1050" s="258"/>
      <c r="AQ1050" s="258"/>
      <c r="AR1050" s="258"/>
      <c r="AS1050" s="258"/>
      <c r="AT1050" s="258"/>
    </row>
    <row r="1051" spans="1:46" ht="45" customHeight="1">
      <c r="A1051" s="259" t="s">
        <v>823</v>
      </c>
      <c r="B1051" s="259"/>
      <c r="C1051" s="259"/>
      <c r="D1051" s="259"/>
      <c r="E1051" s="259"/>
      <c r="F1051" s="259"/>
      <c r="G1051" s="259"/>
      <c r="H1051" s="259"/>
      <c r="I1051" s="259"/>
      <c r="J1051" s="259"/>
      <c r="K1051" s="259"/>
      <c r="L1051" s="259"/>
      <c r="M1051" s="259"/>
      <c r="N1051" s="259"/>
      <c r="O1051" s="259"/>
      <c r="P1051" s="259"/>
      <c r="Q1051" s="69">
        <v>2</v>
      </c>
      <c r="R1051" s="258"/>
      <c r="S1051" s="258"/>
      <c r="T1051" s="258"/>
      <c r="U1051" s="258"/>
      <c r="V1051" s="258"/>
      <c r="W1051" s="258"/>
      <c r="X1051" s="258"/>
      <c r="Y1051" s="258"/>
      <c r="Z1051" s="258"/>
      <c r="AA1051" s="258"/>
      <c r="AB1051" s="258"/>
      <c r="AC1051" s="258"/>
      <c r="AD1051" s="258"/>
      <c r="AE1051" s="258"/>
      <c r="AF1051" s="69">
        <v>2</v>
      </c>
      <c r="AG1051" s="258"/>
      <c r="AH1051" s="258"/>
      <c r="AI1051" s="258"/>
      <c r="AJ1051" s="258"/>
      <c r="AK1051" s="258"/>
      <c r="AL1051" s="258"/>
      <c r="AM1051" s="258"/>
      <c r="AN1051" s="258"/>
      <c r="AO1051" s="258"/>
      <c r="AP1051" s="258"/>
      <c r="AQ1051" s="258"/>
      <c r="AR1051" s="258"/>
      <c r="AS1051" s="258"/>
      <c r="AT1051" s="258"/>
    </row>
    <row r="1052" spans="1:46" ht="45" customHeight="1">
      <c r="A1052" s="61"/>
      <c r="B1052" s="61"/>
      <c r="C1052" s="61"/>
      <c r="D1052" s="61"/>
      <c r="E1052" s="61"/>
      <c r="F1052" s="61"/>
      <c r="G1052" s="61"/>
      <c r="H1052" s="61"/>
      <c r="I1052" s="61"/>
      <c r="J1052" s="61"/>
      <c r="K1052" s="61"/>
      <c r="L1052" s="61"/>
      <c r="M1052" s="61"/>
      <c r="N1052" s="61"/>
      <c r="O1052" s="61"/>
      <c r="P1052" s="61"/>
      <c r="Q1052" s="70"/>
      <c r="R1052" s="61"/>
      <c r="S1052" s="61"/>
      <c r="T1052" s="61"/>
      <c r="U1052" s="61"/>
      <c r="V1052" s="61"/>
      <c r="W1052" s="61"/>
      <c r="X1052" s="61"/>
      <c r="Y1052" s="61"/>
      <c r="Z1052" s="61"/>
      <c r="AA1052" s="61"/>
      <c r="AB1052" s="61"/>
      <c r="AC1052" s="61"/>
      <c r="AD1052" s="61"/>
      <c r="AE1052" s="61"/>
      <c r="AF1052" s="70"/>
      <c r="AG1052" s="61"/>
      <c r="AH1052" s="61"/>
      <c r="AI1052" s="61"/>
      <c r="AJ1052" s="61"/>
      <c r="AK1052" s="61"/>
      <c r="AL1052" s="61"/>
      <c r="AM1052" s="61"/>
      <c r="AN1052" s="61"/>
      <c r="AO1052" s="61"/>
      <c r="AP1052" s="61"/>
      <c r="AQ1052" s="61"/>
      <c r="AR1052" s="61"/>
      <c r="AS1052" s="61"/>
      <c r="AT1052" s="61"/>
    </row>
    <row r="1053" spans="1:46" ht="45" customHeight="1" thickTop="1" thickBot="1">
      <c r="A1053" s="267" t="s">
        <v>79</v>
      </c>
      <c r="B1053" s="267"/>
      <c r="C1053" s="267"/>
      <c r="D1053" s="267"/>
      <c r="E1053" s="267"/>
      <c r="F1053" s="267"/>
      <c r="G1053" s="267"/>
      <c r="H1053" s="267"/>
      <c r="I1053" s="267"/>
      <c r="J1053" s="267"/>
      <c r="K1053" s="267"/>
      <c r="L1053" s="267"/>
      <c r="M1053" s="267"/>
      <c r="N1053" s="267"/>
      <c r="O1053" s="267"/>
      <c r="P1053" s="267"/>
      <c r="Q1053" s="71" t="s">
        <v>67</v>
      </c>
      <c r="R1053" s="268" t="s">
        <v>68</v>
      </c>
      <c r="S1053" s="268"/>
      <c r="T1053" s="268"/>
      <c r="U1053" s="268"/>
      <c r="V1053" s="268"/>
      <c r="W1053" s="268"/>
      <c r="X1053" s="268"/>
      <c r="Y1053" s="268"/>
      <c r="Z1053" s="268"/>
      <c r="AA1053" s="268"/>
      <c r="AB1053" s="268"/>
      <c r="AC1053" s="268"/>
      <c r="AD1053" s="268"/>
      <c r="AE1053" s="268"/>
      <c r="AF1053" s="72" t="s">
        <v>67</v>
      </c>
      <c r="AG1053" s="269" t="s">
        <v>8</v>
      </c>
      <c r="AH1053" s="269"/>
      <c r="AI1053" s="269"/>
      <c r="AJ1053" s="269"/>
      <c r="AK1053" s="269"/>
      <c r="AL1053" s="269"/>
      <c r="AM1053" s="269"/>
      <c r="AN1053" s="269"/>
      <c r="AO1053" s="269"/>
      <c r="AP1053" s="269"/>
      <c r="AQ1053" s="269"/>
      <c r="AR1053" s="269"/>
      <c r="AS1053" s="269"/>
      <c r="AT1053" s="269"/>
    </row>
    <row r="1054" spans="1:46" ht="45" customHeight="1">
      <c r="A1054" s="259" t="s">
        <v>824</v>
      </c>
      <c r="B1054" s="259"/>
      <c r="C1054" s="259"/>
      <c r="D1054" s="259"/>
      <c r="E1054" s="259"/>
      <c r="F1054" s="259"/>
      <c r="G1054" s="259"/>
      <c r="H1054" s="259"/>
      <c r="I1054" s="259"/>
      <c r="J1054" s="259"/>
      <c r="K1054" s="259"/>
      <c r="L1054" s="259"/>
      <c r="M1054" s="259"/>
      <c r="N1054" s="259"/>
      <c r="O1054" s="259"/>
      <c r="P1054" s="259"/>
      <c r="Q1054" s="69">
        <v>2</v>
      </c>
      <c r="R1054" s="258"/>
      <c r="S1054" s="258"/>
      <c r="T1054" s="258"/>
      <c r="U1054" s="258"/>
      <c r="V1054" s="258"/>
      <c r="W1054" s="258"/>
      <c r="X1054" s="258"/>
      <c r="Y1054" s="258"/>
      <c r="Z1054" s="258"/>
      <c r="AA1054" s="258"/>
      <c r="AB1054" s="258"/>
      <c r="AC1054" s="258"/>
      <c r="AD1054" s="258"/>
      <c r="AE1054" s="258"/>
      <c r="AF1054" s="69">
        <v>2</v>
      </c>
      <c r="AG1054" s="258"/>
      <c r="AH1054" s="258"/>
      <c r="AI1054" s="258"/>
      <c r="AJ1054" s="258"/>
      <c r="AK1054" s="258"/>
      <c r="AL1054" s="258"/>
      <c r="AM1054" s="258"/>
      <c r="AN1054" s="258"/>
      <c r="AO1054" s="258"/>
      <c r="AP1054" s="258"/>
      <c r="AQ1054" s="258"/>
      <c r="AR1054" s="258"/>
      <c r="AS1054" s="258"/>
      <c r="AT1054" s="258"/>
    </row>
    <row r="1055" spans="1:46" ht="45" customHeight="1">
      <c r="A1055" s="259" t="s">
        <v>825</v>
      </c>
      <c r="B1055" s="259"/>
      <c r="C1055" s="259"/>
      <c r="D1055" s="259"/>
      <c r="E1055" s="259"/>
      <c r="F1055" s="259"/>
      <c r="G1055" s="259"/>
      <c r="H1055" s="259"/>
      <c r="I1055" s="259"/>
      <c r="J1055" s="259"/>
      <c r="K1055" s="259"/>
      <c r="L1055" s="259"/>
      <c r="M1055" s="259"/>
      <c r="N1055" s="259"/>
      <c r="O1055" s="259"/>
      <c r="P1055" s="259"/>
      <c r="Q1055" s="69">
        <v>2</v>
      </c>
      <c r="R1055" s="258"/>
      <c r="S1055" s="258"/>
      <c r="T1055" s="258"/>
      <c r="U1055" s="258"/>
      <c r="V1055" s="258"/>
      <c r="W1055" s="258"/>
      <c r="X1055" s="258"/>
      <c r="Y1055" s="258"/>
      <c r="Z1055" s="258"/>
      <c r="AA1055" s="258"/>
      <c r="AB1055" s="258"/>
      <c r="AC1055" s="258"/>
      <c r="AD1055" s="258"/>
      <c r="AE1055" s="258"/>
      <c r="AF1055" s="69">
        <v>2</v>
      </c>
      <c r="AG1055" s="258"/>
      <c r="AH1055" s="258"/>
      <c r="AI1055" s="258"/>
      <c r="AJ1055" s="258"/>
      <c r="AK1055" s="258"/>
      <c r="AL1055" s="258"/>
      <c r="AM1055" s="258"/>
      <c r="AN1055" s="258"/>
      <c r="AO1055" s="258"/>
      <c r="AP1055" s="258"/>
      <c r="AQ1055" s="258"/>
      <c r="AR1055" s="258"/>
      <c r="AS1055" s="258"/>
      <c r="AT1055" s="258"/>
    </row>
    <row r="1056" spans="1:46" ht="45" customHeight="1">
      <c r="A1056" s="259" t="s">
        <v>104</v>
      </c>
      <c r="B1056" s="259"/>
      <c r="C1056" s="259"/>
      <c r="D1056" s="259"/>
      <c r="E1056" s="259"/>
      <c r="F1056" s="259"/>
      <c r="G1056" s="259"/>
      <c r="H1056" s="259"/>
      <c r="I1056" s="259"/>
      <c r="J1056" s="259"/>
      <c r="K1056" s="259"/>
      <c r="L1056" s="259"/>
      <c r="M1056" s="259"/>
      <c r="N1056" s="259"/>
      <c r="O1056" s="259"/>
      <c r="P1056" s="259"/>
      <c r="Q1056" s="69">
        <v>2</v>
      </c>
      <c r="R1056" s="258"/>
      <c r="S1056" s="258"/>
      <c r="T1056" s="258"/>
      <c r="U1056" s="258"/>
      <c r="V1056" s="258"/>
      <c r="W1056" s="258"/>
      <c r="X1056" s="258"/>
      <c r="Y1056" s="258"/>
      <c r="Z1056" s="258"/>
      <c r="AA1056" s="258"/>
      <c r="AB1056" s="258"/>
      <c r="AC1056" s="258"/>
      <c r="AD1056" s="258"/>
      <c r="AE1056" s="258"/>
      <c r="AF1056" s="69">
        <v>2</v>
      </c>
      <c r="AG1056" s="258"/>
      <c r="AH1056" s="258"/>
      <c r="AI1056" s="258"/>
      <c r="AJ1056" s="258"/>
      <c r="AK1056" s="258"/>
      <c r="AL1056" s="258"/>
      <c r="AM1056" s="258"/>
      <c r="AN1056" s="258"/>
      <c r="AO1056" s="258"/>
      <c r="AP1056" s="258"/>
      <c r="AQ1056" s="258"/>
      <c r="AR1056" s="258"/>
      <c r="AS1056" s="258"/>
      <c r="AT1056" s="258"/>
    </row>
    <row r="1057" spans="1:256" ht="64.349999999999994" customHeight="1">
      <c r="A1057" s="259" t="s">
        <v>105</v>
      </c>
      <c r="B1057" s="259"/>
      <c r="C1057" s="259"/>
      <c r="D1057" s="259"/>
      <c r="E1057" s="259"/>
      <c r="F1057" s="259"/>
      <c r="G1057" s="259"/>
      <c r="H1057" s="259"/>
      <c r="I1057" s="259"/>
      <c r="J1057" s="259"/>
      <c r="K1057" s="259"/>
      <c r="L1057" s="259"/>
      <c r="M1057" s="259"/>
      <c r="N1057" s="259"/>
      <c r="O1057" s="259"/>
      <c r="P1057" s="259"/>
      <c r="Q1057" s="69">
        <v>2</v>
      </c>
      <c r="R1057" s="258"/>
      <c r="S1057" s="258"/>
      <c r="T1057" s="258"/>
      <c r="U1057" s="258"/>
      <c r="V1057" s="258"/>
      <c r="W1057" s="258"/>
      <c r="X1057" s="258"/>
      <c r="Y1057" s="258"/>
      <c r="Z1057" s="258"/>
      <c r="AA1057" s="258"/>
      <c r="AB1057" s="258"/>
      <c r="AC1057" s="258"/>
      <c r="AD1057" s="258"/>
      <c r="AE1057" s="258"/>
      <c r="AF1057" s="69">
        <v>2</v>
      </c>
      <c r="AG1057" s="258"/>
      <c r="AH1057" s="258"/>
      <c r="AI1057" s="258"/>
      <c r="AJ1057" s="258"/>
      <c r="AK1057" s="258"/>
      <c r="AL1057" s="258"/>
      <c r="AM1057" s="258"/>
      <c r="AN1057" s="258"/>
      <c r="AO1057" s="258"/>
      <c r="AP1057" s="258"/>
      <c r="AQ1057" s="258"/>
      <c r="AR1057" s="258"/>
      <c r="AS1057" s="258"/>
      <c r="AT1057" s="258"/>
    </row>
    <row r="1058" spans="1:256" ht="45" customHeight="1">
      <c r="A1058" s="259" t="s">
        <v>826</v>
      </c>
      <c r="B1058" s="259"/>
      <c r="C1058" s="259"/>
      <c r="D1058" s="259"/>
      <c r="E1058" s="259"/>
      <c r="F1058" s="259"/>
      <c r="G1058" s="259"/>
      <c r="H1058" s="259"/>
      <c r="I1058" s="259"/>
      <c r="J1058" s="259"/>
      <c r="K1058" s="259"/>
      <c r="L1058" s="259"/>
      <c r="M1058" s="259"/>
      <c r="N1058" s="259"/>
      <c r="O1058" s="259"/>
      <c r="P1058" s="259"/>
      <c r="Q1058" s="69">
        <v>2</v>
      </c>
      <c r="R1058" s="258"/>
      <c r="S1058" s="258"/>
      <c r="T1058" s="258"/>
      <c r="U1058" s="258"/>
      <c r="V1058" s="258"/>
      <c r="W1058" s="258"/>
      <c r="X1058" s="258"/>
      <c r="Y1058" s="258"/>
      <c r="Z1058" s="258"/>
      <c r="AA1058" s="258"/>
      <c r="AB1058" s="258"/>
      <c r="AC1058" s="258"/>
      <c r="AD1058" s="258"/>
      <c r="AE1058" s="258"/>
      <c r="AF1058" s="69">
        <v>2</v>
      </c>
      <c r="AG1058" s="258"/>
      <c r="AH1058" s="258"/>
      <c r="AI1058" s="258"/>
      <c r="AJ1058" s="258"/>
      <c r="AK1058" s="258"/>
      <c r="AL1058" s="258"/>
      <c r="AM1058" s="258"/>
      <c r="AN1058" s="258"/>
      <c r="AO1058" s="258"/>
      <c r="AP1058" s="258"/>
      <c r="AQ1058" s="258"/>
      <c r="AR1058" s="258"/>
      <c r="AS1058" s="258"/>
      <c r="AT1058" s="258"/>
    </row>
    <row r="1059" spans="1:256" ht="18" customHeight="1" thickTop="1"/>
    <row r="1061" spans="1:256" ht="45" customHeight="1">
      <c r="A1061" s="294" t="s">
        <v>827</v>
      </c>
      <c r="B1061" s="294"/>
      <c r="C1061" s="294"/>
      <c r="D1061" s="294"/>
      <c r="E1061" s="294"/>
      <c r="F1061" s="294"/>
      <c r="G1061" s="294"/>
      <c r="H1061" s="294"/>
      <c r="I1061" s="294"/>
      <c r="J1061" s="294"/>
      <c r="K1061" s="294"/>
      <c r="L1061" s="294"/>
      <c r="M1061" s="294"/>
      <c r="N1061" s="294"/>
      <c r="O1061" s="294"/>
      <c r="P1061" s="294"/>
      <c r="Q1061" s="294"/>
      <c r="R1061" s="294"/>
      <c r="S1061" s="294"/>
      <c r="T1061" s="294"/>
      <c r="U1061" s="294"/>
      <c r="V1061" s="294"/>
      <c r="W1061" s="294"/>
      <c r="X1061" s="294"/>
      <c r="Y1061" s="294"/>
      <c r="Z1061" s="294"/>
      <c r="AA1061" s="294"/>
      <c r="AB1061" s="294"/>
      <c r="AC1061" s="294"/>
      <c r="AD1061" s="294"/>
      <c r="AE1061" s="294"/>
      <c r="AF1061"/>
      <c r="AG1061" s="241" t="s">
        <v>64</v>
      </c>
      <c r="AH1061" s="241"/>
      <c r="AI1061" s="241"/>
      <c r="AJ1061" s="241"/>
      <c r="AK1061" s="73" t="e">
        <f>(('Artículo 121 (resumen PI)'!C39*0.8+'Artículo 121 (resumen PI)'!F39*0.2)+('Artículo 121 (resumen PNT)'!C39*0.8+'Artículo 121 (resumen PNT)'!F39*0.2))/2</f>
        <v>#VALUE!</v>
      </c>
      <c r="AL1061"/>
      <c r="AM1061"/>
      <c r="AN1061"/>
      <c r="AO1061"/>
      <c r="AP1061"/>
      <c r="AQ1061"/>
      <c r="AR1061"/>
      <c r="AS1061"/>
      <c r="AT1061"/>
    </row>
    <row r="1062" spans="1:256" ht="15.75" customHeight="1">
      <c r="A1062" s="64"/>
      <c r="B1062" s="65"/>
      <c r="C1062" s="65"/>
      <c r="D1062" s="65"/>
      <c r="E1062" s="65"/>
      <c r="F1062" s="65"/>
      <c r="G1062" s="65"/>
      <c r="H1062" s="65"/>
      <c r="I1062" s="65"/>
      <c r="J1062" s="65"/>
      <c r="K1062" s="65"/>
      <c r="L1062" s="65"/>
      <c r="M1062" s="65"/>
      <c r="N1062" s="65"/>
      <c r="O1062" s="65"/>
      <c r="P1062" s="65"/>
      <c r="Q1062" s="27"/>
      <c r="R1062" s="65"/>
      <c r="S1062" s="65"/>
      <c r="T1062" s="65"/>
      <c r="U1062" s="65"/>
      <c r="V1062" s="65"/>
      <c r="W1062" s="65"/>
      <c r="X1062" s="65"/>
      <c r="Y1062" s="65"/>
      <c r="Z1062" s="65"/>
      <c r="AA1062" s="65"/>
      <c r="AB1062" s="65"/>
      <c r="AC1062" s="65"/>
      <c r="AD1062" s="65"/>
      <c r="AE1062" s="65"/>
      <c r="AF1062"/>
      <c r="AG1062"/>
      <c r="AH1062"/>
      <c r="AI1062"/>
      <c r="AJ1062"/>
      <c r="AK1062"/>
      <c r="AL1062"/>
      <c r="AM1062"/>
      <c r="AN1062"/>
      <c r="AO1062"/>
      <c r="AP1062"/>
      <c r="AQ1062"/>
      <c r="AR1062"/>
      <c r="AS1062"/>
      <c r="AT1062"/>
    </row>
    <row r="1063" spans="1:256" ht="15.75">
      <c r="A1063" s="64" t="s">
        <v>65</v>
      </c>
      <c r="B1063" s="65"/>
      <c r="C1063" s="65"/>
      <c r="D1063" s="65"/>
      <c r="E1063" s="65"/>
      <c r="F1063" s="65"/>
      <c r="G1063" s="65"/>
      <c r="H1063" s="65"/>
      <c r="I1063" s="65"/>
      <c r="J1063" s="65"/>
      <c r="K1063" s="65"/>
      <c r="L1063" s="65"/>
      <c r="M1063" s="65"/>
      <c r="N1063" s="65"/>
      <c r="O1063" s="65"/>
      <c r="P1063" s="65"/>
      <c r="Q1063" s="27"/>
      <c r="R1063" s="65"/>
      <c r="S1063" s="65"/>
      <c r="T1063" s="65"/>
      <c r="U1063" s="65"/>
      <c r="V1063" s="65"/>
      <c r="W1063" s="65"/>
      <c r="X1063" s="65"/>
      <c r="Y1063" s="65"/>
      <c r="Z1063" s="65"/>
      <c r="AA1063" s="65"/>
      <c r="AB1063" s="65"/>
      <c r="AC1063" s="65"/>
      <c r="AD1063" s="65"/>
      <c r="AE1063" s="65"/>
      <c r="AF1063"/>
      <c r="AG1063"/>
      <c r="AH1063"/>
      <c r="AI1063"/>
      <c r="AJ1063"/>
      <c r="AK1063"/>
      <c r="AL1063"/>
      <c r="AM1063"/>
      <c r="AN1063"/>
      <c r="AO1063"/>
      <c r="AP1063"/>
      <c r="AQ1063"/>
      <c r="AR1063"/>
      <c r="AS1063"/>
      <c r="AT1063"/>
    </row>
    <row r="1064" spans="1:256" ht="15" customHeight="1">
      <c r="A1064" s="61"/>
      <c r="B1064" s="61"/>
      <c r="C1064" s="61"/>
      <c r="D1064" s="61"/>
      <c r="E1064" s="61"/>
      <c r="F1064" s="61"/>
      <c r="G1064" s="61"/>
      <c r="H1064" s="61"/>
      <c r="I1064" s="61"/>
      <c r="J1064" s="61"/>
      <c r="K1064" s="61"/>
      <c r="L1064" s="61"/>
      <c r="M1064" s="61"/>
      <c r="N1064" s="61"/>
      <c r="O1064" s="61"/>
      <c r="P1064" s="61"/>
      <c r="R1064" s="61"/>
      <c r="S1064" s="61"/>
      <c r="T1064" s="61"/>
      <c r="U1064" s="61"/>
      <c r="V1064" s="61"/>
      <c r="W1064" s="61"/>
      <c r="X1064" s="61"/>
      <c r="Y1064" s="61"/>
      <c r="Z1064" s="61"/>
      <c r="AA1064" s="61"/>
      <c r="AB1064" s="61"/>
      <c r="AC1064" s="61"/>
      <c r="AD1064" s="61"/>
      <c r="AE1064" s="61"/>
      <c r="AF1064"/>
      <c r="AG1064"/>
      <c r="AH1064"/>
      <c r="AI1064"/>
      <c r="AJ1064"/>
      <c r="AK1064"/>
      <c r="AL1064"/>
      <c r="AM1064"/>
      <c r="AN1064"/>
      <c r="AO1064"/>
      <c r="AP1064"/>
      <c r="AQ1064"/>
      <c r="AR1064"/>
      <c r="AS1064"/>
      <c r="AT1064"/>
    </row>
    <row r="1065" spans="1:256" ht="69" customHeight="1" thickBot="1">
      <c r="A1065" s="264" t="s">
        <v>828</v>
      </c>
      <c r="B1065" s="264"/>
      <c r="C1065" s="264"/>
      <c r="D1065" s="264"/>
      <c r="E1065" s="264"/>
      <c r="F1065" s="264"/>
      <c r="G1065" s="264"/>
      <c r="H1065" s="264"/>
      <c r="I1065" s="264"/>
      <c r="J1065" s="264"/>
      <c r="K1065" s="264"/>
      <c r="L1065" s="264"/>
      <c r="M1065" s="264"/>
      <c r="N1065" s="264"/>
      <c r="O1065" s="264"/>
      <c r="P1065" s="264"/>
      <c r="Q1065" s="66"/>
      <c r="R1065" s="61"/>
      <c r="S1065" s="61"/>
      <c r="T1065" s="61"/>
      <c r="U1065" s="61"/>
      <c r="V1065" s="265"/>
      <c r="W1065" s="265"/>
      <c r="X1065" s="265"/>
      <c r="Y1065" s="265"/>
      <c r="Z1065" s="265"/>
      <c r="AA1065" s="265"/>
      <c r="AB1065" s="265"/>
      <c r="AC1065" s="265"/>
      <c r="AD1065" s="265"/>
      <c r="AE1065" s="265"/>
      <c r="AF1065" s="66"/>
      <c r="AG1065" s="61"/>
      <c r="AH1065" s="61"/>
      <c r="AI1065" s="61"/>
      <c r="AJ1065" s="61"/>
      <c r="AK1065" s="265"/>
      <c r="AL1065" s="265"/>
      <c r="AM1065" s="265"/>
      <c r="AN1065" s="265"/>
      <c r="AO1065" s="265"/>
      <c r="AP1065" s="265"/>
      <c r="AQ1065" s="265"/>
      <c r="AR1065" s="265"/>
      <c r="AS1065" s="265"/>
      <c r="AT1065" s="265"/>
    </row>
    <row r="1066" spans="1:256" ht="45" customHeight="1" thickTop="1" thickBot="1">
      <c r="A1066" s="284" t="s">
        <v>44</v>
      </c>
      <c r="B1066" s="284"/>
      <c r="C1066" s="284"/>
      <c r="D1066" s="284"/>
      <c r="E1066" s="284"/>
      <c r="F1066" s="284"/>
      <c r="G1066" s="284"/>
      <c r="H1066" s="284"/>
      <c r="I1066" s="284"/>
      <c r="J1066" s="284"/>
      <c r="K1066" s="284"/>
      <c r="L1066" s="284"/>
      <c r="M1066" s="284"/>
      <c r="N1066" s="284"/>
      <c r="O1066" s="284"/>
      <c r="P1066" s="284"/>
      <c r="Q1066" s="67" t="s">
        <v>67</v>
      </c>
      <c r="R1066" s="285" t="s">
        <v>68</v>
      </c>
      <c r="S1066" s="285"/>
      <c r="T1066" s="285"/>
      <c r="U1066" s="285"/>
      <c r="V1066" s="285"/>
      <c r="W1066" s="285"/>
      <c r="X1066" s="285"/>
      <c r="Y1066" s="285"/>
      <c r="Z1066" s="285"/>
      <c r="AA1066" s="285"/>
      <c r="AB1066" s="285"/>
      <c r="AC1066" s="285"/>
      <c r="AD1066" s="285"/>
      <c r="AE1066" s="285"/>
      <c r="AF1066" s="68" t="s">
        <v>67</v>
      </c>
      <c r="AG1066" s="286" t="s">
        <v>8</v>
      </c>
      <c r="AH1066" s="286"/>
      <c r="AI1066" s="286"/>
      <c r="AJ1066" s="286"/>
      <c r="AK1066" s="286"/>
      <c r="AL1066" s="286"/>
      <c r="AM1066" s="286"/>
      <c r="AN1066" s="286"/>
      <c r="AO1066" s="286"/>
      <c r="AP1066" s="286"/>
      <c r="AQ1066" s="286"/>
      <c r="AR1066" s="286"/>
      <c r="AS1066" s="286"/>
      <c r="AT1066" s="286"/>
    </row>
    <row r="1067" spans="1:256" ht="45" customHeight="1">
      <c r="A1067" s="259" t="s">
        <v>69</v>
      </c>
      <c r="B1067" s="259"/>
      <c r="C1067" s="259"/>
      <c r="D1067" s="259"/>
      <c r="E1067" s="259"/>
      <c r="F1067" s="259"/>
      <c r="G1067" s="259"/>
      <c r="H1067" s="259"/>
      <c r="I1067" s="259"/>
      <c r="J1067" s="259"/>
      <c r="K1067" s="259"/>
      <c r="L1067" s="259"/>
      <c r="M1067" s="259"/>
      <c r="N1067" s="259"/>
      <c r="O1067" s="259"/>
      <c r="P1067" s="259"/>
      <c r="Q1067" s="69">
        <v>3</v>
      </c>
      <c r="R1067" s="258" t="s">
        <v>176</v>
      </c>
      <c r="S1067" s="258"/>
      <c r="T1067" s="258"/>
      <c r="U1067" s="258"/>
      <c r="V1067" s="258"/>
      <c r="W1067" s="258"/>
      <c r="X1067" s="258"/>
      <c r="Y1067" s="258"/>
      <c r="Z1067" s="258"/>
      <c r="AA1067" s="258"/>
      <c r="AB1067" s="258"/>
      <c r="AC1067" s="258"/>
      <c r="AD1067" s="258"/>
      <c r="AE1067" s="258"/>
      <c r="AF1067" s="69">
        <v>3</v>
      </c>
      <c r="AG1067" s="258" t="s">
        <v>176</v>
      </c>
      <c r="AH1067" s="258"/>
      <c r="AI1067" s="258"/>
      <c r="AJ1067" s="258"/>
      <c r="AK1067" s="258"/>
      <c r="AL1067" s="258"/>
      <c r="AM1067" s="258"/>
      <c r="AN1067" s="258"/>
      <c r="AO1067" s="258"/>
      <c r="AP1067" s="258"/>
      <c r="AQ1067" s="258"/>
      <c r="AR1067" s="258"/>
      <c r="AS1067" s="258"/>
      <c r="AT1067" s="258"/>
    </row>
    <row r="1068" spans="1:256" ht="45" customHeight="1">
      <c r="A1068" s="259" t="s">
        <v>155</v>
      </c>
      <c r="B1068" s="259"/>
      <c r="C1068" s="259"/>
      <c r="D1068" s="259"/>
      <c r="E1068" s="259"/>
      <c r="F1068" s="259"/>
      <c r="G1068" s="259"/>
      <c r="H1068" s="259"/>
      <c r="I1068" s="259"/>
      <c r="J1068" s="259"/>
      <c r="K1068" s="259"/>
      <c r="L1068" s="259"/>
      <c r="M1068" s="259"/>
      <c r="N1068" s="259"/>
      <c r="O1068" s="259"/>
      <c r="P1068" s="259"/>
      <c r="Q1068" s="69">
        <v>3</v>
      </c>
      <c r="R1068" s="258"/>
      <c r="S1068" s="258"/>
      <c r="T1068" s="258"/>
      <c r="U1068" s="258"/>
      <c r="V1068" s="258"/>
      <c r="W1068" s="258"/>
      <c r="X1068" s="258"/>
      <c r="Y1068" s="258"/>
      <c r="Z1068" s="258"/>
      <c r="AA1068" s="258"/>
      <c r="AB1068" s="258"/>
      <c r="AC1068" s="258"/>
      <c r="AD1068" s="258"/>
      <c r="AE1068" s="258"/>
      <c r="AF1068" s="69">
        <v>3</v>
      </c>
      <c r="AG1068" s="258"/>
      <c r="AH1068" s="258"/>
      <c r="AI1068" s="258"/>
      <c r="AJ1068" s="258"/>
      <c r="AK1068" s="258"/>
      <c r="AL1068" s="258"/>
      <c r="AM1068" s="258"/>
      <c r="AN1068" s="258"/>
      <c r="AO1068" s="258"/>
      <c r="AP1068" s="258"/>
      <c r="AQ1068" s="258"/>
      <c r="AR1068" s="258"/>
      <c r="AS1068" s="258"/>
      <c r="AT1068" s="258"/>
    </row>
    <row r="1069" spans="1:256" ht="45" customHeight="1">
      <c r="A1069" s="259" t="s">
        <v>829</v>
      </c>
      <c r="B1069" s="259"/>
      <c r="C1069" s="259"/>
      <c r="D1069" s="259"/>
      <c r="E1069" s="259"/>
      <c r="F1069" s="259"/>
      <c r="G1069" s="259"/>
      <c r="H1069" s="259"/>
      <c r="I1069" s="259"/>
      <c r="J1069" s="259"/>
      <c r="K1069" s="259"/>
      <c r="L1069" s="259"/>
      <c r="M1069" s="259"/>
      <c r="N1069" s="259"/>
      <c r="O1069" s="259"/>
      <c r="P1069" s="259"/>
      <c r="Q1069" s="69">
        <v>3</v>
      </c>
      <c r="R1069" s="258"/>
      <c r="S1069" s="258"/>
      <c r="T1069" s="258"/>
      <c r="U1069" s="258"/>
      <c r="V1069" s="258"/>
      <c r="W1069" s="258"/>
      <c r="X1069" s="258"/>
      <c r="Y1069" s="258"/>
      <c r="Z1069" s="258"/>
      <c r="AA1069" s="258"/>
      <c r="AB1069" s="258"/>
      <c r="AC1069" s="258"/>
      <c r="AD1069" s="258"/>
      <c r="AE1069" s="258"/>
      <c r="AF1069" s="69">
        <v>3</v>
      </c>
      <c r="AG1069" s="258"/>
      <c r="AH1069" s="258"/>
      <c r="AI1069" s="258"/>
      <c r="AJ1069" s="258"/>
      <c r="AK1069" s="258"/>
      <c r="AL1069" s="258"/>
      <c r="AM1069" s="258"/>
      <c r="AN1069" s="258"/>
      <c r="AO1069" s="258"/>
      <c r="AP1069" s="258"/>
      <c r="AQ1069" s="258"/>
      <c r="AR1069" s="258"/>
      <c r="AS1069" s="258"/>
      <c r="AT1069" s="258"/>
    </row>
    <row r="1070" spans="1:256" ht="45" customHeight="1">
      <c r="A1070" s="259" t="s">
        <v>830</v>
      </c>
      <c r="B1070" s="259"/>
      <c r="C1070" s="259"/>
      <c r="D1070" s="259"/>
      <c r="E1070" s="259"/>
      <c r="F1070" s="259"/>
      <c r="G1070" s="259"/>
      <c r="H1070" s="259"/>
      <c r="I1070" s="259"/>
      <c r="J1070" s="259"/>
      <c r="K1070" s="259"/>
      <c r="L1070" s="259"/>
      <c r="M1070" s="259"/>
      <c r="N1070" s="259"/>
      <c r="O1070" s="259"/>
      <c r="P1070" s="259"/>
      <c r="Q1070" s="69">
        <v>3</v>
      </c>
      <c r="R1070" s="258"/>
      <c r="S1070" s="258"/>
      <c r="T1070" s="258"/>
      <c r="U1070" s="258"/>
      <c r="V1070" s="258"/>
      <c r="W1070" s="258"/>
      <c r="X1070" s="258"/>
      <c r="Y1070" s="258"/>
      <c r="Z1070" s="258"/>
      <c r="AA1070" s="258"/>
      <c r="AB1070" s="258"/>
      <c r="AC1070" s="258"/>
      <c r="AD1070" s="258"/>
      <c r="AE1070" s="258"/>
      <c r="AF1070" s="69">
        <v>3</v>
      </c>
      <c r="AG1070" s="258"/>
      <c r="AH1070" s="258"/>
      <c r="AI1070" s="258"/>
      <c r="AJ1070" s="258"/>
      <c r="AK1070" s="258"/>
      <c r="AL1070" s="258"/>
      <c r="AM1070" s="258"/>
      <c r="AN1070" s="258"/>
      <c r="AO1070" s="258"/>
      <c r="AP1070" s="258"/>
      <c r="AQ1070" s="258"/>
      <c r="AR1070" s="258"/>
      <c r="AS1070" s="258"/>
      <c r="AT1070" s="258"/>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c r="BW1070" s="61"/>
      <c r="BX1070" s="61"/>
      <c r="BY1070" s="61"/>
      <c r="BZ1070" s="61"/>
      <c r="CA1070" s="61"/>
      <c r="CB1070" s="61"/>
      <c r="CC1070" s="61"/>
      <c r="CD1070" s="61"/>
      <c r="CE1070" s="61"/>
      <c r="CF1070" s="61"/>
      <c r="CG1070" s="61"/>
      <c r="CH1070" s="61"/>
      <c r="CI1070" s="61"/>
      <c r="CJ1070" s="61"/>
      <c r="CK1070" s="61"/>
      <c r="CL1070" s="61"/>
      <c r="CM1070" s="61"/>
      <c r="CN1070" s="61"/>
      <c r="CO1070" s="61"/>
      <c r="CP1070" s="61"/>
      <c r="CQ1070" s="61"/>
      <c r="CR1070" s="61"/>
      <c r="CS1070" s="61"/>
      <c r="CT1070" s="61"/>
      <c r="CU1070" s="61"/>
      <c r="CV1070" s="61"/>
      <c r="CW1070" s="61"/>
      <c r="CX1070" s="61"/>
      <c r="CY1070" s="61"/>
      <c r="CZ1070" s="61"/>
      <c r="DA1070" s="61"/>
      <c r="DB1070" s="61"/>
      <c r="DC1070" s="61"/>
      <c r="DD1070" s="61"/>
      <c r="DE1070" s="61"/>
      <c r="DF1070" s="61"/>
      <c r="DG1070" s="61"/>
      <c r="DH1070" s="61"/>
      <c r="DI1070" s="61"/>
      <c r="DJ1070" s="61"/>
      <c r="DK1070" s="61"/>
      <c r="DL1070" s="61"/>
      <c r="DM1070" s="61"/>
      <c r="DN1070" s="61"/>
      <c r="DO1070" s="61"/>
      <c r="DP1070" s="61"/>
      <c r="DQ1070" s="61"/>
      <c r="DR1070" s="61"/>
      <c r="DS1070" s="61"/>
      <c r="DT1070" s="61"/>
      <c r="DU1070" s="61"/>
      <c r="DV1070" s="61"/>
      <c r="DW1070" s="61"/>
      <c r="DX1070" s="61"/>
      <c r="DY1070" s="61"/>
      <c r="DZ1070" s="61"/>
      <c r="EA1070" s="61"/>
      <c r="EB1070" s="61"/>
      <c r="EC1070" s="61"/>
      <c r="ED1070" s="61"/>
      <c r="EE1070" s="61"/>
      <c r="EF1070" s="61"/>
      <c r="EG1070" s="61"/>
      <c r="EH1070" s="61"/>
      <c r="EI1070" s="61"/>
      <c r="EJ1070" s="61"/>
      <c r="EK1070" s="61"/>
      <c r="EL1070" s="61"/>
      <c r="EM1070" s="61"/>
      <c r="EN1070" s="61"/>
      <c r="EO1070" s="61"/>
      <c r="EP1070" s="61"/>
      <c r="EQ1070" s="61"/>
      <c r="ER1070" s="61"/>
      <c r="ES1070" s="61"/>
      <c r="ET1070" s="61"/>
      <c r="EU1070" s="61"/>
      <c r="EV1070" s="61"/>
      <c r="EW1070" s="61"/>
      <c r="EX1070" s="61"/>
      <c r="EY1070" s="61"/>
      <c r="EZ1070" s="61"/>
      <c r="FA1070" s="61"/>
      <c r="FB1070" s="61"/>
      <c r="FC1070" s="61"/>
      <c r="FD1070" s="61"/>
      <c r="FE1070" s="61"/>
      <c r="FF1070" s="61"/>
      <c r="FG1070" s="61"/>
      <c r="FH1070" s="61"/>
      <c r="FI1070" s="61"/>
      <c r="FJ1070" s="61"/>
      <c r="FK1070" s="61"/>
      <c r="FL1070" s="61"/>
      <c r="FM1070" s="61"/>
      <c r="FN1070" s="61"/>
      <c r="FO1070" s="61"/>
      <c r="FP1070" s="61"/>
      <c r="FQ1070" s="61"/>
      <c r="FR1070" s="61"/>
      <c r="FS1070" s="61"/>
      <c r="FT1070" s="61"/>
      <c r="FU1070" s="61"/>
      <c r="FV1070" s="61"/>
      <c r="FW1070" s="61"/>
      <c r="FX1070" s="61"/>
      <c r="FY1070" s="61"/>
      <c r="FZ1070" s="61"/>
      <c r="GA1070" s="61"/>
      <c r="GB1070" s="61"/>
      <c r="GC1070" s="61"/>
      <c r="GD1070" s="61"/>
      <c r="GE1070" s="61"/>
      <c r="GF1070" s="61"/>
      <c r="GG1070" s="61"/>
      <c r="GH1070" s="61"/>
      <c r="GI1070" s="61"/>
      <c r="GJ1070" s="61"/>
      <c r="GK1070" s="61"/>
      <c r="GL1070" s="61"/>
      <c r="GM1070" s="61"/>
      <c r="GN1070" s="61"/>
      <c r="GO1070" s="61"/>
      <c r="GP1070" s="61"/>
      <c r="GQ1070" s="61"/>
      <c r="GR1070" s="61"/>
      <c r="GS1070" s="61"/>
      <c r="GT1070" s="61"/>
      <c r="GU1070" s="61"/>
      <c r="GV1070" s="61"/>
      <c r="GW1070" s="61"/>
      <c r="GX1070" s="61"/>
      <c r="GY1070" s="61"/>
      <c r="GZ1070" s="61"/>
      <c r="HA1070" s="61"/>
      <c r="HB1070" s="61"/>
      <c r="HC1070" s="61"/>
      <c r="HD1070" s="61"/>
      <c r="HE1070" s="61"/>
      <c r="HF1070" s="61"/>
      <c r="HG1070" s="61"/>
      <c r="HH1070" s="61"/>
      <c r="HI1070" s="61"/>
      <c r="HJ1070" s="61"/>
      <c r="HK1070" s="61"/>
      <c r="HL1070" s="61"/>
      <c r="HM1070" s="61"/>
      <c r="HN1070" s="61"/>
      <c r="HO1070" s="61"/>
      <c r="HP1070" s="61"/>
      <c r="HQ1070" s="61"/>
      <c r="HR1070" s="61"/>
      <c r="HS1070" s="61"/>
      <c r="HT1070" s="61"/>
      <c r="HU1070" s="61"/>
      <c r="HV1070" s="61"/>
      <c r="HW1070" s="61"/>
      <c r="HX1070" s="61"/>
      <c r="HY1070" s="61"/>
      <c r="HZ1070" s="61"/>
      <c r="IA1070" s="61"/>
      <c r="IB1070" s="61"/>
      <c r="IC1070" s="61"/>
      <c r="ID1070" s="61"/>
      <c r="IE1070" s="61"/>
      <c r="IF1070" s="61"/>
      <c r="IG1070" s="61"/>
      <c r="IH1070" s="61"/>
      <c r="II1070" s="61"/>
      <c r="IJ1070" s="61"/>
      <c r="IK1070" s="61"/>
      <c r="IL1070" s="61"/>
      <c r="IM1070" s="61"/>
      <c r="IN1070" s="61"/>
      <c r="IO1070" s="61"/>
      <c r="IP1070" s="61"/>
      <c r="IQ1070" s="61"/>
      <c r="IR1070" s="61"/>
      <c r="IS1070" s="61"/>
      <c r="IT1070" s="61"/>
      <c r="IU1070" s="61"/>
      <c r="IV1070" s="61"/>
    </row>
    <row r="1071" spans="1:256" ht="45" customHeight="1">
      <c r="A1071" s="259" t="s">
        <v>831</v>
      </c>
      <c r="B1071" s="259"/>
      <c r="C1071" s="259"/>
      <c r="D1071" s="259"/>
      <c r="E1071" s="259"/>
      <c r="F1071" s="259"/>
      <c r="G1071" s="259"/>
      <c r="H1071" s="259"/>
      <c r="I1071" s="259"/>
      <c r="J1071" s="259"/>
      <c r="K1071" s="259"/>
      <c r="L1071" s="259"/>
      <c r="M1071" s="259"/>
      <c r="N1071" s="259"/>
      <c r="O1071" s="259"/>
      <c r="P1071" s="259"/>
      <c r="Q1071" s="69">
        <v>3</v>
      </c>
      <c r="R1071" s="258"/>
      <c r="S1071" s="258"/>
      <c r="T1071" s="258"/>
      <c r="U1071" s="258"/>
      <c r="V1071" s="258"/>
      <c r="W1071" s="258"/>
      <c r="X1071" s="258"/>
      <c r="Y1071" s="258"/>
      <c r="Z1071" s="258"/>
      <c r="AA1071" s="258"/>
      <c r="AB1071" s="258"/>
      <c r="AC1071" s="258"/>
      <c r="AD1071" s="258"/>
      <c r="AE1071" s="258"/>
      <c r="AF1071" s="69">
        <v>3</v>
      </c>
      <c r="AG1071" s="258"/>
      <c r="AH1071" s="258"/>
      <c r="AI1071" s="258"/>
      <c r="AJ1071" s="258"/>
      <c r="AK1071" s="258"/>
      <c r="AL1071" s="258"/>
      <c r="AM1071" s="258"/>
      <c r="AN1071" s="258"/>
      <c r="AO1071" s="258"/>
      <c r="AP1071" s="258"/>
      <c r="AQ1071" s="258"/>
      <c r="AR1071" s="258"/>
      <c r="AS1071" s="258"/>
      <c r="AT1071" s="258"/>
    </row>
    <row r="1072" spans="1:256" ht="45" customHeight="1">
      <c r="A1072" s="259" t="s">
        <v>832</v>
      </c>
      <c r="B1072" s="259"/>
      <c r="C1072" s="259"/>
      <c r="D1072" s="259"/>
      <c r="E1072" s="259"/>
      <c r="F1072" s="259"/>
      <c r="G1072" s="259"/>
      <c r="H1072" s="259"/>
      <c r="I1072" s="259"/>
      <c r="J1072" s="259"/>
      <c r="K1072" s="259"/>
      <c r="L1072" s="259"/>
      <c r="M1072" s="259"/>
      <c r="N1072" s="259"/>
      <c r="O1072" s="259"/>
      <c r="P1072" s="259"/>
      <c r="Q1072" s="69">
        <v>3</v>
      </c>
      <c r="R1072" s="258"/>
      <c r="S1072" s="258"/>
      <c r="T1072" s="258"/>
      <c r="U1072" s="258"/>
      <c r="V1072" s="258"/>
      <c r="W1072" s="258"/>
      <c r="X1072" s="258"/>
      <c r="Y1072" s="258"/>
      <c r="Z1072" s="258"/>
      <c r="AA1072" s="258"/>
      <c r="AB1072" s="258"/>
      <c r="AC1072" s="258"/>
      <c r="AD1072" s="258"/>
      <c r="AE1072" s="258"/>
      <c r="AF1072" s="69">
        <v>3</v>
      </c>
      <c r="AG1072" s="258"/>
      <c r="AH1072" s="258"/>
      <c r="AI1072" s="258"/>
      <c r="AJ1072" s="258"/>
      <c r="AK1072" s="258"/>
      <c r="AL1072" s="258"/>
      <c r="AM1072" s="258"/>
      <c r="AN1072" s="258"/>
      <c r="AO1072" s="258"/>
      <c r="AP1072" s="258"/>
      <c r="AQ1072" s="258"/>
      <c r="AR1072" s="258"/>
      <c r="AS1072" s="258"/>
      <c r="AT1072" s="258"/>
    </row>
    <row r="1073" spans="1:46" ht="45" customHeight="1">
      <c r="A1073" s="259" t="s">
        <v>833</v>
      </c>
      <c r="B1073" s="259"/>
      <c r="C1073" s="259"/>
      <c r="D1073" s="259"/>
      <c r="E1073" s="259"/>
      <c r="F1073" s="259"/>
      <c r="G1073" s="259"/>
      <c r="H1073" s="259"/>
      <c r="I1073" s="259"/>
      <c r="J1073" s="259"/>
      <c r="K1073" s="259"/>
      <c r="L1073" s="259"/>
      <c r="M1073" s="259"/>
      <c r="N1073" s="259"/>
      <c r="O1073" s="259"/>
      <c r="P1073" s="259"/>
      <c r="Q1073" s="69">
        <v>3</v>
      </c>
      <c r="R1073" s="258"/>
      <c r="S1073" s="258"/>
      <c r="T1073" s="258"/>
      <c r="U1073" s="258"/>
      <c r="V1073" s="258"/>
      <c r="W1073" s="258"/>
      <c r="X1073" s="258"/>
      <c r="Y1073" s="258"/>
      <c r="Z1073" s="258"/>
      <c r="AA1073" s="258"/>
      <c r="AB1073" s="258"/>
      <c r="AC1073" s="258"/>
      <c r="AD1073" s="258"/>
      <c r="AE1073" s="258"/>
      <c r="AF1073" s="69">
        <v>3</v>
      </c>
      <c r="AG1073" s="258"/>
      <c r="AH1073" s="258"/>
      <c r="AI1073" s="258"/>
      <c r="AJ1073" s="258"/>
      <c r="AK1073" s="258"/>
      <c r="AL1073" s="258"/>
      <c r="AM1073" s="258"/>
      <c r="AN1073" s="258"/>
      <c r="AO1073" s="258"/>
      <c r="AP1073" s="258"/>
      <c r="AQ1073" s="258"/>
      <c r="AR1073" s="258"/>
      <c r="AS1073" s="258"/>
      <c r="AT1073" s="258"/>
    </row>
    <row r="1074" spans="1:46" ht="45" customHeight="1">
      <c r="A1074" s="259" t="s">
        <v>834</v>
      </c>
      <c r="B1074" s="259"/>
      <c r="C1074" s="259"/>
      <c r="D1074" s="259"/>
      <c r="E1074" s="259"/>
      <c r="F1074" s="259"/>
      <c r="G1074" s="259"/>
      <c r="H1074" s="259"/>
      <c r="I1074" s="259"/>
      <c r="J1074" s="259"/>
      <c r="K1074" s="259"/>
      <c r="L1074" s="259"/>
      <c r="M1074" s="259"/>
      <c r="N1074" s="259"/>
      <c r="O1074" s="259"/>
      <c r="P1074" s="259"/>
      <c r="Q1074" s="69">
        <v>3</v>
      </c>
      <c r="R1074" s="258"/>
      <c r="S1074" s="258"/>
      <c r="T1074" s="258"/>
      <c r="U1074" s="258"/>
      <c r="V1074" s="258"/>
      <c r="W1074" s="258"/>
      <c r="X1074" s="258"/>
      <c r="Y1074" s="258"/>
      <c r="Z1074" s="258"/>
      <c r="AA1074" s="258"/>
      <c r="AB1074" s="258"/>
      <c r="AC1074" s="258"/>
      <c r="AD1074" s="258"/>
      <c r="AE1074" s="258"/>
      <c r="AF1074" s="69">
        <v>3</v>
      </c>
      <c r="AG1074" s="258"/>
      <c r="AH1074" s="258"/>
      <c r="AI1074" s="258"/>
      <c r="AJ1074" s="258"/>
      <c r="AK1074" s="258"/>
      <c r="AL1074" s="258"/>
      <c r="AM1074" s="258"/>
      <c r="AN1074" s="258"/>
      <c r="AO1074" s="258"/>
      <c r="AP1074" s="258"/>
      <c r="AQ1074" s="258"/>
      <c r="AR1074" s="258"/>
      <c r="AS1074" s="258"/>
      <c r="AT1074" s="258"/>
    </row>
    <row r="1075" spans="1:46" ht="45" customHeight="1">
      <c r="A1075" s="259" t="s">
        <v>835</v>
      </c>
      <c r="B1075" s="259"/>
      <c r="C1075" s="259"/>
      <c r="D1075" s="259"/>
      <c r="E1075" s="259"/>
      <c r="F1075" s="259"/>
      <c r="G1075" s="259"/>
      <c r="H1075" s="259"/>
      <c r="I1075" s="259"/>
      <c r="J1075" s="259"/>
      <c r="K1075" s="259"/>
      <c r="L1075" s="259"/>
      <c r="M1075" s="259"/>
      <c r="N1075" s="259"/>
      <c r="O1075" s="259"/>
      <c r="P1075" s="259"/>
      <c r="Q1075" s="69">
        <v>3</v>
      </c>
      <c r="R1075" s="258"/>
      <c r="S1075" s="258"/>
      <c r="T1075" s="258"/>
      <c r="U1075" s="258"/>
      <c r="V1075" s="258"/>
      <c r="W1075" s="258"/>
      <c r="X1075" s="258"/>
      <c r="Y1075" s="258"/>
      <c r="Z1075" s="258"/>
      <c r="AA1075" s="258"/>
      <c r="AB1075" s="258"/>
      <c r="AC1075" s="258"/>
      <c r="AD1075" s="258"/>
      <c r="AE1075" s="258"/>
      <c r="AF1075" s="69">
        <v>3</v>
      </c>
      <c r="AG1075" s="258"/>
      <c r="AH1075" s="258"/>
      <c r="AI1075" s="258"/>
      <c r="AJ1075" s="258"/>
      <c r="AK1075" s="258"/>
      <c r="AL1075" s="258"/>
      <c r="AM1075" s="258"/>
      <c r="AN1075" s="258"/>
      <c r="AO1075" s="258"/>
      <c r="AP1075" s="258"/>
      <c r="AQ1075" s="258"/>
      <c r="AR1075" s="258"/>
      <c r="AS1075" s="258"/>
      <c r="AT1075" s="258"/>
    </row>
    <row r="1076" spans="1:46" ht="45" customHeight="1">
      <c r="A1076" s="259" t="s">
        <v>836</v>
      </c>
      <c r="B1076" s="259"/>
      <c r="C1076" s="259"/>
      <c r="D1076" s="259"/>
      <c r="E1076" s="259"/>
      <c r="F1076" s="259"/>
      <c r="G1076" s="259"/>
      <c r="H1076" s="259"/>
      <c r="I1076" s="259"/>
      <c r="J1076" s="259"/>
      <c r="K1076" s="259"/>
      <c r="L1076" s="259"/>
      <c r="M1076" s="259"/>
      <c r="N1076" s="259"/>
      <c r="O1076" s="259"/>
      <c r="P1076" s="259"/>
      <c r="Q1076" s="69">
        <v>3</v>
      </c>
      <c r="R1076" s="258"/>
      <c r="S1076" s="258"/>
      <c r="T1076" s="258"/>
      <c r="U1076" s="258"/>
      <c r="V1076" s="258"/>
      <c r="W1076" s="258"/>
      <c r="X1076" s="258"/>
      <c r="Y1076" s="258"/>
      <c r="Z1076" s="258"/>
      <c r="AA1076" s="258"/>
      <c r="AB1076" s="258"/>
      <c r="AC1076" s="258"/>
      <c r="AD1076" s="258"/>
      <c r="AE1076" s="258"/>
      <c r="AF1076" s="69">
        <v>3</v>
      </c>
      <c r="AG1076" s="258"/>
      <c r="AH1076" s="258"/>
      <c r="AI1076" s="258"/>
      <c r="AJ1076" s="258"/>
      <c r="AK1076" s="258"/>
      <c r="AL1076" s="258"/>
      <c r="AM1076" s="258"/>
      <c r="AN1076" s="258"/>
      <c r="AO1076" s="258"/>
      <c r="AP1076" s="258"/>
      <c r="AQ1076" s="258"/>
      <c r="AR1076" s="258"/>
      <c r="AS1076" s="258"/>
      <c r="AT1076" s="258"/>
    </row>
    <row r="1077" spans="1:46" ht="45" customHeight="1">
      <c r="A1077" s="259" t="s">
        <v>837</v>
      </c>
      <c r="B1077" s="259"/>
      <c r="C1077" s="259"/>
      <c r="D1077" s="259"/>
      <c r="E1077" s="259"/>
      <c r="F1077" s="259"/>
      <c r="G1077" s="259"/>
      <c r="H1077" s="259"/>
      <c r="I1077" s="259"/>
      <c r="J1077" s="259"/>
      <c r="K1077" s="259"/>
      <c r="L1077" s="259"/>
      <c r="M1077" s="259"/>
      <c r="N1077" s="259"/>
      <c r="O1077" s="259"/>
      <c r="P1077" s="259"/>
      <c r="Q1077" s="69">
        <v>3</v>
      </c>
      <c r="R1077" s="258"/>
      <c r="S1077" s="258"/>
      <c r="T1077" s="258"/>
      <c r="U1077" s="258"/>
      <c r="V1077" s="258"/>
      <c r="W1077" s="258"/>
      <c r="X1077" s="258"/>
      <c r="Y1077" s="258"/>
      <c r="Z1077" s="258"/>
      <c r="AA1077" s="258"/>
      <c r="AB1077" s="258"/>
      <c r="AC1077" s="258"/>
      <c r="AD1077" s="258"/>
      <c r="AE1077" s="258"/>
      <c r="AF1077" s="69">
        <v>3</v>
      </c>
      <c r="AG1077" s="258"/>
      <c r="AH1077" s="258"/>
      <c r="AI1077" s="258"/>
      <c r="AJ1077" s="258"/>
      <c r="AK1077" s="258"/>
      <c r="AL1077" s="258"/>
      <c r="AM1077" s="258"/>
      <c r="AN1077" s="258"/>
      <c r="AO1077" s="258"/>
      <c r="AP1077" s="258"/>
      <c r="AQ1077" s="258"/>
      <c r="AR1077" s="258"/>
      <c r="AS1077" s="258"/>
      <c r="AT1077" s="258"/>
    </row>
    <row r="1078" spans="1:46" ht="45" customHeight="1">
      <c r="A1078" s="259" t="s">
        <v>838</v>
      </c>
      <c r="B1078" s="259"/>
      <c r="C1078" s="259"/>
      <c r="D1078" s="259"/>
      <c r="E1078" s="259"/>
      <c r="F1078" s="259"/>
      <c r="G1078" s="259"/>
      <c r="H1078" s="259"/>
      <c r="I1078" s="259"/>
      <c r="J1078" s="259"/>
      <c r="K1078" s="259"/>
      <c r="L1078" s="259"/>
      <c r="M1078" s="259"/>
      <c r="N1078" s="259"/>
      <c r="O1078" s="259"/>
      <c r="P1078" s="259"/>
      <c r="Q1078" s="69">
        <v>3</v>
      </c>
      <c r="R1078" s="258"/>
      <c r="S1078" s="258"/>
      <c r="T1078" s="258"/>
      <c r="U1078" s="258"/>
      <c r="V1078" s="258"/>
      <c r="W1078" s="258"/>
      <c r="X1078" s="258"/>
      <c r="Y1078" s="258"/>
      <c r="Z1078" s="258"/>
      <c r="AA1078" s="258"/>
      <c r="AB1078" s="258"/>
      <c r="AC1078" s="258"/>
      <c r="AD1078" s="258"/>
      <c r="AE1078" s="258"/>
      <c r="AF1078" s="69">
        <v>3</v>
      </c>
      <c r="AG1078" s="258"/>
      <c r="AH1078" s="258"/>
      <c r="AI1078" s="258"/>
      <c r="AJ1078" s="258"/>
      <c r="AK1078" s="258"/>
      <c r="AL1078" s="258"/>
      <c r="AM1078" s="258"/>
      <c r="AN1078" s="258"/>
      <c r="AO1078" s="258"/>
      <c r="AP1078" s="258"/>
      <c r="AQ1078" s="258"/>
      <c r="AR1078" s="258"/>
      <c r="AS1078" s="258"/>
      <c r="AT1078" s="258"/>
    </row>
    <row r="1079" spans="1:46" ht="45" customHeight="1">
      <c r="A1079" s="259" t="s">
        <v>839</v>
      </c>
      <c r="B1079" s="259"/>
      <c r="C1079" s="259"/>
      <c r="D1079" s="259"/>
      <c r="E1079" s="259"/>
      <c r="F1079" s="259"/>
      <c r="G1079" s="259"/>
      <c r="H1079" s="259"/>
      <c r="I1079" s="259"/>
      <c r="J1079" s="259"/>
      <c r="K1079" s="259"/>
      <c r="L1079" s="259"/>
      <c r="M1079" s="259"/>
      <c r="N1079" s="259"/>
      <c r="O1079" s="259"/>
      <c r="P1079" s="259"/>
      <c r="Q1079" s="69">
        <v>3</v>
      </c>
      <c r="R1079" s="258"/>
      <c r="S1079" s="258"/>
      <c r="T1079" s="258"/>
      <c r="U1079" s="258"/>
      <c r="V1079" s="258"/>
      <c r="W1079" s="258"/>
      <c r="X1079" s="258"/>
      <c r="Y1079" s="258"/>
      <c r="Z1079" s="258"/>
      <c r="AA1079" s="258"/>
      <c r="AB1079" s="258"/>
      <c r="AC1079" s="258"/>
      <c r="AD1079" s="258"/>
      <c r="AE1079" s="258"/>
      <c r="AF1079" s="69">
        <v>3</v>
      </c>
      <c r="AG1079" s="258"/>
      <c r="AH1079" s="258"/>
      <c r="AI1079" s="258"/>
      <c r="AJ1079" s="258"/>
      <c r="AK1079" s="258"/>
      <c r="AL1079" s="258"/>
      <c r="AM1079" s="258"/>
      <c r="AN1079" s="258"/>
      <c r="AO1079" s="258"/>
      <c r="AP1079" s="258"/>
      <c r="AQ1079" s="258"/>
      <c r="AR1079" s="258"/>
      <c r="AS1079" s="258"/>
      <c r="AT1079" s="258"/>
    </row>
    <row r="1080" spans="1:46" ht="45" customHeight="1">
      <c r="A1080" s="259" t="s">
        <v>840</v>
      </c>
      <c r="B1080" s="259"/>
      <c r="C1080" s="259"/>
      <c r="D1080" s="259"/>
      <c r="E1080" s="259"/>
      <c r="F1080" s="259"/>
      <c r="G1080" s="259"/>
      <c r="H1080" s="259"/>
      <c r="I1080" s="259"/>
      <c r="J1080" s="259"/>
      <c r="K1080" s="259"/>
      <c r="L1080" s="259"/>
      <c r="M1080" s="259"/>
      <c r="N1080" s="259"/>
      <c r="O1080" s="259"/>
      <c r="P1080" s="259"/>
      <c r="Q1080" s="69">
        <v>3</v>
      </c>
      <c r="R1080" s="258"/>
      <c r="S1080" s="258"/>
      <c r="T1080" s="258"/>
      <c r="U1080" s="258"/>
      <c r="V1080" s="258"/>
      <c r="W1080" s="258"/>
      <c r="X1080" s="258"/>
      <c r="Y1080" s="258"/>
      <c r="Z1080" s="258"/>
      <c r="AA1080" s="258"/>
      <c r="AB1080" s="258"/>
      <c r="AC1080" s="258"/>
      <c r="AD1080" s="258"/>
      <c r="AE1080" s="258"/>
      <c r="AF1080" s="69">
        <v>3</v>
      </c>
      <c r="AG1080" s="258"/>
      <c r="AH1080" s="258"/>
      <c r="AI1080" s="258"/>
      <c r="AJ1080" s="258"/>
      <c r="AK1080" s="258"/>
      <c r="AL1080" s="258"/>
      <c r="AM1080" s="258"/>
      <c r="AN1080" s="258"/>
      <c r="AO1080" s="258"/>
      <c r="AP1080" s="258"/>
      <c r="AQ1080" s="258"/>
      <c r="AR1080" s="258"/>
      <c r="AS1080" s="258"/>
      <c r="AT1080" s="258"/>
    </row>
    <row r="1081" spans="1:46" ht="45" customHeight="1">
      <c r="A1081" s="259" t="s">
        <v>841</v>
      </c>
      <c r="B1081" s="259"/>
      <c r="C1081" s="259"/>
      <c r="D1081" s="259"/>
      <c r="E1081" s="259"/>
      <c r="F1081" s="259"/>
      <c r="G1081" s="259"/>
      <c r="H1081" s="259"/>
      <c r="I1081" s="259"/>
      <c r="J1081" s="259"/>
      <c r="K1081" s="259"/>
      <c r="L1081" s="259"/>
      <c r="M1081" s="259"/>
      <c r="N1081" s="259"/>
      <c r="O1081" s="259"/>
      <c r="P1081" s="259"/>
      <c r="Q1081" s="69">
        <v>3</v>
      </c>
      <c r="R1081" s="258"/>
      <c r="S1081" s="258"/>
      <c r="T1081" s="258"/>
      <c r="U1081" s="258"/>
      <c r="V1081" s="258"/>
      <c r="W1081" s="258"/>
      <c r="X1081" s="258"/>
      <c r="Y1081" s="258"/>
      <c r="Z1081" s="258"/>
      <c r="AA1081" s="258"/>
      <c r="AB1081" s="258"/>
      <c r="AC1081" s="258"/>
      <c r="AD1081" s="258"/>
      <c r="AE1081" s="258"/>
      <c r="AF1081" s="69">
        <v>3</v>
      </c>
      <c r="AG1081" s="258"/>
      <c r="AH1081" s="258"/>
      <c r="AI1081" s="258"/>
      <c r="AJ1081" s="258"/>
      <c r="AK1081" s="258"/>
      <c r="AL1081" s="258"/>
      <c r="AM1081" s="258"/>
      <c r="AN1081" s="258"/>
      <c r="AO1081" s="258"/>
      <c r="AP1081" s="258"/>
      <c r="AQ1081" s="258"/>
      <c r="AR1081" s="258"/>
      <c r="AS1081" s="258"/>
      <c r="AT1081" s="258"/>
    </row>
    <row r="1082" spans="1:46" ht="45" customHeight="1">
      <c r="A1082" s="259" t="s">
        <v>842</v>
      </c>
      <c r="B1082" s="259"/>
      <c r="C1082" s="259"/>
      <c r="D1082" s="259"/>
      <c r="E1082" s="259"/>
      <c r="F1082" s="259"/>
      <c r="G1082" s="259"/>
      <c r="H1082" s="259"/>
      <c r="I1082" s="259"/>
      <c r="J1082" s="259"/>
      <c r="K1082" s="259"/>
      <c r="L1082" s="259"/>
      <c r="M1082" s="259"/>
      <c r="N1082" s="259"/>
      <c r="O1082" s="259"/>
      <c r="P1082" s="259"/>
      <c r="Q1082" s="69">
        <v>3</v>
      </c>
      <c r="R1082" s="258"/>
      <c r="S1082" s="258"/>
      <c r="T1082" s="258"/>
      <c r="U1082" s="258"/>
      <c r="V1082" s="258"/>
      <c r="W1082" s="258"/>
      <c r="X1082" s="258"/>
      <c r="Y1082" s="258"/>
      <c r="Z1082" s="258"/>
      <c r="AA1082" s="258"/>
      <c r="AB1082" s="258"/>
      <c r="AC1082" s="258"/>
      <c r="AD1082" s="258"/>
      <c r="AE1082" s="258"/>
      <c r="AF1082" s="69">
        <v>3</v>
      </c>
      <c r="AG1082" s="258"/>
      <c r="AH1082" s="258"/>
      <c r="AI1082" s="258"/>
      <c r="AJ1082" s="258"/>
      <c r="AK1082" s="258"/>
      <c r="AL1082" s="258"/>
      <c r="AM1082" s="258"/>
      <c r="AN1082" s="258"/>
      <c r="AO1082" s="258"/>
      <c r="AP1082" s="258"/>
      <c r="AQ1082" s="258"/>
      <c r="AR1082" s="258"/>
      <c r="AS1082" s="258"/>
      <c r="AT1082" s="258"/>
    </row>
    <row r="1083" spans="1:46" ht="45" customHeight="1">
      <c r="A1083" s="259" t="s">
        <v>843</v>
      </c>
      <c r="B1083" s="259"/>
      <c r="C1083" s="259"/>
      <c r="D1083" s="259"/>
      <c r="E1083" s="259"/>
      <c r="F1083" s="259"/>
      <c r="G1083" s="259"/>
      <c r="H1083" s="259"/>
      <c r="I1083" s="259"/>
      <c r="J1083" s="259"/>
      <c r="K1083" s="259"/>
      <c r="L1083" s="259"/>
      <c r="M1083" s="259"/>
      <c r="N1083" s="259"/>
      <c r="O1083" s="259"/>
      <c r="P1083" s="259"/>
      <c r="Q1083" s="69">
        <v>3</v>
      </c>
      <c r="R1083" s="258"/>
      <c r="S1083" s="258"/>
      <c r="T1083" s="258"/>
      <c r="U1083" s="258"/>
      <c r="V1083" s="258"/>
      <c r="W1083" s="258"/>
      <c r="X1083" s="258"/>
      <c r="Y1083" s="258"/>
      <c r="Z1083" s="258"/>
      <c r="AA1083" s="258"/>
      <c r="AB1083" s="258"/>
      <c r="AC1083" s="258"/>
      <c r="AD1083" s="258"/>
      <c r="AE1083" s="258"/>
      <c r="AF1083" s="69">
        <v>3</v>
      </c>
      <c r="AG1083" s="258"/>
      <c r="AH1083" s="258"/>
      <c r="AI1083" s="258"/>
      <c r="AJ1083" s="258"/>
      <c r="AK1083" s="258"/>
      <c r="AL1083" s="258"/>
      <c r="AM1083" s="258"/>
      <c r="AN1083" s="258"/>
      <c r="AO1083" s="258"/>
      <c r="AP1083" s="258"/>
      <c r="AQ1083" s="258"/>
      <c r="AR1083" s="258"/>
      <c r="AS1083" s="258"/>
      <c r="AT1083" s="258"/>
    </row>
    <row r="1084" spans="1:46" ht="45" customHeight="1">
      <c r="A1084" s="259" t="s">
        <v>844</v>
      </c>
      <c r="B1084" s="259"/>
      <c r="C1084" s="259"/>
      <c r="D1084" s="259"/>
      <c r="E1084" s="259"/>
      <c r="F1084" s="259"/>
      <c r="G1084" s="259"/>
      <c r="H1084" s="259"/>
      <c r="I1084" s="259"/>
      <c r="J1084" s="259"/>
      <c r="K1084" s="259"/>
      <c r="L1084" s="259"/>
      <c r="M1084" s="259"/>
      <c r="N1084" s="259"/>
      <c r="O1084" s="259"/>
      <c r="P1084" s="259"/>
      <c r="Q1084" s="69">
        <v>3</v>
      </c>
      <c r="R1084" s="258"/>
      <c r="S1084" s="258"/>
      <c r="T1084" s="258"/>
      <c r="U1084" s="258"/>
      <c r="V1084" s="258"/>
      <c r="W1084" s="258"/>
      <c r="X1084" s="258"/>
      <c r="Y1084" s="258"/>
      <c r="Z1084" s="258"/>
      <c r="AA1084" s="258"/>
      <c r="AB1084" s="258"/>
      <c r="AC1084" s="258"/>
      <c r="AD1084" s="258"/>
      <c r="AE1084" s="258"/>
      <c r="AF1084" s="69">
        <v>3</v>
      </c>
      <c r="AG1084" s="258"/>
      <c r="AH1084" s="258"/>
      <c r="AI1084" s="258"/>
      <c r="AJ1084" s="258"/>
      <c r="AK1084" s="258"/>
      <c r="AL1084" s="258"/>
      <c r="AM1084" s="258"/>
      <c r="AN1084" s="258"/>
      <c r="AO1084" s="258"/>
      <c r="AP1084" s="258"/>
      <c r="AQ1084" s="258"/>
      <c r="AR1084" s="258"/>
      <c r="AS1084" s="258"/>
      <c r="AT1084" s="258"/>
    </row>
    <row r="1085" spans="1:46" ht="72.599999999999994" customHeight="1">
      <c r="A1085" s="261" t="s">
        <v>845</v>
      </c>
      <c r="B1085" s="261"/>
      <c r="C1085" s="261"/>
      <c r="D1085" s="261"/>
      <c r="E1085" s="261"/>
      <c r="F1085" s="261"/>
      <c r="G1085" s="261"/>
      <c r="H1085" s="261"/>
      <c r="I1085" s="261"/>
      <c r="J1085" s="261"/>
      <c r="K1085" s="261"/>
      <c r="L1085" s="261"/>
      <c r="M1085" s="261"/>
      <c r="N1085" s="261"/>
      <c r="O1085" s="261"/>
      <c r="P1085" s="261"/>
      <c r="Q1085" s="69">
        <v>3</v>
      </c>
      <c r="R1085" s="258"/>
      <c r="S1085" s="258"/>
      <c r="T1085" s="258"/>
      <c r="U1085" s="258"/>
      <c r="V1085" s="258"/>
      <c r="W1085" s="258"/>
      <c r="X1085" s="258"/>
      <c r="Y1085" s="258"/>
      <c r="Z1085" s="258"/>
      <c r="AA1085" s="258"/>
      <c r="AB1085" s="258"/>
      <c r="AC1085" s="258"/>
      <c r="AD1085" s="258"/>
      <c r="AE1085" s="258"/>
      <c r="AF1085" s="69">
        <v>3</v>
      </c>
      <c r="AG1085" s="258"/>
      <c r="AH1085" s="258"/>
      <c r="AI1085" s="258"/>
      <c r="AJ1085" s="258"/>
      <c r="AK1085" s="258"/>
      <c r="AL1085" s="258"/>
      <c r="AM1085" s="258"/>
      <c r="AN1085" s="258"/>
      <c r="AO1085" s="258"/>
      <c r="AP1085" s="258"/>
      <c r="AQ1085" s="258"/>
      <c r="AR1085" s="258"/>
      <c r="AS1085" s="258"/>
      <c r="AT1085" s="258"/>
    </row>
    <row r="1086" spans="1:46" ht="45" customHeight="1">
      <c r="A1086" s="259" t="s">
        <v>846</v>
      </c>
      <c r="B1086" s="259"/>
      <c r="C1086" s="259"/>
      <c r="D1086" s="259"/>
      <c r="E1086" s="259"/>
      <c r="F1086" s="259"/>
      <c r="G1086" s="259"/>
      <c r="H1086" s="259"/>
      <c r="I1086" s="259"/>
      <c r="J1086" s="259"/>
      <c r="K1086" s="259"/>
      <c r="L1086" s="259"/>
      <c r="M1086" s="259"/>
      <c r="N1086" s="259"/>
      <c r="O1086" s="259"/>
      <c r="P1086" s="259"/>
      <c r="Q1086" s="69">
        <v>3</v>
      </c>
      <c r="R1086" s="258"/>
      <c r="S1086" s="258"/>
      <c r="T1086" s="258"/>
      <c r="U1086" s="258"/>
      <c r="V1086" s="258"/>
      <c r="W1086" s="258"/>
      <c r="X1086" s="258"/>
      <c r="Y1086" s="258"/>
      <c r="Z1086" s="258"/>
      <c r="AA1086" s="258"/>
      <c r="AB1086" s="258"/>
      <c r="AC1086" s="258"/>
      <c r="AD1086" s="258"/>
      <c r="AE1086" s="258"/>
      <c r="AF1086" s="69">
        <v>3</v>
      </c>
      <c r="AG1086" s="258"/>
      <c r="AH1086" s="258"/>
      <c r="AI1086" s="258"/>
      <c r="AJ1086" s="258"/>
      <c r="AK1086" s="258"/>
      <c r="AL1086" s="258"/>
      <c r="AM1086" s="258"/>
      <c r="AN1086" s="258"/>
      <c r="AO1086" s="258"/>
      <c r="AP1086" s="258"/>
      <c r="AQ1086" s="258"/>
      <c r="AR1086" s="258"/>
      <c r="AS1086" s="258"/>
      <c r="AT1086" s="258"/>
    </row>
    <row r="1087" spans="1:46" ht="45" customHeight="1">
      <c r="A1087" s="259" t="s">
        <v>847</v>
      </c>
      <c r="B1087" s="259"/>
      <c r="C1087" s="259"/>
      <c r="D1087" s="259"/>
      <c r="E1087" s="259"/>
      <c r="F1087" s="259"/>
      <c r="G1087" s="259"/>
      <c r="H1087" s="259"/>
      <c r="I1087" s="259"/>
      <c r="J1087" s="259"/>
      <c r="K1087" s="259"/>
      <c r="L1087" s="259"/>
      <c r="M1087" s="259"/>
      <c r="N1087" s="259"/>
      <c r="O1087" s="259"/>
      <c r="P1087" s="259"/>
      <c r="Q1087" s="69">
        <v>3</v>
      </c>
      <c r="R1087" s="258"/>
      <c r="S1087" s="258"/>
      <c r="T1087" s="258"/>
      <c r="U1087" s="258"/>
      <c r="V1087" s="258"/>
      <c r="W1087" s="258"/>
      <c r="X1087" s="258"/>
      <c r="Y1087" s="258"/>
      <c r="Z1087" s="258"/>
      <c r="AA1087" s="258"/>
      <c r="AB1087" s="258"/>
      <c r="AC1087" s="258"/>
      <c r="AD1087" s="258"/>
      <c r="AE1087" s="258"/>
      <c r="AF1087" s="69">
        <v>3</v>
      </c>
      <c r="AG1087" s="258"/>
      <c r="AH1087" s="258"/>
      <c r="AI1087" s="258"/>
      <c r="AJ1087" s="258"/>
      <c r="AK1087" s="258"/>
      <c r="AL1087" s="258"/>
      <c r="AM1087" s="258"/>
      <c r="AN1087" s="258"/>
      <c r="AO1087" s="258"/>
      <c r="AP1087" s="258"/>
      <c r="AQ1087" s="258"/>
      <c r="AR1087" s="258"/>
      <c r="AS1087" s="258"/>
      <c r="AT1087" s="258"/>
    </row>
    <row r="1088" spans="1:46" ht="45" customHeight="1">
      <c r="A1088" s="259" t="s">
        <v>848</v>
      </c>
      <c r="B1088" s="259"/>
      <c r="C1088" s="259"/>
      <c r="D1088" s="259"/>
      <c r="E1088" s="259"/>
      <c r="F1088" s="259"/>
      <c r="G1088" s="259"/>
      <c r="H1088" s="259"/>
      <c r="I1088" s="259"/>
      <c r="J1088" s="259"/>
      <c r="K1088" s="259"/>
      <c r="L1088" s="259"/>
      <c r="M1088" s="259"/>
      <c r="N1088" s="259"/>
      <c r="O1088" s="259"/>
      <c r="P1088" s="259"/>
      <c r="Q1088" s="69">
        <v>3</v>
      </c>
      <c r="R1088" s="258"/>
      <c r="S1088" s="258"/>
      <c r="T1088" s="258"/>
      <c r="U1088" s="258"/>
      <c r="V1088" s="258"/>
      <c r="W1088" s="258"/>
      <c r="X1088" s="258"/>
      <c r="Y1088" s="258"/>
      <c r="Z1088" s="258"/>
      <c r="AA1088" s="258"/>
      <c r="AB1088" s="258"/>
      <c r="AC1088" s="258"/>
      <c r="AD1088" s="258"/>
      <c r="AE1088" s="258"/>
      <c r="AF1088" s="69">
        <v>3</v>
      </c>
      <c r="AG1088" s="258"/>
      <c r="AH1088" s="258"/>
      <c r="AI1088" s="258"/>
      <c r="AJ1088" s="258"/>
      <c r="AK1088" s="258"/>
      <c r="AL1088" s="258"/>
      <c r="AM1088" s="258"/>
      <c r="AN1088" s="258"/>
      <c r="AO1088" s="258"/>
      <c r="AP1088" s="258"/>
      <c r="AQ1088" s="258"/>
      <c r="AR1088" s="258"/>
      <c r="AS1088" s="258"/>
      <c r="AT1088" s="258"/>
    </row>
    <row r="1089" spans="1:46" ht="16.5" customHeight="1" thickTop="1" thickBot="1">
      <c r="A1089" s="61"/>
      <c r="B1089" s="61"/>
      <c r="C1089" s="61"/>
      <c r="D1089" s="61"/>
      <c r="E1089" s="61"/>
      <c r="F1089" s="61"/>
      <c r="G1089" s="61"/>
      <c r="H1089" s="61"/>
      <c r="I1089" s="61"/>
      <c r="J1089" s="61"/>
      <c r="K1089" s="61"/>
      <c r="L1089" s="61"/>
      <c r="M1089" s="61"/>
      <c r="N1089" s="61"/>
      <c r="O1089" s="61"/>
      <c r="P1089" s="61"/>
      <c r="Q1089" s="70"/>
      <c r="R1089" s="61"/>
      <c r="S1089" s="61"/>
      <c r="T1089" s="61"/>
      <c r="U1089" s="61"/>
      <c r="V1089" s="61"/>
      <c r="W1089" s="61"/>
      <c r="X1089" s="61"/>
      <c r="Y1089" s="61"/>
      <c r="Z1089" s="61"/>
      <c r="AA1089" s="61"/>
      <c r="AB1089" s="61"/>
      <c r="AC1089" s="61"/>
      <c r="AD1089" s="61"/>
      <c r="AE1089" s="61"/>
      <c r="AF1089" s="70"/>
      <c r="AG1089" s="61"/>
      <c r="AH1089" s="61"/>
      <c r="AI1089" s="61"/>
      <c r="AJ1089" s="61"/>
      <c r="AK1089" s="61"/>
      <c r="AL1089" s="61"/>
      <c r="AM1089" s="61"/>
      <c r="AN1089" s="61"/>
      <c r="AO1089" s="61"/>
      <c r="AP1089" s="61"/>
      <c r="AQ1089" s="61"/>
      <c r="AR1089" s="61"/>
      <c r="AS1089" s="61"/>
      <c r="AT1089" s="61"/>
    </row>
    <row r="1090" spans="1:46" ht="45" customHeight="1" thickTop="1" thickBot="1">
      <c r="A1090" s="267" t="s">
        <v>79</v>
      </c>
      <c r="B1090" s="267"/>
      <c r="C1090" s="267"/>
      <c r="D1090" s="267"/>
      <c r="E1090" s="267"/>
      <c r="F1090" s="267"/>
      <c r="G1090" s="267"/>
      <c r="H1090" s="267"/>
      <c r="I1090" s="267"/>
      <c r="J1090" s="267"/>
      <c r="K1090" s="267"/>
      <c r="L1090" s="267"/>
      <c r="M1090" s="267"/>
      <c r="N1090" s="267"/>
      <c r="O1090" s="267"/>
      <c r="P1090" s="267"/>
      <c r="Q1090" s="71" t="s">
        <v>67</v>
      </c>
      <c r="R1090" s="268" t="s">
        <v>68</v>
      </c>
      <c r="S1090" s="268"/>
      <c r="T1090" s="268"/>
      <c r="U1090" s="268"/>
      <c r="V1090" s="268"/>
      <c r="W1090" s="268"/>
      <c r="X1090" s="268"/>
      <c r="Y1090" s="268"/>
      <c r="Z1090" s="268"/>
      <c r="AA1090" s="268"/>
      <c r="AB1090" s="268"/>
      <c r="AC1090" s="268"/>
      <c r="AD1090" s="268"/>
      <c r="AE1090" s="268"/>
      <c r="AF1090" s="72" t="s">
        <v>67</v>
      </c>
      <c r="AG1090" s="269" t="s">
        <v>8</v>
      </c>
      <c r="AH1090" s="269"/>
      <c r="AI1090" s="269"/>
      <c r="AJ1090" s="269"/>
      <c r="AK1090" s="269"/>
      <c r="AL1090" s="269"/>
      <c r="AM1090" s="269"/>
      <c r="AN1090" s="269"/>
      <c r="AO1090" s="269"/>
      <c r="AP1090" s="269"/>
      <c r="AQ1090" s="269"/>
      <c r="AR1090" s="269"/>
      <c r="AS1090" s="269"/>
      <c r="AT1090" s="269"/>
    </row>
    <row r="1091" spans="1:46" ht="45" customHeight="1">
      <c r="A1091" s="259" t="s">
        <v>357</v>
      </c>
      <c r="B1091" s="259"/>
      <c r="C1091" s="259"/>
      <c r="D1091" s="259"/>
      <c r="E1091" s="259"/>
      <c r="F1091" s="259"/>
      <c r="G1091" s="259"/>
      <c r="H1091" s="259"/>
      <c r="I1091" s="259"/>
      <c r="J1091" s="259"/>
      <c r="K1091" s="259"/>
      <c r="L1091" s="259"/>
      <c r="M1091" s="259"/>
      <c r="N1091" s="259"/>
      <c r="O1091" s="259"/>
      <c r="P1091" s="259"/>
      <c r="Q1091" s="69">
        <v>3</v>
      </c>
      <c r="R1091" s="258"/>
      <c r="S1091" s="258"/>
      <c r="T1091" s="258"/>
      <c r="U1091" s="258"/>
      <c r="V1091" s="258"/>
      <c r="W1091" s="258"/>
      <c r="X1091" s="258"/>
      <c r="Y1091" s="258"/>
      <c r="Z1091" s="258"/>
      <c r="AA1091" s="258"/>
      <c r="AB1091" s="258"/>
      <c r="AC1091" s="258"/>
      <c r="AD1091" s="258"/>
      <c r="AE1091" s="258"/>
      <c r="AF1091" s="69">
        <v>3</v>
      </c>
      <c r="AG1091" s="258"/>
      <c r="AH1091" s="258"/>
      <c r="AI1091" s="258"/>
      <c r="AJ1091" s="258"/>
      <c r="AK1091" s="258"/>
      <c r="AL1091" s="258"/>
      <c r="AM1091" s="258"/>
      <c r="AN1091" s="258"/>
      <c r="AO1091" s="258"/>
      <c r="AP1091" s="258"/>
      <c r="AQ1091" s="258"/>
      <c r="AR1091" s="258"/>
      <c r="AS1091" s="258"/>
      <c r="AT1091" s="258"/>
    </row>
    <row r="1092" spans="1:46" ht="45" customHeight="1">
      <c r="A1092" s="259" t="s">
        <v>434</v>
      </c>
      <c r="B1092" s="259"/>
      <c r="C1092" s="259"/>
      <c r="D1092" s="259"/>
      <c r="E1092" s="259"/>
      <c r="F1092" s="259"/>
      <c r="G1092" s="259"/>
      <c r="H1092" s="259"/>
      <c r="I1092" s="259"/>
      <c r="J1092" s="259"/>
      <c r="K1092" s="259"/>
      <c r="L1092" s="259"/>
      <c r="M1092" s="259"/>
      <c r="N1092" s="259"/>
      <c r="O1092" s="259"/>
      <c r="P1092" s="259"/>
      <c r="Q1092" s="69">
        <v>3</v>
      </c>
      <c r="R1092" s="258"/>
      <c r="S1092" s="258"/>
      <c r="T1092" s="258"/>
      <c r="U1092" s="258"/>
      <c r="V1092" s="258"/>
      <c r="W1092" s="258"/>
      <c r="X1092" s="258"/>
      <c r="Y1092" s="258"/>
      <c r="Z1092" s="258"/>
      <c r="AA1092" s="258"/>
      <c r="AB1092" s="258"/>
      <c r="AC1092" s="258"/>
      <c r="AD1092" s="258"/>
      <c r="AE1092" s="258"/>
      <c r="AF1092" s="69">
        <v>3</v>
      </c>
      <c r="AG1092" s="258"/>
      <c r="AH1092" s="258"/>
      <c r="AI1092" s="258"/>
      <c r="AJ1092" s="258"/>
      <c r="AK1092" s="258"/>
      <c r="AL1092" s="258"/>
      <c r="AM1092" s="258"/>
      <c r="AN1092" s="258"/>
      <c r="AO1092" s="258"/>
      <c r="AP1092" s="258"/>
      <c r="AQ1092" s="258"/>
      <c r="AR1092" s="258"/>
      <c r="AS1092" s="258"/>
      <c r="AT1092" s="258"/>
    </row>
    <row r="1093" spans="1:46" ht="45" customHeight="1">
      <c r="A1093" s="259" t="s">
        <v>199</v>
      </c>
      <c r="B1093" s="259"/>
      <c r="C1093" s="259"/>
      <c r="D1093" s="259"/>
      <c r="E1093" s="259"/>
      <c r="F1093" s="259"/>
      <c r="G1093" s="259"/>
      <c r="H1093" s="259"/>
      <c r="I1093" s="259"/>
      <c r="J1093" s="259"/>
      <c r="K1093" s="259"/>
      <c r="L1093" s="259"/>
      <c r="M1093" s="259"/>
      <c r="N1093" s="259"/>
      <c r="O1093" s="259"/>
      <c r="P1093" s="259"/>
      <c r="Q1093" s="69">
        <v>3</v>
      </c>
      <c r="R1093" s="258"/>
      <c r="S1093" s="258"/>
      <c r="T1093" s="258"/>
      <c r="U1093" s="258"/>
      <c r="V1093" s="258"/>
      <c r="W1093" s="258"/>
      <c r="X1093" s="258"/>
      <c r="Y1093" s="258"/>
      <c r="Z1093" s="258"/>
      <c r="AA1093" s="258"/>
      <c r="AB1093" s="258"/>
      <c r="AC1093" s="258"/>
      <c r="AD1093" s="258"/>
      <c r="AE1093" s="258"/>
      <c r="AF1093" s="69">
        <v>3</v>
      </c>
      <c r="AG1093" s="258"/>
      <c r="AH1093" s="258"/>
      <c r="AI1093" s="258"/>
      <c r="AJ1093" s="258"/>
      <c r="AK1093" s="258"/>
      <c r="AL1093" s="258"/>
      <c r="AM1093" s="258"/>
      <c r="AN1093" s="258"/>
      <c r="AO1093" s="258"/>
      <c r="AP1093" s="258"/>
      <c r="AQ1093" s="258"/>
      <c r="AR1093" s="258"/>
      <c r="AS1093" s="258"/>
      <c r="AT1093" s="258"/>
    </row>
    <row r="1094" spans="1:46" ht="73.349999999999994" customHeight="1">
      <c r="A1094" s="259" t="s">
        <v>849</v>
      </c>
      <c r="B1094" s="259"/>
      <c r="C1094" s="259"/>
      <c r="D1094" s="259"/>
      <c r="E1094" s="259"/>
      <c r="F1094" s="259"/>
      <c r="G1094" s="259"/>
      <c r="H1094" s="259"/>
      <c r="I1094" s="259"/>
      <c r="J1094" s="259"/>
      <c r="K1094" s="259"/>
      <c r="L1094" s="259"/>
      <c r="M1094" s="259"/>
      <c r="N1094" s="259"/>
      <c r="O1094" s="259"/>
      <c r="P1094" s="259"/>
      <c r="Q1094" s="69">
        <v>3</v>
      </c>
      <c r="R1094" s="258"/>
      <c r="S1094" s="258"/>
      <c r="T1094" s="258"/>
      <c r="U1094" s="258"/>
      <c r="V1094" s="258"/>
      <c r="W1094" s="258"/>
      <c r="X1094" s="258"/>
      <c r="Y1094" s="258"/>
      <c r="Z1094" s="258"/>
      <c r="AA1094" s="258"/>
      <c r="AB1094" s="258"/>
      <c r="AC1094" s="258"/>
      <c r="AD1094" s="258"/>
      <c r="AE1094" s="258"/>
      <c r="AF1094" s="69">
        <v>3</v>
      </c>
      <c r="AG1094" s="258"/>
      <c r="AH1094" s="258"/>
      <c r="AI1094" s="258"/>
      <c r="AJ1094" s="258"/>
      <c r="AK1094" s="258"/>
      <c r="AL1094" s="258"/>
      <c r="AM1094" s="258"/>
      <c r="AN1094" s="258"/>
      <c r="AO1094" s="258"/>
      <c r="AP1094" s="258"/>
      <c r="AQ1094" s="258"/>
      <c r="AR1094" s="258"/>
      <c r="AS1094" s="258"/>
      <c r="AT1094" s="258"/>
    </row>
    <row r="1095" spans="1:46" ht="45" customHeight="1">
      <c r="A1095" s="259" t="s">
        <v>850</v>
      </c>
      <c r="B1095" s="259"/>
      <c r="C1095" s="259"/>
      <c r="D1095" s="259"/>
      <c r="E1095" s="259"/>
      <c r="F1095" s="259"/>
      <c r="G1095" s="259"/>
      <c r="H1095" s="259"/>
      <c r="I1095" s="259"/>
      <c r="J1095" s="259"/>
      <c r="K1095" s="259"/>
      <c r="L1095" s="259"/>
      <c r="M1095" s="259"/>
      <c r="N1095" s="259"/>
      <c r="O1095" s="259"/>
      <c r="P1095" s="259"/>
      <c r="Q1095" s="69">
        <v>3</v>
      </c>
      <c r="R1095" s="258"/>
      <c r="S1095" s="258"/>
      <c r="T1095" s="258"/>
      <c r="U1095" s="258"/>
      <c r="V1095" s="258"/>
      <c r="W1095" s="258"/>
      <c r="X1095" s="258"/>
      <c r="Y1095" s="258"/>
      <c r="Z1095" s="258"/>
      <c r="AA1095" s="258"/>
      <c r="AB1095" s="258"/>
      <c r="AC1095" s="258"/>
      <c r="AD1095" s="258"/>
      <c r="AE1095" s="258"/>
      <c r="AF1095" s="69">
        <v>3</v>
      </c>
      <c r="AG1095" s="258"/>
      <c r="AH1095" s="258"/>
      <c r="AI1095" s="258"/>
      <c r="AJ1095" s="258"/>
      <c r="AK1095" s="258"/>
      <c r="AL1095" s="258"/>
      <c r="AM1095" s="258"/>
      <c r="AN1095" s="258"/>
      <c r="AO1095" s="258"/>
      <c r="AP1095" s="258"/>
      <c r="AQ1095" s="258"/>
      <c r="AR1095" s="258"/>
      <c r="AS1095" s="258"/>
      <c r="AT1095" s="258"/>
    </row>
    <row r="1096" spans="1:46" ht="18" customHeight="1" thickTop="1"/>
    <row r="1098" spans="1:46" ht="45" customHeight="1">
      <c r="A1098" s="294" t="s">
        <v>851</v>
      </c>
      <c r="B1098" s="294"/>
      <c r="C1098" s="294"/>
      <c r="D1098" s="294"/>
      <c r="E1098" s="294"/>
      <c r="F1098" s="294"/>
      <c r="G1098" s="294"/>
      <c r="H1098" s="294"/>
      <c r="I1098" s="294"/>
      <c r="J1098" s="294"/>
      <c r="K1098" s="294"/>
      <c r="L1098" s="294"/>
      <c r="M1098" s="294"/>
      <c r="N1098" s="294"/>
      <c r="O1098" s="294"/>
      <c r="P1098" s="294"/>
      <c r="Q1098" s="294"/>
      <c r="R1098" s="294"/>
      <c r="S1098" s="294"/>
      <c r="T1098" s="294"/>
      <c r="U1098" s="294"/>
      <c r="V1098" s="294"/>
      <c r="W1098" s="294"/>
      <c r="X1098" s="294"/>
      <c r="Y1098" s="294"/>
      <c r="Z1098" s="294"/>
      <c r="AA1098" s="294"/>
      <c r="AB1098" s="294"/>
      <c r="AC1098" s="294"/>
      <c r="AD1098" s="294"/>
      <c r="AE1098" s="294"/>
      <c r="AF1098"/>
      <c r="AG1098" s="241" t="s">
        <v>64</v>
      </c>
      <c r="AH1098" s="241"/>
      <c r="AI1098" s="241"/>
      <c r="AJ1098" s="241"/>
      <c r="AK1098" s="73" t="e">
        <f>(('Artículo 121 (resumen PI)'!C40*0.8+'Artículo 121 (resumen PI)'!F40*0.2)+('Artículo 121 (resumen PNT)'!C40*0.8+'Artículo 121 (resumen PNT)'!F40*0.2))/2</f>
        <v>#VALUE!</v>
      </c>
      <c r="AL1098"/>
      <c r="AM1098"/>
      <c r="AN1098"/>
      <c r="AO1098"/>
      <c r="AP1098"/>
      <c r="AQ1098"/>
      <c r="AR1098"/>
      <c r="AS1098"/>
      <c r="AT1098"/>
    </row>
    <row r="1099" spans="1:46" ht="15.75" customHeight="1">
      <c r="A1099" s="64"/>
      <c r="B1099" s="65"/>
      <c r="C1099" s="65"/>
      <c r="D1099" s="65"/>
      <c r="E1099" s="65"/>
      <c r="F1099" s="65"/>
      <c r="G1099" s="65"/>
      <c r="H1099" s="65"/>
      <c r="I1099" s="65"/>
      <c r="J1099" s="65"/>
      <c r="K1099" s="65"/>
      <c r="L1099" s="65"/>
      <c r="M1099" s="65"/>
      <c r="N1099" s="65"/>
      <c r="O1099" s="65"/>
      <c r="P1099" s="65"/>
      <c r="Q1099" s="27"/>
      <c r="R1099" s="65"/>
      <c r="S1099" s="65"/>
      <c r="T1099" s="65"/>
      <c r="U1099" s="65"/>
      <c r="V1099" s="65"/>
      <c r="W1099" s="65"/>
      <c r="X1099" s="65"/>
      <c r="Y1099" s="65"/>
      <c r="Z1099" s="65"/>
      <c r="AA1099" s="65"/>
      <c r="AB1099" s="65"/>
      <c r="AC1099" s="65"/>
      <c r="AD1099" s="65"/>
      <c r="AE1099" s="65"/>
      <c r="AF1099"/>
      <c r="AG1099"/>
      <c r="AH1099"/>
      <c r="AI1099"/>
      <c r="AJ1099"/>
      <c r="AK1099"/>
      <c r="AL1099"/>
      <c r="AM1099"/>
      <c r="AN1099"/>
      <c r="AO1099"/>
      <c r="AP1099"/>
      <c r="AQ1099"/>
      <c r="AR1099"/>
      <c r="AS1099"/>
      <c r="AT1099"/>
    </row>
    <row r="1100" spans="1:46" ht="15.75">
      <c r="A1100" s="64" t="s">
        <v>65</v>
      </c>
      <c r="B1100" s="65"/>
      <c r="C1100" s="65"/>
      <c r="D1100" s="65"/>
      <c r="E1100" s="65"/>
      <c r="F1100" s="65"/>
      <c r="G1100" s="65"/>
      <c r="H1100" s="65"/>
      <c r="I1100" s="65"/>
      <c r="J1100" s="65"/>
      <c r="K1100" s="65"/>
      <c r="L1100" s="65"/>
      <c r="M1100" s="65"/>
      <c r="N1100" s="65"/>
      <c r="O1100" s="65"/>
      <c r="P1100" s="65"/>
      <c r="Q1100" s="27"/>
      <c r="R1100" s="65"/>
      <c r="S1100" s="65"/>
      <c r="T1100" s="65"/>
      <c r="U1100" s="65"/>
      <c r="V1100" s="65"/>
      <c r="W1100" s="65"/>
      <c r="X1100" s="65"/>
      <c r="Y1100" s="65"/>
      <c r="Z1100" s="65"/>
      <c r="AA1100" s="65"/>
      <c r="AB1100" s="65"/>
      <c r="AC1100" s="65"/>
      <c r="AD1100" s="65"/>
      <c r="AE1100" s="65"/>
      <c r="AF1100"/>
      <c r="AG1100"/>
      <c r="AH1100"/>
      <c r="AI1100"/>
      <c r="AJ1100"/>
      <c r="AK1100"/>
      <c r="AL1100"/>
      <c r="AM1100"/>
      <c r="AN1100"/>
      <c r="AO1100"/>
      <c r="AP1100"/>
      <c r="AQ1100"/>
      <c r="AR1100"/>
      <c r="AS1100"/>
      <c r="AT1100"/>
    </row>
    <row r="1101" spans="1:46" ht="15" customHeight="1">
      <c r="A1101" s="61"/>
      <c r="B1101" s="61"/>
      <c r="C1101" s="61"/>
      <c r="D1101" s="61"/>
      <c r="E1101" s="61"/>
      <c r="F1101" s="61"/>
      <c r="G1101" s="61"/>
      <c r="H1101" s="61"/>
      <c r="I1101" s="61"/>
      <c r="J1101" s="61"/>
      <c r="K1101" s="61"/>
      <c r="L1101" s="61"/>
      <c r="M1101" s="61"/>
      <c r="N1101" s="61"/>
      <c r="O1101" s="61"/>
      <c r="P1101" s="61"/>
      <c r="R1101" s="61"/>
      <c r="S1101" s="61"/>
      <c r="T1101" s="61"/>
      <c r="U1101" s="61"/>
      <c r="V1101" s="61"/>
      <c r="W1101" s="61"/>
      <c r="X1101" s="61"/>
      <c r="Y1101" s="61"/>
      <c r="Z1101" s="61"/>
      <c r="AA1101" s="61"/>
      <c r="AB1101" s="61"/>
      <c r="AC1101" s="61"/>
      <c r="AD1101" s="61"/>
      <c r="AE1101" s="61"/>
      <c r="AF1101"/>
      <c r="AG1101"/>
      <c r="AH1101"/>
      <c r="AI1101"/>
      <c r="AJ1101"/>
      <c r="AK1101"/>
      <c r="AL1101"/>
      <c r="AM1101"/>
      <c r="AN1101"/>
      <c r="AO1101"/>
      <c r="AP1101"/>
      <c r="AQ1101"/>
      <c r="AR1101"/>
      <c r="AS1101"/>
      <c r="AT1101"/>
    </row>
    <row r="1102" spans="1:46" ht="85.5" customHeight="1" thickBot="1">
      <c r="A1102" s="264" t="s">
        <v>852</v>
      </c>
      <c r="B1102" s="264"/>
      <c r="C1102" s="264"/>
      <c r="D1102" s="264"/>
      <c r="E1102" s="264"/>
      <c r="F1102" s="264"/>
      <c r="G1102" s="264"/>
      <c r="H1102" s="264"/>
      <c r="I1102" s="264"/>
      <c r="J1102" s="264"/>
      <c r="K1102" s="264"/>
      <c r="L1102" s="264"/>
      <c r="M1102" s="264"/>
      <c r="N1102" s="264"/>
      <c r="O1102" s="264"/>
      <c r="P1102" s="264"/>
      <c r="Q1102" s="66"/>
      <c r="R1102" s="61"/>
      <c r="S1102" s="61"/>
      <c r="T1102" s="61"/>
      <c r="U1102" s="61"/>
      <c r="V1102" s="265"/>
      <c r="W1102" s="265"/>
      <c r="X1102" s="265"/>
      <c r="Y1102" s="265"/>
      <c r="Z1102" s="265"/>
      <c r="AA1102" s="265"/>
      <c r="AB1102" s="265"/>
      <c r="AC1102" s="265"/>
      <c r="AD1102" s="265"/>
      <c r="AE1102" s="265"/>
      <c r="AF1102" s="66"/>
      <c r="AG1102" s="61"/>
      <c r="AH1102" s="61"/>
      <c r="AI1102" s="61"/>
      <c r="AJ1102" s="61"/>
      <c r="AK1102" s="265"/>
      <c r="AL1102" s="265"/>
      <c r="AM1102" s="265"/>
      <c r="AN1102" s="265"/>
      <c r="AO1102" s="265"/>
      <c r="AP1102" s="265"/>
      <c r="AQ1102" s="265"/>
      <c r="AR1102" s="265"/>
      <c r="AS1102" s="265"/>
      <c r="AT1102" s="265"/>
    </row>
    <row r="1103" spans="1:46" ht="45" customHeight="1" thickTop="1" thickBot="1">
      <c r="A1103" s="284" t="s">
        <v>44</v>
      </c>
      <c r="B1103" s="284"/>
      <c r="C1103" s="284"/>
      <c r="D1103" s="284"/>
      <c r="E1103" s="284"/>
      <c r="F1103" s="284"/>
      <c r="G1103" s="284"/>
      <c r="H1103" s="284"/>
      <c r="I1103" s="284"/>
      <c r="J1103" s="284"/>
      <c r="K1103" s="284"/>
      <c r="L1103" s="284"/>
      <c r="M1103" s="284"/>
      <c r="N1103" s="284"/>
      <c r="O1103" s="284"/>
      <c r="P1103" s="284"/>
      <c r="Q1103" s="67" t="s">
        <v>67</v>
      </c>
      <c r="R1103" s="285" t="s">
        <v>68</v>
      </c>
      <c r="S1103" s="285"/>
      <c r="T1103" s="285"/>
      <c r="U1103" s="285"/>
      <c r="V1103" s="285"/>
      <c r="W1103" s="285"/>
      <c r="X1103" s="285"/>
      <c r="Y1103" s="285"/>
      <c r="Z1103" s="285"/>
      <c r="AA1103" s="285"/>
      <c r="AB1103" s="285"/>
      <c r="AC1103" s="285"/>
      <c r="AD1103" s="285"/>
      <c r="AE1103" s="285"/>
      <c r="AF1103" s="68" t="s">
        <v>67</v>
      </c>
      <c r="AG1103" s="286" t="s">
        <v>8</v>
      </c>
      <c r="AH1103" s="286"/>
      <c r="AI1103" s="286"/>
      <c r="AJ1103" s="286"/>
      <c r="AK1103" s="286"/>
      <c r="AL1103" s="286"/>
      <c r="AM1103" s="286"/>
      <c r="AN1103" s="286"/>
      <c r="AO1103" s="286"/>
      <c r="AP1103" s="286"/>
      <c r="AQ1103" s="286"/>
      <c r="AR1103" s="286"/>
      <c r="AS1103" s="286"/>
      <c r="AT1103" s="286"/>
    </row>
    <row r="1104" spans="1:46" ht="45" customHeight="1">
      <c r="A1104" s="259" t="s">
        <v>69</v>
      </c>
      <c r="B1104" s="259"/>
      <c r="C1104" s="259"/>
      <c r="D1104" s="259"/>
      <c r="E1104" s="259"/>
      <c r="F1104" s="259"/>
      <c r="G1104" s="259"/>
      <c r="H1104" s="259"/>
      <c r="I1104" s="259"/>
      <c r="J1104" s="259"/>
      <c r="K1104" s="259"/>
      <c r="L1104" s="259"/>
      <c r="M1104" s="259"/>
      <c r="N1104" s="259"/>
      <c r="O1104" s="259"/>
      <c r="P1104" s="259"/>
      <c r="Q1104" s="69">
        <v>3</v>
      </c>
      <c r="R1104" s="258" t="s">
        <v>176</v>
      </c>
      <c r="S1104" s="258"/>
      <c r="T1104" s="258"/>
      <c r="U1104" s="258"/>
      <c r="V1104" s="258"/>
      <c r="W1104" s="258"/>
      <c r="X1104" s="258"/>
      <c r="Y1104" s="258"/>
      <c r="Z1104" s="258"/>
      <c r="AA1104" s="258"/>
      <c r="AB1104" s="258"/>
      <c r="AC1104" s="258"/>
      <c r="AD1104" s="258"/>
      <c r="AE1104" s="258"/>
      <c r="AF1104" s="69">
        <v>3</v>
      </c>
      <c r="AG1104" s="258" t="s">
        <v>176</v>
      </c>
      <c r="AH1104" s="258"/>
      <c r="AI1104" s="258"/>
      <c r="AJ1104" s="258"/>
      <c r="AK1104" s="258"/>
      <c r="AL1104" s="258"/>
      <c r="AM1104" s="258"/>
      <c r="AN1104" s="258"/>
      <c r="AO1104" s="258"/>
      <c r="AP1104" s="258"/>
      <c r="AQ1104" s="258"/>
      <c r="AR1104" s="258"/>
      <c r="AS1104" s="258"/>
      <c r="AT1104" s="258"/>
    </row>
    <row r="1105" spans="1:46" ht="45" customHeight="1">
      <c r="A1105" s="259" t="s">
        <v>155</v>
      </c>
      <c r="B1105" s="259"/>
      <c r="C1105" s="259"/>
      <c r="D1105" s="259"/>
      <c r="E1105" s="259"/>
      <c r="F1105" s="259"/>
      <c r="G1105" s="259"/>
      <c r="H1105" s="259"/>
      <c r="I1105" s="259"/>
      <c r="J1105" s="259"/>
      <c r="K1105" s="259"/>
      <c r="L1105" s="259"/>
      <c r="M1105" s="259"/>
      <c r="N1105" s="259"/>
      <c r="O1105" s="259"/>
      <c r="P1105" s="259"/>
      <c r="Q1105" s="69">
        <v>3</v>
      </c>
      <c r="R1105" s="258"/>
      <c r="S1105" s="258"/>
      <c r="T1105" s="258"/>
      <c r="U1105" s="258"/>
      <c r="V1105" s="258"/>
      <c r="W1105" s="258"/>
      <c r="X1105" s="258"/>
      <c r="Y1105" s="258"/>
      <c r="Z1105" s="258"/>
      <c r="AA1105" s="258"/>
      <c r="AB1105" s="258"/>
      <c r="AC1105" s="258"/>
      <c r="AD1105" s="258"/>
      <c r="AE1105" s="258"/>
      <c r="AF1105" s="69">
        <v>3</v>
      </c>
      <c r="AG1105" s="258"/>
      <c r="AH1105" s="258"/>
      <c r="AI1105" s="258"/>
      <c r="AJ1105" s="258"/>
      <c r="AK1105" s="258"/>
      <c r="AL1105" s="258"/>
      <c r="AM1105" s="258"/>
      <c r="AN1105" s="258"/>
      <c r="AO1105" s="258"/>
      <c r="AP1105" s="258"/>
      <c r="AQ1105" s="258"/>
      <c r="AR1105" s="258"/>
      <c r="AS1105" s="258"/>
      <c r="AT1105" s="258"/>
    </row>
    <row r="1106" spans="1:46" ht="45" customHeight="1">
      <c r="A1106" s="261" t="s">
        <v>853</v>
      </c>
      <c r="B1106" s="261"/>
      <c r="C1106" s="261"/>
      <c r="D1106" s="261"/>
      <c r="E1106" s="261"/>
      <c r="F1106" s="261"/>
      <c r="G1106" s="261"/>
      <c r="H1106" s="261"/>
      <c r="I1106" s="261"/>
      <c r="J1106" s="261"/>
      <c r="K1106" s="261"/>
      <c r="L1106" s="261"/>
      <c r="M1106" s="261"/>
      <c r="N1106" s="261"/>
      <c r="O1106" s="261"/>
      <c r="P1106" s="261"/>
      <c r="Q1106" s="69">
        <v>3</v>
      </c>
      <c r="R1106" s="258"/>
      <c r="S1106" s="258"/>
      <c r="T1106" s="258"/>
      <c r="U1106" s="258"/>
      <c r="V1106" s="258"/>
      <c r="W1106" s="258"/>
      <c r="X1106" s="258"/>
      <c r="Y1106" s="258"/>
      <c r="Z1106" s="258"/>
      <c r="AA1106" s="258"/>
      <c r="AB1106" s="258"/>
      <c r="AC1106" s="258"/>
      <c r="AD1106" s="258"/>
      <c r="AE1106" s="258"/>
      <c r="AF1106" s="69">
        <v>3</v>
      </c>
      <c r="AG1106" s="258"/>
      <c r="AH1106" s="258"/>
      <c r="AI1106" s="258"/>
      <c r="AJ1106" s="258"/>
      <c r="AK1106" s="258"/>
      <c r="AL1106" s="258"/>
      <c r="AM1106" s="258"/>
      <c r="AN1106" s="258"/>
      <c r="AO1106" s="258"/>
      <c r="AP1106" s="258"/>
      <c r="AQ1106" s="258"/>
      <c r="AR1106" s="258"/>
      <c r="AS1106" s="258"/>
      <c r="AT1106" s="258"/>
    </row>
    <row r="1107" spans="1:46" ht="45" customHeight="1">
      <c r="A1107" s="259" t="s">
        <v>854</v>
      </c>
      <c r="B1107" s="259"/>
      <c r="C1107" s="259"/>
      <c r="D1107" s="259"/>
      <c r="E1107" s="259"/>
      <c r="F1107" s="259"/>
      <c r="G1107" s="259"/>
      <c r="H1107" s="259"/>
      <c r="I1107" s="259"/>
      <c r="J1107" s="259"/>
      <c r="K1107" s="259"/>
      <c r="L1107" s="259"/>
      <c r="M1107" s="259"/>
      <c r="N1107" s="259"/>
      <c r="O1107" s="259"/>
      <c r="P1107" s="259"/>
      <c r="Q1107" s="69">
        <v>3</v>
      </c>
      <c r="R1107" s="258"/>
      <c r="S1107" s="258"/>
      <c r="T1107" s="258"/>
      <c r="U1107" s="258"/>
      <c r="V1107" s="258"/>
      <c r="W1107" s="258"/>
      <c r="X1107" s="258"/>
      <c r="Y1107" s="258"/>
      <c r="Z1107" s="258"/>
      <c r="AA1107" s="258"/>
      <c r="AB1107" s="258"/>
      <c r="AC1107" s="258"/>
      <c r="AD1107" s="258"/>
      <c r="AE1107" s="258"/>
      <c r="AF1107" s="69">
        <v>3</v>
      </c>
      <c r="AG1107" s="258"/>
      <c r="AH1107" s="258"/>
      <c r="AI1107" s="258"/>
      <c r="AJ1107" s="258"/>
      <c r="AK1107" s="258"/>
      <c r="AL1107" s="258"/>
      <c r="AM1107" s="258"/>
      <c r="AN1107" s="258"/>
      <c r="AO1107" s="258"/>
      <c r="AP1107" s="258"/>
      <c r="AQ1107" s="258"/>
      <c r="AR1107" s="258"/>
      <c r="AS1107" s="258"/>
      <c r="AT1107" s="258"/>
    </row>
    <row r="1108" spans="1:46" ht="45" customHeight="1">
      <c r="A1108" s="259" t="s">
        <v>855</v>
      </c>
      <c r="B1108" s="259"/>
      <c r="C1108" s="259"/>
      <c r="D1108" s="259"/>
      <c r="E1108" s="259"/>
      <c r="F1108" s="259"/>
      <c r="G1108" s="259"/>
      <c r="H1108" s="259"/>
      <c r="I1108" s="259"/>
      <c r="J1108" s="259"/>
      <c r="K1108" s="259"/>
      <c r="L1108" s="259"/>
      <c r="M1108" s="259"/>
      <c r="N1108" s="259"/>
      <c r="O1108" s="259"/>
      <c r="P1108" s="259"/>
      <c r="Q1108" s="69">
        <v>3</v>
      </c>
      <c r="R1108" s="258"/>
      <c r="S1108" s="258"/>
      <c r="T1108" s="258"/>
      <c r="U1108" s="258"/>
      <c r="V1108" s="258"/>
      <c r="W1108" s="258"/>
      <c r="X1108" s="258"/>
      <c r="Y1108" s="258"/>
      <c r="Z1108" s="258"/>
      <c r="AA1108" s="258"/>
      <c r="AB1108" s="258"/>
      <c r="AC1108" s="258"/>
      <c r="AD1108" s="258"/>
      <c r="AE1108" s="258"/>
      <c r="AF1108" s="69">
        <v>3</v>
      </c>
      <c r="AG1108" s="258"/>
      <c r="AH1108" s="258"/>
      <c r="AI1108" s="258"/>
      <c r="AJ1108" s="258"/>
      <c r="AK1108" s="258"/>
      <c r="AL1108" s="258"/>
      <c r="AM1108" s="258"/>
      <c r="AN1108" s="258"/>
      <c r="AO1108" s="258"/>
      <c r="AP1108" s="258"/>
      <c r="AQ1108" s="258"/>
      <c r="AR1108" s="258"/>
      <c r="AS1108" s="258"/>
      <c r="AT1108" s="258"/>
    </row>
    <row r="1109" spans="1:46" ht="45" customHeight="1">
      <c r="A1109" s="259" t="s">
        <v>856</v>
      </c>
      <c r="B1109" s="259"/>
      <c r="C1109" s="259"/>
      <c r="D1109" s="259"/>
      <c r="E1109" s="259"/>
      <c r="F1109" s="259"/>
      <c r="G1109" s="259"/>
      <c r="H1109" s="259"/>
      <c r="I1109" s="259"/>
      <c r="J1109" s="259"/>
      <c r="K1109" s="259"/>
      <c r="L1109" s="259"/>
      <c r="M1109" s="259"/>
      <c r="N1109" s="259"/>
      <c r="O1109" s="259"/>
      <c r="P1109" s="259"/>
      <c r="Q1109" s="69">
        <v>3</v>
      </c>
      <c r="R1109" s="258"/>
      <c r="S1109" s="258"/>
      <c r="T1109" s="258"/>
      <c r="U1109" s="258"/>
      <c r="V1109" s="258"/>
      <c r="W1109" s="258"/>
      <c r="X1109" s="258"/>
      <c r="Y1109" s="258"/>
      <c r="Z1109" s="258"/>
      <c r="AA1109" s="258"/>
      <c r="AB1109" s="258"/>
      <c r="AC1109" s="258"/>
      <c r="AD1109" s="258"/>
      <c r="AE1109" s="258"/>
      <c r="AF1109" s="69">
        <v>3</v>
      </c>
      <c r="AG1109" s="258"/>
      <c r="AH1109" s="258"/>
      <c r="AI1109" s="258"/>
      <c r="AJ1109" s="258"/>
      <c r="AK1109" s="258"/>
      <c r="AL1109" s="258"/>
      <c r="AM1109" s="258"/>
      <c r="AN1109" s="258"/>
      <c r="AO1109" s="258"/>
      <c r="AP1109" s="258"/>
      <c r="AQ1109" s="258"/>
      <c r="AR1109" s="258"/>
      <c r="AS1109" s="258"/>
      <c r="AT1109" s="258"/>
    </row>
    <row r="1110" spans="1:46" ht="45" customHeight="1">
      <c r="A1110" s="259" t="s">
        <v>857</v>
      </c>
      <c r="B1110" s="259"/>
      <c r="C1110" s="259"/>
      <c r="D1110" s="259"/>
      <c r="E1110" s="259"/>
      <c r="F1110" s="259"/>
      <c r="G1110" s="259"/>
      <c r="H1110" s="259"/>
      <c r="I1110" s="259"/>
      <c r="J1110" s="259"/>
      <c r="K1110" s="259"/>
      <c r="L1110" s="259"/>
      <c r="M1110" s="259"/>
      <c r="N1110" s="259"/>
      <c r="O1110" s="259"/>
      <c r="P1110" s="259"/>
      <c r="Q1110" s="69">
        <v>3</v>
      </c>
      <c r="R1110" s="258"/>
      <c r="S1110" s="258"/>
      <c r="T1110" s="258"/>
      <c r="U1110" s="258"/>
      <c r="V1110" s="258"/>
      <c r="W1110" s="258"/>
      <c r="X1110" s="258"/>
      <c r="Y1110" s="258"/>
      <c r="Z1110" s="258"/>
      <c r="AA1110" s="258"/>
      <c r="AB1110" s="258"/>
      <c r="AC1110" s="258"/>
      <c r="AD1110" s="258"/>
      <c r="AE1110" s="258"/>
      <c r="AF1110" s="69">
        <v>3</v>
      </c>
      <c r="AG1110" s="258"/>
      <c r="AH1110" s="258"/>
      <c r="AI1110" s="258"/>
      <c r="AJ1110" s="258"/>
      <c r="AK1110" s="258"/>
      <c r="AL1110" s="258"/>
      <c r="AM1110" s="258"/>
      <c r="AN1110" s="258"/>
      <c r="AO1110" s="258"/>
      <c r="AP1110" s="258"/>
      <c r="AQ1110" s="258"/>
      <c r="AR1110" s="258"/>
      <c r="AS1110" s="258"/>
      <c r="AT1110" s="258"/>
    </row>
    <row r="1111" spans="1:46" ht="45" customHeight="1">
      <c r="A1111" s="259" t="s">
        <v>858</v>
      </c>
      <c r="B1111" s="259"/>
      <c r="C1111" s="259"/>
      <c r="D1111" s="259"/>
      <c r="E1111" s="259"/>
      <c r="F1111" s="259"/>
      <c r="G1111" s="259"/>
      <c r="H1111" s="259"/>
      <c r="I1111" s="259"/>
      <c r="J1111" s="259"/>
      <c r="K1111" s="259"/>
      <c r="L1111" s="259"/>
      <c r="M1111" s="259"/>
      <c r="N1111" s="259"/>
      <c r="O1111" s="259"/>
      <c r="P1111" s="259"/>
      <c r="Q1111" s="69">
        <v>3</v>
      </c>
      <c r="R1111" s="258"/>
      <c r="S1111" s="258"/>
      <c r="T1111" s="258"/>
      <c r="U1111" s="258"/>
      <c r="V1111" s="258"/>
      <c r="W1111" s="258"/>
      <c r="X1111" s="258"/>
      <c r="Y1111" s="258"/>
      <c r="Z1111" s="258"/>
      <c r="AA1111" s="258"/>
      <c r="AB1111" s="258"/>
      <c r="AC1111" s="258"/>
      <c r="AD1111" s="258"/>
      <c r="AE1111" s="258"/>
      <c r="AF1111" s="69">
        <v>3</v>
      </c>
      <c r="AG1111" s="258"/>
      <c r="AH1111" s="258"/>
      <c r="AI1111" s="258"/>
      <c r="AJ1111" s="258"/>
      <c r="AK1111" s="258"/>
      <c r="AL1111" s="258"/>
      <c r="AM1111" s="258"/>
      <c r="AN1111" s="258"/>
      <c r="AO1111" s="258"/>
      <c r="AP1111" s="258"/>
      <c r="AQ1111" s="258"/>
      <c r="AR1111" s="258"/>
      <c r="AS1111" s="258"/>
      <c r="AT1111" s="258"/>
    </row>
    <row r="1112" spans="1:46" ht="72.75" customHeight="1">
      <c r="A1112" s="261" t="s">
        <v>859</v>
      </c>
      <c r="B1112" s="261"/>
      <c r="C1112" s="261"/>
      <c r="D1112" s="261"/>
      <c r="E1112" s="261"/>
      <c r="F1112" s="261"/>
      <c r="G1112" s="261"/>
      <c r="H1112" s="261"/>
      <c r="I1112" s="261"/>
      <c r="J1112" s="261"/>
      <c r="K1112" s="261"/>
      <c r="L1112" s="261"/>
      <c r="M1112" s="261"/>
      <c r="N1112" s="261"/>
      <c r="O1112" s="261"/>
      <c r="P1112" s="261"/>
      <c r="Q1112" s="69">
        <v>3</v>
      </c>
      <c r="R1112" s="258"/>
      <c r="S1112" s="258"/>
      <c r="T1112" s="258"/>
      <c r="U1112" s="258"/>
      <c r="V1112" s="258"/>
      <c r="W1112" s="258"/>
      <c r="X1112" s="258"/>
      <c r="Y1112" s="258"/>
      <c r="Z1112" s="258"/>
      <c r="AA1112" s="258"/>
      <c r="AB1112" s="258"/>
      <c r="AC1112" s="258"/>
      <c r="AD1112" s="258"/>
      <c r="AE1112" s="258"/>
      <c r="AF1112" s="69">
        <v>3</v>
      </c>
      <c r="AG1112" s="258"/>
      <c r="AH1112" s="258"/>
      <c r="AI1112" s="258"/>
      <c r="AJ1112" s="258"/>
      <c r="AK1112" s="258"/>
      <c r="AL1112" s="258"/>
      <c r="AM1112" s="258"/>
      <c r="AN1112" s="258"/>
      <c r="AO1112" s="258"/>
      <c r="AP1112" s="258"/>
      <c r="AQ1112" s="258"/>
      <c r="AR1112" s="258"/>
      <c r="AS1112" s="258"/>
      <c r="AT1112" s="258"/>
    </row>
    <row r="1113" spans="1:46" ht="45" customHeight="1">
      <c r="A1113" s="261" t="s">
        <v>860</v>
      </c>
      <c r="B1113" s="261"/>
      <c r="C1113" s="261"/>
      <c r="D1113" s="261"/>
      <c r="E1113" s="261"/>
      <c r="F1113" s="261"/>
      <c r="G1113" s="261"/>
      <c r="H1113" s="261"/>
      <c r="I1113" s="261"/>
      <c r="J1113" s="261"/>
      <c r="K1113" s="261"/>
      <c r="L1113" s="261"/>
      <c r="M1113" s="261"/>
      <c r="N1113" s="261"/>
      <c r="O1113" s="261"/>
      <c r="P1113" s="261"/>
      <c r="Q1113" s="69">
        <v>3</v>
      </c>
      <c r="R1113" s="258"/>
      <c r="S1113" s="258"/>
      <c r="T1113" s="258"/>
      <c r="U1113" s="258"/>
      <c r="V1113" s="258"/>
      <c r="W1113" s="258"/>
      <c r="X1113" s="258"/>
      <c r="Y1113" s="258"/>
      <c r="Z1113" s="258"/>
      <c r="AA1113" s="258"/>
      <c r="AB1113" s="258"/>
      <c r="AC1113" s="258"/>
      <c r="AD1113" s="258"/>
      <c r="AE1113" s="258"/>
      <c r="AF1113" s="69">
        <v>3</v>
      </c>
      <c r="AG1113" s="258"/>
      <c r="AH1113" s="258"/>
      <c r="AI1113" s="258"/>
      <c r="AJ1113" s="258"/>
      <c r="AK1113" s="258"/>
      <c r="AL1113" s="258"/>
      <c r="AM1113" s="258"/>
      <c r="AN1113" s="258"/>
      <c r="AO1113" s="258"/>
      <c r="AP1113" s="258"/>
      <c r="AQ1113" s="258"/>
      <c r="AR1113" s="258"/>
      <c r="AS1113" s="258"/>
      <c r="AT1113" s="258"/>
    </row>
    <row r="1114" spans="1:46" ht="45" customHeight="1">
      <c r="A1114" s="262" t="s">
        <v>861</v>
      </c>
      <c r="B1114" s="261"/>
      <c r="C1114" s="261"/>
      <c r="D1114" s="261"/>
      <c r="E1114" s="261"/>
      <c r="F1114" s="261"/>
      <c r="G1114" s="261"/>
      <c r="H1114" s="261"/>
      <c r="I1114" s="261"/>
      <c r="J1114" s="261"/>
      <c r="K1114" s="261"/>
      <c r="L1114" s="261"/>
      <c r="M1114" s="261"/>
      <c r="N1114" s="261"/>
      <c r="O1114" s="261"/>
      <c r="P1114" s="261"/>
      <c r="Q1114" s="69">
        <v>3</v>
      </c>
      <c r="R1114" s="258"/>
      <c r="S1114" s="258"/>
      <c r="T1114" s="258"/>
      <c r="U1114" s="258"/>
      <c r="V1114" s="258"/>
      <c r="W1114" s="258"/>
      <c r="X1114" s="258"/>
      <c r="Y1114" s="258"/>
      <c r="Z1114" s="258"/>
      <c r="AA1114" s="258"/>
      <c r="AB1114" s="258"/>
      <c r="AC1114" s="258"/>
      <c r="AD1114" s="258"/>
      <c r="AE1114" s="258"/>
      <c r="AF1114" s="69">
        <v>3</v>
      </c>
      <c r="AG1114" s="258"/>
      <c r="AH1114" s="258"/>
      <c r="AI1114" s="258"/>
      <c r="AJ1114" s="258"/>
      <c r="AK1114" s="258"/>
      <c r="AL1114" s="258"/>
      <c r="AM1114" s="258"/>
      <c r="AN1114" s="258"/>
      <c r="AO1114" s="258"/>
      <c r="AP1114" s="258"/>
      <c r="AQ1114" s="258"/>
      <c r="AR1114" s="258"/>
      <c r="AS1114" s="258"/>
      <c r="AT1114" s="258"/>
    </row>
    <row r="1115" spans="1:46" ht="45" customHeight="1">
      <c r="A1115" s="261" t="s">
        <v>862</v>
      </c>
      <c r="B1115" s="261"/>
      <c r="C1115" s="261"/>
      <c r="D1115" s="261"/>
      <c r="E1115" s="261"/>
      <c r="F1115" s="261"/>
      <c r="G1115" s="261"/>
      <c r="H1115" s="261"/>
      <c r="I1115" s="261"/>
      <c r="J1115" s="261"/>
      <c r="K1115" s="261"/>
      <c r="L1115" s="261"/>
      <c r="M1115" s="261"/>
      <c r="N1115" s="261"/>
      <c r="O1115" s="261"/>
      <c r="P1115" s="261"/>
      <c r="Q1115" s="69">
        <v>3</v>
      </c>
      <c r="R1115" s="258"/>
      <c r="S1115" s="258"/>
      <c r="T1115" s="258"/>
      <c r="U1115" s="258"/>
      <c r="V1115" s="258"/>
      <c r="W1115" s="258"/>
      <c r="X1115" s="258"/>
      <c r="Y1115" s="258"/>
      <c r="Z1115" s="258"/>
      <c r="AA1115" s="258"/>
      <c r="AB1115" s="258"/>
      <c r="AC1115" s="258"/>
      <c r="AD1115" s="258"/>
      <c r="AE1115" s="258"/>
      <c r="AF1115" s="69">
        <v>3</v>
      </c>
      <c r="AG1115" s="258"/>
      <c r="AH1115" s="258"/>
      <c r="AI1115" s="258"/>
      <c r="AJ1115" s="258"/>
      <c r="AK1115" s="258"/>
      <c r="AL1115" s="258"/>
      <c r="AM1115" s="258"/>
      <c r="AN1115" s="258"/>
      <c r="AO1115" s="258"/>
      <c r="AP1115" s="258"/>
      <c r="AQ1115" s="258"/>
      <c r="AR1115" s="258"/>
      <c r="AS1115" s="258"/>
      <c r="AT1115" s="258"/>
    </row>
    <row r="1116" spans="1:46" ht="45" customHeight="1">
      <c r="A1116" s="261" t="s">
        <v>863</v>
      </c>
      <c r="B1116" s="261"/>
      <c r="C1116" s="261"/>
      <c r="D1116" s="261"/>
      <c r="E1116" s="261"/>
      <c r="F1116" s="261"/>
      <c r="G1116" s="261"/>
      <c r="H1116" s="261"/>
      <c r="I1116" s="261"/>
      <c r="J1116" s="261"/>
      <c r="K1116" s="261"/>
      <c r="L1116" s="261"/>
      <c r="M1116" s="261"/>
      <c r="N1116" s="261"/>
      <c r="O1116" s="261"/>
      <c r="P1116" s="261"/>
      <c r="Q1116" s="69">
        <v>3</v>
      </c>
      <c r="R1116" s="258"/>
      <c r="S1116" s="258"/>
      <c r="T1116" s="258"/>
      <c r="U1116" s="258"/>
      <c r="V1116" s="258"/>
      <c r="W1116" s="258"/>
      <c r="X1116" s="258"/>
      <c r="Y1116" s="258"/>
      <c r="Z1116" s="258"/>
      <c r="AA1116" s="258"/>
      <c r="AB1116" s="258"/>
      <c r="AC1116" s="258"/>
      <c r="AD1116" s="258"/>
      <c r="AE1116" s="258"/>
      <c r="AF1116" s="69">
        <v>3</v>
      </c>
      <c r="AG1116" s="258"/>
      <c r="AH1116" s="258"/>
      <c r="AI1116" s="258"/>
      <c r="AJ1116" s="258"/>
      <c r="AK1116" s="258"/>
      <c r="AL1116" s="258"/>
      <c r="AM1116" s="258"/>
      <c r="AN1116" s="258"/>
      <c r="AO1116" s="258"/>
      <c r="AP1116" s="258"/>
      <c r="AQ1116" s="258"/>
      <c r="AR1116" s="258"/>
      <c r="AS1116" s="258"/>
      <c r="AT1116" s="258"/>
    </row>
    <row r="1117" spans="1:46" ht="45" customHeight="1">
      <c r="A1117" s="261" t="s">
        <v>864</v>
      </c>
      <c r="B1117" s="261"/>
      <c r="C1117" s="261"/>
      <c r="D1117" s="261"/>
      <c r="E1117" s="261"/>
      <c r="F1117" s="261"/>
      <c r="G1117" s="261"/>
      <c r="H1117" s="261"/>
      <c r="I1117" s="261"/>
      <c r="J1117" s="261"/>
      <c r="K1117" s="261"/>
      <c r="L1117" s="261"/>
      <c r="M1117" s="261"/>
      <c r="N1117" s="261"/>
      <c r="O1117" s="261"/>
      <c r="P1117" s="261"/>
      <c r="Q1117" s="69">
        <v>3</v>
      </c>
      <c r="R1117" s="258"/>
      <c r="S1117" s="258"/>
      <c r="T1117" s="258"/>
      <c r="U1117" s="258"/>
      <c r="V1117" s="258"/>
      <c r="W1117" s="258"/>
      <c r="X1117" s="258"/>
      <c r="Y1117" s="258"/>
      <c r="Z1117" s="258"/>
      <c r="AA1117" s="258"/>
      <c r="AB1117" s="258"/>
      <c r="AC1117" s="258"/>
      <c r="AD1117" s="258"/>
      <c r="AE1117" s="258"/>
      <c r="AF1117" s="69">
        <v>3</v>
      </c>
      <c r="AG1117" s="258"/>
      <c r="AH1117" s="258"/>
      <c r="AI1117" s="258"/>
      <c r="AJ1117" s="258"/>
      <c r="AK1117" s="258"/>
      <c r="AL1117" s="258"/>
      <c r="AM1117" s="258"/>
      <c r="AN1117" s="258"/>
      <c r="AO1117" s="258"/>
      <c r="AP1117" s="258"/>
      <c r="AQ1117" s="258"/>
      <c r="AR1117" s="258"/>
      <c r="AS1117" s="258"/>
      <c r="AT1117" s="258"/>
    </row>
    <row r="1118" spans="1:46" ht="45" customHeight="1">
      <c r="A1118" s="261" t="s">
        <v>865</v>
      </c>
      <c r="B1118" s="261"/>
      <c r="C1118" s="261"/>
      <c r="D1118" s="261"/>
      <c r="E1118" s="261"/>
      <c r="F1118" s="261"/>
      <c r="G1118" s="261"/>
      <c r="H1118" s="261"/>
      <c r="I1118" s="261"/>
      <c r="J1118" s="261"/>
      <c r="K1118" s="261"/>
      <c r="L1118" s="261"/>
      <c r="M1118" s="261"/>
      <c r="N1118" s="261"/>
      <c r="O1118" s="261"/>
      <c r="P1118" s="261"/>
      <c r="Q1118" s="69">
        <v>3</v>
      </c>
      <c r="R1118" s="258"/>
      <c r="S1118" s="258"/>
      <c r="T1118" s="258"/>
      <c r="U1118" s="258"/>
      <c r="V1118" s="258"/>
      <c r="W1118" s="258"/>
      <c r="X1118" s="258"/>
      <c r="Y1118" s="258"/>
      <c r="Z1118" s="258"/>
      <c r="AA1118" s="258"/>
      <c r="AB1118" s="258"/>
      <c r="AC1118" s="258"/>
      <c r="AD1118" s="258"/>
      <c r="AE1118" s="258"/>
      <c r="AF1118" s="69">
        <v>3</v>
      </c>
      <c r="AG1118" s="258"/>
      <c r="AH1118" s="258"/>
      <c r="AI1118" s="258"/>
      <c r="AJ1118" s="258"/>
      <c r="AK1118" s="258"/>
      <c r="AL1118" s="258"/>
      <c r="AM1118" s="258"/>
      <c r="AN1118" s="258"/>
      <c r="AO1118" s="258"/>
      <c r="AP1118" s="258"/>
      <c r="AQ1118" s="258"/>
      <c r="AR1118" s="258"/>
      <c r="AS1118" s="258"/>
      <c r="AT1118" s="258"/>
    </row>
    <row r="1119" spans="1:46" ht="45" customHeight="1">
      <c r="A1119" s="259" t="s">
        <v>866</v>
      </c>
      <c r="B1119" s="259"/>
      <c r="C1119" s="259"/>
      <c r="D1119" s="259"/>
      <c r="E1119" s="259"/>
      <c r="F1119" s="259"/>
      <c r="G1119" s="259"/>
      <c r="H1119" s="259"/>
      <c r="I1119" s="259"/>
      <c r="J1119" s="259"/>
      <c r="K1119" s="259"/>
      <c r="L1119" s="259"/>
      <c r="M1119" s="259"/>
      <c r="N1119" s="259"/>
      <c r="O1119" s="259"/>
      <c r="P1119" s="259"/>
      <c r="Q1119" s="69">
        <v>3</v>
      </c>
      <c r="R1119" s="258"/>
      <c r="S1119" s="258"/>
      <c r="T1119" s="258"/>
      <c r="U1119" s="258"/>
      <c r="V1119" s="258"/>
      <c r="W1119" s="258"/>
      <c r="X1119" s="258"/>
      <c r="Y1119" s="258"/>
      <c r="Z1119" s="258"/>
      <c r="AA1119" s="258"/>
      <c r="AB1119" s="258"/>
      <c r="AC1119" s="258"/>
      <c r="AD1119" s="258"/>
      <c r="AE1119" s="258"/>
      <c r="AF1119" s="69">
        <v>3</v>
      </c>
      <c r="AG1119" s="258"/>
      <c r="AH1119" s="258"/>
      <c r="AI1119" s="258"/>
      <c r="AJ1119" s="258"/>
      <c r="AK1119" s="258"/>
      <c r="AL1119" s="258"/>
      <c r="AM1119" s="258"/>
      <c r="AN1119" s="258"/>
      <c r="AO1119" s="258"/>
      <c r="AP1119" s="258"/>
      <c r="AQ1119" s="258"/>
      <c r="AR1119" s="258"/>
      <c r="AS1119" s="258"/>
      <c r="AT1119" s="258"/>
    </row>
    <row r="1120" spans="1:46" ht="45" customHeight="1">
      <c r="A1120" s="259" t="s">
        <v>867</v>
      </c>
      <c r="B1120" s="259"/>
      <c r="C1120" s="259"/>
      <c r="D1120" s="259"/>
      <c r="E1120" s="259"/>
      <c r="F1120" s="259"/>
      <c r="G1120" s="259"/>
      <c r="H1120" s="259"/>
      <c r="I1120" s="259"/>
      <c r="J1120" s="259"/>
      <c r="K1120" s="259"/>
      <c r="L1120" s="259"/>
      <c r="M1120" s="259"/>
      <c r="N1120" s="259"/>
      <c r="O1120" s="259"/>
      <c r="P1120" s="259"/>
      <c r="Q1120" s="69">
        <v>3</v>
      </c>
      <c r="R1120" s="258"/>
      <c r="S1120" s="258"/>
      <c r="T1120" s="258"/>
      <c r="U1120" s="258"/>
      <c r="V1120" s="258"/>
      <c r="W1120" s="258"/>
      <c r="X1120" s="258"/>
      <c r="Y1120" s="258"/>
      <c r="Z1120" s="258"/>
      <c r="AA1120" s="258"/>
      <c r="AB1120" s="258"/>
      <c r="AC1120" s="258"/>
      <c r="AD1120" s="258"/>
      <c r="AE1120" s="258"/>
      <c r="AF1120" s="69">
        <v>3</v>
      </c>
      <c r="AG1120" s="258"/>
      <c r="AH1120" s="258"/>
      <c r="AI1120" s="258"/>
      <c r="AJ1120" s="258"/>
      <c r="AK1120" s="258"/>
      <c r="AL1120" s="258"/>
      <c r="AM1120" s="258"/>
      <c r="AN1120" s="258"/>
      <c r="AO1120" s="258"/>
      <c r="AP1120" s="258"/>
      <c r="AQ1120" s="258"/>
      <c r="AR1120" s="258"/>
      <c r="AS1120" s="258"/>
      <c r="AT1120" s="258"/>
    </row>
    <row r="1121" spans="1:46" ht="69" customHeight="1">
      <c r="A1121" s="261" t="s">
        <v>868</v>
      </c>
      <c r="B1121" s="261"/>
      <c r="C1121" s="261"/>
      <c r="D1121" s="261"/>
      <c r="E1121" s="261"/>
      <c r="F1121" s="261"/>
      <c r="G1121" s="261"/>
      <c r="H1121" s="261"/>
      <c r="I1121" s="261"/>
      <c r="J1121" s="261"/>
      <c r="K1121" s="261"/>
      <c r="L1121" s="261"/>
      <c r="M1121" s="261"/>
      <c r="N1121" s="261"/>
      <c r="O1121" s="261"/>
      <c r="P1121" s="261"/>
      <c r="Q1121" s="69">
        <v>3</v>
      </c>
      <c r="R1121" s="258"/>
      <c r="S1121" s="258"/>
      <c r="T1121" s="258"/>
      <c r="U1121" s="258"/>
      <c r="V1121" s="258"/>
      <c r="W1121" s="258"/>
      <c r="X1121" s="258"/>
      <c r="Y1121" s="258"/>
      <c r="Z1121" s="258"/>
      <c r="AA1121" s="258"/>
      <c r="AB1121" s="258"/>
      <c r="AC1121" s="258"/>
      <c r="AD1121" s="258"/>
      <c r="AE1121" s="258"/>
      <c r="AF1121" s="69">
        <v>3</v>
      </c>
      <c r="AG1121" s="258"/>
      <c r="AH1121" s="258"/>
      <c r="AI1121" s="258"/>
      <c r="AJ1121" s="258"/>
      <c r="AK1121" s="258"/>
      <c r="AL1121" s="258"/>
      <c r="AM1121" s="258"/>
      <c r="AN1121" s="258"/>
      <c r="AO1121" s="258"/>
      <c r="AP1121" s="258"/>
      <c r="AQ1121" s="258"/>
      <c r="AR1121" s="258"/>
      <c r="AS1121" s="258"/>
      <c r="AT1121" s="258"/>
    </row>
    <row r="1122" spans="1:46" ht="45" customHeight="1">
      <c r="A1122" s="259" t="s">
        <v>869</v>
      </c>
      <c r="B1122" s="259"/>
      <c r="C1122" s="259"/>
      <c r="D1122" s="259"/>
      <c r="E1122" s="259"/>
      <c r="F1122" s="259"/>
      <c r="G1122" s="259"/>
      <c r="H1122" s="259"/>
      <c r="I1122" s="259"/>
      <c r="J1122" s="259"/>
      <c r="K1122" s="259"/>
      <c r="L1122" s="259"/>
      <c r="M1122" s="259"/>
      <c r="N1122" s="259"/>
      <c r="O1122" s="259"/>
      <c r="P1122" s="259"/>
      <c r="Q1122" s="69">
        <v>3</v>
      </c>
      <c r="R1122" s="258"/>
      <c r="S1122" s="258"/>
      <c r="T1122" s="258"/>
      <c r="U1122" s="258"/>
      <c r="V1122" s="258"/>
      <c r="W1122" s="258"/>
      <c r="X1122" s="258"/>
      <c r="Y1122" s="258"/>
      <c r="Z1122" s="258"/>
      <c r="AA1122" s="258"/>
      <c r="AB1122" s="258"/>
      <c r="AC1122" s="258"/>
      <c r="AD1122" s="258"/>
      <c r="AE1122" s="258"/>
      <c r="AF1122" s="69">
        <v>3</v>
      </c>
      <c r="AG1122" s="258"/>
      <c r="AH1122" s="258"/>
      <c r="AI1122" s="258"/>
      <c r="AJ1122" s="258"/>
      <c r="AK1122" s="258"/>
      <c r="AL1122" s="258"/>
      <c r="AM1122" s="258"/>
      <c r="AN1122" s="258"/>
      <c r="AO1122" s="258"/>
      <c r="AP1122" s="258"/>
      <c r="AQ1122" s="258"/>
      <c r="AR1122" s="258"/>
      <c r="AS1122" s="258"/>
      <c r="AT1122" s="258"/>
    </row>
    <row r="1123" spans="1:46" ht="45" customHeight="1">
      <c r="A1123" s="259" t="s">
        <v>870</v>
      </c>
      <c r="B1123" s="259"/>
      <c r="C1123" s="259"/>
      <c r="D1123" s="259"/>
      <c r="E1123" s="259"/>
      <c r="F1123" s="259"/>
      <c r="G1123" s="259"/>
      <c r="H1123" s="259"/>
      <c r="I1123" s="259"/>
      <c r="J1123" s="259"/>
      <c r="K1123" s="259"/>
      <c r="L1123" s="259"/>
      <c r="M1123" s="259"/>
      <c r="N1123" s="259"/>
      <c r="O1123" s="259"/>
      <c r="P1123" s="259"/>
      <c r="Q1123" s="69">
        <v>3</v>
      </c>
      <c r="R1123" s="258"/>
      <c r="S1123" s="258"/>
      <c r="T1123" s="258"/>
      <c r="U1123" s="258"/>
      <c r="V1123" s="258"/>
      <c r="W1123" s="258"/>
      <c r="X1123" s="258"/>
      <c r="Y1123" s="258"/>
      <c r="Z1123" s="258"/>
      <c r="AA1123" s="258"/>
      <c r="AB1123" s="258"/>
      <c r="AC1123" s="258"/>
      <c r="AD1123" s="258"/>
      <c r="AE1123" s="258"/>
      <c r="AF1123" s="69">
        <v>3</v>
      </c>
      <c r="AG1123" s="258"/>
      <c r="AH1123" s="258"/>
      <c r="AI1123" s="258"/>
      <c r="AJ1123" s="258"/>
      <c r="AK1123" s="258"/>
      <c r="AL1123" s="258"/>
      <c r="AM1123" s="258"/>
      <c r="AN1123" s="258"/>
      <c r="AO1123" s="258"/>
      <c r="AP1123" s="258"/>
      <c r="AQ1123" s="258"/>
      <c r="AR1123" s="258"/>
      <c r="AS1123" s="258"/>
      <c r="AT1123" s="258"/>
    </row>
    <row r="1124" spans="1:46" ht="45" customHeight="1">
      <c r="A1124" s="259" t="s">
        <v>871</v>
      </c>
      <c r="B1124" s="259"/>
      <c r="C1124" s="259"/>
      <c r="D1124" s="259"/>
      <c r="E1124" s="259"/>
      <c r="F1124" s="259"/>
      <c r="G1124" s="259"/>
      <c r="H1124" s="259"/>
      <c r="I1124" s="259"/>
      <c r="J1124" s="259"/>
      <c r="K1124" s="259"/>
      <c r="L1124" s="259"/>
      <c r="M1124" s="259"/>
      <c r="N1124" s="259"/>
      <c r="O1124" s="259"/>
      <c r="P1124" s="259"/>
      <c r="Q1124" s="69">
        <v>3</v>
      </c>
      <c r="R1124" s="258"/>
      <c r="S1124" s="258"/>
      <c r="T1124" s="258"/>
      <c r="U1124" s="258"/>
      <c r="V1124" s="258"/>
      <c r="W1124" s="258"/>
      <c r="X1124" s="258"/>
      <c r="Y1124" s="258"/>
      <c r="Z1124" s="258"/>
      <c r="AA1124" s="258"/>
      <c r="AB1124" s="258"/>
      <c r="AC1124" s="258"/>
      <c r="AD1124" s="258"/>
      <c r="AE1124" s="258"/>
      <c r="AF1124" s="69">
        <v>3</v>
      </c>
      <c r="AG1124" s="258"/>
      <c r="AH1124" s="258"/>
      <c r="AI1124" s="258"/>
      <c r="AJ1124" s="258"/>
      <c r="AK1124" s="258"/>
      <c r="AL1124" s="258"/>
      <c r="AM1124" s="258"/>
      <c r="AN1124" s="258"/>
      <c r="AO1124" s="258"/>
      <c r="AP1124" s="258"/>
      <c r="AQ1124" s="258"/>
      <c r="AR1124" s="258"/>
      <c r="AS1124" s="258"/>
      <c r="AT1124" s="258"/>
    </row>
    <row r="1125" spans="1:46" ht="45" customHeight="1">
      <c r="A1125" s="259" t="s">
        <v>872</v>
      </c>
      <c r="B1125" s="259"/>
      <c r="C1125" s="259"/>
      <c r="D1125" s="259"/>
      <c r="E1125" s="259"/>
      <c r="F1125" s="259"/>
      <c r="G1125" s="259"/>
      <c r="H1125" s="259"/>
      <c r="I1125" s="259"/>
      <c r="J1125" s="259"/>
      <c r="K1125" s="259"/>
      <c r="L1125" s="259"/>
      <c r="M1125" s="259"/>
      <c r="N1125" s="259"/>
      <c r="O1125" s="259"/>
      <c r="P1125" s="259"/>
      <c r="Q1125" s="69">
        <v>3</v>
      </c>
      <c r="R1125" s="258"/>
      <c r="S1125" s="258"/>
      <c r="T1125" s="258"/>
      <c r="U1125" s="258"/>
      <c r="V1125" s="258"/>
      <c r="W1125" s="258"/>
      <c r="X1125" s="258"/>
      <c r="Y1125" s="258"/>
      <c r="Z1125" s="258"/>
      <c r="AA1125" s="258"/>
      <c r="AB1125" s="258"/>
      <c r="AC1125" s="258"/>
      <c r="AD1125" s="258"/>
      <c r="AE1125" s="258"/>
      <c r="AF1125" s="69">
        <v>3</v>
      </c>
      <c r="AG1125" s="258"/>
      <c r="AH1125" s="258"/>
      <c r="AI1125" s="258"/>
      <c r="AJ1125" s="258"/>
      <c r="AK1125" s="258"/>
      <c r="AL1125" s="258"/>
      <c r="AM1125" s="258"/>
      <c r="AN1125" s="258"/>
      <c r="AO1125" s="258"/>
      <c r="AP1125" s="258"/>
      <c r="AQ1125" s="258"/>
      <c r="AR1125" s="258"/>
      <c r="AS1125" s="258"/>
      <c r="AT1125" s="258"/>
    </row>
    <row r="1126" spans="1:46" ht="16.5" customHeight="1" thickTop="1" thickBot="1">
      <c r="A1126" s="61"/>
      <c r="B1126" s="61"/>
      <c r="C1126" s="61"/>
      <c r="D1126" s="61"/>
      <c r="E1126" s="61"/>
      <c r="F1126" s="61"/>
      <c r="G1126" s="61"/>
      <c r="H1126" s="61"/>
      <c r="I1126" s="61"/>
      <c r="J1126" s="61"/>
      <c r="K1126" s="61"/>
      <c r="L1126" s="61"/>
      <c r="M1126" s="61"/>
      <c r="N1126" s="61"/>
      <c r="O1126" s="61"/>
      <c r="P1126" s="61"/>
      <c r="Q1126" s="70"/>
      <c r="R1126" s="61"/>
      <c r="S1126" s="61"/>
      <c r="T1126" s="61"/>
      <c r="U1126" s="61"/>
      <c r="V1126" s="61"/>
      <c r="W1126" s="61"/>
      <c r="X1126" s="61"/>
      <c r="Y1126" s="61"/>
      <c r="Z1126" s="61"/>
      <c r="AA1126" s="61"/>
      <c r="AB1126" s="61"/>
      <c r="AC1126" s="61"/>
      <c r="AD1126" s="61"/>
      <c r="AE1126" s="61"/>
      <c r="AF1126" s="70"/>
      <c r="AG1126" s="61"/>
      <c r="AH1126" s="61"/>
      <c r="AI1126" s="61"/>
      <c r="AJ1126" s="61"/>
      <c r="AK1126" s="61"/>
      <c r="AL1126" s="61"/>
      <c r="AM1126" s="61"/>
      <c r="AN1126" s="61"/>
      <c r="AO1126" s="61"/>
      <c r="AP1126" s="61"/>
      <c r="AQ1126" s="61"/>
      <c r="AR1126" s="61"/>
      <c r="AS1126" s="61"/>
      <c r="AT1126" s="61"/>
    </row>
    <row r="1127" spans="1:46" ht="45" customHeight="1" thickTop="1" thickBot="1">
      <c r="A1127" s="267" t="s">
        <v>79</v>
      </c>
      <c r="B1127" s="267"/>
      <c r="C1127" s="267"/>
      <c r="D1127" s="267"/>
      <c r="E1127" s="267"/>
      <c r="F1127" s="267"/>
      <c r="G1127" s="267"/>
      <c r="H1127" s="267"/>
      <c r="I1127" s="267"/>
      <c r="J1127" s="267"/>
      <c r="K1127" s="267"/>
      <c r="L1127" s="267"/>
      <c r="M1127" s="267"/>
      <c r="N1127" s="267"/>
      <c r="O1127" s="267"/>
      <c r="P1127" s="267"/>
      <c r="Q1127" s="71" t="s">
        <v>67</v>
      </c>
      <c r="R1127" s="268" t="s">
        <v>68</v>
      </c>
      <c r="S1127" s="268"/>
      <c r="T1127" s="268"/>
      <c r="U1127" s="268"/>
      <c r="V1127" s="268"/>
      <c r="W1127" s="268"/>
      <c r="X1127" s="268"/>
      <c r="Y1127" s="268"/>
      <c r="Z1127" s="268"/>
      <c r="AA1127" s="268"/>
      <c r="AB1127" s="268"/>
      <c r="AC1127" s="268"/>
      <c r="AD1127" s="268"/>
      <c r="AE1127" s="268"/>
      <c r="AF1127" s="72" t="s">
        <v>67</v>
      </c>
      <c r="AG1127" s="269" t="s">
        <v>8</v>
      </c>
      <c r="AH1127" s="269"/>
      <c r="AI1127" s="269"/>
      <c r="AJ1127" s="269"/>
      <c r="AK1127" s="269"/>
      <c r="AL1127" s="269"/>
      <c r="AM1127" s="269"/>
      <c r="AN1127" s="269"/>
      <c r="AO1127" s="269"/>
      <c r="AP1127" s="269"/>
      <c r="AQ1127" s="269"/>
      <c r="AR1127" s="269"/>
      <c r="AS1127" s="269"/>
      <c r="AT1127" s="269"/>
    </row>
    <row r="1128" spans="1:46" ht="45" customHeight="1">
      <c r="A1128" s="259" t="s">
        <v>357</v>
      </c>
      <c r="B1128" s="259"/>
      <c r="C1128" s="259"/>
      <c r="D1128" s="259"/>
      <c r="E1128" s="259"/>
      <c r="F1128" s="259"/>
      <c r="G1128" s="259"/>
      <c r="H1128" s="259"/>
      <c r="I1128" s="259"/>
      <c r="J1128" s="259"/>
      <c r="K1128" s="259"/>
      <c r="L1128" s="259"/>
      <c r="M1128" s="259"/>
      <c r="N1128" s="259"/>
      <c r="O1128" s="259"/>
      <c r="P1128" s="259"/>
      <c r="Q1128" s="69">
        <v>3</v>
      </c>
      <c r="R1128" s="258"/>
      <c r="S1128" s="258"/>
      <c r="T1128" s="258"/>
      <c r="U1128" s="258"/>
      <c r="V1128" s="258"/>
      <c r="W1128" s="258"/>
      <c r="X1128" s="258"/>
      <c r="Y1128" s="258"/>
      <c r="Z1128" s="258"/>
      <c r="AA1128" s="258"/>
      <c r="AB1128" s="258"/>
      <c r="AC1128" s="258"/>
      <c r="AD1128" s="258"/>
      <c r="AE1128" s="258"/>
      <c r="AF1128" s="69">
        <v>3</v>
      </c>
      <c r="AG1128" s="258"/>
      <c r="AH1128" s="258"/>
      <c r="AI1128" s="258"/>
      <c r="AJ1128" s="258"/>
      <c r="AK1128" s="258"/>
      <c r="AL1128" s="258"/>
      <c r="AM1128" s="258"/>
      <c r="AN1128" s="258"/>
      <c r="AO1128" s="258"/>
      <c r="AP1128" s="258"/>
      <c r="AQ1128" s="258"/>
      <c r="AR1128" s="258"/>
      <c r="AS1128" s="258"/>
      <c r="AT1128" s="258"/>
    </row>
    <row r="1129" spans="1:46" ht="45" customHeight="1">
      <c r="A1129" s="259" t="s">
        <v>434</v>
      </c>
      <c r="B1129" s="259"/>
      <c r="C1129" s="259"/>
      <c r="D1129" s="259"/>
      <c r="E1129" s="259"/>
      <c r="F1129" s="259"/>
      <c r="G1129" s="259"/>
      <c r="H1129" s="259"/>
      <c r="I1129" s="259"/>
      <c r="J1129" s="259"/>
      <c r="K1129" s="259"/>
      <c r="L1129" s="259"/>
      <c r="M1129" s="259"/>
      <c r="N1129" s="259"/>
      <c r="O1129" s="259"/>
      <c r="P1129" s="259"/>
      <c r="Q1129" s="69">
        <v>3</v>
      </c>
      <c r="R1129" s="258"/>
      <c r="S1129" s="258"/>
      <c r="T1129" s="258"/>
      <c r="U1129" s="258"/>
      <c r="V1129" s="258"/>
      <c r="W1129" s="258"/>
      <c r="X1129" s="258"/>
      <c r="Y1129" s="258"/>
      <c r="Z1129" s="258"/>
      <c r="AA1129" s="258"/>
      <c r="AB1129" s="258"/>
      <c r="AC1129" s="258"/>
      <c r="AD1129" s="258"/>
      <c r="AE1129" s="258"/>
      <c r="AF1129" s="69">
        <v>3</v>
      </c>
      <c r="AG1129" s="258"/>
      <c r="AH1129" s="258"/>
      <c r="AI1129" s="258"/>
      <c r="AJ1129" s="258"/>
      <c r="AK1129" s="258"/>
      <c r="AL1129" s="258"/>
      <c r="AM1129" s="258"/>
      <c r="AN1129" s="258"/>
      <c r="AO1129" s="258"/>
      <c r="AP1129" s="258"/>
      <c r="AQ1129" s="258"/>
      <c r="AR1129" s="258"/>
      <c r="AS1129" s="258"/>
      <c r="AT1129" s="258"/>
    </row>
    <row r="1130" spans="1:46" ht="45" customHeight="1">
      <c r="A1130" s="259" t="s">
        <v>199</v>
      </c>
      <c r="B1130" s="259"/>
      <c r="C1130" s="259"/>
      <c r="D1130" s="259"/>
      <c r="E1130" s="259"/>
      <c r="F1130" s="259"/>
      <c r="G1130" s="259"/>
      <c r="H1130" s="259"/>
      <c r="I1130" s="259"/>
      <c r="J1130" s="259"/>
      <c r="K1130" s="259"/>
      <c r="L1130" s="259"/>
      <c r="M1130" s="259"/>
      <c r="N1130" s="259"/>
      <c r="O1130" s="259"/>
      <c r="P1130" s="259"/>
      <c r="Q1130" s="69">
        <v>3</v>
      </c>
      <c r="R1130" s="258"/>
      <c r="S1130" s="258"/>
      <c r="T1130" s="258"/>
      <c r="U1130" s="258"/>
      <c r="V1130" s="258"/>
      <c r="W1130" s="258"/>
      <c r="X1130" s="258"/>
      <c r="Y1130" s="258"/>
      <c r="Z1130" s="258"/>
      <c r="AA1130" s="258"/>
      <c r="AB1130" s="258"/>
      <c r="AC1130" s="258"/>
      <c r="AD1130" s="258"/>
      <c r="AE1130" s="258"/>
      <c r="AF1130" s="69">
        <v>3</v>
      </c>
      <c r="AG1130" s="258"/>
      <c r="AH1130" s="258"/>
      <c r="AI1130" s="258"/>
      <c r="AJ1130" s="258"/>
      <c r="AK1130" s="258"/>
      <c r="AL1130" s="258"/>
      <c r="AM1130" s="258"/>
      <c r="AN1130" s="258"/>
      <c r="AO1130" s="258"/>
      <c r="AP1130" s="258"/>
      <c r="AQ1130" s="258"/>
      <c r="AR1130" s="258"/>
      <c r="AS1130" s="258"/>
      <c r="AT1130" s="258"/>
    </row>
    <row r="1131" spans="1:46" ht="65.099999999999994" customHeight="1">
      <c r="A1131" s="259" t="s">
        <v>359</v>
      </c>
      <c r="B1131" s="259"/>
      <c r="C1131" s="259"/>
      <c r="D1131" s="259"/>
      <c r="E1131" s="259"/>
      <c r="F1131" s="259"/>
      <c r="G1131" s="259"/>
      <c r="H1131" s="259"/>
      <c r="I1131" s="259"/>
      <c r="J1131" s="259"/>
      <c r="K1131" s="259"/>
      <c r="L1131" s="259"/>
      <c r="M1131" s="259"/>
      <c r="N1131" s="259"/>
      <c r="O1131" s="259"/>
      <c r="P1131" s="259"/>
      <c r="Q1131" s="69">
        <v>3</v>
      </c>
      <c r="R1131" s="258"/>
      <c r="S1131" s="258"/>
      <c r="T1131" s="258"/>
      <c r="U1131" s="258"/>
      <c r="V1131" s="258"/>
      <c r="W1131" s="258"/>
      <c r="X1131" s="258"/>
      <c r="Y1131" s="258"/>
      <c r="Z1131" s="258"/>
      <c r="AA1131" s="258"/>
      <c r="AB1131" s="258"/>
      <c r="AC1131" s="258"/>
      <c r="AD1131" s="258"/>
      <c r="AE1131" s="258"/>
      <c r="AF1131" s="69">
        <v>3</v>
      </c>
      <c r="AG1131" s="258"/>
      <c r="AH1131" s="258"/>
      <c r="AI1131" s="258"/>
      <c r="AJ1131" s="258"/>
      <c r="AK1131" s="258"/>
      <c r="AL1131" s="258"/>
      <c r="AM1131" s="258"/>
      <c r="AN1131" s="258"/>
      <c r="AO1131" s="258"/>
      <c r="AP1131" s="258"/>
      <c r="AQ1131" s="258"/>
      <c r="AR1131" s="258"/>
      <c r="AS1131" s="258"/>
      <c r="AT1131" s="258"/>
    </row>
    <row r="1132" spans="1:46" ht="45" customHeight="1">
      <c r="A1132" s="259" t="s">
        <v>873</v>
      </c>
      <c r="B1132" s="259"/>
      <c r="C1132" s="259"/>
      <c r="D1132" s="259"/>
      <c r="E1132" s="259"/>
      <c r="F1132" s="259"/>
      <c r="G1132" s="259"/>
      <c r="H1132" s="259"/>
      <c r="I1132" s="259"/>
      <c r="J1132" s="259"/>
      <c r="K1132" s="259"/>
      <c r="L1132" s="259"/>
      <c r="M1132" s="259"/>
      <c r="N1132" s="259"/>
      <c r="O1132" s="259"/>
      <c r="P1132" s="259"/>
      <c r="Q1132" s="69">
        <v>3</v>
      </c>
      <c r="R1132" s="258"/>
      <c r="S1132" s="258"/>
      <c r="T1132" s="258"/>
      <c r="U1132" s="258"/>
      <c r="V1132" s="258"/>
      <c r="W1132" s="258"/>
      <c r="X1132" s="258"/>
      <c r="Y1132" s="258"/>
      <c r="Z1132" s="258"/>
      <c r="AA1132" s="258"/>
      <c r="AB1132" s="258"/>
      <c r="AC1132" s="258"/>
      <c r="AD1132" s="258"/>
      <c r="AE1132" s="258"/>
      <c r="AF1132" s="69">
        <v>3</v>
      </c>
      <c r="AG1132" s="258"/>
      <c r="AH1132" s="258"/>
      <c r="AI1132" s="258"/>
      <c r="AJ1132" s="258"/>
      <c r="AK1132" s="258"/>
      <c r="AL1132" s="258"/>
      <c r="AM1132" s="258"/>
      <c r="AN1132" s="258"/>
      <c r="AO1132" s="258"/>
      <c r="AP1132" s="258"/>
      <c r="AQ1132" s="258"/>
      <c r="AR1132" s="258"/>
      <c r="AS1132" s="258"/>
      <c r="AT1132" s="258"/>
    </row>
    <row r="1133" spans="1:46" ht="18" customHeight="1" thickTop="1"/>
    <row r="1135" spans="1:46" ht="409.6" customHeight="1">
      <c r="A1135" s="294" t="s">
        <v>874</v>
      </c>
      <c r="B1135" s="294"/>
      <c r="C1135" s="294"/>
      <c r="D1135" s="294"/>
      <c r="E1135" s="294"/>
      <c r="F1135" s="294"/>
      <c r="G1135" s="294"/>
      <c r="H1135" s="294"/>
      <c r="I1135" s="294"/>
      <c r="J1135" s="294"/>
      <c r="K1135" s="294"/>
      <c r="L1135" s="294"/>
      <c r="M1135" s="294"/>
      <c r="N1135" s="294"/>
      <c r="O1135" s="294"/>
      <c r="P1135" s="294"/>
      <c r="Q1135" s="294"/>
      <c r="R1135" s="294"/>
      <c r="S1135" s="294"/>
      <c r="T1135" s="294"/>
      <c r="U1135" s="294"/>
      <c r="V1135" s="294"/>
      <c r="W1135" s="294"/>
      <c r="X1135" s="294"/>
      <c r="Y1135" s="294"/>
      <c r="Z1135" s="294"/>
      <c r="AA1135" s="294"/>
      <c r="AB1135" s="294"/>
      <c r="AC1135" s="294"/>
      <c r="AD1135" s="294"/>
      <c r="AE1135" s="294"/>
      <c r="AF1135"/>
      <c r="AG1135" s="241" t="s">
        <v>64</v>
      </c>
      <c r="AH1135" s="241"/>
      <c r="AI1135" s="241"/>
      <c r="AJ1135" s="241"/>
      <c r="AK1135" s="73" t="e">
        <f>(('Artículo 121 (resumen PI)'!C41*0.8+'Artículo 121 (resumen PI)'!F41*0.2)+('Artículo 121 (resumen PNT)'!C41*0.8+'Artículo 121 (resumen PNT)'!F41*0.2))/2</f>
        <v>#VALUE!</v>
      </c>
      <c r="AL1135"/>
      <c r="AM1135"/>
      <c r="AN1135"/>
      <c r="AO1135"/>
      <c r="AP1135"/>
      <c r="AQ1135"/>
      <c r="AR1135"/>
      <c r="AS1135"/>
      <c r="AT1135"/>
    </row>
    <row r="1136" spans="1:46" ht="15.75" customHeight="1">
      <c r="A1136" s="64"/>
      <c r="B1136" s="65"/>
      <c r="C1136" s="65"/>
      <c r="D1136" s="65"/>
      <c r="E1136" s="65"/>
      <c r="F1136" s="65"/>
      <c r="G1136" s="65"/>
      <c r="H1136" s="65"/>
      <c r="I1136" s="65"/>
      <c r="J1136" s="65"/>
      <c r="K1136" s="65"/>
      <c r="L1136" s="65"/>
      <c r="M1136" s="65"/>
      <c r="N1136" s="65"/>
      <c r="O1136" s="65"/>
      <c r="P1136" s="65"/>
      <c r="Q1136" s="27"/>
      <c r="R1136" s="65"/>
      <c r="S1136" s="65"/>
      <c r="T1136" s="65"/>
      <c r="U1136" s="65"/>
      <c r="V1136" s="65"/>
      <c r="W1136" s="65"/>
      <c r="X1136" s="65"/>
      <c r="Y1136" s="65"/>
      <c r="Z1136" s="65"/>
      <c r="AA1136" s="65"/>
      <c r="AB1136" s="65"/>
      <c r="AC1136" s="65"/>
      <c r="AD1136" s="65"/>
      <c r="AE1136" s="65"/>
      <c r="AF1136"/>
      <c r="AG1136"/>
      <c r="AH1136"/>
      <c r="AI1136"/>
      <c r="AJ1136"/>
      <c r="AK1136"/>
      <c r="AL1136"/>
      <c r="AM1136"/>
      <c r="AN1136"/>
      <c r="AO1136"/>
      <c r="AP1136"/>
      <c r="AQ1136"/>
      <c r="AR1136"/>
      <c r="AS1136"/>
      <c r="AT1136"/>
    </row>
    <row r="1137" spans="1:46" ht="15.75">
      <c r="A1137" s="64" t="s">
        <v>65</v>
      </c>
      <c r="B1137" s="65"/>
      <c r="C1137" s="65"/>
      <c r="D1137" s="65"/>
      <c r="E1137" s="65"/>
      <c r="F1137" s="65"/>
      <c r="G1137" s="65"/>
      <c r="H1137" s="65"/>
      <c r="I1137" s="65"/>
      <c r="J1137" s="65"/>
      <c r="K1137" s="65"/>
      <c r="L1137" s="65"/>
      <c r="M1137" s="65"/>
      <c r="N1137" s="65"/>
      <c r="O1137" s="65"/>
      <c r="P1137" s="65"/>
      <c r="Q1137" s="27"/>
      <c r="R1137" s="65"/>
      <c r="S1137" s="65"/>
      <c r="T1137" s="65"/>
      <c r="U1137" s="65"/>
      <c r="V1137" s="65"/>
      <c r="W1137" s="65"/>
      <c r="X1137" s="65"/>
      <c r="Y1137" s="65"/>
      <c r="Z1137" s="65"/>
      <c r="AA1137" s="65"/>
      <c r="AB1137" s="65"/>
      <c r="AC1137" s="65"/>
      <c r="AD1137" s="65"/>
      <c r="AE1137" s="65"/>
      <c r="AF1137"/>
      <c r="AG1137"/>
      <c r="AH1137"/>
      <c r="AI1137"/>
      <c r="AJ1137"/>
      <c r="AK1137"/>
      <c r="AL1137"/>
      <c r="AM1137"/>
      <c r="AN1137"/>
      <c r="AO1137"/>
      <c r="AP1137"/>
      <c r="AQ1137"/>
      <c r="AR1137"/>
      <c r="AS1137"/>
      <c r="AT1137"/>
    </row>
    <row r="1138" spans="1:46" ht="15" customHeight="1">
      <c r="A1138" s="61"/>
      <c r="B1138" s="61"/>
      <c r="C1138" s="61"/>
      <c r="D1138" s="61"/>
      <c r="E1138" s="61"/>
      <c r="F1138" s="61"/>
      <c r="G1138" s="61"/>
      <c r="H1138" s="61"/>
      <c r="I1138" s="61"/>
      <c r="J1138" s="61"/>
      <c r="K1138" s="61"/>
      <c r="L1138" s="61"/>
      <c r="M1138" s="61"/>
      <c r="N1138" s="61"/>
      <c r="O1138" s="61"/>
      <c r="P1138" s="61"/>
      <c r="R1138" s="61"/>
      <c r="S1138" s="61"/>
      <c r="T1138" s="61"/>
      <c r="U1138" s="61"/>
      <c r="V1138" s="61"/>
      <c r="W1138" s="61"/>
      <c r="X1138" s="61"/>
      <c r="Y1138" s="61"/>
      <c r="Z1138" s="61"/>
      <c r="AA1138" s="61"/>
      <c r="AB1138" s="61"/>
      <c r="AC1138" s="61"/>
      <c r="AD1138" s="61"/>
      <c r="AE1138" s="61"/>
      <c r="AF1138"/>
      <c r="AG1138"/>
      <c r="AH1138"/>
      <c r="AI1138"/>
      <c r="AJ1138"/>
      <c r="AK1138"/>
      <c r="AL1138"/>
      <c r="AM1138"/>
      <c r="AN1138"/>
      <c r="AO1138"/>
      <c r="AP1138"/>
      <c r="AQ1138"/>
      <c r="AR1138"/>
      <c r="AS1138"/>
      <c r="AT1138"/>
    </row>
    <row r="1139" spans="1:46" ht="81.599999999999994" customHeight="1" thickBot="1">
      <c r="A1139" s="264" t="s">
        <v>875</v>
      </c>
      <c r="B1139" s="264"/>
      <c r="C1139" s="264"/>
      <c r="D1139" s="264"/>
      <c r="E1139" s="264"/>
      <c r="F1139" s="264"/>
      <c r="G1139" s="264"/>
      <c r="H1139" s="264"/>
      <c r="I1139" s="264"/>
      <c r="J1139" s="264"/>
      <c r="K1139" s="264"/>
      <c r="L1139" s="264"/>
      <c r="M1139" s="264"/>
      <c r="N1139" s="264"/>
      <c r="O1139" s="264"/>
      <c r="P1139" s="264"/>
      <c r="Q1139" s="66"/>
      <c r="R1139" s="61"/>
      <c r="S1139" s="61"/>
      <c r="T1139" s="61"/>
      <c r="U1139" s="61"/>
      <c r="V1139" s="265"/>
      <c r="W1139" s="265"/>
      <c r="X1139" s="265"/>
      <c r="Y1139" s="265"/>
      <c r="Z1139" s="265"/>
      <c r="AA1139" s="265"/>
      <c r="AB1139" s="265"/>
      <c r="AC1139" s="265"/>
      <c r="AD1139" s="265"/>
      <c r="AE1139" s="265"/>
      <c r="AF1139" s="66"/>
      <c r="AG1139" s="61"/>
      <c r="AH1139" s="61"/>
      <c r="AI1139" s="61"/>
      <c r="AJ1139" s="61"/>
      <c r="AK1139" s="265"/>
      <c r="AL1139" s="265"/>
      <c r="AM1139" s="265"/>
      <c r="AN1139" s="265"/>
      <c r="AO1139" s="265"/>
      <c r="AP1139" s="265"/>
      <c r="AQ1139" s="265"/>
      <c r="AR1139" s="265"/>
      <c r="AS1139" s="265"/>
      <c r="AT1139" s="265"/>
    </row>
    <row r="1140" spans="1:46" ht="45" customHeight="1" thickTop="1" thickBot="1">
      <c r="A1140" s="284" t="s">
        <v>44</v>
      </c>
      <c r="B1140" s="284"/>
      <c r="C1140" s="284"/>
      <c r="D1140" s="284"/>
      <c r="E1140" s="284"/>
      <c r="F1140" s="284"/>
      <c r="G1140" s="284"/>
      <c r="H1140" s="284"/>
      <c r="I1140" s="284"/>
      <c r="J1140" s="284"/>
      <c r="K1140" s="284"/>
      <c r="L1140" s="284"/>
      <c r="M1140" s="284"/>
      <c r="N1140" s="284"/>
      <c r="O1140" s="284"/>
      <c r="P1140" s="284"/>
      <c r="Q1140" s="67" t="s">
        <v>67</v>
      </c>
      <c r="R1140" s="285" t="s">
        <v>68</v>
      </c>
      <c r="S1140" s="285"/>
      <c r="T1140" s="285"/>
      <c r="U1140" s="285"/>
      <c r="V1140" s="285"/>
      <c r="W1140" s="285"/>
      <c r="X1140" s="285"/>
      <c r="Y1140" s="285"/>
      <c r="Z1140" s="285"/>
      <c r="AA1140" s="285"/>
      <c r="AB1140" s="285"/>
      <c r="AC1140" s="285"/>
      <c r="AD1140" s="285"/>
      <c r="AE1140" s="285"/>
      <c r="AF1140" s="68" t="s">
        <v>67</v>
      </c>
      <c r="AG1140" s="286" t="s">
        <v>8</v>
      </c>
      <c r="AH1140" s="286"/>
      <c r="AI1140" s="286"/>
      <c r="AJ1140" s="286"/>
      <c r="AK1140" s="286"/>
      <c r="AL1140" s="286"/>
      <c r="AM1140" s="286"/>
      <c r="AN1140" s="286"/>
      <c r="AO1140" s="286"/>
      <c r="AP1140" s="286"/>
      <c r="AQ1140" s="286"/>
      <c r="AR1140" s="286"/>
      <c r="AS1140" s="286"/>
      <c r="AT1140" s="286"/>
    </row>
    <row r="1141" spans="1:46" ht="66" customHeight="1">
      <c r="A1141" s="261" t="s">
        <v>876</v>
      </c>
      <c r="B1141" s="261"/>
      <c r="C1141" s="261"/>
      <c r="D1141" s="261"/>
      <c r="E1141" s="261"/>
      <c r="F1141" s="261"/>
      <c r="G1141" s="261"/>
      <c r="H1141" s="261"/>
      <c r="I1141" s="261"/>
      <c r="J1141" s="261"/>
      <c r="K1141" s="261"/>
      <c r="L1141" s="261"/>
      <c r="M1141" s="261"/>
      <c r="N1141" s="261"/>
      <c r="O1141" s="261"/>
      <c r="P1141" s="261"/>
      <c r="Q1141" s="69">
        <v>3</v>
      </c>
      <c r="R1141" s="258" t="s">
        <v>176</v>
      </c>
      <c r="S1141" s="258"/>
      <c r="T1141" s="258"/>
      <c r="U1141" s="258"/>
      <c r="V1141" s="258"/>
      <c r="W1141" s="258"/>
      <c r="X1141" s="258"/>
      <c r="Y1141" s="258"/>
      <c r="Z1141" s="258"/>
      <c r="AA1141" s="258"/>
      <c r="AB1141" s="258"/>
      <c r="AC1141" s="258"/>
      <c r="AD1141" s="258"/>
      <c r="AE1141" s="258"/>
      <c r="AF1141" s="69">
        <v>3</v>
      </c>
      <c r="AG1141" s="258" t="s">
        <v>176</v>
      </c>
      <c r="AH1141" s="258"/>
      <c r="AI1141" s="258"/>
      <c r="AJ1141" s="258"/>
      <c r="AK1141" s="258"/>
      <c r="AL1141" s="258"/>
      <c r="AM1141" s="258"/>
      <c r="AN1141" s="258"/>
      <c r="AO1141" s="258"/>
      <c r="AP1141" s="258"/>
      <c r="AQ1141" s="258"/>
      <c r="AR1141" s="258"/>
      <c r="AS1141" s="258"/>
      <c r="AT1141" s="258"/>
    </row>
    <row r="1142" spans="1:46" ht="45" customHeight="1">
      <c r="A1142" s="261" t="s">
        <v>155</v>
      </c>
      <c r="B1142" s="261"/>
      <c r="C1142" s="261"/>
      <c r="D1142" s="261"/>
      <c r="E1142" s="261"/>
      <c r="F1142" s="261"/>
      <c r="G1142" s="261"/>
      <c r="H1142" s="261"/>
      <c r="I1142" s="261"/>
      <c r="J1142" s="261"/>
      <c r="K1142" s="261"/>
      <c r="L1142" s="261"/>
      <c r="M1142" s="261"/>
      <c r="N1142" s="261"/>
      <c r="O1142" s="261"/>
      <c r="P1142" s="261"/>
      <c r="Q1142" s="69">
        <v>3</v>
      </c>
      <c r="R1142" s="258"/>
      <c r="S1142" s="258"/>
      <c r="T1142" s="258"/>
      <c r="U1142" s="258"/>
      <c r="V1142" s="258"/>
      <c r="W1142" s="258"/>
      <c r="X1142" s="258"/>
      <c r="Y1142" s="258"/>
      <c r="Z1142" s="258"/>
      <c r="AA1142" s="258"/>
      <c r="AB1142" s="258"/>
      <c r="AC1142" s="258"/>
      <c r="AD1142" s="258"/>
      <c r="AE1142" s="258"/>
      <c r="AF1142" s="69">
        <v>3</v>
      </c>
      <c r="AG1142" s="258"/>
      <c r="AH1142" s="258"/>
      <c r="AI1142" s="258"/>
      <c r="AJ1142" s="258"/>
      <c r="AK1142" s="258"/>
      <c r="AL1142" s="258"/>
      <c r="AM1142" s="258"/>
      <c r="AN1142" s="258"/>
      <c r="AO1142" s="258"/>
      <c r="AP1142" s="258"/>
      <c r="AQ1142" s="258"/>
      <c r="AR1142" s="258"/>
      <c r="AS1142" s="258"/>
      <c r="AT1142" s="258"/>
    </row>
    <row r="1143" spans="1:46" ht="111.6" customHeight="1">
      <c r="A1143" s="261" t="s">
        <v>877</v>
      </c>
      <c r="B1143" s="261"/>
      <c r="C1143" s="261"/>
      <c r="D1143" s="261"/>
      <c r="E1143" s="261"/>
      <c r="F1143" s="261"/>
      <c r="G1143" s="261"/>
      <c r="H1143" s="261"/>
      <c r="I1143" s="261"/>
      <c r="J1143" s="261"/>
      <c r="K1143" s="261"/>
      <c r="L1143" s="261"/>
      <c r="M1143" s="261"/>
      <c r="N1143" s="261"/>
      <c r="O1143" s="261"/>
      <c r="P1143" s="261"/>
      <c r="Q1143" s="69">
        <v>3</v>
      </c>
      <c r="R1143" s="258"/>
      <c r="S1143" s="258"/>
      <c r="T1143" s="258"/>
      <c r="U1143" s="258"/>
      <c r="V1143" s="258"/>
      <c r="W1143" s="258"/>
      <c r="X1143" s="258"/>
      <c r="Y1143" s="258"/>
      <c r="Z1143" s="258"/>
      <c r="AA1143" s="258"/>
      <c r="AB1143" s="258"/>
      <c r="AC1143" s="258"/>
      <c r="AD1143" s="258"/>
      <c r="AE1143" s="258"/>
      <c r="AF1143" s="69">
        <v>3</v>
      </c>
      <c r="AG1143" s="258"/>
      <c r="AH1143" s="258"/>
      <c r="AI1143" s="258"/>
      <c r="AJ1143" s="258"/>
      <c r="AK1143" s="258"/>
      <c r="AL1143" s="258"/>
      <c r="AM1143" s="258"/>
      <c r="AN1143" s="258"/>
      <c r="AO1143" s="258"/>
      <c r="AP1143" s="258"/>
      <c r="AQ1143" s="258"/>
      <c r="AR1143" s="258"/>
      <c r="AS1143" s="258"/>
      <c r="AT1143" s="258"/>
    </row>
    <row r="1144" spans="1:46" ht="45" customHeight="1">
      <c r="A1144" s="261" t="s">
        <v>878</v>
      </c>
      <c r="B1144" s="261"/>
      <c r="C1144" s="261"/>
      <c r="D1144" s="261"/>
      <c r="E1144" s="261"/>
      <c r="F1144" s="261"/>
      <c r="G1144" s="261"/>
      <c r="H1144" s="261"/>
      <c r="I1144" s="261"/>
      <c r="J1144" s="261"/>
      <c r="K1144" s="261"/>
      <c r="L1144" s="261"/>
      <c r="M1144" s="261"/>
      <c r="N1144" s="261"/>
      <c r="O1144" s="261"/>
      <c r="P1144" s="261"/>
      <c r="Q1144" s="69">
        <v>3</v>
      </c>
      <c r="R1144" s="258"/>
      <c r="S1144" s="258"/>
      <c r="T1144" s="258"/>
      <c r="U1144" s="258"/>
      <c r="V1144" s="258"/>
      <c r="W1144" s="258"/>
      <c r="X1144" s="258"/>
      <c r="Y1144" s="258"/>
      <c r="Z1144" s="258"/>
      <c r="AA1144" s="258"/>
      <c r="AB1144" s="258"/>
      <c r="AC1144" s="258"/>
      <c r="AD1144" s="258"/>
      <c r="AE1144" s="258"/>
      <c r="AF1144" s="69">
        <v>3</v>
      </c>
      <c r="AG1144" s="258"/>
      <c r="AH1144" s="258"/>
      <c r="AI1144" s="258"/>
      <c r="AJ1144" s="258"/>
      <c r="AK1144" s="258"/>
      <c r="AL1144" s="258"/>
      <c r="AM1144" s="258"/>
      <c r="AN1144" s="258"/>
      <c r="AO1144" s="258"/>
      <c r="AP1144" s="258"/>
      <c r="AQ1144" s="258"/>
      <c r="AR1144" s="258"/>
      <c r="AS1144" s="258"/>
      <c r="AT1144" s="258"/>
    </row>
    <row r="1145" spans="1:46" ht="45" customHeight="1">
      <c r="A1145" s="261" t="s">
        <v>879</v>
      </c>
      <c r="B1145" s="261"/>
      <c r="C1145" s="261"/>
      <c r="D1145" s="261"/>
      <c r="E1145" s="261"/>
      <c r="F1145" s="261"/>
      <c r="G1145" s="261"/>
      <c r="H1145" s="261"/>
      <c r="I1145" s="261"/>
      <c r="J1145" s="261"/>
      <c r="K1145" s="261"/>
      <c r="L1145" s="261"/>
      <c r="M1145" s="261"/>
      <c r="N1145" s="261"/>
      <c r="O1145" s="261"/>
      <c r="P1145" s="261"/>
      <c r="Q1145" s="69">
        <v>3</v>
      </c>
      <c r="R1145" s="258"/>
      <c r="S1145" s="258"/>
      <c r="T1145" s="258"/>
      <c r="U1145" s="258"/>
      <c r="V1145" s="258"/>
      <c r="W1145" s="258"/>
      <c r="X1145" s="258"/>
      <c r="Y1145" s="258"/>
      <c r="Z1145" s="258"/>
      <c r="AA1145" s="258"/>
      <c r="AB1145" s="258"/>
      <c r="AC1145" s="258"/>
      <c r="AD1145" s="258"/>
      <c r="AE1145" s="258"/>
      <c r="AF1145" s="69">
        <v>3</v>
      </c>
      <c r="AG1145" s="258"/>
      <c r="AH1145" s="258"/>
      <c r="AI1145" s="258"/>
      <c r="AJ1145" s="258"/>
      <c r="AK1145" s="258"/>
      <c r="AL1145" s="258"/>
      <c r="AM1145" s="258"/>
      <c r="AN1145" s="258"/>
      <c r="AO1145" s="258"/>
      <c r="AP1145" s="258"/>
      <c r="AQ1145" s="258"/>
      <c r="AR1145" s="258"/>
      <c r="AS1145" s="258"/>
      <c r="AT1145" s="258"/>
    </row>
    <row r="1146" spans="1:46" ht="45" customHeight="1">
      <c r="A1146" s="261" t="s">
        <v>880</v>
      </c>
      <c r="B1146" s="261"/>
      <c r="C1146" s="261"/>
      <c r="D1146" s="261"/>
      <c r="E1146" s="261"/>
      <c r="F1146" s="261"/>
      <c r="G1146" s="261"/>
      <c r="H1146" s="261"/>
      <c r="I1146" s="261"/>
      <c r="J1146" s="261"/>
      <c r="K1146" s="261"/>
      <c r="L1146" s="261"/>
      <c r="M1146" s="261"/>
      <c r="N1146" s="261"/>
      <c r="O1146" s="261"/>
      <c r="P1146" s="261"/>
      <c r="Q1146" s="69">
        <v>3</v>
      </c>
      <c r="R1146" s="258"/>
      <c r="S1146" s="258"/>
      <c r="T1146" s="258"/>
      <c r="U1146" s="258"/>
      <c r="V1146" s="258"/>
      <c r="W1146" s="258"/>
      <c r="X1146" s="258"/>
      <c r="Y1146" s="258"/>
      <c r="Z1146" s="258"/>
      <c r="AA1146" s="258"/>
      <c r="AB1146" s="258"/>
      <c r="AC1146" s="258"/>
      <c r="AD1146" s="258"/>
      <c r="AE1146" s="258"/>
      <c r="AF1146" s="69">
        <v>3</v>
      </c>
      <c r="AG1146" s="258"/>
      <c r="AH1146" s="258"/>
      <c r="AI1146" s="258"/>
      <c r="AJ1146" s="258"/>
      <c r="AK1146" s="258"/>
      <c r="AL1146" s="258"/>
      <c r="AM1146" s="258"/>
      <c r="AN1146" s="258"/>
      <c r="AO1146" s="258"/>
      <c r="AP1146" s="258"/>
      <c r="AQ1146" s="258"/>
      <c r="AR1146" s="258"/>
      <c r="AS1146" s="258"/>
      <c r="AT1146" s="258"/>
    </row>
    <row r="1147" spans="1:46" ht="45" customHeight="1">
      <c r="A1147" s="261" t="s">
        <v>881</v>
      </c>
      <c r="B1147" s="261"/>
      <c r="C1147" s="261"/>
      <c r="D1147" s="261"/>
      <c r="E1147" s="261"/>
      <c r="F1147" s="261"/>
      <c r="G1147" s="261"/>
      <c r="H1147" s="261"/>
      <c r="I1147" s="261"/>
      <c r="J1147" s="261"/>
      <c r="K1147" s="261"/>
      <c r="L1147" s="261"/>
      <c r="M1147" s="261"/>
      <c r="N1147" s="261"/>
      <c r="O1147" s="261"/>
      <c r="P1147" s="261"/>
      <c r="Q1147" s="69">
        <v>3</v>
      </c>
      <c r="R1147" s="258"/>
      <c r="S1147" s="258"/>
      <c r="T1147" s="258"/>
      <c r="U1147" s="258"/>
      <c r="V1147" s="258"/>
      <c r="W1147" s="258"/>
      <c r="X1147" s="258"/>
      <c r="Y1147" s="258"/>
      <c r="Z1147" s="258"/>
      <c r="AA1147" s="258"/>
      <c r="AB1147" s="258"/>
      <c r="AC1147" s="258"/>
      <c r="AD1147" s="258"/>
      <c r="AE1147" s="258"/>
      <c r="AF1147" s="69">
        <v>3</v>
      </c>
      <c r="AG1147" s="258"/>
      <c r="AH1147" s="258"/>
      <c r="AI1147" s="258"/>
      <c r="AJ1147" s="258"/>
      <c r="AK1147" s="258"/>
      <c r="AL1147" s="258"/>
      <c r="AM1147" s="258"/>
      <c r="AN1147" s="258"/>
      <c r="AO1147" s="258"/>
      <c r="AP1147" s="258"/>
      <c r="AQ1147" s="258"/>
      <c r="AR1147" s="258"/>
      <c r="AS1147" s="258"/>
      <c r="AT1147" s="258"/>
    </row>
    <row r="1148" spans="1:46" ht="61.5" customHeight="1">
      <c r="A1148" s="261" t="s">
        <v>882</v>
      </c>
      <c r="B1148" s="261"/>
      <c r="C1148" s="261"/>
      <c r="D1148" s="261"/>
      <c r="E1148" s="261"/>
      <c r="F1148" s="261"/>
      <c r="G1148" s="261"/>
      <c r="H1148" s="261"/>
      <c r="I1148" s="261"/>
      <c r="J1148" s="261"/>
      <c r="K1148" s="261"/>
      <c r="L1148" s="261"/>
      <c r="M1148" s="261"/>
      <c r="N1148" s="261"/>
      <c r="O1148" s="261"/>
      <c r="P1148" s="261"/>
      <c r="Q1148" s="69">
        <v>3</v>
      </c>
      <c r="R1148" s="258"/>
      <c r="S1148" s="258"/>
      <c r="T1148" s="258"/>
      <c r="U1148" s="258"/>
      <c r="V1148" s="258"/>
      <c r="W1148" s="258"/>
      <c r="X1148" s="258"/>
      <c r="Y1148" s="258"/>
      <c r="Z1148" s="258"/>
      <c r="AA1148" s="258"/>
      <c r="AB1148" s="258"/>
      <c r="AC1148" s="258"/>
      <c r="AD1148" s="258"/>
      <c r="AE1148" s="258"/>
      <c r="AF1148" s="69">
        <v>3</v>
      </c>
      <c r="AG1148" s="258"/>
      <c r="AH1148" s="258"/>
      <c r="AI1148" s="258"/>
      <c r="AJ1148" s="258"/>
      <c r="AK1148" s="258"/>
      <c r="AL1148" s="258"/>
      <c r="AM1148" s="258"/>
      <c r="AN1148" s="258"/>
      <c r="AO1148" s="258"/>
      <c r="AP1148" s="258"/>
      <c r="AQ1148" s="258"/>
      <c r="AR1148" s="258"/>
      <c r="AS1148" s="258"/>
      <c r="AT1148" s="258"/>
    </row>
    <row r="1149" spans="1:46" ht="45" customHeight="1">
      <c r="A1149" s="261" t="s">
        <v>883</v>
      </c>
      <c r="B1149" s="261"/>
      <c r="C1149" s="261"/>
      <c r="D1149" s="261"/>
      <c r="E1149" s="261"/>
      <c r="F1149" s="261"/>
      <c r="G1149" s="261"/>
      <c r="H1149" s="261"/>
      <c r="I1149" s="261"/>
      <c r="J1149" s="261"/>
      <c r="K1149" s="261"/>
      <c r="L1149" s="261"/>
      <c r="M1149" s="261"/>
      <c r="N1149" s="261"/>
      <c r="O1149" s="261"/>
      <c r="P1149" s="261"/>
      <c r="Q1149" s="69">
        <v>3</v>
      </c>
      <c r="R1149" s="258"/>
      <c r="S1149" s="258"/>
      <c r="T1149" s="258"/>
      <c r="U1149" s="258"/>
      <c r="V1149" s="258"/>
      <c r="W1149" s="258"/>
      <c r="X1149" s="258"/>
      <c r="Y1149" s="258"/>
      <c r="Z1149" s="258"/>
      <c r="AA1149" s="258"/>
      <c r="AB1149" s="258"/>
      <c r="AC1149" s="258"/>
      <c r="AD1149" s="258"/>
      <c r="AE1149" s="258"/>
      <c r="AF1149" s="69">
        <v>3</v>
      </c>
      <c r="AG1149" s="258"/>
      <c r="AH1149" s="258"/>
      <c r="AI1149" s="258"/>
      <c r="AJ1149" s="258"/>
      <c r="AK1149" s="258"/>
      <c r="AL1149" s="258"/>
      <c r="AM1149" s="258"/>
      <c r="AN1149" s="258"/>
      <c r="AO1149" s="258"/>
      <c r="AP1149" s="258"/>
      <c r="AQ1149" s="258"/>
      <c r="AR1149" s="258"/>
      <c r="AS1149" s="258"/>
      <c r="AT1149" s="258"/>
    </row>
    <row r="1150" spans="1:46" ht="84" customHeight="1">
      <c r="A1150" s="260" t="s">
        <v>884</v>
      </c>
      <c r="B1150" s="260"/>
      <c r="C1150" s="260"/>
      <c r="D1150" s="260"/>
      <c r="E1150" s="260"/>
      <c r="F1150" s="260"/>
      <c r="G1150" s="260"/>
      <c r="H1150" s="260"/>
      <c r="I1150" s="260"/>
      <c r="J1150" s="260"/>
      <c r="K1150" s="260"/>
      <c r="L1150" s="260"/>
      <c r="M1150" s="260"/>
      <c r="N1150" s="260"/>
      <c r="O1150" s="260"/>
      <c r="P1150" s="260"/>
      <c r="Q1150" s="69">
        <v>3</v>
      </c>
      <c r="R1150" s="258"/>
      <c r="S1150" s="258"/>
      <c r="T1150" s="258"/>
      <c r="U1150" s="258"/>
      <c r="V1150" s="258"/>
      <c r="W1150" s="258"/>
      <c r="X1150" s="258"/>
      <c r="Y1150" s="258"/>
      <c r="Z1150" s="258"/>
      <c r="AA1150" s="258"/>
      <c r="AB1150" s="258"/>
      <c r="AC1150" s="258"/>
      <c r="AD1150" s="258"/>
      <c r="AE1150" s="258"/>
      <c r="AF1150" s="69">
        <v>3</v>
      </c>
      <c r="AG1150" s="258"/>
      <c r="AH1150" s="258"/>
      <c r="AI1150" s="258"/>
      <c r="AJ1150" s="258"/>
      <c r="AK1150" s="258"/>
      <c r="AL1150" s="258"/>
      <c r="AM1150" s="258"/>
      <c r="AN1150" s="258"/>
      <c r="AO1150" s="258"/>
      <c r="AP1150" s="258"/>
      <c r="AQ1150" s="258"/>
      <c r="AR1150" s="258"/>
      <c r="AS1150" s="258"/>
      <c r="AT1150" s="258"/>
    </row>
    <row r="1151" spans="1:46" ht="45" customHeight="1">
      <c r="A1151" s="260" t="s">
        <v>885</v>
      </c>
      <c r="B1151" s="260"/>
      <c r="C1151" s="260"/>
      <c r="D1151" s="260"/>
      <c r="E1151" s="260"/>
      <c r="F1151" s="260"/>
      <c r="G1151" s="260"/>
      <c r="H1151" s="260"/>
      <c r="I1151" s="260"/>
      <c r="J1151" s="260"/>
      <c r="K1151" s="260"/>
      <c r="L1151" s="260"/>
      <c r="M1151" s="260"/>
      <c r="N1151" s="260"/>
      <c r="O1151" s="260"/>
      <c r="P1151" s="260"/>
      <c r="Q1151" s="69">
        <v>3</v>
      </c>
      <c r="R1151" s="258"/>
      <c r="S1151" s="258"/>
      <c r="T1151" s="258"/>
      <c r="U1151" s="258"/>
      <c r="V1151" s="258"/>
      <c r="W1151" s="258"/>
      <c r="X1151" s="258"/>
      <c r="Y1151" s="258"/>
      <c r="Z1151" s="258"/>
      <c r="AA1151" s="258"/>
      <c r="AB1151" s="258"/>
      <c r="AC1151" s="258"/>
      <c r="AD1151" s="258"/>
      <c r="AE1151" s="258"/>
      <c r="AF1151" s="69">
        <v>3</v>
      </c>
      <c r="AG1151" s="258"/>
      <c r="AH1151" s="258"/>
      <c r="AI1151" s="258"/>
      <c r="AJ1151" s="258"/>
      <c r="AK1151" s="258"/>
      <c r="AL1151" s="258"/>
      <c r="AM1151" s="258"/>
      <c r="AN1151" s="258"/>
      <c r="AO1151" s="258"/>
      <c r="AP1151" s="258"/>
      <c r="AQ1151" s="258"/>
      <c r="AR1151" s="258"/>
      <c r="AS1151" s="258"/>
      <c r="AT1151" s="258"/>
    </row>
    <row r="1152" spans="1:46" ht="45" customHeight="1">
      <c r="A1152" s="260" t="s">
        <v>886</v>
      </c>
      <c r="B1152" s="260"/>
      <c r="C1152" s="260"/>
      <c r="D1152" s="260"/>
      <c r="E1152" s="260"/>
      <c r="F1152" s="260"/>
      <c r="G1152" s="260"/>
      <c r="H1152" s="260"/>
      <c r="I1152" s="260"/>
      <c r="J1152" s="260"/>
      <c r="K1152" s="260"/>
      <c r="L1152" s="260"/>
      <c r="M1152" s="260"/>
      <c r="N1152" s="260"/>
      <c r="O1152" s="260"/>
      <c r="P1152" s="260"/>
      <c r="Q1152" s="69">
        <v>3</v>
      </c>
      <c r="R1152" s="258"/>
      <c r="S1152" s="258"/>
      <c r="T1152" s="258"/>
      <c r="U1152" s="258"/>
      <c r="V1152" s="258"/>
      <c r="W1152" s="258"/>
      <c r="X1152" s="258"/>
      <c r="Y1152" s="258"/>
      <c r="Z1152" s="258"/>
      <c r="AA1152" s="258"/>
      <c r="AB1152" s="258"/>
      <c r="AC1152" s="258"/>
      <c r="AD1152" s="258"/>
      <c r="AE1152" s="258"/>
      <c r="AF1152" s="69">
        <v>3</v>
      </c>
      <c r="AG1152" s="258"/>
      <c r="AH1152" s="258"/>
      <c r="AI1152" s="258"/>
      <c r="AJ1152" s="258"/>
      <c r="AK1152" s="258"/>
      <c r="AL1152" s="258"/>
      <c r="AM1152" s="258"/>
      <c r="AN1152" s="258"/>
      <c r="AO1152" s="258"/>
      <c r="AP1152" s="258"/>
      <c r="AQ1152" s="258"/>
      <c r="AR1152" s="258"/>
      <c r="AS1152" s="258"/>
      <c r="AT1152" s="258"/>
    </row>
    <row r="1153" spans="1:46" ht="45" customHeight="1">
      <c r="A1153" s="260" t="s">
        <v>887</v>
      </c>
      <c r="B1153" s="260"/>
      <c r="C1153" s="260"/>
      <c r="D1153" s="260"/>
      <c r="E1153" s="260"/>
      <c r="F1153" s="260"/>
      <c r="G1153" s="260"/>
      <c r="H1153" s="260"/>
      <c r="I1153" s="260"/>
      <c r="J1153" s="260"/>
      <c r="K1153" s="260"/>
      <c r="L1153" s="260"/>
      <c r="M1153" s="260"/>
      <c r="N1153" s="260"/>
      <c r="O1153" s="260"/>
      <c r="P1153" s="260"/>
      <c r="Q1153" s="69">
        <v>3</v>
      </c>
      <c r="R1153" s="258"/>
      <c r="S1153" s="258"/>
      <c r="T1153" s="258"/>
      <c r="U1153" s="258"/>
      <c r="V1153" s="258"/>
      <c r="W1153" s="258"/>
      <c r="X1153" s="258"/>
      <c r="Y1153" s="258"/>
      <c r="Z1153" s="258"/>
      <c r="AA1153" s="258"/>
      <c r="AB1153" s="258"/>
      <c r="AC1153" s="258"/>
      <c r="AD1153" s="258"/>
      <c r="AE1153" s="258"/>
      <c r="AF1153" s="69">
        <v>3</v>
      </c>
      <c r="AG1153" s="258"/>
      <c r="AH1153" s="258"/>
      <c r="AI1153" s="258"/>
      <c r="AJ1153" s="258"/>
      <c r="AK1153" s="258"/>
      <c r="AL1153" s="258"/>
      <c r="AM1153" s="258"/>
      <c r="AN1153" s="258"/>
      <c r="AO1153" s="258"/>
      <c r="AP1153" s="258"/>
      <c r="AQ1153" s="258"/>
      <c r="AR1153" s="258"/>
      <c r="AS1153" s="258"/>
      <c r="AT1153" s="258"/>
    </row>
    <row r="1154" spans="1:46" ht="45" customHeight="1">
      <c r="A1154" s="260" t="s">
        <v>888</v>
      </c>
      <c r="B1154" s="260"/>
      <c r="C1154" s="260"/>
      <c r="D1154" s="260"/>
      <c r="E1154" s="260"/>
      <c r="F1154" s="260"/>
      <c r="G1154" s="260"/>
      <c r="H1154" s="260"/>
      <c r="I1154" s="260"/>
      <c r="J1154" s="260"/>
      <c r="K1154" s="260"/>
      <c r="L1154" s="260"/>
      <c r="M1154" s="260"/>
      <c r="N1154" s="260"/>
      <c r="O1154" s="260"/>
      <c r="P1154" s="260"/>
      <c r="Q1154" s="69">
        <v>3</v>
      </c>
      <c r="R1154" s="258"/>
      <c r="S1154" s="258"/>
      <c r="T1154" s="258"/>
      <c r="U1154" s="258"/>
      <c r="V1154" s="258"/>
      <c r="W1154" s="258"/>
      <c r="X1154" s="258"/>
      <c r="Y1154" s="258"/>
      <c r="Z1154" s="258"/>
      <c r="AA1154" s="258"/>
      <c r="AB1154" s="258"/>
      <c r="AC1154" s="258"/>
      <c r="AD1154" s="258"/>
      <c r="AE1154" s="258"/>
      <c r="AF1154" s="69">
        <v>3</v>
      </c>
      <c r="AG1154" s="258"/>
      <c r="AH1154" s="258"/>
      <c r="AI1154" s="258"/>
      <c r="AJ1154" s="258"/>
      <c r="AK1154" s="258"/>
      <c r="AL1154" s="258"/>
      <c r="AM1154" s="258"/>
      <c r="AN1154" s="258"/>
      <c r="AO1154" s="258"/>
      <c r="AP1154" s="258"/>
      <c r="AQ1154" s="258"/>
      <c r="AR1154" s="258"/>
      <c r="AS1154" s="258"/>
      <c r="AT1154" s="258"/>
    </row>
    <row r="1155" spans="1:46" ht="45" customHeight="1">
      <c r="A1155" s="260" t="s">
        <v>889</v>
      </c>
      <c r="B1155" s="260"/>
      <c r="C1155" s="260"/>
      <c r="D1155" s="260"/>
      <c r="E1155" s="260"/>
      <c r="F1155" s="260"/>
      <c r="G1155" s="260"/>
      <c r="H1155" s="260"/>
      <c r="I1155" s="260"/>
      <c r="J1155" s="260"/>
      <c r="K1155" s="260"/>
      <c r="L1155" s="260"/>
      <c r="M1155" s="260"/>
      <c r="N1155" s="260"/>
      <c r="O1155" s="260"/>
      <c r="P1155" s="260"/>
      <c r="Q1155" s="69">
        <v>3</v>
      </c>
      <c r="R1155" s="258"/>
      <c r="S1155" s="258"/>
      <c r="T1155" s="258"/>
      <c r="U1155" s="258"/>
      <c r="V1155" s="258"/>
      <c r="W1155" s="258"/>
      <c r="X1155" s="258"/>
      <c r="Y1155" s="258"/>
      <c r="Z1155" s="258"/>
      <c r="AA1155" s="258"/>
      <c r="AB1155" s="258"/>
      <c r="AC1155" s="258"/>
      <c r="AD1155" s="258"/>
      <c r="AE1155" s="258"/>
      <c r="AF1155" s="69">
        <v>3</v>
      </c>
      <c r="AG1155" s="258"/>
      <c r="AH1155" s="258"/>
      <c r="AI1155" s="258"/>
      <c r="AJ1155" s="258"/>
      <c r="AK1155" s="258"/>
      <c r="AL1155" s="258"/>
      <c r="AM1155" s="258"/>
      <c r="AN1155" s="258"/>
      <c r="AO1155" s="258"/>
      <c r="AP1155" s="258"/>
      <c r="AQ1155" s="258"/>
      <c r="AR1155" s="258"/>
      <c r="AS1155" s="258"/>
      <c r="AT1155" s="258"/>
    </row>
    <row r="1156" spans="1:46" ht="81.599999999999994" customHeight="1">
      <c r="A1156" s="260" t="s">
        <v>890</v>
      </c>
      <c r="B1156" s="260"/>
      <c r="C1156" s="260"/>
      <c r="D1156" s="260"/>
      <c r="E1156" s="260"/>
      <c r="F1156" s="260"/>
      <c r="G1156" s="260"/>
      <c r="H1156" s="260"/>
      <c r="I1156" s="260"/>
      <c r="J1156" s="260"/>
      <c r="K1156" s="260"/>
      <c r="L1156" s="260"/>
      <c r="M1156" s="260"/>
      <c r="N1156" s="260"/>
      <c r="O1156" s="260"/>
      <c r="P1156" s="260"/>
      <c r="Q1156" s="69">
        <v>3</v>
      </c>
      <c r="R1156" s="258"/>
      <c r="S1156" s="258"/>
      <c r="T1156" s="258"/>
      <c r="U1156" s="258"/>
      <c r="V1156" s="258"/>
      <c r="W1156" s="258"/>
      <c r="X1156" s="258"/>
      <c r="Y1156" s="258"/>
      <c r="Z1156" s="258"/>
      <c r="AA1156" s="258"/>
      <c r="AB1156" s="258"/>
      <c r="AC1156" s="258"/>
      <c r="AD1156" s="258"/>
      <c r="AE1156" s="258"/>
      <c r="AF1156" s="69">
        <v>3</v>
      </c>
      <c r="AG1156" s="258"/>
      <c r="AH1156" s="258"/>
      <c r="AI1156" s="258"/>
      <c r="AJ1156" s="258"/>
      <c r="AK1156" s="258"/>
      <c r="AL1156" s="258"/>
      <c r="AM1156" s="258"/>
      <c r="AN1156" s="258"/>
      <c r="AO1156" s="258"/>
      <c r="AP1156" s="258"/>
      <c r="AQ1156" s="258"/>
      <c r="AR1156" s="258"/>
      <c r="AS1156" s="258"/>
      <c r="AT1156" s="258"/>
    </row>
    <row r="1157" spans="1:46" ht="45" customHeight="1">
      <c r="A1157" s="260" t="s">
        <v>891</v>
      </c>
      <c r="B1157" s="260"/>
      <c r="C1157" s="260"/>
      <c r="D1157" s="260"/>
      <c r="E1157" s="260"/>
      <c r="F1157" s="260"/>
      <c r="G1157" s="260"/>
      <c r="H1157" s="260"/>
      <c r="I1157" s="260"/>
      <c r="J1157" s="260"/>
      <c r="K1157" s="260"/>
      <c r="L1157" s="260"/>
      <c r="M1157" s="260"/>
      <c r="N1157" s="260"/>
      <c r="O1157" s="260"/>
      <c r="P1157" s="260"/>
      <c r="Q1157" s="69">
        <v>3</v>
      </c>
      <c r="R1157" s="258"/>
      <c r="S1157" s="258"/>
      <c r="T1157" s="258"/>
      <c r="U1157" s="258"/>
      <c r="V1157" s="258"/>
      <c r="W1157" s="258"/>
      <c r="X1157" s="258"/>
      <c r="Y1157" s="258"/>
      <c r="Z1157" s="258"/>
      <c r="AA1157" s="258"/>
      <c r="AB1157" s="258"/>
      <c r="AC1157" s="258"/>
      <c r="AD1157" s="258"/>
      <c r="AE1157" s="258"/>
      <c r="AF1157" s="69">
        <v>3</v>
      </c>
      <c r="AG1157" s="258"/>
      <c r="AH1157" s="258"/>
      <c r="AI1157" s="258"/>
      <c r="AJ1157" s="258"/>
      <c r="AK1157" s="258"/>
      <c r="AL1157" s="258"/>
      <c r="AM1157" s="258"/>
      <c r="AN1157" s="258"/>
      <c r="AO1157" s="258"/>
      <c r="AP1157" s="258"/>
      <c r="AQ1157" s="258"/>
      <c r="AR1157" s="258"/>
      <c r="AS1157" s="258"/>
      <c r="AT1157" s="258"/>
    </row>
    <row r="1158" spans="1:46" ht="45" customHeight="1">
      <c r="A1158" s="260" t="s">
        <v>892</v>
      </c>
      <c r="B1158" s="260"/>
      <c r="C1158" s="260"/>
      <c r="D1158" s="260"/>
      <c r="E1158" s="260"/>
      <c r="F1158" s="260"/>
      <c r="G1158" s="260"/>
      <c r="H1158" s="260"/>
      <c r="I1158" s="260"/>
      <c r="J1158" s="260"/>
      <c r="K1158" s="260"/>
      <c r="L1158" s="260"/>
      <c r="M1158" s="260"/>
      <c r="N1158" s="260"/>
      <c r="O1158" s="260"/>
      <c r="P1158" s="260"/>
      <c r="Q1158" s="69">
        <v>3</v>
      </c>
      <c r="R1158" s="258"/>
      <c r="S1158" s="258"/>
      <c r="T1158" s="258"/>
      <c r="U1158" s="258"/>
      <c r="V1158" s="258"/>
      <c r="W1158" s="258"/>
      <c r="X1158" s="258"/>
      <c r="Y1158" s="258"/>
      <c r="Z1158" s="258"/>
      <c r="AA1158" s="258"/>
      <c r="AB1158" s="258"/>
      <c r="AC1158" s="258"/>
      <c r="AD1158" s="258"/>
      <c r="AE1158" s="258"/>
      <c r="AF1158" s="69">
        <v>3</v>
      </c>
      <c r="AG1158" s="258"/>
      <c r="AH1158" s="258"/>
      <c r="AI1158" s="258"/>
      <c r="AJ1158" s="258"/>
      <c r="AK1158" s="258"/>
      <c r="AL1158" s="258"/>
      <c r="AM1158" s="258"/>
      <c r="AN1158" s="258"/>
      <c r="AO1158" s="258"/>
      <c r="AP1158" s="258"/>
      <c r="AQ1158" s="258"/>
      <c r="AR1158" s="258"/>
      <c r="AS1158" s="258"/>
      <c r="AT1158" s="258"/>
    </row>
    <row r="1159" spans="1:46" ht="45" customHeight="1">
      <c r="A1159" s="260" t="s">
        <v>893</v>
      </c>
      <c r="B1159" s="260"/>
      <c r="C1159" s="260"/>
      <c r="D1159" s="260"/>
      <c r="E1159" s="260"/>
      <c r="F1159" s="260"/>
      <c r="G1159" s="260"/>
      <c r="H1159" s="260"/>
      <c r="I1159" s="260"/>
      <c r="J1159" s="260"/>
      <c r="K1159" s="260"/>
      <c r="L1159" s="260"/>
      <c r="M1159" s="260"/>
      <c r="N1159" s="260"/>
      <c r="O1159" s="260"/>
      <c r="P1159" s="260"/>
      <c r="Q1159" s="69">
        <v>3</v>
      </c>
      <c r="R1159" s="258"/>
      <c r="S1159" s="258"/>
      <c r="T1159" s="258"/>
      <c r="U1159" s="258"/>
      <c r="V1159" s="258"/>
      <c r="W1159" s="258"/>
      <c r="X1159" s="258"/>
      <c r="Y1159" s="258"/>
      <c r="Z1159" s="258"/>
      <c r="AA1159" s="258"/>
      <c r="AB1159" s="258"/>
      <c r="AC1159" s="258"/>
      <c r="AD1159" s="258"/>
      <c r="AE1159" s="258"/>
      <c r="AF1159" s="69">
        <v>3</v>
      </c>
      <c r="AG1159" s="258"/>
      <c r="AH1159" s="258"/>
      <c r="AI1159" s="258"/>
      <c r="AJ1159" s="258"/>
      <c r="AK1159" s="258"/>
      <c r="AL1159" s="258"/>
      <c r="AM1159" s="258"/>
      <c r="AN1159" s="258"/>
      <c r="AO1159" s="258"/>
      <c r="AP1159" s="258"/>
      <c r="AQ1159" s="258"/>
      <c r="AR1159" s="258"/>
      <c r="AS1159" s="258"/>
      <c r="AT1159" s="258"/>
    </row>
    <row r="1160" spans="1:46" ht="62.1" customHeight="1">
      <c r="A1160" s="260" t="s">
        <v>894</v>
      </c>
      <c r="B1160" s="260"/>
      <c r="C1160" s="260"/>
      <c r="D1160" s="260"/>
      <c r="E1160" s="260"/>
      <c r="F1160" s="260"/>
      <c r="G1160" s="260"/>
      <c r="H1160" s="260"/>
      <c r="I1160" s="260"/>
      <c r="J1160" s="260"/>
      <c r="K1160" s="260"/>
      <c r="L1160" s="260"/>
      <c r="M1160" s="260"/>
      <c r="N1160" s="260"/>
      <c r="O1160" s="260"/>
      <c r="P1160" s="260"/>
      <c r="Q1160" s="69">
        <v>3</v>
      </c>
      <c r="R1160" s="258"/>
      <c r="S1160" s="258"/>
      <c r="T1160" s="258"/>
      <c r="U1160" s="258"/>
      <c r="V1160" s="258"/>
      <c r="W1160" s="258"/>
      <c r="X1160" s="258"/>
      <c r="Y1160" s="258"/>
      <c r="Z1160" s="258"/>
      <c r="AA1160" s="258"/>
      <c r="AB1160" s="258"/>
      <c r="AC1160" s="258"/>
      <c r="AD1160" s="258"/>
      <c r="AE1160" s="258"/>
      <c r="AF1160" s="69">
        <v>3</v>
      </c>
      <c r="AG1160" s="258"/>
      <c r="AH1160" s="258"/>
      <c r="AI1160" s="258"/>
      <c r="AJ1160" s="258"/>
      <c r="AK1160" s="258"/>
      <c r="AL1160" s="258"/>
      <c r="AM1160" s="258"/>
      <c r="AN1160" s="258"/>
      <c r="AO1160" s="258"/>
      <c r="AP1160" s="258"/>
      <c r="AQ1160" s="258"/>
      <c r="AR1160" s="258"/>
      <c r="AS1160" s="258"/>
      <c r="AT1160" s="258"/>
    </row>
    <row r="1161" spans="1:46" ht="45" customHeight="1">
      <c r="A1161" s="260" t="s">
        <v>895</v>
      </c>
      <c r="B1161" s="260"/>
      <c r="C1161" s="260"/>
      <c r="D1161" s="260"/>
      <c r="E1161" s="260"/>
      <c r="F1161" s="260"/>
      <c r="G1161" s="260"/>
      <c r="H1161" s="260"/>
      <c r="I1161" s="260"/>
      <c r="J1161" s="260"/>
      <c r="K1161" s="260"/>
      <c r="L1161" s="260"/>
      <c r="M1161" s="260"/>
      <c r="N1161" s="260"/>
      <c r="O1161" s="260"/>
      <c r="P1161" s="260"/>
      <c r="Q1161" s="69">
        <v>3</v>
      </c>
      <c r="R1161" s="258"/>
      <c r="S1161" s="258"/>
      <c r="T1161" s="258"/>
      <c r="U1161" s="258"/>
      <c r="V1161" s="258"/>
      <c r="W1161" s="258"/>
      <c r="X1161" s="258"/>
      <c r="Y1161" s="258"/>
      <c r="Z1161" s="258"/>
      <c r="AA1161" s="258"/>
      <c r="AB1161" s="258"/>
      <c r="AC1161" s="258"/>
      <c r="AD1161" s="258"/>
      <c r="AE1161" s="258"/>
      <c r="AF1161" s="69">
        <v>3</v>
      </c>
      <c r="AG1161" s="258"/>
      <c r="AH1161" s="258"/>
      <c r="AI1161" s="258"/>
      <c r="AJ1161" s="258"/>
      <c r="AK1161" s="258"/>
      <c r="AL1161" s="258"/>
      <c r="AM1161" s="258"/>
      <c r="AN1161" s="258"/>
      <c r="AO1161" s="258"/>
      <c r="AP1161" s="258"/>
      <c r="AQ1161" s="258"/>
      <c r="AR1161" s="258"/>
      <c r="AS1161" s="258"/>
      <c r="AT1161" s="258"/>
    </row>
    <row r="1162" spans="1:46" ht="45" customHeight="1">
      <c r="A1162" s="260" t="s">
        <v>896</v>
      </c>
      <c r="B1162" s="260"/>
      <c r="C1162" s="260"/>
      <c r="D1162" s="260"/>
      <c r="E1162" s="260"/>
      <c r="F1162" s="260"/>
      <c r="G1162" s="260"/>
      <c r="H1162" s="260"/>
      <c r="I1162" s="260"/>
      <c r="J1162" s="260"/>
      <c r="K1162" s="260"/>
      <c r="L1162" s="260"/>
      <c r="M1162" s="260"/>
      <c r="N1162" s="260"/>
      <c r="O1162" s="260"/>
      <c r="P1162" s="260"/>
      <c r="Q1162" s="69">
        <v>3</v>
      </c>
      <c r="R1162" s="258"/>
      <c r="S1162" s="258"/>
      <c r="T1162" s="258"/>
      <c r="U1162" s="258"/>
      <c r="V1162" s="258"/>
      <c r="W1162" s="258"/>
      <c r="X1162" s="258"/>
      <c r="Y1162" s="258"/>
      <c r="Z1162" s="258"/>
      <c r="AA1162" s="258"/>
      <c r="AB1162" s="258"/>
      <c r="AC1162" s="258"/>
      <c r="AD1162" s="258"/>
      <c r="AE1162" s="258"/>
      <c r="AF1162" s="69">
        <v>3</v>
      </c>
      <c r="AG1162" s="258"/>
      <c r="AH1162" s="258"/>
      <c r="AI1162" s="258"/>
      <c r="AJ1162" s="258"/>
      <c r="AK1162" s="258"/>
      <c r="AL1162" s="258"/>
      <c r="AM1162" s="258"/>
      <c r="AN1162" s="258"/>
      <c r="AO1162" s="258"/>
      <c r="AP1162" s="258"/>
      <c r="AQ1162" s="258"/>
      <c r="AR1162" s="258"/>
      <c r="AS1162" s="258"/>
      <c r="AT1162" s="258"/>
    </row>
    <row r="1163" spans="1:46" ht="66" customHeight="1">
      <c r="A1163" s="260" t="s">
        <v>897</v>
      </c>
      <c r="B1163" s="260"/>
      <c r="C1163" s="260"/>
      <c r="D1163" s="260"/>
      <c r="E1163" s="260"/>
      <c r="F1163" s="260"/>
      <c r="G1163" s="260"/>
      <c r="H1163" s="260"/>
      <c r="I1163" s="260"/>
      <c r="J1163" s="260"/>
      <c r="K1163" s="260"/>
      <c r="L1163" s="260"/>
      <c r="M1163" s="260"/>
      <c r="N1163" s="260"/>
      <c r="O1163" s="260"/>
      <c r="P1163" s="260"/>
      <c r="Q1163" s="69">
        <v>3</v>
      </c>
      <c r="R1163" s="258"/>
      <c r="S1163" s="258"/>
      <c r="T1163" s="258"/>
      <c r="U1163" s="258"/>
      <c r="V1163" s="258"/>
      <c r="W1163" s="258"/>
      <c r="X1163" s="258"/>
      <c r="Y1163" s="258"/>
      <c r="Z1163" s="258"/>
      <c r="AA1163" s="258"/>
      <c r="AB1163" s="258"/>
      <c r="AC1163" s="258"/>
      <c r="AD1163" s="258"/>
      <c r="AE1163" s="258"/>
      <c r="AF1163" s="69">
        <v>3</v>
      </c>
      <c r="AG1163" s="258"/>
      <c r="AH1163" s="258"/>
      <c r="AI1163" s="258"/>
      <c r="AJ1163" s="258"/>
      <c r="AK1163" s="258"/>
      <c r="AL1163" s="258"/>
      <c r="AM1163" s="258"/>
      <c r="AN1163" s="258"/>
      <c r="AO1163" s="258"/>
      <c r="AP1163" s="258"/>
      <c r="AQ1163" s="258"/>
      <c r="AR1163" s="258"/>
      <c r="AS1163" s="258"/>
      <c r="AT1163" s="258"/>
    </row>
    <row r="1164" spans="1:46" ht="45" customHeight="1">
      <c r="A1164" s="260" t="s">
        <v>898</v>
      </c>
      <c r="B1164" s="260"/>
      <c r="C1164" s="260"/>
      <c r="D1164" s="260"/>
      <c r="E1164" s="260"/>
      <c r="F1164" s="260"/>
      <c r="G1164" s="260"/>
      <c r="H1164" s="260"/>
      <c r="I1164" s="260"/>
      <c r="J1164" s="260"/>
      <c r="K1164" s="260"/>
      <c r="L1164" s="260"/>
      <c r="M1164" s="260"/>
      <c r="N1164" s="260"/>
      <c r="O1164" s="260"/>
      <c r="P1164" s="260"/>
      <c r="Q1164" s="69">
        <v>3</v>
      </c>
      <c r="R1164" s="258"/>
      <c r="S1164" s="258"/>
      <c r="T1164" s="258"/>
      <c r="U1164" s="258"/>
      <c r="V1164" s="258"/>
      <c r="W1164" s="258"/>
      <c r="X1164" s="258"/>
      <c r="Y1164" s="258"/>
      <c r="Z1164" s="258"/>
      <c r="AA1164" s="258"/>
      <c r="AB1164" s="258"/>
      <c r="AC1164" s="258"/>
      <c r="AD1164" s="258"/>
      <c r="AE1164" s="258"/>
      <c r="AF1164" s="69">
        <v>3</v>
      </c>
      <c r="AG1164" s="258"/>
      <c r="AH1164" s="258"/>
      <c r="AI1164" s="258"/>
      <c r="AJ1164" s="258"/>
      <c r="AK1164" s="258"/>
      <c r="AL1164" s="258"/>
      <c r="AM1164" s="258"/>
      <c r="AN1164" s="258"/>
      <c r="AO1164" s="258"/>
      <c r="AP1164" s="258"/>
      <c r="AQ1164" s="258"/>
      <c r="AR1164" s="258"/>
      <c r="AS1164" s="258"/>
      <c r="AT1164" s="258"/>
    </row>
    <row r="1165" spans="1:46" ht="45" customHeight="1">
      <c r="A1165" s="260" t="s">
        <v>899</v>
      </c>
      <c r="B1165" s="260"/>
      <c r="C1165" s="260"/>
      <c r="D1165" s="260"/>
      <c r="E1165" s="260"/>
      <c r="F1165" s="260"/>
      <c r="G1165" s="260"/>
      <c r="H1165" s="260"/>
      <c r="I1165" s="260"/>
      <c r="J1165" s="260"/>
      <c r="K1165" s="260"/>
      <c r="L1165" s="260"/>
      <c r="M1165" s="260"/>
      <c r="N1165" s="260"/>
      <c r="O1165" s="260"/>
      <c r="P1165" s="260"/>
      <c r="Q1165" s="69">
        <v>3</v>
      </c>
      <c r="R1165" s="258"/>
      <c r="S1165" s="258"/>
      <c r="T1165" s="258"/>
      <c r="U1165" s="258"/>
      <c r="V1165" s="258"/>
      <c r="W1165" s="258"/>
      <c r="X1165" s="258"/>
      <c r="Y1165" s="258"/>
      <c r="Z1165" s="258"/>
      <c r="AA1165" s="258"/>
      <c r="AB1165" s="258"/>
      <c r="AC1165" s="258"/>
      <c r="AD1165" s="258"/>
      <c r="AE1165" s="258"/>
      <c r="AF1165" s="69">
        <v>3</v>
      </c>
      <c r="AG1165" s="258"/>
      <c r="AH1165" s="258"/>
      <c r="AI1165" s="258"/>
      <c r="AJ1165" s="258"/>
      <c r="AK1165" s="258"/>
      <c r="AL1165" s="258"/>
      <c r="AM1165" s="258"/>
      <c r="AN1165" s="258"/>
      <c r="AO1165" s="258"/>
      <c r="AP1165" s="258"/>
      <c r="AQ1165" s="258"/>
      <c r="AR1165" s="258"/>
      <c r="AS1165" s="258"/>
      <c r="AT1165" s="258"/>
    </row>
    <row r="1166" spans="1:46" ht="45" customHeight="1">
      <c r="A1166" s="260" t="s">
        <v>900</v>
      </c>
      <c r="B1166" s="260"/>
      <c r="C1166" s="260"/>
      <c r="D1166" s="260"/>
      <c r="E1166" s="260"/>
      <c r="F1166" s="260"/>
      <c r="G1166" s="260"/>
      <c r="H1166" s="260"/>
      <c r="I1166" s="260"/>
      <c r="J1166" s="260"/>
      <c r="K1166" s="260"/>
      <c r="L1166" s="260"/>
      <c r="M1166" s="260"/>
      <c r="N1166" s="260"/>
      <c r="O1166" s="260"/>
      <c r="P1166" s="260"/>
      <c r="Q1166" s="69">
        <v>3</v>
      </c>
      <c r="R1166" s="258"/>
      <c r="S1166" s="258"/>
      <c r="T1166" s="258"/>
      <c r="U1166" s="258"/>
      <c r="V1166" s="258"/>
      <c r="W1166" s="258"/>
      <c r="X1166" s="258"/>
      <c r="Y1166" s="258"/>
      <c r="Z1166" s="258"/>
      <c r="AA1166" s="258"/>
      <c r="AB1166" s="258"/>
      <c r="AC1166" s="258"/>
      <c r="AD1166" s="258"/>
      <c r="AE1166" s="258"/>
      <c r="AF1166" s="69">
        <v>3</v>
      </c>
      <c r="AG1166" s="258"/>
      <c r="AH1166" s="258"/>
      <c r="AI1166" s="258"/>
      <c r="AJ1166" s="258"/>
      <c r="AK1166" s="258"/>
      <c r="AL1166" s="258"/>
      <c r="AM1166" s="258"/>
      <c r="AN1166" s="258"/>
      <c r="AO1166" s="258"/>
      <c r="AP1166" s="258"/>
      <c r="AQ1166" s="258"/>
      <c r="AR1166" s="258"/>
      <c r="AS1166" s="258"/>
      <c r="AT1166" s="258"/>
    </row>
    <row r="1167" spans="1:46" ht="45" customHeight="1">
      <c r="A1167" s="260" t="s">
        <v>901</v>
      </c>
      <c r="B1167" s="260"/>
      <c r="C1167" s="260"/>
      <c r="D1167" s="260"/>
      <c r="E1167" s="260"/>
      <c r="F1167" s="260"/>
      <c r="G1167" s="260"/>
      <c r="H1167" s="260"/>
      <c r="I1167" s="260"/>
      <c r="J1167" s="260"/>
      <c r="K1167" s="260"/>
      <c r="L1167" s="260"/>
      <c r="M1167" s="260"/>
      <c r="N1167" s="260"/>
      <c r="O1167" s="260"/>
      <c r="P1167" s="260"/>
      <c r="Q1167" s="69">
        <v>3</v>
      </c>
      <c r="R1167" s="258"/>
      <c r="S1167" s="258"/>
      <c r="T1167" s="258"/>
      <c r="U1167" s="258"/>
      <c r="V1167" s="258"/>
      <c r="W1167" s="258"/>
      <c r="X1167" s="258"/>
      <c r="Y1167" s="258"/>
      <c r="Z1167" s="258"/>
      <c r="AA1167" s="258"/>
      <c r="AB1167" s="258"/>
      <c r="AC1167" s="258"/>
      <c r="AD1167" s="258"/>
      <c r="AE1167" s="258"/>
      <c r="AF1167" s="69">
        <v>3</v>
      </c>
      <c r="AG1167" s="258"/>
      <c r="AH1167" s="258"/>
      <c r="AI1167" s="258"/>
      <c r="AJ1167" s="258"/>
      <c r="AK1167" s="258"/>
      <c r="AL1167" s="258"/>
      <c r="AM1167" s="258"/>
      <c r="AN1167" s="258"/>
      <c r="AO1167" s="258"/>
      <c r="AP1167" s="258"/>
      <c r="AQ1167" s="258"/>
      <c r="AR1167" s="258"/>
      <c r="AS1167" s="258"/>
      <c r="AT1167" s="258"/>
    </row>
    <row r="1168" spans="1:46" ht="45" customHeight="1">
      <c r="A1168" s="260" t="s">
        <v>902</v>
      </c>
      <c r="B1168" s="260"/>
      <c r="C1168" s="260"/>
      <c r="D1168" s="260"/>
      <c r="E1168" s="260"/>
      <c r="F1168" s="260"/>
      <c r="G1168" s="260"/>
      <c r="H1168" s="260"/>
      <c r="I1168" s="260"/>
      <c r="J1168" s="260"/>
      <c r="K1168" s="260"/>
      <c r="L1168" s="260"/>
      <c r="M1168" s="260"/>
      <c r="N1168" s="260"/>
      <c r="O1168" s="260"/>
      <c r="P1168" s="260"/>
      <c r="Q1168" s="69">
        <v>3</v>
      </c>
      <c r="R1168" s="258"/>
      <c r="S1168" s="258"/>
      <c r="T1168" s="258"/>
      <c r="U1168" s="258"/>
      <c r="V1168" s="258"/>
      <c r="W1168" s="258"/>
      <c r="X1168" s="258"/>
      <c r="Y1168" s="258"/>
      <c r="Z1168" s="258"/>
      <c r="AA1168" s="258"/>
      <c r="AB1168" s="258"/>
      <c r="AC1168" s="258"/>
      <c r="AD1168" s="258"/>
      <c r="AE1168" s="258"/>
      <c r="AF1168" s="69">
        <v>3</v>
      </c>
      <c r="AG1168" s="258"/>
      <c r="AH1168" s="258"/>
      <c r="AI1168" s="258"/>
      <c r="AJ1168" s="258"/>
      <c r="AK1168" s="258"/>
      <c r="AL1168" s="258"/>
      <c r="AM1168" s="258"/>
      <c r="AN1168" s="258"/>
      <c r="AO1168" s="258"/>
      <c r="AP1168" s="258"/>
      <c r="AQ1168" s="258"/>
      <c r="AR1168" s="258"/>
      <c r="AS1168" s="258"/>
      <c r="AT1168" s="258"/>
    </row>
    <row r="1169" spans="1:46" ht="45" customHeight="1">
      <c r="A1169" s="260" t="s">
        <v>903</v>
      </c>
      <c r="B1169" s="260"/>
      <c r="C1169" s="260"/>
      <c r="D1169" s="260"/>
      <c r="E1169" s="260"/>
      <c r="F1169" s="260"/>
      <c r="G1169" s="260"/>
      <c r="H1169" s="260"/>
      <c r="I1169" s="260"/>
      <c r="J1169" s="260"/>
      <c r="K1169" s="260"/>
      <c r="L1169" s="260"/>
      <c r="M1169" s="260"/>
      <c r="N1169" s="260"/>
      <c r="O1169" s="260"/>
      <c r="P1169" s="260"/>
      <c r="Q1169" s="69">
        <v>3</v>
      </c>
      <c r="R1169" s="258"/>
      <c r="S1169" s="258"/>
      <c r="T1169" s="258"/>
      <c r="U1169" s="258"/>
      <c r="V1169" s="258"/>
      <c r="W1169" s="258"/>
      <c r="X1169" s="258"/>
      <c r="Y1169" s="258"/>
      <c r="Z1169" s="258"/>
      <c r="AA1169" s="258"/>
      <c r="AB1169" s="258"/>
      <c r="AC1169" s="258"/>
      <c r="AD1169" s="258"/>
      <c r="AE1169" s="258"/>
      <c r="AF1169" s="69">
        <v>3</v>
      </c>
      <c r="AG1169" s="258"/>
      <c r="AH1169" s="258"/>
      <c r="AI1169" s="258"/>
      <c r="AJ1169" s="258"/>
      <c r="AK1169" s="258"/>
      <c r="AL1169" s="258"/>
      <c r="AM1169" s="258"/>
      <c r="AN1169" s="258"/>
      <c r="AO1169" s="258"/>
      <c r="AP1169" s="258"/>
      <c r="AQ1169" s="258"/>
      <c r="AR1169" s="258"/>
      <c r="AS1169" s="258"/>
      <c r="AT1169" s="258"/>
    </row>
    <row r="1170" spans="1:46" ht="45" customHeight="1">
      <c r="A1170" s="260" t="s">
        <v>904</v>
      </c>
      <c r="B1170" s="260"/>
      <c r="C1170" s="260"/>
      <c r="D1170" s="260"/>
      <c r="E1170" s="260"/>
      <c r="F1170" s="260"/>
      <c r="G1170" s="260"/>
      <c r="H1170" s="260"/>
      <c r="I1170" s="260"/>
      <c r="J1170" s="260"/>
      <c r="K1170" s="260"/>
      <c r="L1170" s="260"/>
      <c r="M1170" s="260"/>
      <c r="N1170" s="260"/>
      <c r="O1170" s="260"/>
      <c r="P1170" s="260"/>
      <c r="Q1170" s="69">
        <v>3</v>
      </c>
      <c r="R1170" s="258"/>
      <c r="S1170" s="258"/>
      <c r="T1170" s="258"/>
      <c r="U1170" s="258"/>
      <c r="V1170" s="258"/>
      <c r="W1170" s="258"/>
      <c r="X1170" s="258"/>
      <c r="Y1170" s="258"/>
      <c r="Z1170" s="258"/>
      <c r="AA1170" s="258"/>
      <c r="AB1170" s="258"/>
      <c r="AC1170" s="258"/>
      <c r="AD1170" s="258"/>
      <c r="AE1170" s="258"/>
      <c r="AF1170" s="69">
        <v>3</v>
      </c>
      <c r="AG1170" s="258"/>
      <c r="AH1170" s="258"/>
      <c r="AI1170" s="258"/>
      <c r="AJ1170" s="258"/>
      <c r="AK1170" s="258"/>
      <c r="AL1170" s="258"/>
      <c r="AM1170" s="258"/>
      <c r="AN1170" s="258"/>
      <c r="AO1170" s="258"/>
      <c r="AP1170" s="258"/>
      <c r="AQ1170" s="258"/>
      <c r="AR1170" s="258"/>
      <c r="AS1170" s="258"/>
      <c r="AT1170" s="258"/>
    </row>
    <row r="1171" spans="1:46" ht="72.75" customHeight="1">
      <c r="A1171" s="260" t="s">
        <v>905</v>
      </c>
      <c r="B1171" s="260"/>
      <c r="C1171" s="260"/>
      <c r="D1171" s="260"/>
      <c r="E1171" s="260"/>
      <c r="F1171" s="260"/>
      <c r="G1171" s="260"/>
      <c r="H1171" s="260"/>
      <c r="I1171" s="260"/>
      <c r="J1171" s="260"/>
      <c r="K1171" s="260"/>
      <c r="L1171" s="260"/>
      <c r="M1171" s="260"/>
      <c r="N1171" s="260"/>
      <c r="O1171" s="260"/>
      <c r="P1171" s="260"/>
      <c r="Q1171" s="69">
        <v>3</v>
      </c>
      <c r="R1171" s="258"/>
      <c r="S1171" s="258"/>
      <c r="T1171" s="258"/>
      <c r="U1171" s="258"/>
      <c r="V1171" s="258"/>
      <c r="W1171" s="258"/>
      <c r="X1171" s="258"/>
      <c r="Y1171" s="258"/>
      <c r="Z1171" s="258"/>
      <c r="AA1171" s="258"/>
      <c r="AB1171" s="258"/>
      <c r="AC1171" s="258"/>
      <c r="AD1171" s="258"/>
      <c r="AE1171" s="258"/>
      <c r="AF1171" s="69">
        <v>3</v>
      </c>
      <c r="AG1171" s="258"/>
      <c r="AH1171" s="258"/>
      <c r="AI1171" s="258"/>
      <c r="AJ1171" s="258"/>
      <c r="AK1171" s="258"/>
      <c r="AL1171" s="258"/>
      <c r="AM1171" s="258"/>
      <c r="AN1171" s="258"/>
      <c r="AO1171" s="258"/>
      <c r="AP1171" s="258"/>
      <c r="AQ1171" s="258"/>
      <c r="AR1171" s="258"/>
      <c r="AS1171" s="258"/>
      <c r="AT1171" s="258"/>
    </row>
    <row r="1172" spans="1:46" ht="45" customHeight="1">
      <c r="A1172" s="260" t="s">
        <v>906</v>
      </c>
      <c r="B1172" s="260"/>
      <c r="C1172" s="260"/>
      <c r="D1172" s="260"/>
      <c r="E1172" s="260"/>
      <c r="F1172" s="260"/>
      <c r="G1172" s="260"/>
      <c r="H1172" s="260"/>
      <c r="I1172" s="260"/>
      <c r="J1172" s="260"/>
      <c r="K1172" s="260"/>
      <c r="L1172" s="260"/>
      <c r="M1172" s="260"/>
      <c r="N1172" s="260"/>
      <c r="O1172" s="260"/>
      <c r="P1172" s="260"/>
      <c r="Q1172" s="69">
        <v>3</v>
      </c>
      <c r="R1172" s="258"/>
      <c r="S1172" s="258"/>
      <c r="T1172" s="258"/>
      <c r="U1172" s="258"/>
      <c r="V1172" s="258"/>
      <c r="W1172" s="258"/>
      <c r="X1172" s="258"/>
      <c r="Y1172" s="258"/>
      <c r="Z1172" s="258"/>
      <c r="AA1172" s="258"/>
      <c r="AB1172" s="258"/>
      <c r="AC1172" s="258"/>
      <c r="AD1172" s="258"/>
      <c r="AE1172" s="258"/>
      <c r="AF1172" s="69">
        <v>3</v>
      </c>
      <c r="AG1172" s="258"/>
      <c r="AH1172" s="258"/>
      <c r="AI1172" s="258"/>
      <c r="AJ1172" s="258"/>
      <c r="AK1172" s="258"/>
      <c r="AL1172" s="258"/>
      <c r="AM1172" s="258"/>
      <c r="AN1172" s="258"/>
      <c r="AO1172" s="258"/>
      <c r="AP1172" s="258"/>
      <c r="AQ1172" s="258"/>
      <c r="AR1172" s="258"/>
      <c r="AS1172" s="258"/>
      <c r="AT1172" s="258"/>
    </row>
    <row r="1173" spans="1:46" ht="45" customHeight="1">
      <c r="A1173" s="260" t="s">
        <v>907</v>
      </c>
      <c r="B1173" s="260"/>
      <c r="C1173" s="260"/>
      <c r="D1173" s="260"/>
      <c r="E1173" s="260"/>
      <c r="F1173" s="260"/>
      <c r="G1173" s="260"/>
      <c r="H1173" s="260"/>
      <c r="I1173" s="260"/>
      <c r="J1173" s="260"/>
      <c r="K1173" s="260"/>
      <c r="L1173" s="260"/>
      <c r="M1173" s="260"/>
      <c r="N1173" s="260"/>
      <c r="O1173" s="260"/>
      <c r="P1173" s="260"/>
      <c r="Q1173" s="69">
        <v>3</v>
      </c>
      <c r="R1173" s="258"/>
      <c r="S1173" s="258"/>
      <c r="T1173" s="258"/>
      <c r="U1173" s="258"/>
      <c r="V1173" s="258"/>
      <c r="W1173" s="258"/>
      <c r="X1173" s="258"/>
      <c r="Y1173" s="258"/>
      <c r="Z1173" s="258"/>
      <c r="AA1173" s="258"/>
      <c r="AB1173" s="258"/>
      <c r="AC1173" s="258"/>
      <c r="AD1173" s="258"/>
      <c r="AE1173" s="258"/>
      <c r="AF1173" s="69">
        <v>3</v>
      </c>
      <c r="AG1173" s="258"/>
      <c r="AH1173" s="258"/>
      <c r="AI1173" s="258"/>
      <c r="AJ1173" s="258"/>
      <c r="AK1173" s="258"/>
      <c r="AL1173" s="258"/>
      <c r="AM1173" s="258"/>
      <c r="AN1173" s="258"/>
      <c r="AO1173" s="258"/>
      <c r="AP1173" s="258"/>
      <c r="AQ1173" s="258"/>
      <c r="AR1173" s="258"/>
      <c r="AS1173" s="258"/>
      <c r="AT1173" s="258"/>
    </row>
    <row r="1174" spans="1:46" ht="45" customHeight="1">
      <c r="A1174" s="260" t="s">
        <v>908</v>
      </c>
      <c r="B1174" s="260"/>
      <c r="C1174" s="260"/>
      <c r="D1174" s="260"/>
      <c r="E1174" s="260"/>
      <c r="F1174" s="260"/>
      <c r="G1174" s="260"/>
      <c r="H1174" s="260"/>
      <c r="I1174" s="260"/>
      <c r="J1174" s="260"/>
      <c r="K1174" s="260"/>
      <c r="L1174" s="260"/>
      <c r="M1174" s="260"/>
      <c r="N1174" s="260"/>
      <c r="O1174" s="260"/>
      <c r="P1174" s="260"/>
      <c r="Q1174" s="69">
        <v>3</v>
      </c>
      <c r="R1174" s="258"/>
      <c r="S1174" s="258"/>
      <c r="T1174" s="258"/>
      <c r="U1174" s="258"/>
      <c r="V1174" s="258"/>
      <c r="W1174" s="258"/>
      <c r="X1174" s="258"/>
      <c r="Y1174" s="258"/>
      <c r="Z1174" s="258"/>
      <c r="AA1174" s="258"/>
      <c r="AB1174" s="258"/>
      <c r="AC1174" s="258"/>
      <c r="AD1174" s="258"/>
      <c r="AE1174" s="258"/>
      <c r="AF1174" s="69">
        <v>3</v>
      </c>
      <c r="AG1174" s="258"/>
      <c r="AH1174" s="258"/>
      <c r="AI1174" s="258"/>
      <c r="AJ1174" s="258"/>
      <c r="AK1174" s="258"/>
      <c r="AL1174" s="258"/>
      <c r="AM1174" s="258"/>
      <c r="AN1174" s="258"/>
      <c r="AO1174" s="258"/>
      <c r="AP1174" s="258"/>
      <c r="AQ1174" s="258"/>
      <c r="AR1174" s="258"/>
      <c r="AS1174" s="258"/>
      <c r="AT1174" s="258"/>
    </row>
    <row r="1175" spans="1:46" ht="45" customHeight="1">
      <c r="A1175" s="260" t="s">
        <v>909</v>
      </c>
      <c r="B1175" s="260"/>
      <c r="C1175" s="260"/>
      <c r="D1175" s="260"/>
      <c r="E1175" s="260"/>
      <c r="F1175" s="260"/>
      <c r="G1175" s="260"/>
      <c r="H1175" s="260"/>
      <c r="I1175" s="260"/>
      <c r="J1175" s="260"/>
      <c r="K1175" s="260"/>
      <c r="L1175" s="260"/>
      <c r="M1175" s="260"/>
      <c r="N1175" s="260"/>
      <c r="O1175" s="260"/>
      <c r="P1175" s="260"/>
      <c r="Q1175" s="69">
        <v>3</v>
      </c>
      <c r="R1175" s="258"/>
      <c r="S1175" s="258"/>
      <c r="T1175" s="258"/>
      <c r="U1175" s="258"/>
      <c r="V1175" s="258"/>
      <c r="W1175" s="258"/>
      <c r="X1175" s="258"/>
      <c r="Y1175" s="258"/>
      <c r="Z1175" s="258"/>
      <c r="AA1175" s="258"/>
      <c r="AB1175" s="258"/>
      <c r="AC1175" s="258"/>
      <c r="AD1175" s="258"/>
      <c r="AE1175" s="258"/>
      <c r="AF1175" s="69">
        <v>3</v>
      </c>
      <c r="AG1175" s="258"/>
      <c r="AH1175" s="258"/>
      <c r="AI1175" s="258"/>
      <c r="AJ1175" s="258"/>
      <c r="AK1175" s="258"/>
      <c r="AL1175" s="258"/>
      <c r="AM1175" s="258"/>
      <c r="AN1175" s="258"/>
      <c r="AO1175" s="258"/>
      <c r="AP1175" s="258"/>
      <c r="AQ1175" s="258"/>
      <c r="AR1175" s="258"/>
      <c r="AS1175" s="258"/>
      <c r="AT1175" s="258"/>
    </row>
    <row r="1176" spans="1:46" ht="84.6" customHeight="1">
      <c r="A1176" s="260" t="s">
        <v>910</v>
      </c>
      <c r="B1176" s="260"/>
      <c r="C1176" s="260"/>
      <c r="D1176" s="260"/>
      <c r="E1176" s="260"/>
      <c r="F1176" s="260"/>
      <c r="G1176" s="260"/>
      <c r="H1176" s="260"/>
      <c r="I1176" s="260"/>
      <c r="J1176" s="260"/>
      <c r="K1176" s="260"/>
      <c r="L1176" s="260"/>
      <c r="M1176" s="260"/>
      <c r="N1176" s="260"/>
      <c r="O1176" s="260"/>
      <c r="P1176" s="260"/>
      <c r="Q1176" s="69">
        <v>3</v>
      </c>
      <c r="R1176" s="258"/>
      <c r="S1176" s="258"/>
      <c r="T1176" s="258"/>
      <c r="U1176" s="258"/>
      <c r="V1176" s="258"/>
      <c r="W1176" s="258"/>
      <c r="X1176" s="258"/>
      <c r="Y1176" s="258"/>
      <c r="Z1176" s="258"/>
      <c r="AA1176" s="258"/>
      <c r="AB1176" s="258"/>
      <c r="AC1176" s="258"/>
      <c r="AD1176" s="258"/>
      <c r="AE1176" s="258"/>
      <c r="AF1176" s="69">
        <v>3</v>
      </c>
      <c r="AG1176" s="258"/>
      <c r="AH1176" s="258"/>
      <c r="AI1176" s="258"/>
      <c r="AJ1176" s="258"/>
      <c r="AK1176" s="258"/>
      <c r="AL1176" s="258"/>
      <c r="AM1176" s="258"/>
      <c r="AN1176" s="258"/>
      <c r="AO1176" s="258"/>
      <c r="AP1176" s="258"/>
      <c r="AQ1176" s="258"/>
      <c r="AR1176" s="258"/>
      <c r="AS1176" s="258"/>
      <c r="AT1176" s="258"/>
    </row>
    <row r="1177" spans="1:46" ht="45" customHeight="1">
      <c r="A1177" s="259" t="s">
        <v>911</v>
      </c>
      <c r="B1177" s="259"/>
      <c r="C1177" s="259"/>
      <c r="D1177" s="259"/>
      <c r="E1177" s="259"/>
      <c r="F1177" s="259"/>
      <c r="G1177" s="259"/>
      <c r="H1177" s="259"/>
      <c r="I1177" s="259"/>
      <c r="J1177" s="259"/>
      <c r="K1177" s="259"/>
      <c r="L1177" s="259"/>
      <c r="M1177" s="259"/>
      <c r="N1177" s="259"/>
      <c r="O1177" s="259"/>
      <c r="P1177" s="259"/>
      <c r="Q1177" s="69">
        <v>3</v>
      </c>
      <c r="R1177" s="258"/>
      <c r="S1177" s="258"/>
      <c r="T1177" s="258"/>
      <c r="U1177" s="258"/>
      <c r="V1177" s="258"/>
      <c r="W1177" s="258"/>
      <c r="X1177" s="258"/>
      <c r="Y1177" s="258"/>
      <c r="Z1177" s="258"/>
      <c r="AA1177" s="258"/>
      <c r="AB1177" s="258"/>
      <c r="AC1177" s="258"/>
      <c r="AD1177" s="258"/>
      <c r="AE1177" s="258"/>
      <c r="AF1177" s="69">
        <v>3</v>
      </c>
      <c r="AG1177" s="258"/>
      <c r="AH1177" s="258"/>
      <c r="AI1177" s="258"/>
      <c r="AJ1177" s="258"/>
      <c r="AK1177" s="258"/>
      <c r="AL1177" s="258"/>
      <c r="AM1177" s="258"/>
      <c r="AN1177" s="258"/>
      <c r="AO1177" s="258"/>
      <c r="AP1177" s="258"/>
      <c r="AQ1177" s="258"/>
      <c r="AR1177" s="258"/>
      <c r="AS1177" s="258"/>
      <c r="AT1177" s="258"/>
    </row>
    <row r="1178" spans="1:46" ht="45" customHeight="1">
      <c r="A1178" s="259" t="s">
        <v>912</v>
      </c>
      <c r="B1178" s="259"/>
      <c r="C1178" s="259"/>
      <c r="D1178" s="259"/>
      <c r="E1178" s="259"/>
      <c r="F1178" s="259"/>
      <c r="G1178" s="259"/>
      <c r="H1178" s="259"/>
      <c r="I1178" s="259"/>
      <c r="J1178" s="259"/>
      <c r="K1178" s="259"/>
      <c r="L1178" s="259"/>
      <c r="M1178" s="259"/>
      <c r="N1178" s="259"/>
      <c r="O1178" s="259"/>
      <c r="P1178" s="259"/>
      <c r="Q1178" s="69">
        <v>3</v>
      </c>
      <c r="R1178" s="258"/>
      <c r="S1178" s="258"/>
      <c r="T1178" s="258"/>
      <c r="U1178" s="258"/>
      <c r="V1178" s="258"/>
      <c r="W1178" s="258"/>
      <c r="X1178" s="258"/>
      <c r="Y1178" s="258"/>
      <c r="Z1178" s="258"/>
      <c r="AA1178" s="258"/>
      <c r="AB1178" s="258"/>
      <c r="AC1178" s="258"/>
      <c r="AD1178" s="258"/>
      <c r="AE1178" s="258"/>
      <c r="AF1178" s="69">
        <v>3</v>
      </c>
      <c r="AG1178" s="258"/>
      <c r="AH1178" s="258"/>
      <c r="AI1178" s="258"/>
      <c r="AJ1178" s="258"/>
      <c r="AK1178" s="258"/>
      <c r="AL1178" s="258"/>
      <c r="AM1178" s="258"/>
      <c r="AN1178" s="258"/>
      <c r="AO1178" s="258"/>
      <c r="AP1178" s="258"/>
      <c r="AQ1178" s="258"/>
      <c r="AR1178" s="258"/>
      <c r="AS1178" s="258"/>
      <c r="AT1178" s="258"/>
    </row>
    <row r="1179" spans="1:46" ht="45" customHeight="1">
      <c r="A1179" s="259" t="s">
        <v>913</v>
      </c>
      <c r="B1179" s="259"/>
      <c r="C1179" s="259"/>
      <c r="D1179" s="259"/>
      <c r="E1179" s="259"/>
      <c r="F1179" s="259"/>
      <c r="G1179" s="259"/>
      <c r="H1179" s="259"/>
      <c r="I1179" s="259"/>
      <c r="J1179" s="259"/>
      <c r="K1179" s="259"/>
      <c r="L1179" s="259"/>
      <c r="M1179" s="259"/>
      <c r="N1179" s="259"/>
      <c r="O1179" s="259"/>
      <c r="P1179" s="259"/>
      <c r="Q1179" s="69">
        <v>3</v>
      </c>
      <c r="R1179" s="258"/>
      <c r="S1179" s="258"/>
      <c r="T1179" s="258"/>
      <c r="U1179" s="258"/>
      <c r="V1179" s="258"/>
      <c r="W1179" s="258"/>
      <c r="X1179" s="258"/>
      <c r="Y1179" s="258"/>
      <c r="Z1179" s="258"/>
      <c r="AA1179" s="258"/>
      <c r="AB1179" s="258"/>
      <c r="AC1179" s="258"/>
      <c r="AD1179" s="258"/>
      <c r="AE1179" s="258"/>
      <c r="AF1179" s="69">
        <v>3</v>
      </c>
      <c r="AG1179" s="258"/>
      <c r="AH1179" s="258"/>
      <c r="AI1179" s="258"/>
      <c r="AJ1179" s="258"/>
      <c r="AK1179" s="258"/>
      <c r="AL1179" s="258"/>
      <c r="AM1179" s="258"/>
      <c r="AN1179" s="258"/>
      <c r="AO1179" s="258"/>
      <c r="AP1179" s="258"/>
      <c r="AQ1179" s="258"/>
      <c r="AR1179" s="258"/>
      <c r="AS1179" s="258"/>
      <c r="AT1179" s="258"/>
    </row>
    <row r="1180" spans="1:46" ht="45" customHeight="1">
      <c r="A1180" s="259" t="s">
        <v>914</v>
      </c>
      <c r="B1180" s="259"/>
      <c r="C1180" s="259"/>
      <c r="D1180" s="259"/>
      <c r="E1180" s="259"/>
      <c r="F1180" s="259"/>
      <c r="G1180" s="259"/>
      <c r="H1180" s="259"/>
      <c r="I1180" s="259"/>
      <c r="J1180" s="259"/>
      <c r="K1180" s="259"/>
      <c r="L1180" s="259"/>
      <c r="M1180" s="259"/>
      <c r="N1180" s="259"/>
      <c r="O1180" s="259"/>
      <c r="P1180" s="259"/>
      <c r="Q1180" s="69">
        <v>3</v>
      </c>
      <c r="R1180" s="258"/>
      <c r="S1180" s="258"/>
      <c r="T1180" s="258"/>
      <c r="U1180" s="258"/>
      <c r="V1180" s="258"/>
      <c r="W1180" s="258"/>
      <c r="X1180" s="258"/>
      <c r="Y1180" s="258"/>
      <c r="Z1180" s="258"/>
      <c r="AA1180" s="258"/>
      <c r="AB1180" s="258"/>
      <c r="AC1180" s="258"/>
      <c r="AD1180" s="258"/>
      <c r="AE1180" s="258"/>
      <c r="AF1180" s="69">
        <v>3</v>
      </c>
      <c r="AG1180" s="258"/>
      <c r="AH1180" s="258"/>
      <c r="AI1180" s="258"/>
      <c r="AJ1180" s="258"/>
      <c r="AK1180" s="258"/>
      <c r="AL1180" s="258"/>
      <c r="AM1180" s="258"/>
      <c r="AN1180" s="258"/>
      <c r="AO1180" s="258"/>
      <c r="AP1180" s="258"/>
      <c r="AQ1180" s="258"/>
      <c r="AR1180" s="258"/>
      <c r="AS1180" s="258"/>
      <c r="AT1180" s="258"/>
    </row>
    <row r="1181" spans="1:46" ht="45" customHeight="1">
      <c r="A1181" s="259" t="s">
        <v>915</v>
      </c>
      <c r="B1181" s="259"/>
      <c r="C1181" s="259"/>
      <c r="D1181" s="259"/>
      <c r="E1181" s="259"/>
      <c r="F1181" s="259"/>
      <c r="G1181" s="259"/>
      <c r="H1181" s="259"/>
      <c r="I1181" s="259"/>
      <c r="J1181" s="259"/>
      <c r="K1181" s="259"/>
      <c r="L1181" s="259"/>
      <c r="M1181" s="259"/>
      <c r="N1181" s="259"/>
      <c r="O1181" s="259"/>
      <c r="P1181" s="259"/>
      <c r="Q1181" s="69">
        <v>3</v>
      </c>
      <c r="R1181" s="258"/>
      <c r="S1181" s="258"/>
      <c r="T1181" s="258"/>
      <c r="U1181" s="258"/>
      <c r="V1181" s="258"/>
      <c r="W1181" s="258"/>
      <c r="X1181" s="258"/>
      <c r="Y1181" s="258"/>
      <c r="Z1181" s="258"/>
      <c r="AA1181" s="258"/>
      <c r="AB1181" s="258"/>
      <c r="AC1181" s="258"/>
      <c r="AD1181" s="258"/>
      <c r="AE1181" s="258"/>
      <c r="AF1181" s="69">
        <v>3</v>
      </c>
      <c r="AG1181" s="258"/>
      <c r="AH1181" s="258"/>
      <c r="AI1181" s="258"/>
      <c r="AJ1181" s="258"/>
      <c r="AK1181" s="258"/>
      <c r="AL1181" s="258"/>
      <c r="AM1181" s="258"/>
      <c r="AN1181" s="258"/>
      <c r="AO1181" s="258"/>
      <c r="AP1181" s="258"/>
      <c r="AQ1181" s="258"/>
      <c r="AR1181" s="258"/>
      <c r="AS1181" s="258"/>
      <c r="AT1181" s="258"/>
    </row>
    <row r="1182" spans="1:46" ht="45" customHeight="1">
      <c r="A1182" s="261" t="s">
        <v>916</v>
      </c>
      <c r="B1182" s="261"/>
      <c r="C1182" s="261"/>
      <c r="D1182" s="261"/>
      <c r="E1182" s="261"/>
      <c r="F1182" s="261"/>
      <c r="G1182" s="261"/>
      <c r="H1182" s="261"/>
      <c r="I1182" s="261"/>
      <c r="J1182" s="261"/>
      <c r="K1182" s="261"/>
      <c r="L1182" s="261"/>
      <c r="M1182" s="261"/>
      <c r="N1182" s="261"/>
      <c r="O1182" s="261"/>
      <c r="P1182" s="261"/>
      <c r="Q1182" s="69">
        <v>3</v>
      </c>
      <c r="R1182" s="258"/>
      <c r="S1182" s="258"/>
      <c r="T1182" s="258"/>
      <c r="U1182" s="258"/>
      <c r="V1182" s="258"/>
      <c r="W1182" s="258"/>
      <c r="X1182" s="258"/>
      <c r="Y1182" s="258"/>
      <c r="Z1182" s="258"/>
      <c r="AA1182" s="258"/>
      <c r="AB1182" s="258"/>
      <c r="AC1182" s="258"/>
      <c r="AD1182" s="258"/>
      <c r="AE1182" s="258"/>
      <c r="AF1182" s="69">
        <v>3</v>
      </c>
      <c r="AG1182" s="258"/>
      <c r="AH1182" s="258"/>
      <c r="AI1182" s="258"/>
      <c r="AJ1182" s="258"/>
      <c r="AK1182" s="258"/>
      <c r="AL1182" s="258"/>
      <c r="AM1182" s="258"/>
      <c r="AN1182" s="258"/>
      <c r="AO1182" s="258"/>
      <c r="AP1182" s="258"/>
      <c r="AQ1182" s="258"/>
      <c r="AR1182" s="258"/>
      <c r="AS1182" s="258"/>
      <c r="AT1182" s="258"/>
    </row>
    <row r="1183" spans="1:46" ht="45" customHeight="1">
      <c r="A1183" s="261" t="s">
        <v>917</v>
      </c>
      <c r="B1183" s="261"/>
      <c r="C1183" s="261"/>
      <c r="D1183" s="261"/>
      <c r="E1183" s="261"/>
      <c r="F1183" s="261"/>
      <c r="G1183" s="261"/>
      <c r="H1183" s="261"/>
      <c r="I1183" s="261"/>
      <c r="J1183" s="261"/>
      <c r="K1183" s="261"/>
      <c r="L1183" s="261"/>
      <c r="M1183" s="261"/>
      <c r="N1183" s="261"/>
      <c r="O1183" s="261"/>
      <c r="P1183" s="261"/>
      <c r="Q1183" s="69">
        <v>3</v>
      </c>
      <c r="R1183" s="258"/>
      <c r="S1183" s="258"/>
      <c r="T1183" s="258"/>
      <c r="U1183" s="258"/>
      <c r="V1183" s="258"/>
      <c r="W1183" s="258"/>
      <c r="X1183" s="258"/>
      <c r="Y1183" s="258"/>
      <c r="Z1183" s="258"/>
      <c r="AA1183" s="258"/>
      <c r="AB1183" s="258"/>
      <c r="AC1183" s="258"/>
      <c r="AD1183" s="258"/>
      <c r="AE1183" s="258"/>
      <c r="AF1183" s="69">
        <v>3</v>
      </c>
      <c r="AG1183" s="258"/>
      <c r="AH1183" s="258"/>
      <c r="AI1183" s="258"/>
      <c r="AJ1183" s="258"/>
      <c r="AK1183" s="258"/>
      <c r="AL1183" s="258"/>
      <c r="AM1183" s="258"/>
      <c r="AN1183" s="258"/>
      <c r="AO1183" s="258"/>
      <c r="AP1183" s="258"/>
      <c r="AQ1183" s="258"/>
      <c r="AR1183" s="258"/>
      <c r="AS1183" s="258"/>
      <c r="AT1183" s="258"/>
    </row>
    <row r="1184" spans="1:46" ht="45" customHeight="1">
      <c r="A1184" s="261" t="s">
        <v>918</v>
      </c>
      <c r="B1184" s="261"/>
      <c r="C1184" s="261"/>
      <c r="D1184" s="261"/>
      <c r="E1184" s="261"/>
      <c r="F1184" s="261"/>
      <c r="G1184" s="261"/>
      <c r="H1184" s="261"/>
      <c r="I1184" s="261"/>
      <c r="J1184" s="261"/>
      <c r="K1184" s="261"/>
      <c r="L1184" s="261"/>
      <c r="M1184" s="261"/>
      <c r="N1184" s="261"/>
      <c r="O1184" s="261"/>
      <c r="P1184" s="261"/>
      <c r="Q1184" s="69">
        <v>3</v>
      </c>
      <c r="R1184" s="258"/>
      <c r="S1184" s="258"/>
      <c r="T1184" s="258"/>
      <c r="U1184" s="258"/>
      <c r="V1184" s="258"/>
      <c r="W1184" s="258"/>
      <c r="X1184" s="258"/>
      <c r="Y1184" s="258"/>
      <c r="Z1184" s="258"/>
      <c r="AA1184" s="258"/>
      <c r="AB1184" s="258"/>
      <c r="AC1184" s="258"/>
      <c r="AD1184" s="258"/>
      <c r="AE1184" s="258"/>
      <c r="AF1184" s="69">
        <v>3</v>
      </c>
      <c r="AG1184" s="258"/>
      <c r="AH1184" s="258"/>
      <c r="AI1184" s="258"/>
      <c r="AJ1184" s="258"/>
      <c r="AK1184" s="258"/>
      <c r="AL1184" s="258"/>
      <c r="AM1184" s="258"/>
      <c r="AN1184" s="258"/>
      <c r="AO1184" s="258"/>
      <c r="AP1184" s="258"/>
      <c r="AQ1184" s="258"/>
      <c r="AR1184" s="258"/>
      <c r="AS1184" s="258"/>
      <c r="AT1184" s="258"/>
    </row>
    <row r="1185" spans="1:46" ht="45" customHeight="1">
      <c r="A1185" s="261" t="s">
        <v>919</v>
      </c>
      <c r="B1185" s="261"/>
      <c r="C1185" s="261"/>
      <c r="D1185" s="261"/>
      <c r="E1185" s="261"/>
      <c r="F1185" s="261"/>
      <c r="G1185" s="261"/>
      <c r="H1185" s="261"/>
      <c r="I1185" s="261"/>
      <c r="J1185" s="261"/>
      <c r="K1185" s="261"/>
      <c r="L1185" s="261"/>
      <c r="M1185" s="261"/>
      <c r="N1185" s="261"/>
      <c r="O1185" s="261"/>
      <c r="P1185" s="261"/>
      <c r="Q1185" s="69">
        <v>3</v>
      </c>
      <c r="R1185" s="258"/>
      <c r="S1185" s="258"/>
      <c r="T1185" s="258"/>
      <c r="U1185" s="258"/>
      <c r="V1185" s="258"/>
      <c r="W1185" s="258"/>
      <c r="X1185" s="258"/>
      <c r="Y1185" s="258"/>
      <c r="Z1185" s="258"/>
      <c r="AA1185" s="258"/>
      <c r="AB1185" s="258"/>
      <c r="AC1185" s="258"/>
      <c r="AD1185" s="258"/>
      <c r="AE1185" s="258"/>
      <c r="AF1185" s="69">
        <v>3</v>
      </c>
      <c r="AG1185" s="258"/>
      <c r="AH1185" s="258"/>
      <c r="AI1185" s="258"/>
      <c r="AJ1185" s="258"/>
      <c r="AK1185" s="258"/>
      <c r="AL1185" s="258"/>
      <c r="AM1185" s="258"/>
      <c r="AN1185" s="258"/>
      <c r="AO1185" s="258"/>
      <c r="AP1185" s="258"/>
      <c r="AQ1185" s="258"/>
      <c r="AR1185" s="258"/>
      <c r="AS1185" s="258"/>
      <c r="AT1185" s="258"/>
    </row>
    <row r="1186" spans="1:46" ht="45" customHeight="1">
      <c r="A1186" s="261" t="s">
        <v>920</v>
      </c>
      <c r="B1186" s="261"/>
      <c r="C1186" s="261"/>
      <c r="D1186" s="261"/>
      <c r="E1186" s="261"/>
      <c r="F1186" s="261"/>
      <c r="G1186" s="261"/>
      <c r="H1186" s="261"/>
      <c r="I1186" s="261"/>
      <c r="J1186" s="261"/>
      <c r="K1186" s="261"/>
      <c r="L1186" s="261"/>
      <c r="M1186" s="261"/>
      <c r="N1186" s="261"/>
      <c r="O1186" s="261"/>
      <c r="P1186" s="261"/>
      <c r="Q1186" s="69">
        <v>3</v>
      </c>
      <c r="R1186" s="258"/>
      <c r="S1186" s="258"/>
      <c r="T1186" s="258"/>
      <c r="U1186" s="258"/>
      <c r="V1186" s="258"/>
      <c r="W1186" s="258"/>
      <c r="X1186" s="258"/>
      <c r="Y1186" s="258"/>
      <c r="Z1186" s="258"/>
      <c r="AA1186" s="258"/>
      <c r="AB1186" s="258"/>
      <c r="AC1186" s="258"/>
      <c r="AD1186" s="258"/>
      <c r="AE1186" s="258"/>
      <c r="AF1186" s="69">
        <v>3</v>
      </c>
      <c r="AG1186" s="258"/>
      <c r="AH1186" s="258"/>
      <c r="AI1186" s="258"/>
      <c r="AJ1186" s="258"/>
      <c r="AK1186" s="258"/>
      <c r="AL1186" s="258"/>
      <c r="AM1186" s="258"/>
      <c r="AN1186" s="258"/>
      <c r="AO1186" s="258"/>
      <c r="AP1186" s="258"/>
      <c r="AQ1186" s="258"/>
      <c r="AR1186" s="258"/>
      <c r="AS1186" s="258"/>
      <c r="AT1186" s="258"/>
    </row>
    <row r="1187" spans="1:46" ht="45" customHeight="1">
      <c r="A1187" s="261" t="s">
        <v>921</v>
      </c>
      <c r="B1187" s="261"/>
      <c r="C1187" s="261"/>
      <c r="D1187" s="261"/>
      <c r="E1187" s="261"/>
      <c r="F1187" s="261"/>
      <c r="G1187" s="261"/>
      <c r="H1187" s="261"/>
      <c r="I1187" s="261"/>
      <c r="J1187" s="261"/>
      <c r="K1187" s="261"/>
      <c r="L1187" s="261"/>
      <c r="M1187" s="261"/>
      <c r="N1187" s="261"/>
      <c r="O1187" s="261"/>
      <c r="P1187" s="261"/>
      <c r="Q1187" s="69">
        <v>3</v>
      </c>
      <c r="R1187" s="258"/>
      <c r="S1187" s="258"/>
      <c r="T1187" s="258"/>
      <c r="U1187" s="258"/>
      <c r="V1187" s="258"/>
      <c r="W1187" s="258"/>
      <c r="X1187" s="258"/>
      <c r="Y1187" s="258"/>
      <c r="Z1187" s="258"/>
      <c r="AA1187" s="258"/>
      <c r="AB1187" s="258"/>
      <c r="AC1187" s="258"/>
      <c r="AD1187" s="258"/>
      <c r="AE1187" s="258"/>
      <c r="AF1187" s="69">
        <v>3</v>
      </c>
      <c r="AG1187" s="258"/>
      <c r="AH1187" s="258"/>
      <c r="AI1187" s="258"/>
      <c r="AJ1187" s="258"/>
      <c r="AK1187" s="258"/>
      <c r="AL1187" s="258"/>
      <c r="AM1187" s="258"/>
      <c r="AN1187" s="258"/>
      <c r="AO1187" s="258"/>
      <c r="AP1187" s="258"/>
      <c r="AQ1187" s="258"/>
      <c r="AR1187" s="258"/>
      <c r="AS1187" s="258"/>
      <c r="AT1187" s="258"/>
    </row>
    <row r="1188" spans="1:46" ht="45" customHeight="1">
      <c r="A1188" s="261" t="s">
        <v>922</v>
      </c>
      <c r="B1188" s="261"/>
      <c r="C1188" s="261"/>
      <c r="D1188" s="261"/>
      <c r="E1188" s="261"/>
      <c r="F1188" s="261"/>
      <c r="G1188" s="261"/>
      <c r="H1188" s="261"/>
      <c r="I1188" s="261"/>
      <c r="J1188" s="261"/>
      <c r="K1188" s="261"/>
      <c r="L1188" s="261"/>
      <c r="M1188" s="261"/>
      <c r="N1188" s="261"/>
      <c r="O1188" s="261"/>
      <c r="P1188" s="261"/>
      <c r="Q1188" s="69">
        <v>3</v>
      </c>
      <c r="R1188" s="258"/>
      <c r="S1188" s="258"/>
      <c r="T1188" s="258"/>
      <c r="U1188" s="258"/>
      <c r="V1188" s="258"/>
      <c r="W1188" s="258"/>
      <c r="X1188" s="258"/>
      <c r="Y1188" s="258"/>
      <c r="Z1188" s="258"/>
      <c r="AA1188" s="258"/>
      <c r="AB1188" s="258"/>
      <c r="AC1188" s="258"/>
      <c r="AD1188" s="258"/>
      <c r="AE1188" s="258"/>
      <c r="AF1188" s="69">
        <v>3</v>
      </c>
      <c r="AG1188" s="258"/>
      <c r="AH1188" s="258"/>
      <c r="AI1188" s="258"/>
      <c r="AJ1188" s="258"/>
      <c r="AK1188" s="258"/>
      <c r="AL1188" s="258"/>
      <c r="AM1188" s="258"/>
      <c r="AN1188" s="258"/>
      <c r="AO1188" s="258"/>
      <c r="AP1188" s="258"/>
      <c r="AQ1188" s="258"/>
      <c r="AR1188" s="258"/>
      <c r="AS1188" s="258"/>
      <c r="AT1188" s="258"/>
    </row>
    <row r="1189" spans="1:46" ht="45" customHeight="1">
      <c r="A1189" s="259" t="s">
        <v>923</v>
      </c>
      <c r="B1189" s="259"/>
      <c r="C1189" s="259"/>
      <c r="D1189" s="259"/>
      <c r="E1189" s="259"/>
      <c r="F1189" s="259"/>
      <c r="G1189" s="259"/>
      <c r="H1189" s="259"/>
      <c r="I1189" s="259"/>
      <c r="J1189" s="259"/>
      <c r="K1189" s="259"/>
      <c r="L1189" s="259"/>
      <c r="M1189" s="259"/>
      <c r="N1189" s="259"/>
      <c r="O1189" s="259"/>
      <c r="P1189" s="259"/>
      <c r="Q1189" s="69">
        <v>3</v>
      </c>
      <c r="R1189" s="258"/>
      <c r="S1189" s="258"/>
      <c r="T1189" s="258"/>
      <c r="U1189" s="258"/>
      <c r="V1189" s="258"/>
      <c r="W1189" s="258"/>
      <c r="X1189" s="258"/>
      <c r="Y1189" s="258"/>
      <c r="Z1189" s="258"/>
      <c r="AA1189" s="258"/>
      <c r="AB1189" s="258"/>
      <c r="AC1189" s="258"/>
      <c r="AD1189" s="258"/>
      <c r="AE1189" s="258"/>
      <c r="AF1189" s="69">
        <v>3</v>
      </c>
      <c r="AG1189" s="258"/>
      <c r="AH1189" s="258"/>
      <c r="AI1189" s="258"/>
      <c r="AJ1189" s="258"/>
      <c r="AK1189" s="258"/>
      <c r="AL1189" s="258"/>
      <c r="AM1189" s="258"/>
      <c r="AN1189" s="258"/>
      <c r="AO1189" s="258"/>
      <c r="AP1189" s="258"/>
      <c r="AQ1189" s="258"/>
      <c r="AR1189" s="258"/>
      <c r="AS1189" s="258"/>
      <c r="AT1189" s="258"/>
    </row>
    <row r="1190" spans="1:46" ht="45" customHeight="1">
      <c r="A1190" s="259" t="s">
        <v>924</v>
      </c>
      <c r="B1190" s="259"/>
      <c r="C1190" s="259"/>
      <c r="D1190" s="259"/>
      <c r="E1190" s="259"/>
      <c r="F1190" s="259"/>
      <c r="G1190" s="259"/>
      <c r="H1190" s="259"/>
      <c r="I1190" s="259"/>
      <c r="J1190" s="259"/>
      <c r="K1190" s="259"/>
      <c r="L1190" s="259"/>
      <c r="M1190" s="259"/>
      <c r="N1190" s="259"/>
      <c r="O1190" s="259"/>
      <c r="P1190" s="259"/>
      <c r="Q1190" s="69">
        <v>3</v>
      </c>
      <c r="R1190" s="258"/>
      <c r="S1190" s="258"/>
      <c r="T1190" s="258"/>
      <c r="U1190" s="258"/>
      <c r="V1190" s="258"/>
      <c r="W1190" s="258"/>
      <c r="X1190" s="258"/>
      <c r="Y1190" s="258"/>
      <c r="Z1190" s="258"/>
      <c r="AA1190" s="258"/>
      <c r="AB1190" s="258"/>
      <c r="AC1190" s="258"/>
      <c r="AD1190" s="258"/>
      <c r="AE1190" s="258"/>
      <c r="AF1190" s="69">
        <v>3</v>
      </c>
      <c r="AG1190" s="258"/>
      <c r="AH1190" s="258"/>
      <c r="AI1190" s="258"/>
      <c r="AJ1190" s="258"/>
      <c r="AK1190" s="258"/>
      <c r="AL1190" s="258"/>
      <c r="AM1190" s="258"/>
      <c r="AN1190" s="258"/>
      <c r="AO1190" s="258"/>
      <c r="AP1190" s="258"/>
      <c r="AQ1190" s="258"/>
      <c r="AR1190" s="258"/>
      <c r="AS1190" s="258"/>
      <c r="AT1190" s="258"/>
    </row>
    <row r="1191" spans="1:46" ht="45" customHeight="1">
      <c r="A1191" s="259" t="s">
        <v>925</v>
      </c>
      <c r="B1191" s="259"/>
      <c r="C1191" s="259"/>
      <c r="D1191" s="259"/>
      <c r="E1191" s="259"/>
      <c r="F1191" s="259"/>
      <c r="G1191" s="259"/>
      <c r="H1191" s="259"/>
      <c r="I1191" s="259"/>
      <c r="J1191" s="259"/>
      <c r="K1191" s="259"/>
      <c r="L1191" s="259"/>
      <c r="M1191" s="259"/>
      <c r="N1191" s="259"/>
      <c r="O1191" s="259"/>
      <c r="P1191" s="259"/>
      <c r="Q1191" s="69">
        <v>3</v>
      </c>
      <c r="R1191" s="258"/>
      <c r="S1191" s="258"/>
      <c r="T1191" s="258"/>
      <c r="U1191" s="258"/>
      <c r="V1191" s="258"/>
      <c r="W1191" s="258"/>
      <c r="X1191" s="258"/>
      <c r="Y1191" s="258"/>
      <c r="Z1191" s="258"/>
      <c r="AA1191" s="258"/>
      <c r="AB1191" s="258"/>
      <c r="AC1191" s="258"/>
      <c r="AD1191" s="258"/>
      <c r="AE1191" s="258"/>
      <c r="AF1191" s="69">
        <v>3</v>
      </c>
      <c r="AG1191" s="258"/>
      <c r="AH1191" s="258"/>
      <c r="AI1191" s="258"/>
      <c r="AJ1191" s="258"/>
      <c r="AK1191" s="258"/>
      <c r="AL1191" s="258"/>
      <c r="AM1191" s="258"/>
      <c r="AN1191" s="258"/>
      <c r="AO1191" s="258"/>
      <c r="AP1191" s="258"/>
      <c r="AQ1191" s="258"/>
      <c r="AR1191" s="258"/>
      <c r="AS1191" s="258"/>
      <c r="AT1191" s="258"/>
    </row>
    <row r="1192" spans="1:46" ht="45" customHeight="1">
      <c r="A1192" s="259" t="s">
        <v>926</v>
      </c>
      <c r="B1192" s="259"/>
      <c r="C1192" s="259"/>
      <c r="D1192" s="259"/>
      <c r="E1192" s="259"/>
      <c r="F1192" s="259"/>
      <c r="G1192" s="259"/>
      <c r="H1192" s="259"/>
      <c r="I1192" s="259"/>
      <c r="J1192" s="259"/>
      <c r="K1192" s="259"/>
      <c r="L1192" s="259"/>
      <c r="M1192" s="259"/>
      <c r="N1192" s="259"/>
      <c r="O1192" s="259"/>
      <c r="P1192" s="259"/>
      <c r="Q1192" s="69">
        <v>3</v>
      </c>
      <c r="R1192" s="258"/>
      <c r="S1192" s="258"/>
      <c r="T1192" s="258"/>
      <c r="U1192" s="258"/>
      <c r="V1192" s="258"/>
      <c r="W1192" s="258"/>
      <c r="X1192" s="258"/>
      <c r="Y1192" s="258"/>
      <c r="Z1192" s="258"/>
      <c r="AA1192" s="258"/>
      <c r="AB1192" s="258"/>
      <c r="AC1192" s="258"/>
      <c r="AD1192" s="258"/>
      <c r="AE1192" s="258"/>
      <c r="AF1192" s="69">
        <v>3</v>
      </c>
      <c r="AG1192" s="258"/>
      <c r="AH1192" s="258"/>
      <c r="AI1192" s="258"/>
      <c r="AJ1192" s="258"/>
      <c r="AK1192" s="258"/>
      <c r="AL1192" s="258"/>
      <c r="AM1192" s="258"/>
      <c r="AN1192" s="258"/>
      <c r="AO1192" s="258"/>
      <c r="AP1192" s="258"/>
      <c r="AQ1192" s="258"/>
      <c r="AR1192" s="258"/>
      <c r="AS1192" s="258"/>
      <c r="AT1192" s="258"/>
    </row>
    <row r="1193" spans="1:46" ht="45" customHeight="1">
      <c r="A1193" s="261" t="s">
        <v>927</v>
      </c>
      <c r="B1193" s="261"/>
      <c r="C1193" s="261"/>
      <c r="D1193" s="261"/>
      <c r="E1193" s="261"/>
      <c r="F1193" s="261"/>
      <c r="G1193" s="261"/>
      <c r="H1193" s="261"/>
      <c r="I1193" s="261"/>
      <c r="J1193" s="261"/>
      <c r="K1193" s="261"/>
      <c r="L1193" s="261"/>
      <c r="M1193" s="261"/>
      <c r="N1193" s="261"/>
      <c r="O1193" s="261"/>
      <c r="P1193" s="261"/>
      <c r="Q1193" s="69">
        <v>3</v>
      </c>
      <c r="R1193" s="258"/>
      <c r="S1193" s="258"/>
      <c r="T1193" s="258"/>
      <c r="U1193" s="258"/>
      <c r="V1193" s="258"/>
      <c r="W1193" s="258"/>
      <c r="X1193" s="258"/>
      <c r="Y1193" s="258"/>
      <c r="Z1193" s="258"/>
      <c r="AA1193" s="258"/>
      <c r="AB1193" s="258"/>
      <c r="AC1193" s="258"/>
      <c r="AD1193" s="258"/>
      <c r="AE1193" s="258"/>
      <c r="AF1193" s="69">
        <v>3</v>
      </c>
      <c r="AG1193" s="258"/>
      <c r="AH1193" s="258"/>
      <c r="AI1193" s="258"/>
      <c r="AJ1193" s="258"/>
      <c r="AK1193" s="258"/>
      <c r="AL1193" s="258"/>
      <c r="AM1193" s="258"/>
      <c r="AN1193" s="258"/>
      <c r="AO1193" s="258"/>
      <c r="AP1193" s="258"/>
      <c r="AQ1193" s="258"/>
      <c r="AR1193" s="258"/>
      <c r="AS1193" s="258"/>
      <c r="AT1193" s="258"/>
    </row>
    <row r="1194" spans="1:46" ht="45" customHeight="1">
      <c r="A1194" s="261" t="s">
        <v>928</v>
      </c>
      <c r="B1194" s="261"/>
      <c r="C1194" s="261"/>
      <c r="D1194" s="261"/>
      <c r="E1194" s="261"/>
      <c r="F1194" s="261"/>
      <c r="G1194" s="261"/>
      <c r="H1194" s="261"/>
      <c r="I1194" s="261"/>
      <c r="J1194" s="261"/>
      <c r="K1194" s="261"/>
      <c r="L1194" s="261"/>
      <c r="M1194" s="261"/>
      <c r="N1194" s="261"/>
      <c r="O1194" s="261"/>
      <c r="P1194" s="261"/>
      <c r="Q1194" s="69">
        <v>3</v>
      </c>
      <c r="R1194" s="258"/>
      <c r="S1194" s="258"/>
      <c r="T1194" s="258"/>
      <c r="U1194" s="258"/>
      <c r="V1194" s="258"/>
      <c r="W1194" s="258"/>
      <c r="X1194" s="258"/>
      <c r="Y1194" s="258"/>
      <c r="Z1194" s="258"/>
      <c r="AA1194" s="258"/>
      <c r="AB1194" s="258"/>
      <c r="AC1194" s="258"/>
      <c r="AD1194" s="258"/>
      <c r="AE1194" s="258"/>
      <c r="AF1194" s="69">
        <v>3</v>
      </c>
      <c r="AG1194" s="258"/>
      <c r="AH1194" s="258"/>
      <c r="AI1194" s="258"/>
      <c r="AJ1194" s="258"/>
      <c r="AK1194" s="258"/>
      <c r="AL1194" s="258"/>
      <c r="AM1194" s="258"/>
      <c r="AN1194" s="258"/>
      <c r="AO1194" s="258"/>
      <c r="AP1194" s="258"/>
      <c r="AQ1194" s="258"/>
      <c r="AR1194" s="258"/>
      <c r="AS1194" s="258"/>
      <c r="AT1194" s="258"/>
    </row>
    <row r="1195" spans="1:46" ht="68.849999999999994" customHeight="1">
      <c r="A1195" s="261" t="s">
        <v>929</v>
      </c>
      <c r="B1195" s="261"/>
      <c r="C1195" s="261"/>
      <c r="D1195" s="261"/>
      <c r="E1195" s="261"/>
      <c r="F1195" s="261"/>
      <c r="G1195" s="261"/>
      <c r="H1195" s="261"/>
      <c r="I1195" s="261"/>
      <c r="J1195" s="261"/>
      <c r="K1195" s="261"/>
      <c r="L1195" s="261"/>
      <c r="M1195" s="261"/>
      <c r="N1195" s="261"/>
      <c r="O1195" s="261"/>
      <c r="P1195" s="261"/>
      <c r="Q1195" s="69">
        <v>3</v>
      </c>
      <c r="R1195" s="258"/>
      <c r="S1195" s="258"/>
      <c r="T1195" s="258"/>
      <c r="U1195" s="258"/>
      <c r="V1195" s="258"/>
      <c r="W1195" s="258"/>
      <c r="X1195" s="258"/>
      <c r="Y1195" s="258"/>
      <c r="Z1195" s="258"/>
      <c r="AA1195" s="258"/>
      <c r="AB1195" s="258"/>
      <c r="AC1195" s="258"/>
      <c r="AD1195" s="258"/>
      <c r="AE1195" s="258"/>
      <c r="AF1195" s="69">
        <v>3</v>
      </c>
      <c r="AG1195" s="258"/>
      <c r="AH1195" s="258"/>
      <c r="AI1195" s="258"/>
      <c r="AJ1195" s="258"/>
      <c r="AK1195" s="258"/>
      <c r="AL1195" s="258"/>
      <c r="AM1195" s="258"/>
      <c r="AN1195" s="258"/>
      <c r="AO1195" s="258"/>
      <c r="AP1195" s="258"/>
      <c r="AQ1195" s="258"/>
      <c r="AR1195" s="258"/>
      <c r="AS1195" s="258"/>
      <c r="AT1195" s="258"/>
    </row>
    <row r="1196" spans="1:46" ht="45" customHeight="1">
      <c r="A1196" s="261" t="s">
        <v>930</v>
      </c>
      <c r="B1196" s="261"/>
      <c r="C1196" s="261"/>
      <c r="D1196" s="261"/>
      <c r="E1196" s="261"/>
      <c r="F1196" s="261"/>
      <c r="G1196" s="261"/>
      <c r="H1196" s="261"/>
      <c r="I1196" s="261"/>
      <c r="J1196" s="261"/>
      <c r="K1196" s="261"/>
      <c r="L1196" s="261"/>
      <c r="M1196" s="261"/>
      <c r="N1196" s="261"/>
      <c r="O1196" s="261"/>
      <c r="P1196" s="261"/>
      <c r="Q1196" s="69">
        <v>3</v>
      </c>
      <c r="R1196" s="258"/>
      <c r="S1196" s="258"/>
      <c r="T1196" s="258"/>
      <c r="U1196" s="258"/>
      <c r="V1196" s="258"/>
      <c r="W1196" s="258"/>
      <c r="X1196" s="258"/>
      <c r="Y1196" s="258"/>
      <c r="Z1196" s="258"/>
      <c r="AA1196" s="258"/>
      <c r="AB1196" s="258"/>
      <c r="AC1196" s="258"/>
      <c r="AD1196" s="258"/>
      <c r="AE1196" s="258"/>
      <c r="AF1196" s="69">
        <v>3</v>
      </c>
      <c r="AG1196" s="258"/>
      <c r="AH1196" s="258"/>
      <c r="AI1196" s="258"/>
      <c r="AJ1196" s="258"/>
      <c r="AK1196" s="258"/>
      <c r="AL1196" s="258"/>
      <c r="AM1196" s="258"/>
      <c r="AN1196" s="258"/>
      <c r="AO1196" s="258"/>
      <c r="AP1196" s="258"/>
      <c r="AQ1196" s="258"/>
      <c r="AR1196" s="258"/>
      <c r="AS1196" s="258"/>
      <c r="AT1196" s="258"/>
    </row>
    <row r="1197" spans="1:46" ht="45" customHeight="1">
      <c r="A1197" s="261" t="s">
        <v>931</v>
      </c>
      <c r="B1197" s="261"/>
      <c r="C1197" s="261"/>
      <c r="D1197" s="261"/>
      <c r="E1197" s="261"/>
      <c r="F1197" s="261"/>
      <c r="G1197" s="261"/>
      <c r="H1197" s="261"/>
      <c r="I1197" s="261"/>
      <c r="J1197" s="261"/>
      <c r="K1197" s="261"/>
      <c r="L1197" s="261"/>
      <c r="M1197" s="261"/>
      <c r="N1197" s="261"/>
      <c r="O1197" s="261"/>
      <c r="P1197" s="261"/>
      <c r="Q1197" s="69">
        <v>3</v>
      </c>
      <c r="R1197" s="258"/>
      <c r="S1197" s="258"/>
      <c r="T1197" s="258"/>
      <c r="U1197" s="258"/>
      <c r="V1197" s="258"/>
      <c r="W1197" s="258"/>
      <c r="X1197" s="258"/>
      <c r="Y1197" s="258"/>
      <c r="Z1197" s="258"/>
      <c r="AA1197" s="258"/>
      <c r="AB1197" s="258"/>
      <c r="AC1197" s="258"/>
      <c r="AD1197" s="258"/>
      <c r="AE1197" s="258"/>
      <c r="AF1197" s="69">
        <v>3</v>
      </c>
      <c r="AG1197" s="258"/>
      <c r="AH1197" s="258"/>
      <c r="AI1197" s="258"/>
      <c r="AJ1197" s="258"/>
      <c r="AK1197" s="258"/>
      <c r="AL1197" s="258"/>
      <c r="AM1197" s="258"/>
      <c r="AN1197" s="258"/>
      <c r="AO1197" s="258"/>
      <c r="AP1197" s="258"/>
      <c r="AQ1197" s="258"/>
      <c r="AR1197" s="258"/>
      <c r="AS1197" s="258"/>
      <c r="AT1197" s="258"/>
    </row>
    <row r="1198" spans="1:46" ht="45" customHeight="1">
      <c r="A1198" s="261" t="s">
        <v>932</v>
      </c>
      <c r="B1198" s="261"/>
      <c r="C1198" s="261"/>
      <c r="D1198" s="261"/>
      <c r="E1198" s="261"/>
      <c r="F1198" s="261"/>
      <c r="G1198" s="261"/>
      <c r="H1198" s="261"/>
      <c r="I1198" s="261"/>
      <c r="J1198" s="261"/>
      <c r="K1198" s="261"/>
      <c r="L1198" s="261"/>
      <c r="M1198" s="261"/>
      <c r="N1198" s="261"/>
      <c r="O1198" s="261"/>
      <c r="P1198" s="261"/>
      <c r="Q1198" s="69">
        <v>3</v>
      </c>
      <c r="R1198" s="258"/>
      <c r="S1198" s="258"/>
      <c r="T1198" s="258"/>
      <c r="U1198" s="258"/>
      <c r="V1198" s="258"/>
      <c r="W1198" s="258"/>
      <c r="X1198" s="258"/>
      <c r="Y1198" s="258"/>
      <c r="Z1198" s="258"/>
      <c r="AA1198" s="258"/>
      <c r="AB1198" s="258"/>
      <c r="AC1198" s="258"/>
      <c r="AD1198" s="258"/>
      <c r="AE1198" s="258"/>
      <c r="AF1198" s="69">
        <v>3</v>
      </c>
      <c r="AG1198" s="258"/>
      <c r="AH1198" s="258"/>
      <c r="AI1198" s="258"/>
      <c r="AJ1198" s="258"/>
      <c r="AK1198" s="258"/>
      <c r="AL1198" s="258"/>
      <c r="AM1198" s="258"/>
      <c r="AN1198" s="258"/>
      <c r="AO1198" s="258"/>
      <c r="AP1198" s="258"/>
      <c r="AQ1198" s="258"/>
      <c r="AR1198" s="258"/>
      <c r="AS1198" s="258"/>
      <c r="AT1198" s="258"/>
    </row>
    <row r="1199" spans="1:46" ht="45" customHeight="1">
      <c r="A1199" s="261" t="s">
        <v>933</v>
      </c>
      <c r="B1199" s="261"/>
      <c r="C1199" s="261"/>
      <c r="D1199" s="261"/>
      <c r="E1199" s="261"/>
      <c r="F1199" s="261"/>
      <c r="G1199" s="261"/>
      <c r="H1199" s="261"/>
      <c r="I1199" s="261"/>
      <c r="J1199" s="261"/>
      <c r="K1199" s="261"/>
      <c r="L1199" s="261"/>
      <c r="M1199" s="261"/>
      <c r="N1199" s="261"/>
      <c r="O1199" s="261"/>
      <c r="P1199" s="261"/>
      <c r="Q1199" s="69">
        <v>3</v>
      </c>
      <c r="R1199" s="258"/>
      <c r="S1199" s="258"/>
      <c r="T1199" s="258"/>
      <c r="U1199" s="258"/>
      <c r="V1199" s="258"/>
      <c r="W1199" s="258"/>
      <c r="X1199" s="258"/>
      <c r="Y1199" s="258"/>
      <c r="Z1199" s="258"/>
      <c r="AA1199" s="258"/>
      <c r="AB1199" s="258"/>
      <c r="AC1199" s="258"/>
      <c r="AD1199" s="258"/>
      <c r="AE1199" s="258"/>
      <c r="AF1199" s="69">
        <v>3</v>
      </c>
      <c r="AG1199" s="258"/>
      <c r="AH1199" s="258"/>
      <c r="AI1199" s="258"/>
      <c r="AJ1199" s="258"/>
      <c r="AK1199" s="258"/>
      <c r="AL1199" s="258"/>
      <c r="AM1199" s="258"/>
      <c r="AN1199" s="258"/>
      <c r="AO1199" s="258"/>
      <c r="AP1199" s="258"/>
      <c r="AQ1199" s="258"/>
      <c r="AR1199" s="258"/>
      <c r="AS1199" s="258"/>
      <c r="AT1199" s="258"/>
    </row>
    <row r="1200" spans="1:46" ht="45" customHeight="1">
      <c r="A1200" s="259" t="s">
        <v>934</v>
      </c>
      <c r="B1200" s="259"/>
      <c r="C1200" s="259"/>
      <c r="D1200" s="259"/>
      <c r="E1200" s="259"/>
      <c r="F1200" s="259"/>
      <c r="G1200" s="259"/>
      <c r="H1200" s="259"/>
      <c r="I1200" s="259"/>
      <c r="J1200" s="259"/>
      <c r="K1200" s="259"/>
      <c r="L1200" s="259"/>
      <c r="M1200" s="259"/>
      <c r="N1200" s="259"/>
      <c r="O1200" s="259"/>
      <c r="P1200" s="259"/>
      <c r="Q1200" s="69">
        <v>3</v>
      </c>
      <c r="R1200" s="258"/>
      <c r="S1200" s="258"/>
      <c r="T1200" s="258"/>
      <c r="U1200" s="258"/>
      <c r="V1200" s="258"/>
      <c r="W1200" s="258"/>
      <c r="X1200" s="258"/>
      <c r="Y1200" s="258"/>
      <c r="Z1200" s="258"/>
      <c r="AA1200" s="258"/>
      <c r="AB1200" s="258"/>
      <c r="AC1200" s="258"/>
      <c r="AD1200" s="258"/>
      <c r="AE1200" s="258"/>
      <c r="AF1200" s="69">
        <v>3</v>
      </c>
      <c r="AG1200" s="258"/>
      <c r="AH1200" s="258"/>
      <c r="AI1200" s="258"/>
      <c r="AJ1200" s="258"/>
      <c r="AK1200" s="258"/>
      <c r="AL1200" s="258"/>
      <c r="AM1200" s="258"/>
      <c r="AN1200" s="258"/>
      <c r="AO1200" s="258"/>
      <c r="AP1200" s="258"/>
      <c r="AQ1200" s="258"/>
      <c r="AR1200" s="258"/>
      <c r="AS1200" s="258"/>
      <c r="AT1200" s="258"/>
    </row>
    <row r="1201" spans="1:46" ht="45" customHeight="1">
      <c r="A1201" s="259" t="s">
        <v>935</v>
      </c>
      <c r="B1201" s="259"/>
      <c r="C1201" s="259"/>
      <c r="D1201" s="259"/>
      <c r="E1201" s="259"/>
      <c r="F1201" s="259"/>
      <c r="G1201" s="259"/>
      <c r="H1201" s="259"/>
      <c r="I1201" s="259"/>
      <c r="J1201" s="259"/>
      <c r="K1201" s="259"/>
      <c r="L1201" s="259"/>
      <c r="M1201" s="259"/>
      <c r="N1201" s="259"/>
      <c r="O1201" s="259"/>
      <c r="P1201" s="259"/>
      <c r="Q1201" s="69">
        <v>3</v>
      </c>
      <c r="R1201" s="258"/>
      <c r="S1201" s="258"/>
      <c r="T1201" s="258"/>
      <c r="U1201" s="258"/>
      <c r="V1201" s="258"/>
      <c r="W1201" s="258"/>
      <c r="X1201" s="258"/>
      <c r="Y1201" s="258"/>
      <c r="Z1201" s="258"/>
      <c r="AA1201" s="258"/>
      <c r="AB1201" s="258"/>
      <c r="AC1201" s="258"/>
      <c r="AD1201" s="258"/>
      <c r="AE1201" s="258"/>
      <c r="AF1201" s="69">
        <v>3</v>
      </c>
      <c r="AG1201" s="258"/>
      <c r="AH1201" s="258"/>
      <c r="AI1201" s="258"/>
      <c r="AJ1201" s="258"/>
      <c r="AK1201" s="258"/>
      <c r="AL1201" s="258"/>
      <c r="AM1201" s="258"/>
      <c r="AN1201" s="258"/>
      <c r="AO1201" s="258"/>
      <c r="AP1201" s="258"/>
      <c r="AQ1201" s="258"/>
      <c r="AR1201" s="258"/>
      <c r="AS1201" s="258"/>
      <c r="AT1201" s="258"/>
    </row>
    <row r="1202" spans="1:46" ht="45" customHeight="1">
      <c r="A1202" s="259" t="s">
        <v>936</v>
      </c>
      <c r="B1202" s="259"/>
      <c r="C1202" s="259"/>
      <c r="D1202" s="259"/>
      <c r="E1202" s="259"/>
      <c r="F1202" s="259"/>
      <c r="G1202" s="259"/>
      <c r="H1202" s="259"/>
      <c r="I1202" s="259"/>
      <c r="J1202" s="259"/>
      <c r="K1202" s="259"/>
      <c r="L1202" s="259"/>
      <c r="M1202" s="259"/>
      <c r="N1202" s="259"/>
      <c r="O1202" s="259"/>
      <c r="P1202" s="259"/>
      <c r="Q1202" s="69">
        <v>3</v>
      </c>
      <c r="R1202" s="258"/>
      <c r="S1202" s="258"/>
      <c r="T1202" s="258"/>
      <c r="U1202" s="258"/>
      <c r="V1202" s="258"/>
      <c r="W1202" s="258"/>
      <c r="X1202" s="258"/>
      <c r="Y1202" s="258"/>
      <c r="Z1202" s="258"/>
      <c r="AA1202" s="258"/>
      <c r="AB1202" s="258"/>
      <c r="AC1202" s="258"/>
      <c r="AD1202" s="258"/>
      <c r="AE1202" s="258"/>
      <c r="AF1202" s="69">
        <v>3</v>
      </c>
      <c r="AG1202" s="258"/>
      <c r="AH1202" s="258"/>
      <c r="AI1202" s="258"/>
      <c r="AJ1202" s="258"/>
      <c r="AK1202" s="258"/>
      <c r="AL1202" s="258"/>
      <c r="AM1202" s="258"/>
      <c r="AN1202" s="258"/>
      <c r="AO1202" s="258"/>
      <c r="AP1202" s="258"/>
      <c r="AQ1202" s="258"/>
      <c r="AR1202" s="258"/>
      <c r="AS1202" s="258"/>
      <c r="AT1202" s="258"/>
    </row>
    <row r="1203" spans="1:46" ht="77.099999999999994" customHeight="1">
      <c r="A1203" s="261" t="s">
        <v>937</v>
      </c>
      <c r="B1203" s="261"/>
      <c r="C1203" s="261"/>
      <c r="D1203" s="261"/>
      <c r="E1203" s="261"/>
      <c r="F1203" s="261"/>
      <c r="G1203" s="261"/>
      <c r="H1203" s="261"/>
      <c r="I1203" s="261"/>
      <c r="J1203" s="261"/>
      <c r="K1203" s="261"/>
      <c r="L1203" s="261"/>
      <c r="M1203" s="261"/>
      <c r="N1203" s="261"/>
      <c r="O1203" s="261"/>
      <c r="P1203" s="261"/>
      <c r="Q1203" s="69">
        <v>3</v>
      </c>
      <c r="R1203" s="258"/>
      <c r="S1203" s="258"/>
      <c r="T1203" s="258"/>
      <c r="U1203" s="258"/>
      <c r="V1203" s="258"/>
      <c r="W1203" s="258"/>
      <c r="X1203" s="258"/>
      <c r="Y1203" s="258"/>
      <c r="Z1203" s="258"/>
      <c r="AA1203" s="258"/>
      <c r="AB1203" s="258"/>
      <c r="AC1203" s="258"/>
      <c r="AD1203" s="258"/>
      <c r="AE1203" s="258"/>
      <c r="AF1203" s="69">
        <v>3</v>
      </c>
      <c r="AG1203" s="258"/>
      <c r="AH1203" s="258"/>
      <c r="AI1203" s="258"/>
      <c r="AJ1203" s="258"/>
      <c r="AK1203" s="258"/>
      <c r="AL1203" s="258"/>
      <c r="AM1203" s="258"/>
      <c r="AN1203" s="258"/>
      <c r="AO1203" s="258"/>
      <c r="AP1203" s="258"/>
      <c r="AQ1203" s="258"/>
      <c r="AR1203" s="258"/>
      <c r="AS1203" s="258"/>
      <c r="AT1203" s="258"/>
    </row>
    <row r="1204" spans="1:46" ht="45" customHeight="1">
      <c r="A1204" s="261" t="s">
        <v>938</v>
      </c>
      <c r="B1204" s="261"/>
      <c r="C1204" s="261"/>
      <c r="D1204" s="261"/>
      <c r="E1204" s="261"/>
      <c r="F1204" s="261"/>
      <c r="G1204" s="261"/>
      <c r="H1204" s="261"/>
      <c r="I1204" s="261"/>
      <c r="J1204" s="261"/>
      <c r="K1204" s="261"/>
      <c r="L1204" s="261"/>
      <c r="M1204" s="261"/>
      <c r="N1204" s="261"/>
      <c r="O1204" s="261"/>
      <c r="P1204" s="261"/>
      <c r="Q1204" s="69">
        <v>3</v>
      </c>
      <c r="R1204" s="258"/>
      <c r="S1204" s="258"/>
      <c r="T1204" s="258"/>
      <c r="U1204" s="258"/>
      <c r="V1204" s="258"/>
      <c r="W1204" s="258"/>
      <c r="X1204" s="258"/>
      <c r="Y1204" s="258"/>
      <c r="Z1204" s="258"/>
      <c r="AA1204" s="258"/>
      <c r="AB1204" s="258"/>
      <c r="AC1204" s="258"/>
      <c r="AD1204" s="258"/>
      <c r="AE1204" s="258"/>
      <c r="AF1204" s="69">
        <v>3</v>
      </c>
      <c r="AG1204" s="258"/>
      <c r="AH1204" s="258"/>
      <c r="AI1204" s="258"/>
      <c r="AJ1204" s="258"/>
      <c r="AK1204" s="258"/>
      <c r="AL1204" s="258"/>
      <c r="AM1204" s="258"/>
      <c r="AN1204" s="258"/>
      <c r="AO1204" s="258"/>
      <c r="AP1204" s="258"/>
      <c r="AQ1204" s="258"/>
      <c r="AR1204" s="258"/>
      <c r="AS1204" s="258"/>
      <c r="AT1204" s="258"/>
    </row>
    <row r="1205" spans="1:46" ht="45" customHeight="1">
      <c r="A1205" s="261" t="s">
        <v>939</v>
      </c>
      <c r="B1205" s="261"/>
      <c r="C1205" s="261"/>
      <c r="D1205" s="261"/>
      <c r="E1205" s="261"/>
      <c r="F1205" s="261"/>
      <c r="G1205" s="261"/>
      <c r="H1205" s="261"/>
      <c r="I1205" s="261"/>
      <c r="J1205" s="261"/>
      <c r="K1205" s="261"/>
      <c r="L1205" s="261"/>
      <c r="M1205" s="261"/>
      <c r="N1205" s="261"/>
      <c r="O1205" s="261"/>
      <c r="P1205" s="261"/>
      <c r="Q1205" s="69">
        <v>3</v>
      </c>
      <c r="R1205" s="258"/>
      <c r="S1205" s="258"/>
      <c r="T1205" s="258"/>
      <c r="U1205" s="258"/>
      <c r="V1205" s="258"/>
      <c r="W1205" s="258"/>
      <c r="X1205" s="258"/>
      <c r="Y1205" s="258"/>
      <c r="Z1205" s="258"/>
      <c r="AA1205" s="258"/>
      <c r="AB1205" s="258"/>
      <c r="AC1205" s="258"/>
      <c r="AD1205" s="258"/>
      <c r="AE1205" s="258"/>
      <c r="AF1205" s="69">
        <v>3</v>
      </c>
      <c r="AG1205" s="258"/>
      <c r="AH1205" s="258"/>
      <c r="AI1205" s="258"/>
      <c r="AJ1205" s="258"/>
      <c r="AK1205" s="258"/>
      <c r="AL1205" s="258"/>
      <c r="AM1205" s="258"/>
      <c r="AN1205" s="258"/>
      <c r="AO1205" s="258"/>
      <c r="AP1205" s="258"/>
      <c r="AQ1205" s="258"/>
      <c r="AR1205" s="258"/>
      <c r="AS1205" s="258"/>
      <c r="AT1205" s="258"/>
    </row>
    <row r="1206" spans="1:46" ht="45" customHeight="1">
      <c r="A1206" s="261" t="s">
        <v>940</v>
      </c>
      <c r="B1206" s="261"/>
      <c r="C1206" s="261"/>
      <c r="D1206" s="261"/>
      <c r="E1206" s="261"/>
      <c r="F1206" s="261"/>
      <c r="G1206" s="261"/>
      <c r="H1206" s="261"/>
      <c r="I1206" s="261"/>
      <c r="J1206" s="261"/>
      <c r="K1206" s="261"/>
      <c r="L1206" s="261"/>
      <c r="M1206" s="261"/>
      <c r="N1206" s="261"/>
      <c r="O1206" s="261"/>
      <c r="P1206" s="261"/>
      <c r="Q1206" s="69">
        <v>3</v>
      </c>
      <c r="R1206" s="258"/>
      <c r="S1206" s="258"/>
      <c r="T1206" s="258"/>
      <c r="U1206" s="258"/>
      <c r="V1206" s="258"/>
      <c r="W1206" s="258"/>
      <c r="X1206" s="258"/>
      <c r="Y1206" s="258"/>
      <c r="Z1206" s="258"/>
      <c r="AA1206" s="258"/>
      <c r="AB1206" s="258"/>
      <c r="AC1206" s="258"/>
      <c r="AD1206" s="258"/>
      <c r="AE1206" s="258"/>
      <c r="AF1206" s="69">
        <v>3</v>
      </c>
      <c r="AG1206" s="258"/>
      <c r="AH1206" s="258"/>
      <c r="AI1206" s="258"/>
      <c r="AJ1206" s="258"/>
      <c r="AK1206" s="258"/>
      <c r="AL1206" s="258"/>
      <c r="AM1206" s="258"/>
      <c r="AN1206" s="258"/>
      <c r="AO1206" s="258"/>
      <c r="AP1206" s="258"/>
      <c r="AQ1206" s="258"/>
      <c r="AR1206" s="258"/>
      <c r="AS1206" s="258"/>
      <c r="AT1206" s="258"/>
    </row>
    <row r="1207" spans="1:46" ht="45" customHeight="1">
      <c r="A1207" s="261" t="s">
        <v>941</v>
      </c>
      <c r="B1207" s="261"/>
      <c r="C1207" s="261"/>
      <c r="D1207" s="261"/>
      <c r="E1207" s="261"/>
      <c r="F1207" s="261"/>
      <c r="G1207" s="261"/>
      <c r="H1207" s="261"/>
      <c r="I1207" s="261"/>
      <c r="J1207" s="261"/>
      <c r="K1207" s="261"/>
      <c r="L1207" s="261"/>
      <c r="M1207" s="261"/>
      <c r="N1207" s="261"/>
      <c r="O1207" s="261"/>
      <c r="P1207" s="261"/>
      <c r="Q1207" s="69">
        <v>3</v>
      </c>
      <c r="R1207" s="258"/>
      <c r="S1207" s="258"/>
      <c r="T1207" s="258"/>
      <c r="U1207" s="258"/>
      <c r="V1207" s="258"/>
      <c r="W1207" s="258"/>
      <c r="X1207" s="258"/>
      <c r="Y1207" s="258"/>
      <c r="Z1207" s="258"/>
      <c r="AA1207" s="258"/>
      <c r="AB1207" s="258"/>
      <c r="AC1207" s="258"/>
      <c r="AD1207" s="258"/>
      <c r="AE1207" s="258"/>
      <c r="AF1207" s="69">
        <v>3</v>
      </c>
      <c r="AG1207" s="258"/>
      <c r="AH1207" s="258"/>
      <c r="AI1207" s="258"/>
      <c r="AJ1207" s="258"/>
      <c r="AK1207" s="258"/>
      <c r="AL1207" s="258"/>
      <c r="AM1207" s="258"/>
      <c r="AN1207" s="258"/>
      <c r="AO1207" s="258"/>
      <c r="AP1207" s="258"/>
      <c r="AQ1207" s="258"/>
      <c r="AR1207" s="258"/>
      <c r="AS1207" s="258"/>
      <c r="AT1207" s="258"/>
    </row>
    <row r="1208" spans="1:46" ht="69.75" customHeight="1">
      <c r="A1208" s="261" t="s">
        <v>942</v>
      </c>
      <c r="B1208" s="261"/>
      <c r="C1208" s="261"/>
      <c r="D1208" s="261"/>
      <c r="E1208" s="261"/>
      <c r="F1208" s="261"/>
      <c r="G1208" s="261"/>
      <c r="H1208" s="261"/>
      <c r="I1208" s="261"/>
      <c r="J1208" s="261"/>
      <c r="K1208" s="261"/>
      <c r="L1208" s="261"/>
      <c r="M1208" s="261"/>
      <c r="N1208" s="261"/>
      <c r="O1208" s="261"/>
      <c r="P1208" s="261"/>
      <c r="Q1208" s="69">
        <v>3</v>
      </c>
      <c r="R1208" s="258"/>
      <c r="S1208" s="258"/>
      <c r="T1208" s="258"/>
      <c r="U1208" s="258"/>
      <c r="V1208" s="258"/>
      <c r="W1208" s="258"/>
      <c r="X1208" s="258"/>
      <c r="Y1208" s="258"/>
      <c r="Z1208" s="258"/>
      <c r="AA1208" s="258"/>
      <c r="AB1208" s="258"/>
      <c r="AC1208" s="258"/>
      <c r="AD1208" s="258"/>
      <c r="AE1208" s="258"/>
      <c r="AF1208" s="69">
        <v>3</v>
      </c>
      <c r="AG1208" s="258"/>
      <c r="AH1208" s="258"/>
      <c r="AI1208" s="258"/>
      <c r="AJ1208" s="258"/>
      <c r="AK1208" s="258"/>
      <c r="AL1208" s="258"/>
      <c r="AM1208" s="258"/>
      <c r="AN1208" s="258"/>
      <c r="AO1208" s="258"/>
      <c r="AP1208" s="258"/>
      <c r="AQ1208" s="258"/>
      <c r="AR1208" s="258"/>
      <c r="AS1208" s="258"/>
      <c r="AT1208" s="258"/>
    </row>
    <row r="1209" spans="1:46" ht="45" customHeight="1">
      <c r="A1209" s="261" t="s">
        <v>943</v>
      </c>
      <c r="B1209" s="261"/>
      <c r="C1209" s="261"/>
      <c r="D1209" s="261"/>
      <c r="E1209" s="261"/>
      <c r="F1209" s="261"/>
      <c r="G1209" s="261"/>
      <c r="H1209" s="261"/>
      <c r="I1209" s="261"/>
      <c r="J1209" s="261"/>
      <c r="K1209" s="261"/>
      <c r="L1209" s="261"/>
      <c r="M1209" s="261"/>
      <c r="N1209" s="261"/>
      <c r="O1209" s="261"/>
      <c r="P1209" s="261"/>
      <c r="Q1209" s="69">
        <v>3</v>
      </c>
      <c r="R1209" s="258"/>
      <c r="S1209" s="258"/>
      <c r="T1209" s="258"/>
      <c r="U1209" s="258"/>
      <c r="V1209" s="258"/>
      <c r="W1209" s="258"/>
      <c r="X1209" s="258"/>
      <c r="Y1209" s="258"/>
      <c r="Z1209" s="258"/>
      <c r="AA1209" s="258"/>
      <c r="AB1209" s="258"/>
      <c r="AC1209" s="258"/>
      <c r="AD1209" s="258"/>
      <c r="AE1209" s="258"/>
      <c r="AF1209" s="69">
        <v>3</v>
      </c>
      <c r="AG1209" s="258"/>
      <c r="AH1209" s="258"/>
      <c r="AI1209" s="258"/>
      <c r="AJ1209" s="258"/>
      <c r="AK1209" s="258"/>
      <c r="AL1209" s="258"/>
      <c r="AM1209" s="258"/>
      <c r="AN1209" s="258"/>
      <c r="AO1209" s="258"/>
      <c r="AP1209" s="258"/>
      <c r="AQ1209" s="258"/>
      <c r="AR1209" s="258"/>
      <c r="AS1209" s="258"/>
      <c r="AT1209" s="258"/>
    </row>
    <row r="1210" spans="1:46" ht="45" customHeight="1">
      <c r="A1210" s="259" t="s">
        <v>944</v>
      </c>
      <c r="B1210" s="259"/>
      <c r="C1210" s="259"/>
      <c r="D1210" s="259"/>
      <c r="E1210" s="259"/>
      <c r="F1210" s="259"/>
      <c r="G1210" s="259"/>
      <c r="H1210" s="259"/>
      <c r="I1210" s="259"/>
      <c r="J1210" s="259"/>
      <c r="K1210" s="259"/>
      <c r="L1210" s="259"/>
      <c r="M1210" s="259"/>
      <c r="N1210" s="259"/>
      <c r="O1210" s="259"/>
      <c r="P1210" s="259"/>
      <c r="Q1210" s="69">
        <v>3</v>
      </c>
      <c r="R1210" s="258"/>
      <c r="S1210" s="258"/>
      <c r="T1210" s="258"/>
      <c r="U1210" s="258"/>
      <c r="V1210" s="258"/>
      <c r="W1210" s="258"/>
      <c r="X1210" s="258"/>
      <c r="Y1210" s="258"/>
      <c r="Z1210" s="258"/>
      <c r="AA1210" s="258"/>
      <c r="AB1210" s="258"/>
      <c r="AC1210" s="258"/>
      <c r="AD1210" s="258"/>
      <c r="AE1210" s="258"/>
      <c r="AF1210" s="69">
        <v>3</v>
      </c>
      <c r="AG1210" s="258"/>
      <c r="AH1210" s="258"/>
      <c r="AI1210" s="258"/>
      <c r="AJ1210" s="258"/>
      <c r="AK1210" s="258"/>
      <c r="AL1210" s="258"/>
      <c r="AM1210" s="258"/>
      <c r="AN1210" s="258"/>
      <c r="AO1210" s="258"/>
      <c r="AP1210" s="258"/>
      <c r="AQ1210" s="258"/>
      <c r="AR1210" s="258"/>
      <c r="AS1210" s="258"/>
      <c r="AT1210" s="258"/>
    </row>
    <row r="1211" spans="1:46" ht="45" customHeight="1">
      <c r="A1211" s="259" t="s">
        <v>945</v>
      </c>
      <c r="B1211" s="259"/>
      <c r="C1211" s="259"/>
      <c r="D1211" s="259"/>
      <c r="E1211" s="259"/>
      <c r="F1211" s="259"/>
      <c r="G1211" s="259"/>
      <c r="H1211" s="259"/>
      <c r="I1211" s="259"/>
      <c r="J1211" s="259"/>
      <c r="K1211" s="259"/>
      <c r="L1211" s="259"/>
      <c r="M1211" s="259"/>
      <c r="N1211" s="259"/>
      <c r="O1211" s="259"/>
      <c r="P1211" s="259"/>
      <c r="Q1211" s="69">
        <v>3</v>
      </c>
      <c r="R1211" s="258"/>
      <c r="S1211" s="258"/>
      <c r="T1211" s="258"/>
      <c r="U1211" s="258"/>
      <c r="V1211" s="258"/>
      <c r="W1211" s="258"/>
      <c r="X1211" s="258"/>
      <c r="Y1211" s="258"/>
      <c r="Z1211" s="258"/>
      <c r="AA1211" s="258"/>
      <c r="AB1211" s="258"/>
      <c r="AC1211" s="258"/>
      <c r="AD1211" s="258"/>
      <c r="AE1211" s="258"/>
      <c r="AF1211" s="69">
        <v>3</v>
      </c>
      <c r="AG1211" s="258"/>
      <c r="AH1211" s="258"/>
      <c r="AI1211" s="258"/>
      <c r="AJ1211" s="258"/>
      <c r="AK1211" s="258"/>
      <c r="AL1211" s="258"/>
      <c r="AM1211" s="258"/>
      <c r="AN1211" s="258"/>
      <c r="AO1211" s="258"/>
      <c r="AP1211" s="258"/>
      <c r="AQ1211" s="258"/>
      <c r="AR1211" s="258"/>
      <c r="AS1211" s="258"/>
      <c r="AT1211" s="258"/>
    </row>
    <row r="1212" spans="1:46" ht="45" customHeight="1">
      <c r="A1212" s="259" t="s">
        <v>946</v>
      </c>
      <c r="B1212" s="259"/>
      <c r="C1212" s="259"/>
      <c r="D1212" s="259"/>
      <c r="E1212" s="259"/>
      <c r="F1212" s="259"/>
      <c r="G1212" s="259"/>
      <c r="H1212" s="259"/>
      <c r="I1212" s="259"/>
      <c r="J1212" s="259"/>
      <c r="K1212" s="259"/>
      <c r="L1212" s="259"/>
      <c r="M1212" s="259"/>
      <c r="N1212" s="259"/>
      <c r="O1212" s="259"/>
      <c r="P1212" s="259"/>
      <c r="Q1212" s="69">
        <v>3</v>
      </c>
      <c r="R1212" s="258"/>
      <c r="S1212" s="258"/>
      <c r="T1212" s="258"/>
      <c r="U1212" s="258"/>
      <c r="V1212" s="258"/>
      <c r="W1212" s="258"/>
      <c r="X1212" s="258"/>
      <c r="Y1212" s="258"/>
      <c r="Z1212" s="258"/>
      <c r="AA1212" s="258"/>
      <c r="AB1212" s="258"/>
      <c r="AC1212" s="258"/>
      <c r="AD1212" s="258"/>
      <c r="AE1212" s="258"/>
      <c r="AF1212" s="69">
        <v>3</v>
      </c>
      <c r="AG1212" s="258"/>
      <c r="AH1212" s="258"/>
      <c r="AI1212" s="258"/>
      <c r="AJ1212" s="258"/>
      <c r="AK1212" s="258"/>
      <c r="AL1212" s="258"/>
      <c r="AM1212" s="258"/>
      <c r="AN1212" s="258"/>
      <c r="AO1212" s="258"/>
      <c r="AP1212" s="258"/>
      <c r="AQ1212" s="258"/>
      <c r="AR1212" s="258"/>
      <c r="AS1212" s="258"/>
      <c r="AT1212" s="258"/>
    </row>
    <row r="1213" spans="1:46" ht="45" customHeight="1">
      <c r="A1213" s="259" t="s">
        <v>947</v>
      </c>
      <c r="B1213" s="259"/>
      <c r="C1213" s="259"/>
      <c r="D1213" s="259"/>
      <c r="E1213" s="259"/>
      <c r="F1213" s="259"/>
      <c r="G1213" s="259"/>
      <c r="H1213" s="259"/>
      <c r="I1213" s="259"/>
      <c r="J1213" s="259"/>
      <c r="K1213" s="259"/>
      <c r="L1213" s="259"/>
      <c r="M1213" s="259"/>
      <c r="N1213" s="259"/>
      <c r="O1213" s="259"/>
      <c r="P1213" s="259"/>
      <c r="Q1213" s="69">
        <v>3</v>
      </c>
      <c r="R1213" s="258"/>
      <c r="S1213" s="258"/>
      <c r="T1213" s="258"/>
      <c r="U1213" s="258"/>
      <c r="V1213" s="258"/>
      <c r="W1213" s="258"/>
      <c r="X1213" s="258"/>
      <c r="Y1213" s="258"/>
      <c r="Z1213" s="258"/>
      <c r="AA1213" s="258"/>
      <c r="AB1213" s="258"/>
      <c r="AC1213" s="258"/>
      <c r="AD1213" s="258"/>
      <c r="AE1213" s="258"/>
      <c r="AF1213" s="69">
        <v>3</v>
      </c>
      <c r="AG1213" s="258"/>
      <c r="AH1213" s="258"/>
      <c r="AI1213" s="258"/>
      <c r="AJ1213" s="258"/>
      <c r="AK1213" s="258"/>
      <c r="AL1213" s="258"/>
      <c r="AM1213" s="258"/>
      <c r="AN1213" s="258"/>
      <c r="AO1213" s="258"/>
      <c r="AP1213" s="258"/>
      <c r="AQ1213" s="258"/>
      <c r="AR1213" s="258"/>
      <c r="AS1213" s="258"/>
      <c r="AT1213" s="258"/>
    </row>
    <row r="1214" spans="1:46" ht="57" customHeight="1">
      <c r="A1214" s="261" t="s">
        <v>948</v>
      </c>
      <c r="B1214" s="261"/>
      <c r="C1214" s="261"/>
      <c r="D1214" s="261"/>
      <c r="E1214" s="261"/>
      <c r="F1214" s="261"/>
      <c r="G1214" s="261"/>
      <c r="H1214" s="261"/>
      <c r="I1214" s="261"/>
      <c r="J1214" s="261"/>
      <c r="K1214" s="261"/>
      <c r="L1214" s="261"/>
      <c r="M1214" s="261"/>
      <c r="N1214" s="261"/>
      <c r="O1214" s="261"/>
      <c r="P1214" s="261"/>
      <c r="Q1214" s="69">
        <v>3</v>
      </c>
      <c r="R1214" s="258"/>
      <c r="S1214" s="258"/>
      <c r="T1214" s="258"/>
      <c r="U1214" s="258"/>
      <c r="V1214" s="258"/>
      <c r="W1214" s="258"/>
      <c r="X1214" s="258"/>
      <c r="Y1214" s="258"/>
      <c r="Z1214" s="258"/>
      <c r="AA1214" s="258"/>
      <c r="AB1214" s="258"/>
      <c r="AC1214" s="258"/>
      <c r="AD1214" s="258"/>
      <c r="AE1214" s="258"/>
      <c r="AF1214" s="69">
        <v>3</v>
      </c>
      <c r="AG1214" s="258"/>
      <c r="AH1214" s="258"/>
      <c r="AI1214" s="258"/>
      <c r="AJ1214" s="258"/>
      <c r="AK1214" s="258"/>
      <c r="AL1214" s="258"/>
      <c r="AM1214" s="258"/>
      <c r="AN1214" s="258"/>
      <c r="AO1214" s="258"/>
      <c r="AP1214" s="258"/>
      <c r="AQ1214" s="258"/>
      <c r="AR1214" s="258"/>
      <c r="AS1214" s="258"/>
      <c r="AT1214" s="258"/>
    </row>
    <row r="1215" spans="1:46" ht="45" customHeight="1">
      <c r="A1215" s="261" t="s">
        <v>949</v>
      </c>
      <c r="B1215" s="261"/>
      <c r="C1215" s="261"/>
      <c r="D1215" s="261"/>
      <c r="E1215" s="261"/>
      <c r="F1215" s="261"/>
      <c r="G1215" s="261"/>
      <c r="H1215" s="261"/>
      <c r="I1215" s="261"/>
      <c r="J1215" s="261"/>
      <c r="K1215" s="261"/>
      <c r="L1215" s="261"/>
      <c r="M1215" s="261"/>
      <c r="N1215" s="261"/>
      <c r="O1215" s="261"/>
      <c r="P1215" s="261"/>
      <c r="Q1215" s="69">
        <v>3</v>
      </c>
      <c r="R1215" s="258"/>
      <c r="S1215" s="258"/>
      <c r="T1215" s="258"/>
      <c r="U1215" s="258"/>
      <c r="V1215" s="258"/>
      <c r="W1215" s="258"/>
      <c r="X1215" s="258"/>
      <c r="Y1215" s="258"/>
      <c r="Z1215" s="258"/>
      <c r="AA1215" s="258"/>
      <c r="AB1215" s="258"/>
      <c r="AC1215" s="258"/>
      <c r="AD1215" s="258"/>
      <c r="AE1215" s="258"/>
      <c r="AF1215" s="69">
        <v>3</v>
      </c>
      <c r="AG1215" s="258"/>
      <c r="AH1215" s="258"/>
      <c r="AI1215" s="258"/>
      <c r="AJ1215" s="258"/>
      <c r="AK1215" s="258"/>
      <c r="AL1215" s="258"/>
      <c r="AM1215" s="258"/>
      <c r="AN1215" s="258"/>
      <c r="AO1215" s="258"/>
      <c r="AP1215" s="258"/>
      <c r="AQ1215" s="258"/>
      <c r="AR1215" s="258"/>
      <c r="AS1215" s="258"/>
      <c r="AT1215" s="258"/>
    </row>
    <row r="1216" spans="1:46" ht="45" customHeight="1">
      <c r="A1216" s="261" t="s">
        <v>950</v>
      </c>
      <c r="B1216" s="261"/>
      <c r="C1216" s="261"/>
      <c r="D1216" s="261"/>
      <c r="E1216" s="261"/>
      <c r="F1216" s="261"/>
      <c r="G1216" s="261"/>
      <c r="H1216" s="261"/>
      <c r="I1216" s="261"/>
      <c r="J1216" s="261"/>
      <c r="K1216" s="261"/>
      <c r="L1216" s="261"/>
      <c r="M1216" s="261"/>
      <c r="N1216" s="261"/>
      <c r="O1216" s="261"/>
      <c r="P1216" s="261"/>
      <c r="Q1216" s="69">
        <v>3</v>
      </c>
      <c r="R1216" s="258"/>
      <c r="S1216" s="258"/>
      <c r="T1216" s="258"/>
      <c r="U1216" s="258"/>
      <c r="V1216" s="258"/>
      <c r="W1216" s="258"/>
      <c r="X1216" s="258"/>
      <c r="Y1216" s="258"/>
      <c r="Z1216" s="258"/>
      <c r="AA1216" s="258"/>
      <c r="AB1216" s="258"/>
      <c r="AC1216" s="258"/>
      <c r="AD1216" s="258"/>
      <c r="AE1216" s="258"/>
      <c r="AF1216" s="69">
        <v>3</v>
      </c>
      <c r="AG1216" s="258"/>
      <c r="AH1216" s="258"/>
      <c r="AI1216" s="258"/>
      <c r="AJ1216" s="258"/>
      <c r="AK1216" s="258"/>
      <c r="AL1216" s="258"/>
      <c r="AM1216" s="258"/>
      <c r="AN1216" s="258"/>
      <c r="AO1216" s="258"/>
      <c r="AP1216" s="258"/>
      <c r="AQ1216" s="258"/>
      <c r="AR1216" s="258"/>
      <c r="AS1216" s="258"/>
      <c r="AT1216" s="258"/>
    </row>
    <row r="1217" spans="1:46" ht="45" customHeight="1">
      <c r="A1217" s="261" t="s">
        <v>951</v>
      </c>
      <c r="B1217" s="261"/>
      <c r="C1217" s="261"/>
      <c r="D1217" s="261"/>
      <c r="E1217" s="261"/>
      <c r="F1217" s="261"/>
      <c r="G1217" s="261"/>
      <c r="H1217" s="261"/>
      <c r="I1217" s="261"/>
      <c r="J1217" s="261"/>
      <c r="K1217" s="261"/>
      <c r="L1217" s="261"/>
      <c r="M1217" s="261"/>
      <c r="N1217" s="261"/>
      <c r="O1217" s="261"/>
      <c r="P1217" s="261"/>
      <c r="Q1217" s="69">
        <v>3</v>
      </c>
      <c r="R1217" s="258"/>
      <c r="S1217" s="258"/>
      <c r="T1217" s="258"/>
      <c r="U1217" s="258"/>
      <c r="V1217" s="258"/>
      <c r="W1217" s="258"/>
      <c r="X1217" s="258"/>
      <c r="Y1217" s="258"/>
      <c r="Z1217" s="258"/>
      <c r="AA1217" s="258"/>
      <c r="AB1217" s="258"/>
      <c r="AC1217" s="258"/>
      <c r="AD1217" s="258"/>
      <c r="AE1217" s="258"/>
      <c r="AF1217" s="69">
        <v>3</v>
      </c>
      <c r="AG1217" s="258"/>
      <c r="AH1217" s="258"/>
      <c r="AI1217" s="258"/>
      <c r="AJ1217" s="258"/>
      <c r="AK1217" s="258"/>
      <c r="AL1217" s="258"/>
      <c r="AM1217" s="258"/>
      <c r="AN1217" s="258"/>
      <c r="AO1217" s="258"/>
      <c r="AP1217" s="258"/>
      <c r="AQ1217" s="258"/>
      <c r="AR1217" s="258"/>
      <c r="AS1217" s="258"/>
      <c r="AT1217" s="258"/>
    </row>
    <row r="1218" spans="1:46" ht="45" customHeight="1">
      <c r="A1218" s="259" t="s">
        <v>952</v>
      </c>
      <c r="B1218" s="259"/>
      <c r="C1218" s="259"/>
      <c r="D1218" s="259"/>
      <c r="E1218" s="259"/>
      <c r="F1218" s="259"/>
      <c r="G1218" s="259"/>
      <c r="H1218" s="259"/>
      <c r="I1218" s="259"/>
      <c r="J1218" s="259"/>
      <c r="K1218" s="259"/>
      <c r="L1218" s="259"/>
      <c r="M1218" s="259"/>
      <c r="N1218" s="259"/>
      <c r="O1218" s="259"/>
      <c r="P1218" s="259"/>
      <c r="Q1218" s="69">
        <v>3</v>
      </c>
      <c r="R1218" s="258"/>
      <c r="S1218" s="258"/>
      <c r="T1218" s="258"/>
      <c r="U1218" s="258"/>
      <c r="V1218" s="258"/>
      <c r="W1218" s="258"/>
      <c r="X1218" s="258"/>
      <c r="Y1218" s="258"/>
      <c r="Z1218" s="258"/>
      <c r="AA1218" s="258"/>
      <c r="AB1218" s="258"/>
      <c r="AC1218" s="258"/>
      <c r="AD1218" s="258"/>
      <c r="AE1218" s="258"/>
      <c r="AF1218" s="69">
        <v>3</v>
      </c>
      <c r="AG1218" s="258"/>
      <c r="AH1218" s="258"/>
      <c r="AI1218" s="258"/>
      <c r="AJ1218" s="258"/>
      <c r="AK1218" s="258"/>
      <c r="AL1218" s="258"/>
      <c r="AM1218" s="258"/>
      <c r="AN1218" s="258"/>
      <c r="AO1218" s="258"/>
      <c r="AP1218" s="258"/>
      <c r="AQ1218" s="258"/>
      <c r="AR1218" s="258"/>
      <c r="AS1218" s="258"/>
      <c r="AT1218" s="258"/>
    </row>
    <row r="1219" spans="1:46" ht="45" customHeight="1" thickTop="1" thickBot="1">
      <c r="A1219" s="61"/>
      <c r="B1219" s="61"/>
      <c r="C1219" s="61"/>
      <c r="D1219" s="61"/>
      <c r="E1219" s="61"/>
      <c r="F1219" s="61"/>
      <c r="G1219" s="61"/>
      <c r="H1219" s="61"/>
      <c r="I1219" s="61"/>
      <c r="J1219" s="61"/>
      <c r="K1219" s="61"/>
      <c r="L1219" s="61"/>
      <c r="M1219" s="61"/>
      <c r="N1219" s="61"/>
      <c r="O1219" s="61"/>
      <c r="P1219" s="61"/>
      <c r="Q1219" s="70"/>
      <c r="R1219" s="61"/>
      <c r="S1219" s="61"/>
      <c r="T1219" s="61"/>
      <c r="U1219" s="61"/>
      <c r="V1219" s="61"/>
      <c r="W1219" s="61"/>
      <c r="X1219" s="61"/>
      <c r="Y1219" s="61"/>
      <c r="Z1219" s="61"/>
      <c r="AA1219" s="61"/>
      <c r="AB1219" s="61"/>
      <c r="AC1219" s="61"/>
      <c r="AD1219" s="61"/>
      <c r="AE1219" s="61"/>
      <c r="AF1219" s="70"/>
      <c r="AG1219" s="61"/>
      <c r="AH1219" s="61"/>
      <c r="AI1219" s="61"/>
      <c r="AJ1219" s="61"/>
      <c r="AK1219" s="61"/>
      <c r="AL1219" s="61"/>
      <c r="AM1219" s="61"/>
      <c r="AN1219" s="61"/>
      <c r="AO1219" s="61"/>
      <c r="AP1219" s="61"/>
      <c r="AQ1219" s="61"/>
      <c r="AR1219" s="61"/>
      <c r="AS1219" s="61"/>
      <c r="AT1219" s="61"/>
    </row>
    <row r="1220" spans="1:46" ht="45" customHeight="1" thickTop="1" thickBot="1">
      <c r="A1220" s="267" t="s">
        <v>79</v>
      </c>
      <c r="B1220" s="267"/>
      <c r="C1220" s="267"/>
      <c r="D1220" s="267"/>
      <c r="E1220" s="267"/>
      <c r="F1220" s="267"/>
      <c r="G1220" s="267"/>
      <c r="H1220" s="267"/>
      <c r="I1220" s="267"/>
      <c r="J1220" s="267"/>
      <c r="K1220" s="267"/>
      <c r="L1220" s="267"/>
      <c r="M1220" s="267"/>
      <c r="N1220" s="267"/>
      <c r="O1220" s="267"/>
      <c r="P1220" s="267"/>
      <c r="Q1220" s="71" t="s">
        <v>67</v>
      </c>
      <c r="R1220" s="268" t="s">
        <v>68</v>
      </c>
      <c r="S1220" s="268"/>
      <c r="T1220" s="268"/>
      <c r="U1220" s="268"/>
      <c r="V1220" s="268"/>
      <c r="W1220" s="268"/>
      <c r="X1220" s="268"/>
      <c r="Y1220" s="268"/>
      <c r="Z1220" s="268"/>
      <c r="AA1220" s="268"/>
      <c r="AB1220" s="268"/>
      <c r="AC1220" s="268"/>
      <c r="AD1220" s="268"/>
      <c r="AE1220" s="268"/>
      <c r="AF1220" s="72" t="s">
        <v>67</v>
      </c>
      <c r="AG1220" s="269" t="s">
        <v>8</v>
      </c>
      <c r="AH1220" s="269"/>
      <c r="AI1220" s="269"/>
      <c r="AJ1220" s="269"/>
      <c r="AK1220" s="269"/>
      <c r="AL1220" s="269"/>
      <c r="AM1220" s="269"/>
      <c r="AN1220" s="269"/>
      <c r="AO1220" s="269"/>
      <c r="AP1220" s="269"/>
      <c r="AQ1220" s="269"/>
      <c r="AR1220" s="269"/>
      <c r="AS1220" s="269"/>
      <c r="AT1220" s="269"/>
    </row>
    <row r="1221" spans="1:46" ht="45" customHeight="1">
      <c r="A1221" s="259" t="s">
        <v>953</v>
      </c>
      <c r="B1221" s="259"/>
      <c r="C1221" s="259"/>
      <c r="D1221" s="259"/>
      <c r="E1221" s="259"/>
      <c r="F1221" s="259"/>
      <c r="G1221" s="259"/>
      <c r="H1221" s="259"/>
      <c r="I1221" s="259"/>
      <c r="J1221" s="259"/>
      <c r="K1221" s="259"/>
      <c r="L1221" s="259"/>
      <c r="M1221" s="259"/>
      <c r="N1221" s="259"/>
      <c r="O1221" s="259"/>
      <c r="P1221" s="259"/>
      <c r="Q1221" s="69">
        <v>3</v>
      </c>
      <c r="R1221" s="258"/>
      <c r="S1221" s="258"/>
      <c r="T1221" s="258"/>
      <c r="U1221" s="258"/>
      <c r="V1221" s="258"/>
      <c r="W1221" s="258"/>
      <c r="X1221" s="258"/>
      <c r="Y1221" s="258"/>
      <c r="Z1221" s="258"/>
      <c r="AA1221" s="258"/>
      <c r="AB1221" s="258"/>
      <c r="AC1221" s="258"/>
      <c r="AD1221" s="258"/>
      <c r="AE1221" s="258"/>
      <c r="AF1221" s="69">
        <v>3</v>
      </c>
      <c r="AG1221" s="258"/>
      <c r="AH1221" s="258"/>
      <c r="AI1221" s="258"/>
      <c r="AJ1221" s="258"/>
      <c r="AK1221" s="258"/>
      <c r="AL1221" s="258"/>
      <c r="AM1221" s="258"/>
      <c r="AN1221" s="258"/>
      <c r="AO1221" s="258"/>
      <c r="AP1221" s="258"/>
      <c r="AQ1221" s="258"/>
      <c r="AR1221" s="258"/>
      <c r="AS1221" s="258"/>
      <c r="AT1221" s="258"/>
    </row>
    <row r="1222" spans="1:46" ht="45" customHeight="1">
      <c r="A1222" s="259" t="s">
        <v>954</v>
      </c>
      <c r="B1222" s="259"/>
      <c r="C1222" s="259"/>
      <c r="D1222" s="259"/>
      <c r="E1222" s="259"/>
      <c r="F1222" s="259"/>
      <c r="G1222" s="259"/>
      <c r="H1222" s="259"/>
      <c r="I1222" s="259"/>
      <c r="J1222" s="259"/>
      <c r="K1222" s="259"/>
      <c r="L1222" s="259"/>
      <c r="M1222" s="259"/>
      <c r="N1222" s="259"/>
      <c r="O1222" s="259"/>
      <c r="P1222" s="259"/>
      <c r="Q1222" s="69">
        <v>3</v>
      </c>
      <c r="R1222" s="258"/>
      <c r="S1222" s="258"/>
      <c r="T1222" s="258"/>
      <c r="U1222" s="258"/>
      <c r="V1222" s="258"/>
      <c r="W1222" s="258"/>
      <c r="X1222" s="258"/>
      <c r="Y1222" s="258"/>
      <c r="Z1222" s="258"/>
      <c r="AA1222" s="258"/>
      <c r="AB1222" s="258"/>
      <c r="AC1222" s="258"/>
      <c r="AD1222" s="258"/>
      <c r="AE1222" s="258"/>
      <c r="AF1222" s="69">
        <v>3</v>
      </c>
      <c r="AG1222" s="258"/>
      <c r="AH1222" s="258"/>
      <c r="AI1222" s="258"/>
      <c r="AJ1222" s="258"/>
      <c r="AK1222" s="258"/>
      <c r="AL1222" s="258"/>
      <c r="AM1222" s="258"/>
      <c r="AN1222" s="258"/>
      <c r="AO1222" s="258"/>
      <c r="AP1222" s="258"/>
      <c r="AQ1222" s="258"/>
      <c r="AR1222" s="258"/>
      <c r="AS1222" s="258"/>
      <c r="AT1222" s="258"/>
    </row>
    <row r="1223" spans="1:46" ht="45" customHeight="1">
      <c r="A1223" s="259" t="s">
        <v>955</v>
      </c>
      <c r="B1223" s="259"/>
      <c r="C1223" s="259"/>
      <c r="D1223" s="259"/>
      <c r="E1223" s="259"/>
      <c r="F1223" s="259"/>
      <c r="G1223" s="259"/>
      <c r="H1223" s="259"/>
      <c r="I1223" s="259"/>
      <c r="J1223" s="259"/>
      <c r="K1223" s="259"/>
      <c r="L1223" s="259"/>
      <c r="M1223" s="259"/>
      <c r="N1223" s="259"/>
      <c r="O1223" s="259"/>
      <c r="P1223" s="259"/>
      <c r="Q1223" s="69">
        <v>3</v>
      </c>
      <c r="R1223" s="258"/>
      <c r="S1223" s="258"/>
      <c r="T1223" s="258"/>
      <c r="U1223" s="258"/>
      <c r="V1223" s="258"/>
      <c r="W1223" s="258"/>
      <c r="X1223" s="258"/>
      <c r="Y1223" s="258"/>
      <c r="Z1223" s="258"/>
      <c r="AA1223" s="258"/>
      <c r="AB1223" s="258"/>
      <c r="AC1223" s="258"/>
      <c r="AD1223" s="258"/>
      <c r="AE1223" s="258"/>
      <c r="AF1223" s="69">
        <v>3</v>
      </c>
      <c r="AG1223" s="258"/>
      <c r="AH1223" s="258"/>
      <c r="AI1223" s="258"/>
      <c r="AJ1223" s="258"/>
      <c r="AK1223" s="258"/>
      <c r="AL1223" s="258"/>
      <c r="AM1223" s="258"/>
      <c r="AN1223" s="258"/>
      <c r="AO1223" s="258"/>
      <c r="AP1223" s="258"/>
      <c r="AQ1223" s="258"/>
      <c r="AR1223" s="258"/>
      <c r="AS1223" s="258"/>
      <c r="AT1223" s="258"/>
    </row>
    <row r="1224" spans="1:46" ht="74.099999999999994" customHeight="1">
      <c r="A1224" s="259" t="s">
        <v>956</v>
      </c>
      <c r="B1224" s="259"/>
      <c r="C1224" s="259"/>
      <c r="D1224" s="259"/>
      <c r="E1224" s="259"/>
      <c r="F1224" s="259"/>
      <c r="G1224" s="259"/>
      <c r="H1224" s="259"/>
      <c r="I1224" s="259"/>
      <c r="J1224" s="259"/>
      <c r="K1224" s="259"/>
      <c r="L1224" s="259"/>
      <c r="M1224" s="259"/>
      <c r="N1224" s="259"/>
      <c r="O1224" s="259"/>
      <c r="P1224" s="259"/>
      <c r="Q1224" s="69">
        <v>3</v>
      </c>
      <c r="R1224" s="258"/>
      <c r="S1224" s="258"/>
      <c r="T1224" s="258"/>
      <c r="U1224" s="258"/>
      <c r="V1224" s="258"/>
      <c r="W1224" s="258"/>
      <c r="X1224" s="258"/>
      <c r="Y1224" s="258"/>
      <c r="Z1224" s="258"/>
      <c r="AA1224" s="258"/>
      <c r="AB1224" s="258"/>
      <c r="AC1224" s="258"/>
      <c r="AD1224" s="258"/>
      <c r="AE1224" s="258"/>
      <c r="AF1224" s="69">
        <v>3</v>
      </c>
      <c r="AG1224" s="258"/>
      <c r="AH1224" s="258"/>
      <c r="AI1224" s="258"/>
      <c r="AJ1224" s="258"/>
      <c r="AK1224" s="258"/>
      <c r="AL1224" s="258"/>
      <c r="AM1224" s="258"/>
      <c r="AN1224" s="258"/>
      <c r="AO1224" s="258"/>
      <c r="AP1224" s="258"/>
      <c r="AQ1224" s="258"/>
      <c r="AR1224" s="258"/>
      <c r="AS1224" s="258"/>
      <c r="AT1224" s="258"/>
    </row>
    <row r="1225" spans="1:46" ht="45" customHeight="1">
      <c r="A1225" s="259" t="s">
        <v>957</v>
      </c>
      <c r="B1225" s="259"/>
      <c r="C1225" s="259"/>
      <c r="D1225" s="259"/>
      <c r="E1225" s="259"/>
      <c r="F1225" s="259"/>
      <c r="G1225" s="259"/>
      <c r="H1225" s="259"/>
      <c r="I1225" s="259"/>
      <c r="J1225" s="259"/>
      <c r="K1225" s="259"/>
      <c r="L1225" s="259"/>
      <c r="M1225" s="259"/>
      <c r="N1225" s="259"/>
      <c r="O1225" s="259"/>
      <c r="P1225" s="259"/>
      <c r="Q1225" s="69">
        <v>3</v>
      </c>
      <c r="R1225" s="258"/>
      <c r="S1225" s="258"/>
      <c r="T1225" s="258"/>
      <c r="U1225" s="258"/>
      <c r="V1225" s="258"/>
      <c r="W1225" s="258"/>
      <c r="X1225" s="258"/>
      <c r="Y1225" s="258"/>
      <c r="Z1225" s="258"/>
      <c r="AA1225" s="258"/>
      <c r="AB1225" s="258"/>
      <c r="AC1225" s="258"/>
      <c r="AD1225" s="258"/>
      <c r="AE1225" s="258"/>
      <c r="AF1225" s="69">
        <v>3</v>
      </c>
      <c r="AG1225" s="258"/>
      <c r="AH1225" s="258"/>
      <c r="AI1225" s="258"/>
      <c r="AJ1225" s="258"/>
      <c r="AK1225" s="258"/>
      <c r="AL1225" s="258"/>
      <c r="AM1225" s="258"/>
      <c r="AN1225" s="258"/>
      <c r="AO1225" s="258"/>
      <c r="AP1225" s="258"/>
      <c r="AQ1225" s="258"/>
      <c r="AR1225" s="258"/>
      <c r="AS1225" s="258"/>
      <c r="AT1225" s="258"/>
    </row>
    <row r="1226" spans="1:46" ht="18" customHeight="1" thickTop="1"/>
    <row r="1228" spans="1:46" ht="45" customHeight="1">
      <c r="A1228" s="266" t="s">
        <v>958</v>
      </c>
      <c r="B1228" s="266"/>
      <c r="C1228" s="266"/>
      <c r="D1228" s="266"/>
      <c r="E1228" s="266"/>
      <c r="F1228" s="266"/>
      <c r="G1228" s="266"/>
      <c r="H1228" s="266"/>
      <c r="I1228" s="266"/>
      <c r="J1228" s="266"/>
      <c r="K1228" s="266"/>
      <c r="L1228" s="266"/>
      <c r="M1228" s="266"/>
      <c r="N1228" s="266"/>
      <c r="O1228" s="266"/>
      <c r="P1228" s="266"/>
      <c r="Q1228" s="266"/>
      <c r="R1228" s="266"/>
      <c r="S1228" s="266"/>
      <c r="T1228" s="266"/>
      <c r="U1228" s="266"/>
      <c r="V1228" s="266"/>
      <c r="W1228" s="266"/>
      <c r="X1228" s="266"/>
      <c r="Y1228" s="266"/>
      <c r="Z1228" s="266"/>
      <c r="AA1228" s="266"/>
      <c r="AB1228" s="266"/>
      <c r="AC1228" s="266"/>
      <c r="AD1228" s="266"/>
      <c r="AE1228" s="266"/>
      <c r="AF1228"/>
      <c r="AG1228" s="241" t="s">
        <v>64</v>
      </c>
      <c r="AH1228" s="241"/>
      <c r="AI1228" s="241"/>
      <c r="AJ1228" s="241"/>
      <c r="AK1228" s="73">
        <f>(('Artículo 121 (resumen PI)'!C42*0.8+'Artículo 121 (resumen PI)'!F42*0.2)+('Artículo 121 (resumen PNT)'!C42*0.8+'Artículo 121 (resumen PNT)'!F42*0.2))/2</f>
        <v>71.333333333333343</v>
      </c>
      <c r="AL1228"/>
      <c r="AM1228"/>
      <c r="AN1228"/>
      <c r="AO1228"/>
      <c r="AP1228"/>
      <c r="AQ1228"/>
      <c r="AR1228"/>
      <c r="AS1228"/>
      <c r="AT1228"/>
    </row>
    <row r="1229" spans="1:46" ht="15.75" customHeight="1">
      <c r="A1229" s="64"/>
      <c r="B1229" s="65"/>
      <c r="C1229" s="65"/>
      <c r="D1229" s="65"/>
      <c r="E1229" s="65"/>
      <c r="F1229" s="65"/>
      <c r="G1229" s="65"/>
      <c r="H1229" s="65"/>
      <c r="I1229" s="65"/>
      <c r="J1229" s="65"/>
      <c r="K1229" s="65"/>
      <c r="L1229" s="65"/>
      <c r="M1229" s="65"/>
      <c r="N1229" s="65"/>
      <c r="O1229" s="65"/>
      <c r="P1229" s="65"/>
      <c r="Q1229" s="27"/>
      <c r="R1229" s="65"/>
      <c r="S1229" s="65"/>
      <c r="T1229" s="65"/>
      <c r="U1229" s="65"/>
      <c r="V1229" s="65"/>
      <c r="W1229" s="65"/>
      <c r="X1229" s="65"/>
      <c r="Y1229" s="65"/>
      <c r="Z1229" s="65"/>
      <c r="AA1229" s="65"/>
      <c r="AB1229" s="65"/>
      <c r="AC1229" s="65"/>
      <c r="AD1229" s="65"/>
      <c r="AE1229" s="65"/>
      <c r="AF1229"/>
      <c r="AG1229"/>
      <c r="AH1229"/>
      <c r="AI1229"/>
      <c r="AJ1229"/>
      <c r="AK1229"/>
      <c r="AL1229"/>
      <c r="AM1229"/>
      <c r="AN1229"/>
      <c r="AO1229"/>
      <c r="AP1229"/>
      <c r="AQ1229"/>
      <c r="AR1229"/>
      <c r="AS1229"/>
      <c r="AT1229"/>
    </row>
    <row r="1230" spans="1:46" ht="15.75">
      <c r="A1230" s="64" t="s">
        <v>65</v>
      </c>
      <c r="B1230" s="65"/>
      <c r="C1230" s="65"/>
      <c r="D1230" s="65"/>
      <c r="E1230" s="65"/>
      <c r="F1230" s="65"/>
      <c r="G1230" s="65"/>
      <c r="H1230" s="65"/>
      <c r="I1230" s="65"/>
      <c r="J1230" s="65"/>
      <c r="K1230" s="65"/>
      <c r="L1230" s="65"/>
      <c r="M1230" s="65"/>
      <c r="N1230" s="65"/>
      <c r="O1230" s="65"/>
      <c r="P1230" s="65"/>
      <c r="Q1230" s="27"/>
      <c r="R1230" s="65"/>
      <c r="S1230" s="65"/>
      <c r="T1230" s="65"/>
      <c r="U1230" s="65"/>
      <c r="V1230" s="65"/>
      <c r="W1230" s="65"/>
      <c r="X1230" s="65"/>
      <c r="Y1230" s="65"/>
      <c r="Z1230" s="65"/>
      <c r="AA1230" s="65"/>
      <c r="AB1230" s="65"/>
      <c r="AC1230" s="65"/>
      <c r="AD1230" s="65"/>
      <c r="AE1230" s="65"/>
      <c r="AF1230"/>
      <c r="AG1230"/>
      <c r="AH1230"/>
      <c r="AI1230"/>
      <c r="AJ1230"/>
      <c r="AK1230"/>
      <c r="AL1230"/>
      <c r="AM1230"/>
      <c r="AN1230"/>
      <c r="AO1230"/>
      <c r="AP1230"/>
      <c r="AQ1230"/>
      <c r="AR1230"/>
      <c r="AS1230"/>
      <c r="AT1230"/>
    </row>
    <row r="1231" spans="1:46" ht="15" customHeight="1">
      <c r="A1231" s="61"/>
      <c r="B1231" s="61"/>
      <c r="C1231" s="61"/>
      <c r="D1231" s="61"/>
      <c r="E1231" s="61"/>
      <c r="F1231" s="61"/>
      <c r="G1231" s="61"/>
      <c r="H1231" s="61"/>
      <c r="I1231" s="61"/>
      <c r="J1231" s="61"/>
      <c r="K1231" s="61"/>
      <c r="L1231" s="61"/>
      <c r="M1231" s="61"/>
      <c r="N1231" s="61"/>
      <c r="O1231" s="61"/>
      <c r="P1231" s="61"/>
      <c r="R1231" s="61"/>
      <c r="S1231" s="61"/>
      <c r="T1231" s="61"/>
      <c r="U1231" s="61"/>
      <c r="V1231" s="61"/>
      <c r="W1231" s="61"/>
      <c r="X1231" s="61"/>
      <c r="Y1231" s="61"/>
      <c r="Z1231" s="61"/>
      <c r="AA1231" s="61"/>
      <c r="AB1231" s="61"/>
      <c r="AC1231" s="61"/>
      <c r="AD1231" s="61"/>
      <c r="AE1231" s="61"/>
      <c r="AF1231"/>
      <c r="AG1231"/>
      <c r="AH1231"/>
      <c r="AI1231"/>
      <c r="AJ1231"/>
      <c r="AK1231"/>
      <c r="AL1231"/>
      <c r="AM1231"/>
      <c r="AN1231"/>
      <c r="AO1231"/>
      <c r="AP1231"/>
      <c r="AQ1231"/>
      <c r="AR1231"/>
      <c r="AS1231"/>
      <c r="AT1231"/>
    </row>
    <row r="1232" spans="1:46" ht="67.349999999999994" customHeight="1" thickBot="1">
      <c r="A1232" s="264" t="s">
        <v>959</v>
      </c>
      <c r="B1232" s="264"/>
      <c r="C1232" s="264"/>
      <c r="D1232" s="264"/>
      <c r="E1232" s="264"/>
      <c r="F1232" s="264"/>
      <c r="G1232" s="264"/>
      <c r="H1232" s="264"/>
      <c r="I1232" s="264"/>
      <c r="J1232" s="264"/>
      <c r="K1232" s="264"/>
      <c r="L1232" s="264"/>
      <c r="M1232" s="264"/>
      <c r="N1232" s="264"/>
      <c r="O1232" s="264"/>
      <c r="P1232" s="264"/>
      <c r="Q1232" s="66"/>
      <c r="R1232" s="61"/>
      <c r="S1232" s="61"/>
      <c r="T1232" s="61"/>
      <c r="U1232" s="61"/>
      <c r="V1232" s="265"/>
      <c r="W1232" s="265"/>
      <c r="X1232" s="265"/>
      <c r="Y1232" s="265"/>
      <c r="Z1232" s="265"/>
      <c r="AA1232" s="265"/>
      <c r="AB1232" s="265"/>
      <c r="AC1232" s="265"/>
      <c r="AD1232" s="265"/>
      <c r="AE1232" s="265"/>
      <c r="AF1232" s="66"/>
      <c r="AG1232" s="61"/>
      <c r="AH1232" s="61"/>
      <c r="AI1232" s="61"/>
      <c r="AJ1232" s="61"/>
      <c r="AK1232" s="265"/>
      <c r="AL1232" s="265"/>
      <c r="AM1232" s="265"/>
      <c r="AN1232" s="265"/>
      <c r="AO1232" s="265"/>
      <c r="AP1232" s="265"/>
      <c r="AQ1232" s="265"/>
      <c r="AR1232" s="265"/>
      <c r="AS1232" s="265"/>
      <c r="AT1232" s="265"/>
    </row>
    <row r="1233" spans="1:46" ht="45" customHeight="1" thickTop="1" thickBot="1">
      <c r="A1233" s="284" t="s">
        <v>44</v>
      </c>
      <c r="B1233" s="284"/>
      <c r="C1233" s="284"/>
      <c r="D1233" s="284"/>
      <c r="E1233" s="284"/>
      <c r="F1233" s="284"/>
      <c r="G1233" s="284"/>
      <c r="H1233" s="284"/>
      <c r="I1233" s="284"/>
      <c r="J1233" s="284"/>
      <c r="K1233" s="284"/>
      <c r="L1233" s="284"/>
      <c r="M1233" s="284"/>
      <c r="N1233" s="284"/>
      <c r="O1233" s="284"/>
      <c r="P1233" s="284"/>
      <c r="Q1233" s="67" t="s">
        <v>67</v>
      </c>
      <c r="R1233" s="285" t="s">
        <v>68</v>
      </c>
      <c r="S1233" s="285"/>
      <c r="T1233" s="285"/>
      <c r="U1233" s="285"/>
      <c r="V1233" s="285"/>
      <c r="W1233" s="285"/>
      <c r="X1233" s="285"/>
      <c r="Y1233" s="285"/>
      <c r="Z1233" s="285"/>
      <c r="AA1233" s="285"/>
      <c r="AB1233" s="285"/>
      <c r="AC1233" s="285"/>
      <c r="AD1233" s="285"/>
      <c r="AE1233" s="285"/>
      <c r="AF1233" s="68" t="s">
        <v>67</v>
      </c>
      <c r="AG1233" s="286" t="s">
        <v>8</v>
      </c>
      <c r="AH1233" s="286"/>
      <c r="AI1233" s="286"/>
      <c r="AJ1233" s="286"/>
      <c r="AK1233" s="286"/>
      <c r="AL1233" s="286"/>
      <c r="AM1233" s="286"/>
      <c r="AN1233" s="286"/>
      <c r="AO1233" s="286"/>
      <c r="AP1233" s="286"/>
      <c r="AQ1233" s="286"/>
      <c r="AR1233" s="286"/>
      <c r="AS1233" s="286"/>
      <c r="AT1233" s="286"/>
    </row>
    <row r="1234" spans="1:46" ht="45" customHeight="1">
      <c r="A1234" s="261" t="s">
        <v>960</v>
      </c>
      <c r="B1234" s="261"/>
      <c r="C1234" s="261"/>
      <c r="D1234" s="261"/>
      <c r="E1234" s="261"/>
      <c r="F1234" s="261"/>
      <c r="G1234" s="261"/>
      <c r="H1234" s="261"/>
      <c r="I1234" s="261"/>
      <c r="J1234" s="261"/>
      <c r="K1234" s="261"/>
      <c r="L1234" s="261"/>
      <c r="M1234" s="261"/>
      <c r="N1234" s="261"/>
      <c r="O1234" s="261"/>
      <c r="P1234" s="261"/>
      <c r="Q1234" s="69">
        <v>2</v>
      </c>
      <c r="R1234" s="258"/>
      <c r="S1234" s="258"/>
      <c r="T1234" s="258"/>
      <c r="U1234" s="258"/>
      <c r="V1234" s="258"/>
      <c r="W1234" s="258"/>
      <c r="X1234" s="258"/>
      <c r="Y1234" s="258"/>
      <c r="Z1234" s="258"/>
      <c r="AA1234" s="258"/>
      <c r="AB1234" s="258"/>
      <c r="AC1234" s="258"/>
      <c r="AD1234" s="258"/>
      <c r="AE1234" s="258"/>
      <c r="AF1234" s="69">
        <v>2</v>
      </c>
      <c r="AG1234" s="258"/>
      <c r="AH1234" s="258"/>
      <c r="AI1234" s="258"/>
      <c r="AJ1234" s="258"/>
      <c r="AK1234" s="258"/>
      <c r="AL1234" s="258"/>
      <c r="AM1234" s="258"/>
      <c r="AN1234" s="258"/>
      <c r="AO1234" s="258"/>
      <c r="AP1234" s="258"/>
      <c r="AQ1234" s="258"/>
      <c r="AR1234" s="258"/>
      <c r="AS1234" s="258"/>
      <c r="AT1234" s="258"/>
    </row>
    <row r="1235" spans="1:46" ht="45" customHeight="1">
      <c r="A1235" s="261" t="s">
        <v>961</v>
      </c>
      <c r="B1235" s="261"/>
      <c r="C1235" s="261"/>
      <c r="D1235" s="261"/>
      <c r="E1235" s="261"/>
      <c r="F1235" s="261"/>
      <c r="G1235" s="261"/>
      <c r="H1235" s="261"/>
      <c r="I1235" s="261"/>
      <c r="J1235" s="261"/>
      <c r="K1235" s="261"/>
      <c r="L1235" s="261"/>
      <c r="M1235" s="261"/>
      <c r="N1235" s="261"/>
      <c r="O1235" s="261"/>
      <c r="P1235" s="261"/>
      <c r="Q1235" s="69">
        <v>2</v>
      </c>
      <c r="R1235" s="258"/>
      <c r="S1235" s="258"/>
      <c r="T1235" s="258"/>
      <c r="U1235" s="258"/>
      <c r="V1235" s="258"/>
      <c r="W1235" s="258"/>
      <c r="X1235" s="258"/>
      <c r="Y1235" s="258"/>
      <c r="Z1235" s="258"/>
      <c r="AA1235" s="258"/>
      <c r="AB1235" s="258"/>
      <c r="AC1235" s="258"/>
      <c r="AD1235" s="258"/>
      <c r="AE1235" s="258"/>
      <c r="AF1235" s="69">
        <v>2</v>
      </c>
      <c r="AG1235" s="258"/>
      <c r="AH1235" s="258"/>
      <c r="AI1235" s="258"/>
      <c r="AJ1235" s="258"/>
      <c r="AK1235" s="258"/>
      <c r="AL1235" s="258"/>
      <c r="AM1235" s="258"/>
      <c r="AN1235" s="258"/>
      <c r="AO1235" s="258"/>
      <c r="AP1235" s="258"/>
      <c r="AQ1235" s="258"/>
      <c r="AR1235" s="258"/>
      <c r="AS1235" s="258"/>
      <c r="AT1235" s="258"/>
    </row>
    <row r="1236" spans="1:46" ht="45" customHeight="1">
      <c r="A1236" s="261" t="s">
        <v>962</v>
      </c>
      <c r="B1236" s="261"/>
      <c r="C1236" s="261"/>
      <c r="D1236" s="261"/>
      <c r="E1236" s="261"/>
      <c r="F1236" s="261"/>
      <c r="G1236" s="261"/>
      <c r="H1236" s="261"/>
      <c r="I1236" s="261"/>
      <c r="J1236" s="261"/>
      <c r="K1236" s="261"/>
      <c r="L1236" s="261"/>
      <c r="M1236" s="261"/>
      <c r="N1236" s="261"/>
      <c r="O1236" s="261"/>
      <c r="P1236" s="261"/>
      <c r="Q1236" s="69">
        <v>1</v>
      </c>
      <c r="R1236" s="273" t="s">
        <v>157</v>
      </c>
      <c r="S1236" s="274"/>
      <c r="T1236" s="274"/>
      <c r="U1236" s="274"/>
      <c r="V1236" s="274"/>
      <c r="W1236" s="274"/>
      <c r="X1236" s="274"/>
      <c r="Y1236" s="274"/>
      <c r="Z1236" s="274"/>
      <c r="AA1236" s="274"/>
      <c r="AB1236" s="274"/>
      <c r="AC1236" s="274"/>
      <c r="AD1236" s="274"/>
      <c r="AE1236" s="275"/>
      <c r="AF1236" s="69">
        <v>1</v>
      </c>
      <c r="AG1236" s="273" t="s">
        <v>157</v>
      </c>
      <c r="AH1236" s="274"/>
      <c r="AI1236" s="274"/>
      <c r="AJ1236" s="274"/>
      <c r="AK1236" s="274"/>
      <c r="AL1236" s="274"/>
      <c r="AM1236" s="274"/>
      <c r="AN1236" s="274"/>
      <c r="AO1236" s="274"/>
      <c r="AP1236" s="274"/>
      <c r="AQ1236" s="274"/>
      <c r="AR1236" s="274"/>
      <c r="AS1236" s="274"/>
      <c r="AT1236" s="275"/>
    </row>
    <row r="1237" spans="1:46" ht="81.599999999999994" customHeight="1">
      <c r="A1237" s="261" t="s">
        <v>963</v>
      </c>
      <c r="B1237" s="261"/>
      <c r="C1237" s="261"/>
      <c r="D1237" s="261"/>
      <c r="E1237" s="261"/>
      <c r="F1237" s="261"/>
      <c r="G1237" s="261"/>
      <c r="H1237" s="261"/>
      <c r="I1237" s="261"/>
      <c r="J1237" s="261"/>
      <c r="K1237" s="261"/>
      <c r="L1237" s="261"/>
      <c r="M1237" s="261"/>
      <c r="N1237" s="261"/>
      <c r="O1237" s="261"/>
      <c r="P1237" s="261"/>
      <c r="Q1237" s="69">
        <v>1</v>
      </c>
      <c r="R1237" s="258"/>
      <c r="S1237" s="258"/>
      <c r="T1237" s="258"/>
      <c r="U1237" s="258"/>
      <c r="V1237" s="258"/>
      <c r="W1237" s="258"/>
      <c r="X1237" s="258"/>
      <c r="Y1237" s="258"/>
      <c r="Z1237" s="258"/>
      <c r="AA1237" s="258"/>
      <c r="AB1237" s="258"/>
      <c r="AC1237" s="258"/>
      <c r="AD1237" s="258"/>
      <c r="AE1237" s="258"/>
      <c r="AF1237" s="69">
        <v>1</v>
      </c>
      <c r="AG1237" s="258"/>
      <c r="AH1237" s="258"/>
      <c r="AI1237" s="258"/>
      <c r="AJ1237" s="258"/>
      <c r="AK1237" s="258"/>
      <c r="AL1237" s="258"/>
      <c r="AM1237" s="258"/>
      <c r="AN1237" s="258"/>
      <c r="AO1237" s="258"/>
      <c r="AP1237" s="258"/>
      <c r="AQ1237" s="258"/>
      <c r="AR1237" s="258"/>
      <c r="AS1237" s="258"/>
      <c r="AT1237" s="258"/>
    </row>
    <row r="1238" spans="1:46" ht="45" customHeight="1">
      <c r="A1238" s="261" t="s">
        <v>964</v>
      </c>
      <c r="B1238" s="261"/>
      <c r="C1238" s="261"/>
      <c r="D1238" s="261"/>
      <c r="E1238" s="261"/>
      <c r="F1238" s="261"/>
      <c r="G1238" s="261"/>
      <c r="H1238" s="261"/>
      <c r="I1238" s="261"/>
      <c r="J1238" s="261"/>
      <c r="K1238" s="261"/>
      <c r="L1238" s="261"/>
      <c r="M1238" s="261"/>
      <c r="N1238" s="261"/>
      <c r="O1238" s="261"/>
      <c r="P1238" s="261"/>
      <c r="Q1238" s="69">
        <v>1</v>
      </c>
      <c r="R1238" s="258"/>
      <c r="S1238" s="258"/>
      <c r="T1238" s="258"/>
      <c r="U1238" s="258"/>
      <c r="V1238" s="258"/>
      <c r="W1238" s="258"/>
      <c r="X1238" s="258"/>
      <c r="Y1238" s="258"/>
      <c r="Z1238" s="258"/>
      <c r="AA1238" s="258"/>
      <c r="AB1238" s="258"/>
      <c r="AC1238" s="258"/>
      <c r="AD1238" s="258"/>
      <c r="AE1238" s="258"/>
      <c r="AF1238" s="69">
        <v>1</v>
      </c>
      <c r="AG1238" s="258"/>
      <c r="AH1238" s="258"/>
      <c r="AI1238" s="258"/>
      <c r="AJ1238" s="258"/>
      <c r="AK1238" s="258"/>
      <c r="AL1238" s="258"/>
      <c r="AM1238" s="258"/>
      <c r="AN1238" s="258"/>
      <c r="AO1238" s="258"/>
      <c r="AP1238" s="258"/>
      <c r="AQ1238" s="258"/>
      <c r="AR1238" s="258"/>
      <c r="AS1238" s="258"/>
      <c r="AT1238" s="258"/>
    </row>
    <row r="1239" spans="1:46" ht="45" customHeight="1">
      <c r="A1239" s="261" t="s">
        <v>965</v>
      </c>
      <c r="B1239" s="261"/>
      <c r="C1239" s="261"/>
      <c r="D1239" s="261"/>
      <c r="E1239" s="261"/>
      <c r="F1239" s="261"/>
      <c r="G1239" s="261"/>
      <c r="H1239" s="261"/>
      <c r="I1239" s="261"/>
      <c r="J1239" s="261"/>
      <c r="K1239" s="261"/>
      <c r="L1239" s="261"/>
      <c r="M1239" s="261"/>
      <c r="N1239" s="261"/>
      <c r="O1239" s="261"/>
      <c r="P1239" s="261"/>
      <c r="Q1239" s="69">
        <v>1</v>
      </c>
      <c r="R1239" s="258"/>
      <c r="S1239" s="258"/>
      <c r="T1239" s="258"/>
      <c r="U1239" s="258"/>
      <c r="V1239" s="258"/>
      <c r="W1239" s="258"/>
      <c r="X1239" s="258"/>
      <c r="Y1239" s="258"/>
      <c r="Z1239" s="258"/>
      <c r="AA1239" s="258"/>
      <c r="AB1239" s="258"/>
      <c r="AC1239" s="258"/>
      <c r="AD1239" s="258"/>
      <c r="AE1239" s="258"/>
      <c r="AF1239" s="69">
        <v>1</v>
      </c>
      <c r="AG1239" s="258"/>
      <c r="AH1239" s="258"/>
      <c r="AI1239" s="258"/>
      <c r="AJ1239" s="258"/>
      <c r="AK1239" s="258"/>
      <c r="AL1239" s="258"/>
      <c r="AM1239" s="258"/>
      <c r="AN1239" s="258"/>
      <c r="AO1239" s="258"/>
      <c r="AP1239" s="258"/>
      <c r="AQ1239" s="258"/>
      <c r="AR1239" s="258"/>
      <c r="AS1239" s="258"/>
      <c r="AT1239" s="258"/>
    </row>
    <row r="1240" spans="1:46" ht="45" customHeight="1">
      <c r="A1240" s="261" t="s">
        <v>966</v>
      </c>
      <c r="B1240" s="261"/>
      <c r="C1240" s="261"/>
      <c r="D1240" s="261"/>
      <c r="E1240" s="261"/>
      <c r="F1240" s="261"/>
      <c r="G1240" s="261"/>
      <c r="H1240" s="261"/>
      <c r="I1240" s="261"/>
      <c r="J1240" s="261"/>
      <c r="K1240" s="261"/>
      <c r="L1240" s="261"/>
      <c r="M1240" s="261"/>
      <c r="N1240" s="261"/>
      <c r="O1240" s="261"/>
      <c r="P1240" s="261"/>
      <c r="Q1240" s="69">
        <v>1</v>
      </c>
      <c r="R1240" s="258"/>
      <c r="S1240" s="258"/>
      <c r="T1240" s="258"/>
      <c r="U1240" s="258"/>
      <c r="V1240" s="258"/>
      <c r="W1240" s="258"/>
      <c r="X1240" s="258"/>
      <c r="Y1240" s="258"/>
      <c r="Z1240" s="258"/>
      <c r="AA1240" s="258"/>
      <c r="AB1240" s="258"/>
      <c r="AC1240" s="258"/>
      <c r="AD1240" s="258"/>
      <c r="AE1240" s="258"/>
      <c r="AF1240" s="69">
        <v>1</v>
      </c>
      <c r="AG1240" s="258"/>
      <c r="AH1240" s="258"/>
      <c r="AI1240" s="258"/>
      <c r="AJ1240" s="258"/>
      <c r="AK1240" s="258"/>
      <c r="AL1240" s="258"/>
      <c r="AM1240" s="258"/>
      <c r="AN1240" s="258"/>
      <c r="AO1240" s="258"/>
      <c r="AP1240" s="258"/>
      <c r="AQ1240" s="258"/>
      <c r="AR1240" s="258"/>
      <c r="AS1240" s="258"/>
      <c r="AT1240" s="258"/>
    </row>
    <row r="1241" spans="1:46" ht="45" customHeight="1">
      <c r="A1241" s="261" t="s">
        <v>967</v>
      </c>
      <c r="B1241" s="261"/>
      <c r="C1241" s="261"/>
      <c r="D1241" s="261"/>
      <c r="E1241" s="261"/>
      <c r="F1241" s="261"/>
      <c r="G1241" s="261"/>
      <c r="H1241" s="261"/>
      <c r="I1241" s="261"/>
      <c r="J1241" s="261"/>
      <c r="K1241" s="261"/>
      <c r="L1241" s="261"/>
      <c r="M1241" s="261"/>
      <c r="N1241" s="261"/>
      <c r="O1241" s="261"/>
      <c r="P1241" s="261"/>
      <c r="Q1241" s="69">
        <v>1</v>
      </c>
      <c r="R1241" s="258"/>
      <c r="S1241" s="258"/>
      <c r="T1241" s="258"/>
      <c r="U1241" s="258"/>
      <c r="V1241" s="258"/>
      <c r="W1241" s="258"/>
      <c r="X1241" s="258"/>
      <c r="Y1241" s="258"/>
      <c r="Z1241" s="258"/>
      <c r="AA1241" s="258"/>
      <c r="AB1241" s="258"/>
      <c r="AC1241" s="258"/>
      <c r="AD1241" s="258"/>
      <c r="AE1241" s="258"/>
      <c r="AF1241" s="69">
        <v>1</v>
      </c>
      <c r="AG1241" s="258"/>
      <c r="AH1241" s="258"/>
      <c r="AI1241" s="258"/>
      <c r="AJ1241" s="258"/>
      <c r="AK1241" s="258"/>
      <c r="AL1241" s="258"/>
      <c r="AM1241" s="258"/>
      <c r="AN1241" s="258"/>
      <c r="AO1241" s="258"/>
      <c r="AP1241" s="258"/>
      <c r="AQ1241" s="258"/>
      <c r="AR1241" s="258"/>
      <c r="AS1241" s="258"/>
      <c r="AT1241" s="258"/>
    </row>
    <row r="1242" spans="1:46" ht="45" customHeight="1">
      <c r="A1242" s="261" t="s">
        <v>968</v>
      </c>
      <c r="B1242" s="261"/>
      <c r="C1242" s="261"/>
      <c r="D1242" s="261"/>
      <c r="E1242" s="261"/>
      <c r="F1242" s="261"/>
      <c r="G1242" s="261"/>
      <c r="H1242" s="261"/>
      <c r="I1242" s="261"/>
      <c r="J1242" s="261"/>
      <c r="K1242" s="261"/>
      <c r="L1242" s="261"/>
      <c r="M1242" s="261"/>
      <c r="N1242" s="261"/>
      <c r="O1242" s="261"/>
      <c r="P1242" s="261"/>
      <c r="Q1242" s="69">
        <v>1</v>
      </c>
      <c r="R1242" s="258"/>
      <c r="S1242" s="258"/>
      <c r="T1242" s="258"/>
      <c r="U1242" s="258"/>
      <c r="V1242" s="258"/>
      <c r="W1242" s="258"/>
      <c r="X1242" s="258"/>
      <c r="Y1242" s="258"/>
      <c r="Z1242" s="258"/>
      <c r="AA1242" s="258"/>
      <c r="AB1242" s="258"/>
      <c r="AC1242" s="258"/>
      <c r="AD1242" s="258"/>
      <c r="AE1242" s="258"/>
      <c r="AF1242" s="69">
        <v>1</v>
      </c>
      <c r="AG1242" s="258"/>
      <c r="AH1242" s="258"/>
      <c r="AI1242" s="258"/>
      <c r="AJ1242" s="258"/>
      <c r="AK1242" s="258"/>
      <c r="AL1242" s="258"/>
      <c r="AM1242" s="258"/>
      <c r="AN1242" s="258"/>
      <c r="AO1242" s="258"/>
      <c r="AP1242" s="258"/>
      <c r="AQ1242" s="258"/>
      <c r="AR1242" s="258"/>
      <c r="AS1242" s="258"/>
      <c r="AT1242" s="258"/>
    </row>
    <row r="1243" spans="1:46" ht="45" customHeight="1" thickTop="1" thickBot="1">
      <c r="A1243" s="61"/>
      <c r="B1243" s="61"/>
      <c r="C1243" s="61"/>
      <c r="D1243" s="61"/>
      <c r="E1243" s="61"/>
      <c r="F1243" s="61"/>
      <c r="G1243" s="61"/>
      <c r="H1243" s="61"/>
      <c r="I1243" s="61"/>
      <c r="J1243" s="61"/>
      <c r="K1243" s="61"/>
      <c r="L1243" s="61"/>
      <c r="M1243" s="61"/>
      <c r="N1243" s="61"/>
      <c r="O1243" s="61"/>
      <c r="P1243" s="61"/>
      <c r="Q1243" s="70"/>
      <c r="R1243" s="61"/>
      <c r="S1243" s="61"/>
      <c r="T1243" s="61"/>
      <c r="U1243" s="61"/>
      <c r="V1243" s="61"/>
      <c r="W1243" s="61"/>
      <c r="X1243" s="61"/>
      <c r="Y1243" s="61"/>
      <c r="Z1243" s="61"/>
      <c r="AA1243" s="61"/>
      <c r="AB1243" s="61"/>
      <c r="AC1243" s="61"/>
      <c r="AD1243" s="61"/>
      <c r="AE1243" s="61"/>
      <c r="AF1243" s="70"/>
      <c r="AG1243" s="61"/>
      <c r="AH1243" s="61"/>
      <c r="AI1243" s="61"/>
      <c r="AJ1243" s="61"/>
      <c r="AK1243" s="61"/>
      <c r="AL1243" s="61"/>
      <c r="AM1243" s="61"/>
      <c r="AN1243" s="61"/>
      <c r="AO1243" s="61"/>
      <c r="AP1243" s="61"/>
      <c r="AQ1243" s="61"/>
      <c r="AR1243" s="61"/>
      <c r="AS1243" s="61"/>
      <c r="AT1243" s="61"/>
    </row>
    <row r="1244" spans="1:46" ht="45" customHeight="1" thickTop="1" thickBot="1">
      <c r="A1244" s="267" t="s">
        <v>79</v>
      </c>
      <c r="B1244" s="267"/>
      <c r="C1244" s="267"/>
      <c r="D1244" s="267"/>
      <c r="E1244" s="267"/>
      <c r="F1244" s="267"/>
      <c r="G1244" s="267"/>
      <c r="H1244" s="267"/>
      <c r="I1244" s="267"/>
      <c r="J1244" s="267"/>
      <c r="K1244" s="267"/>
      <c r="L1244" s="267"/>
      <c r="M1244" s="267"/>
      <c r="N1244" s="267"/>
      <c r="O1244" s="267"/>
      <c r="P1244" s="267"/>
      <c r="Q1244" s="71" t="s">
        <v>67</v>
      </c>
      <c r="R1244" s="268" t="s">
        <v>68</v>
      </c>
      <c r="S1244" s="268"/>
      <c r="T1244" s="268"/>
      <c r="U1244" s="268"/>
      <c r="V1244" s="268"/>
      <c r="W1244" s="268"/>
      <c r="X1244" s="268"/>
      <c r="Y1244" s="268"/>
      <c r="Z1244" s="268"/>
      <c r="AA1244" s="268"/>
      <c r="AB1244" s="268"/>
      <c r="AC1244" s="268"/>
      <c r="AD1244" s="268"/>
      <c r="AE1244" s="268"/>
      <c r="AF1244" s="72" t="s">
        <v>67</v>
      </c>
      <c r="AG1244" s="269" t="s">
        <v>8</v>
      </c>
      <c r="AH1244" s="269"/>
      <c r="AI1244" s="269"/>
      <c r="AJ1244" s="269"/>
      <c r="AK1244" s="269"/>
      <c r="AL1244" s="269"/>
      <c r="AM1244" s="269"/>
      <c r="AN1244" s="269"/>
      <c r="AO1244" s="269"/>
      <c r="AP1244" s="269"/>
      <c r="AQ1244" s="269"/>
      <c r="AR1244" s="269"/>
      <c r="AS1244" s="269"/>
      <c r="AT1244" s="269"/>
    </row>
    <row r="1245" spans="1:46" ht="45" customHeight="1">
      <c r="A1245" s="259" t="s">
        <v>969</v>
      </c>
      <c r="B1245" s="259" t="s">
        <v>970</v>
      </c>
      <c r="C1245" s="259" t="s">
        <v>970</v>
      </c>
      <c r="D1245" s="259" t="s">
        <v>970</v>
      </c>
      <c r="E1245" s="259" t="s">
        <v>970</v>
      </c>
      <c r="F1245" s="259" t="s">
        <v>970</v>
      </c>
      <c r="G1245" s="259" t="s">
        <v>970</v>
      </c>
      <c r="H1245" s="259" t="s">
        <v>970</v>
      </c>
      <c r="I1245" s="259" t="s">
        <v>970</v>
      </c>
      <c r="J1245" s="259" t="s">
        <v>970</v>
      </c>
      <c r="K1245" s="259" t="s">
        <v>970</v>
      </c>
      <c r="L1245" s="259" t="s">
        <v>970</v>
      </c>
      <c r="M1245" s="259" t="s">
        <v>970</v>
      </c>
      <c r="N1245" s="259" t="s">
        <v>970</v>
      </c>
      <c r="O1245" s="259" t="s">
        <v>970</v>
      </c>
      <c r="P1245" s="259" t="s">
        <v>970</v>
      </c>
      <c r="Q1245" s="69">
        <v>2</v>
      </c>
      <c r="R1245" s="258"/>
      <c r="S1245" s="258"/>
      <c r="T1245" s="258"/>
      <c r="U1245" s="258"/>
      <c r="V1245" s="258"/>
      <c r="W1245" s="258"/>
      <c r="X1245" s="258"/>
      <c r="Y1245" s="258"/>
      <c r="Z1245" s="258"/>
      <c r="AA1245" s="258"/>
      <c r="AB1245" s="258"/>
      <c r="AC1245" s="258"/>
      <c r="AD1245" s="258"/>
      <c r="AE1245" s="258"/>
      <c r="AF1245" s="69">
        <v>2</v>
      </c>
      <c r="AG1245" s="258"/>
      <c r="AH1245" s="258"/>
      <c r="AI1245" s="258"/>
      <c r="AJ1245" s="258"/>
      <c r="AK1245" s="258"/>
      <c r="AL1245" s="258"/>
      <c r="AM1245" s="258"/>
      <c r="AN1245" s="258"/>
      <c r="AO1245" s="258"/>
      <c r="AP1245" s="258"/>
      <c r="AQ1245" s="258"/>
      <c r="AR1245" s="258"/>
      <c r="AS1245" s="258"/>
      <c r="AT1245" s="258"/>
    </row>
    <row r="1246" spans="1:46" ht="45" customHeight="1">
      <c r="A1246" s="259" t="s">
        <v>971</v>
      </c>
      <c r="B1246" s="259" t="s">
        <v>972</v>
      </c>
      <c r="C1246" s="259" t="s">
        <v>972</v>
      </c>
      <c r="D1246" s="259" t="s">
        <v>972</v>
      </c>
      <c r="E1246" s="259" t="s">
        <v>972</v>
      </c>
      <c r="F1246" s="259" t="s">
        <v>972</v>
      </c>
      <c r="G1246" s="259" t="s">
        <v>972</v>
      </c>
      <c r="H1246" s="259" t="s">
        <v>972</v>
      </c>
      <c r="I1246" s="259" t="s">
        <v>972</v>
      </c>
      <c r="J1246" s="259" t="s">
        <v>972</v>
      </c>
      <c r="K1246" s="259" t="s">
        <v>972</v>
      </c>
      <c r="L1246" s="259" t="s">
        <v>972</v>
      </c>
      <c r="M1246" s="259" t="s">
        <v>972</v>
      </c>
      <c r="N1246" s="259" t="s">
        <v>972</v>
      </c>
      <c r="O1246" s="259" t="s">
        <v>972</v>
      </c>
      <c r="P1246" s="259" t="s">
        <v>972</v>
      </c>
      <c r="Q1246" s="69">
        <v>2</v>
      </c>
      <c r="R1246" s="258"/>
      <c r="S1246" s="258"/>
      <c r="T1246" s="258"/>
      <c r="U1246" s="258"/>
      <c r="V1246" s="258"/>
      <c r="W1246" s="258"/>
      <c r="X1246" s="258"/>
      <c r="Y1246" s="258"/>
      <c r="Z1246" s="258"/>
      <c r="AA1246" s="258"/>
      <c r="AB1246" s="258"/>
      <c r="AC1246" s="258"/>
      <c r="AD1246" s="258"/>
      <c r="AE1246" s="258"/>
      <c r="AF1246" s="69">
        <v>2</v>
      </c>
      <c r="AG1246" s="258"/>
      <c r="AH1246" s="258"/>
      <c r="AI1246" s="258"/>
      <c r="AJ1246" s="258"/>
      <c r="AK1246" s="258"/>
      <c r="AL1246" s="258"/>
      <c r="AM1246" s="258"/>
      <c r="AN1246" s="258"/>
      <c r="AO1246" s="258"/>
      <c r="AP1246" s="258"/>
      <c r="AQ1246" s="258"/>
      <c r="AR1246" s="258"/>
      <c r="AS1246" s="258"/>
      <c r="AT1246" s="258"/>
    </row>
    <row r="1247" spans="1:46" ht="52.35" customHeight="1">
      <c r="A1247" s="259" t="s">
        <v>973</v>
      </c>
      <c r="B1247" s="259" t="s">
        <v>974</v>
      </c>
      <c r="C1247" s="259" t="s">
        <v>974</v>
      </c>
      <c r="D1247" s="259" t="s">
        <v>974</v>
      </c>
      <c r="E1247" s="259" t="s">
        <v>974</v>
      </c>
      <c r="F1247" s="259" t="s">
        <v>974</v>
      </c>
      <c r="G1247" s="259" t="s">
        <v>974</v>
      </c>
      <c r="H1247" s="259" t="s">
        <v>974</v>
      </c>
      <c r="I1247" s="259" t="s">
        <v>974</v>
      </c>
      <c r="J1247" s="259" t="s">
        <v>974</v>
      </c>
      <c r="K1247" s="259" t="s">
        <v>974</v>
      </c>
      <c r="L1247" s="259" t="s">
        <v>974</v>
      </c>
      <c r="M1247" s="259" t="s">
        <v>974</v>
      </c>
      <c r="N1247" s="259" t="s">
        <v>974</v>
      </c>
      <c r="O1247" s="259" t="s">
        <v>974</v>
      </c>
      <c r="P1247" s="259" t="s">
        <v>974</v>
      </c>
      <c r="Q1247" s="69">
        <v>2</v>
      </c>
      <c r="R1247" s="258"/>
      <c r="S1247" s="258"/>
      <c r="T1247" s="258"/>
      <c r="U1247" s="258"/>
      <c r="V1247" s="258"/>
      <c r="W1247" s="258"/>
      <c r="X1247" s="258"/>
      <c r="Y1247" s="258"/>
      <c r="Z1247" s="258"/>
      <c r="AA1247" s="258"/>
      <c r="AB1247" s="258"/>
      <c r="AC1247" s="258"/>
      <c r="AD1247" s="258"/>
      <c r="AE1247" s="258"/>
      <c r="AF1247" s="69">
        <v>2</v>
      </c>
      <c r="AG1247" s="258"/>
      <c r="AH1247" s="258"/>
      <c r="AI1247" s="258"/>
      <c r="AJ1247" s="258"/>
      <c r="AK1247" s="258"/>
      <c r="AL1247" s="258"/>
      <c r="AM1247" s="258"/>
      <c r="AN1247" s="258"/>
      <c r="AO1247" s="258"/>
      <c r="AP1247" s="258"/>
      <c r="AQ1247" s="258"/>
      <c r="AR1247" s="258"/>
      <c r="AS1247" s="258"/>
      <c r="AT1247" s="258"/>
    </row>
    <row r="1248" spans="1:46" ht="72" customHeight="1">
      <c r="A1248" s="259" t="s">
        <v>975</v>
      </c>
      <c r="B1248" s="259" t="s">
        <v>976</v>
      </c>
      <c r="C1248" s="259" t="s">
        <v>976</v>
      </c>
      <c r="D1248" s="259" t="s">
        <v>976</v>
      </c>
      <c r="E1248" s="259" t="s">
        <v>976</v>
      </c>
      <c r="F1248" s="259" t="s">
        <v>976</v>
      </c>
      <c r="G1248" s="259" t="s">
        <v>976</v>
      </c>
      <c r="H1248" s="259" t="s">
        <v>976</v>
      </c>
      <c r="I1248" s="259" t="s">
        <v>976</v>
      </c>
      <c r="J1248" s="259" t="s">
        <v>976</v>
      </c>
      <c r="K1248" s="259" t="s">
        <v>976</v>
      </c>
      <c r="L1248" s="259" t="s">
        <v>976</v>
      </c>
      <c r="M1248" s="259" t="s">
        <v>976</v>
      </c>
      <c r="N1248" s="259" t="s">
        <v>976</v>
      </c>
      <c r="O1248" s="259" t="s">
        <v>976</v>
      </c>
      <c r="P1248" s="259" t="s">
        <v>976</v>
      </c>
      <c r="Q1248" s="69">
        <v>1</v>
      </c>
      <c r="R1248" s="273" t="s">
        <v>157</v>
      </c>
      <c r="S1248" s="274"/>
      <c r="T1248" s="274"/>
      <c r="U1248" s="274"/>
      <c r="V1248" s="274"/>
      <c r="W1248" s="274"/>
      <c r="X1248" s="274"/>
      <c r="Y1248" s="274"/>
      <c r="Z1248" s="274"/>
      <c r="AA1248" s="274"/>
      <c r="AB1248" s="274"/>
      <c r="AC1248" s="274"/>
      <c r="AD1248" s="274"/>
      <c r="AE1248" s="275"/>
      <c r="AF1248" s="69">
        <v>1</v>
      </c>
      <c r="AG1248" s="273" t="s">
        <v>157</v>
      </c>
      <c r="AH1248" s="274"/>
      <c r="AI1248" s="274"/>
      <c r="AJ1248" s="274"/>
      <c r="AK1248" s="274"/>
      <c r="AL1248" s="274"/>
      <c r="AM1248" s="274"/>
      <c r="AN1248" s="274"/>
      <c r="AO1248" s="274"/>
      <c r="AP1248" s="274"/>
      <c r="AQ1248" s="274"/>
      <c r="AR1248" s="274"/>
      <c r="AS1248" s="274"/>
      <c r="AT1248" s="275"/>
    </row>
    <row r="1249" spans="1:46" ht="45" customHeight="1">
      <c r="A1249" s="259" t="s">
        <v>977</v>
      </c>
      <c r="B1249" s="259" t="s">
        <v>978</v>
      </c>
      <c r="C1249" s="259" t="s">
        <v>978</v>
      </c>
      <c r="D1249" s="259" t="s">
        <v>978</v>
      </c>
      <c r="E1249" s="259" t="s">
        <v>978</v>
      </c>
      <c r="F1249" s="259" t="s">
        <v>978</v>
      </c>
      <c r="G1249" s="259" t="s">
        <v>978</v>
      </c>
      <c r="H1249" s="259" t="s">
        <v>978</v>
      </c>
      <c r="I1249" s="259" t="s">
        <v>978</v>
      </c>
      <c r="J1249" s="259" t="s">
        <v>978</v>
      </c>
      <c r="K1249" s="259" t="s">
        <v>978</v>
      </c>
      <c r="L1249" s="259" t="s">
        <v>978</v>
      </c>
      <c r="M1249" s="259" t="s">
        <v>978</v>
      </c>
      <c r="N1249" s="259" t="s">
        <v>978</v>
      </c>
      <c r="O1249" s="259" t="s">
        <v>978</v>
      </c>
      <c r="P1249" s="259" t="s">
        <v>978</v>
      </c>
      <c r="Q1249" s="69">
        <v>2</v>
      </c>
      <c r="R1249" s="258"/>
      <c r="S1249" s="258"/>
      <c r="T1249" s="258"/>
      <c r="U1249" s="258"/>
      <c r="V1249" s="258"/>
      <c r="W1249" s="258"/>
      <c r="X1249" s="258"/>
      <c r="Y1249" s="258"/>
      <c r="Z1249" s="258"/>
      <c r="AA1249" s="258"/>
      <c r="AB1249" s="258"/>
      <c r="AC1249" s="258"/>
      <c r="AD1249" s="258"/>
      <c r="AE1249" s="258"/>
      <c r="AF1249" s="69">
        <v>2</v>
      </c>
      <c r="AG1249" s="258"/>
      <c r="AH1249" s="258"/>
      <c r="AI1249" s="258"/>
      <c r="AJ1249" s="258"/>
      <c r="AK1249" s="258"/>
      <c r="AL1249" s="258"/>
      <c r="AM1249" s="258"/>
      <c r="AN1249" s="258"/>
      <c r="AO1249" s="258"/>
      <c r="AP1249" s="258"/>
      <c r="AQ1249" s="258"/>
      <c r="AR1249" s="258"/>
      <c r="AS1249" s="258"/>
      <c r="AT1249" s="258"/>
    </row>
    <row r="1252" spans="1:46" ht="45" customHeight="1">
      <c r="A1252" s="266" t="s">
        <v>979</v>
      </c>
      <c r="B1252" s="266"/>
      <c r="C1252" s="266"/>
      <c r="D1252" s="266"/>
      <c r="E1252" s="266"/>
      <c r="F1252" s="266"/>
      <c r="G1252" s="266"/>
      <c r="H1252" s="266"/>
      <c r="I1252" s="266"/>
      <c r="J1252" s="266"/>
      <c r="K1252" s="266"/>
      <c r="L1252" s="266"/>
      <c r="M1252" s="266"/>
      <c r="N1252" s="266"/>
      <c r="O1252" s="266"/>
      <c r="P1252" s="266"/>
      <c r="Q1252" s="266"/>
      <c r="R1252" s="266"/>
      <c r="S1252" s="266"/>
      <c r="T1252" s="266"/>
      <c r="U1252" s="266"/>
      <c r="V1252" s="266"/>
      <c r="W1252" s="266"/>
      <c r="X1252" s="266"/>
      <c r="Y1252" s="266"/>
      <c r="Z1252" s="266"/>
      <c r="AA1252" s="266"/>
      <c r="AB1252" s="266"/>
      <c r="AC1252" s="266"/>
      <c r="AD1252" s="266"/>
      <c r="AE1252" s="266"/>
      <c r="AF1252"/>
      <c r="AG1252" s="241" t="s">
        <v>64</v>
      </c>
      <c r="AH1252" s="241"/>
      <c r="AI1252" s="241"/>
      <c r="AJ1252" s="241"/>
      <c r="AK1252" s="73" t="e">
        <f>(('Artículo 121 (resumen PI)'!C43*0.8+'Artículo 121 (resumen PI)'!F43*0.2)+('Artículo 121 (resumen PNT)'!C43*0.8+'Artículo 121 (resumen PNT)'!F43*0.2))/2</f>
        <v>#VALUE!</v>
      </c>
      <c r="AL1252"/>
      <c r="AM1252"/>
      <c r="AN1252"/>
      <c r="AO1252"/>
      <c r="AP1252"/>
      <c r="AQ1252"/>
      <c r="AR1252"/>
      <c r="AS1252"/>
      <c r="AT1252"/>
    </row>
    <row r="1253" spans="1:46" ht="15.75" customHeight="1">
      <c r="A1253" s="64"/>
      <c r="B1253" s="65"/>
      <c r="C1253" s="65"/>
      <c r="D1253" s="65"/>
      <c r="E1253" s="65"/>
      <c r="F1253" s="65"/>
      <c r="G1253" s="65"/>
      <c r="H1253" s="65"/>
      <c r="I1253" s="65"/>
      <c r="J1253" s="65"/>
      <c r="K1253" s="65"/>
      <c r="L1253" s="65"/>
      <c r="M1253" s="65"/>
      <c r="N1253" s="65"/>
      <c r="O1253" s="65"/>
      <c r="P1253" s="65"/>
      <c r="Q1253" s="27"/>
      <c r="R1253" s="65"/>
      <c r="S1253" s="65"/>
      <c r="T1253" s="65"/>
      <c r="U1253" s="65"/>
      <c r="V1253" s="65"/>
      <c r="W1253" s="65"/>
      <c r="X1253" s="65"/>
      <c r="Y1253" s="65"/>
      <c r="Z1253" s="65"/>
      <c r="AA1253" s="65"/>
      <c r="AB1253" s="65"/>
      <c r="AC1253" s="65"/>
      <c r="AD1253" s="65"/>
      <c r="AE1253" s="65"/>
      <c r="AF1253"/>
      <c r="AG1253"/>
      <c r="AH1253"/>
      <c r="AI1253"/>
      <c r="AJ1253"/>
      <c r="AK1253"/>
      <c r="AL1253"/>
      <c r="AM1253"/>
      <c r="AN1253"/>
      <c r="AO1253"/>
      <c r="AP1253"/>
      <c r="AQ1253"/>
      <c r="AR1253"/>
      <c r="AS1253"/>
      <c r="AT1253"/>
    </row>
    <row r="1254" spans="1:46" ht="15.75">
      <c r="A1254" s="64" t="s">
        <v>65</v>
      </c>
      <c r="B1254" s="65"/>
      <c r="C1254" s="65"/>
      <c r="D1254" s="65"/>
      <c r="E1254" s="65"/>
      <c r="F1254" s="65"/>
      <c r="G1254" s="65"/>
      <c r="H1254" s="65"/>
      <c r="I1254" s="65"/>
      <c r="J1254" s="65"/>
      <c r="K1254" s="65"/>
      <c r="L1254" s="65"/>
      <c r="M1254" s="65"/>
      <c r="N1254" s="65"/>
      <c r="O1254" s="65"/>
      <c r="P1254" s="65"/>
      <c r="Q1254" s="27"/>
      <c r="R1254" s="65"/>
      <c r="S1254" s="65"/>
      <c r="T1254" s="65"/>
      <c r="U1254" s="65"/>
      <c r="V1254" s="65"/>
      <c r="W1254" s="65"/>
      <c r="X1254" s="65"/>
      <c r="Y1254" s="65"/>
      <c r="Z1254" s="65"/>
      <c r="AA1254" s="65"/>
      <c r="AB1254" s="65"/>
      <c r="AC1254" s="65"/>
      <c r="AD1254" s="65"/>
      <c r="AE1254" s="65"/>
      <c r="AF1254"/>
      <c r="AG1254"/>
      <c r="AH1254"/>
      <c r="AI1254"/>
      <c r="AJ1254"/>
      <c r="AK1254"/>
      <c r="AL1254"/>
      <c r="AM1254"/>
      <c r="AN1254"/>
      <c r="AO1254"/>
      <c r="AP1254"/>
      <c r="AQ1254"/>
      <c r="AR1254"/>
      <c r="AS1254"/>
      <c r="AT1254"/>
    </row>
    <row r="1255" spans="1:46" ht="15" customHeight="1">
      <c r="A1255" s="61"/>
      <c r="B1255" s="61"/>
      <c r="C1255" s="61"/>
      <c r="D1255" s="61"/>
      <c r="E1255" s="61"/>
      <c r="F1255" s="61"/>
      <c r="G1255" s="61"/>
      <c r="H1255" s="61"/>
      <c r="I1255" s="61"/>
      <c r="J1255" s="61"/>
      <c r="K1255" s="61"/>
      <c r="L1255" s="61"/>
      <c r="M1255" s="61"/>
      <c r="N1255" s="61"/>
      <c r="O1255" s="61"/>
      <c r="P1255" s="61"/>
      <c r="R1255" s="61"/>
      <c r="S1255" s="61"/>
      <c r="T1255" s="61"/>
      <c r="U1255" s="61"/>
      <c r="V1255" s="61"/>
      <c r="W1255" s="61"/>
      <c r="X1255" s="61"/>
      <c r="Y1255" s="61"/>
      <c r="Z1255" s="61"/>
      <c r="AA1255" s="61"/>
      <c r="AB1255" s="61"/>
      <c r="AC1255" s="61"/>
      <c r="AD1255" s="61"/>
      <c r="AE1255" s="61"/>
      <c r="AF1255"/>
      <c r="AG1255"/>
      <c r="AH1255"/>
      <c r="AI1255"/>
      <c r="AJ1255"/>
      <c r="AK1255"/>
      <c r="AL1255"/>
      <c r="AM1255"/>
      <c r="AN1255"/>
      <c r="AO1255"/>
      <c r="AP1255"/>
      <c r="AQ1255"/>
      <c r="AR1255"/>
      <c r="AS1255"/>
      <c r="AT1255"/>
    </row>
    <row r="1256" spans="1:46" ht="75.599999999999994" customHeight="1" thickBot="1">
      <c r="A1256" s="264" t="s">
        <v>154</v>
      </c>
      <c r="B1256" s="264"/>
      <c r="C1256" s="264"/>
      <c r="D1256" s="264"/>
      <c r="E1256" s="264"/>
      <c r="F1256" s="264"/>
      <c r="G1256" s="264"/>
      <c r="H1256" s="264"/>
      <c r="I1256" s="264"/>
      <c r="J1256" s="264"/>
      <c r="K1256" s="264"/>
      <c r="L1256" s="264"/>
      <c r="M1256" s="264"/>
      <c r="N1256" s="264"/>
      <c r="O1256" s="264"/>
      <c r="P1256" s="264"/>
      <c r="Q1256" s="66"/>
      <c r="R1256" s="61"/>
      <c r="S1256" s="61"/>
      <c r="T1256" s="61"/>
      <c r="U1256" s="61"/>
      <c r="V1256" s="265"/>
      <c r="W1256" s="265"/>
      <c r="X1256" s="265"/>
      <c r="Y1256" s="265"/>
      <c r="Z1256" s="265"/>
      <c r="AA1256" s="265"/>
      <c r="AB1256" s="265"/>
      <c r="AC1256" s="265"/>
      <c r="AD1256" s="265"/>
      <c r="AE1256" s="265"/>
      <c r="AF1256" s="66"/>
      <c r="AG1256" s="61"/>
      <c r="AH1256" s="61"/>
      <c r="AI1256" s="61"/>
      <c r="AJ1256" s="61"/>
      <c r="AK1256" s="265"/>
      <c r="AL1256" s="265"/>
      <c r="AM1256" s="265"/>
      <c r="AN1256" s="265"/>
      <c r="AO1256" s="265"/>
      <c r="AP1256" s="265"/>
      <c r="AQ1256" s="265"/>
      <c r="AR1256" s="265"/>
      <c r="AS1256" s="265"/>
      <c r="AT1256" s="265"/>
    </row>
    <row r="1257" spans="1:46" ht="45" customHeight="1" thickTop="1" thickBot="1">
      <c r="A1257" s="284" t="s">
        <v>44</v>
      </c>
      <c r="B1257" s="284"/>
      <c r="C1257" s="284"/>
      <c r="D1257" s="284"/>
      <c r="E1257" s="284"/>
      <c r="F1257" s="284"/>
      <c r="G1257" s="284"/>
      <c r="H1257" s="284"/>
      <c r="I1257" s="284"/>
      <c r="J1257" s="284"/>
      <c r="K1257" s="284"/>
      <c r="L1257" s="284"/>
      <c r="M1257" s="284"/>
      <c r="N1257" s="284"/>
      <c r="O1257" s="284"/>
      <c r="P1257" s="284"/>
      <c r="Q1257" s="67" t="s">
        <v>67</v>
      </c>
      <c r="R1257" s="285" t="s">
        <v>68</v>
      </c>
      <c r="S1257" s="285"/>
      <c r="T1257" s="285"/>
      <c r="U1257" s="285"/>
      <c r="V1257" s="285"/>
      <c r="W1257" s="285"/>
      <c r="X1257" s="285"/>
      <c r="Y1257" s="285"/>
      <c r="Z1257" s="285"/>
      <c r="AA1257" s="285"/>
      <c r="AB1257" s="285"/>
      <c r="AC1257" s="285"/>
      <c r="AD1257" s="285"/>
      <c r="AE1257" s="285"/>
      <c r="AF1257" s="68" t="s">
        <v>67</v>
      </c>
      <c r="AG1257" s="286" t="s">
        <v>8</v>
      </c>
      <c r="AH1257" s="286"/>
      <c r="AI1257" s="286"/>
      <c r="AJ1257" s="286"/>
      <c r="AK1257" s="286"/>
      <c r="AL1257" s="286"/>
      <c r="AM1257" s="286"/>
      <c r="AN1257" s="286"/>
      <c r="AO1257" s="286"/>
      <c r="AP1257" s="286"/>
      <c r="AQ1257" s="286"/>
      <c r="AR1257" s="286"/>
      <c r="AS1257" s="286"/>
      <c r="AT1257" s="286"/>
    </row>
    <row r="1258" spans="1:46" ht="45" customHeight="1">
      <c r="A1258" s="259" t="s">
        <v>960</v>
      </c>
      <c r="B1258" s="259" t="s">
        <v>980</v>
      </c>
      <c r="C1258" s="259" t="s">
        <v>980</v>
      </c>
      <c r="D1258" s="259" t="s">
        <v>980</v>
      </c>
      <c r="E1258" s="259" t="s">
        <v>980</v>
      </c>
      <c r="F1258" s="259" t="s">
        <v>980</v>
      </c>
      <c r="G1258" s="259" t="s">
        <v>980</v>
      </c>
      <c r="H1258" s="259" t="s">
        <v>980</v>
      </c>
      <c r="I1258" s="259" t="s">
        <v>980</v>
      </c>
      <c r="J1258" s="259" t="s">
        <v>980</v>
      </c>
      <c r="K1258" s="259" t="s">
        <v>980</v>
      </c>
      <c r="L1258" s="259" t="s">
        <v>980</v>
      </c>
      <c r="M1258" s="259" t="s">
        <v>980</v>
      </c>
      <c r="N1258" s="259" t="s">
        <v>980</v>
      </c>
      <c r="O1258" s="259" t="s">
        <v>980</v>
      </c>
      <c r="P1258" s="259" t="s">
        <v>980</v>
      </c>
      <c r="Q1258" s="69">
        <v>3</v>
      </c>
      <c r="R1258" s="258" t="s">
        <v>176</v>
      </c>
      <c r="S1258" s="258"/>
      <c r="T1258" s="258"/>
      <c r="U1258" s="258"/>
      <c r="V1258" s="258"/>
      <c r="W1258" s="258"/>
      <c r="X1258" s="258"/>
      <c r="Y1258" s="258"/>
      <c r="Z1258" s="258"/>
      <c r="AA1258" s="258"/>
      <c r="AB1258" s="258"/>
      <c r="AC1258" s="258"/>
      <c r="AD1258" s="258"/>
      <c r="AE1258" s="258"/>
      <c r="AF1258" s="69">
        <v>3</v>
      </c>
      <c r="AG1258" s="258" t="s">
        <v>176</v>
      </c>
      <c r="AH1258" s="258"/>
      <c r="AI1258" s="258"/>
      <c r="AJ1258" s="258"/>
      <c r="AK1258" s="258"/>
      <c r="AL1258" s="258"/>
      <c r="AM1258" s="258"/>
      <c r="AN1258" s="258"/>
      <c r="AO1258" s="258"/>
      <c r="AP1258" s="258"/>
      <c r="AQ1258" s="258"/>
      <c r="AR1258" s="258"/>
      <c r="AS1258" s="258"/>
      <c r="AT1258" s="258"/>
    </row>
    <row r="1259" spans="1:46" ht="45" customHeight="1">
      <c r="A1259" s="259" t="s">
        <v>961</v>
      </c>
      <c r="B1259" s="259" t="s">
        <v>981</v>
      </c>
      <c r="C1259" s="259" t="s">
        <v>981</v>
      </c>
      <c r="D1259" s="259" t="s">
        <v>981</v>
      </c>
      <c r="E1259" s="259" t="s">
        <v>981</v>
      </c>
      <c r="F1259" s="259" t="s">
        <v>981</v>
      </c>
      <c r="G1259" s="259" t="s">
        <v>981</v>
      </c>
      <c r="H1259" s="259" t="s">
        <v>981</v>
      </c>
      <c r="I1259" s="259" t="s">
        <v>981</v>
      </c>
      <c r="J1259" s="259" t="s">
        <v>981</v>
      </c>
      <c r="K1259" s="259" t="s">
        <v>981</v>
      </c>
      <c r="L1259" s="259" t="s">
        <v>981</v>
      </c>
      <c r="M1259" s="259" t="s">
        <v>981</v>
      </c>
      <c r="N1259" s="259" t="s">
        <v>981</v>
      </c>
      <c r="O1259" s="259" t="s">
        <v>981</v>
      </c>
      <c r="P1259" s="259" t="s">
        <v>981</v>
      </c>
      <c r="Q1259" s="69">
        <v>3</v>
      </c>
      <c r="R1259" s="258"/>
      <c r="S1259" s="258"/>
      <c r="T1259" s="258"/>
      <c r="U1259" s="258"/>
      <c r="V1259" s="258"/>
      <c r="W1259" s="258"/>
      <c r="X1259" s="258"/>
      <c r="Y1259" s="258"/>
      <c r="Z1259" s="258"/>
      <c r="AA1259" s="258"/>
      <c r="AB1259" s="258"/>
      <c r="AC1259" s="258"/>
      <c r="AD1259" s="258"/>
      <c r="AE1259" s="258"/>
      <c r="AF1259" s="69">
        <v>3</v>
      </c>
      <c r="AG1259" s="258"/>
      <c r="AH1259" s="258"/>
      <c r="AI1259" s="258"/>
      <c r="AJ1259" s="258"/>
      <c r="AK1259" s="258"/>
      <c r="AL1259" s="258"/>
      <c r="AM1259" s="258"/>
      <c r="AN1259" s="258"/>
      <c r="AO1259" s="258"/>
      <c r="AP1259" s="258"/>
      <c r="AQ1259" s="258"/>
      <c r="AR1259" s="258"/>
      <c r="AS1259" s="258"/>
      <c r="AT1259" s="258"/>
    </row>
    <row r="1260" spans="1:46" ht="83.45" customHeight="1">
      <c r="A1260" s="259" t="s">
        <v>982</v>
      </c>
      <c r="B1260" s="259" t="s">
        <v>983</v>
      </c>
      <c r="C1260" s="259" t="s">
        <v>983</v>
      </c>
      <c r="D1260" s="259" t="s">
        <v>983</v>
      </c>
      <c r="E1260" s="259" t="s">
        <v>983</v>
      </c>
      <c r="F1260" s="259" t="s">
        <v>983</v>
      </c>
      <c r="G1260" s="259" t="s">
        <v>983</v>
      </c>
      <c r="H1260" s="259" t="s">
        <v>983</v>
      </c>
      <c r="I1260" s="259" t="s">
        <v>983</v>
      </c>
      <c r="J1260" s="259" t="s">
        <v>983</v>
      </c>
      <c r="K1260" s="259" t="s">
        <v>983</v>
      </c>
      <c r="L1260" s="259" t="s">
        <v>983</v>
      </c>
      <c r="M1260" s="259" t="s">
        <v>983</v>
      </c>
      <c r="N1260" s="259" t="s">
        <v>983</v>
      </c>
      <c r="O1260" s="259" t="s">
        <v>983</v>
      </c>
      <c r="P1260" s="259" t="s">
        <v>983</v>
      </c>
      <c r="Q1260" s="69">
        <v>3</v>
      </c>
      <c r="R1260" s="258"/>
      <c r="S1260" s="258"/>
      <c r="T1260" s="258"/>
      <c r="U1260" s="258"/>
      <c r="V1260" s="258"/>
      <c r="W1260" s="258"/>
      <c r="X1260" s="258"/>
      <c r="Y1260" s="258"/>
      <c r="Z1260" s="258"/>
      <c r="AA1260" s="258"/>
      <c r="AB1260" s="258"/>
      <c r="AC1260" s="258"/>
      <c r="AD1260" s="258"/>
      <c r="AE1260" s="258"/>
      <c r="AF1260" s="69">
        <v>3</v>
      </c>
      <c r="AG1260" s="258"/>
      <c r="AH1260" s="258"/>
      <c r="AI1260" s="258"/>
      <c r="AJ1260" s="258"/>
      <c r="AK1260" s="258"/>
      <c r="AL1260" s="258"/>
      <c r="AM1260" s="258"/>
      <c r="AN1260" s="258"/>
      <c r="AO1260" s="258"/>
      <c r="AP1260" s="258"/>
      <c r="AQ1260" s="258"/>
      <c r="AR1260" s="258"/>
      <c r="AS1260" s="258"/>
      <c r="AT1260" s="258"/>
    </row>
    <row r="1261" spans="1:46" ht="45" customHeight="1">
      <c r="A1261" s="259" t="s">
        <v>984</v>
      </c>
      <c r="B1261" s="259" t="s">
        <v>985</v>
      </c>
      <c r="C1261" s="259" t="s">
        <v>985</v>
      </c>
      <c r="D1261" s="259" t="s">
        <v>985</v>
      </c>
      <c r="E1261" s="259" t="s">
        <v>985</v>
      </c>
      <c r="F1261" s="259" t="s">
        <v>985</v>
      </c>
      <c r="G1261" s="259" t="s">
        <v>985</v>
      </c>
      <c r="H1261" s="259" t="s">
        <v>985</v>
      </c>
      <c r="I1261" s="259" t="s">
        <v>985</v>
      </c>
      <c r="J1261" s="259" t="s">
        <v>985</v>
      </c>
      <c r="K1261" s="259" t="s">
        <v>985</v>
      </c>
      <c r="L1261" s="259" t="s">
        <v>985</v>
      </c>
      <c r="M1261" s="259" t="s">
        <v>985</v>
      </c>
      <c r="N1261" s="259" t="s">
        <v>985</v>
      </c>
      <c r="O1261" s="259" t="s">
        <v>985</v>
      </c>
      <c r="P1261" s="259" t="s">
        <v>985</v>
      </c>
      <c r="Q1261" s="69">
        <v>3</v>
      </c>
      <c r="R1261" s="258"/>
      <c r="S1261" s="258"/>
      <c r="T1261" s="258"/>
      <c r="U1261" s="258"/>
      <c r="V1261" s="258"/>
      <c r="W1261" s="258"/>
      <c r="X1261" s="258"/>
      <c r="Y1261" s="258"/>
      <c r="Z1261" s="258"/>
      <c r="AA1261" s="258"/>
      <c r="AB1261" s="258"/>
      <c r="AC1261" s="258"/>
      <c r="AD1261" s="258"/>
      <c r="AE1261" s="258"/>
      <c r="AF1261" s="69">
        <v>3</v>
      </c>
      <c r="AG1261" s="258"/>
      <c r="AH1261" s="258"/>
      <c r="AI1261" s="258"/>
      <c r="AJ1261" s="258"/>
      <c r="AK1261" s="258"/>
      <c r="AL1261" s="258"/>
      <c r="AM1261" s="258"/>
      <c r="AN1261" s="258"/>
      <c r="AO1261" s="258"/>
      <c r="AP1261" s="258"/>
      <c r="AQ1261" s="258"/>
      <c r="AR1261" s="258"/>
      <c r="AS1261" s="258"/>
      <c r="AT1261" s="258"/>
    </row>
    <row r="1262" spans="1:46" ht="45" customHeight="1">
      <c r="A1262" s="259" t="s">
        <v>986</v>
      </c>
      <c r="B1262" s="259" t="s">
        <v>987</v>
      </c>
      <c r="C1262" s="259" t="s">
        <v>987</v>
      </c>
      <c r="D1262" s="259" t="s">
        <v>987</v>
      </c>
      <c r="E1262" s="259" t="s">
        <v>987</v>
      </c>
      <c r="F1262" s="259" t="s">
        <v>987</v>
      </c>
      <c r="G1262" s="259" t="s">
        <v>987</v>
      </c>
      <c r="H1262" s="259" t="s">
        <v>987</v>
      </c>
      <c r="I1262" s="259" t="s">
        <v>987</v>
      </c>
      <c r="J1262" s="259" t="s">
        <v>987</v>
      </c>
      <c r="K1262" s="259" t="s">
        <v>987</v>
      </c>
      <c r="L1262" s="259" t="s">
        <v>987</v>
      </c>
      <c r="M1262" s="259" t="s">
        <v>987</v>
      </c>
      <c r="N1262" s="259" t="s">
        <v>987</v>
      </c>
      <c r="O1262" s="259" t="s">
        <v>987</v>
      </c>
      <c r="P1262" s="259" t="s">
        <v>987</v>
      </c>
      <c r="Q1262" s="69">
        <v>3</v>
      </c>
      <c r="R1262" s="258"/>
      <c r="S1262" s="258"/>
      <c r="T1262" s="258"/>
      <c r="U1262" s="258"/>
      <c r="V1262" s="258"/>
      <c r="W1262" s="258"/>
      <c r="X1262" s="258"/>
      <c r="Y1262" s="258"/>
      <c r="Z1262" s="258"/>
      <c r="AA1262" s="258"/>
      <c r="AB1262" s="258"/>
      <c r="AC1262" s="258"/>
      <c r="AD1262" s="258"/>
      <c r="AE1262" s="258"/>
      <c r="AF1262" s="69">
        <v>3</v>
      </c>
      <c r="AG1262" s="258"/>
      <c r="AH1262" s="258"/>
      <c r="AI1262" s="258"/>
      <c r="AJ1262" s="258"/>
      <c r="AK1262" s="258"/>
      <c r="AL1262" s="258"/>
      <c r="AM1262" s="258"/>
      <c r="AN1262" s="258"/>
      <c r="AO1262" s="258"/>
      <c r="AP1262" s="258"/>
      <c r="AQ1262" s="258"/>
      <c r="AR1262" s="258"/>
      <c r="AS1262" s="258"/>
      <c r="AT1262" s="258"/>
    </row>
    <row r="1263" spans="1:46" ht="45" customHeight="1">
      <c r="A1263" s="259" t="s">
        <v>988</v>
      </c>
      <c r="B1263" s="259" t="s">
        <v>989</v>
      </c>
      <c r="C1263" s="259" t="s">
        <v>989</v>
      </c>
      <c r="D1263" s="259" t="s">
        <v>989</v>
      </c>
      <c r="E1263" s="259" t="s">
        <v>989</v>
      </c>
      <c r="F1263" s="259" t="s">
        <v>989</v>
      </c>
      <c r="G1263" s="259" t="s">
        <v>989</v>
      </c>
      <c r="H1263" s="259" t="s">
        <v>989</v>
      </c>
      <c r="I1263" s="259" t="s">
        <v>989</v>
      </c>
      <c r="J1263" s="259" t="s">
        <v>989</v>
      </c>
      <c r="K1263" s="259" t="s">
        <v>989</v>
      </c>
      <c r="L1263" s="259" t="s">
        <v>989</v>
      </c>
      <c r="M1263" s="259" t="s">
        <v>989</v>
      </c>
      <c r="N1263" s="259" t="s">
        <v>989</v>
      </c>
      <c r="O1263" s="259" t="s">
        <v>989</v>
      </c>
      <c r="P1263" s="259" t="s">
        <v>989</v>
      </c>
      <c r="Q1263" s="69">
        <v>3</v>
      </c>
      <c r="R1263" s="258"/>
      <c r="S1263" s="258"/>
      <c r="T1263" s="258"/>
      <c r="U1263" s="258"/>
      <c r="V1263" s="258"/>
      <c r="W1263" s="258"/>
      <c r="X1263" s="258"/>
      <c r="Y1263" s="258"/>
      <c r="Z1263" s="258"/>
      <c r="AA1263" s="258"/>
      <c r="AB1263" s="258"/>
      <c r="AC1263" s="258"/>
      <c r="AD1263" s="258"/>
      <c r="AE1263" s="258"/>
      <c r="AF1263" s="69">
        <v>3</v>
      </c>
      <c r="AG1263" s="258"/>
      <c r="AH1263" s="258"/>
      <c r="AI1263" s="258"/>
      <c r="AJ1263" s="258"/>
      <c r="AK1263" s="258"/>
      <c r="AL1263" s="258"/>
      <c r="AM1263" s="258"/>
      <c r="AN1263" s="258"/>
      <c r="AO1263" s="258"/>
      <c r="AP1263" s="258"/>
      <c r="AQ1263" s="258"/>
      <c r="AR1263" s="258"/>
      <c r="AS1263" s="258"/>
      <c r="AT1263" s="258"/>
    </row>
    <row r="1264" spans="1:46" ht="45" customHeight="1">
      <c r="A1264" s="259" t="s">
        <v>990</v>
      </c>
      <c r="B1264" s="259" t="s">
        <v>991</v>
      </c>
      <c r="C1264" s="259" t="s">
        <v>991</v>
      </c>
      <c r="D1264" s="259" t="s">
        <v>991</v>
      </c>
      <c r="E1264" s="259" t="s">
        <v>991</v>
      </c>
      <c r="F1264" s="259" t="s">
        <v>991</v>
      </c>
      <c r="G1264" s="259" t="s">
        <v>991</v>
      </c>
      <c r="H1264" s="259" t="s">
        <v>991</v>
      </c>
      <c r="I1264" s="259" t="s">
        <v>991</v>
      </c>
      <c r="J1264" s="259" t="s">
        <v>991</v>
      </c>
      <c r="K1264" s="259" t="s">
        <v>991</v>
      </c>
      <c r="L1264" s="259" t="s">
        <v>991</v>
      </c>
      <c r="M1264" s="259" t="s">
        <v>991</v>
      </c>
      <c r="N1264" s="259" t="s">
        <v>991</v>
      </c>
      <c r="O1264" s="259" t="s">
        <v>991</v>
      </c>
      <c r="P1264" s="259" t="s">
        <v>991</v>
      </c>
      <c r="Q1264" s="69">
        <v>3</v>
      </c>
      <c r="R1264" s="258"/>
      <c r="S1264" s="258"/>
      <c r="T1264" s="258"/>
      <c r="U1264" s="258"/>
      <c r="V1264" s="258"/>
      <c r="W1264" s="258"/>
      <c r="X1264" s="258"/>
      <c r="Y1264" s="258"/>
      <c r="Z1264" s="258"/>
      <c r="AA1264" s="258"/>
      <c r="AB1264" s="258"/>
      <c r="AC1264" s="258"/>
      <c r="AD1264" s="258"/>
      <c r="AE1264" s="258"/>
      <c r="AF1264" s="69">
        <v>3</v>
      </c>
      <c r="AG1264" s="258"/>
      <c r="AH1264" s="258"/>
      <c r="AI1264" s="258"/>
      <c r="AJ1264" s="258"/>
      <c r="AK1264" s="258"/>
      <c r="AL1264" s="258"/>
      <c r="AM1264" s="258"/>
      <c r="AN1264" s="258"/>
      <c r="AO1264" s="258"/>
      <c r="AP1264" s="258"/>
      <c r="AQ1264" s="258"/>
      <c r="AR1264" s="258"/>
      <c r="AS1264" s="258"/>
      <c r="AT1264" s="258"/>
    </row>
    <row r="1265" spans="1:46" ht="45" customHeight="1">
      <c r="A1265" s="259" t="s">
        <v>992</v>
      </c>
      <c r="B1265" s="259" t="s">
        <v>993</v>
      </c>
      <c r="C1265" s="259" t="s">
        <v>993</v>
      </c>
      <c r="D1265" s="259" t="s">
        <v>993</v>
      </c>
      <c r="E1265" s="259" t="s">
        <v>993</v>
      </c>
      <c r="F1265" s="259" t="s">
        <v>993</v>
      </c>
      <c r="G1265" s="259" t="s">
        <v>993</v>
      </c>
      <c r="H1265" s="259" t="s">
        <v>993</v>
      </c>
      <c r="I1265" s="259" t="s">
        <v>993</v>
      </c>
      <c r="J1265" s="259" t="s">
        <v>993</v>
      </c>
      <c r="K1265" s="259" t="s">
        <v>993</v>
      </c>
      <c r="L1265" s="259" t="s">
        <v>993</v>
      </c>
      <c r="M1265" s="259" t="s">
        <v>993</v>
      </c>
      <c r="N1265" s="259" t="s">
        <v>993</v>
      </c>
      <c r="O1265" s="259" t="s">
        <v>993</v>
      </c>
      <c r="P1265" s="259" t="s">
        <v>993</v>
      </c>
      <c r="Q1265" s="69">
        <v>3</v>
      </c>
      <c r="R1265" s="258"/>
      <c r="S1265" s="258"/>
      <c r="T1265" s="258"/>
      <c r="U1265" s="258"/>
      <c r="V1265" s="258"/>
      <c r="W1265" s="258"/>
      <c r="X1265" s="258"/>
      <c r="Y1265" s="258"/>
      <c r="Z1265" s="258"/>
      <c r="AA1265" s="258"/>
      <c r="AB1265" s="258"/>
      <c r="AC1265" s="258"/>
      <c r="AD1265" s="258"/>
      <c r="AE1265" s="258"/>
      <c r="AF1265" s="69">
        <v>3</v>
      </c>
      <c r="AG1265" s="258"/>
      <c r="AH1265" s="258"/>
      <c r="AI1265" s="258"/>
      <c r="AJ1265" s="258"/>
      <c r="AK1265" s="258"/>
      <c r="AL1265" s="258"/>
      <c r="AM1265" s="258"/>
      <c r="AN1265" s="258"/>
      <c r="AO1265" s="258"/>
      <c r="AP1265" s="258"/>
      <c r="AQ1265" s="258"/>
      <c r="AR1265" s="258"/>
      <c r="AS1265" s="258"/>
      <c r="AT1265" s="258"/>
    </row>
    <row r="1266" spans="1:46" ht="45" customHeight="1">
      <c r="A1266" s="259" t="s">
        <v>994</v>
      </c>
      <c r="B1266" s="259" t="s">
        <v>995</v>
      </c>
      <c r="C1266" s="259" t="s">
        <v>995</v>
      </c>
      <c r="D1266" s="259" t="s">
        <v>995</v>
      </c>
      <c r="E1266" s="259" t="s">
        <v>995</v>
      </c>
      <c r="F1266" s="259" t="s">
        <v>995</v>
      </c>
      <c r="G1266" s="259" t="s">
        <v>995</v>
      </c>
      <c r="H1266" s="259" t="s">
        <v>995</v>
      </c>
      <c r="I1266" s="259" t="s">
        <v>995</v>
      </c>
      <c r="J1266" s="259" t="s">
        <v>995</v>
      </c>
      <c r="K1266" s="259" t="s">
        <v>995</v>
      </c>
      <c r="L1266" s="259" t="s">
        <v>995</v>
      </c>
      <c r="M1266" s="259" t="s">
        <v>995</v>
      </c>
      <c r="N1266" s="259" t="s">
        <v>995</v>
      </c>
      <c r="O1266" s="259" t="s">
        <v>995</v>
      </c>
      <c r="P1266" s="259" t="s">
        <v>995</v>
      </c>
      <c r="Q1266" s="69">
        <v>3</v>
      </c>
      <c r="R1266" s="258"/>
      <c r="S1266" s="258"/>
      <c r="T1266" s="258"/>
      <c r="U1266" s="258"/>
      <c r="V1266" s="258"/>
      <c r="W1266" s="258"/>
      <c r="X1266" s="258"/>
      <c r="Y1266" s="258"/>
      <c r="Z1266" s="258"/>
      <c r="AA1266" s="258"/>
      <c r="AB1266" s="258"/>
      <c r="AC1266" s="258"/>
      <c r="AD1266" s="258"/>
      <c r="AE1266" s="258"/>
      <c r="AF1266" s="69">
        <v>3</v>
      </c>
      <c r="AG1266" s="258"/>
      <c r="AH1266" s="258"/>
      <c r="AI1266" s="258"/>
      <c r="AJ1266" s="258"/>
      <c r="AK1266" s="258"/>
      <c r="AL1266" s="258"/>
      <c r="AM1266" s="258"/>
      <c r="AN1266" s="258"/>
      <c r="AO1266" s="258"/>
      <c r="AP1266" s="258"/>
      <c r="AQ1266" s="258"/>
      <c r="AR1266" s="258"/>
      <c r="AS1266" s="258"/>
      <c r="AT1266" s="258"/>
    </row>
    <row r="1267" spans="1:46" ht="58.5" customHeight="1">
      <c r="A1267" s="259" t="s">
        <v>996</v>
      </c>
      <c r="B1267" s="259" t="s">
        <v>997</v>
      </c>
      <c r="C1267" s="259" t="s">
        <v>997</v>
      </c>
      <c r="D1267" s="259" t="s">
        <v>997</v>
      </c>
      <c r="E1267" s="259" t="s">
        <v>997</v>
      </c>
      <c r="F1267" s="259" t="s">
        <v>997</v>
      </c>
      <c r="G1267" s="259" t="s">
        <v>997</v>
      </c>
      <c r="H1267" s="259" t="s">
        <v>997</v>
      </c>
      <c r="I1267" s="259" t="s">
        <v>997</v>
      </c>
      <c r="J1267" s="259" t="s">
        <v>997</v>
      </c>
      <c r="K1267" s="259" t="s">
        <v>997</v>
      </c>
      <c r="L1267" s="259" t="s">
        <v>997</v>
      </c>
      <c r="M1267" s="259" t="s">
        <v>997</v>
      </c>
      <c r="N1267" s="259" t="s">
        <v>997</v>
      </c>
      <c r="O1267" s="259" t="s">
        <v>997</v>
      </c>
      <c r="P1267" s="259" t="s">
        <v>997</v>
      </c>
      <c r="Q1267" s="69">
        <v>3</v>
      </c>
      <c r="R1267" s="258"/>
      <c r="S1267" s="258"/>
      <c r="T1267" s="258"/>
      <c r="U1267" s="258"/>
      <c r="V1267" s="258"/>
      <c r="W1267" s="258"/>
      <c r="X1267" s="258"/>
      <c r="Y1267" s="258"/>
      <c r="Z1267" s="258"/>
      <c r="AA1267" s="258"/>
      <c r="AB1267" s="258"/>
      <c r="AC1267" s="258"/>
      <c r="AD1267" s="258"/>
      <c r="AE1267" s="258"/>
      <c r="AF1267" s="69">
        <v>3</v>
      </c>
      <c r="AG1267" s="258"/>
      <c r="AH1267" s="258"/>
      <c r="AI1267" s="258"/>
      <c r="AJ1267" s="258"/>
      <c r="AK1267" s="258"/>
      <c r="AL1267" s="258"/>
      <c r="AM1267" s="258"/>
      <c r="AN1267" s="258"/>
      <c r="AO1267" s="258"/>
      <c r="AP1267" s="258"/>
      <c r="AQ1267" s="258"/>
      <c r="AR1267" s="258"/>
      <c r="AS1267" s="258"/>
      <c r="AT1267" s="258"/>
    </row>
    <row r="1268" spans="1:46" ht="45" customHeight="1" thickTop="1" thickBot="1">
      <c r="A1268" s="61"/>
      <c r="B1268" s="61"/>
      <c r="C1268" s="61"/>
      <c r="D1268" s="61"/>
      <c r="E1268" s="61"/>
      <c r="F1268" s="61"/>
      <c r="G1268" s="61"/>
      <c r="H1268" s="61"/>
      <c r="I1268" s="61"/>
      <c r="J1268" s="61"/>
      <c r="K1268" s="61"/>
      <c r="L1268" s="61"/>
      <c r="M1268" s="61"/>
      <c r="N1268" s="61"/>
      <c r="O1268" s="61"/>
      <c r="P1268" s="61"/>
      <c r="Q1268" s="69"/>
      <c r="R1268" s="61"/>
      <c r="S1268" s="61"/>
      <c r="T1268" s="61"/>
      <c r="U1268" s="61"/>
      <c r="V1268" s="61"/>
      <c r="W1268" s="61"/>
      <c r="X1268" s="61"/>
      <c r="Y1268" s="61"/>
      <c r="Z1268" s="61"/>
      <c r="AA1268" s="61"/>
      <c r="AB1268" s="61"/>
      <c r="AC1268" s="61"/>
      <c r="AD1268" s="61"/>
      <c r="AE1268" s="61"/>
      <c r="AF1268" s="70"/>
      <c r="AG1268" s="61"/>
      <c r="AH1268" s="61"/>
      <c r="AI1268" s="61"/>
      <c r="AJ1268" s="61"/>
      <c r="AK1268" s="61"/>
      <c r="AL1268" s="61"/>
      <c r="AM1268" s="61"/>
      <c r="AN1268" s="61"/>
      <c r="AO1268" s="61"/>
      <c r="AP1268" s="61"/>
      <c r="AQ1268" s="61"/>
      <c r="AR1268" s="61"/>
      <c r="AS1268" s="61"/>
      <c r="AT1268" s="61"/>
    </row>
    <row r="1269" spans="1:46" ht="45" customHeight="1" thickTop="1" thickBot="1">
      <c r="A1269" s="267" t="s">
        <v>79</v>
      </c>
      <c r="B1269" s="267"/>
      <c r="C1269" s="267"/>
      <c r="D1269" s="267"/>
      <c r="E1269" s="267"/>
      <c r="F1269" s="267"/>
      <c r="G1269" s="267"/>
      <c r="H1269" s="267"/>
      <c r="I1269" s="267"/>
      <c r="J1269" s="267"/>
      <c r="K1269" s="267"/>
      <c r="L1269" s="267"/>
      <c r="M1269" s="267"/>
      <c r="N1269" s="267"/>
      <c r="O1269" s="267"/>
      <c r="P1269" s="267"/>
      <c r="Q1269" s="71" t="s">
        <v>67</v>
      </c>
      <c r="R1269" s="268" t="s">
        <v>68</v>
      </c>
      <c r="S1269" s="268"/>
      <c r="T1269" s="268"/>
      <c r="U1269" s="268"/>
      <c r="V1269" s="268"/>
      <c r="W1269" s="268"/>
      <c r="X1269" s="268"/>
      <c r="Y1269" s="268"/>
      <c r="Z1269" s="268"/>
      <c r="AA1269" s="268"/>
      <c r="AB1269" s="268"/>
      <c r="AC1269" s="268"/>
      <c r="AD1269" s="268"/>
      <c r="AE1269" s="268"/>
      <c r="AF1269" s="72" t="s">
        <v>67</v>
      </c>
      <c r="AG1269" s="269" t="s">
        <v>8</v>
      </c>
      <c r="AH1269" s="269"/>
      <c r="AI1269" s="269"/>
      <c r="AJ1269" s="269"/>
      <c r="AK1269" s="269"/>
      <c r="AL1269" s="269"/>
      <c r="AM1269" s="269"/>
      <c r="AN1269" s="269"/>
      <c r="AO1269" s="269"/>
      <c r="AP1269" s="269"/>
      <c r="AQ1269" s="269"/>
      <c r="AR1269" s="269"/>
      <c r="AS1269" s="269"/>
      <c r="AT1269" s="269"/>
    </row>
    <row r="1270" spans="1:46" ht="45" customHeight="1">
      <c r="A1270" s="259" t="s">
        <v>998</v>
      </c>
      <c r="B1270" s="259" t="s">
        <v>999</v>
      </c>
      <c r="C1270" s="259" t="s">
        <v>999</v>
      </c>
      <c r="D1270" s="259" t="s">
        <v>999</v>
      </c>
      <c r="E1270" s="259" t="s">
        <v>999</v>
      </c>
      <c r="F1270" s="259" t="s">
        <v>999</v>
      </c>
      <c r="G1270" s="259" t="s">
        <v>999</v>
      </c>
      <c r="H1270" s="259" t="s">
        <v>999</v>
      </c>
      <c r="I1270" s="259" t="s">
        <v>999</v>
      </c>
      <c r="J1270" s="259" t="s">
        <v>999</v>
      </c>
      <c r="K1270" s="259" t="s">
        <v>999</v>
      </c>
      <c r="L1270" s="259" t="s">
        <v>999</v>
      </c>
      <c r="M1270" s="259" t="s">
        <v>999</v>
      </c>
      <c r="N1270" s="259" t="s">
        <v>999</v>
      </c>
      <c r="O1270" s="259" t="s">
        <v>999</v>
      </c>
      <c r="P1270" s="259" t="s">
        <v>999</v>
      </c>
      <c r="Q1270" s="69">
        <v>3</v>
      </c>
      <c r="R1270" s="258"/>
      <c r="S1270" s="258"/>
      <c r="T1270" s="258"/>
      <c r="U1270" s="258"/>
      <c r="V1270" s="258"/>
      <c r="W1270" s="258"/>
      <c r="X1270" s="258"/>
      <c r="Y1270" s="258"/>
      <c r="Z1270" s="258"/>
      <c r="AA1270" s="258"/>
      <c r="AB1270" s="258"/>
      <c r="AC1270" s="258"/>
      <c r="AD1270" s="258"/>
      <c r="AE1270" s="258"/>
      <c r="AF1270" s="69">
        <v>3</v>
      </c>
      <c r="AG1270" s="258"/>
      <c r="AH1270" s="258"/>
      <c r="AI1270" s="258"/>
      <c r="AJ1270" s="258"/>
      <c r="AK1270" s="258"/>
      <c r="AL1270" s="258"/>
      <c r="AM1270" s="258"/>
      <c r="AN1270" s="258"/>
      <c r="AO1270" s="258"/>
      <c r="AP1270" s="258"/>
      <c r="AQ1270" s="258"/>
      <c r="AR1270" s="258"/>
      <c r="AS1270" s="258"/>
      <c r="AT1270" s="258"/>
    </row>
    <row r="1271" spans="1:46" ht="45" customHeight="1">
      <c r="A1271" s="259" t="s">
        <v>1000</v>
      </c>
      <c r="B1271" s="259" t="s">
        <v>1001</v>
      </c>
      <c r="C1271" s="259" t="s">
        <v>1001</v>
      </c>
      <c r="D1271" s="259" t="s">
        <v>1001</v>
      </c>
      <c r="E1271" s="259" t="s">
        <v>1001</v>
      </c>
      <c r="F1271" s="259" t="s">
        <v>1001</v>
      </c>
      <c r="G1271" s="259" t="s">
        <v>1001</v>
      </c>
      <c r="H1271" s="259" t="s">
        <v>1001</v>
      </c>
      <c r="I1271" s="259" t="s">
        <v>1001</v>
      </c>
      <c r="J1271" s="259" t="s">
        <v>1001</v>
      </c>
      <c r="K1271" s="259" t="s">
        <v>1001</v>
      </c>
      <c r="L1271" s="259" t="s">
        <v>1001</v>
      </c>
      <c r="M1271" s="259" t="s">
        <v>1001</v>
      </c>
      <c r="N1271" s="259" t="s">
        <v>1001</v>
      </c>
      <c r="O1271" s="259" t="s">
        <v>1001</v>
      </c>
      <c r="P1271" s="259" t="s">
        <v>1001</v>
      </c>
      <c r="Q1271" s="69">
        <v>3</v>
      </c>
      <c r="R1271" s="258"/>
      <c r="S1271" s="258"/>
      <c r="T1271" s="258"/>
      <c r="U1271" s="258"/>
      <c r="V1271" s="258"/>
      <c r="W1271" s="258"/>
      <c r="X1271" s="258"/>
      <c r="Y1271" s="258"/>
      <c r="Z1271" s="258"/>
      <c r="AA1271" s="258"/>
      <c r="AB1271" s="258"/>
      <c r="AC1271" s="258"/>
      <c r="AD1271" s="258"/>
      <c r="AE1271" s="258"/>
      <c r="AF1271" s="69">
        <v>3</v>
      </c>
      <c r="AG1271" s="258"/>
      <c r="AH1271" s="258"/>
      <c r="AI1271" s="258"/>
      <c r="AJ1271" s="258"/>
      <c r="AK1271" s="258"/>
      <c r="AL1271" s="258"/>
      <c r="AM1271" s="258"/>
      <c r="AN1271" s="258"/>
      <c r="AO1271" s="258"/>
      <c r="AP1271" s="258"/>
      <c r="AQ1271" s="258"/>
      <c r="AR1271" s="258"/>
      <c r="AS1271" s="258"/>
      <c r="AT1271" s="258"/>
    </row>
    <row r="1272" spans="1:46" ht="50.85" customHeight="1">
      <c r="A1272" s="259" t="s">
        <v>1002</v>
      </c>
      <c r="B1272" s="259" t="s">
        <v>1003</v>
      </c>
      <c r="C1272" s="259" t="s">
        <v>1003</v>
      </c>
      <c r="D1272" s="259" t="s">
        <v>1003</v>
      </c>
      <c r="E1272" s="259" t="s">
        <v>1003</v>
      </c>
      <c r="F1272" s="259" t="s">
        <v>1003</v>
      </c>
      <c r="G1272" s="259" t="s">
        <v>1003</v>
      </c>
      <c r="H1272" s="259" t="s">
        <v>1003</v>
      </c>
      <c r="I1272" s="259" t="s">
        <v>1003</v>
      </c>
      <c r="J1272" s="259" t="s">
        <v>1003</v>
      </c>
      <c r="K1272" s="259" t="s">
        <v>1003</v>
      </c>
      <c r="L1272" s="259" t="s">
        <v>1003</v>
      </c>
      <c r="M1272" s="259" t="s">
        <v>1003</v>
      </c>
      <c r="N1272" s="259" t="s">
        <v>1003</v>
      </c>
      <c r="O1272" s="259" t="s">
        <v>1003</v>
      </c>
      <c r="P1272" s="259" t="s">
        <v>1003</v>
      </c>
      <c r="Q1272" s="69">
        <v>3</v>
      </c>
      <c r="R1272" s="258"/>
      <c r="S1272" s="258"/>
      <c r="T1272" s="258"/>
      <c r="U1272" s="258"/>
      <c r="V1272" s="258"/>
      <c r="W1272" s="258"/>
      <c r="X1272" s="258"/>
      <c r="Y1272" s="258"/>
      <c r="Z1272" s="258"/>
      <c r="AA1272" s="258"/>
      <c r="AB1272" s="258"/>
      <c r="AC1272" s="258"/>
      <c r="AD1272" s="258"/>
      <c r="AE1272" s="258"/>
      <c r="AF1272" s="69">
        <v>3</v>
      </c>
      <c r="AG1272" s="258"/>
      <c r="AH1272" s="258"/>
      <c r="AI1272" s="258"/>
      <c r="AJ1272" s="258"/>
      <c r="AK1272" s="258"/>
      <c r="AL1272" s="258"/>
      <c r="AM1272" s="258"/>
      <c r="AN1272" s="258"/>
      <c r="AO1272" s="258"/>
      <c r="AP1272" s="258"/>
      <c r="AQ1272" s="258"/>
      <c r="AR1272" s="258"/>
      <c r="AS1272" s="258"/>
      <c r="AT1272" s="258"/>
    </row>
    <row r="1273" spans="1:46" ht="70.349999999999994" customHeight="1">
      <c r="A1273" s="259" t="s">
        <v>1004</v>
      </c>
      <c r="B1273" s="259" t="s">
        <v>1005</v>
      </c>
      <c r="C1273" s="259" t="s">
        <v>1005</v>
      </c>
      <c r="D1273" s="259" t="s">
        <v>1005</v>
      </c>
      <c r="E1273" s="259" t="s">
        <v>1005</v>
      </c>
      <c r="F1273" s="259" t="s">
        <v>1005</v>
      </c>
      <c r="G1273" s="259" t="s">
        <v>1005</v>
      </c>
      <c r="H1273" s="259" t="s">
        <v>1005</v>
      </c>
      <c r="I1273" s="259" t="s">
        <v>1005</v>
      </c>
      <c r="J1273" s="259" t="s">
        <v>1005</v>
      </c>
      <c r="K1273" s="259" t="s">
        <v>1005</v>
      </c>
      <c r="L1273" s="259" t="s">
        <v>1005</v>
      </c>
      <c r="M1273" s="259" t="s">
        <v>1005</v>
      </c>
      <c r="N1273" s="259" t="s">
        <v>1005</v>
      </c>
      <c r="O1273" s="259" t="s">
        <v>1005</v>
      </c>
      <c r="P1273" s="259" t="s">
        <v>1005</v>
      </c>
      <c r="Q1273" s="69">
        <v>3</v>
      </c>
      <c r="R1273" s="258"/>
      <c r="S1273" s="258"/>
      <c r="T1273" s="258"/>
      <c r="U1273" s="258"/>
      <c r="V1273" s="258"/>
      <c r="W1273" s="258"/>
      <c r="X1273" s="258"/>
      <c r="Y1273" s="258"/>
      <c r="Z1273" s="258"/>
      <c r="AA1273" s="258"/>
      <c r="AB1273" s="258"/>
      <c r="AC1273" s="258"/>
      <c r="AD1273" s="258"/>
      <c r="AE1273" s="258"/>
      <c r="AF1273" s="69">
        <v>3</v>
      </c>
      <c r="AG1273" s="258"/>
      <c r="AH1273" s="258"/>
      <c r="AI1273" s="258"/>
      <c r="AJ1273" s="258"/>
      <c r="AK1273" s="258"/>
      <c r="AL1273" s="258"/>
      <c r="AM1273" s="258"/>
      <c r="AN1273" s="258"/>
      <c r="AO1273" s="258"/>
      <c r="AP1273" s="258"/>
      <c r="AQ1273" s="258"/>
      <c r="AR1273" s="258"/>
      <c r="AS1273" s="258"/>
      <c r="AT1273" s="258"/>
    </row>
    <row r="1274" spans="1:46" ht="45" customHeight="1">
      <c r="A1274" s="259" t="s">
        <v>1006</v>
      </c>
      <c r="B1274" s="259" t="s">
        <v>1007</v>
      </c>
      <c r="C1274" s="259" t="s">
        <v>1007</v>
      </c>
      <c r="D1274" s="259" t="s">
        <v>1007</v>
      </c>
      <c r="E1274" s="259" t="s">
        <v>1007</v>
      </c>
      <c r="F1274" s="259" t="s">
        <v>1007</v>
      </c>
      <c r="G1274" s="259" t="s">
        <v>1007</v>
      </c>
      <c r="H1274" s="259" t="s">
        <v>1007</v>
      </c>
      <c r="I1274" s="259" t="s">
        <v>1007</v>
      </c>
      <c r="J1274" s="259" t="s">
        <v>1007</v>
      </c>
      <c r="K1274" s="259" t="s">
        <v>1007</v>
      </c>
      <c r="L1274" s="259" t="s">
        <v>1007</v>
      </c>
      <c r="M1274" s="259" t="s">
        <v>1007</v>
      </c>
      <c r="N1274" s="259" t="s">
        <v>1007</v>
      </c>
      <c r="O1274" s="259" t="s">
        <v>1007</v>
      </c>
      <c r="P1274" s="259" t="s">
        <v>1007</v>
      </c>
      <c r="Q1274" s="69">
        <v>3</v>
      </c>
      <c r="R1274" s="258"/>
      <c r="S1274" s="258"/>
      <c r="T1274" s="258"/>
      <c r="U1274" s="258"/>
      <c r="V1274" s="258"/>
      <c r="W1274" s="258"/>
      <c r="X1274" s="258"/>
      <c r="Y1274" s="258"/>
      <c r="Z1274" s="258"/>
      <c r="AA1274" s="258"/>
      <c r="AB1274" s="258"/>
      <c r="AC1274" s="258"/>
      <c r="AD1274" s="258"/>
      <c r="AE1274" s="258"/>
      <c r="AF1274" s="69">
        <v>3</v>
      </c>
      <c r="AG1274" s="258"/>
      <c r="AH1274" s="258"/>
      <c r="AI1274" s="258"/>
      <c r="AJ1274" s="258"/>
      <c r="AK1274" s="258"/>
      <c r="AL1274" s="258"/>
      <c r="AM1274" s="258"/>
      <c r="AN1274" s="258"/>
      <c r="AO1274" s="258"/>
      <c r="AP1274" s="258"/>
      <c r="AQ1274" s="258"/>
      <c r="AR1274" s="258"/>
      <c r="AS1274" s="258"/>
      <c r="AT1274" s="258"/>
    </row>
    <row r="1275" spans="1:46" ht="18" customHeight="1" thickTop="1"/>
    <row r="1277" spans="1:46" ht="45" customHeight="1">
      <c r="A1277" s="266" t="s">
        <v>1008</v>
      </c>
      <c r="B1277" s="266"/>
      <c r="C1277" s="266"/>
      <c r="D1277" s="266"/>
      <c r="E1277" s="266"/>
      <c r="F1277" s="266"/>
      <c r="G1277" s="266"/>
      <c r="H1277" s="266"/>
      <c r="I1277" s="266"/>
      <c r="J1277" s="266"/>
      <c r="K1277" s="266"/>
      <c r="L1277" s="266"/>
      <c r="M1277" s="266"/>
      <c r="N1277" s="266"/>
      <c r="O1277" s="266"/>
      <c r="P1277" s="266"/>
      <c r="Q1277" s="266"/>
      <c r="R1277" s="266"/>
      <c r="S1277" s="266"/>
      <c r="T1277" s="266"/>
      <c r="U1277" s="266"/>
      <c r="V1277" s="266"/>
      <c r="W1277" s="266"/>
      <c r="X1277" s="266"/>
      <c r="Y1277" s="266"/>
      <c r="Z1277" s="266"/>
      <c r="AA1277" s="266"/>
      <c r="AB1277" s="266"/>
      <c r="AC1277" s="266"/>
      <c r="AD1277" s="266"/>
      <c r="AE1277" s="266"/>
      <c r="AF1277"/>
      <c r="AG1277" s="241" t="s">
        <v>64</v>
      </c>
      <c r="AH1277" s="241"/>
      <c r="AI1277" s="241"/>
      <c r="AJ1277" s="241"/>
      <c r="AK1277" s="207">
        <f>(('Artículo 121 (resumen PI)'!C44*0.8+'Artículo 121 (resumen PI)'!F44*0.2)+('Artículo 121 (resumen PNT)'!C44*0.8+'Artículo 121 (resumen PNT)'!F44*0.2))/2</f>
        <v>62</v>
      </c>
      <c r="AL1277"/>
      <c r="AM1277"/>
      <c r="AN1277"/>
      <c r="AO1277"/>
      <c r="AP1277"/>
      <c r="AQ1277"/>
      <c r="AR1277"/>
      <c r="AS1277"/>
      <c r="AT1277"/>
    </row>
    <row r="1278" spans="1:46" ht="15.75" customHeight="1">
      <c r="A1278" s="64"/>
      <c r="B1278" s="65"/>
      <c r="C1278" s="65"/>
      <c r="D1278" s="65"/>
      <c r="E1278" s="65"/>
      <c r="F1278" s="65"/>
      <c r="G1278" s="65"/>
      <c r="H1278" s="65"/>
      <c r="I1278" s="65"/>
      <c r="J1278" s="65"/>
      <c r="K1278" s="65"/>
      <c r="L1278" s="65"/>
      <c r="M1278" s="65"/>
      <c r="N1278" s="65"/>
      <c r="O1278" s="65"/>
      <c r="P1278" s="65"/>
      <c r="Q1278" s="27"/>
      <c r="R1278" s="65"/>
      <c r="S1278" s="65"/>
      <c r="T1278" s="65"/>
      <c r="U1278" s="65"/>
      <c r="V1278" s="65"/>
      <c r="W1278" s="65"/>
      <c r="X1278" s="65"/>
      <c r="Y1278" s="65"/>
      <c r="Z1278" s="65"/>
      <c r="AA1278" s="65"/>
      <c r="AB1278" s="65"/>
      <c r="AC1278" s="65"/>
      <c r="AD1278" s="65"/>
      <c r="AE1278" s="65"/>
      <c r="AF1278"/>
      <c r="AG1278" s="140"/>
      <c r="AH1278" s="140"/>
      <c r="AI1278" s="140"/>
      <c r="AJ1278" s="140"/>
      <c r="AK1278" s="140"/>
      <c r="AL1278"/>
      <c r="AM1278"/>
      <c r="AN1278"/>
      <c r="AO1278"/>
      <c r="AP1278"/>
      <c r="AQ1278"/>
      <c r="AR1278"/>
      <c r="AS1278"/>
      <c r="AT1278"/>
    </row>
    <row r="1279" spans="1:46" ht="15.75">
      <c r="A1279" s="64" t="s">
        <v>65</v>
      </c>
      <c r="B1279" s="65"/>
      <c r="C1279" s="65"/>
      <c r="D1279" s="65"/>
      <c r="E1279" s="65"/>
      <c r="F1279" s="65"/>
      <c r="G1279" s="65"/>
      <c r="H1279" s="65"/>
      <c r="I1279" s="65"/>
      <c r="J1279" s="65"/>
      <c r="K1279" s="65"/>
      <c r="L1279" s="65"/>
      <c r="M1279" s="65"/>
      <c r="N1279" s="65"/>
      <c r="O1279" s="65"/>
      <c r="P1279" s="65"/>
      <c r="Q1279" s="27"/>
      <c r="R1279" s="65"/>
      <c r="S1279" s="65"/>
      <c r="T1279" s="65"/>
      <c r="U1279" s="65"/>
      <c r="V1279" s="65"/>
      <c r="W1279" s="65"/>
      <c r="X1279" s="65"/>
      <c r="Y1279" s="65"/>
      <c r="Z1279" s="65"/>
      <c r="AA1279" s="65"/>
      <c r="AB1279" s="65"/>
      <c r="AC1279" s="65"/>
      <c r="AD1279" s="65"/>
      <c r="AE1279" s="65"/>
      <c r="AF1279"/>
      <c r="AG1279"/>
      <c r="AH1279"/>
      <c r="AI1279"/>
      <c r="AJ1279"/>
      <c r="AK1279"/>
      <c r="AL1279"/>
      <c r="AM1279"/>
      <c r="AN1279"/>
      <c r="AO1279"/>
      <c r="AP1279"/>
      <c r="AQ1279"/>
      <c r="AR1279"/>
      <c r="AS1279"/>
      <c r="AT1279"/>
    </row>
    <row r="1280" spans="1:46" ht="15" customHeight="1">
      <c r="A1280" s="61"/>
      <c r="B1280" s="61"/>
      <c r="C1280" s="61"/>
      <c r="D1280" s="61"/>
      <c r="E1280" s="61"/>
      <c r="F1280" s="61"/>
      <c r="G1280" s="61"/>
      <c r="H1280" s="61"/>
      <c r="I1280" s="61"/>
      <c r="J1280" s="61"/>
      <c r="K1280" s="61"/>
      <c r="L1280" s="61"/>
      <c r="M1280" s="61"/>
      <c r="N1280" s="61"/>
      <c r="O1280" s="61"/>
      <c r="P1280" s="61"/>
      <c r="R1280" s="61"/>
      <c r="S1280" s="61"/>
      <c r="T1280" s="61"/>
      <c r="U1280" s="61"/>
      <c r="V1280" s="61"/>
      <c r="W1280" s="61"/>
      <c r="X1280" s="61"/>
      <c r="Y1280" s="61"/>
      <c r="Z1280" s="61"/>
      <c r="AA1280" s="61"/>
      <c r="AB1280" s="61"/>
      <c r="AC1280" s="61"/>
      <c r="AD1280" s="61"/>
      <c r="AE1280" s="61"/>
      <c r="AF1280"/>
      <c r="AG1280"/>
      <c r="AH1280"/>
      <c r="AI1280"/>
      <c r="AJ1280"/>
      <c r="AK1280"/>
      <c r="AL1280"/>
      <c r="AM1280"/>
      <c r="AN1280"/>
      <c r="AO1280"/>
      <c r="AP1280"/>
      <c r="AQ1280"/>
      <c r="AR1280"/>
      <c r="AS1280"/>
      <c r="AT1280"/>
    </row>
    <row r="1281" spans="1:46" ht="102.6" customHeight="1" thickBot="1">
      <c r="A1281" s="264" t="s">
        <v>1009</v>
      </c>
      <c r="B1281" s="264"/>
      <c r="C1281" s="264"/>
      <c r="D1281" s="264"/>
      <c r="E1281" s="264"/>
      <c r="F1281" s="264"/>
      <c r="G1281" s="264"/>
      <c r="H1281" s="264"/>
      <c r="I1281" s="264"/>
      <c r="J1281" s="264"/>
      <c r="K1281" s="264"/>
      <c r="L1281" s="264"/>
      <c r="M1281" s="264"/>
      <c r="N1281" s="264"/>
      <c r="O1281" s="264"/>
      <c r="P1281" s="264"/>
      <c r="Q1281" s="66"/>
      <c r="R1281" s="61"/>
      <c r="S1281" s="61"/>
      <c r="T1281" s="61"/>
      <c r="U1281" s="61"/>
      <c r="V1281" s="265"/>
      <c r="W1281" s="265"/>
      <c r="X1281" s="265"/>
      <c r="Y1281" s="265"/>
      <c r="Z1281" s="265"/>
      <c r="AA1281" s="265"/>
      <c r="AB1281" s="265"/>
      <c r="AC1281" s="265"/>
      <c r="AD1281" s="265"/>
      <c r="AE1281" s="265"/>
      <c r="AF1281" s="66"/>
      <c r="AG1281" s="61"/>
      <c r="AH1281" s="61"/>
      <c r="AI1281" s="61"/>
      <c r="AJ1281" s="61"/>
      <c r="AK1281" s="265"/>
      <c r="AL1281" s="265"/>
      <c r="AM1281" s="265"/>
      <c r="AN1281" s="265"/>
      <c r="AO1281" s="265"/>
      <c r="AP1281" s="265"/>
      <c r="AQ1281" s="265"/>
      <c r="AR1281" s="265"/>
      <c r="AS1281" s="265"/>
      <c r="AT1281" s="265"/>
    </row>
    <row r="1282" spans="1:46" ht="45" customHeight="1" thickTop="1" thickBot="1">
      <c r="A1282" s="284" t="s">
        <v>44</v>
      </c>
      <c r="B1282" s="284"/>
      <c r="C1282" s="284"/>
      <c r="D1282" s="284"/>
      <c r="E1282" s="284"/>
      <c r="F1282" s="284"/>
      <c r="G1282" s="284"/>
      <c r="H1282" s="284"/>
      <c r="I1282" s="284"/>
      <c r="J1282" s="284"/>
      <c r="K1282" s="284"/>
      <c r="L1282" s="284"/>
      <c r="M1282" s="284"/>
      <c r="N1282" s="284"/>
      <c r="O1282" s="284"/>
      <c r="P1282" s="284"/>
      <c r="Q1282" s="67" t="s">
        <v>67</v>
      </c>
      <c r="R1282" s="285" t="s">
        <v>68</v>
      </c>
      <c r="S1282" s="285"/>
      <c r="T1282" s="285"/>
      <c r="U1282" s="285"/>
      <c r="V1282" s="285"/>
      <c r="W1282" s="285"/>
      <c r="X1282" s="285"/>
      <c r="Y1282" s="285"/>
      <c r="Z1282" s="285"/>
      <c r="AA1282" s="285"/>
      <c r="AB1282" s="285"/>
      <c r="AC1282" s="285"/>
      <c r="AD1282" s="285"/>
      <c r="AE1282" s="285"/>
      <c r="AF1282" s="68" t="s">
        <v>67</v>
      </c>
      <c r="AG1282" s="286" t="s">
        <v>8</v>
      </c>
      <c r="AH1282" s="286"/>
      <c r="AI1282" s="286"/>
      <c r="AJ1282" s="286"/>
      <c r="AK1282" s="286"/>
      <c r="AL1282" s="286"/>
      <c r="AM1282" s="286"/>
      <c r="AN1282" s="286"/>
      <c r="AO1282" s="286"/>
      <c r="AP1282" s="286"/>
      <c r="AQ1282" s="286"/>
      <c r="AR1282" s="286"/>
      <c r="AS1282" s="286"/>
      <c r="AT1282" s="286"/>
    </row>
    <row r="1283" spans="1:46" ht="45" customHeight="1">
      <c r="A1283" s="259" t="s">
        <v>960</v>
      </c>
      <c r="B1283" s="259" t="s">
        <v>980</v>
      </c>
      <c r="C1283" s="259" t="s">
        <v>980</v>
      </c>
      <c r="D1283" s="259" t="s">
        <v>980</v>
      </c>
      <c r="E1283" s="259" t="s">
        <v>980</v>
      </c>
      <c r="F1283" s="259" t="s">
        <v>980</v>
      </c>
      <c r="G1283" s="259" t="s">
        <v>980</v>
      </c>
      <c r="H1283" s="259" t="s">
        <v>980</v>
      </c>
      <c r="I1283" s="259" t="s">
        <v>980</v>
      </c>
      <c r="J1283" s="259" t="s">
        <v>980</v>
      </c>
      <c r="K1283" s="259" t="s">
        <v>980</v>
      </c>
      <c r="L1283" s="259" t="s">
        <v>980</v>
      </c>
      <c r="M1283" s="259" t="s">
        <v>980</v>
      </c>
      <c r="N1283" s="259" t="s">
        <v>980</v>
      </c>
      <c r="O1283" s="259" t="s">
        <v>980</v>
      </c>
      <c r="P1283" s="259" t="s">
        <v>980</v>
      </c>
      <c r="Q1283" s="69">
        <v>2</v>
      </c>
      <c r="R1283" s="258"/>
      <c r="S1283" s="258"/>
      <c r="T1283" s="258"/>
      <c r="U1283" s="258"/>
      <c r="V1283" s="258"/>
      <c r="W1283" s="258"/>
      <c r="X1283" s="258"/>
      <c r="Y1283" s="258"/>
      <c r="Z1283" s="258"/>
      <c r="AA1283" s="258"/>
      <c r="AB1283" s="258"/>
      <c r="AC1283" s="258"/>
      <c r="AD1283" s="258"/>
      <c r="AE1283" s="258"/>
      <c r="AF1283" s="69">
        <v>2</v>
      </c>
      <c r="AG1283" s="258"/>
      <c r="AH1283" s="258"/>
      <c r="AI1283" s="258"/>
      <c r="AJ1283" s="258"/>
      <c r="AK1283" s="258"/>
      <c r="AL1283" s="258"/>
      <c r="AM1283" s="258"/>
      <c r="AN1283" s="258"/>
      <c r="AO1283" s="258"/>
      <c r="AP1283" s="258"/>
      <c r="AQ1283" s="258"/>
      <c r="AR1283" s="258"/>
      <c r="AS1283" s="258"/>
      <c r="AT1283" s="258"/>
    </row>
    <row r="1284" spans="1:46" ht="45" customHeight="1">
      <c r="A1284" s="259" t="s">
        <v>1010</v>
      </c>
      <c r="B1284" s="259" t="s">
        <v>1011</v>
      </c>
      <c r="C1284" s="259" t="s">
        <v>1011</v>
      </c>
      <c r="D1284" s="259" t="s">
        <v>1011</v>
      </c>
      <c r="E1284" s="259" t="s">
        <v>1011</v>
      </c>
      <c r="F1284" s="259" t="s">
        <v>1011</v>
      </c>
      <c r="G1284" s="259" t="s">
        <v>1011</v>
      </c>
      <c r="H1284" s="259" t="s">
        <v>1011</v>
      </c>
      <c r="I1284" s="259" t="s">
        <v>1011</v>
      </c>
      <c r="J1284" s="259" t="s">
        <v>1011</v>
      </c>
      <c r="K1284" s="259" t="s">
        <v>1011</v>
      </c>
      <c r="L1284" s="259" t="s">
        <v>1011</v>
      </c>
      <c r="M1284" s="259" t="s">
        <v>1011</v>
      </c>
      <c r="N1284" s="259" t="s">
        <v>1011</v>
      </c>
      <c r="O1284" s="259" t="s">
        <v>1011</v>
      </c>
      <c r="P1284" s="259" t="s">
        <v>1011</v>
      </c>
      <c r="Q1284" s="69">
        <v>2</v>
      </c>
      <c r="R1284" s="258"/>
      <c r="S1284" s="258"/>
      <c r="T1284" s="258"/>
      <c r="U1284" s="258"/>
      <c r="V1284" s="258"/>
      <c r="W1284" s="258"/>
      <c r="X1284" s="258"/>
      <c r="Y1284" s="258"/>
      <c r="Z1284" s="258"/>
      <c r="AA1284" s="258"/>
      <c r="AB1284" s="258"/>
      <c r="AC1284" s="258"/>
      <c r="AD1284" s="258"/>
      <c r="AE1284" s="258"/>
      <c r="AF1284" s="69">
        <v>2</v>
      </c>
      <c r="AG1284" s="258"/>
      <c r="AH1284" s="258"/>
      <c r="AI1284" s="258"/>
      <c r="AJ1284" s="258"/>
      <c r="AK1284" s="258"/>
      <c r="AL1284" s="258"/>
      <c r="AM1284" s="258"/>
      <c r="AN1284" s="258"/>
      <c r="AO1284" s="258"/>
      <c r="AP1284" s="258"/>
      <c r="AQ1284" s="258"/>
      <c r="AR1284" s="258"/>
      <c r="AS1284" s="258"/>
      <c r="AT1284" s="258"/>
    </row>
    <row r="1285" spans="1:46" ht="45" customHeight="1">
      <c r="A1285" s="259" t="s">
        <v>1012</v>
      </c>
      <c r="B1285" s="259" t="s">
        <v>1013</v>
      </c>
      <c r="C1285" s="259" t="s">
        <v>1013</v>
      </c>
      <c r="D1285" s="259" t="s">
        <v>1013</v>
      </c>
      <c r="E1285" s="259" t="s">
        <v>1013</v>
      </c>
      <c r="F1285" s="259" t="s">
        <v>1013</v>
      </c>
      <c r="G1285" s="259" t="s">
        <v>1013</v>
      </c>
      <c r="H1285" s="259" t="s">
        <v>1013</v>
      </c>
      <c r="I1285" s="259" t="s">
        <v>1013</v>
      </c>
      <c r="J1285" s="259" t="s">
        <v>1013</v>
      </c>
      <c r="K1285" s="259" t="s">
        <v>1013</v>
      </c>
      <c r="L1285" s="259" t="s">
        <v>1013</v>
      </c>
      <c r="M1285" s="259" t="s">
        <v>1013</v>
      </c>
      <c r="N1285" s="259" t="s">
        <v>1013</v>
      </c>
      <c r="O1285" s="259" t="s">
        <v>1013</v>
      </c>
      <c r="P1285" s="259" t="s">
        <v>1013</v>
      </c>
      <c r="Q1285" s="69">
        <v>1</v>
      </c>
      <c r="R1285" s="273" t="s">
        <v>157</v>
      </c>
      <c r="S1285" s="274"/>
      <c r="T1285" s="274"/>
      <c r="U1285" s="274"/>
      <c r="V1285" s="274"/>
      <c r="W1285" s="274"/>
      <c r="X1285" s="274"/>
      <c r="Y1285" s="274"/>
      <c r="Z1285" s="274"/>
      <c r="AA1285" s="274"/>
      <c r="AB1285" s="274"/>
      <c r="AC1285" s="274"/>
      <c r="AD1285" s="274"/>
      <c r="AE1285" s="275"/>
      <c r="AF1285" s="69">
        <v>1</v>
      </c>
      <c r="AG1285" s="273" t="s">
        <v>157</v>
      </c>
      <c r="AH1285" s="274"/>
      <c r="AI1285" s="274"/>
      <c r="AJ1285" s="274"/>
      <c r="AK1285" s="274"/>
      <c r="AL1285" s="274"/>
      <c r="AM1285" s="274"/>
      <c r="AN1285" s="274"/>
      <c r="AO1285" s="274"/>
      <c r="AP1285" s="274"/>
      <c r="AQ1285" s="274"/>
      <c r="AR1285" s="274"/>
      <c r="AS1285" s="274"/>
      <c r="AT1285" s="275"/>
    </row>
    <row r="1286" spans="1:46" ht="45" customHeight="1">
      <c r="A1286" s="259" t="s">
        <v>1014</v>
      </c>
      <c r="B1286" s="259" t="s">
        <v>1015</v>
      </c>
      <c r="C1286" s="259" t="s">
        <v>1015</v>
      </c>
      <c r="D1286" s="259" t="s">
        <v>1015</v>
      </c>
      <c r="E1286" s="259" t="s">
        <v>1015</v>
      </c>
      <c r="F1286" s="259" t="s">
        <v>1015</v>
      </c>
      <c r="G1286" s="259" t="s">
        <v>1015</v>
      </c>
      <c r="H1286" s="259" t="s">
        <v>1015</v>
      </c>
      <c r="I1286" s="259" t="s">
        <v>1015</v>
      </c>
      <c r="J1286" s="259" t="s">
        <v>1015</v>
      </c>
      <c r="K1286" s="259" t="s">
        <v>1015</v>
      </c>
      <c r="L1286" s="259" t="s">
        <v>1015</v>
      </c>
      <c r="M1286" s="259" t="s">
        <v>1015</v>
      </c>
      <c r="N1286" s="259" t="s">
        <v>1015</v>
      </c>
      <c r="O1286" s="259" t="s">
        <v>1015</v>
      </c>
      <c r="P1286" s="259" t="s">
        <v>1015</v>
      </c>
      <c r="Q1286" s="69">
        <v>1</v>
      </c>
      <c r="R1286" s="258"/>
      <c r="S1286" s="258"/>
      <c r="T1286" s="258"/>
      <c r="U1286" s="258"/>
      <c r="V1286" s="258"/>
      <c r="W1286" s="258"/>
      <c r="X1286" s="258"/>
      <c r="Y1286" s="258"/>
      <c r="Z1286" s="258"/>
      <c r="AA1286" s="258"/>
      <c r="AB1286" s="258"/>
      <c r="AC1286" s="258"/>
      <c r="AD1286" s="258"/>
      <c r="AE1286" s="258"/>
      <c r="AF1286" s="69">
        <v>1</v>
      </c>
      <c r="AG1286" s="258"/>
      <c r="AH1286" s="258"/>
      <c r="AI1286" s="258"/>
      <c r="AJ1286" s="258"/>
      <c r="AK1286" s="258"/>
      <c r="AL1286" s="258"/>
      <c r="AM1286" s="258"/>
      <c r="AN1286" s="258"/>
      <c r="AO1286" s="258"/>
      <c r="AP1286" s="258"/>
      <c r="AQ1286" s="258"/>
      <c r="AR1286" s="258"/>
      <c r="AS1286" s="258"/>
      <c r="AT1286" s="258"/>
    </row>
    <row r="1287" spans="1:46" ht="45" customHeight="1">
      <c r="A1287" s="259" t="s">
        <v>1016</v>
      </c>
      <c r="B1287" s="259" t="s">
        <v>1017</v>
      </c>
      <c r="C1287" s="259" t="s">
        <v>1017</v>
      </c>
      <c r="D1287" s="259" t="s">
        <v>1017</v>
      </c>
      <c r="E1287" s="259" t="s">
        <v>1017</v>
      </c>
      <c r="F1287" s="259" t="s">
        <v>1017</v>
      </c>
      <c r="G1287" s="259" t="s">
        <v>1017</v>
      </c>
      <c r="H1287" s="259" t="s">
        <v>1017</v>
      </c>
      <c r="I1287" s="259" t="s">
        <v>1017</v>
      </c>
      <c r="J1287" s="259" t="s">
        <v>1017</v>
      </c>
      <c r="K1287" s="259" t="s">
        <v>1017</v>
      </c>
      <c r="L1287" s="259" t="s">
        <v>1017</v>
      </c>
      <c r="M1287" s="259" t="s">
        <v>1017</v>
      </c>
      <c r="N1287" s="259" t="s">
        <v>1017</v>
      </c>
      <c r="O1287" s="259" t="s">
        <v>1017</v>
      </c>
      <c r="P1287" s="259" t="s">
        <v>1017</v>
      </c>
      <c r="Q1287" s="69">
        <v>1</v>
      </c>
      <c r="R1287" s="258"/>
      <c r="S1287" s="258"/>
      <c r="T1287" s="258"/>
      <c r="U1287" s="258"/>
      <c r="V1287" s="258"/>
      <c r="W1287" s="258"/>
      <c r="X1287" s="258"/>
      <c r="Y1287" s="258"/>
      <c r="Z1287" s="258"/>
      <c r="AA1287" s="258"/>
      <c r="AB1287" s="258"/>
      <c r="AC1287" s="258"/>
      <c r="AD1287" s="258"/>
      <c r="AE1287" s="258"/>
      <c r="AF1287" s="69">
        <v>1</v>
      </c>
      <c r="AG1287" s="258"/>
      <c r="AH1287" s="258"/>
      <c r="AI1287" s="258"/>
      <c r="AJ1287" s="258"/>
      <c r="AK1287" s="258"/>
      <c r="AL1287" s="258"/>
      <c r="AM1287" s="258"/>
      <c r="AN1287" s="258"/>
      <c r="AO1287" s="258"/>
      <c r="AP1287" s="258"/>
      <c r="AQ1287" s="258"/>
      <c r="AR1287" s="258"/>
      <c r="AS1287" s="258"/>
      <c r="AT1287" s="258"/>
    </row>
    <row r="1288" spans="1:46" ht="45" customHeight="1">
      <c r="A1288" s="259" t="s">
        <v>1018</v>
      </c>
      <c r="B1288" s="259" t="s">
        <v>1019</v>
      </c>
      <c r="C1288" s="259" t="s">
        <v>1019</v>
      </c>
      <c r="D1288" s="259" t="s">
        <v>1019</v>
      </c>
      <c r="E1288" s="259" t="s">
        <v>1019</v>
      </c>
      <c r="F1288" s="259" t="s">
        <v>1019</v>
      </c>
      <c r="G1288" s="259" t="s">
        <v>1019</v>
      </c>
      <c r="H1288" s="259" t="s">
        <v>1019</v>
      </c>
      <c r="I1288" s="259" t="s">
        <v>1019</v>
      </c>
      <c r="J1288" s="259" t="s">
        <v>1019</v>
      </c>
      <c r="K1288" s="259" t="s">
        <v>1019</v>
      </c>
      <c r="L1288" s="259" t="s">
        <v>1019</v>
      </c>
      <c r="M1288" s="259" t="s">
        <v>1019</v>
      </c>
      <c r="N1288" s="259" t="s">
        <v>1019</v>
      </c>
      <c r="O1288" s="259" t="s">
        <v>1019</v>
      </c>
      <c r="P1288" s="259" t="s">
        <v>1019</v>
      </c>
      <c r="Q1288" s="69">
        <v>1</v>
      </c>
      <c r="R1288" s="258"/>
      <c r="S1288" s="258"/>
      <c r="T1288" s="258"/>
      <c r="U1288" s="258"/>
      <c r="V1288" s="258"/>
      <c r="W1288" s="258"/>
      <c r="X1288" s="258"/>
      <c r="Y1288" s="258"/>
      <c r="Z1288" s="258"/>
      <c r="AA1288" s="258"/>
      <c r="AB1288" s="258"/>
      <c r="AC1288" s="258"/>
      <c r="AD1288" s="258"/>
      <c r="AE1288" s="258"/>
      <c r="AF1288" s="69">
        <v>1</v>
      </c>
      <c r="AG1288" s="258"/>
      <c r="AH1288" s="258"/>
      <c r="AI1288" s="258"/>
      <c r="AJ1288" s="258"/>
      <c r="AK1288" s="258"/>
      <c r="AL1288" s="258"/>
      <c r="AM1288" s="258"/>
      <c r="AN1288" s="258"/>
      <c r="AO1288" s="258"/>
      <c r="AP1288" s="258"/>
      <c r="AQ1288" s="258"/>
      <c r="AR1288" s="258"/>
      <c r="AS1288" s="258"/>
      <c r="AT1288" s="258"/>
    </row>
    <row r="1289" spans="1:46" ht="45" customHeight="1">
      <c r="A1289" s="259" t="s">
        <v>1020</v>
      </c>
      <c r="B1289" s="259" t="s">
        <v>1021</v>
      </c>
      <c r="C1289" s="259" t="s">
        <v>1021</v>
      </c>
      <c r="D1289" s="259" t="s">
        <v>1021</v>
      </c>
      <c r="E1289" s="259" t="s">
        <v>1021</v>
      </c>
      <c r="F1289" s="259" t="s">
        <v>1021</v>
      </c>
      <c r="G1289" s="259" t="s">
        <v>1021</v>
      </c>
      <c r="H1289" s="259" t="s">
        <v>1021</v>
      </c>
      <c r="I1289" s="259" t="s">
        <v>1021</v>
      </c>
      <c r="J1289" s="259" t="s">
        <v>1021</v>
      </c>
      <c r="K1289" s="259" t="s">
        <v>1021</v>
      </c>
      <c r="L1289" s="259" t="s">
        <v>1021</v>
      </c>
      <c r="M1289" s="259" t="s">
        <v>1021</v>
      </c>
      <c r="N1289" s="259" t="s">
        <v>1021</v>
      </c>
      <c r="O1289" s="259" t="s">
        <v>1021</v>
      </c>
      <c r="P1289" s="259" t="s">
        <v>1021</v>
      </c>
      <c r="Q1289" s="69">
        <v>1</v>
      </c>
      <c r="R1289" s="258"/>
      <c r="S1289" s="258"/>
      <c r="T1289" s="258"/>
      <c r="U1289" s="258"/>
      <c r="V1289" s="258"/>
      <c r="W1289" s="258"/>
      <c r="X1289" s="258"/>
      <c r="Y1289" s="258"/>
      <c r="Z1289" s="258"/>
      <c r="AA1289" s="258"/>
      <c r="AB1289" s="258"/>
      <c r="AC1289" s="258"/>
      <c r="AD1289" s="258"/>
      <c r="AE1289" s="258"/>
      <c r="AF1289" s="69">
        <v>1</v>
      </c>
      <c r="AG1289" s="258"/>
      <c r="AH1289" s="258"/>
      <c r="AI1289" s="258"/>
      <c r="AJ1289" s="258"/>
      <c r="AK1289" s="258"/>
      <c r="AL1289" s="258"/>
      <c r="AM1289" s="258"/>
      <c r="AN1289" s="258"/>
      <c r="AO1289" s="258"/>
      <c r="AP1289" s="258"/>
      <c r="AQ1289" s="258"/>
      <c r="AR1289" s="258"/>
      <c r="AS1289" s="258"/>
      <c r="AT1289" s="258"/>
    </row>
    <row r="1290" spans="1:46" ht="45" customHeight="1">
      <c r="A1290" s="259" t="s">
        <v>1022</v>
      </c>
      <c r="B1290" s="259" t="s">
        <v>1023</v>
      </c>
      <c r="C1290" s="259" t="s">
        <v>1023</v>
      </c>
      <c r="D1290" s="259" t="s">
        <v>1023</v>
      </c>
      <c r="E1290" s="259" t="s">
        <v>1023</v>
      </c>
      <c r="F1290" s="259" t="s">
        <v>1023</v>
      </c>
      <c r="G1290" s="259" t="s">
        <v>1023</v>
      </c>
      <c r="H1290" s="259" t="s">
        <v>1023</v>
      </c>
      <c r="I1290" s="259" t="s">
        <v>1023</v>
      </c>
      <c r="J1290" s="259" t="s">
        <v>1023</v>
      </c>
      <c r="K1290" s="259" t="s">
        <v>1023</v>
      </c>
      <c r="L1290" s="259" t="s">
        <v>1023</v>
      </c>
      <c r="M1290" s="259" t="s">
        <v>1023</v>
      </c>
      <c r="N1290" s="259" t="s">
        <v>1023</v>
      </c>
      <c r="O1290" s="259" t="s">
        <v>1023</v>
      </c>
      <c r="P1290" s="259" t="s">
        <v>1023</v>
      </c>
      <c r="Q1290" s="69">
        <v>1</v>
      </c>
      <c r="R1290" s="258"/>
      <c r="S1290" s="258"/>
      <c r="T1290" s="258"/>
      <c r="U1290" s="258"/>
      <c r="V1290" s="258"/>
      <c r="W1290" s="258"/>
      <c r="X1290" s="258"/>
      <c r="Y1290" s="258"/>
      <c r="Z1290" s="258"/>
      <c r="AA1290" s="258"/>
      <c r="AB1290" s="258"/>
      <c r="AC1290" s="258"/>
      <c r="AD1290" s="258"/>
      <c r="AE1290" s="258"/>
      <c r="AF1290" s="69">
        <v>1</v>
      </c>
      <c r="AG1290" s="258"/>
      <c r="AH1290" s="258"/>
      <c r="AI1290" s="258"/>
      <c r="AJ1290" s="258"/>
      <c r="AK1290" s="258"/>
      <c r="AL1290" s="258"/>
      <c r="AM1290" s="258"/>
      <c r="AN1290" s="258"/>
      <c r="AO1290" s="258"/>
      <c r="AP1290" s="258"/>
      <c r="AQ1290" s="258"/>
      <c r="AR1290" s="258"/>
      <c r="AS1290" s="258"/>
      <c r="AT1290" s="258"/>
    </row>
    <row r="1291" spans="1:46" ht="45" customHeight="1">
      <c r="A1291" s="259" t="s">
        <v>1024</v>
      </c>
      <c r="B1291" s="259" t="s">
        <v>1025</v>
      </c>
      <c r="C1291" s="259" t="s">
        <v>1025</v>
      </c>
      <c r="D1291" s="259" t="s">
        <v>1025</v>
      </c>
      <c r="E1291" s="259" t="s">
        <v>1025</v>
      </c>
      <c r="F1291" s="259" t="s">
        <v>1025</v>
      </c>
      <c r="G1291" s="259" t="s">
        <v>1025</v>
      </c>
      <c r="H1291" s="259" t="s">
        <v>1025</v>
      </c>
      <c r="I1291" s="259" t="s">
        <v>1025</v>
      </c>
      <c r="J1291" s="259" t="s">
        <v>1025</v>
      </c>
      <c r="K1291" s="259" t="s">
        <v>1025</v>
      </c>
      <c r="L1291" s="259" t="s">
        <v>1025</v>
      </c>
      <c r="M1291" s="259" t="s">
        <v>1025</v>
      </c>
      <c r="N1291" s="259" t="s">
        <v>1025</v>
      </c>
      <c r="O1291" s="259" t="s">
        <v>1025</v>
      </c>
      <c r="P1291" s="259" t="s">
        <v>1025</v>
      </c>
      <c r="Q1291" s="69">
        <v>1</v>
      </c>
      <c r="R1291" s="258"/>
      <c r="S1291" s="258"/>
      <c r="T1291" s="258"/>
      <c r="U1291" s="258"/>
      <c r="V1291" s="258"/>
      <c r="W1291" s="258"/>
      <c r="X1291" s="258"/>
      <c r="Y1291" s="258"/>
      <c r="Z1291" s="258"/>
      <c r="AA1291" s="258"/>
      <c r="AB1291" s="258"/>
      <c r="AC1291" s="258"/>
      <c r="AD1291" s="258"/>
      <c r="AE1291" s="258"/>
      <c r="AF1291" s="69">
        <v>1</v>
      </c>
      <c r="AG1291" s="258"/>
      <c r="AH1291" s="258"/>
      <c r="AI1291" s="258"/>
      <c r="AJ1291" s="258"/>
      <c r="AK1291" s="258"/>
      <c r="AL1291" s="258"/>
      <c r="AM1291" s="258"/>
      <c r="AN1291" s="258"/>
      <c r="AO1291" s="258"/>
      <c r="AP1291" s="258"/>
      <c r="AQ1291" s="258"/>
      <c r="AR1291" s="258"/>
      <c r="AS1291" s="258"/>
      <c r="AT1291" s="258"/>
    </row>
    <row r="1292" spans="1:46" ht="45" customHeight="1">
      <c r="A1292" s="259" t="s">
        <v>1026</v>
      </c>
      <c r="B1292" s="259" t="s">
        <v>1027</v>
      </c>
      <c r="C1292" s="259" t="s">
        <v>1027</v>
      </c>
      <c r="D1292" s="259" t="s">
        <v>1027</v>
      </c>
      <c r="E1292" s="259" t="s">
        <v>1027</v>
      </c>
      <c r="F1292" s="259" t="s">
        <v>1027</v>
      </c>
      <c r="G1292" s="259" t="s">
        <v>1027</v>
      </c>
      <c r="H1292" s="259" t="s">
        <v>1027</v>
      </c>
      <c r="I1292" s="259" t="s">
        <v>1027</v>
      </c>
      <c r="J1292" s="259" t="s">
        <v>1027</v>
      </c>
      <c r="K1292" s="259" t="s">
        <v>1027</v>
      </c>
      <c r="L1292" s="259" t="s">
        <v>1027</v>
      </c>
      <c r="M1292" s="259" t="s">
        <v>1027</v>
      </c>
      <c r="N1292" s="259" t="s">
        <v>1027</v>
      </c>
      <c r="O1292" s="259" t="s">
        <v>1027</v>
      </c>
      <c r="P1292" s="259" t="s">
        <v>1027</v>
      </c>
      <c r="Q1292" s="69">
        <v>1</v>
      </c>
      <c r="R1292" s="258"/>
      <c r="S1292" s="258"/>
      <c r="T1292" s="258"/>
      <c r="U1292" s="258"/>
      <c r="V1292" s="258"/>
      <c r="W1292" s="258"/>
      <c r="X1292" s="258"/>
      <c r="Y1292" s="258"/>
      <c r="Z1292" s="258"/>
      <c r="AA1292" s="258"/>
      <c r="AB1292" s="258"/>
      <c r="AC1292" s="258"/>
      <c r="AD1292" s="258"/>
      <c r="AE1292" s="258"/>
      <c r="AF1292" s="69">
        <v>1</v>
      </c>
      <c r="AG1292" s="258"/>
      <c r="AH1292" s="258"/>
      <c r="AI1292" s="258"/>
      <c r="AJ1292" s="258"/>
      <c r="AK1292" s="258"/>
      <c r="AL1292" s="258"/>
      <c r="AM1292" s="258"/>
      <c r="AN1292" s="258"/>
      <c r="AO1292" s="258"/>
      <c r="AP1292" s="258"/>
      <c r="AQ1292" s="258"/>
      <c r="AR1292" s="258"/>
      <c r="AS1292" s="258"/>
      <c r="AT1292" s="258"/>
    </row>
    <row r="1293" spans="1:46" ht="45" customHeight="1">
      <c r="A1293" s="259" t="s">
        <v>1028</v>
      </c>
      <c r="B1293" s="259" t="s">
        <v>1029</v>
      </c>
      <c r="C1293" s="259" t="s">
        <v>1029</v>
      </c>
      <c r="D1293" s="259" t="s">
        <v>1029</v>
      </c>
      <c r="E1293" s="259" t="s">
        <v>1029</v>
      </c>
      <c r="F1293" s="259" t="s">
        <v>1029</v>
      </c>
      <c r="G1293" s="259" t="s">
        <v>1029</v>
      </c>
      <c r="H1293" s="259" t="s">
        <v>1029</v>
      </c>
      <c r="I1293" s="259" t="s">
        <v>1029</v>
      </c>
      <c r="J1293" s="259" t="s">
        <v>1029</v>
      </c>
      <c r="K1293" s="259" t="s">
        <v>1029</v>
      </c>
      <c r="L1293" s="259" t="s">
        <v>1029</v>
      </c>
      <c r="M1293" s="259" t="s">
        <v>1029</v>
      </c>
      <c r="N1293" s="259" t="s">
        <v>1029</v>
      </c>
      <c r="O1293" s="259" t="s">
        <v>1029</v>
      </c>
      <c r="P1293" s="259" t="s">
        <v>1029</v>
      </c>
      <c r="Q1293" s="69">
        <v>1</v>
      </c>
      <c r="R1293" s="258"/>
      <c r="S1293" s="258"/>
      <c r="T1293" s="258"/>
      <c r="U1293" s="258"/>
      <c r="V1293" s="258"/>
      <c r="W1293" s="258"/>
      <c r="X1293" s="258"/>
      <c r="Y1293" s="258"/>
      <c r="Z1293" s="258"/>
      <c r="AA1293" s="258"/>
      <c r="AB1293" s="258"/>
      <c r="AC1293" s="258"/>
      <c r="AD1293" s="258"/>
      <c r="AE1293" s="258"/>
      <c r="AF1293" s="69">
        <v>1</v>
      </c>
      <c r="AG1293" s="258"/>
      <c r="AH1293" s="258"/>
      <c r="AI1293" s="258"/>
      <c r="AJ1293" s="258"/>
      <c r="AK1293" s="258"/>
      <c r="AL1293" s="258"/>
      <c r="AM1293" s="258"/>
      <c r="AN1293" s="258"/>
      <c r="AO1293" s="258"/>
      <c r="AP1293" s="258"/>
      <c r="AQ1293" s="258"/>
      <c r="AR1293" s="258"/>
      <c r="AS1293" s="258"/>
      <c r="AT1293" s="258"/>
    </row>
    <row r="1294" spans="1:46" ht="45" customHeight="1">
      <c r="A1294" s="259" t="s">
        <v>1030</v>
      </c>
      <c r="B1294" s="259" t="s">
        <v>1031</v>
      </c>
      <c r="C1294" s="259" t="s">
        <v>1031</v>
      </c>
      <c r="D1294" s="259" t="s">
        <v>1031</v>
      </c>
      <c r="E1294" s="259" t="s">
        <v>1031</v>
      </c>
      <c r="F1294" s="259" t="s">
        <v>1031</v>
      </c>
      <c r="G1294" s="259" t="s">
        <v>1031</v>
      </c>
      <c r="H1294" s="259" t="s">
        <v>1031</v>
      </c>
      <c r="I1294" s="259" t="s">
        <v>1031</v>
      </c>
      <c r="J1294" s="259" t="s">
        <v>1031</v>
      </c>
      <c r="K1294" s="259" t="s">
        <v>1031</v>
      </c>
      <c r="L1294" s="259" t="s">
        <v>1031</v>
      </c>
      <c r="M1294" s="259" t="s">
        <v>1031</v>
      </c>
      <c r="N1294" s="259" t="s">
        <v>1031</v>
      </c>
      <c r="O1294" s="259" t="s">
        <v>1031</v>
      </c>
      <c r="P1294" s="259" t="s">
        <v>1031</v>
      </c>
      <c r="Q1294" s="69">
        <v>1</v>
      </c>
      <c r="R1294" s="258"/>
      <c r="S1294" s="258"/>
      <c r="T1294" s="258"/>
      <c r="U1294" s="258"/>
      <c r="V1294" s="258"/>
      <c r="W1294" s="258"/>
      <c r="X1294" s="258"/>
      <c r="Y1294" s="258"/>
      <c r="Z1294" s="258"/>
      <c r="AA1294" s="258"/>
      <c r="AB1294" s="258"/>
      <c r="AC1294" s="258"/>
      <c r="AD1294" s="258"/>
      <c r="AE1294" s="258"/>
      <c r="AF1294" s="69">
        <v>1</v>
      </c>
      <c r="AG1294" s="258"/>
      <c r="AH1294" s="258"/>
      <c r="AI1294" s="258"/>
      <c r="AJ1294" s="258"/>
      <c r="AK1294" s="258"/>
      <c r="AL1294" s="258"/>
      <c r="AM1294" s="258"/>
      <c r="AN1294" s="258"/>
      <c r="AO1294" s="258"/>
      <c r="AP1294" s="258"/>
      <c r="AQ1294" s="258"/>
      <c r="AR1294" s="258"/>
      <c r="AS1294" s="258"/>
      <c r="AT1294" s="258"/>
    </row>
    <row r="1295" spans="1:46" ht="45" customHeight="1">
      <c r="A1295" s="259" t="s">
        <v>1032</v>
      </c>
      <c r="B1295" s="259" t="s">
        <v>1033</v>
      </c>
      <c r="C1295" s="259" t="s">
        <v>1033</v>
      </c>
      <c r="D1295" s="259" t="s">
        <v>1033</v>
      </c>
      <c r="E1295" s="259" t="s">
        <v>1033</v>
      </c>
      <c r="F1295" s="259" t="s">
        <v>1033</v>
      </c>
      <c r="G1295" s="259" t="s">
        <v>1033</v>
      </c>
      <c r="H1295" s="259" t="s">
        <v>1033</v>
      </c>
      <c r="I1295" s="259" t="s">
        <v>1033</v>
      </c>
      <c r="J1295" s="259" t="s">
        <v>1033</v>
      </c>
      <c r="K1295" s="259" t="s">
        <v>1033</v>
      </c>
      <c r="L1295" s="259" t="s">
        <v>1033</v>
      </c>
      <c r="M1295" s="259" t="s">
        <v>1033</v>
      </c>
      <c r="N1295" s="259" t="s">
        <v>1033</v>
      </c>
      <c r="O1295" s="259" t="s">
        <v>1033</v>
      </c>
      <c r="P1295" s="259" t="s">
        <v>1033</v>
      </c>
      <c r="Q1295" s="69">
        <v>1</v>
      </c>
      <c r="R1295" s="258"/>
      <c r="S1295" s="258"/>
      <c r="T1295" s="258"/>
      <c r="U1295" s="258"/>
      <c r="V1295" s="258"/>
      <c r="W1295" s="258"/>
      <c r="X1295" s="258"/>
      <c r="Y1295" s="258"/>
      <c r="Z1295" s="258"/>
      <c r="AA1295" s="258"/>
      <c r="AB1295" s="258"/>
      <c r="AC1295" s="258"/>
      <c r="AD1295" s="258"/>
      <c r="AE1295" s="258"/>
      <c r="AF1295" s="69">
        <v>1</v>
      </c>
      <c r="AG1295" s="258"/>
      <c r="AH1295" s="258"/>
      <c r="AI1295" s="258"/>
      <c r="AJ1295" s="258"/>
      <c r="AK1295" s="258"/>
      <c r="AL1295" s="258"/>
      <c r="AM1295" s="258"/>
      <c r="AN1295" s="258"/>
      <c r="AO1295" s="258"/>
      <c r="AP1295" s="258"/>
      <c r="AQ1295" s="258"/>
      <c r="AR1295" s="258"/>
      <c r="AS1295" s="258"/>
      <c r="AT1295" s="258"/>
    </row>
    <row r="1296" spans="1:46" ht="74.099999999999994" customHeight="1">
      <c r="A1296" s="261" t="s">
        <v>1034</v>
      </c>
      <c r="B1296" s="261" t="s">
        <v>1035</v>
      </c>
      <c r="C1296" s="261" t="s">
        <v>1035</v>
      </c>
      <c r="D1296" s="261" t="s">
        <v>1035</v>
      </c>
      <c r="E1296" s="261" t="s">
        <v>1035</v>
      </c>
      <c r="F1296" s="261" t="s">
        <v>1035</v>
      </c>
      <c r="G1296" s="261" t="s">
        <v>1035</v>
      </c>
      <c r="H1296" s="261" t="s">
        <v>1035</v>
      </c>
      <c r="I1296" s="261" t="s">
        <v>1035</v>
      </c>
      <c r="J1296" s="261" t="s">
        <v>1035</v>
      </c>
      <c r="K1296" s="261" t="s">
        <v>1035</v>
      </c>
      <c r="L1296" s="261" t="s">
        <v>1035</v>
      </c>
      <c r="M1296" s="261" t="s">
        <v>1035</v>
      </c>
      <c r="N1296" s="261" t="s">
        <v>1035</v>
      </c>
      <c r="O1296" s="261" t="s">
        <v>1035</v>
      </c>
      <c r="P1296" s="261" t="s">
        <v>1035</v>
      </c>
      <c r="Q1296" s="69">
        <v>1</v>
      </c>
      <c r="R1296" s="258"/>
      <c r="S1296" s="258"/>
      <c r="T1296" s="258"/>
      <c r="U1296" s="258"/>
      <c r="V1296" s="258"/>
      <c r="W1296" s="258"/>
      <c r="X1296" s="258"/>
      <c r="Y1296" s="258"/>
      <c r="Z1296" s="258"/>
      <c r="AA1296" s="258"/>
      <c r="AB1296" s="258"/>
      <c r="AC1296" s="258"/>
      <c r="AD1296" s="258"/>
      <c r="AE1296" s="258"/>
      <c r="AF1296" s="69">
        <v>1</v>
      </c>
      <c r="AG1296" s="258"/>
      <c r="AH1296" s="258"/>
      <c r="AI1296" s="258"/>
      <c r="AJ1296" s="258"/>
      <c r="AK1296" s="258"/>
      <c r="AL1296" s="258"/>
      <c r="AM1296" s="258"/>
      <c r="AN1296" s="258"/>
      <c r="AO1296" s="258"/>
      <c r="AP1296" s="258"/>
      <c r="AQ1296" s="258"/>
      <c r="AR1296" s="258"/>
      <c r="AS1296" s="258"/>
      <c r="AT1296" s="258"/>
    </row>
    <row r="1297" spans="1:46" ht="45" customHeight="1">
      <c r="A1297" s="259" t="s">
        <v>1036</v>
      </c>
      <c r="B1297" s="259" t="s">
        <v>1037</v>
      </c>
      <c r="C1297" s="259" t="s">
        <v>1037</v>
      </c>
      <c r="D1297" s="259" t="s">
        <v>1037</v>
      </c>
      <c r="E1297" s="259" t="s">
        <v>1037</v>
      </c>
      <c r="F1297" s="259" t="s">
        <v>1037</v>
      </c>
      <c r="G1297" s="259" t="s">
        <v>1037</v>
      </c>
      <c r="H1297" s="259" t="s">
        <v>1037</v>
      </c>
      <c r="I1297" s="259" t="s">
        <v>1037</v>
      </c>
      <c r="J1297" s="259" t="s">
        <v>1037</v>
      </c>
      <c r="K1297" s="259" t="s">
        <v>1037</v>
      </c>
      <c r="L1297" s="259" t="s">
        <v>1037</v>
      </c>
      <c r="M1297" s="259" t="s">
        <v>1037</v>
      </c>
      <c r="N1297" s="259" t="s">
        <v>1037</v>
      </c>
      <c r="O1297" s="259" t="s">
        <v>1037</v>
      </c>
      <c r="P1297" s="259" t="s">
        <v>1037</v>
      </c>
      <c r="Q1297" s="69">
        <v>1</v>
      </c>
      <c r="R1297" s="258"/>
      <c r="S1297" s="258"/>
      <c r="T1297" s="258"/>
      <c r="U1297" s="258"/>
      <c r="V1297" s="258"/>
      <c r="W1297" s="258"/>
      <c r="X1297" s="258"/>
      <c r="Y1297" s="258"/>
      <c r="Z1297" s="258"/>
      <c r="AA1297" s="258"/>
      <c r="AB1297" s="258"/>
      <c r="AC1297" s="258"/>
      <c r="AD1297" s="258"/>
      <c r="AE1297" s="258"/>
      <c r="AF1297" s="69">
        <v>1</v>
      </c>
      <c r="AG1297" s="258"/>
      <c r="AH1297" s="258"/>
      <c r="AI1297" s="258"/>
      <c r="AJ1297" s="258"/>
      <c r="AK1297" s="258"/>
      <c r="AL1297" s="258"/>
      <c r="AM1297" s="258"/>
      <c r="AN1297" s="258"/>
      <c r="AO1297" s="258"/>
      <c r="AP1297" s="258"/>
      <c r="AQ1297" s="258"/>
      <c r="AR1297" s="258"/>
      <c r="AS1297" s="258"/>
      <c r="AT1297" s="258"/>
    </row>
    <row r="1298" spans="1:46" ht="45" customHeight="1">
      <c r="A1298" s="259" t="s">
        <v>1038</v>
      </c>
      <c r="B1298" s="259" t="s">
        <v>1039</v>
      </c>
      <c r="C1298" s="259" t="s">
        <v>1039</v>
      </c>
      <c r="D1298" s="259" t="s">
        <v>1039</v>
      </c>
      <c r="E1298" s="259" t="s">
        <v>1039</v>
      </c>
      <c r="F1298" s="259" t="s">
        <v>1039</v>
      </c>
      <c r="G1298" s="259" t="s">
        <v>1039</v>
      </c>
      <c r="H1298" s="259" t="s">
        <v>1039</v>
      </c>
      <c r="I1298" s="259" t="s">
        <v>1039</v>
      </c>
      <c r="J1298" s="259" t="s">
        <v>1039</v>
      </c>
      <c r="K1298" s="259" t="s">
        <v>1039</v>
      </c>
      <c r="L1298" s="259" t="s">
        <v>1039</v>
      </c>
      <c r="M1298" s="259" t="s">
        <v>1039</v>
      </c>
      <c r="N1298" s="259" t="s">
        <v>1039</v>
      </c>
      <c r="O1298" s="259" t="s">
        <v>1039</v>
      </c>
      <c r="P1298" s="259" t="s">
        <v>1039</v>
      </c>
      <c r="Q1298" s="69">
        <v>1</v>
      </c>
      <c r="R1298" s="258"/>
      <c r="S1298" s="258"/>
      <c r="T1298" s="258"/>
      <c r="U1298" s="258"/>
      <c r="V1298" s="258"/>
      <c r="W1298" s="258"/>
      <c r="X1298" s="258"/>
      <c r="Y1298" s="258"/>
      <c r="Z1298" s="258"/>
      <c r="AA1298" s="258"/>
      <c r="AB1298" s="258"/>
      <c r="AC1298" s="258"/>
      <c r="AD1298" s="258"/>
      <c r="AE1298" s="258"/>
      <c r="AF1298" s="69">
        <v>1</v>
      </c>
      <c r="AG1298" s="258"/>
      <c r="AH1298" s="258"/>
      <c r="AI1298" s="258"/>
      <c r="AJ1298" s="258"/>
      <c r="AK1298" s="258"/>
      <c r="AL1298" s="258"/>
      <c r="AM1298" s="258"/>
      <c r="AN1298" s="258"/>
      <c r="AO1298" s="258"/>
      <c r="AP1298" s="258"/>
      <c r="AQ1298" s="258"/>
      <c r="AR1298" s="258"/>
      <c r="AS1298" s="258"/>
      <c r="AT1298" s="258"/>
    </row>
    <row r="1299" spans="1:46" ht="45" customHeight="1">
      <c r="A1299" s="259" t="s">
        <v>1040</v>
      </c>
      <c r="B1299" s="259" t="s">
        <v>1041</v>
      </c>
      <c r="C1299" s="259" t="s">
        <v>1041</v>
      </c>
      <c r="D1299" s="259" t="s">
        <v>1041</v>
      </c>
      <c r="E1299" s="259" t="s">
        <v>1041</v>
      </c>
      <c r="F1299" s="259" t="s">
        <v>1041</v>
      </c>
      <c r="G1299" s="259" t="s">
        <v>1041</v>
      </c>
      <c r="H1299" s="259" t="s">
        <v>1041</v>
      </c>
      <c r="I1299" s="259" t="s">
        <v>1041</v>
      </c>
      <c r="J1299" s="259" t="s">
        <v>1041</v>
      </c>
      <c r="K1299" s="259" t="s">
        <v>1041</v>
      </c>
      <c r="L1299" s="259" t="s">
        <v>1041</v>
      </c>
      <c r="M1299" s="259" t="s">
        <v>1041</v>
      </c>
      <c r="N1299" s="259" t="s">
        <v>1041</v>
      </c>
      <c r="O1299" s="259" t="s">
        <v>1041</v>
      </c>
      <c r="P1299" s="259" t="s">
        <v>1041</v>
      </c>
      <c r="Q1299" s="69">
        <v>1</v>
      </c>
      <c r="R1299" s="258"/>
      <c r="S1299" s="258"/>
      <c r="T1299" s="258"/>
      <c r="U1299" s="258"/>
      <c r="V1299" s="258"/>
      <c r="W1299" s="258"/>
      <c r="X1299" s="258"/>
      <c r="Y1299" s="258"/>
      <c r="Z1299" s="258"/>
      <c r="AA1299" s="258"/>
      <c r="AB1299" s="258"/>
      <c r="AC1299" s="258"/>
      <c r="AD1299" s="258"/>
      <c r="AE1299" s="258"/>
      <c r="AF1299" s="69">
        <v>1</v>
      </c>
      <c r="AG1299" s="258"/>
      <c r="AH1299" s="258"/>
      <c r="AI1299" s="258"/>
      <c r="AJ1299" s="258"/>
      <c r="AK1299" s="258"/>
      <c r="AL1299" s="258"/>
      <c r="AM1299" s="258"/>
      <c r="AN1299" s="258"/>
      <c r="AO1299" s="258"/>
      <c r="AP1299" s="258"/>
      <c r="AQ1299" s="258"/>
      <c r="AR1299" s="258"/>
      <c r="AS1299" s="258"/>
      <c r="AT1299" s="258"/>
    </row>
    <row r="1300" spans="1:46" ht="45" customHeight="1">
      <c r="A1300" s="259" t="s">
        <v>1042</v>
      </c>
      <c r="B1300" s="259" t="s">
        <v>1043</v>
      </c>
      <c r="C1300" s="259" t="s">
        <v>1043</v>
      </c>
      <c r="D1300" s="259" t="s">
        <v>1043</v>
      </c>
      <c r="E1300" s="259" t="s">
        <v>1043</v>
      </c>
      <c r="F1300" s="259" t="s">
        <v>1043</v>
      </c>
      <c r="G1300" s="259" t="s">
        <v>1043</v>
      </c>
      <c r="H1300" s="259" t="s">
        <v>1043</v>
      </c>
      <c r="I1300" s="259" t="s">
        <v>1043</v>
      </c>
      <c r="J1300" s="259" t="s">
        <v>1043</v>
      </c>
      <c r="K1300" s="259" t="s">
        <v>1043</v>
      </c>
      <c r="L1300" s="259" t="s">
        <v>1043</v>
      </c>
      <c r="M1300" s="259" t="s">
        <v>1043</v>
      </c>
      <c r="N1300" s="259" t="s">
        <v>1043</v>
      </c>
      <c r="O1300" s="259" t="s">
        <v>1043</v>
      </c>
      <c r="P1300" s="259" t="s">
        <v>1043</v>
      </c>
      <c r="Q1300" s="69">
        <v>1</v>
      </c>
      <c r="R1300" s="258"/>
      <c r="S1300" s="258"/>
      <c r="T1300" s="258"/>
      <c r="U1300" s="258"/>
      <c r="V1300" s="258"/>
      <c r="W1300" s="258"/>
      <c r="X1300" s="258"/>
      <c r="Y1300" s="258"/>
      <c r="Z1300" s="258"/>
      <c r="AA1300" s="258"/>
      <c r="AB1300" s="258"/>
      <c r="AC1300" s="258"/>
      <c r="AD1300" s="258"/>
      <c r="AE1300" s="258"/>
      <c r="AF1300" s="69">
        <v>1</v>
      </c>
      <c r="AG1300" s="258"/>
      <c r="AH1300" s="258"/>
      <c r="AI1300" s="258"/>
      <c r="AJ1300" s="258"/>
      <c r="AK1300" s="258"/>
      <c r="AL1300" s="258"/>
      <c r="AM1300" s="258"/>
      <c r="AN1300" s="258"/>
      <c r="AO1300" s="258"/>
      <c r="AP1300" s="258"/>
      <c r="AQ1300" s="258"/>
      <c r="AR1300" s="258"/>
      <c r="AS1300" s="258"/>
      <c r="AT1300" s="258"/>
    </row>
    <row r="1301" spans="1:46" ht="45" customHeight="1">
      <c r="A1301" s="259" t="s">
        <v>1044</v>
      </c>
      <c r="B1301" s="259" t="s">
        <v>1045</v>
      </c>
      <c r="C1301" s="259" t="s">
        <v>1045</v>
      </c>
      <c r="D1301" s="259" t="s">
        <v>1045</v>
      </c>
      <c r="E1301" s="259" t="s">
        <v>1045</v>
      </c>
      <c r="F1301" s="259" t="s">
        <v>1045</v>
      </c>
      <c r="G1301" s="259" t="s">
        <v>1045</v>
      </c>
      <c r="H1301" s="259" t="s">
        <v>1045</v>
      </c>
      <c r="I1301" s="259" t="s">
        <v>1045</v>
      </c>
      <c r="J1301" s="259" t="s">
        <v>1045</v>
      </c>
      <c r="K1301" s="259" t="s">
        <v>1045</v>
      </c>
      <c r="L1301" s="259" t="s">
        <v>1045</v>
      </c>
      <c r="M1301" s="259" t="s">
        <v>1045</v>
      </c>
      <c r="N1301" s="259" t="s">
        <v>1045</v>
      </c>
      <c r="O1301" s="259" t="s">
        <v>1045</v>
      </c>
      <c r="P1301" s="259" t="s">
        <v>1045</v>
      </c>
      <c r="Q1301" s="69">
        <v>1</v>
      </c>
      <c r="R1301" s="258"/>
      <c r="S1301" s="258"/>
      <c r="T1301" s="258"/>
      <c r="U1301" s="258"/>
      <c r="V1301" s="258"/>
      <c r="W1301" s="258"/>
      <c r="X1301" s="258"/>
      <c r="Y1301" s="258"/>
      <c r="Z1301" s="258"/>
      <c r="AA1301" s="258"/>
      <c r="AB1301" s="258"/>
      <c r="AC1301" s="258"/>
      <c r="AD1301" s="258"/>
      <c r="AE1301" s="258"/>
      <c r="AF1301" s="69">
        <v>1</v>
      </c>
      <c r="AG1301" s="258"/>
      <c r="AH1301" s="258"/>
      <c r="AI1301" s="258"/>
      <c r="AJ1301" s="258"/>
      <c r="AK1301" s="258"/>
      <c r="AL1301" s="258"/>
      <c r="AM1301" s="258"/>
      <c r="AN1301" s="258"/>
      <c r="AO1301" s="258"/>
      <c r="AP1301" s="258"/>
      <c r="AQ1301" s="258"/>
      <c r="AR1301" s="258"/>
      <c r="AS1301" s="258"/>
      <c r="AT1301" s="258"/>
    </row>
    <row r="1302" spans="1:46" ht="68.849999999999994" customHeight="1">
      <c r="A1302" s="259" t="s">
        <v>1046</v>
      </c>
      <c r="B1302" s="259" t="s">
        <v>1047</v>
      </c>
      <c r="C1302" s="259" t="s">
        <v>1047</v>
      </c>
      <c r="D1302" s="259" t="s">
        <v>1047</v>
      </c>
      <c r="E1302" s="259" t="s">
        <v>1047</v>
      </c>
      <c r="F1302" s="259" t="s">
        <v>1047</v>
      </c>
      <c r="G1302" s="259" t="s">
        <v>1047</v>
      </c>
      <c r="H1302" s="259" t="s">
        <v>1047</v>
      </c>
      <c r="I1302" s="259" t="s">
        <v>1047</v>
      </c>
      <c r="J1302" s="259" t="s">
        <v>1047</v>
      </c>
      <c r="K1302" s="259" t="s">
        <v>1047</v>
      </c>
      <c r="L1302" s="259" t="s">
        <v>1047</v>
      </c>
      <c r="M1302" s="259" t="s">
        <v>1047</v>
      </c>
      <c r="N1302" s="259" t="s">
        <v>1047</v>
      </c>
      <c r="O1302" s="259" t="s">
        <v>1047</v>
      </c>
      <c r="P1302" s="259" t="s">
        <v>1047</v>
      </c>
      <c r="Q1302" s="69">
        <v>1</v>
      </c>
      <c r="R1302" s="258"/>
      <c r="S1302" s="258"/>
      <c r="T1302" s="258"/>
      <c r="U1302" s="258"/>
      <c r="V1302" s="258"/>
      <c r="W1302" s="258"/>
      <c r="X1302" s="258"/>
      <c r="Y1302" s="258"/>
      <c r="Z1302" s="258"/>
      <c r="AA1302" s="258"/>
      <c r="AB1302" s="258"/>
      <c r="AC1302" s="258"/>
      <c r="AD1302" s="258"/>
      <c r="AE1302" s="258"/>
      <c r="AF1302" s="69">
        <v>1</v>
      </c>
      <c r="AG1302" s="258"/>
      <c r="AH1302" s="258"/>
      <c r="AI1302" s="258"/>
      <c r="AJ1302" s="258"/>
      <c r="AK1302" s="258"/>
      <c r="AL1302" s="258"/>
      <c r="AM1302" s="258"/>
      <c r="AN1302" s="258"/>
      <c r="AO1302" s="258"/>
      <c r="AP1302" s="258"/>
      <c r="AQ1302" s="258"/>
      <c r="AR1302" s="258"/>
      <c r="AS1302" s="258"/>
      <c r="AT1302" s="258"/>
    </row>
    <row r="1303" spans="1:46" ht="45" customHeight="1" thickTop="1" thickBot="1">
      <c r="A1303" s="61"/>
      <c r="B1303" s="61"/>
      <c r="C1303" s="61"/>
      <c r="D1303" s="61"/>
      <c r="E1303" s="61"/>
      <c r="F1303" s="61"/>
      <c r="G1303" s="61"/>
      <c r="H1303" s="61"/>
      <c r="I1303" s="61"/>
      <c r="J1303" s="61"/>
      <c r="K1303" s="61"/>
      <c r="L1303" s="61"/>
      <c r="M1303" s="61"/>
      <c r="N1303" s="61"/>
      <c r="O1303" s="61"/>
      <c r="P1303" s="61"/>
      <c r="Q1303" s="70"/>
      <c r="R1303" s="61"/>
      <c r="S1303" s="61"/>
      <c r="T1303" s="61"/>
      <c r="U1303" s="61"/>
      <c r="V1303" s="61"/>
      <c r="W1303" s="61"/>
      <c r="X1303" s="61"/>
      <c r="Y1303" s="61"/>
      <c r="Z1303" s="61"/>
      <c r="AA1303" s="61"/>
      <c r="AB1303" s="61"/>
      <c r="AC1303" s="61"/>
      <c r="AD1303" s="61"/>
      <c r="AE1303" s="61"/>
      <c r="AF1303" s="70"/>
      <c r="AG1303" s="61"/>
      <c r="AH1303" s="61"/>
      <c r="AI1303" s="61"/>
      <c r="AJ1303" s="61"/>
      <c r="AK1303" s="61"/>
      <c r="AL1303" s="61"/>
      <c r="AM1303" s="61"/>
      <c r="AN1303" s="61"/>
      <c r="AO1303" s="61"/>
      <c r="AP1303" s="61"/>
      <c r="AQ1303" s="61"/>
      <c r="AR1303" s="61"/>
      <c r="AS1303" s="61"/>
      <c r="AT1303" s="61"/>
    </row>
    <row r="1304" spans="1:46" ht="45" customHeight="1" thickTop="1" thickBot="1">
      <c r="A1304" s="267" t="s">
        <v>79</v>
      </c>
      <c r="B1304" s="267"/>
      <c r="C1304" s="267"/>
      <c r="D1304" s="267"/>
      <c r="E1304" s="267"/>
      <c r="F1304" s="267"/>
      <c r="G1304" s="267"/>
      <c r="H1304" s="267"/>
      <c r="I1304" s="267"/>
      <c r="J1304" s="267"/>
      <c r="K1304" s="267"/>
      <c r="L1304" s="267"/>
      <c r="M1304" s="267"/>
      <c r="N1304" s="267"/>
      <c r="O1304" s="267"/>
      <c r="P1304" s="267"/>
      <c r="Q1304" s="71" t="s">
        <v>67</v>
      </c>
      <c r="R1304" s="268" t="s">
        <v>68</v>
      </c>
      <c r="S1304" s="268"/>
      <c r="T1304" s="268"/>
      <c r="U1304" s="268"/>
      <c r="V1304" s="268"/>
      <c r="W1304" s="268"/>
      <c r="X1304" s="268"/>
      <c r="Y1304" s="268"/>
      <c r="Z1304" s="268"/>
      <c r="AA1304" s="268"/>
      <c r="AB1304" s="268"/>
      <c r="AC1304" s="268"/>
      <c r="AD1304" s="268"/>
      <c r="AE1304" s="268"/>
      <c r="AF1304" s="72" t="s">
        <v>67</v>
      </c>
      <c r="AG1304" s="269" t="s">
        <v>8</v>
      </c>
      <c r="AH1304" s="269"/>
      <c r="AI1304" s="269"/>
      <c r="AJ1304" s="269"/>
      <c r="AK1304" s="269"/>
      <c r="AL1304" s="269"/>
      <c r="AM1304" s="269"/>
      <c r="AN1304" s="269"/>
      <c r="AO1304" s="269"/>
      <c r="AP1304" s="269"/>
      <c r="AQ1304" s="269"/>
      <c r="AR1304" s="269"/>
      <c r="AS1304" s="269"/>
      <c r="AT1304" s="269"/>
    </row>
    <row r="1305" spans="1:46" ht="45" customHeight="1">
      <c r="A1305" s="259" t="s">
        <v>1048</v>
      </c>
      <c r="B1305" s="259" t="s">
        <v>1049</v>
      </c>
      <c r="C1305" s="259" t="s">
        <v>1049</v>
      </c>
      <c r="D1305" s="259" t="s">
        <v>1049</v>
      </c>
      <c r="E1305" s="259" t="s">
        <v>1049</v>
      </c>
      <c r="F1305" s="259" t="s">
        <v>1049</v>
      </c>
      <c r="G1305" s="259" t="s">
        <v>1049</v>
      </c>
      <c r="H1305" s="259" t="s">
        <v>1049</v>
      </c>
      <c r="I1305" s="259" t="s">
        <v>1049</v>
      </c>
      <c r="J1305" s="259" t="s">
        <v>1049</v>
      </c>
      <c r="K1305" s="259" t="s">
        <v>1049</v>
      </c>
      <c r="L1305" s="259" t="s">
        <v>1049</v>
      </c>
      <c r="M1305" s="259" t="s">
        <v>1049</v>
      </c>
      <c r="N1305" s="259" t="s">
        <v>1049</v>
      </c>
      <c r="O1305" s="259" t="s">
        <v>1049</v>
      </c>
      <c r="P1305" s="259" t="s">
        <v>1049</v>
      </c>
      <c r="Q1305" s="69">
        <v>2</v>
      </c>
      <c r="R1305" s="258"/>
      <c r="S1305" s="258"/>
      <c r="T1305" s="258"/>
      <c r="U1305" s="258"/>
      <c r="V1305" s="258"/>
      <c r="W1305" s="258"/>
      <c r="X1305" s="258"/>
      <c r="Y1305" s="258"/>
      <c r="Z1305" s="258"/>
      <c r="AA1305" s="258"/>
      <c r="AB1305" s="258"/>
      <c r="AC1305" s="258"/>
      <c r="AD1305" s="258"/>
      <c r="AE1305" s="258"/>
      <c r="AF1305" s="69">
        <v>2</v>
      </c>
      <c r="AG1305" s="258"/>
      <c r="AH1305" s="258"/>
      <c r="AI1305" s="258"/>
      <c r="AJ1305" s="258"/>
      <c r="AK1305" s="258"/>
      <c r="AL1305" s="258"/>
      <c r="AM1305" s="258"/>
      <c r="AN1305" s="258"/>
      <c r="AO1305" s="258"/>
      <c r="AP1305" s="258"/>
      <c r="AQ1305" s="258"/>
      <c r="AR1305" s="258"/>
      <c r="AS1305" s="258"/>
      <c r="AT1305" s="258"/>
    </row>
    <row r="1306" spans="1:46" ht="45" customHeight="1">
      <c r="A1306" s="259" t="s">
        <v>1050</v>
      </c>
      <c r="B1306" s="259" t="s">
        <v>1051</v>
      </c>
      <c r="C1306" s="259" t="s">
        <v>1051</v>
      </c>
      <c r="D1306" s="259" t="s">
        <v>1051</v>
      </c>
      <c r="E1306" s="259" t="s">
        <v>1051</v>
      </c>
      <c r="F1306" s="259" t="s">
        <v>1051</v>
      </c>
      <c r="G1306" s="259" t="s">
        <v>1051</v>
      </c>
      <c r="H1306" s="259" t="s">
        <v>1051</v>
      </c>
      <c r="I1306" s="259" t="s">
        <v>1051</v>
      </c>
      <c r="J1306" s="259" t="s">
        <v>1051</v>
      </c>
      <c r="K1306" s="259" t="s">
        <v>1051</v>
      </c>
      <c r="L1306" s="259" t="s">
        <v>1051</v>
      </c>
      <c r="M1306" s="259" t="s">
        <v>1051</v>
      </c>
      <c r="N1306" s="259" t="s">
        <v>1051</v>
      </c>
      <c r="O1306" s="259" t="s">
        <v>1051</v>
      </c>
      <c r="P1306" s="259" t="s">
        <v>1051</v>
      </c>
      <c r="Q1306" s="69">
        <v>2</v>
      </c>
      <c r="R1306" s="258"/>
      <c r="S1306" s="258"/>
      <c r="T1306" s="258"/>
      <c r="U1306" s="258"/>
      <c r="V1306" s="258"/>
      <c r="W1306" s="258"/>
      <c r="X1306" s="258"/>
      <c r="Y1306" s="258"/>
      <c r="Z1306" s="258"/>
      <c r="AA1306" s="258"/>
      <c r="AB1306" s="258"/>
      <c r="AC1306" s="258"/>
      <c r="AD1306" s="258"/>
      <c r="AE1306" s="258"/>
      <c r="AF1306" s="69">
        <v>2</v>
      </c>
      <c r="AG1306" s="258"/>
      <c r="AH1306" s="258"/>
      <c r="AI1306" s="258"/>
      <c r="AJ1306" s="258"/>
      <c r="AK1306" s="258"/>
      <c r="AL1306" s="258"/>
      <c r="AM1306" s="258"/>
      <c r="AN1306" s="258"/>
      <c r="AO1306" s="258"/>
      <c r="AP1306" s="258"/>
      <c r="AQ1306" s="258"/>
      <c r="AR1306" s="258"/>
      <c r="AS1306" s="258"/>
      <c r="AT1306" s="258"/>
    </row>
    <row r="1307" spans="1:46" ht="45" customHeight="1">
      <c r="A1307" s="259" t="s">
        <v>1052</v>
      </c>
      <c r="B1307" s="259" t="s">
        <v>1053</v>
      </c>
      <c r="C1307" s="259" t="s">
        <v>1053</v>
      </c>
      <c r="D1307" s="259" t="s">
        <v>1053</v>
      </c>
      <c r="E1307" s="259" t="s">
        <v>1053</v>
      </c>
      <c r="F1307" s="259" t="s">
        <v>1053</v>
      </c>
      <c r="G1307" s="259" t="s">
        <v>1053</v>
      </c>
      <c r="H1307" s="259" t="s">
        <v>1053</v>
      </c>
      <c r="I1307" s="259" t="s">
        <v>1053</v>
      </c>
      <c r="J1307" s="259" t="s">
        <v>1053</v>
      </c>
      <c r="K1307" s="259" t="s">
        <v>1053</v>
      </c>
      <c r="L1307" s="259" t="s">
        <v>1053</v>
      </c>
      <c r="M1307" s="259" t="s">
        <v>1053</v>
      </c>
      <c r="N1307" s="259" t="s">
        <v>1053</v>
      </c>
      <c r="O1307" s="259" t="s">
        <v>1053</v>
      </c>
      <c r="P1307" s="259" t="s">
        <v>1053</v>
      </c>
      <c r="Q1307" s="69">
        <v>2</v>
      </c>
      <c r="R1307" s="258"/>
      <c r="S1307" s="258"/>
      <c r="T1307" s="258"/>
      <c r="U1307" s="258"/>
      <c r="V1307" s="258"/>
      <c r="W1307" s="258"/>
      <c r="X1307" s="258"/>
      <c r="Y1307" s="258"/>
      <c r="Z1307" s="258"/>
      <c r="AA1307" s="258"/>
      <c r="AB1307" s="258"/>
      <c r="AC1307" s="258"/>
      <c r="AD1307" s="258"/>
      <c r="AE1307" s="258"/>
      <c r="AF1307" s="69">
        <v>2</v>
      </c>
      <c r="AG1307" s="258"/>
      <c r="AH1307" s="258"/>
      <c r="AI1307" s="258"/>
      <c r="AJ1307" s="258"/>
      <c r="AK1307" s="258"/>
      <c r="AL1307" s="258"/>
      <c r="AM1307" s="258"/>
      <c r="AN1307" s="258"/>
      <c r="AO1307" s="258"/>
      <c r="AP1307" s="258"/>
      <c r="AQ1307" s="258"/>
      <c r="AR1307" s="258"/>
      <c r="AS1307" s="258"/>
      <c r="AT1307" s="258"/>
    </row>
    <row r="1308" spans="1:46" ht="67.349999999999994" customHeight="1">
      <c r="A1308" s="259" t="s">
        <v>1054</v>
      </c>
      <c r="B1308" s="259" t="s">
        <v>1055</v>
      </c>
      <c r="C1308" s="259" t="s">
        <v>1055</v>
      </c>
      <c r="D1308" s="259" t="s">
        <v>1055</v>
      </c>
      <c r="E1308" s="259" t="s">
        <v>1055</v>
      </c>
      <c r="F1308" s="259" t="s">
        <v>1055</v>
      </c>
      <c r="G1308" s="259" t="s">
        <v>1055</v>
      </c>
      <c r="H1308" s="259" t="s">
        <v>1055</v>
      </c>
      <c r="I1308" s="259" t="s">
        <v>1055</v>
      </c>
      <c r="J1308" s="259" t="s">
        <v>1055</v>
      </c>
      <c r="K1308" s="259" t="s">
        <v>1055</v>
      </c>
      <c r="L1308" s="259" t="s">
        <v>1055</v>
      </c>
      <c r="M1308" s="259" t="s">
        <v>1055</v>
      </c>
      <c r="N1308" s="259" t="s">
        <v>1055</v>
      </c>
      <c r="O1308" s="259" t="s">
        <v>1055</v>
      </c>
      <c r="P1308" s="259" t="s">
        <v>1055</v>
      </c>
      <c r="Q1308" s="69">
        <v>1</v>
      </c>
      <c r="R1308" s="273" t="s">
        <v>157</v>
      </c>
      <c r="S1308" s="274"/>
      <c r="T1308" s="274"/>
      <c r="U1308" s="274"/>
      <c r="V1308" s="274"/>
      <c r="W1308" s="274"/>
      <c r="X1308" s="274"/>
      <c r="Y1308" s="274"/>
      <c r="Z1308" s="274"/>
      <c r="AA1308" s="274"/>
      <c r="AB1308" s="274"/>
      <c r="AC1308" s="274"/>
      <c r="AD1308" s="274"/>
      <c r="AE1308" s="275"/>
      <c r="AF1308" s="69">
        <v>1</v>
      </c>
      <c r="AG1308" s="273" t="s">
        <v>157</v>
      </c>
      <c r="AH1308" s="274"/>
      <c r="AI1308" s="274"/>
      <c r="AJ1308" s="274"/>
      <c r="AK1308" s="274"/>
      <c r="AL1308" s="274"/>
      <c r="AM1308" s="274"/>
      <c r="AN1308" s="274"/>
      <c r="AO1308" s="274"/>
      <c r="AP1308" s="274"/>
      <c r="AQ1308" s="274"/>
      <c r="AR1308" s="274"/>
      <c r="AS1308" s="274"/>
      <c r="AT1308" s="275"/>
    </row>
    <row r="1309" spans="1:46" ht="45" customHeight="1">
      <c r="A1309" s="259" t="s">
        <v>1056</v>
      </c>
      <c r="B1309" s="259" t="s">
        <v>1057</v>
      </c>
      <c r="C1309" s="259" t="s">
        <v>1057</v>
      </c>
      <c r="D1309" s="259" t="s">
        <v>1057</v>
      </c>
      <c r="E1309" s="259" t="s">
        <v>1057</v>
      </c>
      <c r="F1309" s="259" t="s">
        <v>1057</v>
      </c>
      <c r="G1309" s="259" t="s">
        <v>1057</v>
      </c>
      <c r="H1309" s="259" t="s">
        <v>1057</v>
      </c>
      <c r="I1309" s="259" t="s">
        <v>1057</v>
      </c>
      <c r="J1309" s="259" t="s">
        <v>1057</v>
      </c>
      <c r="K1309" s="259" t="s">
        <v>1057</v>
      </c>
      <c r="L1309" s="259" t="s">
        <v>1057</v>
      </c>
      <c r="M1309" s="259" t="s">
        <v>1057</v>
      </c>
      <c r="N1309" s="259" t="s">
        <v>1057</v>
      </c>
      <c r="O1309" s="259" t="s">
        <v>1057</v>
      </c>
      <c r="P1309" s="259" t="s">
        <v>1057</v>
      </c>
      <c r="Q1309" s="69">
        <v>2</v>
      </c>
      <c r="R1309" s="258"/>
      <c r="S1309" s="258"/>
      <c r="T1309" s="258"/>
      <c r="U1309" s="258"/>
      <c r="V1309" s="258"/>
      <c r="W1309" s="258"/>
      <c r="X1309" s="258"/>
      <c r="Y1309" s="258"/>
      <c r="Z1309" s="258"/>
      <c r="AA1309" s="258"/>
      <c r="AB1309" s="258"/>
      <c r="AC1309" s="258"/>
      <c r="AD1309" s="258"/>
      <c r="AE1309" s="258"/>
      <c r="AF1309" s="69">
        <v>2</v>
      </c>
      <c r="AG1309" s="258"/>
      <c r="AH1309" s="258"/>
      <c r="AI1309" s="258"/>
      <c r="AJ1309" s="258"/>
      <c r="AK1309" s="258"/>
      <c r="AL1309" s="258"/>
      <c r="AM1309" s="258"/>
      <c r="AN1309" s="258"/>
      <c r="AO1309" s="258"/>
      <c r="AP1309" s="258"/>
      <c r="AQ1309" s="258"/>
      <c r="AR1309" s="258"/>
      <c r="AS1309" s="258"/>
      <c r="AT1309" s="258"/>
    </row>
    <row r="1312" spans="1:46" ht="15">
      <c r="A1312" s="266" t="s">
        <v>1058</v>
      </c>
      <c r="B1312" s="266"/>
      <c r="C1312" s="266"/>
      <c r="D1312" s="266"/>
      <c r="E1312" s="266"/>
      <c r="F1312" s="266"/>
      <c r="G1312" s="266"/>
      <c r="H1312" s="266"/>
      <c r="I1312" s="266"/>
      <c r="J1312" s="266"/>
      <c r="K1312" s="266"/>
      <c r="L1312" s="266"/>
      <c r="M1312" s="266"/>
      <c r="N1312" s="266"/>
      <c r="O1312" s="266"/>
      <c r="P1312" s="266"/>
      <c r="Q1312" s="266"/>
      <c r="R1312" s="266"/>
      <c r="S1312" s="266"/>
      <c r="T1312" s="266"/>
      <c r="U1312" s="266"/>
      <c r="V1312" s="266"/>
      <c r="W1312" s="266"/>
      <c r="X1312" s="266"/>
      <c r="Y1312" s="266"/>
      <c r="Z1312" s="266"/>
      <c r="AA1312" s="266"/>
      <c r="AB1312" s="266"/>
      <c r="AC1312" s="266"/>
      <c r="AD1312" s="266"/>
      <c r="AE1312" s="266"/>
      <c r="AF1312"/>
      <c r="AG1312" s="241" t="s">
        <v>64</v>
      </c>
      <c r="AH1312" s="241"/>
      <c r="AI1312" s="241"/>
      <c r="AJ1312" s="241"/>
      <c r="AK1312" s="73" t="e">
        <f>(('Artículo 121 (resumen PI)'!C45*0.8+'Artículo 121 (resumen PI)'!F45*0.2)+('Artículo 121 (resumen PNT)'!C45*0.8+'Artículo 121 (resumen PNT)'!F45*0.2))/2</f>
        <v>#VALUE!</v>
      </c>
      <c r="AL1312"/>
      <c r="AM1312"/>
      <c r="AN1312"/>
      <c r="AO1312"/>
      <c r="AP1312"/>
      <c r="AQ1312"/>
      <c r="AR1312"/>
      <c r="AS1312"/>
      <c r="AT1312"/>
    </row>
    <row r="1313" spans="1:46" ht="15.75" customHeight="1">
      <c r="A1313" s="64"/>
      <c r="B1313" s="65"/>
      <c r="C1313" s="65"/>
      <c r="D1313" s="65"/>
      <c r="E1313" s="65"/>
      <c r="F1313" s="65"/>
      <c r="G1313" s="65"/>
      <c r="H1313" s="65"/>
      <c r="I1313" s="65"/>
      <c r="J1313" s="65"/>
      <c r="K1313" s="65"/>
      <c r="L1313" s="65"/>
      <c r="M1313" s="65"/>
      <c r="N1313" s="65"/>
      <c r="O1313" s="65"/>
      <c r="P1313" s="65"/>
      <c r="Q1313" s="27"/>
      <c r="R1313" s="65"/>
      <c r="S1313" s="65"/>
      <c r="T1313" s="65"/>
      <c r="U1313" s="65"/>
      <c r="V1313" s="65"/>
      <c r="W1313" s="65"/>
      <c r="X1313" s="65"/>
      <c r="Y1313" s="65"/>
      <c r="Z1313" s="65"/>
      <c r="AA1313" s="65"/>
      <c r="AB1313" s="65"/>
      <c r="AC1313" s="65"/>
      <c r="AD1313" s="65"/>
      <c r="AE1313" s="65"/>
      <c r="AF1313"/>
      <c r="AG1313"/>
      <c r="AH1313"/>
      <c r="AI1313"/>
      <c r="AJ1313"/>
      <c r="AK1313"/>
      <c r="AL1313"/>
      <c r="AM1313"/>
      <c r="AN1313"/>
      <c r="AO1313"/>
      <c r="AP1313"/>
      <c r="AQ1313"/>
      <c r="AR1313"/>
      <c r="AS1313"/>
      <c r="AT1313"/>
    </row>
    <row r="1314" spans="1:46" ht="15.75">
      <c r="A1314" s="64" t="s">
        <v>65</v>
      </c>
      <c r="B1314" s="65"/>
      <c r="C1314" s="65"/>
      <c r="D1314" s="65"/>
      <c r="E1314" s="65"/>
      <c r="F1314" s="65"/>
      <c r="G1314" s="65"/>
      <c r="H1314" s="65"/>
      <c r="I1314" s="65"/>
      <c r="J1314" s="65"/>
      <c r="K1314" s="65"/>
      <c r="L1314" s="65"/>
      <c r="M1314" s="65"/>
      <c r="N1314" s="65"/>
      <c r="O1314" s="65"/>
      <c r="P1314" s="65"/>
      <c r="Q1314" s="27"/>
      <c r="R1314" s="65"/>
      <c r="S1314" s="65"/>
      <c r="T1314" s="65"/>
      <c r="U1314" s="65"/>
      <c r="V1314" s="65"/>
      <c r="W1314" s="65"/>
      <c r="X1314" s="65"/>
      <c r="Y1314" s="65"/>
      <c r="Z1314" s="65"/>
      <c r="AA1314" s="65"/>
      <c r="AB1314" s="65"/>
      <c r="AC1314" s="65"/>
      <c r="AD1314" s="65"/>
      <c r="AE1314" s="65"/>
      <c r="AF1314"/>
      <c r="AG1314"/>
      <c r="AH1314"/>
      <c r="AI1314"/>
      <c r="AJ1314"/>
      <c r="AK1314"/>
      <c r="AL1314"/>
      <c r="AM1314"/>
      <c r="AN1314"/>
      <c r="AO1314"/>
      <c r="AP1314"/>
      <c r="AQ1314"/>
      <c r="AR1314"/>
      <c r="AS1314"/>
      <c r="AT1314"/>
    </row>
    <row r="1315" spans="1:46" ht="15" customHeight="1">
      <c r="A1315" s="61"/>
      <c r="B1315" s="61"/>
      <c r="C1315" s="61"/>
      <c r="D1315" s="61"/>
      <c r="E1315" s="61"/>
      <c r="F1315" s="61"/>
      <c r="G1315" s="61"/>
      <c r="H1315" s="61"/>
      <c r="I1315" s="61"/>
      <c r="J1315" s="61"/>
      <c r="K1315" s="61"/>
      <c r="L1315" s="61"/>
      <c r="M1315" s="61"/>
      <c r="N1315" s="61"/>
      <c r="O1315" s="61"/>
      <c r="P1315" s="61"/>
      <c r="R1315" s="61"/>
      <c r="S1315" s="61"/>
      <c r="T1315" s="61"/>
      <c r="U1315" s="61"/>
      <c r="V1315" s="61"/>
      <c r="W1315" s="61"/>
      <c r="X1315" s="61"/>
      <c r="Y1315" s="61"/>
      <c r="Z1315" s="61"/>
      <c r="AA1315" s="61"/>
      <c r="AB1315" s="61"/>
      <c r="AC1315" s="61"/>
      <c r="AD1315" s="61"/>
      <c r="AE1315" s="61"/>
      <c r="AF1315"/>
      <c r="AG1315"/>
      <c r="AH1315"/>
      <c r="AI1315"/>
      <c r="AJ1315"/>
      <c r="AK1315"/>
      <c r="AL1315"/>
      <c r="AM1315"/>
      <c r="AN1315"/>
      <c r="AO1315"/>
      <c r="AP1315"/>
      <c r="AQ1315"/>
      <c r="AR1315"/>
      <c r="AS1315"/>
      <c r="AT1315"/>
    </row>
    <row r="1316" spans="1:46" ht="67.349999999999994" customHeight="1" thickBot="1">
      <c r="A1316" s="264" t="s">
        <v>1059</v>
      </c>
      <c r="B1316" s="264"/>
      <c r="C1316" s="264"/>
      <c r="D1316" s="264"/>
      <c r="E1316" s="264"/>
      <c r="F1316" s="264"/>
      <c r="G1316" s="264"/>
      <c r="H1316" s="264"/>
      <c r="I1316" s="264"/>
      <c r="J1316" s="264"/>
      <c r="K1316" s="264"/>
      <c r="L1316" s="264"/>
      <c r="M1316" s="264"/>
      <c r="N1316" s="264"/>
      <c r="O1316" s="264"/>
      <c r="P1316" s="264"/>
      <c r="Q1316" s="66"/>
      <c r="R1316" s="61"/>
      <c r="S1316" s="61"/>
      <c r="T1316" s="61"/>
      <c r="U1316" s="61"/>
      <c r="V1316" s="265"/>
      <c r="W1316" s="265"/>
      <c r="X1316" s="265"/>
      <c r="Y1316" s="265"/>
      <c r="Z1316" s="265"/>
      <c r="AA1316" s="265"/>
      <c r="AB1316" s="265"/>
      <c r="AC1316" s="265"/>
      <c r="AD1316" s="265"/>
      <c r="AE1316" s="265"/>
      <c r="AF1316" s="66"/>
      <c r="AG1316" s="61"/>
      <c r="AH1316" s="61"/>
      <c r="AI1316" s="61"/>
      <c r="AJ1316" s="61"/>
      <c r="AK1316" s="265"/>
      <c r="AL1316" s="265"/>
      <c r="AM1316" s="265"/>
      <c r="AN1316" s="265"/>
      <c r="AO1316" s="265"/>
      <c r="AP1316" s="265"/>
      <c r="AQ1316" s="265"/>
      <c r="AR1316" s="265"/>
      <c r="AS1316" s="265"/>
      <c r="AT1316" s="265"/>
    </row>
    <row r="1317" spans="1:46" ht="45" customHeight="1" thickTop="1" thickBot="1">
      <c r="A1317" s="284" t="s">
        <v>44</v>
      </c>
      <c r="B1317" s="284"/>
      <c r="C1317" s="284"/>
      <c r="D1317" s="284"/>
      <c r="E1317" s="284"/>
      <c r="F1317" s="284"/>
      <c r="G1317" s="284"/>
      <c r="H1317" s="284"/>
      <c r="I1317" s="284"/>
      <c r="J1317" s="284"/>
      <c r="K1317" s="284"/>
      <c r="L1317" s="284"/>
      <c r="M1317" s="284"/>
      <c r="N1317" s="284"/>
      <c r="O1317" s="284"/>
      <c r="P1317" s="284"/>
      <c r="Q1317" s="67" t="s">
        <v>67</v>
      </c>
      <c r="R1317" s="285" t="s">
        <v>68</v>
      </c>
      <c r="S1317" s="285"/>
      <c r="T1317" s="285"/>
      <c r="U1317" s="285"/>
      <c r="V1317" s="285"/>
      <c r="W1317" s="285"/>
      <c r="X1317" s="285"/>
      <c r="Y1317" s="285"/>
      <c r="Z1317" s="285"/>
      <c r="AA1317" s="285"/>
      <c r="AB1317" s="285"/>
      <c r="AC1317" s="285"/>
      <c r="AD1317" s="285"/>
      <c r="AE1317" s="285"/>
      <c r="AF1317" s="68" t="s">
        <v>67</v>
      </c>
      <c r="AG1317" s="286" t="s">
        <v>8</v>
      </c>
      <c r="AH1317" s="286"/>
      <c r="AI1317" s="286"/>
      <c r="AJ1317" s="286"/>
      <c r="AK1317" s="286"/>
      <c r="AL1317" s="286"/>
      <c r="AM1317" s="286"/>
      <c r="AN1317" s="286"/>
      <c r="AO1317" s="286"/>
      <c r="AP1317" s="286"/>
      <c r="AQ1317" s="286"/>
      <c r="AR1317" s="286"/>
      <c r="AS1317" s="286"/>
      <c r="AT1317" s="286"/>
    </row>
    <row r="1318" spans="1:46" ht="45" customHeight="1">
      <c r="A1318" s="259" t="s">
        <v>960</v>
      </c>
      <c r="B1318" s="259" t="s">
        <v>980</v>
      </c>
      <c r="C1318" s="259" t="s">
        <v>980</v>
      </c>
      <c r="D1318" s="259" t="s">
        <v>980</v>
      </c>
      <c r="E1318" s="259" t="s">
        <v>980</v>
      </c>
      <c r="F1318" s="259" t="s">
        <v>980</v>
      </c>
      <c r="G1318" s="259" t="s">
        <v>980</v>
      </c>
      <c r="H1318" s="259" t="s">
        <v>980</v>
      </c>
      <c r="I1318" s="259" t="s">
        <v>980</v>
      </c>
      <c r="J1318" s="259" t="s">
        <v>980</v>
      </c>
      <c r="K1318" s="259" t="s">
        <v>980</v>
      </c>
      <c r="L1318" s="259" t="s">
        <v>980</v>
      </c>
      <c r="M1318" s="259" t="s">
        <v>980</v>
      </c>
      <c r="N1318" s="259" t="s">
        <v>980</v>
      </c>
      <c r="O1318" s="259" t="s">
        <v>980</v>
      </c>
      <c r="P1318" s="259" t="s">
        <v>980</v>
      </c>
      <c r="Q1318" s="69">
        <v>3</v>
      </c>
      <c r="R1318" s="258" t="s">
        <v>176</v>
      </c>
      <c r="S1318" s="258"/>
      <c r="T1318" s="258"/>
      <c r="U1318" s="258"/>
      <c r="V1318" s="258"/>
      <c r="W1318" s="258"/>
      <c r="X1318" s="258"/>
      <c r="Y1318" s="258"/>
      <c r="Z1318" s="258"/>
      <c r="AA1318" s="258"/>
      <c r="AB1318" s="258"/>
      <c r="AC1318" s="258"/>
      <c r="AD1318" s="258"/>
      <c r="AE1318" s="258"/>
      <c r="AF1318" s="69">
        <v>3</v>
      </c>
      <c r="AG1318" s="258" t="s">
        <v>176</v>
      </c>
      <c r="AH1318" s="258"/>
      <c r="AI1318" s="258"/>
      <c r="AJ1318" s="258"/>
      <c r="AK1318" s="258"/>
      <c r="AL1318" s="258"/>
      <c r="AM1318" s="258"/>
      <c r="AN1318" s="258"/>
      <c r="AO1318" s="258"/>
      <c r="AP1318" s="258"/>
      <c r="AQ1318" s="258"/>
      <c r="AR1318" s="258"/>
      <c r="AS1318" s="258"/>
      <c r="AT1318" s="258"/>
    </row>
    <row r="1319" spans="1:46" ht="45" customHeight="1">
      <c r="A1319" s="259" t="s">
        <v>961</v>
      </c>
      <c r="B1319" s="259" t="s">
        <v>981</v>
      </c>
      <c r="C1319" s="259" t="s">
        <v>981</v>
      </c>
      <c r="D1319" s="259" t="s">
        <v>981</v>
      </c>
      <c r="E1319" s="259" t="s">
        <v>981</v>
      </c>
      <c r="F1319" s="259" t="s">
        <v>981</v>
      </c>
      <c r="G1319" s="259" t="s">
        <v>981</v>
      </c>
      <c r="H1319" s="259" t="s">
        <v>981</v>
      </c>
      <c r="I1319" s="259" t="s">
        <v>981</v>
      </c>
      <c r="J1319" s="259" t="s">
        <v>981</v>
      </c>
      <c r="K1319" s="259" t="s">
        <v>981</v>
      </c>
      <c r="L1319" s="259" t="s">
        <v>981</v>
      </c>
      <c r="M1319" s="259" t="s">
        <v>981</v>
      </c>
      <c r="N1319" s="259" t="s">
        <v>981</v>
      </c>
      <c r="O1319" s="259" t="s">
        <v>981</v>
      </c>
      <c r="P1319" s="259" t="s">
        <v>981</v>
      </c>
      <c r="Q1319" s="69">
        <v>3</v>
      </c>
      <c r="R1319" s="258"/>
      <c r="S1319" s="258"/>
      <c r="T1319" s="258"/>
      <c r="U1319" s="258"/>
      <c r="V1319" s="258"/>
      <c r="W1319" s="258"/>
      <c r="X1319" s="258"/>
      <c r="Y1319" s="258"/>
      <c r="Z1319" s="258"/>
      <c r="AA1319" s="258"/>
      <c r="AB1319" s="258"/>
      <c r="AC1319" s="258"/>
      <c r="AD1319" s="258"/>
      <c r="AE1319" s="258"/>
      <c r="AF1319" s="69">
        <v>3</v>
      </c>
      <c r="AG1319" s="258"/>
      <c r="AH1319" s="258"/>
      <c r="AI1319" s="258"/>
      <c r="AJ1319" s="258"/>
      <c r="AK1319" s="258"/>
      <c r="AL1319" s="258"/>
      <c r="AM1319" s="258"/>
      <c r="AN1319" s="258"/>
      <c r="AO1319" s="258"/>
      <c r="AP1319" s="258"/>
      <c r="AQ1319" s="258"/>
      <c r="AR1319" s="258"/>
      <c r="AS1319" s="258"/>
      <c r="AT1319" s="258"/>
    </row>
    <row r="1320" spans="1:46" ht="45" customHeight="1">
      <c r="A1320" s="259" t="s">
        <v>1060</v>
      </c>
      <c r="B1320" s="259" t="s">
        <v>1061</v>
      </c>
      <c r="C1320" s="259" t="s">
        <v>1061</v>
      </c>
      <c r="D1320" s="259" t="s">
        <v>1061</v>
      </c>
      <c r="E1320" s="259" t="s">
        <v>1061</v>
      </c>
      <c r="F1320" s="259" t="s">
        <v>1061</v>
      </c>
      <c r="G1320" s="259" t="s">
        <v>1061</v>
      </c>
      <c r="H1320" s="259" t="s">
        <v>1061</v>
      </c>
      <c r="I1320" s="259" t="s">
        <v>1061</v>
      </c>
      <c r="J1320" s="259" t="s">
        <v>1061</v>
      </c>
      <c r="K1320" s="259" t="s">
        <v>1061</v>
      </c>
      <c r="L1320" s="259" t="s">
        <v>1061</v>
      </c>
      <c r="M1320" s="259" t="s">
        <v>1061</v>
      </c>
      <c r="N1320" s="259" t="s">
        <v>1061</v>
      </c>
      <c r="O1320" s="259" t="s">
        <v>1061</v>
      </c>
      <c r="P1320" s="259" t="s">
        <v>1061</v>
      </c>
      <c r="Q1320" s="69">
        <v>3</v>
      </c>
      <c r="R1320" s="258"/>
      <c r="S1320" s="258"/>
      <c r="T1320" s="258"/>
      <c r="U1320" s="258"/>
      <c r="V1320" s="258"/>
      <c r="W1320" s="258"/>
      <c r="X1320" s="258"/>
      <c r="Y1320" s="258"/>
      <c r="Z1320" s="258"/>
      <c r="AA1320" s="258"/>
      <c r="AB1320" s="258"/>
      <c r="AC1320" s="258"/>
      <c r="AD1320" s="258"/>
      <c r="AE1320" s="258"/>
      <c r="AF1320" s="69">
        <v>3</v>
      </c>
      <c r="AG1320" s="258"/>
      <c r="AH1320" s="258"/>
      <c r="AI1320" s="258"/>
      <c r="AJ1320" s="258"/>
      <c r="AK1320" s="258"/>
      <c r="AL1320" s="258"/>
      <c r="AM1320" s="258"/>
      <c r="AN1320" s="258"/>
      <c r="AO1320" s="258"/>
      <c r="AP1320" s="258"/>
      <c r="AQ1320" s="258"/>
      <c r="AR1320" s="258"/>
      <c r="AS1320" s="258"/>
      <c r="AT1320" s="258"/>
    </row>
    <row r="1321" spans="1:46" ht="45" customHeight="1">
      <c r="A1321" s="259" t="s">
        <v>1062</v>
      </c>
      <c r="B1321" s="259" t="s">
        <v>1063</v>
      </c>
      <c r="C1321" s="259" t="s">
        <v>1063</v>
      </c>
      <c r="D1321" s="259" t="s">
        <v>1063</v>
      </c>
      <c r="E1321" s="259" t="s">
        <v>1063</v>
      </c>
      <c r="F1321" s="259" t="s">
        <v>1063</v>
      </c>
      <c r="G1321" s="259" t="s">
        <v>1063</v>
      </c>
      <c r="H1321" s="259" t="s">
        <v>1063</v>
      </c>
      <c r="I1321" s="259" t="s">
        <v>1063</v>
      </c>
      <c r="J1321" s="259" t="s">
        <v>1063</v>
      </c>
      <c r="K1321" s="259" t="s">
        <v>1063</v>
      </c>
      <c r="L1321" s="259" t="s">
        <v>1063</v>
      </c>
      <c r="M1321" s="259" t="s">
        <v>1063</v>
      </c>
      <c r="N1321" s="259" t="s">
        <v>1063</v>
      </c>
      <c r="O1321" s="259" t="s">
        <v>1063</v>
      </c>
      <c r="P1321" s="259" t="s">
        <v>1063</v>
      </c>
      <c r="Q1321" s="69">
        <v>3</v>
      </c>
      <c r="R1321" s="258"/>
      <c r="S1321" s="258"/>
      <c r="T1321" s="258"/>
      <c r="U1321" s="258"/>
      <c r="V1321" s="258"/>
      <c r="W1321" s="258"/>
      <c r="X1321" s="258"/>
      <c r="Y1321" s="258"/>
      <c r="Z1321" s="258"/>
      <c r="AA1321" s="258"/>
      <c r="AB1321" s="258"/>
      <c r="AC1321" s="258"/>
      <c r="AD1321" s="258"/>
      <c r="AE1321" s="258"/>
      <c r="AF1321" s="69">
        <v>3</v>
      </c>
      <c r="AG1321" s="258"/>
      <c r="AH1321" s="258"/>
      <c r="AI1321" s="258"/>
      <c r="AJ1321" s="258"/>
      <c r="AK1321" s="258"/>
      <c r="AL1321" s="258"/>
      <c r="AM1321" s="258"/>
      <c r="AN1321" s="258"/>
      <c r="AO1321" s="258"/>
      <c r="AP1321" s="258"/>
      <c r="AQ1321" s="258"/>
      <c r="AR1321" s="258"/>
      <c r="AS1321" s="258"/>
      <c r="AT1321" s="258"/>
    </row>
    <row r="1322" spans="1:46" ht="45" customHeight="1">
      <c r="A1322" s="259" t="s">
        <v>1064</v>
      </c>
      <c r="B1322" s="259" t="s">
        <v>1065</v>
      </c>
      <c r="C1322" s="259" t="s">
        <v>1065</v>
      </c>
      <c r="D1322" s="259" t="s">
        <v>1065</v>
      </c>
      <c r="E1322" s="259" t="s">
        <v>1065</v>
      </c>
      <c r="F1322" s="259" t="s">
        <v>1065</v>
      </c>
      <c r="G1322" s="259" t="s">
        <v>1065</v>
      </c>
      <c r="H1322" s="259" t="s">
        <v>1065</v>
      </c>
      <c r="I1322" s="259" t="s">
        <v>1065</v>
      </c>
      <c r="J1322" s="259" t="s">
        <v>1065</v>
      </c>
      <c r="K1322" s="259" t="s">
        <v>1065</v>
      </c>
      <c r="L1322" s="259" t="s">
        <v>1065</v>
      </c>
      <c r="M1322" s="259" t="s">
        <v>1065</v>
      </c>
      <c r="N1322" s="259" t="s">
        <v>1065</v>
      </c>
      <c r="O1322" s="259" t="s">
        <v>1065</v>
      </c>
      <c r="P1322" s="259" t="s">
        <v>1065</v>
      </c>
      <c r="Q1322" s="69">
        <v>3</v>
      </c>
      <c r="R1322" s="258"/>
      <c r="S1322" s="258"/>
      <c r="T1322" s="258"/>
      <c r="U1322" s="258"/>
      <c r="V1322" s="258"/>
      <c r="W1322" s="258"/>
      <c r="X1322" s="258"/>
      <c r="Y1322" s="258"/>
      <c r="Z1322" s="258"/>
      <c r="AA1322" s="258"/>
      <c r="AB1322" s="258"/>
      <c r="AC1322" s="258"/>
      <c r="AD1322" s="258"/>
      <c r="AE1322" s="258"/>
      <c r="AF1322" s="69">
        <v>3</v>
      </c>
      <c r="AG1322" s="258"/>
      <c r="AH1322" s="258"/>
      <c r="AI1322" s="258"/>
      <c r="AJ1322" s="258"/>
      <c r="AK1322" s="258"/>
      <c r="AL1322" s="258"/>
      <c r="AM1322" s="258"/>
      <c r="AN1322" s="258"/>
      <c r="AO1322" s="258"/>
      <c r="AP1322" s="258"/>
      <c r="AQ1322" s="258"/>
      <c r="AR1322" s="258"/>
      <c r="AS1322" s="258"/>
      <c r="AT1322" s="258"/>
    </row>
    <row r="1323" spans="1:46" ht="45" customHeight="1">
      <c r="A1323" s="259" t="s">
        <v>1066</v>
      </c>
      <c r="B1323" s="259" t="s">
        <v>1065</v>
      </c>
      <c r="C1323" s="259" t="s">
        <v>1065</v>
      </c>
      <c r="D1323" s="259" t="s">
        <v>1065</v>
      </c>
      <c r="E1323" s="259" t="s">
        <v>1065</v>
      </c>
      <c r="F1323" s="259" t="s">
        <v>1065</v>
      </c>
      <c r="G1323" s="259" t="s">
        <v>1065</v>
      </c>
      <c r="H1323" s="259" t="s">
        <v>1065</v>
      </c>
      <c r="I1323" s="259" t="s">
        <v>1065</v>
      </c>
      <c r="J1323" s="259" t="s">
        <v>1065</v>
      </c>
      <c r="K1323" s="259" t="s">
        <v>1065</v>
      </c>
      <c r="L1323" s="259" t="s">
        <v>1065</v>
      </c>
      <c r="M1323" s="259" t="s">
        <v>1065</v>
      </c>
      <c r="N1323" s="259" t="s">
        <v>1065</v>
      </c>
      <c r="O1323" s="259" t="s">
        <v>1065</v>
      </c>
      <c r="P1323" s="259" t="s">
        <v>1065</v>
      </c>
      <c r="Q1323" s="69">
        <v>3</v>
      </c>
      <c r="R1323" s="258"/>
      <c r="S1323" s="258"/>
      <c r="T1323" s="258"/>
      <c r="U1323" s="258"/>
      <c r="V1323" s="258"/>
      <c r="W1323" s="258"/>
      <c r="X1323" s="258"/>
      <c r="Y1323" s="258"/>
      <c r="Z1323" s="258"/>
      <c r="AA1323" s="258"/>
      <c r="AB1323" s="258"/>
      <c r="AC1323" s="258"/>
      <c r="AD1323" s="258"/>
      <c r="AE1323" s="258"/>
      <c r="AF1323" s="69">
        <v>3</v>
      </c>
      <c r="AG1323" s="258"/>
      <c r="AH1323" s="258"/>
      <c r="AI1323" s="258"/>
      <c r="AJ1323" s="258"/>
      <c r="AK1323" s="258"/>
      <c r="AL1323" s="258"/>
      <c r="AM1323" s="258"/>
      <c r="AN1323" s="258"/>
      <c r="AO1323" s="258"/>
      <c r="AP1323" s="258"/>
      <c r="AQ1323" s="258"/>
      <c r="AR1323" s="258"/>
      <c r="AS1323" s="258"/>
      <c r="AT1323" s="258"/>
    </row>
    <row r="1324" spans="1:46" ht="45" customHeight="1">
      <c r="A1324" s="259" t="s">
        <v>1067</v>
      </c>
      <c r="B1324" s="259" t="s">
        <v>1065</v>
      </c>
      <c r="C1324" s="259" t="s">
        <v>1065</v>
      </c>
      <c r="D1324" s="259" t="s">
        <v>1065</v>
      </c>
      <c r="E1324" s="259" t="s">
        <v>1065</v>
      </c>
      <c r="F1324" s="259" t="s">
        <v>1065</v>
      </c>
      <c r="G1324" s="259" t="s">
        <v>1065</v>
      </c>
      <c r="H1324" s="259" t="s">
        <v>1065</v>
      </c>
      <c r="I1324" s="259" t="s">
        <v>1065</v>
      </c>
      <c r="J1324" s="259" t="s">
        <v>1065</v>
      </c>
      <c r="K1324" s="259" t="s">
        <v>1065</v>
      </c>
      <c r="L1324" s="259" t="s">
        <v>1065</v>
      </c>
      <c r="M1324" s="259" t="s">
        <v>1065</v>
      </c>
      <c r="N1324" s="259" t="s">
        <v>1065</v>
      </c>
      <c r="O1324" s="259" t="s">
        <v>1065</v>
      </c>
      <c r="P1324" s="259" t="s">
        <v>1065</v>
      </c>
      <c r="Q1324" s="69">
        <v>3</v>
      </c>
      <c r="R1324" s="258"/>
      <c r="S1324" s="258"/>
      <c r="T1324" s="258"/>
      <c r="U1324" s="258"/>
      <c r="V1324" s="258"/>
      <c r="W1324" s="258"/>
      <c r="X1324" s="258"/>
      <c r="Y1324" s="258"/>
      <c r="Z1324" s="258"/>
      <c r="AA1324" s="258"/>
      <c r="AB1324" s="258"/>
      <c r="AC1324" s="258"/>
      <c r="AD1324" s="258"/>
      <c r="AE1324" s="258"/>
      <c r="AF1324" s="69">
        <v>3</v>
      </c>
      <c r="AG1324" s="258"/>
      <c r="AH1324" s="258"/>
      <c r="AI1324" s="258"/>
      <c r="AJ1324" s="258"/>
      <c r="AK1324" s="258"/>
      <c r="AL1324" s="258"/>
      <c r="AM1324" s="258"/>
      <c r="AN1324" s="258"/>
      <c r="AO1324" s="258"/>
      <c r="AP1324" s="258"/>
      <c r="AQ1324" s="258"/>
      <c r="AR1324" s="258"/>
      <c r="AS1324" s="258"/>
      <c r="AT1324" s="258"/>
    </row>
    <row r="1325" spans="1:46" ht="45" customHeight="1">
      <c r="A1325" s="259" t="s">
        <v>1068</v>
      </c>
      <c r="B1325" s="259" t="s">
        <v>1065</v>
      </c>
      <c r="C1325" s="259" t="s">
        <v>1065</v>
      </c>
      <c r="D1325" s="259" t="s">
        <v>1065</v>
      </c>
      <c r="E1325" s="259" t="s">
        <v>1065</v>
      </c>
      <c r="F1325" s="259" t="s">
        <v>1065</v>
      </c>
      <c r="G1325" s="259" t="s">
        <v>1065</v>
      </c>
      <c r="H1325" s="259" t="s">
        <v>1065</v>
      </c>
      <c r="I1325" s="259" t="s">
        <v>1065</v>
      </c>
      <c r="J1325" s="259" t="s">
        <v>1065</v>
      </c>
      <c r="K1325" s="259" t="s">
        <v>1065</v>
      </c>
      <c r="L1325" s="259" t="s">
        <v>1065</v>
      </c>
      <c r="M1325" s="259" t="s">
        <v>1065</v>
      </c>
      <c r="N1325" s="259" t="s">
        <v>1065</v>
      </c>
      <c r="O1325" s="259" t="s">
        <v>1065</v>
      </c>
      <c r="P1325" s="259" t="s">
        <v>1065</v>
      </c>
      <c r="Q1325" s="69">
        <v>3</v>
      </c>
      <c r="R1325" s="258"/>
      <c r="S1325" s="258"/>
      <c r="T1325" s="258"/>
      <c r="U1325" s="258"/>
      <c r="V1325" s="258"/>
      <c r="W1325" s="258"/>
      <c r="X1325" s="258"/>
      <c r="Y1325" s="258"/>
      <c r="Z1325" s="258"/>
      <c r="AA1325" s="258"/>
      <c r="AB1325" s="258"/>
      <c r="AC1325" s="258"/>
      <c r="AD1325" s="258"/>
      <c r="AE1325" s="258"/>
      <c r="AF1325" s="69">
        <v>3</v>
      </c>
      <c r="AG1325" s="258"/>
      <c r="AH1325" s="258"/>
      <c r="AI1325" s="258"/>
      <c r="AJ1325" s="258"/>
      <c r="AK1325" s="258"/>
      <c r="AL1325" s="258"/>
      <c r="AM1325" s="258"/>
      <c r="AN1325" s="258"/>
      <c r="AO1325" s="258"/>
      <c r="AP1325" s="258"/>
      <c r="AQ1325" s="258"/>
      <c r="AR1325" s="258"/>
      <c r="AS1325" s="258"/>
      <c r="AT1325" s="258"/>
    </row>
    <row r="1326" spans="1:46" ht="45" customHeight="1">
      <c r="A1326" s="259" t="s">
        <v>1069</v>
      </c>
      <c r="B1326" s="259" t="s">
        <v>1070</v>
      </c>
      <c r="C1326" s="259" t="s">
        <v>1070</v>
      </c>
      <c r="D1326" s="259" t="s">
        <v>1070</v>
      </c>
      <c r="E1326" s="259" t="s">
        <v>1070</v>
      </c>
      <c r="F1326" s="259" t="s">
        <v>1070</v>
      </c>
      <c r="G1326" s="259" t="s">
        <v>1070</v>
      </c>
      <c r="H1326" s="259" t="s">
        <v>1070</v>
      </c>
      <c r="I1326" s="259" t="s">
        <v>1070</v>
      </c>
      <c r="J1326" s="259" t="s">
        <v>1070</v>
      </c>
      <c r="K1326" s="259" t="s">
        <v>1070</v>
      </c>
      <c r="L1326" s="259" t="s">
        <v>1070</v>
      </c>
      <c r="M1326" s="259" t="s">
        <v>1070</v>
      </c>
      <c r="N1326" s="259" t="s">
        <v>1070</v>
      </c>
      <c r="O1326" s="259" t="s">
        <v>1070</v>
      </c>
      <c r="P1326" s="259" t="s">
        <v>1070</v>
      </c>
      <c r="Q1326" s="69">
        <v>3</v>
      </c>
      <c r="R1326" s="258"/>
      <c r="S1326" s="258"/>
      <c r="T1326" s="258"/>
      <c r="U1326" s="258"/>
      <c r="V1326" s="258"/>
      <c r="W1326" s="258"/>
      <c r="X1326" s="258"/>
      <c r="Y1326" s="258"/>
      <c r="Z1326" s="258"/>
      <c r="AA1326" s="258"/>
      <c r="AB1326" s="258"/>
      <c r="AC1326" s="258"/>
      <c r="AD1326" s="258"/>
      <c r="AE1326" s="258"/>
      <c r="AF1326" s="69">
        <v>3</v>
      </c>
      <c r="AG1326" s="258"/>
      <c r="AH1326" s="258"/>
      <c r="AI1326" s="258"/>
      <c r="AJ1326" s="258"/>
      <c r="AK1326" s="258"/>
      <c r="AL1326" s="258"/>
      <c r="AM1326" s="258"/>
      <c r="AN1326" s="258"/>
      <c r="AO1326" s="258"/>
      <c r="AP1326" s="258"/>
      <c r="AQ1326" s="258"/>
      <c r="AR1326" s="258"/>
      <c r="AS1326" s="258"/>
      <c r="AT1326" s="258"/>
    </row>
    <row r="1327" spans="1:46" ht="45" customHeight="1">
      <c r="A1327" s="259" t="s">
        <v>1071</v>
      </c>
      <c r="B1327" s="259" t="s">
        <v>1072</v>
      </c>
      <c r="C1327" s="259" t="s">
        <v>1072</v>
      </c>
      <c r="D1327" s="259" t="s">
        <v>1072</v>
      </c>
      <c r="E1327" s="259" t="s">
        <v>1072</v>
      </c>
      <c r="F1327" s="259" t="s">
        <v>1072</v>
      </c>
      <c r="G1327" s="259" t="s">
        <v>1072</v>
      </c>
      <c r="H1327" s="259" t="s">
        <v>1072</v>
      </c>
      <c r="I1327" s="259" t="s">
        <v>1072</v>
      </c>
      <c r="J1327" s="259" t="s">
        <v>1072</v>
      </c>
      <c r="K1327" s="259" t="s">
        <v>1072</v>
      </c>
      <c r="L1327" s="259" t="s">
        <v>1072</v>
      </c>
      <c r="M1327" s="259" t="s">
        <v>1072</v>
      </c>
      <c r="N1327" s="259" t="s">
        <v>1072</v>
      </c>
      <c r="O1327" s="259" t="s">
        <v>1072</v>
      </c>
      <c r="P1327" s="259" t="s">
        <v>1072</v>
      </c>
      <c r="Q1327" s="69">
        <v>3</v>
      </c>
      <c r="R1327" s="258"/>
      <c r="S1327" s="258"/>
      <c r="T1327" s="258"/>
      <c r="U1327" s="258"/>
      <c r="V1327" s="258"/>
      <c r="W1327" s="258"/>
      <c r="X1327" s="258"/>
      <c r="Y1327" s="258"/>
      <c r="Z1327" s="258"/>
      <c r="AA1327" s="258"/>
      <c r="AB1327" s="258"/>
      <c r="AC1327" s="258"/>
      <c r="AD1327" s="258"/>
      <c r="AE1327" s="258"/>
      <c r="AF1327" s="69">
        <v>3</v>
      </c>
      <c r="AG1327" s="258"/>
      <c r="AH1327" s="258"/>
      <c r="AI1327" s="258"/>
      <c r="AJ1327" s="258"/>
      <c r="AK1327" s="258"/>
      <c r="AL1327" s="258"/>
      <c r="AM1327" s="258"/>
      <c r="AN1327" s="258"/>
      <c r="AO1327" s="258"/>
      <c r="AP1327" s="258"/>
      <c r="AQ1327" s="258"/>
      <c r="AR1327" s="258"/>
      <c r="AS1327" s="258"/>
      <c r="AT1327" s="258"/>
    </row>
    <row r="1328" spans="1:46" ht="45" customHeight="1">
      <c r="A1328" s="259" t="s">
        <v>1073</v>
      </c>
      <c r="B1328" s="259" t="s">
        <v>1074</v>
      </c>
      <c r="C1328" s="259" t="s">
        <v>1074</v>
      </c>
      <c r="D1328" s="259" t="s">
        <v>1074</v>
      </c>
      <c r="E1328" s="259" t="s">
        <v>1074</v>
      </c>
      <c r="F1328" s="259" t="s">
        <v>1074</v>
      </c>
      <c r="G1328" s="259" t="s">
        <v>1074</v>
      </c>
      <c r="H1328" s="259" t="s">
        <v>1074</v>
      </c>
      <c r="I1328" s="259" t="s">
        <v>1074</v>
      </c>
      <c r="J1328" s="259" t="s">
        <v>1074</v>
      </c>
      <c r="K1328" s="259" t="s">
        <v>1074</v>
      </c>
      <c r="L1328" s="259" t="s">
        <v>1074</v>
      </c>
      <c r="M1328" s="259" t="s">
        <v>1074</v>
      </c>
      <c r="N1328" s="259" t="s">
        <v>1074</v>
      </c>
      <c r="O1328" s="259" t="s">
        <v>1074</v>
      </c>
      <c r="P1328" s="259" t="s">
        <v>1074</v>
      </c>
      <c r="Q1328" s="69">
        <v>3</v>
      </c>
      <c r="R1328" s="258"/>
      <c r="S1328" s="258"/>
      <c r="T1328" s="258"/>
      <c r="U1328" s="258"/>
      <c r="V1328" s="258"/>
      <c r="W1328" s="258"/>
      <c r="X1328" s="258"/>
      <c r="Y1328" s="258"/>
      <c r="Z1328" s="258"/>
      <c r="AA1328" s="258"/>
      <c r="AB1328" s="258"/>
      <c r="AC1328" s="258"/>
      <c r="AD1328" s="258"/>
      <c r="AE1328" s="258"/>
      <c r="AF1328" s="69">
        <v>3</v>
      </c>
      <c r="AG1328" s="258"/>
      <c r="AH1328" s="258"/>
      <c r="AI1328" s="258"/>
      <c r="AJ1328" s="258"/>
      <c r="AK1328" s="258"/>
      <c r="AL1328" s="258"/>
      <c r="AM1328" s="258"/>
      <c r="AN1328" s="258"/>
      <c r="AO1328" s="258"/>
      <c r="AP1328" s="258"/>
      <c r="AQ1328" s="258"/>
      <c r="AR1328" s="258"/>
      <c r="AS1328" s="258"/>
      <c r="AT1328" s="258"/>
    </row>
    <row r="1329" spans="1:46" ht="45" customHeight="1">
      <c r="A1329" s="259" t="s">
        <v>1075</v>
      </c>
      <c r="B1329" s="259" t="s">
        <v>1076</v>
      </c>
      <c r="C1329" s="259" t="s">
        <v>1076</v>
      </c>
      <c r="D1329" s="259" t="s">
        <v>1076</v>
      </c>
      <c r="E1329" s="259" t="s">
        <v>1076</v>
      </c>
      <c r="F1329" s="259" t="s">
        <v>1076</v>
      </c>
      <c r="G1329" s="259" t="s">
        <v>1076</v>
      </c>
      <c r="H1329" s="259" t="s">
        <v>1076</v>
      </c>
      <c r="I1329" s="259" t="s">
        <v>1076</v>
      </c>
      <c r="J1329" s="259" t="s">
        <v>1076</v>
      </c>
      <c r="K1329" s="259" t="s">
        <v>1076</v>
      </c>
      <c r="L1329" s="259" t="s">
        <v>1076</v>
      </c>
      <c r="M1329" s="259" t="s">
        <v>1076</v>
      </c>
      <c r="N1329" s="259" t="s">
        <v>1076</v>
      </c>
      <c r="O1329" s="259" t="s">
        <v>1076</v>
      </c>
      <c r="P1329" s="259" t="s">
        <v>1076</v>
      </c>
      <c r="Q1329" s="69">
        <v>3</v>
      </c>
      <c r="R1329" s="258"/>
      <c r="S1329" s="258"/>
      <c r="T1329" s="258"/>
      <c r="U1329" s="258"/>
      <c r="V1329" s="258"/>
      <c r="W1329" s="258"/>
      <c r="X1329" s="258"/>
      <c r="Y1329" s="258"/>
      <c r="Z1329" s="258"/>
      <c r="AA1329" s="258"/>
      <c r="AB1329" s="258"/>
      <c r="AC1329" s="258"/>
      <c r="AD1329" s="258"/>
      <c r="AE1329" s="258"/>
      <c r="AF1329" s="69">
        <v>3</v>
      </c>
      <c r="AG1329" s="258"/>
      <c r="AH1329" s="258"/>
      <c r="AI1329" s="258"/>
      <c r="AJ1329" s="258"/>
      <c r="AK1329" s="258"/>
      <c r="AL1329" s="258"/>
      <c r="AM1329" s="258"/>
      <c r="AN1329" s="258"/>
      <c r="AO1329" s="258"/>
      <c r="AP1329" s="258"/>
      <c r="AQ1329" s="258"/>
      <c r="AR1329" s="258"/>
      <c r="AS1329" s="258"/>
      <c r="AT1329" s="258"/>
    </row>
    <row r="1330" spans="1:46" ht="45" customHeight="1">
      <c r="A1330" s="259" t="s">
        <v>1077</v>
      </c>
      <c r="B1330" s="259" t="s">
        <v>1078</v>
      </c>
      <c r="C1330" s="259" t="s">
        <v>1078</v>
      </c>
      <c r="D1330" s="259" t="s">
        <v>1078</v>
      </c>
      <c r="E1330" s="259" t="s">
        <v>1078</v>
      </c>
      <c r="F1330" s="259" t="s">
        <v>1078</v>
      </c>
      <c r="G1330" s="259" t="s">
        <v>1078</v>
      </c>
      <c r="H1330" s="259" t="s">
        <v>1078</v>
      </c>
      <c r="I1330" s="259" t="s">
        <v>1078</v>
      </c>
      <c r="J1330" s="259" t="s">
        <v>1078</v>
      </c>
      <c r="K1330" s="259" t="s">
        <v>1078</v>
      </c>
      <c r="L1330" s="259" t="s">
        <v>1078</v>
      </c>
      <c r="M1330" s="259" t="s">
        <v>1078</v>
      </c>
      <c r="N1330" s="259" t="s">
        <v>1078</v>
      </c>
      <c r="O1330" s="259" t="s">
        <v>1078</v>
      </c>
      <c r="P1330" s="259" t="s">
        <v>1078</v>
      </c>
      <c r="Q1330" s="69">
        <v>3</v>
      </c>
      <c r="R1330" s="258"/>
      <c r="S1330" s="258"/>
      <c r="T1330" s="258"/>
      <c r="U1330" s="258"/>
      <c r="V1330" s="258"/>
      <c r="W1330" s="258"/>
      <c r="X1330" s="258"/>
      <c r="Y1330" s="258"/>
      <c r="Z1330" s="258"/>
      <c r="AA1330" s="258"/>
      <c r="AB1330" s="258"/>
      <c r="AC1330" s="258"/>
      <c r="AD1330" s="258"/>
      <c r="AE1330" s="258"/>
      <c r="AF1330" s="69">
        <v>3</v>
      </c>
      <c r="AG1330" s="258"/>
      <c r="AH1330" s="258"/>
      <c r="AI1330" s="258"/>
      <c r="AJ1330" s="258"/>
      <c r="AK1330" s="258"/>
      <c r="AL1330" s="258"/>
      <c r="AM1330" s="258"/>
      <c r="AN1330" s="258"/>
      <c r="AO1330" s="258"/>
      <c r="AP1330" s="258"/>
      <c r="AQ1330" s="258"/>
      <c r="AR1330" s="258"/>
      <c r="AS1330" s="258"/>
      <c r="AT1330" s="258"/>
    </row>
    <row r="1331" spans="1:46" ht="80.849999999999994" customHeight="1">
      <c r="A1331" s="259" t="s">
        <v>1079</v>
      </c>
      <c r="B1331" s="259" t="s">
        <v>1080</v>
      </c>
      <c r="C1331" s="259" t="s">
        <v>1080</v>
      </c>
      <c r="D1331" s="259" t="s">
        <v>1080</v>
      </c>
      <c r="E1331" s="259" t="s">
        <v>1080</v>
      </c>
      <c r="F1331" s="259" t="s">
        <v>1080</v>
      </c>
      <c r="G1331" s="259" t="s">
        <v>1080</v>
      </c>
      <c r="H1331" s="259" t="s">
        <v>1080</v>
      </c>
      <c r="I1331" s="259" t="s">
        <v>1080</v>
      </c>
      <c r="J1331" s="259" t="s">
        <v>1080</v>
      </c>
      <c r="K1331" s="259" t="s">
        <v>1080</v>
      </c>
      <c r="L1331" s="259" t="s">
        <v>1080</v>
      </c>
      <c r="M1331" s="259" t="s">
        <v>1080</v>
      </c>
      <c r="N1331" s="259" t="s">
        <v>1080</v>
      </c>
      <c r="O1331" s="259" t="s">
        <v>1080</v>
      </c>
      <c r="P1331" s="259" t="s">
        <v>1080</v>
      </c>
      <c r="Q1331" s="69">
        <v>3</v>
      </c>
      <c r="R1331" s="258"/>
      <c r="S1331" s="258"/>
      <c r="T1331" s="258"/>
      <c r="U1331" s="258"/>
      <c r="V1331" s="258"/>
      <c r="W1331" s="258"/>
      <c r="X1331" s="258"/>
      <c r="Y1331" s="258"/>
      <c r="Z1331" s="258"/>
      <c r="AA1331" s="258"/>
      <c r="AB1331" s="258"/>
      <c r="AC1331" s="258"/>
      <c r="AD1331" s="258"/>
      <c r="AE1331" s="258"/>
      <c r="AF1331" s="69">
        <v>3</v>
      </c>
      <c r="AG1331" s="258"/>
      <c r="AH1331" s="258"/>
      <c r="AI1331" s="258"/>
      <c r="AJ1331" s="258"/>
      <c r="AK1331" s="258"/>
      <c r="AL1331" s="258"/>
      <c r="AM1331" s="258"/>
      <c r="AN1331" s="258"/>
      <c r="AO1331" s="258"/>
      <c r="AP1331" s="258"/>
      <c r="AQ1331" s="258"/>
      <c r="AR1331" s="258"/>
      <c r="AS1331" s="258"/>
      <c r="AT1331" s="258"/>
    </row>
    <row r="1332" spans="1:46" ht="128.1" customHeight="1">
      <c r="A1332" s="259" t="s">
        <v>1081</v>
      </c>
      <c r="B1332" s="259" t="s">
        <v>1082</v>
      </c>
      <c r="C1332" s="259" t="s">
        <v>1082</v>
      </c>
      <c r="D1332" s="259" t="s">
        <v>1082</v>
      </c>
      <c r="E1332" s="259" t="s">
        <v>1082</v>
      </c>
      <c r="F1332" s="259" t="s">
        <v>1082</v>
      </c>
      <c r="G1332" s="259" t="s">
        <v>1082</v>
      </c>
      <c r="H1332" s="259" t="s">
        <v>1082</v>
      </c>
      <c r="I1332" s="259" t="s">
        <v>1082</v>
      </c>
      <c r="J1332" s="259" t="s">
        <v>1082</v>
      </c>
      <c r="K1332" s="259" t="s">
        <v>1082</v>
      </c>
      <c r="L1332" s="259" t="s">
        <v>1082</v>
      </c>
      <c r="M1332" s="259" t="s">
        <v>1082</v>
      </c>
      <c r="N1332" s="259" t="s">
        <v>1082</v>
      </c>
      <c r="O1332" s="259" t="s">
        <v>1082</v>
      </c>
      <c r="P1332" s="259" t="s">
        <v>1082</v>
      </c>
      <c r="Q1332" s="69">
        <v>3</v>
      </c>
      <c r="R1332" s="258"/>
      <c r="S1332" s="258"/>
      <c r="T1332" s="258"/>
      <c r="U1332" s="258"/>
      <c r="V1332" s="258"/>
      <c r="W1332" s="258"/>
      <c r="X1332" s="258"/>
      <c r="Y1332" s="258"/>
      <c r="Z1332" s="258"/>
      <c r="AA1332" s="258"/>
      <c r="AB1332" s="258"/>
      <c r="AC1332" s="258"/>
      <c r="AD1332" s="258"/>
      <c r="AE1332" s="258"/>
      <c r="AF1332" s="69">
        <v>3</v>
      </c>
      <c r="AG1332" s="258"/>
      <c r="AH1332" s="258"/>
      <c r="AI1332" s="258"/>
      <c r="AJ1332" s="258"/>
      <c r="AK1332" s="258"/>
      <c r="AL1332" s="258"/>
      <c r="AM1332" s="258"/>
      <c r="AN1332" s="258"/>
      <c r="AO1332" s="258"/>
      <c r="AP1332" s="258"/>
      <c r="AQ1332" s="258"/>
      <c r="AR1332" s="258"/>
      <c r="AS1332" s="258"/>
      <c r="AT1332" s="258"/>
    </row>
    <row r="1333" spans="1:46" ht="45" customHeight="1">
      <c r="A1333" s="259" t="s">
        <v>1083</v>
      </c>
      <c r="B1333" s="259" t="s">
        <v>1084</v>
      </c>
      <c r="C1333" s="259" t="s">
        <v>1084</v>
      </c>
      <c r="D1333" s="259" t="s">
        <v>1084</v>
      </c>
      <c r="E1333" s="259" t="s">
        <v>1084</v>
      </c>
      <c r="F1333" s="259" t="s">
        <v>1084</v>
      </c>
      <c r="G1333" s="259" t="s">
        <v>1084</v>
      </c>
      <c r="H1333" s="259" t="s">
        <v>1084</v>
      </c>
      <c r="I1333" s="259" t="s">
        <v>1084</v>
      </c>
      <c r="J1333" s="259" t="s">
        <v>1084</v>
      </c>
      <c r="K1333" s="259" t="s">
        <v>1084</v>
      </c>
      <c r="L1333" s="259" t="s">
        <v>1084</v>
      </c>
      <c r="M1333" s="259" t="s">
        <v>1084</v>
      </c>
      <c r="N1333" s="259" t="s">
        <v>1084</v>
      </c>
      <c r="O1333" s="259" t="s">
        <v>1084</v>
      </c>
      <c r="P1333" s="259" t="s">
        <v>1084</v>
      </c>
      <c r="Q1333" s="69">
        <v>3</v>
      </c>
      <c r="R1333" s="258"/>
      <c r="S1333" s="258"/>
      <c r="T1333" s="258"/>
      <c r="U1333" s="258"/>
      <c r="V1333" s="258"/>
      <c r="W1333" s="258"/>
      <c r="X1333" s="258"/>
      <c r="Y1333" s="258"/>
      <c r="Z1333" s="258"/>
      <c r="AA1333" s="258"/>
      <c r="AB1333" s="258"/>
      <c r="AC1333" s="258"/>
      <c r="AD1333" s="258"/>
      <c r="AE1333" s="258"/>
      <c r="AF1333" s="69">
        <v>3</v>
      </c>
      <c r="AG1333" s="258"/>
      <c r="AH1333" s="258"/>
      <c r="AI1333" s="258"/>
      <c r="AJ1333" s="258"/>
      <c r="AK1333" s="258"/>
      <c r="AL1333" s="258"/>
      <c r="AM1333" s="258"/>
      <c r="AN1333" s="258"/>
      <c r="AO1333" s="258"/>
      <c r="AP1333" s="258"/>
      <c r="AQ1333" s="258"/>
      <c r="AR1333" s="258"/>
      <c r="AS1333" s="258"/>
      <c r="AT1333" s="258"/>
    </row>
    <row r="1334" spans="1:46" ht="45" customHeight="1">
      <c r="A1334" s="261" t="s">
        <v>1085</v>
      </c>
      <c r="B1334" s="261" t="s">
        <v>1086</v>
      </c>
      <c r="C1334" s="261" t="s">
        <v>1086</v>
      </c>
      <c r="D1334" s="261" t="s">
        <v>1086</v>
      </c>
      <c r="E1334" s="261" t="s">
        <v>1086</v>
      </c>
      <c r="F1334" s="261" t="s">
        <v>1086</v>
      </c>
      <c r="G1334" s="261" t="s">
        <v>1086</v>
      </c>
      <c r="H1334" s="261" t="s">
        <v>1086</v>
      </c>
      <c r="I1334" s="261" t="s">
        <v>1086</v>
      </c>
      <c r="J1334" s="261" t="s">
        <v>1086</v>
      </c>
      <c r="K1334" s="261" t="s">
        <v>1086</v>
      </c>
      <c r="L1334" s="261" t="s">
        <v>1086</v>
      </c>
      <c r="M1334" s="261" t="s">
        <v>1086</v>
      </c>
      <c r="N1334" s="261" t="s">
        <v>1086</v>
      </c>
      <c r="O1334" s="261" t="s">
        <v>1086</v>
      </c>
      <c r="P1334" s="261" t="s">
        <v>1086</v>
      </c>
      <c r="Q1334" s="69">
        <v>3</v>
      </c>
      <c r="R1334" s="258"/>
      <c r="S1334" s="258"/>
      <c r="T1334" s="258"/>
      <c r="U1334" s="258"/>
      <c r="V1334" s="258"/>
      <c r="W1334" s="258"/>
      <c r="X1334" s="258"/>
      <c r="Y1334" s="258"/>
      <c r="Z1334" s="258"/>
      <c r="AA1334" s="258"/>
      <c r="AB1334" s="258"/>
      <c r="AC1334" s="258"/>
      <c r="AD1334" s="258"/>
      <c r="AE1334" s="258"/>
      <c r="AF1334" s="69">
        <v>3</v>
      </c>
      <c r="AG1334" s="258"/>
      <c r="AH1334" s="258"/>
      <c r="AI1334" s="258"/>
      <c r="AJ1334" s="258"/>
      <c r="AK1334" s="258"/>
      <c r="AL1334" s="258"/>
      <c r="AM1334" s="258"/>
      <c r="AN1334" s="258"/>
      <c r="AO1334" s="258"/>
      <c r="AP1334" s="258"/>
      <c r="AQ1334" s="258"/>
      <c r="AR1334" s="258"/>
      <c r="AS1334" s="258"/>
      <c r="AT1334" s="258"/>
    </row>
    <row r="1335" spans="1:46" ht="45" customHeight="1">
      <c r="A1335" s="259" t="s">
        <v>1087</v>
      </c>
      <c r="B1335" s="259" t="s">
        <v>1088</v>
      </c>
      <c r="C1335" s="259" t="s">
        <v>1088</v>
      </c>
      <c r="D1335" s="259" t="s">
        <v>1088</v>
      </c>
      <c r="E1335" s="259" t="s">
        <v>1088</v>
      </c>
      <c r="F1335" s="259" t="s">
        <v>1088</v>
      </c>
      <c r="G1335" s="259" t="s">
        <v>1088</v>
      </c>
      <c r="H1335" s="259" t="s">
        <v>1088</v>
      </c>
      <c r="I1335" s="259" t="s">
        <v>1088</v>
      </c>
      <c r="J1335" s="259" t="s">
        <v>1088</v>
      </c>
      <c r="K1335" s="259" t="s">
        <v>1088</v>
      </c>
      <c r="L1335" s="259" t="s">
        <v>1088</v>
      </c>
      <c r="M1335" s="259" t="s">
        <v>1088</v>
      </c>
      <c r="N1335" s="259" t="s">
        <v>1088</v>
      </c>
      <c r="O1335" s="259" t="s">
        <v>1088</v>
      </c>
      <c r="P1335" s="259" t="s">
        <v>1088</v>
      </c>
      <c r="Q1335" s="69">
        <v>3</v>
      </c>
      <c r="R1335" s="258"/>
      <c r="S1335" s="258"/>
      <c r="T1335" s="258"/>
      <c r="U1335" s="258"/>
      <c r="V1335" s="258"/>
      <c r="W1335" s="258"/>
      <c r="X1335" s="258"/>
      <c r="Y1335" s="258"/>
      <c r="Z1335" s="258"/>
      <c r="AA1335" s="258"/>
      <c r="AB1335" s="258"/>
      <c r="AC1335" s="258"/>
      <c r="AD1335" s="258"/>
      <c r="AE1335" s="258"/>
      <c r="AF1335" s="69">
        <v>3</v>
      </c>
      <c r="AG1335" s="258"/>
      <c r="AH1335" s="258"/>
      <c r="AI1335" s="258"/>
      <c r="AJ1335" s="258"/>
      <c r="AK1335" s="258"/>
      <c r="AL1335" s="258"/>
      <c r="AM1335" s="258"/>
      <c r="AN1335" s="258"/>
      <c r="AO1335" s="258"/>
      <c r="AP1335" s="258"/>
      <c r="AQ1335" s="258"/>
      <c r="AR1335" s="258"/>
      <c r="AS1335" s="258"/>
      <c r="AT1335" s="258"/>
    </row>
    <row r="1336" spans="1:46" ht="45" customHeight="1">
      <c r="A1336" s="259" t="s">
        <v>1089</v>
      </c>
      <c r="B1336" s="259" t="s">
        <v>1090</v>
      </c>
      <c r="C1336" s="259" t="s">
        <v>1090</v>
      </c>
      <c r="D1336" s="259" t="s">
        <v>1090</v>
      </c>
      <c r="E1336" s="259" t="s">
        <v>1090</v>
      </c>
      <c r="F1336" s="259" t="s">
        <v>1090</v>
      </c>
      <c r="G1336" s="259" t="s">
        <v>1090</v>
      </c>
      <c r="H1336" s="259" t="s">
        <v>1090</v>
      </c>
      <c r="I1336" s="259" t="s">
        <v>1090</v>
      </c>
      <c r="J1336" s="259" t="s">
        <v>1090</v>
      </c>
      <c r="K1336" s="259" t="s">
        <v>1090</v>
      </c>
      <c r="L1336" s="259" t="s">
        <v>1090</v>
      </c>
      <c r="M1336" s="259" t="s">
        <v>1090</v>
      </c>
      <c r="N1336" s="259" t="s">
        <v>1090</v>
      </c>
      <c r="O1336" s="259" t="s">
        <v>1090</v>
      </c>
      <c r="P1336" s="259" t="s">
        <v>1090</v>
      </c>
      <c r="Q1336" s="69">
        <v>3</v>
      </c>
      <c r="R1336" s="258"/>
      <c r="S1336" s="258"/>
      <c r="T1336" s="258"/>
      <c r="U1336" s="258"/>
      <c r="V1336" s="258"/>
      <c r="W1336" s="258"/>
      <c r="X1336" s="258"/>
      <c r="Y1336" s="258"/>
      <c r="Z1336" s="258"/>
      <c r="AA1336" s="258"/>
      <c r="AB1336" s="258"/>
      <c r="AC1336" s="258"/>
      <c r="AD1336" s="258"/>
      <c r="AE1336" s="258"/>
      <c r="AF1336" s="69">
        <v>3</v>
      </c>
      <c r="AG1336" s="258"/>
      <c r="AH1336" s="258"/>
      <c r="AI1336" s="258"/>
      <c r="AJ1336" s="258"/>
      <c r="AK1336" s="258"/>
      <c r="AL1336" s="258"/>
      <c r="AM1336" s="258"/>
      <c r="AN1336" s="258"/>
      <c r="AO1336" s="258"/>
      <c r="AP1336" s="258"/>
      <c r="AQ1336" s="258"/>
      <c r="AR1336" s="258"/>
      <c r="AS1336" s="258"/>
      <c r="AT1336" s="258"/>
    </row>
    <row r="1337" spans="1:46" ht="45" customHeight="1">
      <c r="A1337" s="259" t="s">
        <v>1091</v>
      </c>
      <c r="B1337" s="259" t="s">
        <v>1092</v>
      </c>
      <c r="C1337" s="259" t="s">
        <v>1092</v>
      </c>
      <c r="D1337" s="259" t="s">
        <v>1092</v>
      </c>
      <c r="E1337" s="259" t="s">
        <v>1092</v>
      </c>
      <c r="F1337" s="259" t="s">
        <v>1092</v>
      </c>
      <c r="G1337" s="259" t="s">
        <v>1092</v>
      </c>
      <c r="H1337" s="259" t="s">
        <v>1092</v>
      </c>
      <c r="I1337" s="259" t="s">
        <v>1092</v>
      </c>
      <c r="J1337" s="259" t="s">
        <v>1092</v>
      </c>
      <c r="K1337" s="259" t="s">
        <v>1092</v>
      </c>
      <c r="L1337" s="259" t="s">
        <v>1092</v>
      </c>
      <c r="M1337" s="259" t="s">
        <v>1092</v>
      </c>
      <c r="N1337" s="259" t="s">
        <v>1092</v>
      </c>
      <c r="O1337" s="259" t="s">
        <v>1092</v>
      </c>
      <c r="P1337" s="259" t="s">
        <v>1092</v>
      </c>
      <c r="Q1337" s="69">
        <v>3</v>
      </c>
      <c r="R1337" s="258"/>
      <c r="S1337" s="258"/>
      <c r="T1337" s="258"/>
      <c r="U1337" s="258"/>
      <c r="V1337" s="258"/>
      <c r="W1337" s="258"/>
      <c r="X1337" s="258"/>
      <c r="Y1337" s="258"/>
      <c r="Z1337" s="258"/>
      <c r="AA1337" s="258"/>
      <c r="AB1337" s="258"/>
      <c r="AC1337" s="258"/>
      <c r="AD1337" s="258"/>
      <c r="AE1337" s="258"/>
      <c r="AF1337" s="69">
        <v>3</v>
      </c>
      <c r="AG1337" s="258"/>
      <c r="AH1337" s="258"/>
      <c r="AI1337" s="258"/>
      <c r="AJ1337" s="258"/>
      <c r="AK1337" s="258"/>
      <c r="AL1337" s="258"/>
      <c r="AM1337" s="258"/>
      <c r="AN1337" s="258"/>
      <c r="AO1337" s="258"/>
      <c r="AP1337" s="258"/>
      <c r="AQ1337" s="258"/>
      <c r="AR1337" s="258"/>
      <c r="AS1337" s="258"/>
      <c r="AT1337" s="258"/>
    </row>
    <row r="1338" spans="1:46" ht="45" customHeight="1">
      <c r="A1338" s="259" t="s">
        <v>1093</v>
      </c>
      <c r="B1338" s="259" t="s">
        <v>1094</v>
      </c>
      <c r="C1338" s="259" t="s">
        <v>1094</v>
      </c>
      <c r="D1338" s="259" t="s">
        <v>1094</v>
      </c>
      <c r="E1338" s="259" t="s">
        <v>1094</v>
      </c>
      <c r="F1338" s="259" t="s">
        <v>1094</v>
      </c>
      <c r="G1338" s="259" t="s">
        <v>1094</v>
      </c>
      <c r="H1338" s="259" t="s">
        <v>1094</v>
      </c>
      <c r="I1338" s="259" t="s">
        <v>1094</v>
      </c>
      <c r="J1338" s="259" t="s">
        <v>1094</v>
      </c>
      <c r="K1338" s="259" t="s">
        <v>1094</v>
      </c>
      <c r="L1338" s="259" t="s">
        <v>1094</v>
      </c>
      <c r="M1338" s="259" t="s">
        <v>1094</v>
      </c>
      <c r="N1338" s="259" t="s">
        <v>1094</v>
      </c>
      <c r="O1338" s="259" t="s">
        <v>1094</v>
      </c>
      <c r="P1338" s="259" t="s">
        <v>1094</v>
      </c>
      <c r="Q1338" s="69">
        <v>3</v>
      </c>
      <c r="R1338" s="258"/>
      <c r="S1338" s="258"/>
      <c r="T1338" s="258"/>
      <c r="U1338" s="258"/>
      <c r="V1338" s="258"/>
      <c r="W1338" s="258"/>
      <c r="X1338" s="258"/>
      <c r="Y1338" s="258"/>
      <c r="Z1338" s="258"/>
      <c r="AA1338" s="258"/>
      <c r="AB1338" s="258"/>
      <c r="AC1338" s="258"/>
      <c r="AD1338" s="258"/>
      <c r="AE1338" s="258"/>
      <c r="AF1338" s="69">
        <v>3</v>
      </c>
      <c r="AG1338" s="258"/>
      <c r="AH1338" s="258"/>
      <c r="AI1338" s="258"/>
      <c r="AJ1338" s="258"/>
      <c r="AK1338" s="258"/>
      <c r="AL1338" s="258"/>
      <c r="AM1338" s="258"/>
      <c r="AN1338" s="258"/>
      <c r="AO1338" s="258"/>
      <c r="AP1338" s="258"/>
      <c r="AQ1338" s="258"/>
      <c r="AR1338" s="258"/>
      <c r="AS1338" s="258"/>
      <c r="AT1338" s="258"/>
    </row>
    <row r="1339" spans="1:46" ht="45" customHeight="1">
      <c r="A1339" s="259" t="s">
        <v>1095</v>
      </c>
      <c r="B1339" s="259" t="s">
        <v>1096</v>
      </c>
      <c r="C1339" s="259" t="s">
        <v>1096</v>
      </c>
      <c r="D1339" s="259" t="s">
        <v>1096</v>
      </c>
      <c r="E1339" s="259" t="s">
        <v>1096</v>
      </c>
      <c r="F1339" s="259" t="s">
        <v>1096</v>
      </c>
      <c r="G1339" s="259" t="s">
        <v>1096</v>
      </c>
      <c r="H1339" s="259" t="s">
        <v>1096</v>
      </c>
      <c r="I1339" s="259" t="s">
        <v>1096</v>
      </c>
      <c r="J1339" s="259" t="s">
        <v>1096</v>
      </c>
      <c r="K1339" s="259" t="s">
        <v>1096</v>
      </c>
      <c r="L1339" s="259" t="s">
        <v>1096</v>
      </c>
      <c r="M1339" s="259" t="s">
        <v>1096</v>
      </c>
      <c r="N1339" s="259" t="s">
        <v>1096</v>
      </c>
      <c r="O1339" s="259" t="s">
        <v>1096</v>
      </c>
      <c r="P1339" s="259" t="s">
        <v>1096</v>
      </c>
      <c r="Q1339" s="69">
        <v>3</v>
      </c>
      <c r="R1339" s="258"/>
      <c r="S1339" s="258"/>
      <c r="T1339" s="258"/>
      <c r="U1339" s="258"/>
      <c r="V1339" s="258"/>
      <c r="W1339" s="258"/>
      <c r="X1339" s="258"/>
      <c r="Y1339" s="258"/>
      <c r="Z1339" s="258"/>
      <c r="AA1339" s="258"/>
      <c r="AB1339" s="258"/>
      <c r="AC1339" s="258"/>
      <c r="AD1339" s="258"/>
      <c r="AE1339" s="258"/>
      <c r="AF1339" s="69">
        <v>3</v>
      </c>
      <c r="AG1339" s="258"/>
      <c r="AH1339" s="258"/>
      <c r="AI1339" s="258"/>
      <c r="AJ1339" s="258"/>
      <c r="AK1339" s="258"/>
      <c r="AL1339" s="258"/>
      <c r="AM1339" s="258"/>
      <c r="AN1339" s="258"/>
      <c r="AO1339" s="258"/>
      <c r="AP1339" s="258"/>
      <c r="AQ1339" s="258"/>
      <c r="AR1339" s="258"/>
      <c r="AS1339" s="258"/>
      <c r="AT1339" s="258"/>
    </row>
    <row r="1340" spans="1:46" ht="45" customHeight="1">
      <c r="A1340" s="259" t="s">
        <v>1097</v>
      </c>
      <c r="B1340" s="259" t="s">
        <v>1098</v>
      </c>
      <c r="C1340" s="259" t="s">
        <v>1098</v>
      </c>
      <c r="D1340" s="259" t="s">
        <v>1098</v>
      </c>
      <c r="E1340" s="259" t="s">
        <v>1098</v>
      </c>
      <c r="F1340" s="259" t="s">
        <v>1098</v>
      </c>
      <c r="G1340" s="259" t="s">
        <v>1098</v>
      </c>
      <c r="H1340" s="259" t="s">
        <v>1098</v>
      </c>
      <c r="I1340" s="259" t="s">
        <v>1098</v>
      </c>
      <c r="J1340" s="259" t="s">
        <v>1098</v>
      </c>
      <c r="K1340" s="259" t="s">
        <v>1098</v>
      </c>
      <c r="L1340" s="259" t="s">
        <v>1098</v>
      </c>
      <c r="M1340" s="259" t="s">
        <v>1098</v>
      </c>
      <c r="N1340" s="259" t="s">
        <v>1098</v>
      </c>
      <c r="O1340" s="259" t="s">
        <v>1098</v>
      </c>
      <c r="P1340" s="259" t="s">
        <v>1098</v>
      </c>
      <c r="Q1340" s="69">
        <v>3</v>
      </c>
      <c r="R1340" s="258"/>
      <c r="S1340" s="258"/>
      <c r="T1340" s="258"/>
      <c r="U1340" s="258"/>
      <c r="V1340" s="258"/>
      <c r="W1340" s="258"/>
      <c r="X1340" s="258"/>
      <c r="Y1340" s="258"/>
      <c r="Z1340" s="258"/>
      <c r="AA1340" s="258"/>
      <c r="AB1340" s="258"/>
      <c r="AC1340" s="258"/>
      <c r="AD1340" s="258"/>
      <c r="AE1340" s="258"/>
      <c r="AF1340" s="69">
        <v>3</v>
      </c>
      <c r="AG1340" s="258"/>
      <c r="AH1340" s="258"/>
      <c r="AI1340" s="258"/>
      <c r="AJ1340" s="258"/>
      <c r="AK1340" s="258"/>
      <c r="AL1340" s="258"/>
      <c r="AM1340" s="258"/>
      <c r="AN1340" s="258"/>
      <c r="AO1340" s="258"/>
      <c r="AP1340" s="258"/>
      <c r="AQ1340" s="258"/>
      <c r="AR1340" s="258"/>
      <c r="AS1340" s="258"/>
      <c r="AT1340" s="258"/>
    </row>
    <row r="1341" spans="1:46" ht="45" customHeight="1">
      <c r="A1341" s="259" t="s">
        <v>1099</v>
      </c>
      <c r="B1341" s="259" t="s">
        <v>1100</v>
      </c>
      <c r="C1341" s="259" t="s">
        <v>1100</v>
      </c>
      <c r="D1341" s="259" t="s">
        <v>1100</v>
      </c>
      <c r="E1341" s="259" t="s">
        <v>1100</v>
      </c>
      <c r="F1341" s="259" t="s">
        <v>1100</v>
      </c>
      <c r="G1341" s="259" t="s">
        <v>1100</v>
      </c>
      <c r="H1341" s="259" t="s">
        <v>1100</v>
      </c>
      <c r="I1341" s="259" t="s">
        <v>1100</v>
      </c>
      <c r="J1341" s="259" t="s">
        <v>1100</v>
      </c>
      <c r="K1341" s="259" t="s">
        <v>1100</v>
      </c>
      <c r="L1341" s="259" t="s">
        <v>1100</v>
      </c>
      <c r="M1341" s="259" t="s">
        <v>1100</v>
      </c>
      <c r="N1341" s="259" t="s">
        <v>1100</v>
      </c>
      <c r="O1341" s="259" t="s">
        <v>1100</v>
      </c>
      <c r="P1341" s="259" t="s">
        <v>1100</v>
      </c>
      <c r="Q1341" s="69">
        <v>3</v>
      </c>
      <c r="R1341" s="258"/>
      <c r="S1341" s="258"/>
      <c r="T1341" s="258"/>
      <c r="U1341" s="258"/>
      <c r="V1341" s="258"/>
      <c r="W1341" s="258"/>
      <c r="X1341" s="258"/>
      <c r="Y1341" s="258"/>
      <c r="Z1341" s="258"/>
      <c r="AA1341" s="258"/>
      <c r="AB1341" s="258"/>
      <c r="AC1341" s="258"/>
      <c r="AD1341" s="258"/>
      <c r="AE1341" s="258"/>
      <c r="AF1341" s="69">
        <v>3</v>
      </c>
      <c r="AG1341" s="258"/>
      <c r="AH1341" s="258"/>
      <c r="AI1341" s="258"/>
      <c r="AJ1341" s="258"/>
      <c r="AK1341" s="258"/>
      <c r="AL1341" s="258"/>
      <c r="AM1341" s="258"/>
      <c r="AN1341" s="258"/>
      <c r="AO1341" s="258"/>
      <c r="AP1341" s="258"/>
      <c r="AQ1341" s="258"/>
      <c r="AR1341" s="258"/>
      <c r="AS1341" s="258"/>
      <c r="AT1341" s="258"/>
    </row>
    <row r="1342" spans="1:46" ht="45" customHeight="1">
      <c r="A1342" s="259" t="s">
        <v>1101</v>
      </c>
      <c r="B1342" s="259" t="s">
        <v>1102</v>
      </c>
      <c r="C1342" s="259" t="s">
        <v>1102</v>
      </c>
      <c r="D1342" s="259" t="s">
        <v>1102</v>
      </c>
      <c r="E1342" s="259" t="s">
        <v>1102</v>
      </c>
      <c r="F1342" s="259" t="s">
        <v>1102</v>
      </c>
      <c r="G1342" s="259" t="s">
        <v>1102</v>
      </c>
      <c r="H1342" s="259" t="s">
        <v>1102</v>
      </c>
      <c r="I1342" s="259" t="s">
        <v>1102</v>
      </c>
      <c r="J1342" s="259" t="s">
        <v>1102</v>
      </c>
      <c r="K1342" s="259" t="s">
        <v>1102</v>
      </c>
      <c r="L1342" s="259" t="s">
        <v>1102</v>
      </c>
      <c r="M1342" s="259" t="s">
        <v>1102</v>
      </c>
      <c r="N1342" s="259" t="s">
        <v>1102</v>
      </c>
      <c r="O1342" s="259" t="s">
        <v>1102</v>
      </c>
      <c r="P1342" s="259" t="s">
        <v>1102</v>
      </c>
      <c r="Q1342" s="69">
        <v>3</v>
      </c>
      <c r="R1342" s="258"/>
      <c r="S1342" s="258"/>
      <c r="T1342" s="258"/>
      <c r="U1342" s="258"/>
      <c r="V1342" s="258"/>
      <c r="W1342" s="258"/>
      <c r="X1342" s="258"/>
      <c r="Y1342" s="258"/>
      <c r="Z1342" s="258"/>
      <c r="AA1342" s="258"/>
      <c r="AB1342" s="258"/>
      <c r="AC1342" s="258"/>
      <c r="AD1342" s="258"/>
      <c r="AE1342" s="258"/>
      <c r="AF1342" s="69">
        <v>3</v>
      </c>
      <c r="AG1342" s="258"/>
      <c r="AH1342" s="258"/>
      <c r="AI1342" s="258"/>
      <c r="AJ1342" s="258"/>
      <c r="AK1342" s="258"/>
      <c r="AL1342" s="258"/>
      <c r="AM1342" s="258"/>
      <c r="AN1342" s="258"/>
      <c r="AO1342" s="258"/>
      <c r="AP1342" s="258"/>
      <c r="AQ1342" s="258"/>
      <c r="AR1342" s="258"/>
      <c r="AS1342" s="258"/>
      <c r="AT1342" s="258"/>
    </row>
    <row r="1343" spans="1:46" ht="45" customHeight="1" thickTop="1" thickBot="1">
      <c r="A1343" s="61"/>
      <c r="B1343" s="61"/>
      <c r="C1343" s="61"/>
      <c r="D1343" s="61"/>
      <c r="E1343" s="61"/>
      <c r="F1343" s="61"/>
      <c r="G1343" s="61"/>
      <c r="H1343" s="61"/>
      <c r="I1343" s="61"/>
      <c r="J1343" s="61"/>
      <c r="K1343" s="61"/>
      <c r="L1343" s="61"/>
      <c r="M1343" s="61"/>
      <c r="N1343" s="61"/>
      <c r="O1343" s="61"/>
      <c r="P1343" s="61"/>
      <c r="Q1343" s="70"/>
      <c r="R1343" s="61"/>
      <c r="S1343" s="61"/>
      <c r="T1343" s="61"/>
      <c r="U1343" s="61"/>
      <c r="V1343" s="61"/>
      <c r="W1343" s="61"/>
      <c r="X1343" s="61"/>
      <c r="Y1343" s="61"/>
      <c r="Z1343" s="61"/>
      <c r="AA1343" s="61"/>
      <c r="AB1343" s="61"/>
      <c r="AC1343" s="61"/>
      <c r="AD1343" s="61"/>
      <c r="AE1343" s="61"/>
      <c r="AF1343" s="70"/>
      <c r="AG1343" s="61"/>
      <c r="AH1343" s="61"/>
      <c r="AI1343" s="61"/>
      <c r="AJ1343" s="61"/>
      <c r="AK1343" s="61"/>
      <c r="AL1343" s="61"/>
      <c r="AM1343" s="61"/>
      <c r="AN1343" s="61"/>
      <c r="AO1343" s="61"/>
      <c r="AP1343" s="61"/>
      <c r="AQ1343" s="61"/>
      <c r="AR1343" s="61"/>
      <c r="AS1343" s="61"/>
      <c r="AT1343" s="61"/>
    </row>
    <row r="1344" spans="1:46" ht="45" customHeight="1" thickTop="1" thickBot="1">
      <c r="A1344" s="267" t="s">
        <v>79</v>
      </c>
      <c r="B1344" s="267"/>
      <c r="C1344" s="267"/>
      <c r="D1344" s="267"/>
      <c r="E1344" s="267"/>
      <c r="F1344" s="267"/>
      <c r="G1344" s="267"/>
      <c r="H1344" s="267"/>
      <c r="I1344" s="267"/>
      <c r="J1344" s="267"/>
      <c r="K1344" s="267"/>
      <c r="L1344" s="267"/>
      <c r="M1344" s="267"/>
      <c r="N1344" s="267"/>
      <c r="O1344" s="267"/>
      <c r="P1344" s="267"/>
      <c r="Q1344" s="71" t="s">
        <v>67</v>
      </c>
      <c r="R1344" s="268" t="s">
        <v>68</v>
      </c>
      <c r="S1344" s="268"/>
      <c r="T1344" s="268"/>
      <c r="U1344" s="268"/>
      <c r="V1344" s="268"/>
      <c r="W1344" s="268"/>
      <c r="X1344" s="268"/>
      <c r="Y1344" s="268"/>
      <c r="Z1344" s="268"/>
      <c r="AA1344" s="268"/>
      <c r="AB1344" s="268"/>
      <c r="AC1344" s="268"/>
      <c r="AD1344" s="268"/>
      <c r="AE1344" s="268"/>
      <c r="AF1344" s="72" t="s">
        <v>67</v>
      </c>
      <c r="AG1344" s="269" t="s">
        <v>8</v>
      </c>
      <c r="AH1344" s="269"/>
      <c r="AI1344" s="269"/>
      <c r="AJ1344" s="269"/>
      <c r="AK1344" s="269"/>
      <c r="AL1344" s="269"/>
      <c r="AM1344" s="269"/>
      <c r="AN1344" s="269"/>
      <c r="AO1344" s="269"/>
      <c r="AP1344" s="269"/>
      <c r="AQ1344" s="269"/>
      <c r="AR1344" s="269"/>
      <c r="AS1344" s="269"/>
      <c r="AT1344" s="269"/>
    </row>
    <row r="1345" spans="1:46" ht="45" customHeight="1">
      <c r="A1345" s="259" t="s">
        <v>1103</v>
      </c>
      <c r="B1345" s="259" t="s">
        <v>1104</v>
      </c>
      <c r="C1345" s="259" t="s">
        <v>1104</v>
      </c>
      <c r="D1345" s="259" t="s">
        <v>1104</v>
      </c>
      <c r="E1345" s="259" t="s">
        <v>1104</v>
      </c>
      <c r="F1345" s="259" t="s">
        <v>1104</v>
      </c>
      <c r="G1345" s="259" t="s">
        <v>1104</v>
      </c>
      <c r="H1345" s="259" t="s">
        <v>1104</v>
      </c>
      <c r="I1345" s="259" t="s">
        <v>1104</v>
      </c>
      <c r="J1345" s="259" t="s">
        <v>1104</v>
      </c>
      <c r="K1345" s="259" t="s">
        <v>1104</v>
      </c>
      <c r="L1345" s="259" t="s">
        <v>1104</v>
      </c>
      <c r="M1345" s="259" t="s">
        <v>1104</v>
      </c>
      <c r="N1345" s="259" t="s">
        <v>1104</v>
      </c>
      <c r="O1345" s="259" t="s">
        <v>1104</v>
      </c>
      <c r="P1345" s="259" t="s">
        <v>1104</v>
      </c>
      <c r="Q1345" s="69">
        <v>3</v>
      </c>
      <c r="R1345" s="258"/>
      <c r="S1345" s="258"/>
      <c r="T1345" s="258"/>
      <c r="U1345" s="258"/>
      <c r="V1345" s="258"/>
      <c r="W1345" s="258"/>
      <c r="X1345" s="258"/>
      <c r="Y1345" s="258"/>
      <c r="Z1345" s="258"/>
      <c r="AA1345" s="258"/>
      <c r="AB1345" s="258"/>
      <c r="AC1345" s="258"/>
      <c r="AD1345" s="258"/>
      <c r="AE1345" s="258"/>
      <c r="AF1345" s="69">
        <v>3</v>
      </c>
      <c r="AG1345" s="258"/>
      <c r="AH1345" s="258"/>
      <c r="AI1345" s="258"/>
      <c r="AJ1345" s="258"/>
      <c r="AK1345" s="258"/>
      <c r="AL1345" s="258"/>
      <c r="AM1345" s="258"/>
      <c r="AN1345" s="258"/>
      <c r="AO1345" s="258"/>
      <c r="AP1345" s="258"/>
      <c r="AQ1345" s="258"/>
      <c r="AR1345" s="258"/>
      <c r="AS1345" s="258"/>
      <c r="AT1345" s="258"/>
    </row>
    <row r="1346" spans="1:46" ht="45" customHeight="1">
      <c r="A1346" s="259" t="s">
        <v>1105</v>
      </c>
      <c r="B1346" s="259" t="s">
        <v>1106</v>
      </c>
      <c r="C1346" s="259" t="s">
        <v>1106</v>
      </c>
      <c r="D1346" s="259" t="s">
        <v>1106</v>
      </c>
      <c r="E1346" s="259" t="s">
        <v>1106</v>
      </c>
      <c r="F1346" s="259" t="s">
        <v>1106</v>
      </c>
      <c r="G1346" s="259" t="s">
        <v>1106</v>
      </c>
      <c r="H1346" s="259" t="s">
        <v>1106</v>
      </c>
      <c r="I1346" s="259" t="s">
        <v>1106</v>
      </c>
      <c r="J1346" s="259" t="s">
        <v>1106</v>
      </c>
      <c r="K1346" s="259" t="s">
        <v>1106</v>
      </c>
      <c r="L1346" s="259" t="s">
        <v>1106</v>
      </c>
      <c r="M1346" s="259" t="s">
        <v>1106</v>
      </c>
      <c r="N1346" s="259" t="s">
        <v>1106</v>
      </c>
      <c r="O1346" s="259" t="s">
        <v>1106</v>
      </c>
      <c r="P1346" s="259" t="s">
        <v>1106</v>
      </c>
      <c r="Q1346" s="69">
        <v>3</v>
      </c>
      <c r="R1346" s="258"/>
      <c r="S1346" s="258"/>
      <c r="T1346" s="258"/>
      <c r="U1346" s="258"/>
      <c r="V1346" s="258"/>
      <c r="W1346" s="258"/>
      <c r="X1346" s="258"/>
      <c r="Y1346" s="258"/>
      <c r="Z1346" s="258"/>
      <c r="AA1346" s="258"/>
      <c r="AB1346" s="258"/>
      <c r="AC1346" s="258"/>
      <c r="AD1346" s="258"/>
      <c r="AE1346" s="258"/>
      <c r="AF1346" s="69">
        <v>3</v>
      </c>
      <c r="AG1346" s="258"/>
      <c r="AH1346" s="258"/>
      <c r="AI1346" s="258"/>
      <c r="AJ1346" s="258"/>
      <c r="AK1346" s="258"/>
      <c r="AL1346" s="258"/>
      <c r="AM1346" s="258"/>
      <c r="AN1346" s="258"/>
      <c r="AO1346" s="258"/>
      <c r="AP1346" s="258"/>
      <c r="AQ1346" s="258"/>
      <c r="AR1346" s="258"/>
      <c r="AS1346" s="258"/>
      <c r="AT1346" s="258"/>
    </row>
    <row r="1347" spans="1:46" ht="54.6" customHeight="1">
      <c r="A1347" s="259" t="s">
        <v>1107</v>
      </c>
      <c r="B1347" s="259" t="s">
        <v>1108</v>
      </c>
      <c r="C1347" s="259" t="s">
        <v>1108</v>
      </c>
      <c r="D1347" s="259" t="s">
        <v>1108</v>
      </c>
      <c r="E1347" s="259" t="s">
        <v>1108</v>
      </c>
      <c r="F1347" s="259" t="s">
        <v>1108</v>
      </c>
      <c r="G1347" s="259" t="s">
        <v>1108</v>
      </c>
      <c r="H1347" s="259" t="s">
        <v>1108</v>
      </c>
      <c r="I1347" s="259" t="s">
        <v>1108</v>
      </c>
      <c r="J1347" s="259" t="s">
        <v>1108</v>
      </c>
      <c r="K1347" s="259" t="s">
        <v>1108</v>
      </c>
      <c r="L1347" s="259" t="s">
        <v>1108</v>
      </c>
      <c r="M1347" s="259" t="s">
        <v>1108</v>
      </c>
      <c r="N1347" s="259" t="s">
        <v>1108</v>
      </c>
      <c r="O1347" s="259" t="s">
        <v>1108</v>
      </c>
      <c r="P1347" s="259" t="s">
        <v>1108</v>
      </c>
      <c r="Q1347" s="69">
        <v>3</v>
      </c>
      <c r="R1347" s="258"/>
      <c r="S1347" s="258"/>
      <c r="T1347" s="258"/>
      <c r="U1347" s="258"/>
      <c r="V1347" s="258"/>
      <c r="W1347" s="258"/>
      <c r="X1347" s="258"/>
      <c r="Y1347" s="258"/>
      <c r="Z1347" s="258"/>
      <c r="AA1347" s="258"/>
      <c r="AB1347" s="258"/>
      <c r="AC1347" s="258"/>
      <c r="AD1347" s="258"/>
      <c r="AE1347" s="258"/>
      <c r="AF1347" s="69">
        <v>3</v>
      </c>
      <c r="AG1347" s="258"/>
      <c r="AH1347" s="258"/>
      <c r="AI1347" s="258"/>
      <c r="AJ1347" s="258"/>
      <c r="AK1347" s="258"/>
      <c r="AL1347" s="258"/>
      <c r="AM1347" s="258"/>
      <c r="AN1347" s="258"/>
      <c r="AO1347" s="258"/>
      <c r="AP1347" s="258"/>
      <c r="AQ1347" s="258"/>
      <c r="AR1347" s="258"/>
      <c r="AS1347" s="258"/>
      <c r="AT1347" s="258"/>
    </row>
    <row r="1348" spans="1:46" ht="62.1" customHeight="1">
      <c r="A1348" s="259" t="s">
        <v>1109</v>
      </c>
      <c r="B1348" s="259" t="s">
        <v>1110</v>
      </c>
      <c r="C1348" s="259" t="s">
        <v>1110</v>
      </c>
      <c r="D1348" s="259" t="s">
        <v>1110</v>
      </c>
      <c r="E1348" s="259" t="s">
        <v>1110</v>
      </c>
      <c r="F1348" s="259" t="s">
        <v>1110</v>
      </c>
      <c r="G1348" s="259" t="s">
        <v>1110</v>
      </c>
      <c r="H1348" s="259" t="s">
        <v>1110</v>
      </c>
      <c r="I1348" s="259" t="s">
        <v>1110</v>
      </c>
      <c r="J1348" s="259" t="s">
        <v>1110</v>
      </c>
      <c r="K1348" s="259" t="s">
        <v>1110</v>
      </c>
      <c r="L1348" s="259" t="s">
        <v>1110</v>
      </c>
      <c r="M1348" s="259" t="s">
        <v>1110</v>
      </c>
      <c r="N1348" s="259" t="s">
        <v>1110</v>
      </c>
      <c r="O1348" s="259" t="s">
        <v>1110</v>
      </c>
      <c r="P1348" s="259" t="s">
        <v>1110</v>
      </c>
      <c r="Q1348" s="69">
        <v>3</v>
      </c>
      <c r="R1348" s="258"/>
      <c r="S1348" s="258"/>
      <c r="T1348" s="258"/>
      <c r="U1348" s="258"/>
      <c r="V1348" s="258"/>
      <c r="W1348" s="258"/>
      <c r="X1348" s="258"/>
      <c r="Y1348" s="258"/>
      <c r="Z1348" s="258"/>
      <c r="AA1348" s="258"/>
      <c r="AB1348" s="258"/>
      <c r="AC1348" s="258"/>
      <c r="AD1348" s="258"/>
      <c r="AE1348" s="258"/>
      <c r="AF1348" s="69">
        <v>3</v>
      </c>
      <c r="AG1348" s="258"/>
      <c r="AH1348" s="258"/>
      <c r="AI1348" s="258"/>
      <c r="AJ1348" s="258"/>
      <c r="AK1348" s="258"/>
      <c r="AL1348" s="258"/>
      <c r="AM1348" s="258"/>
      <c r="AN1348" s="258"/>
      <c r="AO1348" s="258"/>
      <c r="AP1348" s="258"/>
      <c r="AQ1348" s="258"/>
      <c r="AR1348" s="258"/>
      <c r="AS1348" s="258"/>
      <c r="AT1348" s="258"/>
    </row>
    <row r="1349" spans="1:46" ht="45" customHeight="1">
      <c r="A1349" s="259" t="s">
        <v>1111</v>
      </c>
      <c r="B1349" s="259" t="s">
        <v>1112</v>
      </c>
      <c r="C1349" s="259" t="s">
        <v>1112</v>
      </c>
      <c r="D1349" s="259" t="s">
        <v>1112</v>
      </c>
      <c r="E1349" s="259" t="s">
        <v>1112</v>
      </c>
      <c r="F1349" s="259" t="s">
        <v>1112</v>
      </c>
      <c r="G1349" s="259" t="s">
        <v>1112</v>
      </c>
      <c r="H1349" s="259" t="s">
        <v>1112</v>
      </c>
      <c r="I1349" s="259" t="s">
        <v>1112</v>
      </c>
      <c r="J1349" s="259" t="s">
        <v>1112</v>
      </c>
      <c r="K1349" s="259" t="s">
        <v>1112</v>
      </c>
      <c r="L1349" s="259" t="s">
        <v>1112</v>
      </c>
      <c r="M1349" s="259" t="s">
        <v>1112</v>
      </c>
      <c r="N1349" s="259" t="s">
        <v>1112</v>
      </c>
      <c r="O1349" s="259" t="s">
        <v>1112</v>
      </c>
      <c r="P1349" s="259" t="s">
        <v>1112</v>
      </c>
      <c r="Q1349" s="69">
        <v>3</v>
      </c>
      <c r="R1349" s="258"/>
      <c r="S1349" s="258"/>
      <c r="T1349" s="258"/>
      <c r="U1349" s="258"/>
      <c r="V1349" s="258"/>
      <c r="W1349" s="258"/>
      <c r="X1349" s="258"/>
      <c r="Y1349" s="258"/>
      <c r="Z1349" s="258"/>
      <c r="AA1349" s="258"/>
      <c r="AB1349" s="258"/>
      <c r="AC1349" s="258"/>
      <c r="AD1349" s="258"/>
      <c r="AE1349" s="258"/>
      <c r="AF1349" s="69">
        <v>3</v>
      </c>
      <c r="AG1349" s="258"/>
      <c r="AH1349" s="258"/>
      <c r="AI1349" s="258"/>
      <c r="AJ1349" s="258"/>
      <c r="AK1349" s="258"/>
      <c r="AL1349" s="258"/>
      <c r="AM1349" s="258"/>
      <c r="AN1349" s="258"/>
      <c r="AO1349" s="258"/>
      <c r="AP1349" s="258"/>
      <c r="AQ1349" s="258"/>
      <c r="AR1349" s="258"/>
      <c r="AS1349" s="258"/>
      <c r="AT1349" s="258"/>
    </row>
    <row r="1350" spans="1:46" ht="18" customHeight="1" thickTop="1"/>
    <row r="1352" spans="1:46" ht="45" customHeight="1">
      <c r="A1352" s="294" t="s">
        <v>1113</v>
      </c>
      <c r="B1352" s="294"/>
      <c r="C1352" s="294"/>
      <c r="D1352" s="294"/>
      <c r="E1352" s="294"/>
      <c r="F1352" s="294"/>
      <c r="G1352" s="294"/>
      <c r="H1352" s="294"/>
      <c r="I1352" s="294"/>
      <c r="J1352" s="294"/>
      <c r="K1352" s="294"/>
      <c r="L1352" s="294"/>
      <c r="M1352" s="294"/>
      <c r="N1352" s="294"/>
      <c r="O1352" s="294"/>
      <c r="P1352" s="294"/>
      <c r="Q1352" s="294"/>
      <c r="R1352" s="294"/>
      <c r="S1352" s="294"/>
      <c r="T1352" s="294"/>
      <c r="U1352" s="294"/>
      <c r="V1352" s="294"/>
      <c r="W1352" s="294"/>
      <c r="X1352" s="294"/>
      <c r="Y1352" s="294"/>
      <c r="Z1352" s="294"/>
      <c r="AA1352" s="294"/>
      <c r="AB1352" s="294"/>
      <c r="AC1352" s="294"/>
      <c r="AD1352" s="294"/>
      <c r="AE1352" s="294"/>
      <c r="AF1352"/>
      <c r="AG1352" s="241" t="s">
        <v>64</v>
      </c>
      <c r="AH1352" s="241"/>
      <c r="AI1352" s="241"/>
      <c r="AJ1352" s="241"/>
      <c r="AK1352" s="73" t="e">
        <f>(('Artículo 121 (resumen PI)'!C46*0.8+'Artículo 121 (resumen PI)'!F46*0.2)+('Artículo 121 (resumen PNT)'!C46*0.8+'Artículo 121 (resumen PNT)'!F46*0.2))/2</f>
        <v>#VALUE!</v>
      </c>
      <c r="AL1352"/>
      <c r="AM1352"/>
      <c r="AN1352"/>
      <c r="AO1352"/>
      <c r="AP1352"/>
      <c r="AQ1352"/>
      <c r="AR1352"/>
      <c r="AS1352"/>
      <c r="AT1352"/>
    </row>
    <row r="1353" spans="1:46" ht="15.75" customHeight="1">
      <c r="A1353" s="64"/>
      <c r="B1353" s="65"/>
      <c r="C1353" s="65"/>
      <c r="D1353" s="65"/>
      <c r="E1353" s="65"/>
      <c r="F1353" s="65"/>
      <c r="G1353" s="65"/>
      <c r="H1353" s="65"/>
      <c r="I1353" s="65"/>
      <c r="J1353" s="65"/>
      <c r="K1353" s="65"/>
      <c r="L1353" s="65"/>
      <c r="M1353" s="65"/>
      <c r="N1353" s="65"/>
      <c r="O1353" s="65"/>
      <c r="P1353" s="65"/>
      <c r="Q1353" s="27"/>
      <c r="R1353" s="65"/>
      <c r="S1353" s="65"/>
      <c r="T1353" s="65"/>
      <c r="U1353" s="65"/>
      <c r="V1353" s="65"/>
      <c r="W1353" s="65"/>
      <c r="X1353" s="65"/>
      <c r="Y1353" s="65"/>
      <c r="Z1353" s="65"/>
      <c r="AA1353" s="65"/>
      <c r="AB1353" s="65"/>
      <c r="AC1353" s="65"/>
      <c r="AD1353" s="65"/>
      <c r="AE1353" s="65"/>
      <c r="AF1353"/>
      <c r="AG1353"/>
      <c r="AH1353"/>
      <c r="AI1353"/>
      <c r="AJ1353"/>
      <c r="AK1353"/>
      <c r="AL1353"/>
      <c r="AM1353"/>
      <c r="AN1353"/>
      <c r="AO1353"/>
      <c r="AP1353"/>
      <c r="AQ1353"/>
      <c r="AR1353"/>
      <c r="AS1353"/>
      <c r="AT1353"/>
    </row>
    <row r="1354" spans="1:46" ht="15.75">
      <c r="A1354" s="64" t="s">
        <v>65</v>
      </c>
      <c r="B1354" s="65"/>
      <c r="C1354" s="65"/>
      <c r="D1354" s="65"/>
      <c r="E1354" s="65"/>
      <c r="F1354" s="65"/>
      <c r="G1354" s="65"/>
      <c r="H1354" s="65"/>
      <c r="I1354" s="65"/>
      <c r="J1354" s="65"/>
      <c r="K1354" s="65"/>
      <c r="L1354" s="65"/>
      <c r="M1354" s="65"/>
      <c r="N1354" s="65"/>
      <c r="O1354" s="65"/>
      <c r="P1354" s="65"/>
      <c r="Q1354" s="27"/>
      <c r="R1354" s="65"/>
      <c r="S1354" s="65"/>
      <c r="T1354" s="65"/>
      <c r="U1354" s="65"/>
      <c r="V1354" s="65"/>
      <c r="W1354" s="65"/>
      <c r="X1354" s="65"/>
      <c r="Y1354" s="65"/>
      <c r="Z1354" s="65"/>
      <c r="AA1354" s="65"/>
      <c r="AB1354" s="65"/>
      <c r="AC1354" s="65"/>
      <c r="AD1354" s="65"/>
      <c r="AE1354" s="65"/>
      <c r="AF1354"/>
      <c r="AG1354"/>
      <c r="AH1354"/>
      <c r="AI1354"/>
      <c r="AJ1354"/>
      <c r="AK1354"/>
      <c r="AL1354"/>
      <c r="AM1354"/>
      <c r="AN1354"/>
      <c r="AO1354"/>
      <c r="AP1354"/>
      <c r="AQ1354"/>
      <c r="AR1354"/>
      <c r="AS1354"/>
      <c r="AT1354"/>
    </row>
    <row r="1355" spans="1:46" ht="15" customHeight="1">
      <c r="A1355" s="61"/>
      <c r="B1355" s="61"/>
      <c r="C1355" s="61"/>
      <c r="D1355" s="61"/>
      <c r="E1355" s="61"/>
      <c r="F1355" s="61"/>
      <c r="G1355" s="61"/>
      <c r="H1355" s="61"/>
      <c r="I1355" s="61"/>
      <c r="J1355" s="61"/>
      <c r="K1355" s="61"/>
      <c r="L1355" s="61"/>
      <c r="M1355" s="61"/>
      <c r="N1355" s="61"/>
      <c r="O1355" s="61"/>
      <c r="P1355" s="61"/>
      <c r="R1355" s="61"/>
      <c r="S1355" s="61"/>
      <c r="T1355" s="61"/>
      <c r="U1355" s="61"/>
      <c r="V1355" s="61"/>
      <c r="W1355" s="61"/>
      <c r="X1355" s="61"/>
      <c r="Y1355" s="61"/>
      <c r="Z1355" s="61"/>
      <c r="AA1355" s="61"/>
      <c r="AB1355" s="61"/>
      <c r="AC1355" s="61"/>
      <c r="AD1355" s="61"/>
      <c r="AE1355" s="61"/>
      <c r="AF1355"/>
      <c r="AG1355"/>
      <c r="AH1355"/>
      <c r="AI1355"/>
      <c r="AJ1355"/>
      <c r="AK1355"/>
      <c r="AL1355"/>
      <c r="AM1355"/>
      <c r="AN1355"/>
      <c r="AO1355"/>
      <c r="AP1355"/>
      <c r="AQ1355"/>
      <c r="AR1355"/>
      <c r="AS1355"/>
      <c r="AT1355"/>
    </row>
    <row r="1356" spans="1:46" ht="88.5" customHeight="1" thickBot="1">
      <c r="A1356" s="264" t="s">
        <v>1114</v>
      </c>
      <c r="B1356" s="264"/>
      <c r="C1356" s="264"/>
      <c r="D1356" s="264"/>
      <c r="E1356" s="264"/>
      <c r="F1356" s="264"/>
      <c r="G1356" s="264"/>
      <c r="H1356" s="264"/>
      <c r="I1356" s="264"/>
      <c r="J1356" s="264"/>
      <c r="K1356" s="264"/>
      <c r="L1356" s="264"/>
      <c r="M1356" s="264"/>
      <c r="N1356" s="264"/>
      <c r="O1356" s="264"/>
      <c r="P1356" s="264"/>
      <c r="Q1356" s="66"/>
      <c r="R1356" s="61"/>
      <c r="S1356" s="61"/>
      <c r="T1356" s="61"/>
      <c r="U1356" s="61"/>
      <c r="V1356" s="265"/>
      <c r="W1356" s="265"/>
      <c r="X1356" s="265"/>
      <c r="Y1356" s="265"/>
      <c r="Z1356" s="265"/>
      <c r="AA1356" s="265"/>
      <c r="AB1356" s="265"/>
      <c r="AC1356" s="265"/>
      <c r="AD1356" s="265"/>
      <c r="AE1356" s="265"/>
      <c r="AF1356" s="66"/>
      <c r="AG1356" s="61"/>
      <c r="AH1356" s="61"/>
      <c r="AI1356" s="61"/>
      <c r="AJ1356" s="61"/>
      <c r="AK1356" s="265"/>
      <c r="AL1356" s="265"/>
      <c r="AM1356" s="265"/>
      <c r="AN1356" s="265"/>
      <c r="AO1356" s="265"/>
      <c r="AP1356" s="265"/>
      <c r="AQ1356" s="265"/>
      <c r="AR1356" s="265"/>
      <c r="AS1356" s="265"/>
      <c r="AT1356" s="265"/>
    </row>
    <row r="1357" spans="1:46" ht="45" customHeight="1" thickTop="1" thickBot="1">
      <c r="A1357" s="284" t="s">
        <v>44</v>
      </c>
      <c r="B1357" s="284"/>
      <c r="C1357" s="284"/>
      <c r="D1357" s="284"/>
      <c r="E1357" s="284"/>
      <c r="F1357" s="284"/>
      <c r="G1357" s="284"/>
      <c r="H1357" s="284"/>
      <c r="I1357" s="284"/>
      <c r="J1357" s="284"/>
      <c r="K1357" s="284"/>
      <c r="L1357" s="284"/>
      <c r="M1357" s="284"/>
      <c r="N1357" s="284"/>
      <c r="O1357" s="284"/>
      <c r="P1357" s="284"/>
      <c r="Q1357" s="67" t="s">
        <v>67</v>
      </c>
      <c r="R1357" s="285" t="s">
        <v>68</v>
      </c>
      <c r="S1357" s="285"/>
      <c r="T1357" s="285"/>
      <c r="U1357" s="285"/>
      <c r="V1357" s="285"/>
      <c r="W1357" s="285"/>
      <c r="X1357" s="285"/>
      <c r="Y1357" s="285"/>
      <c r="Z1357" s="285"/>
      <c r="AA1357" s="285"/>
      <c r="AB1357" s="285"/>
      <c r="AC1357" s="285"/>
      <c r="AD1357" s="285"/>
      <c r="AE1357" s="285"/>
      <c r="AF1357" s="68" t="s">
        <v>67</v>
      </c>
      <c r="AG1357" s="286" t="s">
        <v>8</v>
      </c>
      <c r="AH1357" s="286"/>
      <c r="AI1357" s="286"/>
      <c r="AJ1357" s="286"/>
      <c r="AK1357" s="286"/>
      <c r="AL1357" s="286"/>
      <c r="AM1357" s="286"/>
      <c r="AN1357" s="286"/>
      <c r="AO1357" s="286"/>
      <c r="AP1357" s="286"/>
      <c r="AQ1357" s="286"/>
      <c r="AR1357" s="286"/>
      <c r="AS1357" s="286"/>
      <c r="AT1357" s="286"/>
    </row>
    <row r="1358" spans="1:46" ht="45" customHeight="1">
      <c r="A1358" s="259" t="s">
        <v>960</v>
      </c>
      <c r="B1358" s="259" t="s">
        <v>980</v>
      </c>
      <c r="C1358" s="259" t="s">
        <v>980</v>
      </c>
      <c r="D1358" s="259" t="s">
        <v>980</v>
      </c>
      <c r="E1358" s="259" t="s">
        <v>980</v>
      </c>
      <c r="F1358" s="259" t="s">
        <v>980</v>
      </c>
      <c r="G1358" s="259" t="s">
        <v>980</v>
      </c>
      <c r="H1358" s="259" t="s">
        <v>980</v>
      </c>
      <c r="I1358" s="259" t="s">
        <v>980</v>
      </c>
      <c r="J1358" s="259" t="s">
        <v>980</v>
      </c>
      <c r="K1358" s="259" t="s">
        <v>980</v>
      </c>
      <c r="L1358" s="259" t="s">
        <v>980</v>
      </c>
      <c r="M1358" s="259" t="s">
        <v>980</v>
      </c>
      <c r="N1358" s="259" t="s">
        <v>980</v>
      </c>
      <c r="O1358" s="259" t="s">
        <v>980</v>
      </c>
      <c r="P1358" s="259" t="s">
        <v>980</v>
      </c>
      <c r="Q1358" s="69">
        <v>3</v>
      </c>
      <c r="R1358" s="258" t="s">
        <v>176</v>
      </c>
      <c r="S1358" s="258"/>
      <c r="T1358" s="258"/>
      <c r="U1358" s="258"/>
      <c r="V1358" s="258"/>
      <c r="W1358" s="258"/>
      <c r="X1358" s="258"/>
      <c r="Y1358" s="258"/>
      <c r="Z1358" s="258"/>
      <c r="AA1358" s="258"/>
      <c r="AB1358" s="258"/>
      <c r="AC1358" s="258"/>
      <c r="AD1358" s="258"/>
      <c r="AE1358" s="258"/>
      <c r="AF1358" s="69">
        <v>3</v>
      </c>
      <c r="AG1358" s="258" t="s">
        <v>176</v>
      </c>
      <c r="AH1358" s="258"/>
      <c r="AI1358" s="258"/>
      <c r="AJ1358" s="258"/>
      <c r="AK1358" s="258"/>
      <c r="AL1358" s="258"/>
      <c r="AM1358" s="258"/>
      <c r="AN1358" s="258"/>
      <c r="AO1358" s="258"/>
      <c r="AP1358" s="258"/>
      <c r="AQ1358" s="258"/>
      <c r="AR1358" s="258"/>
      <c r="AS1358" s="258"/>
      <c r="AT1358" s="258"/>
    </row>
    <row r="1359" spans="1:46" ht="45" customHeight="1">
      <c r="A1359" s="259" t="s">
        <v>961</v>
      </c>
      <c r="B1359" s="259" t="s">
        <v>981</v>
      </c>
      <c r="C1359" s="259" t="s">
        <v>981</v>
      </c>
      <c r="D1359" s="259" t="s">
        <v>981</v>
      </c>
      <c r="E1359" s="259" t="s">
        <v>981</v>
      </c>
      <c r="F1359" s="259" t="s">
        <v>981</v>
      </c>
      <c r="G1359" s="259" t="s">
        <v>981</v>
      </c>
      <c r="H1359" s="259" t="s">
        <v>981</v>
      </c>
      <c r="I1359" s="259" t="s">
        <v>981</v>
      </c>
      <c r="J1359" s="259" t="s">
        <v>981</v>
      </c>
      <c r="K1359" s="259" t="s">
        <v>981</v>
      </c>
      <c r="L1359" s="259" t="s">
        <v>981</v>
      </c>
      <c r="M1359" s="259" t="s">
        <v>981</v>
      </c>
      <c r="N1359" s="259" t="s">
        <v>981</v>
      </c>
      <c r="O1359" s="259" t="s">
        <v>981</v>
      </c>
      <c r="P1359" s="259" t="s">
        <v>981</v>
      </c>
      <c r="Q1359" s="69">
        <v>3</v>
      </c>
      <c r="R1359" s="258"/>
      <c r="S1359" s="258"/>
      <c r="T1359" s="258"/>
      <c r="U1359" s="258"/>
      <c r="V1359" s="258"/>
      <c r="W1359" s="258"/>
      <c r="X1359" s="258"/>
      <c r="Y1359" s="258"/>
      <c r="Z1359" s="258"/>
      <c r="AA1359" s="258"/>
      <c r="AB1359" s="258"/>
      <c r="AC1359" s="258"/>
      <c r="AD1359" s="258"/>
      <c r="AE1359" s="258"/>
      <c r="AF1359" s="69">
        <v>3</v>
      </c>
      <c r="AG1359" s="258"/>
      <c r="AH1359" s="258"/>
      <c r="AI1359" s="258"/>
      <c r="AJ1359" s="258"/>
      <c r="AK1359" s="258"/>
      <c r="AL1359" s="258"/>
      <c r="AM1359" s="258"/>
      <c r="AN1359" s="258"/>
      <c r="AO1359" s="258"/>
      <c r="AP1359" s="258"/>
      <c r="AQ1359" s="258"/>
      <c r="AR1359" s="258"/>
      <c r="AS1359" s="258"/>
      <c r="AT1359" s="258"/>
    </row>
    <row r="1360" spans="1:46" ht="45" customHeight="1">
      <c r="A1360" s="259" t="s">
        <v>1115</v>
      </c>
      <c r="B1360" s="259" t="s">
        <v>1116</v>
      </c>
      <c r="C1360" s="259" t="s">
        <v>1116</v>
      </c>
      <c r="D1360" s="259" t="s">
        <v>1116</v>
      </c>
      <c r="E1360" s="259" t="s">
        <v>1116</v>
      </c>
      <c r="F1360" s="259" t="s">
        <v>1116</v>
      </c>
      <c r="G1360" s="259" t="s">
        <v>1116</v>
      </c>
      <c r="H1360" s="259" t="s">
        <v>1116</v>
      </c>
      <c r="I1360" s="259" t="s">
        <v>1116</v>
      </c>
      <c r="J1360" s="259" t="s">
        <v>1116</v>
      </c>
      <c r="K1360" s="259" t="s">
        <v>1116</v>
      </c>
      <c r="L1360" s="259" t="s">
        <v>1116</v>
      </c>
      <c r="M1360" s="259" t="s">
        <v>1116</v>
      </c>
      <c r="N1360" s="259" t="s">
        <v>1116</v>
      </c>
      <c r="O1360" s="259" t="s">
        <v>1116</v>
      </c>
      <c r="P1360" s="259" t="s">
        <v>1116</v>
      </c>
      <c r="Q1360" s="69">
        <v>3</v>
      </c>
      <c r="R1360" s="258"/>
      <c r="S1360" s="258"/>
      <c r="T1360" s="258"/>
      <c r="U1360" s="258"/>
      <c r="V1360" s="258"/>
      <c r="W1360" s="258"/>
      <c r="X1360" s="258"/>
      <c r="Y1360" s="258"/>
      <c r="Z1360" s="258"/>
      <c r="AA1360" s="258"/>
      <c r="AB1360" s="258"/>
      <c r="AC1360" s="258"/>
      <c r="AD1360" s="258"/>
      <c r="AE1360" s="258"/>
      <c r="AF1360" s="69">
        <v>3</v>
      </c>
      <c r="AG1360" s="258"/>
      <c r="AH1360" s="258"/>
      <c r="AI1360" s="258"/>
      <c r="AJ1360" s="258"/>
      <c r="AK1360" s="258"/>
      <c r="AL1360" s="258"/>
      <c r="AM1360" s="258"/>
      <c r="AN1360" s="258"/>
      <c r="AO1360" s="258"/>
      <c r="AP1360" s="258"/>
      <c r="AQ1360" s="258"/>
      <c r="AR1360" s="258"/>
      <c r="AS1360" s="258"/>
      <c r="AT1360" s="258"/>
    </row>
    <row r="1361" spans="1:46" ht="45" customHeight="1">
      <c r="A1361" s="259" t="s">
        <v>1117</v>
      </c>
      <c r="B1361" s="259" t="s">
        <v>1118</v>
      </c>
      <c r="C1361" s="259" t="s">
        <v>1118</v>
      </c>
      <c r="D1361" s="259" t="s">
        <v>1118</v>
      </c>
      <c r="E1361" s="259" t="s">
        <v>1118</v>
      </c>
      <c r="F1361" s="259" t="s">
        <v>1118</v>
      </c>
      <c r="G1361" s="259" t="s">
        <v>1118</v>
      </c>
      <c r="H1361" s="259" t="s">
        <v>1118</v>
      </c>
      <c r="I1361" s="259" t="s">
        <v>1118</v>
      </c>
      <c r="J1361" s="259" t="s">
        <v>1118</v>
      </c>
      <c r="K1361" s="259" t="s">
        <v>1118</v>
      </c>
      <c r="L1361" s="259" t="s">
        <v>1118</v>
      </c>
      <c r="M1361" s="259" t="s">
        <v>1118</v>
      </c>
      <c r="N1361" s="259" t="s">
        <v>1118</v>
      </c>
      <c r="O1361" s="259" t="s">
        <v>1118</v>
      </c>
      <c r="P1361" s="259" t="s">
        <v>1118</v>
      </c>
      <c r="Q1361" s="69">
        <v>3</v>
      </c>
      <c r="R1361" s="258"/>
      <c r="S1361" s="258"/>
      <c r="T1361" s="258"/>
      <c r="U1361" s="258"/>
      <c r="V1361" s="258"/>
      <c r="W1361" s="258"/>
      <c r="X1361" s="258"/>
      <c r="Y1361" s="258"/>
      <c r="Z1361" s="258"/>
      <c r="AA1361" s="258"/>
      <c r="AB1361" s="258"/>
      <c r="AC1361" s="258"/>
      <c r="AD1361" s="258"/>
      <c r="AE1361" s="258"/>
      <c r="AF1361" s="69">
        <v>3</v>
      </c>
      <c r="AG1361" s="258"/>
      <c r="AH1361" s="258"/>
      <c r="AI1361" s="258"/>
      <c r="AJ1361" s="258"/>
      <c r="AK1361" s="258"/>
      <c r="AL1361" s="258"/>
      <c r="AM1361" s="258"/>
      <c r="AN1361" s="258"/>
      <c r="AO1361" s="258"/>
      <c r="AP1361" s="258"/>
      <c r="AQ1361" s="258"/>
      <c r="AR1361" s="258"/>
      <c r="AS1361" s="258"/>
      <c r="AT1361" s="258"/>
    </row>
    <row r="1362" spans="1:46" ht="45" customHeight="1">
      <c r="A1362" s="259" t="s">
        <v>1119</v>
      </c>
      <c r="B1362" s="259" t="s">
        <v>1120</v>
      </c>
      <c r="C1362" s="259" t="s">
        <v>1120</v>
      </c>
      <c r="D1362" s="259" t="s">
        <v>1120</v>
      </c>
      <c r="E1362" s="259" t="s">
        <v>1120</v>
      </c>
      <c r="F1362" s="259" t="s">
        <v>1120</v>
      </c>
      <c r="G1362" s="259" t="s">
        <v>1120</v>
      </c>
      <c r="H1362" s="259" t="s">
        <v>1120</v>
      </c>
      <c r="I1362" s="259" t="s">
        <v>1120</v>
      </c>
      <c r="J1362" s="259" t="s">
        <v>1120</v>
      </c>
      <c r="K1362" s="259" t="s">
        <v>1120</v>
      </c>
      <c r="L1362" s="259" t="s">
        <v>1120</v>
      </c>
      <c r="M1362" s="259" t="s">
        <v>1120</v>
      </c>
      <c r="N1362" s="259" t="s">
        <v>1120</v>
      </c>
      <c r="O1362" s="259" t="s">
        <v>1120</v>
      </c>
      <c r="P1362" s="259" t="s">
        <v>1120</v>
      </c>
      <c r="Q1362" s="69">
        <v>3</v>
      </c>
      <c r="R1362" s="258"/>
      <c r="S1362" s="258"/>
      <c r="T1362" s="258"/>
      <c r="U1362" s="258"/>
      <c r="V1362" s="258"/>
      <c r="W1362" s="258"/>
      <c r="X1362" s="258"/>
      <c r="Y1362" s="258"/>
      <c r="Z1362" s="258"/>
      <c r="AA1362" s="258"/>
      <c r="AB1362" s="258"/>
      <c r="AC1362" s="258"/>
      <c r="AD1362" s="258"/>
      <c r="AE1362" s="258"/>
      <c r="AF1362" s="69">
        <v>3</v>
      </c>
      <c r="AG1362" s="258"/>
      <c r="AH1362" s="258"/>
      <c r="AI1362" s="258"/>
      <c r="AJ1362" s="258"/>
      <c r="AK1362" s="258"/>
      <c r="AL1362" s="258"/>
      <c r="AM1362" s="258"/>
      <c r="AN1362" s="258"/>
      <c r="AO1362" s="258"/>
      <c r="AP1362" s="258"/>
      <c r="AQ1362" s="258"/>
      <c r="AR1362" s="258"/>
      <c r="AS1362" s="258"/>
      <c r="AT1362" s="258"/>
    </row>
    <row r="1363" spans="1:46" ht="45" customHeight="1">
      <c r="A1363" s="259" t="s">
        <v>1121</v>
      </c>
      <c r="B1363" s="259" t="s">
        <v>1122</v>
      </c>
      <c r="C1363" s="259" t="s">
        <v>1122</v>
      </c>
      <c r="D1363" s="259" t="s">
        <v>1122</v>
      </c>
      <c r="E1363" s="259" t="s">
        <v>1122</v>
      </c>
      <c r="F1363" s="259" t="s">
        <v>1122</v>
      </c>
      <c r="G1363" s="259" t="s">
        <v>1122</v>
      </c>
      <c r="H1363" s="259" t="s">
        <v>1122</v>
      </c>
      <c r="I1363" s="259" t="s">
        <v>1122</v>
      </c>
      <c r="J1363" s="259" t="s">
        <v>1122</v>
      </c>
      <c r="K1363" s="259" t="s">
        <v>1122</v>
      </c>
      <c r="L1363" s="259" t="s">
        <v>1122</v>
      </c>
      <c r="M1363" s="259" t="s">
        <v>1122</v>
      </c>
      <c r="N1363" s="259" t="s">
        <v>1122</v>
      </c>
      <c r="O1363" s="259" t="s">
        <v>1122</v>
      </c>
      <c r="P1363" s="259" t="s">
        <v>1122</v>
      </c>
      <c r="Q1363" s="69">
        <v>3</v>
      </c>
      <c r="R1363" s="258"/>
      <c r="S1363" s="258"/>
      <c r="T1363" s="258"/>
      <c r="U1363" s="258"/>
      <c r="V1363" s="258"/>
      <c r="W1363" s="258"/>
      <c r="X1363" s="258"/>
      <c r="Y1363" s="258"/>
      <c r="Z1363" s="258"/>
      <c r="AA1363" s="258"/>
      <c r="AB1363" s="258"/>
      <c r="AC1363" s="258"/>
      <c r="AD1363" s="258"/>
      <c r="AE1363" s="258"/>
      <c r="AF1363" s="69">
        <v>3</v>
      </c>
      <c r="AG1363" s="258"/>
      <c r="AH1363" s="258"/>
      <c r="AI1363" s="258"/>
      <c r="AJ1363" s="258"/>
      <c r="AK1363" s="258"/>
      <c r="AL1363" s="258"/>
      <c r="AM1363" s="258"/>
      <c r="AN1363" s="258"/>
      <c r="AO1363" s="258"/>
      <c r="AP1363" s="258"/>
      <c r="AQ1363" s="258"/>
      <c r="AR1363" s="258"/>
      <c r="AS1363" s="258"/>
      <c r="AT1363" s="258"/>
    </row>
    <row r="1364" spans="1:46" ht="45" customHeight="1">
      <c r="A1364" s="259" t="s">
        <v>1123</v>
      </c>
      <c r="B1364" s="259" t="s">
        <v>1124</v>
      </c>
      <c r="C1364" s="259" t="s">
        <v>1124</v>
      </c>
      <c r="D1364" s="259" t="s">
        <v>1124</v>
      </c>
      <c r="E1364" s="259" t="s">
        <v>1124</v>
      </c>
      <c r="F1364" s="259" t="s">
        <v>1124</v>
      </c>
      <c r="G1364" s="259" t="s">
        <v>1124</v>
      </c>
      <c r="H1364" s="259" t="s">
        <v>1124</v>
      </c>
      <c r="I1364" s="259" t="s">
        <v>1124</v>
      </c>
      <c r="J1364" s="259" t="s">
        <v>1124</v>
      </c>
      <c r="K1364" s="259" t="s">
        <v>1124</v>
      </c>
      <c r="L1364" s="259" t="s">
        <v>1124</v>
      </c>
      <c r="M1364" s="259" t="s">
        <v>1124</v>
      </c>
      <c r="N1364" s="259" t="s">
        <v>1124</v>
      </c>
      <c r="O1364" s="259" t="s">
        <v>1124</v>
      </c>
      <c r="P1364" s="259" t="s">
        <v>1124</v>
      </c>
      <c r="Q1364" s="69">
        <v>3</v>
      </c>
      <c r="R1364" s="258"/>
      <c r="S1364" s="258"/>
      <c r="T1364" s="258"/>
      <c r="U1364" s="258"/>
      <c r="V1364" s="258"/>
      <c r="W1364" s="258"/>
      <c r="X1364" s="258"/>
      <c r="Y1364" s="258"/>
      <c r="Z1364" s="258"/>
      <c r="AA1364" s="258"/>
      <c r="AB1364" s="258"/>
      <c r="AC1364" s="258"/>
      <c r="AD1364" s="258"/>
      <c r="AE1364" s="258"/>
      <c r="AF1364" s="69">
        <v>3</v>
      </c>
      <c r="AG1364" s="258"/>
      <c r="AH1364" s="258"/>
      <c r="AI1364" s="258"/>
      <c r="AJ1364" s="258"/>
      <c r="AK1364" s="258"/>
      <c r="AL1364" s="258"/>
      <c r="AM1364" s="258"/>
      <c r="AN1364" s="258"/>
      <c r="AO1364" s="258"/>
      <c r="AP1364" s="258"/>
      <c r="AQ1364" s="258"/>
      <c r="AR1364" s="258"/>
      <c r="AS1364" s="258"/>
      <c r="AT1364" s="258"/>
    </row>
    <row r="1365" spans="1:46" ht="45" customHeight="1">
      <c r="A1365" s="259" t="s">
        <v>1125</v>
      </c>
      <c r="B1365" s="259" t="s">
        <v>1126</v>
      </c>
      <c r="C1365" s="259" t="s">
        <v>1126</v>
      </c>
      <c r="D1365" s="259" t="s">
        <v>1126</v>
      </c>
      <c r="E1365" s="259" t="s">
        <v>1126</v>
      </c>
      <c r="F1365" s="259" t="s">
        <v>1126</v>
      </c>
      <c r="G1365" s="259" t="s">
        <v>1126</v>
      </c>
      <c r="H1365" s="259" t="s">
        <v>1126</v>
      </c>
      <c r="I1365" s="259" t="s">
        <v>1126</v>
      </c>
      <c r="J1365" s="259" t="s">
        <v>1126</v>
      </c>
      <c r="K1365" s="259" t="s">
        <v>1126</v>
      </c>
      <c r="L1365" s="259" t="s">
        <v>1126</v>
      </c>
      <c r="M1365" s="259" t="s">
        <v>1126</v>
      </c>
      <c r="N1365" s="259" t="s">
        <v>1126</v>
      </c>
      <c r="O1365" s="259" t="s">
        <v>1126</v>
      </c>
      <c r="P1365" s="259" t="s">
        <v>1126</v>
      </c>
      <c r="Q1365" s="69">
        <v>3</v>
      </c>
      <c r="R1365" s="258"/>
      <c r="S1365" s="258"/>
      <c r="T1365" s="258"/>
      <c r="U1365" s="258"/>
      <c r="V1365" s="258"/>
      <c r="W1365" s="258"/>
      <c r="X1365" s="258"/>
      <c r="Y1365" s="258"/>
      <c r="Z1365" s="258"/>
      <c r="AA1365" s="258"/>
      <c r="AB1365" s="258"/>
      <c r="AC1365" s="258"/>
      <c r="AD1365" s="258"/>
      <c r="AE1365" s="258"/>
      <c r="AF1365" s="69">
        <v>3</v>
      </c>
      <c r="AG1365" s="258"/>
      <c r="AH1365" s="258"/>
      <c r="AI1365" s="258"/>
      <c r="AJ1365" s="258"/>
      <c r="AK1365" s="258"/>
      <c r="AL1365" s="258"/>
      <c r="AM1365" s="258"/>
      <c r="AN1365" s="258"/>
      <c r="AO1365" s="258"/>
      <c r="AP1365" s="258"/>
      <c r="AQ1365" s="258"/>
      <c r="AR1365" s="258"/>
      <c r="AS1365" s="258"/>
      <c r="AT1365" s="258"/>
    </row>
    <row r="1366" spans="1:46" ht="45" customHeight="1">
      <c r="A1366" s="259" t="s">
        <v>1127</v>
      </c>
      <c r="B1366" s="259" t="s">
        <v>1128</v>
      </c>
      <c r="C1366" s="259" t="s">
        <v>1128</v>
      </c>
      <c r="D1366" s="259" t="s">
        <v>1128</v>
      </c>
      <c r="E1366" s="259" t="s">
        <v>1128</v>
      </c>
      <c r="F1366" s="259" t="s">
        <v>1128</v>
      </c>
      <c r="G1366" s="259" t="s">
        <v>1128</v>
      </c>
      <c r="H1366" s="259" t="s">
        <v>1128</v>
      </c>
      <c r="I1366" s="259" t="s">
        <v>1128</v>
      </c>
      <c r="J1366" s="259" t="s">
        <v>1128</v>
      </c>
      <c r="K1366" s="259" t="s">
        <v>1128</v>
      </c>
      <c r="L1366" s="259" t="s">
        <v>1128</v>
      </c>
      <c r="M1366" s="259" t="s">
        <v>1128</v>
      </c>
      <c r="N1366" s="259" t="s">
        <v>1128</v>
      </c>
      <c r="O1366" s="259" t="s">
        <v>1128</v>
      </c>
      <c r="P1366" s="259" t="s">
        <v>1128</v>
      </c>
      <c r="Q1366" s="69">
        <v>3</v>
      </c>
      <c r="R1366" s="258"/>
      <c r="S1366" s="258"/>
      <c r="T1366" s="258"/>
      <c r="U1366" s="258"/>
      <c r="V1366" s="258"/>
      <c r="W1366" s="258"/>
      <c r="X1366" s="258"/>
      <c r="Y1366" s="258"/>
      <c r="Z1366" s="258"/>
      <c r="AA1366" s="258"/>
      <c r="AB1366" s="258"/>
      <c r="AC1366" s="258"/>
      <c r="AD1366" s="258"/>
      <c r="AE1366" s="258"/>
      <c r="AF1366" s="69">
        <v>3</v>
      </c>
      <c r="AG1366" s="258"/>
      <c r="AH1366" s="258"/>
      <c r="AI1366" s="258"/>
      <c r="AJ1366" s="258"/>
      <c r="AK1366" s="258"/>
      <c r="AL1366" s="258"/>
      <c r="AM1366" s="258"/>
      <c r="AN1366" s="258"/>
      <c r="AO1366" s="258"/>
      <c r="AP1366" s="258"/>
      <c r="AQ1366" s="258"/>
      <c r="AR1366" s="258"/>
      <c r="AS1366" s="258"/>
      <c r="AT1366" s="258"/>
    </row>
    <row r="1367" spans="1:46" ht="45" customHeight="1">
      <c r="A1367" s="259" t="s">
        <v>1129</v>
      </c>
      <c r="B1367" s="259" t="s">
        <v>1130</v>
      </c>
      <c r="C1367" s="259" t="s">
        <v>1130</v>
      </c>
      <c r="D1367" s="259" t="s">
        <v>1130</v>
      </c>
      <c r="E1367" s="259" t="s">
        <v>1130</v>
      </c>
      <c r="F1367" s="259" t="s">
        <v>1130</v>
      </c>
      <c r="G1367" s="259" t="s">
        <v>1130</v>
      </c>
      <c r="H1367" s="259" t="s">
        <v>1130</v>
      </c>
      <c r="I1367" s="259" t="s">
        <v>1130</v>
      </c>
      <c r="J1367" s="259" t="s">
        <v>1130</v>
      </c>
      <c r="K1367" s="259" t="s">
        <v>1130</v>
      </c>
      <c r="L1367" s="259" t="s">
        <v>1130</v>
      </c>
      <c r="M1367" s="259" t="s">
        <v>1130</v>
      </c>
      <c r="N1367" s="259" t="s">
        <v>1130</v>
      </c>
      <c r="O1367" s="259" t="s">
        <v>1130</v>
      </c>
      <c r="P1367" s="259" t="s">
        <v>1130</v>
      </c>
      <c r="Q1367" s="69">
        <v>3</v>
      </c>
      <c r="R1367" s="258"/>
      <c r="S1367" s="258"/>
      <c r="T1367" s="258"/>
      <c r="U1367" s="258"/>
      <c r="V1367" s="258"/>
      <c r="W1367" s="258"/>
      <c r="X1367" s="258"/>
      <c r="Y1367" s="258"/>
      <c r="Z1367" s="258"/>
      <c r="AA1367" s="258"/>
      <c r="AB1367" s="258"/>
      <c r="AC1367" s="258"/>
      <c r="AD1367" s="258"/>
      <c r="AE1367" s="258"/>
      <c r="AF1367" s="69">
        <v>3</v>
      </c>
      <c r="AG1367" s="258"/>
      <c r="AH1367" s="258"/>
      <c r="AI1367" s="258"/>
      <c r="AJ1367" s="258"/>
      <c r="AK1367" s="258"/>
      <c r="AL1367" s="258"/>
      <c r="AM1367" s="258"/>
      <c r="AN1367" s="258"/>
      <c r="AO1367" s="258"/>
      <c r="AP1367" s="258"/>
      <c r="AQ1367" s="258"/>
      <c r="AR1367" s="258"/>
      <c r="AS1367" s="258"/>
      <c r="AT1367" s="258"/>
    </row>
    <row r="1368" spans="1:46" ht="70.349999999999994" customHeight="1">
      <c r="A1368" s="259" t="s">
        <v>1131</v>
      </c>
      <c r="B1368" s="259" t="s">
        <v>1132</v>
      </c>
      <c r="C1368" s="259" t="s">
        <v>1132</v>
      </c>
      <c r="D1368" s="259" t="s">
        <v>1132</v>
      </c>
      <c r="E1368" s="259" t="s">
        <v>1132</v>
      </c>
      <c r="F1368" s="259" t="s">
        <v>1132</v>
      </c>
      <c r="G1368" s="259" t="s">
        <v>1132</v>
      </c>
      <c r="H1368" s="259" t="s">
        <v>1132</v>
      </c>
      <c r="I1368" s="259" t="s">
        <v>1132</v>
      </c>
      <c r="J1368" s="259" t="s">
        <v>1132</v>
      </c>
      <c r="K1368" s="259" t="s">
        <v>1132</v>
      </c>
      <c r="L1368" s="259" t="s">
        <v>1132</v>
      </c>
      <c r="M1368" s="259" t="s">
        <v>1132</v>
      </c>
      <c r="N1368" s="259" t="s">
        <v>1132</v>
      </c>
      <c r="O1368" s="259" t="s">
        <v>1132</v>
      </c>
      <c r="P1368" s="259" t="s">
        <v>1132</v>
      </c>
      <c r="Q1368" s="69">
        <v>3</v>
      </c>
      <c r="R1368" s="258"/>
      <c r="S1368" s="258"/>
      <c r="T1368" s="258"/>
      <c r="U1368" s="258"/>
      <c r="V1368" s="258"/>
      <c r="W1368" s="258"/>
      <c r="X1368" s="258"/>
      <c r="Y1368" s="258"/>
      <c r="Z1368" s="258"/>
      <c r="AA1368" s="258"/>
      <c r="AB1368" s="258"/>
      <c r="AC1368" s="258"/>
      <c r="AD1368" s="258"/>
      <c r="AE1368" s="258"/>
      <c r="AF1368" s="69">
        <v>3</v>
      </c>
      <c r="AG1368" s="258"/>
      <c r="AH1368" s="258"/>
      <c r="AI1368" s="258"/>
      <c r="AJ1368" s="258"/>
      <c r="AK1368" s="258"/>
      <c r="AL1368" s="258"/>
      <c r="AM1368" s="258"/>
      <c r="AN1368" s="258"/>
      <c r="AO1368" s="258"/>
      <c r="AP1368" s="258"/>
      <c r="AQ1368" s="258"/>
      <c r="AR1368" s="258"/>
      <c r="AS1368" s="258"/>
      <c r="AT1368" s="258"/>
    </row>
    <row r="1369" spans="1:46" ht="98.1" customHeight="1">
      <c r="A1369" s="259" t="s">
        <v>1133</v>
      </c>
      <c r="B1369" s="259" t="s">
        <v>1134</v>
      </c>
      <c r="C1369" s="259" t="s">
        <v>1134</v>
      </c>
      <c r="D1369" s="259" t="s">
        <v>1134</v>
      </c>
      <c r="E1369" s="259" t="s">
        <v>1134</v>
      </c>
      <c r="F1369" s="259" t="s">
        <v>1134</v>
      </c>
      <c r="G1369" s="259" t="s">
        <v>1134</v>
      </c>
      <c r="H1369" s="259" t="s">
        <v>1134</v>
      </c>
      <c r="I1369" s="259" t="s">
        <v>1134</v>
      </c>
      <c r="J1369" s="259" t="s">
        <v>1134</v>
      </c>
      <c r="K1369" s="259" t="s">
        <v>1134</v>
      </c>
      <c r="L1369" s="259" t="s">
        <v>1134</v>
      </c>
      <c r="M1369" s="259" t="s">
        <v>1134</v>
      </c>
      <c r="N1369" s="259" t="s">
        <v>1134</v>
      </c>
      <c r="O1369" s="259" t="s">
        <v>1134</v>
      </c>
      <c r="P1369" s="259" t="s">
        <v>1134</v>
      </c>
      <c r="Q1369" s="69">
        <v>3</v>
      </c>
      <c r="R1369" s="258"/>
      <c r="S1369" s="258"/>
      <c r="T1369" s="258"/>
      <c r="U1369" s="258"/>
      <c r="V1369" s="258"/>
      <c r="W1369" s="258"/>
      <c r="X1369" s="258"/>
      <c r="Y1369" s="258"/>
      <c r="Z1369" s="258"/>
      <c r="AA1369" s="258"/>
      <c r="AB1369" s="258"/>
      <c r="AC1369" s="258"/>
      <c r="AD1369" s="258"/>
      <c r="AE1369" s="258"/>
      <c r="AF1369" s="69">
        <v>3</v>
      </c>
      <c r="AG1369" s="258"/>
      <c r="AH1369" s="258"/>
      <c r="AI1369" s="258"/>
      <c r="AJ1369" s="258"/>
      <c r="AK1369" s="258"/>
      <c r="AL1369" s="258"/>
      <c r="AM1369" s="258"/>
      <c r="AN1369" s="258"/>
      <c r="AO1369" s="258"/>
      <c r="AP1369" s="258"/>
      <c r="AQ1369" s="258"/>
      <c r="AR1369" s="258"/>
      <c r="AS1369" s="258"/>
      <c r="AT1369" s="258"/>
    </row>
    <row r="1370" spans="1:46" ht="45" customHeight="1">
      <c r="A1370" s="259" t="s">
        <v>1135</v>
      </c>
      <c r="B1370" s="259" t="s">
        <v>1136</v>
      </c>
      <c r="C1370" s="259" t="s">
        <v>1136</v>
      </c>
      <c r="D1370" s="259" t="s">
        <v>1136</v>
      </c>
      <c r="E1370" s="259" t="s">
        <v>1136</v>
      </c>
      <c r="F1370" s="259" t="s">
        <v>1136</v>
      </c>
      <c r="G1370" s="259" t="s">
        <v>1136</v>
      </c>
      <c r="H1370" s="259" t="s">
        <v>1136</v>
      </c>
      <c r="I1370" s="259" t="s">
        <v>1136</v>
      </c>
      <c r="J1370" s="259" t="s">
        <v>1136</v>
      </c>
      <c r="K1370" s="259" t="s">
        <v>1136</v>
      </c>
      <c r="L1370" s="259" t="s">
        <v>1136</v>
      </c>
      <c r="M1370" s="259" t="s">
        <v>1136</v>
      </c>
      <c r="N1370" s="259" t="s">
        <v>1136</v>
      </c>
      <c r="O1370" s="259" t="s">
        <v>1136</v>
      </c>
      <c r="P1370" s="259" t="s">
        <v>1136</v>
      </c>
      <c r="Q1370" s="69">
        <v>3</v>
      </c>
      <c r="R1370" s="258"/>
      <c r="S1370" s="258"/>
      <c r="T1370" s="258"/>
      <c r="U1370" s="258"/>
      <c r="V1370" s="258"/>
      <c r="W1370" s="258"/>
      <c r="X1370" s="258"/>
      <c r="Y1370" s="258"/>
      <c r="Z1370" s="258"/>
      <c r="AA1370" s="258"/>
      <c r="AB1370" s="258"/>
      <c r="AC1370" s="258"/>
      <c r="AD1370" s="258"/>
      <c r="AE1370" s="258"/>
      <c r="AF1370" s="69">
        <v>3</v>
      </c>
      <c r="AG1370" s="258"/>
      <c r="AH1370" s="258"/>
      <c r="AI1370" s="258"/>
      <c r="AJ1370" s="258"/>
      <c r="AK1370" s="258"/>
      <c r="AL1370" s="258"/>
      <c r="AM1370" s="258"/>
      <c r="AN1370" s="258"/>
      <c r="AO1370" s="258"/>
      <c r="AP1370" s="258"/>
      <c r="AQ1370" s="258"/>
      <c r="AR1370" s="258"/>
      <c r="AS1370" s="258"/>
      <c r="AT1370" s="258"/>
    </row>
    <row r="1371" spans="1:46" ht="45" customHeight="1">
      <c r="A1371" s="261" t="s">
        <v>1137</v>
      </c>
      <c r="B1371" s="261" t="s">
        <v>1138</v>
      </c>
      <c r="C1371" s="261" t="s">
        <v>1138</v>
      </c>
      <c r="D1371" s="261" t="s">
        <v>1138</v>
      </c>
      <c r="E1371" s="261" t="s">
        <v>1138</v>
      </c>
      <c r="F1371" s="261" t="s">
        <v>1138</v>
      </c>
      <c r="G1371" s="261" t="s">
        <v>1138</v>
      </c>
      <c r="H1371" s="261" t="s">
        <v>1138</v>
      </c>
      <c r="I1371" s="261" t="s">
        <v>1138</v>
      </c>
      <c r="J1371" s="261" t="s">
        <v>1138</v>
      </c>
      <c r="K1371" s="261" t="s">
        <v>1138</v>
      </c>
      <c r="L1371" s="261" t="s">
        <v>1138</v>
      </c>
      <c r="M1371" s="261" t="s">
        <v>1138</v>
      </c>
      <c r="N1371" s="261" t="s">
        <v>1138</v>
      </c>
      <c r="O1371" s="261" t="s">
        <v>1138</v>
      </c>
      <c r="P1371" s="261" t="s">
        <v>1138</v>
      </c>
      <c r="Q1371" s="69">
        <v>3</v>
      </c>
      <c r="R1371" s="258"/>
      <c r="S1371" s="258"/>
      <c r="T1371" s="258"/>
      <c r="U1371" s="258"/>
      <c r="V1371" s="258"/>
      <c r="W1371" s="258"/>
      <c r="X1371" s="258"/>
      <c r="Y1371" s="258"/>
      <c r="Z1371" s="258"/>
      <c r="AA1371" s="258"/>
      <c r="AB1371" s="258"/>
      <c r="AC1371" s="258"/>
      <c r="AD1371" s="258"/>
      <c r="AE1371" s="258"/>
      <c r="AF1371" s="69">
        <v>3</v>
      </c>
      <c r="AG1371" s="258"/>
      <c r="AH1371" s="258"/>
      <c r="AI1371" s="258"/>
      <c r="AJ1371" s="258"/>
      <c r="AK1371" s="258"/>
      <c r="AL1371" s="258"/>
      <c r="AM1371" s="258"/>
      <c r="AN1371" s="258"/>
      <c r="AO1371" s="258"/>
      <c r="AP1371" s="258"/>
      <c r="AQ1371" s="258"/>
      <c r="AR1371" s="258"/>
      <c r="AS1371" s="258"/>
      <c r="AT1371" s="258"/>
    </row>
    <row r="1372" spans="1:46" ht="45" customHeight="1" thickTop="1" thickBot="1">
      <c r="A1372" s="61"/>
      <c r="B1372" s="61"/>
      <c r="C1372" s="61"/>
      <c r="D1372" s="61"/>
      <c r="E1372" s="61"/>
      <c r="F1372" s="61"/>
      <c r="G1372" s="61"/>
      <c r="H1372" s="61"/>
      <c r="I1372" s="61"/>
      <c r="J1372" s="61"/>
      <c r="K1372" s="61"/>
      <c r="L1372" s="61"/>
      <c r="M1372" s="61"/>
      <c r="N1372" s="61"/>
      <c r="O1372" s="61"/>
      <c r="P1372" s="61"/>
      <c r="Q1372" s="70"/>
      <c r="R1372" s="61"/>
      <c r="S1372" s="61"/>
      <c r="T1372" s="61"/>
      <c r="U1372" s="61"/>
      <c r="V1372" s="61"/>
      <c r="W1372" s="61"/>
      <c r="X1372" s="61"/>
      <c r="Y1372" s="61"/>
      <c r="Z1372" s="61"/>
      <c r="AA1372" s="61"/>
      <c r="AB1372" s="61"/>
      <c r="AC1372" s="61"/>
      <c r="AD1372" s="61"/>
      <c r="AE1372" s="61"/>
      <c r="AF1372" s="70"/>
      <c r="AG1372" s="61"/>
      <c r="AH1372" s="61"/>
      <c r="AI1372" s="61"/>
      <c r="AJ1372" s="61"/>
      <c r="AK1372" s="61"/>
      <c r="AL1372" s="61"/>
      <c r="AM1372" s="61"/>
      <c r="AN1372" s="61"/>
      <c r="AO1372" s="61"/>
      <c r="AP1372" s="61"/>
      <c r="AQ1372" s="61"/>
      <c r="AR1372" s="61"/>
      <c r="AS1372" s="61"/>
      <c r="AT1372" s="61"/>
    </row>
    <row r="1373" spans="1:46" ht="45" customHeight="1" thickTop="1" thickBot="1">
      <c r="A1373" s="267" t="s">
        <v>79</v>
      </c>
      <c r="B1373" s="267"/>
      <c r="C1373" s="267"/>
      <c r="D1373" s="267"/>
      <c r="E1373" s="267"/>
      <c r="F1373" s="267"/>
      <c r="G1373" s="267"/>
      <c r="H1373" s="267"/>
      <c r="I1373" s="267"/>
      <c r="J1373" s="267"/>
      <c r="K1373" s="267"/>
      <c r="L1373" s="267"/>
      <c r="M1373" s="267"/>
      <c r="N1373" s="267"/>
      <c r="O1373" s="267"/>
      <c r="P1373" s="267"/>
      <c r="Q1373" s="71" t="s">
        <v>67</v>
      </c>
      <c r="R1373" s="268" t="s">
        <v>68</v>
      </c>
      <c r="S1373" s="268"/>
      <c r="T1373" s="268"/>
      <c r="U1373" s="268"/>
      <c r="V1373" s="268"/>
      <c r="W1373" s="268"/>
      <c r="X1373" s="268"/>
      <c r="Y1373" s="268"/>
      <c r="Z1373" s="268"/>
      <c r="AA1373" s="268"/>
      <c r="AB1373" s="268"/>
      <c r="AC1373" s="268"/>
      <c r="AD1373" s="268"/>
      <c r="AE1373" s="268"/>
      <c r="AF1373" s="72" t="s">
        <v>67</v>
      </c>
      <c r="AG1373" s="269" t="s">
        <v>8</v>
      </c>
      <c r="AH1373" s="269"/>
      <c r="AI1373" s="269"/>
      <c r="AJ1373" s="269"/>
      <c r="AK1373" s="269"/>
      <c r="AL1373" s="269"/>
      <c r="AM1373" s="269"/>
      <c r="AN1373" s="269"/>
      <c r="AO1373" s="269"/>
      <c r="AP1373" s="269"/>
      <c r="AQ1373" s="269"/>
      <c r="AR1373" s="269"/>
      <c r="AS1373" s="269"/>
      <c r="AT1373" s="269"/>
    </row>
    <row r="1374" spans="1:46" ht="45" customHeight="1">
      <c r="A1374" s="259" t="s">
        <v>1139</v>
      </c>
      <c r="B1374" s="259" t="s">
        <v>1140</v>
      </c>
      <c r="C1374" s="259" t="s">
        <v>1140</v>
      </c>
      <c r="D1374" s="259" t="s">
        <v>1140</v>
      </c>
      <c r="E1374" s="259" t="s">
        <v>1140</v>
      </c>
      <c r="F1374" s="259" t="s">
        <v>1140</v>
      </c>
      <c r="G1374" s="259" t="s">
        <v>1140</v>
      </c>
      <c r="H1374" s="259" t="s">
        <v>1140</v>
      </c>
      <c r="I1374" s="259" t="s">
        <v>1140</v>
      </c>
      <c r="J1374" s="259" t="s">
        <v>1140</v>
      </c>
      <c r="K1374" s="259" t="s">
        <v>1140</v>
      </c>
      <c r="L1374" s="259" t="s">
        <v>1140</v>
      </c>
      <c r="M1374" s="259" t="s">
        <v>1140</v>
      </c>
      <c r="N1374" s="259" t="s">
        <v>1140</v>
      </c>
      <c r="O1374" s="259" t="s">
        <v>1140</v>
      </c>
      <c r="P1374" s="259" t="s">
        <v>1140</v>
      </c>
      <c r="Q1374" s="69">
        <v>3</v>
      </c>
      <c r="R1374" s="258"/>
      <c r="S1374" s="258"/>
      <c r="T1374" s="258"/>
      <c r="U1374" s="258"/>
      <c r="V1374" s="258"/>
      <c r="W1374" s="258"/>
      <c r="X1374" s="258"/>
      <c r="Y1374" s="258"/>
      <c r="Z1374" s="258"/>
      <c r="AA1374" s="258"/>
      <c r="AB1374" s="258"/>
      <c r="AC1374" s="258"/>
      <c r="AD1374" s="258"/>
      <c r="AE1374" s="258"/>
      <c r="AF1374" s="69">
        <v>3</v>
      </c>
      <c r="AG1374" s="258"/>
      <c r="AH1374" s="258"/>
      <c r="AI1374" s="258"/>
      <c r="AJ1374" s="258"/>
      <c r="AK1374" s="258"/>
      <c r="AL1374" s="258"/>
      <c r="AM1374" s="258"/>
      <c r="AN1374" s="258"/>
      <c r="AO1374" s="258"/>
      <c r="AP1374" s="258"/>
      <c r="AQ1374" s="258"/>
      <c r="AR1374" s="258"/>
      <c r="AS1374" s="258"/>
      <c r="AT1374" s="258"/>
    </row>
    <row r="1375" spans="1:46" ht="45" customHeight="1">
      <c r="A1375" s="261" t="s">
        <v>1141</v>
      </c>
      <c r="B1375" s="261" t="s">
        <v>1142</v>
      </c>
      <c r="C1375" s="261" t="s">
        <v>1142</v>
      </c>
      <c r="D1375" s="261" t="s">
        <v>1142</v>
      </c>
      <c r="E1375" s="261" t="s">
        <v>1142</v>
      </c>
      <c r="F1375" s="261" t="s">
        <v>1142</v>
      </c>
      <c r="G1375" s="261" t="s">
        <v>1142</v>
      </c>
      <c r="H1375" s="261" t="s">
        <v>1142</v>
      </c>
      <c r="I1375" s="261" t="s">
        <v>1142</v>
      </c>
      <c r="J1375" s="261" t="s">
        <v>1142</v>
      </c>
      <c r="K1375" s="261" t="s">
        <v>1142</v>
      </c>
      <c r="L1375" s="261" t="s">
        <v>1142</v>
      </c>
      <c r="M1375" s="261" t="s">
        <v>1142</v>
      </c>
      <c r="N1375" s="261" t="s">
        <v>1142</v>
      </c>
      <c r="O1375" s="261" t="s">
        <v>1142</v>
      </c>
      <c r="P1375" s="261" t="s">
        <v>1142</v>
      </c>
      <c r="Q1375" s="69">
        <v>3</v>
      </c>
      <c r="R1375" s="258"/>
      <c r="S1375" s="258"/>
      <c r="T1375" s="258"/>
      <c r="U1375" s="258"/>
      <c r="V1375" s="258"/>
      <c r="W1375" s="258"/>
      <c r="X1375" s="258"/>
      <c r="Y1375" s="258"/>
      <c r="Z1375" s="258"/>
      <c r="AA1375" s="258"/>
      <c r="AB1375" s="258"/>
      <c r="AC1375" s="258"/>
      <c r="AD1375" s="258"/>
      <c r="AE1375" s="258"/>
      <c r="AF1375" s="69">
        <v>3</v>
      </c>
      <c r="AG1375" s="258"/>
      <c r="AH1375" s="258"/>
      <c r="AI1375" s="258"/>
      <c r="AJ1375" s="258"/>
      <c r="AK1375" s="258"/>
      <c r="AL1375" s="258"/>
      <c r="AM1375" s="258"/>
      <c r="AN1375" s="258"/>
      <c r="AO1375" s="258"/>
      <c r="AP1375" s="258"/>
      <c r="AQ1375" s="258"/>
      <c r="AR1375" s="258"/>
      <c r="AS1375" s="258"/>
      <c r="AT1375" s="258"/>
    </row>
    <row r="1376" spans="1:46" ht="54" customHeight="1">
      <c r="A1376" s="261" t="s">
        <v>1143</v>
      </c>
      <c r="B1376" s="261" t="s">
        <v>1144</v>
      </c>
      <c r="C1376" s="261" t="s">
        <v>1144</v>
      </c>
      <c r="D1376" s="261" t="s">
        <v>1144</v>
      </c>
      <c r="E1376" s="261" t="s">
        <v>1144</v>
      </c>
      <c r="F1376" s="261" t="s">
        <v>1144</v>
      </c>
      <c r="G1376" s="261" t="s">
        <v>1144</v>
      </c>
      <c r="H1376" s="261" t="s">
        <v>1144</v>
      </c>
      <c r="I1376" s="261" t="s">
        <v>1144</v>
      </c>
      <c r="J1376" s="261" t="s">
        <v>1144</v>
      </c>
      <c r="K1376" s="261" t="s">
        <v>1144</v>
      </c>
      <c r="L1376" s="261" t="s">
        <v>1144</v>
      </c>
      <c r="M1376" s="261" t="s">
        <v>1144</v>
      </c>
      <c r="N1376" s="261" t="s">
        <v>1144</v>
      </c>
      <c r="O1376" s="261" t="s">
        <v>1144</v>
      </c>
      <c r="P1376" s="261" t="s">
        <v>1144</v>
      </c>
      <c r="Q1376" s="69">
        <v>3</v>
      </c>
      <c r="R1376" s="258"/>
      <c r="S1376" s="258"/>
      <c r="T1376" s="258"/>
      <c r="U1376" s="258"/>
      <c r="V1376" s="258"/>
      <c r="W1376" s="258"/>
      <c r="X1376" s="258"/>
      <c r="Y1376" s="258"/>
      <c r="Z1376" s="258"/>
      <c r="AA1376" s="258"/>
      <c r="AB1376" s="258"/>
      <c r="AC1376" s="258"/>
      <c r="AD1376" s="258"/>
      <c r="AE1376" s="258"/>
      <c r="AF1376" s="69">
        <v>3</v>
      </c>
      <c r="AG1376" s="258"/>
      <c r="AH1376" s="258"/>
      <c r="AI1376" s="258"/>
      <c r="AJ1376" s="258"/>
      <c r="AK1376" s="258"/>
      <c r="AL1376" s="258"/>
      <c r="AM1376" s="258"/>
      <c r="AN1376" s="258"/>
      <c r="AO1376" s="258"/>
      <c r="AP1376" s="258"/>
      <c r="AQ1376" s="258"/>
      <c r="AR1376" s="258"/>
      <c r="AS1376" s="258"/>
      <c r="AT1376" s="258"/>
    </row>
    <row r="1377" spans="1:46" ht="66.599999999999994" customHeight="1">
      <c r="A1377" s="261" t="s">
        <v>1145</v>
      </c>
      <c r="B1377" s="261" t="s">
        <v>1146</v>
      </c>
      <c r="C1377" s="261" t="s">
        <v>1146</v>
      </c>
      <c r="D1377" s="261" t="s">
        <v>1146</v>
      </c>
      <c r="E1377" s="261" t="s">
        <v>1146</v>
      </c>
      <c r="F1377" s="261" t="s">
        <v>1146</v>
      </c>
      <c r="G1377" s="261" t="s">
        <v>1146</v>
      </c>
      <c r="H1377" s="261" t="s">
        <v>1146</v>
      </c>
      <c r="I1377" s="261" t="s">
        <v>1146</v>
      </c>
      <c r="J1377" s="261" t="s">
        <v>1146</v>
      </c>
      <c r="K1377" s="261" t="s">
        <v>1146</v>
      </c>
      <c r="L1377" s="261" t="s">
        <v>1146</v>
      </c>
      <c r="M1377" s="261" t="s">
        <v>1146</v>
      </c>
      <c r="N1377" s="261" t="s">
        <v>1146</v>
      </c>
      <c r="O1377" s="261" t="s">
        <v>1146</v>
      </c>
      <c r="P1377" s="261" t="s">
        <v>1146</v>
      </c>
      <c r="Q1377" s="69">
        <v>3</v>
      </c>
      <c r="R1377" s="258"/>
      <c r="S1377" s="258"/>
      <c r="T1377" s="258"/>
      <c r="U1377" s="258"/>
      <c r="V1377" s="258"/>
      <c r="W1377" s="258"/>
      <c r="X1377" s="258"/>
      <c r="Y1377" s="258"/>
      <c r="Z1377" s="258"/>
      <c r="AA1377" s="258"/>
      <c r="AB1377" s="258"/>
      <c r="AC1377" s="258"/>
      <c r="AD1377" s="258"/>
      <c r="AE1377" s="258"/>
      <c r="AF1377" s="69">
        <v>3</v>
      </c>
      <c r="AG1377" s="258"/>
      <c r="AH1377" s="258"/>
      <c r="AI1377" s="258"/>
      <c r="AJ1377" s="258"/>
      <c r="AK1377" s="258"/>
      <c r="AL1377" s="258"/>
      <c r="AM1377" s="258"/>
      <c r="AN1377" s="258"/>
      <c r="AO1377" s="258"/>
      <c r="AP1377" s="258"/>
      <c r="AQ1377" s="258"/>
      <c r="AR1377" s="258"/>
      <c r="AS1377" s="258"/>
      <c r="AT1377" s="258"/>
    </row>
    <row r="1378" spans="1:46" ht="45" customHeight="1">
      <c r="A1378" s="261" t="s">
        <v>1147</v>
      </c>
      <c r="B1378" s="261" t="s">
        <v>1148</v>
      </c>
      <c r="C1378" s="261" t="s">
        <v>1148</v>
      </c>
      <c r="D1378" s="261" t="s">
        <v>1148</v>
      </c>
      <c r="E1378" s="261" t="s">
        <v>1148</v>
      </c>
      <c r="F1378" s="261" t="s">
        <v>1148</v>
      </c>
      <c r="G1378" s="261" t="s">
        <v>1148</v>
      </c>
      <c r="H1378" s="261" t="s">
        <v>1148</v>
      </c>
      <c r="I1378" s="261" t="s">
        <v>1148</v>
      </c>
      <c r="J1378" s="261" t="s">
        <v>1148</v>
      </c>
      <c r="K1378" s="261" t="s">
        <v>1148</v>
      </c>
      <c r="L1378" s="261" t="s">
        <v>1148</v>
      </c>
      <c r="M1378" s="261" t="s">
        <v>1148</v>
      </c>
      <c r="N1378" s="261" t="s">
        <v>1148</v>
      </c>
      <c r="O1378" s="261" t="s">
        <v>1148</v>
      </c>
      <c r="P1378" s="261" t="s">
        <v>1148</v>
      </c>
      <c r="Q1378" s="69">
        <v>3</v>
      </c>
      <c r="R1378" s="258"/>
      <c r="S1378" s="258"/>
      <c r="T1378" s="258"/>
      <c r="U1378" s="258"/>
      <c r="V1378" s="258"/>
      <c r="W1378" s="258"/>
      <c r="X1378" s="258"/>
      <c r="Y1378" s="258"/>
      <c r="Z1378" s="258"/>
      <c r="AA1378" s="258"/>
      <c r="AB1378" s="258"/>
      <c r="AC1378" s="258"/>
      <c r="AD1378" s="258"/>
      <c r="AE1378" s="258"/>
      <c r="AF1378" s="69">
        <v>3</v>
      </c>
      <c r="AG1378" s="258"/>
      <c r="AH1378" s="258"/>
      <c r="AI1378" s="258"/>
      <c r="AJ1378" s="258"/>
      <c r="AK1378" s="258"/>
      <c r="AL1378" s="258"/>
      <c r="AM1378" s="258"/>
      <c r="AN1378" s="258"/>
      <c r="AO1378" s="258"/>
      <c r="AP1378" s="258"/>
      <c r="AQ1378" s="258"/>
      <c r="AR1378" s="258"/>
      <c r="AS1378" s="258"/>
      <c r="AT1378" s="258"/>
    </row>
    <row r="1379" spans="1:46" ht="18" customHeight="1" thickTop="1"/>
    <row r="1381" spans="1:46" ht="45" customHeight="1">
      <c r="A1381" s="294" t="s">
        <v>1149</v>
      </c>
      <c r="B1381" s="294"/>
      <c r="C1381" s="294"/>
      <c r="D1381" s="294"/>
      <c r="E1381" s="294"/>
      <c r="F1381" s="294"/>
      <c r="G1381" s="294"/>
      <c r="H1381" s="294"/>
      <c r="I1381" s="294"/>
      <c r="J1381" s="294"/>
      <c r="K1381" s="294"/>
      <c r="L1381" s="294"/>
      <c r="M1381" s="294"/>
      <c r="N1381" s="294"/>
      <c r="O1381" s="294"/>
      <c r="P1381" s="294"/>
      <c r="Q1381" s="294"/>
      <c r="R1381" s="294"/>
      <c r="S1381" s="294"/>
      <c r="T1381" s="294"/>
      <c r="U1381" s="294"/>
      <c r="V1381" s="294"/>
      <c r="W1381" s="294"/>
      <c r="X1381" s="294"/>
      <c r="Y1381" s="294"/>
      <c r="Z1381" s="294"/>
      <c r="AA1381" s="294"/>
      <c r="AB1381" s="294"/>
      <c r="AC1381" s="294"/>
      <c r="AD1381" s="294"/>
      <c r="AE1381" s="294"/>
      <c r="AF1381"/>
      <c r="AG1381" s="241" t="s">
        <v>64</v>
      </c>
      <c r="AH1381" s="241"/>
      <c r="AI1381" s="241"/>
      <c r="AJ1381" s="241"/>
      <c r="AK1381" s="73" t="e">
        <f>(('Artículo 121 (resumen PI)'!C47*0.8+'Artículo 121 (resumen PI)'!F47*0.2)+('Artículo 121 (resumen PNT)'!C47*0.8+'Artículo 121 (resumen PNT)'!F47*0.2))/2</f>
        <v>#VALUE!</v>
      </c>
      <c r="AL1381"/>
      <c r="AM1381"/>
      <c r="AN1381"/>
      <c r="AO1381"/>
      <c r="AP1381"/>
      <c r="AQ1381"/>
      <c r="AR1381"/>
      <c r="AS1381"/>
      <c r="AT1381"/>
    </row>
    <row r="1382" spans="1:46" ht="15.75" customHeight="1">
      <c r="A1382" s="64"/>
      <c r="B1382" s="65"/>
      <c r="C1382" s="65"/>
      <c r="D1382" s="65"/>
      <c r="E1382" s="65"/>
      <c r="F1382" s="65"/>
      <c r="G1382" s="65"/>
      <c r="H1382" s="65"/>
      <c r="I1382" s="65"/>
      <c r="J1382" s="65"/>
      <c r="K1382" s="65"/>
      <c r="L1382" s="65"/>
      <c r="M1382" s="65"/>
      <c r="N1382" s="65"/>
      <c r="O1382" s="65"/>
      <c r="P1382" s="65"/>
      <c r="Q1382" s="27"/>
      <c r="R1382" s="65"/>
      <c r="S1382" s="65"/>
      <c r="T1382" s="65"/>
      <c r="U1382" s="65"/>
      <c r="V1382" s="65"/>
      <c r="W1382" s="65"/>
      <c r="X1382" s="65"/>
      <c r="Y1382" s="65"/>
      <c r="Z1382" s="65"/>
      <c r="AA1382" s="65"/>
      <c r="AB1382" s="65"/>
      <c r="AC1382" s="65"/>
      <c r="AD1382" s="65"/>
      <c r="AE1382" s="65"/>
      <c r="AF1382"/>
      <c r="AG1382"/>
      <c r="AH1382"/>
      <c r="AI1382"/>
      <c r="AJ1382"/>
      <c r="AK1382"/>
      <c r="AL1382"/>
      <c r="AM1382"/>
      <c r="AN1382"/>
      <c r="AO1382"/>
      <c r="AP1382"/>
      <c r="AQ1382"/>
      <c r="AR1382"/>
      <c r="AS1382"/>
      <c r="AT1382"/>
    </row>
    <row r="1383" spans="1:46" ht="15.75">
      <c r="A1383" s="64" t="s">
        <v>65</v>
      </c>
      <c r="B1383" s="65"/>
      <c r="C1383" s="65"/>
      <c r="D1383" s="65"/>
      <c r="E1383" s="65"/>
      <c r="F1383" s="65"/>
      <c r="G1383" s="65"/>
      <c r="H1383" s="65"/>
      <c r="I1383" s="65"/>
      <c r="J1383" s="65"/>
      <c r="K1383" s="65"/>
      <c r="L1383" s="65"/>
      <c r="M1383" s="65"/>
      <c r="N1383" s="65"/>
      <c r="O1383" s="65"/>
      <c r="P1383" s="65"/>
      <c r="Q1383" s="27"/>
      <c r="R1383" s="65"/>
      <c r="S1383" s="65"/>
      <c r="T1383" s="65"/>
      <c r="U1383" s="65"/>
      <c r="V1383" s="65"/>
      <c r="W1383" s="65"/>
      <c r="X1383" s="65"/>
      <c r="Y1383" s="65"/>
      <c r="Z1383" s="65"/>
      <c r="AA1383" s="65"/>
      <c r="AB1383" s="65"/>
      <c r="AC1383" s="65"/>
      <c r="AD1383" s="65"/>
      <c r="AE1383" s="65"/>
      <c r="AF1383"/>
      <c r="AG1383"/>
      <c r="AH1383"/>
      <c r="AI1383"/>
      <c r="AJ1383"/>
      <c r="AK1383"/>
      <c r="AL1383"/>
      <c r="AM1383"/>
      <c r="AN1383"/>
      <c r="AO1383"/>
      <c r="AP1383"/>
      <c r="AQ1383"/>
      <c r="AR1383"/>
      <c r="AS1383"/>
      <c r="AT1383"/>
    </row>
    <row r="1384" spans="1:46" ht="15" customHeight="1">
      <c r="A1384" s="61"/>
      <c r="B1384" s="61"/>
      <c r="C1384" s="61"/>
      <c r="D1384" s="61"/>
      <c r="E1384" s="61"/>
      <c r="F1384" s="61"/>
      <c r="G1384" s="61"/>
      <c r="H1384" s="61"/>
      <c r="I1384" s="61"/>
      <c r="J1384" s="61"/>
      <c r="K1384" s="61"/>
      <c r="L1384" s="61"/>
      <c r="M1384" s="61"/>
      <c r="N1384" s="61"/>
      <c r="O1384" s="61"/>
      <c r="P1384" s="61"/>
      <c r="R1384" s="61"/>
      <c r="S1384" s="61"/>
      <c r="T1384" s="61"/>
      <c r="U1384" s="61"/>
      <c r="V1384" s="61"/>
      <c r="W1384" s="61"/>
      <c r="X1384" s="61"/>
      <c r="Y1384" s="61"/>
      <c r="Z1384" s="61"/>
      <c r="AA1384" s="61"/>
      <c r="AB1384" s="61"/>
      <c r="AC1384" s="61"/>
      <c r="AD1384" s="61"/>
      <c r="AE1384" s="61"/>
      <c r="AF1384"/>
      <c r="AG1384"/>
      <c r="AH1384"/>
      <c r="AI1384"/>
      <c r="AJ1384"/>
      <c r="AK1384"/>
      <c r="AL1384"/>
      <c r="AM1384"/>
      <c r="AN1384"/>
      <c r="AO1384"/>
      <c r="AP1384"/>
      <c r="AQ1384"/>
      <c r="AR1384"/>
      <c r="AS1384"/>
      <c r="AT1384"/>
    </row>
    <row r="1385" spans="1:46" ht="110.25" customHeight="1" thickBot="1">
      <c r="A1385" s="264" t="s">
        <v>1150</v>
      </c>
      <c r="B1385" s="264"/>
      <c r="C1385" s="264"/>
      <c r="D1385" s="264"/>
      <c r="E1385" s="264"/>
      <c r="F1385" s="264"/>
      <c r="G1385" s="264"/>
      <c r="H1385" s="264"/>
      <c r="I1385" s="264"/>
      <c r="J1385" s="264"/>
      <c r="K1385" s="264"/>
      <c r="L1385" s="264"/>
      <c r="M1385" s="264"/>
      <c r="N1385" s="264"/>
      <c r="O1385" s="264"/>
      <c r="P1385" s="264"/>
      <c r="Q1385" s="66"/>
      <c r="R1385" s="61"/>
      <c r="S1385" s="61"/>
      <c r="T1385" s="61"/>
      <c r="U1385" s="61"/>
      <c r="V1385" s="265"/>
      <c r="W1385" s="265"/>
      <c r="X1385" s="265"/>
      <c r="Y1385" s="265"/>
      <c r="Z1385" s="265"/>
      <c r="AA1385" s="265"/>
      <c r="AB1385" s="265"/>
      <c r="AC1385" s="265"/>
      <c r="AD1385" s="265"/>
      <c r="AE1385" s="265"/>
      <c r="AF1385" s="66"/>
      <c r="AG1385" s="61"/>
      <c r="AH1385" s="61"/>
      <c r="AI1385" s="61"/>
      <c r="AJ1385" s="61"/>
      <c r="AK1385" s="265"/>
      <c r="AL1385" s="265"/>
      <c r="AM1385" s="265"/>
      <c r="AN1385" s="265"/>
      <c r="AO1385" s="265"/>
      <c r="AP1385" s="265"/>
      <c r="AQ1385" s="265"/>
      <c r="AR1385" s="265"/>
      <c r="AS1385" s="265"/>
      <c r="AT1385" s="265"/>
    </row>
    <row r="1386" spans="1:46" ht="45" customHeight="1" thickTop="1" thickBot="1">
      <c r="A1386" s="284" t="s">
        <v>44</v>
      </c>
      <c r="B1386" s="284"/>
      <c r="C1386" s="284"/>
      <c r="D1386" s="284"/>
      <c r="E1386" s="284"/>
      <c r="F1386" s="284"/>
      <c r="G1386" s="284"/>
      <c r="H1386" s="284"/>
      <c r="I1386" s="284"/>
      <c r="J1386" s="284"/>
      <c r="K1386" s="284"/>
      <c r="L1386" s="284"/>
      <c r="M1386" s="284"/>
      <c r="N1386" s="284"/>
      <c r="O1386" s="284"/>
      <c r="P1386" s="284"/>
      <c r="Q1386" s="67" t="s">
        <v>67</v>
      </c>
      <c r="R1386" s="285" t="s">
        <v>68</v>
      </c>
      <c r="S1386" s="285"/>
      <c r="T1386" s="285"/>
      <c r="U1386" s="285"/>
      <c r="V1386" s="285"/>
      <c r="W1386" s="285"/>
      <c r="X1386" s="285"/>
      <c r="Y1386" s="285"/>
      <c r="Z1386" s="285"/>
      <c r="AA1386" s="285"/>
      <c r="AB1386" s="285"/>
      <c r="AC1386" s="285"/>
      <c r="AD1386" s="285"/>
      <c r="AE1386" s="285"/>
      <c r="AF1386" s="68" t="s">
        <v>67</v>
      </c>
      <c r="AG1386" s="286" t="s">
        <v>8</v>
      </c>
      <c r="AH1386" s="286"/>
      <c r="AI1386" s="286"/>
      <c r="AJ1386" s="286"/>
      <c r="AK1386" s="286"/>
      <c r="AL1386" s="286"/>
      <c r="AM1386" s="286"/>
      <c r="AN1386" s="286"/>
      <c r="AO1386" s="286"/>
      <c r="AP1386" s="286"/>
      <c r="AQ1386" s="286"/>
      <c r="AR1386" s="286"/>
      <c r="AS1386" s="286"/>
      <c r="AT1386" s="286"/>
    </row>
    <row r="1387" spans="1:46" ht="45" customHeight="1">
      <c r="A1387" s="261" t="s">
        <v>1151</v>
      </c>
      <c r="B1387" s="261" t="s">
        <v>980</v>
      </c>
      <c r="C1387" s="261" t="s">
        <v>980</v>
      </c>
      <c r="D1387" s="261" t="s">
        <v>980</v>
      </c>
      <c r="E1387" s="261" t="s">
        <v>980</v>
      </c>
      <c r="F1387" s="261" t="s">
        <v>980</v>
      </c>
      <c r="G1387" s="261" t="s">
        <v>980</v>
      </c>
      <c r="H1387" s="261" t="s">
        <v>980</v>
      </c>
      <c r="I1387" s="261" t="s">
        <v>980</v>
      </c>
      <c r="J1387" s="261" t="s">
        <v>980</v>
      </c>
      <c r="K1387" s="261" t="s">
        <v>980</v>
      </c>
      <c r="L1387" s="261" t="s">
        <v>980</v>
      </c>
      <c r="M1387" s="261" t="s">
        <v>980</v>
      </c>
      <c r="N1387" s="261" t="s">
        <v>980</v>
      </c>
      <c r="O1387" s="261" t="s">
        <v>980</v>
      </c>
      <c r="P1387" s="261" t="s">
        <v>980</v>
      </c>
      <c r="Q1387" s="69">
        <v>3</v>
      </c>
      <c r="R1387" s="258" t="s">
        <v>176</v>
      </c>
      <c r="S1387" s="258"/>
      <c r="T1387" s="258"/>
      <c r="U1387" s="258"/>
      <c r="V1387" s="258"/>
      <c r="W1387" s="258"/>
      <c r="X1387" s="258"/>
      <c r="Y1387" s="258"/>
      <c r="Z1387" s="258"/>
      <c r="AA1387" s="258"/>
      <c r="AB1387" s="258"/>
      <c r="AC1387" s="258"/>
      <c r="AD1387" s="258"/>
      <c r="AE1387" s="258"/>
      <c r="AF1387" s="69">
        <v>3</v>
      </c>
      <c r="AG1387" s="258" t="s">
        <v>176</v>
      </c>
      <c r="AH1387" s="258"/>
      <c r="AI1387" s="258"/>
      <c r="AJ1387" s="258"/>
      <c r="AK1387" s="258"/>
      <c r="AL1387" s="258"/>
      <c r="AM1387" s="258"/>
      <c r="AN1387" s="258"/>
      <c r="AO1387" s="258"/>
      <c r="AP1387" s="258"/>
      <c r="AQ1387" s="258"/>
      <c r="AR1387" s="258"/>
      <c r="AS1387" s="258"/>
      <c r="AT1387" s="258"/>
    </row>
    <row r="1388" spans="1:46" ht="45" customHeight="1">
      <c r="A1388" s="261" t="s">
        <v>961</v>
      </c>
      <c r="B1388" s="261" t="s">
        <v>981</v>
      </c>
      <c r="C1388" s="261" t="s">
        <v>981</v>
      </c>
      <c r="D1388" s="261" t="s">
        <v>981</v>
      </c>
      <c r="E1388" s="261" t="s">
        <v>981</v>
      </c>
      <c r="F1388" s="261" t="s">
        <v>981</v>
      </c>
      <c r="G1388" s="261" t="s">
        <v>981</v>
      </c>
      <c r="H1388" s="261" t="s">
        <v>981</v>
      </c>
      <c r="I1388" s="261" t="s">
        <v>981</v>
      </c>
      <c r="J1388" s="261" t="s">
        <v>981</v>
      </c>
      <c r="K1388" s="261" t="s">
        <v>981</v>
      </c>
      <c r="L1388" s="261" t="s">
        <v>981</v>
      </c>
      <c r="M1388" s="261" t="s">
        <v>981</v>
      </c>
      <c r="N1388" s="261" t="s">
        <v>981</v>
      </c>
      <c r="O1388" s="261" t="s">
        <v>981</v>
      </c>
      <c r="P1388" s="261" t="s">
        <v>981</v>
      </c>
      <c r="Q1388" s="69">
        <v>3</v>
      </c>
      <c r="R1388" s="258"/>
      <c r="S1388" s="258"/>
      <c r="T1388" s="258"/>
      <c r="U1388" s="258"/>
      <c r="V1388" s="258"/>
      <c r="W1388" s="258"/>
      <c r="X1388" s="258"/>
      <c r="Y1388" s="258"/>
      <c r="Z1388" s="258"/>
      <c r="AA1388" s="258"/>
      <c r="AB1388" s="258"/>
      <c r="AC1388" s="258"/>
      <c r="AD1388" s="258"/>
      <c r="AE1388" s="258"/>
      <c r="AF1388" s="69">
        <v>3</v>
      </c>
      <c r="AG1388" s="258"/>
      <c r="AH1388" s="258"/>
      <c r="AI1388" s="258"/>
      <c r="AJ1388" s="258"/>
      <c r="AK1388" s="258"/>
      <c r="AL1388" s="258"/>
      <c r="AM1388" s="258"/>
      <c r="AN1388" s="258"/>
      <c r="AO1388" s="258"/>
      <c r="AP1388" s="258"/>
      <c r="AQ1388" s="258"/>
      <c r="AR1388" s="258"/>
      <c r="AS1388" s="258"/>
      <c r="AT1388" s="258"/>
    </row>
    <row r="1389" spans="1:46" ht="45" customHeight="1">
      <c r="A1389" s="261" t="s">
        <v>1152</v>
      </c>
      <c r="B1389" s="261" t="s">
        <v>1153</v>
      </c>
      <c r="C1389" s="261" t="s">
        <v>1153</v>
      </c>
      <c r="D1389" s="261" t="s">
        <v>1153</v>
      </c>
      <c r="E1389" s="261" t="s">
        <v>1153</v>
      </c>
      <c r="F1389" s="261" t="s">
        <v>1153</v>
      </c>
      <c r="G1389" s="261" t="s">
        <v>1153</v>
      </c>
      <c r="H1389" s="261" t="s">
        <v>1153</v>
      </c>
      <c r="I1389" s="261" t="s">
        <v>1153</v>
      </c>
      <c r="J1389" s="261" t="s">
        <v>1153</v>
      </c>
      <c r="K1389" s="261" t="s">
        <v>1153</v>
      </c>
      <c r="L1389" s="261" t="s">
        <v>1153</v>
      </c>
      <c r="M1389" s="261" t="s">
        <v>1153</v>
      </c>
      <c r="N1389" s="261" t="s">
        <v>1153</v>
      </c>
      <c r="O1389" s="261" t="s">
        <v>1153</v>
      </c>
      <c r="P1389" s="261" t="s">
        <v>1153</v>
      </c>
      <c r="Q1389" s="69">
        <v>3</v>
      </c>
      <c r="R1389" s="258"/>
      <c r="S1389" s="258"/>
      <c r="T1389" s="258"/>
      <c r="U1389" s="258"/>
      <c r="V1389" s="258"/>
      <c r="W1389" s="258"/>
      <c r="X1389" s="258"/>
      <c r="Y1389" s="258"/>
      <c r="Z1389" s="258"/>
      <c r="AA1389" s="258"/>
      <c r="AB1389" s="258"/>
      <c r="AC1389" s="258"/>
      <c r="AD1389" s="258"/>
      <c r="AE1389" s="258"/>
      <c r="AF1389" s="69">
        <v>3</v>
      </c>
      <c r="AG1389" s="258"/>
      <c r="AH1389" s="258"/>
      <c r="AI1389" s="258"/>
      <c r="AJ1389" s="258"/>
      <c r="AK1389" s="258"/>
      <c r="AL1389" s="258"/>
      <c r="AM1389" s="258"/>
      <c r="AN1389" s="258"/>
      <c r="AO1389" s="258"/>
      <c r="AP1389" s="258"/>
      <c r="AQ1389" s="258"/>
      <c r="AR1389" s="258"/>
      <c r="AS1389" s="258"/>
      <c r="AT1389" s="258"/>
    </row>
    <row r="1390" spans="1:46" ht="45" customHeight="1">
      <c r="A1390" s="261" t="s">
        <v>1154</v>
      </c>
      <c r="B1390" s="261" t="s">
        <v>1155</v>
      </c>
      <c r="C1390" s="261" t="s">
        <v>1155</v>
      </c>
      <c r="D1390" s="261" t="s">
        <v>1155</v>
      </c>
      <c r="E1390" s="261" t="s">
        <v>1155</v>
      </c>
      <c r="F1390" s="261" t="s">
        <v>1155</v>
      </c>
      <c r="G1390" s="261" t="s">
        <v>1155</v>
      </c>
      <c r="H1390" s="261" t="s">
        <v>1155</v>
      </c>
      <c r="I1390" s="261" t="s">
        <v>1155</v>
      </c>
      <c r="J1390" s="261" t="s">
        <v>1155</v>
      </c>
      <c r="K1390" s="261" t="s">
        <v>1155</v>
      </c>
      <c r="L1390" s="261" t="s">
        <v>1155</v>
      </c>
      <c r="M1390" s="261" t="s">
        <v>1155</v>
      </c>
      <c r="N1390" s="261" t="s">
        <v>1155</v>
      </c>
      <c r="O1390" s="261" t="s">
        <v>1155</v>
      </c>
      <c r="P1390" s="261" t="s">
        <v>1155</v>
      </c>
      <c r="Q1390" s="69">
        <v>3</v>
      </c>
      <c r="R1390" s="258"/>
      <c r="S1390" s="258"/>
      <c r="T1390" s="258"/>
      <c r="U1390" s="258"/>
      <c r="V1390" s="258"/>
      <c r="W1390" s="258"/>
      <c r="X1390" s="258"/>
      <c r="Y1390" s="258"/>
      <c r="Z1390" s="258"/>
      <c r="AA1390" s="258"/>
      <c r="AB1390" s="258"/>
      <c r="AC1390" s="258"/>
      <c r="AD1390" s="258"/>
      <c r="AE1390" s="258"/>
      <c r="AF1390" s="69">
        <v>3</v>
      </c>
      <c r="AG1390" s="258"/>
      <c r="AH1390" s="258"/>
      <c r="AI1390" s="258"/>
      <c r="AJ1390" s="258"/>
      <c r="AK1390" s="258"/>
      <c r="AL1390" s="258"/>
      <c r="AM1390" s="258"/>
      <c r="AN1390" s="258"/>
      <c r="AO1390" s="258"/>
      <c r="AP1390" s="258"/>
      <c r="AQ1390" s="258"/>
      <c r="AR1390" s="258"/>
      <c r="AS1390" s="258"/>
      <c r="AT1390" s="258"/>
    </row>
    <row r="1391" spans="1:46" ht="45" customHeight="1">
      <c r="A1391" s="261" t="s">
        <v>1156</v>
      </c>
      <c r="B1391" s="261" t="s">
        <v>1155</v>
      </c>
      <c r="C1391" s="261" t="s">
        <v>1155</v>
      </c>
      <c r="D1391" s="261" t="s">
        <v>1155</v>
      </c>
      <c r="E1391" s="261" t="s">
        <v>1155</v>
      </c>
      <c r="F1391" s="261" t="s">
        <v>1155</v>
      </c>
      <c r="G1391" s="261" t="s">
        <v>1155</v>
      </c>
      <c r="H1391" s="261" t="s">
        <v>1155</v>
      </c>
      <c r="I1391" s="261" t="s">
        <v>1155</v>
      </c>
      <c r="J1391" s="261" t="s">
        <v>1155</v>
      </c>
      <c r="K1391" s="261" t="s">
        <v>1155</v>
      </c>
      <c r="L1391" s="261" t="s">
        <v>1155</v>
      </c>
      <c r="M1391" s="261" t="s">
        <v>1155</v>
      </c>
      <c r="N1391" s="261" t="s">
        <v>1155</v>
      </c>
      <c r="O1391" s="261" t="s">
        <v>1155</v>
      </c>
      <c r="P1391" s="261" t="s">
        <v>1155</v>
      </c>
      <c r="Q1391" s="69">
        <v>3</v>
      </c>
      <c r="R1391" s="258"/>
      <c r="S1391" s="258"/>
      <c r="T1391" s="258"/>
      <c r="U1391" s="258"/>
      <c r="V1391" s="258"/>
      <c r="W1391" s="258"/>
      <c r="X1391" s="258"/>
      <c r="Y1391" s="258"/>
      <c r="Z1391" s="258"/>
      <c r="AA1391" s="258"/>
      <c r="AB1391" s="258"/>
      <c r="AC1391" s="258"/>
      <c r="AD1391" s="258"/>
      <c r="AE1391" s="258"/>
      <c r="AF1391" s="69">
        <v>3</v>
      </c>
      <c r="AG1391" s="258"/>
      <c r="AH1391" s="258"/>
      <c r="AI1391" s="258"/>
      <c r="AJ1391" s="258"/>
      <c r="AK1391" s="258"/>
      <c r="AL1391" s="258"/>
      <c r="AM1391" s="258"/>
      <c r="AN1391" s="258"/>
      <c r="AO1391" s="258"/>
      <c r="AP1391" s="258"/>
      <c r="AQ1391" s="258"/>
      <c r="AR1391" s="258"/>
      <c r="AS1391" s="258"/>
      <c r="AT1391" s="258"/>
    </row>
    <row r="1392" spans="1:46" ht="45" customHeight="1">
      <c r="A1392" s="261" t="s">
        <v>1157</v>
      </c>
      <c r="B1392" s="261" t="s">
        <v>1158</v>
      </c>
      <c r="C1392" s="261" t="s">
        <v>1158</v>
      </c>
      <c r="D1392" s="261" t="s">
        <v>1158</v>
      </c>
      <c r="E1392" s="261" t="s">
        <v>1158</v>
      </c>
      <c r="F1392" s="261" t="s">
        <v>1158</v>
      </c>
      <c r="G1392" s="261" t="s">
        <v>1158</v>
      </c>
      <c r="H1392" s="261" t="s">
        <v>1158</v>
      </c>
      <c r="I1392" s="261" t="s">
        <v>1158</v>
      </c>
      <c r="J1392" s="261" t="s">
        <v>1158</v>
      </c>
      <c r="K1392" s="261" t="s">
        <v>1158</v>
      </c>
      <c r="L1392" s="261" t="s">
        <v>1158</v>
      </c>
      <c r="M1392" s="261" t="s">
        <v>1158</v>
      </c>
      <c r="N1392" s="261" t="s">
        <v>1158</v>
      </c>
      <c r="O1392" s="261" t="s">
        <v>1158</v>
      </c>
      <c r="P1392" s="261" t="s">
        <v>1158</v>
      </c>
      <c r="Q1392" s="69">
        <v>3</v>
      </c>
      <c r="R1392" s="258"/>
      <c r="S1392" s="258"/>
      <c r="T1392" s="258"/>
      <c r="U1392" s="258"/>
      <c r="V1392" s="258"/>
      <c r="W1392" s="258"/>
      <c r="X1392" s="258"/>
      <c r="Y1392" s="258"/>
      <c r="Z1392" s="258"/>
      <c r="AA1392" s="258"/>
      <c r="AB1392" s="258"/>
      <c r="AC1392" s="258"/>
      <c r="AD1392" s="258"/>
      <c r="AE1392" s="258"/>
      <c r="AF1392" s="69">
        <v>3</v>
      </c>
      <c r="AG1392" s="258"/>
      <c r="AH1392" s="258"/>
      <c r="AI1392" s="258"/>
      <c r="AJ1392" s="258"/>
      <c r="AK1392" s="258"/>
      <c r="AL1392" s="258"/>
      <c r="AM1392" s="258"/>
      <c r="AN1392" s="258"/>
      <c r="AO1392" s="258"/>
      <c r="AP1392" s="258"/>
      <c r="AQ1392" s="258"/>
      <c r="AR1392" s="258"/>
      <c r="AS1392" s="258"/>
      <c r="AT1392" s="258"/>
    </row>
    <row r="1393" spans="1:46" ht="45" customHeight="1">
      <c r="A1393" s="261" t="s">
        <v>1159</v>
      </c>
      <c r="B1393" s="261" t="s">
        <v>1160</v>
      </c>
      <c r="C1393" s="261" t="s">
        <v>1160</v>
      </c>
      <c r="D1393" s="261" t="s">
        <v>1160</v>
      </c>
      <c r="E1393" s="261" t="s">
        <v>1160</v>
      </c>
      <c r="F1393" s="261" t="s">
        <v>1160</v>
      </c>
      <c r="G1393" s="261" t="s">
        <v>1160</v>
      </c>
      <c r="H1393" s="261" t="s">
        <v>1160</v>
      </c>
      <c r="I1393" s="261" t="s">
        <v>1160</v>
      </c>
      <c r="J1393" s="261" t="s">
        <v>1160</v>
      </c>
      <c r="K1393" s="261" t="s">
        <v>1160</v>
      </c>
      <c r="L1393" s="261" t="s">
        <v>1160</v>
      </c>
      <c r="M1393" s="261" t="s">
        <v>1160</v>
      </c>
      <c r="N1393" s="261" t="s">
        <v>1160</v>
      </c>
      <c r="O1393" s="261" t="s">
        <v>1160</v>
      </c>
      <c r="P1393" s="261" t="s">
        <v>1160</v>
      </c>
      <c r="Q1393" s="69">
        <v>3</v>
      </c>
      <c r="R1393" s="258"/>
      <c r="S1393" s="258"/>
      <c r="T1393" s="258"/>
      <c r="U1393" s="258"/>
      <c r="V1393" s="258"/>
      <c r="W1393" s="258"/>
      <c r="X1393" s="258"/>
      <c r="Y1393" s="258"/>
      <c r="Z1393" s="258"/>
      <c r="AA1393" s="258"/>
      <c r="AB1393" s="258"/>
      <c r="AC1393" s="258"/>
      <c r="AD1393" s="258"/>
      <c r="AE1393" s="258"/>
      <c r="AF1393" s="69">
        <v>3</v>
      </c>
      <c r="AG1393" s="258"/>
      <c r="AH1393" s="258"/>
      <c r="AI1393" s="258"/>
      <c r="AJ1393" s="258"/>
      <c r="AK1393" s="258"/>
      <c r="AL1393" s="258"/>
      <c r="AM1393" s="258"/>
      <c r="AN1393" s="258"/>
      <c r="AO1393" s="258"/>
      <c r="AP1393" s="258"/>
      <c r="AQ1393" s="258"/>
      <c r="AR1393" s="258"/>
      <c r="AS1393" s="258"/>
      <c r="AT1393" s="258"/>
    </row>
    <row r="1394" spans="1:46" ht="45" customHeight="1">
      <c r="A1394" s="261" t="s">
        <v>1161</v>
      </c>
      <c r="B1394" s="261" t="s">
        <v>1160</v>
      </c>
      <c r="C1394" s="261" t="s">
        <v>1160</v>
      </c>
      <c r="D1394" s="261" t="s">
        <v>1160</v>
      </c>
      <c r="E1394" s="261" t="s">
        <v>1160</v>
      </c>
      <c r="F1394" s="261" t="s">
        <v>1160</v>
      </c>
      <c r="G1394" s="261" t="s">
        <v>1160</v>
      </c>
      <c r="H1394" s="261" t="s">
        <v>1160</v>
      </c>
      <c r="I1394" s="261" t="s">
        <v>1160</v>
      </c>
      <c r="J1394" s="261" t="s">
        <v>1160</v>
      </c>
      <c r="K1394" s="261" t="s">
        <v>1160</v>
      </c>
      <c r="L1394" s="261" t="s">
        <v>1160</v>
      </c>
      <c r="M1394" s="261" t="s">
        <v>1160</v>
      </c>
      <c r="N1394" s="261" t="s">
        <v>1160</v>
      </c>
      <c r="O1394" s="261" t="s">
        <v>1160</v>
      </c>
      <c r="P1394" s="261" t="s">
        <v>1160</v>
      </c>
      <c r="Q1394" s="69">
        <v>3</v>
      </c>
      <c r="R1394" s="258"/>
      <c r="S1394" s="258"/>
      <c r="T1394" s="258"/>
      <c r="U1394" s="258"/>
      <c r="V1394" s="258"/>
      <c r="W1394" s="258"/>
      <c r="X1394" s="258"/>
      <c r="Y1394" s="258"/>
      <c r="Z1394" s="258"/>
      <c r="AA1394" s="258"/>
      <c r="AB1394" s="258"/>
      <c r="AC1394" s="258"/>
      <c r="AD1394" s="258"/>
      <c r="AE1394" s="258"/>
      <c r="AF1394" s="69">
        <v>3</v>
      </c>
      <c r="AG1394" s="258"/>
      <c r="AH1394" s="258"/>
      <c r="AI1394" s="258"/>
      <c r="AJ1394" s="258"/>
      <c r="AK1394" s="258"/>
      <c r="AL1394" s="258"/>
      <c r="AM1394" s="258"/>
      <c r="AN1394" s="258"/>
      <c r="AO1394" s="258"/>
      <c r="AP1394" s="258"/>
      <c r="AQ1394" s="258"/>
      <c r="AR1394" s="258"/>
      <c r="AS1394" s="258"/>
      <c r="AT1394" s="258"/>
    </row>
    <row r="1395" spans="1:46" ht="45" customHeight="1">
      <c r="A1395" s="261" t="s">
        <v>1162</v>
      </c>
      <c r="B1395" s="261" t="s">
        <v>1163</v>
      </c>
      <c r="C1395" s="261" t="s">
        <v>1163</v>
      </c>
      <c r="D1395" s="261" t="s">
        <v>1163</v>
      </c>
      <c r="E1395" s="261" t="s">
        <v>1163</v>
      </c>
      <c r="F1395" s="261" t="s">
        <v>1163</v>
      </c>
      <c r="G1395" s="261" t="s">
        <v>1163</v>
      </c>
      <c r="H1395" s="261" t="s">
        <v>1163</v>
      </c>
      <c r="I1395" s="261" t="s">
        <v>1163</v>
      </c>
      <c r="J1395" s="261" t="s">
        <v>1163</v>
      </c>
      <c r="K1395" s="261" t="s">
        <v>1163</v>
      </c>
      <c r="L1395" s="261" t="s">
        <v>1163</v>
      </c>
      <c r="M1395" s="261" t="s">
        <v>1163</v>
      </c>
      <c r="N1395" s="261" t="s">
        <v>1163</v>
      </c>
      <c r="O1395" s="261" t="s">
        <v>1163</v>
      </c>
      <c r="P1395" s="261" t="s">
        <v>1163</v>
      </c>
      <c r="Q1395" s="69">
        <v>3</v>
      </c>
      <c r="R1395" s="258"/>
      <c r="S1395" s="258"/>
      <c r="T1395" s="258"/>
      <c r="U1395" s="258"/>
      <c r="V1395" s="258"/>
      <c r="W1395" s="258"/>
      <c r="X1395" s="258"/>
      <c r="Y1395" s="258"/>
      <c r="Z1395" s="258"/>
      <c r="AA1395" s="258"/>
      <c r="AB1395" s="258"/>
      <c r="AC1395" s="258"/>
      <c r="AD1395" s="258"/>
      <c r="AE1395" s="258"/>
      <c r="AF1395" s="69">
        <v>3</v>
      </c>
      <c r="AG1395" s="258"/>
      <c r="AH1395" s="258"/>
      <c r="AI1395" s="258"/>
      <c r="AJ1395" s="258"/>
      <c r="AK1395" s="258"/>
      <c r="AL1395" s="258"/>
      <c r="AM1395" s="258"/>
      <c r="AN1395" s="258"/>
      <c r="AO1395" s="258"/>
      <c r="AP1395" s="258"/>
      <c r="AQ1395" s="258"/>
      <c r="AR1395" s="258"/>
      <c r="AS1395" s="258"/>
      <c r="AT1395" s="258"/>
    </row>
    <row r="1396" spans="1:46" ht="45" customHeight="1">
      <c r="A1396" s="261" t="s">
        <v>1164</v>
      </c>
      <c r="B1396" s="261" t="s">
        <v>1165</v>
      </c>
      <c r="C1396" s="261" t="s">
        <v>1165</v>
      </c>
      <c r="D1396" s="261" t="s">
        <v>1165</v>
      </c>
      <c r="E1396" s="261" t="s">
        <v>1165</v>
      </c>
      <c r="F1396" s="261" t="s">
        <v>1165</v>
      </c>
      <c r="G1396" s="261" t="s">
        <v>1165</v>
      </c>
      <c r="H1396" s="261" t="s">
        <v>1165</v>
      </c>
      <c r="I1396" s="261" t="s">
        <v>1165</v>
      </c>
      <c r="J1396" s="261" t="s">
        <v>1165</v>
      </c>
      <c r="K1396" s="261" t="s">
        <v>1165</v>
      </c>
      <c r="L1396" s="261" t="s">
        <v>1165</v>
      </c>
      <c r="M1396" s="261" t="s">
        <v>1165</v>
      </c>
      <c r="N1396" s="261" t="s">
        <v>1165</v>
      </c>
      <c r="O1396" s="261" t="s">
        <v>1165</v>
      </c>
      <c r="P1396" s="261" t="s">
        <v>1165</v>
      </c>
      <c r="Q1396" s="69">
        <v>3</v>
      </c>
      <c r="R1396" s="258"/>
      <c r="S1396" s="258"/>
      <c r="T1396" s="258"/>
      <c r="U1396" s="258"/>
      <c r="V1396" s="258"/>
      <c r="W1396" s="258"/>
      <c r="X1396" s="258"/>
      <c r="Y1396" s="258"/>
      <c r="Z1396" s="258"/>
      <c r="AA1396" s="258"/>
      <c r="AB1396" s="258"/>
      <c r="AC1396" s="258"/>
      <c r="AD1396" s="258"/>
      <c r="AE1396" s="258"/>
      <c r="AF1396" s="69">
        <v>3</v>
      </c>
      <c r="AG1396" s="258"/>
      <c r="AH1396" s="258"/>
      <c r="AI1396" s="258"/>
      <c r="AJ1396" s="258"/>
      <c r="AK1396" s="258"/>
      <c r="AL1396" s="258"/>
      <c r="AM1396" s="258"/>
      <c r="AN1396" s="258"/>
      <c r="AO1396" s="258"/>
      <c r="AP1396" s="258"/>
      <c r="AQ1396" s="258"/>
      <c r="AR1396" s="258"/>
      <c r="AS1396" s="258"/>
      <c r="AT1396" s="258"/>
    </row>
    <row r="1397" spans="1:46" ht="45" customHeight="1">
      <c r="A1397" s="261" t="s">
        <v>1166</v>
      </c>
      <c r="B1397" s="261" t="s">
        <v>1167</v>
      </c>
      <c r="C1397" s="261" t="s">
        <v>1167</v>
      </c>
      <c r="D1397" s="261" t="s">
        <v>1167</v>
      </c>
      <c r="E1397" s="261" t="s">
        <v>1167</v>
      </c>
      <c r="F1397" s="261" t="s">
        <v>1167</v>
      </c>
      <c r="G1397" s="261" t="s">
        <v>1167</v>
      </c>
      <c r="H1397" s="261" t="s">
        <v>1167</v>
      </c>
      <c r="I1397" s="261" t="s">
        <v>1167</v>
      </c>
      <c r="J1397" s="261" t="s">
        <v>1167</v>
      </c>
      <c r="K1397" s="261" t="s">
        <v>1167</v>
      </c>
      <c r="L1397" s="261" t="s">
        <v>1167</v>
      </c>
      <c r="M1397" s="261" t="s">
        <v>1167</v>
      </c>
      <c r="N1397" s="261" t="s">
        <v>1167</v>
      </c>
      <c r="O1397" s="261" t="s">
        <v>1167</v>
      </c>
      <c r="P1397" s="261" t="s">
        <v>1167</v>
      </c>
      <c r="Q1397" s="69">
        <v>3</v>
      </c>
      <c r="R1397" s="258"/>
      <c r="S1397" s="258"/>
      <c r="T1397" s="258"/>
      <c r="U1397" s="258"/>
      <c r="V1397" s="258"/>
      <c r="W1397" s="258"/>
      <c r="X1397" s="258"/>
      <c r="Y1397" s="258"/>
      <c r="Z1397" s="258"/>
      <c r="AA1397" s="258"/>
      <c r="AB1397" s="258"/>
      <c r="AC1397" s="258"/>
      <c r="AD1397" s="258"/>
      <c r="AE1397" s="258"/>
      <c r="AF1397" s="69">
        <v>3</v>
      </c>
      <c r="AG1397" s="258"/>
      <c r="AH1397" s="258"/>
      <c r="AI1397" s="258"/>
      <c r="AJ1397" s="258"/>
      <c r="AK1397" s="258"/>
      <c r="AL1397" s="258"/>
      <c r="AM1397" s="258"/>
      <c r="AN1397" s="258"/>
      <c r="AO1397" s="258"/>
      <c r="AP1397" s="258"/>
      <c r="AQ1397" s="258"/>
      <c r="AR1397" s="258"/>
      <c r="AS1397" s="258"/>
      <c r="AT1397" s="258"/>
    </row>
    <row r="1398" spans="1:46" ht="45" customHeight="1">
      <c r="A1398" s="261" t="s">
        <v>1168</v>
      </c>
      <c r="B1398" s="261" t="s">
        <v>1169</v>
      </c>
      <c r="C1398" s="261" t="s">
        <v>1169</v>
      </c>
      <c r="D1398" s="261" t="s">
        <v>1169</v>
      </c>
      <c r="E1398" s="261" t="s">
        <v>1169</v>
      </c>
      <c r="F1398" s="261" t="s">
        <v>1169</v>
      </c>
      <c r="G1398" s="261" t="s">
        <v>1169</v>
      </c>
      <c r="H1398" s="261" t="s">
        <v>1169</v>
      </c>
      <c r="I1398" s="261" t="s">
        <v>1169</v>
      </c>
      <c r="J1398" s="261" t="s">
        <v>1169</v>
      </c>
      <c r="K1398" s="261" t="s">
        <v>1169</v>
      </c>
      <c r="L1398" s="261" t="s">
        <v>1169</v>
      </c>
      <c r="M1398" s="261" t="s">
        <v>1169</v>
      </c>
      <c r="N1398" s="261" t="s">
        <v>1169</v>
      </c>
      <c r="O1398" s="261" t="s">
        <v>1169</v>
      </c>
      <c r="P1398" s="261" t="s">
        <v>1169</v>
      </c>
      <c r="Q1398" s="69">
        <v>3</v>
      </c>
      <c r="R1398" s="258"/>
      <c r="S1398" s="258"/>
      <c r="T1398" s="258"/>
      <c r="U1398" s="258"/>
      <c r="V1398" s="258"/>
      <c r="W1398" s="258"/>
      <c r="X1398" s="258"/>
      <c r="Y1398" s="258"/>
      <c r="Z1398" s="258"/>
      <c r="AA1398" s="258"/>
      <c r="AB1398" s="258"/>
      <c r="AC1398" s="258"/>
      <c r="AD1398" s="258"/>
      <c r="AE1398" s="258"/>
      <c r="AF1398" s="69">
        <v>3</v>
      </c>
      <c r="AG1398" s="258"/>
      <c r="AH1398" s="258"/>
      <c r="AI1398" s="258"/>
      <c r="AJ1398" s="258"/>
      <c r="AK1398" s="258"/>
      <c r="AL1398" s="258"/>
      <c r="AM1398" s="258"/>
      <c r="AN1398" s="258"/>
      <c r="AO1398" s="258"/>
      <c r="AP1398" s="258"/>
      <c r="AQ1398" s="258"/>
      <c r="AR1398" s="258"/>
      <c r="AS1398" s="258"/>
      <c r="AT1398" s="258"/>
    </row>
    <row r="1399" spans="1:46" ht="45" customHeight="1">
      <c r="A1399" s="261" t="s">
        <v>1170</v>
      </c>
      <c r="B1399" s="261" t="s">
        <v>1171</v>
      </c>
      <c r="C1399" s="261" t="s">
        <v>1171</v>
      </c>
      <c r="D1399" s="261" t="s">
        <v>1171</v>
      </c>
      <c r="E1399" s="261" t="s">
        <v>1171</v>
      </c>
      <c r="F1399" s="261" t="s">
        <v>1171</v>
      </c>
      <c r="G1399" s="261" t="s">
        <v>1171</v>
      </c>
      <c r="H1399" s="261" t="s">
        <v>1171</v>
      </c>
      <c r="I1399" s="261" t="s">
        <v>1171</v>
      </c>
      <c r="J1399" s="261" t="s">
        <v>1171</v>
      </c>
      <c r="K1399" s="261" t="s">
        <v>1171</v>
      </c>
      <c r="L1399" s="261" t="s">
        <v>1171</v>
      </c>
      <c r="M1399" s="261" t="s">
        <v>1171</v>
      </c>
      <c r="N1399" s="261" t="s">
        <v>1171</v>
      </c>
      <c r="O1399" s="261" t="s">
        <v>1171</v>
      </c>
      <c r="P1399" s="261" t="s">
        <v>1171</v>
      </c>
      <c r="Q1399" s="69">
        <v>3</v>
      </c>
      <c r="R1399" s="258"/>
      <c r="S1399" s="258"/>
      <c r="T1399" s="258"/>
      <c r="U1399" s="258"/>
      <c r="V1399" s="258"/>
      <c r="W1399" s="258"/>
      <c r="X1399" s="258"/>
      <c r="Y1399" s="258"/>
      <c r="Z1399" s="258"/>
      <c r="AA1399" s="258"/>
      <c r="AB1399" s="258"/>
      <c r="AC1399" s="258"/>
      <c r="AD1399" s="258"/>
      <c r="AE1399" s="258"/>
      <c r="AF1399" s="69">
        <v>3</v>
      </c>
      <c r="AG1399" s="258"/>
      <c r="AH1399" s="258"/>
      <c r="AI1399" s="258"/>
      <c r="AJ1399" s="258"/>
      <c r="AK1399" s="258"/>
      <c r="AL1399" s="258"/>
      <c r="AM1399" s="258"/>
      <c r="AN1399" s="258"/>
      <c r="AO1399" s="258"/>
      <c r="AP1399" s="258"/>
      <c r="AQ1399" s="258"/>
      <c r="AR1399" s="258"/>
      <c r="AS1399" s="258"/>
      <c r="AT1399" s="258"/>
    </row>
    <row r="1400" spans="1:46" ht="45" customHeight="1">
      <c r="A1400" s="261" t="s">
        <v>1172</v>
      </c>
      <c r="B1400" s="261" t="s">
        <v>1173</v>
      </c>
      <c r="C1400" s="261" t="s">
        <v>1173</v>
      </c>
      <c r="D1400" s="261" t="s">
        <v>1173</v>
      </c>
      <c r="E1400" s="261" t="s">
        <v>1173</v>
      </c>
      <c r="F1400" s="261" t="s">
        <v>1173</v>
      </c>
      <c r="G1400" s="261" t="s">
        <v>1173</v>
      </c>
      <c r="H1400" s="261" t="s">
        <v>1173</v>
      </c>
      <c r="I1400" s="261" t="s">
        <v>1173</v>
      </c>
      <c r="J1400" s="261" t="s">
        <v>1173</v>
      </c>
      <c r="K1400" s="261" t="s">
        <v>1173</v>
      </c>
      <c r="L1400" s="261" t="s">
        <v>1173</v>
      </c>
      <c r="M1400" s="261" t="s">
        <v>1173</v>
      </c>
      <c r="N1400" s="261" t="s">
        <v>1173</v>
      </c>
      <c r="O1400" s="261" t="s">
        <v>1173</v>
      </c>
      <c r="P1400" s="261" t="s">
        <v>1173</v>
      </c>
      <c r="Q1400" s="69">
        <v>3</v>
      </c>
      <c r="R1400" s="258"/>
      <c r="S1400" s="258"/>
      <c r="T1400" s="258"/>
      <c r="U1400" s="258"/>
      <c r="V1400" s="258"/>
      <c r="W1400" s="258"/>
      <c r="X1400" s="258"/>
      <c r="Y1400" s="258"/>
      <c r="Z1400" s="258"/>
      <c r="AA1400" s="258"/>
      <c r="AB1400" s="258"/>
      <c r="AC1400" s="258"/>
      <c r="AD1400" s="258"/>
      <c r="AE1400" s="258"/>
      <c r="AF1400" s="69">
        <v>3</v>
      </c>
      <c r="AG1400" s="258"/>
      <c r="AH1400" s="258"/>
      <c r="AI1400" s="258"/>
      <c r="AJ1400" s="258"/>
      <c r="AK1400" s="258"/>
      <c r="AL1400" s="258"/>
      <c r="AM1400" s="258"/>
      <c r="AN1400" s="258"/>
      <c r="AO1400" s="258"/>
      <c r="AP1400" s="258"/>
      <c r="AQ1400" s="258"/>
      <c r="AR1400" s="258"/>
      <c r="AS1400" s="258"/>
      <c r="AT1400" s="258"/>
    </row>
    <row r="1401" spans="1:46" ht="45" customHeight="1">
      <c r="A1401" s="261" t="s">
        <v>1174</v>
      </c>
      <c r="B1401" s="261" t="s">
        <v>1175</v>
      </c>
      <c r="C1401" s="261" t="s">
        <v>1175</v>
      </c>
      <c r="D1401" s="261" t="s">
        <v>1175</v>
      </c>
      <c r="E1401" s="261" t="s">
        <v>1175</v>
      </c>
      <c r="F1401" s="261" t="s">
        <v>1175</v>
      </c>
      <c r="G1401" s="261" t="s">
        <v>1175</v>
      </c>
      <c r="H1401" s="261" t="s">
        <v>1175</v>
      </c>
      <c r="I1401" s="261" t="s">
        <v>1175</v>
      </c>
      <c r="J1401" s="261" t="s">
        <v>1175</v>
      </c>
      <c r="K1401" s="261" t="s">
        <v>1175</v>
      </c>
      <c r="L1401" s="261" t="s">
        <v>1175</v>
      </c>
      <c r="M1401" s="261" t="s">
        <v>1175</v>
      </c>
      <c r="N1401" s="261" t="s">
        <v>1175</v>
      </c>
      <c r="O1401" s="261" t="s">
        <v>1175</v>
      </c>
      <c r="P1401" s="261" t="s">
        <v>1175</v>
      </c>
      <c r="Q1401" s="69">
        <v>3</v>
      </c>
      <c r="R1401" s="258"/>
      <c r="S1401" s="258"/>
      <c r="T1401" s="258"/>
      <c r="U1401" s="258"/>
      <c r="V1401" s="258"/>
      <c r="W1401" s="258"/>
      <c r="X1401" s="258"/>
      <c r="Y1401" s="258"/>
      <c r="Z1401" s="258"/>
      <c r="AA1401" s="258"/>
      <c r="AB1401" s="258"/>
      <c r="AC1401" s="258"/>
      <c r="AD1401" s="258"/>
      <c r="AE1401" s="258"/>
      <c r="AF1401" s="69">
        <v>3</v>
      </c>
      <c r="AG1401" s="258"/>
      <c r="AH1401" s="258"/>
      <c r="AI1401" s="258"/>
      <c r="AJ1401" s="258"/>
      <c r="AK1401" s="258"/>
      <c r="AL1401" s="258"/>
      <c r="AM1401" s="258"/>
      <c r="AN1401" s="258"/>
      <c r="AO1401" s="258"/>
      <c r="AP1401" s="258"/>
      <c r="AQ1401" s="258"/>
      <c r="AR1401" s="258"/>
      <c r="AS1401" s="258"/>
      <c r="AT1401" s="258"/>
    </row>
    <row r="1402" spans="1:46" ht="45" customHeight="1">
      <c r="A1402" s="261" t="s">
        <v>1176</v>
      </c>
      <c r="B1402" s="261"/>
      <c r="C1402" s="261"/>
      <c r="D1402" s="261"/>
      <c r="E1402" s="261"/>
      <c r="F1402" s="261"/>
      <c r="G1402" s="261"/>
      <c r="H1402" s="261"/>
      <c r="I1402" s="261"/>
      <c r="J1402" s="261"/>
      <c r="K1402" s="261"/>
      <c r="L1402" s="261"/>
      <c r="M1402" s="261"/>
      <c r="N1402" s="261"/>
      <c r="O1402" s="261"/>
      <c r="P1402" s="261"/>
      <c r="Q1402" s="69">
        <v>3</v>
      </c>
      <c r="R1402" s="258"/>
      <c r="S1402" s="258"/>
      <c r="T1402" s="258"/>
      <c r="U1402" s="258"/>
      <c r="V1402" s="258"/>
      <c r="W1402" s="258"/>
      <c r="X1402" s="258"/>
      <c r="Y1402" s="258"/>
      <c r="Z1402" s="258"/>
      <c r="AA1402" s="258"/>
      <c r="AB1402" s="258"/>
      <c r="AC1402" s="258"/>
      <c r="AD1402" s="258"/>
      <c r="AE1402" s="258"/>
      <c r="AF1402" s="69">
        <v>3</v>
      </c>
      <c r="AG1402" s="258"/>
      <c r="AH1402" s="258"/>
      <c r="AI1402" s="258"/>
      <c r="AJ1402" s="258"/>
      <c r="AK1402" s="258"/>
      <c r="AL1402" s="258"/>
      <c r="AM1402" s="258"/>
      <c r="AN1402" s="258"/>
      <c r="AO1402" s="258"/>
      <c r="AP1402" s="258"/>
      <c r="AQ1402" s="258"/>
      <c r="AR1402" s="258"/>
      <c r="AS1402" s="258"/>
      <c r="AT1402" s="258"/>
    </row>
    <row r="1403" spans="1:46" ht="45" customHeight="1">
      <c r="A1403" s="259" t="s">
        <v>1177</v>
      </c>
      <c r="B1403" s="259" t="s">
        <v>1039</v>
      </c>
      <c r="C1403" s="259" t="s">
        <v>1039</v>
      </c>
      <c r="D1403" s="259" t="s">
        <v>1039</v>
      </c>
      <c r="E1403" s="259" t="s">
        <v>1039</v>
      </c>
      <c r="F1403" s="259" t="s">
        <v>1039</v>
      </c>
      <c r="G1403" s="259" t="s">
        <v>1039</v>
      </c>
      <c r="H1403" s="259" t="s">
        <v>1039</v>
      </c>
      <c r="I1403" s="259" t="s">
        <v>1039</v>
      </c>
      <c r="J1403" s="259" t="s">
        <v>1039</v>
      </c>
      <c r="K1403" s="259" t="s">
        <v>1039</v>
      </c>
      <c r="L1403" s="259" t="s">
        <v>1039</v>
      </c>
      <c r="M1403" s="259" t="s">
        <v>1039</v>
      </c>
      <c r="N1403" s="259" t="s">
        <v>1039</v>
      </c>
      <c r="O1403" s="259" t="s">
        <v>1039</v>
      </c>
      <c r="P1403" s="259" t="s">
        <v>1039</v>
      </c>
      <c r="Q1403" s="69">
        <v>3</v>
      </c>
      <c r="R1403" s="258"/>
      <c r="S1403" s="258"/>
      <c r="T1403" s="258"/>
      <c r="U1403" s="258"/>
      <c r="V1403" s="258"/>
      <c r="W1403" s="258"/>
      <c r="X1403" s="258"/>
      <c r="Y1403" s="258"/>
      <c r="Z1403" s="258"/>
      <c r="AA1403" s="258"/>
      <c r="AB1403" s="258"/>
      <c r="AC1403" s="258"/>
      <c r="AD1403" s="258"/>
      <c r="AE1403" s="258"/>
      <c r="AF1403" s="69">
        <v>3</v>
      </c>
      <c r="AG1403" s="258"/>
      <c r="AH1403" s="258"/>
      <c r="AI1403" s="258"/>
      <c r="AJ1403" s="258"/>
      <c r="AK1403" s="258"/>
      <c r="AL1403" s="258"/>
      <c r="AM1403" s="258"/>
      <c r="AN1403" s="258"/>
      <c r="AO1403" s="258"/>
      <c r="AP1403" s="258"/>
      <c r="AQ1403" s="258"/>
      <c r="AR1403" s="258"/>
      <c r="AS1403" s="258"/>
      <c r="AT1403" s="258"/>
    </row>
    <row r="1404" spans="1:46" ht="45" customHeight="1">
      <c r="A1404" s="261" t="s">
        <v>1178</v>
      </c>
      <c r="B1404" s="261" t="s">
        <v>1179</v>
      </c>
      <c r="C1404" s="261" t="s">
        <v>1179</v>
      </c>
      <c r="D1404" s="261" t="s">
        <v>1179</v>
      </c>
      <c r="E1404" s="261" t="s">
        <v>1179</v>
      </c>
      <c r="F1404" s="261" t="s">
        <v>1179</v>
      </c>
      <c r="G1404" s="261" t="s">
        <v>1179</v>
      </c>
      <c r="H1404" s="261" t="s">
        <v>1179</v>
      </c>
      <c r="I1404" s="261" t="s">
        <v>1179</v>
      </c>
      <c r="J1404" s="261" t="s">
        <v>1179</v>
      </c>
      <c r="K1404" s="261" t="s">
        <v>1179</v>
      </c>
      <c r="L1404" s="261" t="s">
        <v>1179</v>
      </c>
      <c r="M1404" s="261" t="s">
        <v>1179</v>
      </c>
      <c r="N1404" s="261" t="s">
        <v>1179</v>
      </c>
      <c r="O1404" s="261" t="s">
        <v>1179</v>
      </c>
      <c r="P1404" s="261" t="s">
        <v>1179</v>
      </c>
      <c r="Q1404" s="69">
        <v>3</v>
      </c>
      <c r="R1404" s="258"/>
      <c r="S1404" s="258"/>
      <c r="T1404" s="258"/>
      <c r="U1404" s="258"/>
      <c r="V1404" s="258"/>
      <c r="W1404" s="258"/>
      <c r="X1404" s="258"/>
      <c r="Y1404" s="258"/>
      <c r="Z1404" s="258"/>
      <c r="AA1404" s="258"/>
      <c r="AB1404" s="258"/>
      <c r="AC1404" s="258"/>
      <c r="AD1404" s="258"/>
      <c r="AE1404" s="258"/>
      <c r="AF1404" s="69">
        <v>3</v>
      </c>
      <c r="AG1404" s="258"/>
      <c r="AH1404" s="258"/>
      <c r="AI1404" s="258"/>
      <c r="AJ1404" s="258"/>
      <c r="AK1404" s="258"/>
      <c r="AL1404" s="258"/>
      <c r="AM1404" s="258"/>
      <c r="AN1404" s="258"/>
      <c r="AO1404" s="258"/>
      <c r="AP1404" s="258"/>
      <c r="AQ1404" s="258"/>
      <c r="AR1404" s="258"/>
      <c r="AS1404" s="258"/>
      <c r="AT1404" s="258"/>
    </row>
    <row r="1405" spans="1:46" ht="45" customHeight="1">
      <c r="A1405" s="261" t="s">
        <v>1180</v>
      </c>
      <c r="B1405" s="261" t="s">
        <v>1181</v>
      </c>
      <c r="C1405" s="261" t="s">
        <v>1181</v>
      </c>
      <c r="D1405" s="261" t="s">
        <v>1181</v>
      </c>
      <c r="E1405" s="261" t="s">
        <v>1181</v>
      </c>
      <c r="F1405" s="261" t="s">
        <v>1181</v>
      </c>
      <c r="G1405" s="261" t="s">
        <v>1181</v>
      </c>
      <c r="H1405" s="261" t="s">
        <v>1181</v>
      </c>
      <c r="I1405" s="261" t="s">
        <v>1181</v>
      </c>
      <c r="J1405" s="261" t="s">
        <v>1181</v>
      </c>
      <c r="K1405" s="261" t="s">
        <v>1181</v>
      </c>
      <c r="L1405" s="261" t="s">
        <v>1181</v>
      </c>
      <c r="M1405" s="261" t="s">
        <v>1181</v>
      </c>
      <c r="N1405" s="261" t="s">
        <v>1181</v>
      </c>
      <c r="O1405" s="261" t="s">
        <v>1181</v>
      </c>
      <c r="P1405" s="261" t="s">
        <v>1181</v>
      </c>
      <c r="Q1405" s="69">
        <v>3</v>
      </c>
      <c r="R1405" s="258"/>
      <c r="S1405" s="258"/>
      <c r="T1405" s="258"/>
      <c r="U1405" s="258"/>
      <c r="V1405" s="258"/>
      <c r="W1405" s="258"/>
      <c r="X1405" s="258"/>
      <c r="Y1405" s="258"/>
      <c r="Z1405" s="258"/>
      <c r="AA1405" s="258"/>
      <c r="AB1405" s="258"/>
      <c r="AC1405" s="258"/>
      <c r="AD1405" s="258"/>
      <c r="AE1405" s="258"/>
      <c r="AF1405" s="69">
        <v>3</v>
      </c>
      <c r="AG1405" s="258"/>
      <c r="AH1405" s="258"/>
      <c r="AI1405" s="258"/>
      <c r="AJ1405" s="258"/>
      <c r="AK1405" s="258"/>
      <c r="AL1405" s="258"/>
      <c r="AM1405" s="258"/>
      <c r="AN1405" s="258"/>
      <c r="AO1405" s="258"/>
      <c r="AP1405" s="258"/>
      <c r="AQ1405" s="258"/>
      <c r="AR1405" s="258"/>
      <c r="AS1405" s="258"/>
      <c r="AT1405" s="258"/>
    </row>
    <row r="1406" spans="1:46" ht="45" customHeight="1">
      <c r="A1406" s="261" t="s">
        <v>1182</v>
      </c>
      <c r="B1406" s="261" t="s">
        <v>1183</v>
      </c>
      <c r="C1406" s="261" t="s">
        <v>1183</v>
      </c>
      <c r="D1406" s="261" t="s">
        <v>1183</v>
      </c>
      <c r="E1406" s="261" t="s">
        <v>1183</v>
      </c>
      <c r="F1406" s="261" t="s">
        <v>1183</v>
      </c>
      <c r="G1406" s="261" t="s">
        <v>1183</v>
      </c>
      <c r="H1406" s="261" t="s">
        <v>1183</v>
      </c>
      <c r="I1406" s="261" t="s">
        <v>1183</v>
      </c>
      <c r="J1406" s="261" t="s">
        <v>1183</v>
      </c>
      <c r="K1406" s="261" t="s">
        <v>1183</v>
      </c>
      <c r="L1406" s="261" t="s">
        <v>1183</v>
      </c>
      <c r="M1406" s="261" t="s">
        <v>1183</v>
      </c>
      <c r="N1406" s="261" t="s">
        <v>1183</v>
      </c>
      <c r="O1406" s="261" t="s">
        <v>1183</v>
      </c>
      <c r="P1406" s="261" t="s">
        <v>1183</v>
      </c>
      <c r="Q1406" s="69">
        <v>3</v>
      </c>
      <c r="R1406" s="258"/>
      <c r="S1406" s="258"/>
      <c r="T1406" s="258"/>
      <c r="U1406" s="258"/>
      <c r="V1406" s="258"/>
      <c r="W1406" s="258"/>
      <c r="X1406" s="258"/>
      <c r="Y1406" s="258"/>
      <c r="Z1406" s="258"/>
      <c r="AA1406" s="258"/>
      <c r="AB1406" s="258"/>
      <c r="AC1406" s="258"/>
      <c r="AD1406" s="258"/>
      <c r="AE1406" s="258"/>
      <c r="AF1406" s="69">
        <v>3</v>
      </c>
      <c r="AG1406" s="258"/>
      <c r="AH1406" s="258"/>
      <c r="AI1406" s="258"/>
      <c r="AJ1406" s="258"/>
      <c r="AK1406" s="258"/>
      <c r="AL1406" s="258"/>
      <c r="AM1406" s="258"/>
      <c r="AN1406" s="258"/>
      <c r="AO1406" s="258"/>
      <c r="AP1406" s="258"/>
      <c r="AQ1406" s="258"/>
      <c r="AR1406" s="258"/>
      <c r="AS1406" s="258"/>
      <c r="AT1406" s="258"/>
    </row>
    <row r="1407" spans="1:46" ht="45" customHeight="1">
      <c r="A1407" s="261" t="s">
        <v>1184</v>
      </c>
      <c r="B1407" s="261" t="s">
        <v>1185</v>
      </c>
      <c r="C1407" s="261" t="s">
        <v>1185</v>
      </c>
      <c r="D1407" s="261" t="s">
        <v>1185</v>
      </c>
      <c r="E1407" s="261" t="s">
        <v>1185</v>
      </c>
      <c r="F1407" s="261" t="s">
        <v>1185</v>
      </c>
      <c r="G1407" s="261" t="s">
        <v>1185</v>
      </c>
      <c r="H1407" s="261" t="s">
        <v>1185</v>
      </c>
      <c r="I1407" s="261" t="s">
        <v>1185</v>
      </c>
      <c r="J1407" s="261" t="s">
        <v>1185</v>
      </c>
      <c r="K1407" s="261" t="s">
        <v>1185</v>
      </c>
      <c r="L1407" s="261" t="s">
        <v>1185</v>
      </c>
      <c r="M1407" s="261" t="s">
        <v>1185</v>
      </c>
      <c r="N1407" s="261" t="s">
        <v>1185</v>
      </c>
      <c r="O1407" s="261" t="s">
        <v>1185</v>
      </c>
      <c r="P1407" s="261" t="s">
        <v>1185</v>
      </c>
      <c r="Q1407" s="69">
        <v>3</v>
      </c>
      <c r="R1407" s="258"/>
      <c r="S1407" s="258"/>
      <c r="T1407" s="258"/>
      <c r="U1407" s="258"/>
      <c r="V1407" s="258"/>
      <c r="W1407" s="258"/>
      <c r="X1407" s="258"/>
      <c r="Y1407" s="258"/>
      <c r="Z1407" s="258"/>
      <c r="AA1407" s="258"/>
      <c r="AB1407" s="258"/>
      <c r="AC1407" s="258"/>
      <c r="AD1407" s="258"/>
      <c r="AE1407" s="258"/>
      <c r="AF1407" s="69">
        <v>3</v>
      </c>
      <c r="AG1407" s="258"/>
      <c r="AH1407" s="258"/>
      <c r="AI1407" s="258"/>
      <c r="AJ1407" s="258"/>
      <c r="AK1407" s="258"/>
      <c r="AL1407" s="258"/>
      <c r="AM1407" s="258"/>
      <c r="AN1407" s="258"/>
      <c r="AO1407" s="258"/>
      <c r="AP1407" s="258"/>
      <c r="AQ1407" s="258"/>
      <c r="AR1407" s="258"/>
      <c r="AS1407" s="258"/>
      <c r="AT1407" s="258"/>
    </row>
    <row r="1408" spans="1:46" ht="45" customHeight="1">
      <c r="A1408" s="261" t="s">
        <v>1186</v>
      </c>
      <c r="B1408" s="261" t="s">
        <v>1187</v>
      </c>
      <c r="C1408" s="261" t="s">
        <v>1187</v>
      </c>
      <c r="D1408" s="261" t="s">
        <v>1187</v>
      </c>
      <c r="E1408" s="261" t="s">
        <v>1187</v>
      </c>
      <c r="F1408" s="261" t="s">
        <v>1187</v>
      </c>
      <c r="G1408" s="261" t="s">
        <v>1187</v>
      </c>
      <c r="H1408" s="261" t="s">
        <v>1187</v>
      </c>
      <c r="I1408" s="261" t="s">
        <v>1187</v>
      </c>
      <c r="J1408" s="261" t="s">
        <v>1187</v>
      </c>
      <c r="K1408" s="261" t="s">
        <v>1187</v>
      </c>
      <c r="L1408" s="261" t="s">
        <v>1187</v>
      </c>
      <c r="M1408" s="261" t="s">
        <v>1187</v>
      </c>
      <c r="N1408" s="261" t="s">
        <v>1187</v>
      </c>
      <c r="O1408" s="261" t="s">
        <v>1187</v>
      </c>
      <c r="P1408" s="261" t="s">
        <v>1187</v>
      </c>
      <c r="Q1408" s="69">
        <v>3</v>
      </c>
      <c r="R1408" s="258"/>
      <c r="S1408" s="258"/>
      <c r="T1408" s="258"/>
      <c r="U1408" s="258"/>
      <c r="V1408" s="258"/>
      <c r="W1408" s="258"/>
      <c r="X1408" s="258"/>
      <c r="Y1408" s="258"/>
      <c r="Z1408" s="258"/>
      <c r="AA1408" s="258"/>
      <c r="AB1408" s="258"/>
      <c r="AC1408" s="258"/>
      <c r="AD1408" s="258"/>
      <c r="AE1408" s="258"/>
      <c r="AF1408" s="69">
        <v>3</v>
      </c>
      <c r="AG1408" s="258"/>
      <c r="AH1408" s="258"/>
      <c r="AI1408" s="258"/>
      <c r="AJ1408" s="258"/>
      <c r="AK1408" s="258"/>
      <c r="AL1408" s="258"/>
      <c r="AM1408" s="258"/>
      <c r="AN1408" s="258"/>
      <c r="AO1408" s="258"/>
      <c r="AP1408" s="258"/>
      <c r="AQ1408" s="258"/>
      <c r="AR1408" s="258"/>
      <c r="AS1408" s="258"/>
      <c r="AT1408" s="258"/>
    </row>
    <row r="1409" spans="1:46" ht="45" customHeight="1">
      <c r="A1409" s="261" t="s">
        <v>1188</v>
      </c>
      <c r="B1409" s="261"/>
      <c r="C1409" s="261"/>
      <c r="D1409" s="261"/>
      <c r="E1409" s="261"/>
      <c r="F1409" s="261"/>
      <c r="G1409" s="261"/>
      <c r="H1409" s="261"/>
      <c r="I1409" s="261"/>
      <c r="J1409" s="261"/>
      <c r="K1409" s="261"/>
      <c r="L1409" s="261"/>
      <c r="M1409" s="261"/>
      <c r="N1409" s="261"/>
      <c r="O1409" s="261"/>
      <c r="P1409" s="261"/>
      <c r="Q1409" s="69">
        <v>3</v>
      </c>
      <c r="R1409" s="258"/>
      <c r="S1409" s="258"/>
      <c r="T1409" s="258"/>
      <c r="U1409" s="258"/>
      <c r="V1409" s="258"/>
      <c r="W1409" s="258"/>
      <c r="X1409" s="258"/>
      <c r="Y1409" s="258"/>
      <c r="Z1409" s="258"/>
      <c r="AA1409" s="258"/>
      <c r="AB1409" s="258"/>
      <c r="AC1409" s="258"/>
      <c r="AD1409" s="258"/>
      <c r="AE1409" s="258"/>
      <c r="AF1409" s="69">
        <v>3</v>
      </c>
      <c r="AG1409" s="258"/>
      <c r="AH1409" s="258"/>
      <c r="AI1409" s="258"/>
      <c r="AJ1409" s="258"/>
      <c r="AK1409" s="258"/>
      <c r="AL1409" s="258"/>
      <c r="AM1409" s="258"/>
      <c r="AN1409" s="258"/>
      <c r="AO1409" s="258"/>
      <c r="AP1409" s="258"/>
      <c r="AQ1409" s="258"/>
      <c r="AR1409" s="258"/>
      <c r="AS1409" s="258"/>
      <c r="AT1409" s="258"/>
    </row>
    <row r="1410" spans="1:46" ht="45" customHeight="1">
      <c r="A1410" s="261" t="s">
        <v>1189</v>
      </c>
      <c r="B1410" s="261"/>
      <c r="C1410" s="261"/>
      <c r="D1410" s="261"/>
      <c r="E1410" s="261"/>
      <c r="F1410" s="261"/>
      <c r="G1410" s="261"/>
      <c r="H1410" s="261"/>
      <c r="I1410" s="261"/>
      <c r="J1410" s="261"/>
      <c r="K1410" s="261"/>
      <c r="L1410" s="261"/>
      <c r="M1410" s="261"/>
      <c r="N1410" s="261"/>
      <c r="O1410" s="261"/>
      <c r="P1410" s="261"/>
      <c r="Q1410" s="69">
        <v>3</v>
      </c>
      <c r="R1410" s="258"/>
      <c r="S1410" s="258"/>
      <c r="T1410" s="258"/>
      <c r="U1410" s="258"/>
      <c r="V1410" s="258"/>
      <c r="W1410" s="258"/>
      <c r="X1410" s="258"/>
      <c r="Y1410" s="258"/>
      <c r="Z1410" s="258"/>
      <c r="AA1410" s="258"/>
      <c r="AB1410" s="258"/>
      <c r="AC1410" s="258"/>
      <c r="AD1410" s="258"/>
      <c r="AE1410" s="258"/>
      <c r="AF1410" s="69">
        <v>3</v>
      </c>
      <c r="AG1410" s="258"/>
      <c r="AH1410" s="258"/>
      <c r="AI1410" s="258"/>
      <c r="AJ1410" s="258"/>
      <c r="AK1410" s="258"/>
      <c r="AL1410" s="258"/>
      <c r="AM1410" s="258"/>
      <c r="AN1410" s="258"/>
      <c r="AO1410" s="258"/>
      <c r="AP1410" s="258"/>
      <c r="AQ1410" s="258"/>
      <c r="AR1410" s="258"/>
      <c r="AS1410" s="258"/>
      <c r="AT1410" s="258"/>
    </row>
    <row r="1411" spans="1:46" ht="45" customHeight="1">
      <c r="A1411" s="261" t="s">
        <v>1190</v>
      </c>
      <c r="B1411" s="261"/>
      <c r="C1411" s="261"/>
      <c r="D1411" s="261"/>
      <c r="E1411" s="261"/>
      <c r="F1411" s="261"/>
      <c r="G1411" s="261"/>
      <c r="H1411" s="261"/>
      <c r="I1411" s="261"/>
      <c r="J1411" s="261"/>
      <c r="K1411" s="261"/>
      <c r="L1411" s="261"/>
      <c r="M1411" s="261"/>
      <c r="N1411" s="261"/>
      <c r="O1411" s="261"/>
      <c r="P1411" s="261"/>
      <c r="Q1411" s="69">
        <v>3</v>
      </c>
      <c r="R1411" s="258"/>
      <c r="S1411" s="258"/>
      <c r="T1411" s="258"/>
      <c r="U1411" s="258"/>
      <c r="V1411" s="258"/>
      <c r="W1411" s="258"/>
      <c r="X1411" s="258"/>
      <c r="Y1411" s="258"/>
      <c r="Z1411" s="258"/>
      <c r="AA1411" s="258"/>
      <c r="AB1411" s="258"/>
      <c r="AC1411" s="258"/>
      <c r="AD1411" s="258"/>
      <c r="AE1411" s="258"/>
      <c r="AF1411" s="69">
        <v>3</v>
      </c>
      <c r="AG1411" s="258"/>
      <c r="AH1411" s="258"/>
      <c r="AI1411" s="258"/>
      <c r="AJ1411" s="258"/>
      <c r="AK1411" s="258"/>
      <c r="AL1411" s="258"/>
      <c r="AM1411" s="258"/>
      <c r="AN1411" s="258"/>
      <c r="AO1411" s="258"/>
      <c r="AP1411" s="258"/>
      <c r="AQ1411" s="258"/>
      <c r="AR1411" s="258"/>
      <c r="AS1411" s="258"/>
      <c r="AT1411" s="258"/>
    </row>
    <row r="1412" spans="1:46" ht="45" customHeight="1">
      <c r="A1412" s="261" t="s">
        <v>1191</v>
      </c>
      <c r="B1412" s="261"/>
      <c r="C1412" s="261"/>
      <c r="D1412" s="261"/>
      <c r="E1412" s="261"/>
      <c r="F1412" s="261"/>
      <c r="G1412" s="261"/>
      <c r="H1412" s="261"/>
      <c r="I1412" s="261"/>
      <c r="J1412" s="261"/>
      <c r="K1412" s="261"/>
      <c r="L1412" s="261"/>
      <c r="M1412" s="261"/>
      <c r="N1412" s="261"/>
      <c r="O1412" s="261"/>
      <c r="P1412" s="261"/>
      <c r="Q1412" s="69">
        <v>3</v>
      </c>
      <c r="R1412" s="258"/>
      <c r="S1412" s="258"/>
      <c r="T1412" s="258"/>
      <c r="U1412" s="258"/>
      <c r="V1412" s="258"/>
      <c r="W1412" s="258"/>
      <c r="X1412" s="258"/>
      <c r="Y1412" s="258"/>
      <c r="Z1412" s="258"/>
      <c r="AA1412" s="258"/>
      <c r="AB1412" s="258"/>
      <c r="AC1412" s="258"/>
      <c r="AD1412" s="258"/>
      <c r="AE1412" s="258"/>
      <c r="AF1412" s="69">
        <v>3</v>
      </c>
      <c r="AG1412" s="258"/>
      <c r="AH1412" s="258"/>
      <c r="AI1412" s="258"/>
      <c r="AJ1412" s="258"/>
      <c r="AK1412" s="258"/>
      <c r="AL1412" s="258"/>
      <c r="AM1412" s="258"/>
      <c r="AN1412" s="258"/>
      <c r="AO1412" s="258"/>
      <c r="AP1412" s="258"/>
      <c r="AQ1412" s="258"/>
      <c r="AR1412" s="258"/>
      <c r="AS1412" s="258"/>
      <c r="AT1412" s="258"/>
    </row>
    <row r="1413" spans="1:46" ht="45" customHeight="1">
      <c r="A1413" s="261" t="s">
        <v>1192</v>
      </c>
      <c r="B1413" s="261"/>
      <c r="C1413" s="261"/>
      <c r="D1413" s="261"/>
      <c r="E1413" s="261"/>
      <c r="F1413" s="261"/>
      <c r="G1413" s="261"/>
      <c r="H1413" s="261"/>
      <c r="I1413" s="261"/>
      <c r="J1413" s="261"/>
      <c r="K1413" s="261"/>
      <c r="L1413" s="261"/>
      <c r="M1413" s="261"/>
      <c r="N1413" s="261"/>
      <c r="O1413" s="261"/>
      <c r="P1413" s="261"/>
      <c r="Q1413" s="69">
        <v>3</v>
      </c>
      <c r="R1413" s="258"/>
      <c r="S1413" s="258"/>
      <c r="T1413" s="258"/>
      <c r="U1413" s="258"/>
      <c r="V1413" s="258"/>
      <c r="W1413" s="258"/>
      <c r="X1413" s="258"/>
      <c r="Y1413" s="258"/>
      <c r="Z1413" s="258"/>
      <c r="AA1413" s="258"/>
      <c r="AB1413" s="258"/>
      <c r="AC1413" s="258"/>
      <c r="AD1413" s="258"/>
      <c r="AE1413" s="258"/>
      <c r="AF1413" s="69">
        <v>3</v>
      </c>
      <c r="AG1413" s="258"/>
      <c r="AH1413" s="258"/>
      <c r="AI1413" s="258"/>
      <c r="AJ1413" s="258"/>
      <c r="AK1413" s="258"/>
      <c r="AL1413" s="258"/>
      <c r="AM1413" s="258"/>
      <c r="AN1413" s="258"/>
      <c r="AO1413" s="258"/>
      <c r="AP1413" s="258"/>
      <c r="AQ1413" s="258"/>
      <c r="AR1413" s="258"/>
      <c r="AS1413" s="258"/>
      <c r="AT1413" s="258"/>
    </row>
    <row r="1414" spans="1:46" ht="74.099999999999994" customHeight="1">
      <c r="A1414" s="261" t="s">
        <v>1193</v>
      </c>
      <c r="B1414" s="261"/>
      <c r="C1414" s="261"/>
      <c r="D1414" s="261"/>
      <c r="E1414" s="261"/>
      <c r="F1414" s="261"/>
      <c r="G1414" s="261"/>
      <c r="H1414" s="261"/>
      <c r="I1414" s="261"/>
      <c r="J1414" s="261"/>
      <c r="K1414" s="261"/>
      <c r="L1414" s="261"/>
      <c r="M1414" s="261"/>
      <c r="N1414" s="261"/>
      <c r="O1414" s="261"/>
      <c r="P1414" s="261"/>
      <c r="Q1414" s="69">
        <v>3</v>
      </c>
      <c r="R1414" s="258"/>
      <c r="S1414" s="258"/>
      <c r="T1414" s="258"/>
      <c r="U1414" s="258"/>
      <c r="V1414" s="258"/>
      <c r="W1414" s="258"/>
      <c r="X1414" s="258"/>
      <c r="Y1414" s="258"/>
      <c r="Z1414" s="258"/>
      <c r="AA1414" s="258"/>
      <c r="AB1414" s="258"/>
      <c r="AC1414" s="258"/>
      <c r="AD1414" s="258"/>
      <c r="AE1414" s="258"/>
      <c r="AF1414" s="69">
        <v>3</v>
      </c>
      <c r="AG1414" s="258"/>
      <c r="AH1414" s="258"/>
      <c r="AI1414" s="258"/>
      <c r="AJ1414" s="258"/>
      <c r="AK1414" s="258"/>
      <c r="AL1414" s="258"/>
      <c r="AM1414" s="258"/>
      <c r="AN1414" s="258"/>
      <c r="AO1414" s="258"/>
      <c r="AP1414" s="258"/>
      <c r="AQ1414" s="258"/>
      <c r="AR1414" s="258"/>
      <c r="AS1414" s="258"/>
      <c r="AT1414" s="258"/>
    </row>
    <row r="1415" spans="1:46" ht="45" customHeight="1">
      <c r="A1415" s="261" t="s">
        <v>1194</v>
      </c>
      <c r="B1415" s="261"/>
      <c r="C1415" s="261"/>
      <c r="D1415" s="261"/>
      <c r="E1415" s="261"/>
      <c r="F1415" s="261"/>
      <c r="G1415" s="261"/>
      <c r="H1415" s="261"/>
      <c r="I1415" s="261"/>
      <c r="J1415" s="261"/>
      <c r="K1415" s="261"/>
      <c r="L1415" s="261"/>
      <c r="M1415" s="261"/>
      <c r="N1415" s="261"/>
      <c r="O1415" s="261"/>
      <c r="P1415" s="261"/>
      <c r="Q1415" s="69">
        <v>3</v>
      </c>
      <c r="R1415" s="258"/>
      <c r="S1415" s="258"/>
      <c r="T1415" s="258"/>
      <c r="U1415" s="258"/>
      <c r="V1415" s="258"/>
      <c r="W1415" s="258"/>
      <c r="X1415" s="258"/>
      <c r="Y1415" s="258"/>
      <c r="Z1415" s="258"/>
      <c r="AA1415" s="258"/>
      <c r="AB1415" s="258"/>
      <c r="AC1415" s="258"/>
      <c r="AD1415" s="258"/>
      <c r="AE1415" s="258"/>
      <c r="AF1415" s="69">
        <v>3</v>
      </c>
      <c r="AG1415" s="258"/>
      <c r="AH1415" s="258"/>
      <c r="AI1415" s="258"/>
      <c r="AJ1415" s="258"/>
      <c r="AK1415" s="258"/>
      <c r="AL1415" s="258"/>
      <c r="AM1415" s="258"/>
      <c r="AN1415" s="258"/>
      <c r="AO1415" s="258"/>
      <c r="AP1415" s="258"/>
      <c r="AQ1415" s="258"/>
      <c r="AR1415" s="258"/>
      <c r="AS1415" s="258"/>
      <c r="AT1415" s="258"/>
    </row>
    <row r="1416" spans="1:46" ht="45" customHeight="1">
      <c r="A1416" s="261" t="s">
        <v>1195</v>
      </c>
      <c r="B1416" s="261" t="s">
        <v>1196</v>
      </c>
      <c r="C1416" s="261" t="s">
        <v>1196</v>
      </c>
      <c r="D1416" s="261" t="s">
        <v>1196</v>
      </c>
      <c r="E1416" s="261" t="s">
        <v>1196</v>
      </c>
      <c r="F1416" s="261" t="s">
        <v>1196</v>
      </c>
      <c r="G1416" s="261" t="s">
        <v>1196</v>
      </c>
      <c r="H1416" s="261" t="s">
        <v>1196</v>
      </c>
      <c r="I1416" s="261" t="s">
        <v>1196</v>
      </c>
      <c r="J1416" s="261" t="s">
        <v>1196</v>
      </c>
      <c r="K1416" s="261" t="s">
        <v>1196</v>
      </c>
      <c r="L1416" s="261" t="s">
        <v>1196</v>
      </c>
      <c r="M1416" s="261" t="s">
        <v>1196</v>
      </c>
      <c r="N1416" s="261" t="s">
        <v>1196</v>
      </c>
      <c r="O1416" s="261" t="s">
        <v>1196</v>
      </c>
      <c r="P1416" s="261" t="s">
        <v>1196</v>
      </c>
      <c r="Q1416" s="69">
        <v>3</v>
      </c>
      <c r="R1416" s="258"/>
      <c r="S1416" s="258"/>
      <c r="T1416" s="258"/>
      <c r="U1416" s="258"/>
      <c r="V1416" s="258"/>
      <c r="W1416" s="258"/>
      <c r="X1416" s="258"/>
      <c r="Y1416" s="258"/>
      <c r="Z1416" s="258"/>
      <c r="AA1416" s="258"/>
      <c r="AB1416" s="258"/>
      <c r="AC1416" s="258"/>
      <c r="AD1416" s="258"/>
      <c r="AE1416" s="258"/>
      <c r="AF1416" s="69">
        <v>3</v>
      </c>
      <c r="AG1416" s="258"/>
      <c r="AH1416" s="258"/>
      <c r="AI1416" s="258"/>
      <c r="AJ1416" s="258"/>
      <c r="AK1416" s="258"/>
      <c r="AL1416" s="258"/>
      <c r="AM1416" s="258"/>
      <c r="AN1416" s="258"/>
      <c r="AO1416" s="258"/>
      <c r="AP1416" s="258"/>
      <c r="AQ1416" s="258"/>
      <c r="AR1416" s="258"/>
      <c r="AS1416" s="258"/>
      <c r="AT1416" s="258"/>
    </row>
    <row r="1417" spans="1:46" ht="45" customHeight="1">
      <c r="A1417" s="261" t="s">
        <v>1197</v>
      </c>
      <c r="B1417" s="261"/>
      <c r="C1417" s="261"/>
      <c r="D1417" s="261"/>
      <c r="E1417" s="261"/>
      <c r="F1417" s="261"/>
      <c r="G1417" s="261"/>
      <c r="H1417" s="261"/>
      <c r="I1417" s="261"/>
      <c r="J1417" s="261"/>
      <c r="K1417" s="261"/>
      <c r="L1417" s="261"/>
      <c r="M1417" s="261"/>
      <c r="N1417" s="261"/>
      <c r="O1417" s="261"/>
      <c r="P1417" s="261"/>
      <c r="Q1417" s="69">
        <v>3</v>
      </c>
      <c r="R1417" s="258"/>
      <c r="S1417" s="258"/>
      <c r="T1417" s="258"/>
      <c r="U1417" s="258"/>
      <c r="V1417" s="258"/>
      <c r="W1417" s="258"/>
      <c r="X1417" s="258"/>
      <c r="Y1417" s="258"/>
      <c r="Z1417" s="258"/>
      <c r="AA1417" s="258"/>
      <c r="AB1417" s="258"/>
      <c r="AC1417" s="258"/>
      <c r="AD1417" s="258"/>
      <c r="AE1417" s="258"/>
      <c r="AF1417" s="69">
        <v>3</v>
      </c>
      <c r="AG1417" s="258"/>
      <c r="AH1417" s="258"/>
      <c r="AI1417" s="258"/>
      <c r="AJ1417" s="258"/>
      <c r="AK1417" s="258"/>
      <c r="AL1417" s="258"/>
      <c r="AM1417" s="258"/>
      <c r="AN1417" s="258"/>
      <c r="AO1417" s="258"/>
      <c r="AP1417" s="258"/>
      <c r="AQ1417" s="258"/>
      <c r="AR1417" s="258"/>
      <c r="AS1417" s="258"/>
      <c r="AT1417" s="258"/>
    </row>
    <row r="1418" spans="1:46" ht="45" customHeight="1">
      <c r="A1418" s="261" t="s">
        <v>1198</v>
      </c>
      <c r="B1418" s="261"/>
      <c r="C1418" s="261"/>
      <c r="D1418" s="261"/>
      <c r="E1418" s="261"/>
      <c r="F1418" s="261"/>
      <c r="G1418" s="261"/>
      <c r="H1418" s="261"/>
      <c r="I1418" s="261"/>
      <c r="J1418" s="261"/>
      <c r="K1418" s="261"/>
      <c r="L1418" s="261"/>
      <c r="M1418" s="261"/>
      <c r="N1418" s="261"/>
      <c r="O1418" s="261"/>
      <c r="P1418" s="261"/>
      <c r="Q1418" s="69">
        <v>3</v>
      </c>
      <c r="R1418" s="258"/>
      <c r="S1418" s="258"/>
      <c r="T1418" s="258"/>
      <c r="U1418" s="258"/>
      <c r="V1418" s="258"/>
      <c r="W1418" s="258"/>
      <c r="X1418" s="258"/>
      <c r="Y1418" s="258"/>
      <c r="Z1418" s="258"/>
      <c r="AA1418" s="258"/>
      <c r="AB1418" s="258"/>
      <c r="AC1418" s="258"/>
      <c r="AD1418" s="258"/>
      <c r="AE1418" s="258"/>
      <c r="AF1418" s="69">
        <v>3</v>
      </c>
      <c r="AG1418" s="258"/>
      <c r="AH1418" s="258"/>
      <c r="AI1418" s="258"/>
      <c r="AJ1418" s="258"/>
      <c r="AK1418" s="258"/>
      <c r="AL1418" s="258"/>
      <c r="AM1418" s="258"/>
      <c r="AN1418" s="258"/>
      <c r="AO1418" s="258"/>
      <c r="AP1418" s="258"/>
      <c r="AQ1418" s="258"/>
      <c r="AR1418" s="258"/>
      <c r="AS1418" s="258"/>
      <c r="AT1418" s="258"/>
    </row>
    <row r="1419" spans="1:46" ht="45" customHeight="1">
      <c r="A1419" s="261" t="s">
        <v>1199</v>
      </c>
      <c r="B1419" s="261"/>
      <c r="C1419" s="261"/>
      <c r="D1419" s="261"/>
      <c r="E1419" s="261"/>
      <c r="F1419" s="261"/>
      <c r="G1419" s="261"/>
      <c r="H1419" s="261"/>
      <c r="I1419" s="261"/>
      <c r="J1419" s="261"/>
      <c r="K1419" s="261"/>
      <c r="L1419" s="261"/>
      <c r="M1419" s="261"/>
      <c r="N1419" s="261"/>
      <c r="O1419" s="261"/>
      <c r="P1419" s="261"/>
      <c r="Q1419" s="69">
        <v>3</v>
      </c>
      <c r="R1419" s="258"/>
      <c r="S1419" s="258"/>
      <c r="T1419" s="258"/>
      <c r="U1419" s="258"/>
      <c r="V1419" s="258"/>
      <c r="W1419" s="258"/>
      <c r="X1419" s="258"/>
      <c r="Y1419" s="258"/>
      <c r="Z1419" s="258"/>
      <c r="AA1419" s="258"/>
      <c r="AB1419" s="258"/>
      <c r="AC1419" s="258"/>
      <c r="AD1419" s="258"/>
      <c r="AE1419" s="258"/>
      <c r="AF1419" s="69">
        <v>3</v>
      </c>
      <c r="AG1419" s="258"/>
      <c r="AH1419" s="258"/>
      <c r="AI1419" s="258"/>
      <c r="AJ1419" s="258"/>
      <c r="AK1419" s="258"/>
      <c r="AL1419" s="258"/>
      <c r="AM1419" s="258"/>
      <c r="AN1419" s="258"/>
      <c r="AO1419" s="258"/>
      <c r="AP1419" s="258"/>
      <c r="AQ1419" s="258"/>
      <c r="AR1419" s="258"/>
      <c r="AS1419" s="258"/>
      <c r="AT1419" s="258"/>
    </row>
    <row r="1420" spans="1:46" ht="45" customHeight="1">
      <c r="A1420" s="260" t="s">
        <v>1200</v>
      </c>
      <c r="B1420" s="260"/>
      <c r="C1420" s="260"/>
      <c r="D1420" s="260"/>
      <c r="E1420" s="260"/>
      <c r="F1420" s="260"/>
      <c r="G1420" s="260"/>
      <c r="H1420" s="260"/>
      <c r="I1420" s="260"/>
      <c r="J1420" s="260"/>
      <c r="K1420" s="260"/>
      <c r="L1420" s="260"/>
      <c r="M1420" s="260"/>
      <c r="N1420" s="260"/>
      <c r="O1420" s="260"/>
      <c r="P1420" s="260"/>
      <c r="Q1420" s="69">
        <v>3</v>
      </c>
      <c r="R1420" s="258"/>
      <c r="S1420" s="258"/>
      <c r="T1420" s="258"/>
      <c r="U1420" s="258"/>
      <c r="V1420" s="258"/>
      <c r="W1420" s="258"/>
      <c r="X1420" s="258"/>
      <c r="Y1420" s="258"/>
      <c r="Z1420" s="258"/>
      <c r="AA1420" s="258"/>
      <c r="AB1420" s="258"/>
      <c r="AC1420" s="258"/>
      <c r="AD1420" s="258"/>
      <c r="AE1420" s="258"/>
      <c r="AF1420" s="69">
        <v>3</v>
      </c>
      <c r="AG1420" s="258"/>
      <c r="AH1420" s="258"/>
      <c r="AI1420" s="258"/>
      <c r="AJ1420" s="258"/>
      <c r="AK1420" s="258"/>
      <c r="AL1420" s="258"/>
      <c r="AM1420" s="258"/>
      <c r="AN1420" s="258"/>
      <c r="AO1420" s="258"/>
      <c r="AP1420" s="258"/>
      <c r="AQ1420" s="258"/>
      <c r="AR1420" s="258"/>
      <c r="AS1420" s="258"/>
      <c r="AT1420" s="258"/>
    </row>
    <row r="1421" spans="1:46" ht="45" customHeight="1">
      <c r="A1421" s="260" t="s">
        <v>1201</v>
      </c>
      <c r="B1421" s="260"/>
      <c r="C1421" s="260"/>
      <c r="D1421" s="260"/>
      <c r="E1421" s="260"/>
      <c r="F1421" s="260"/>
      <c r="G1421" s="260"/>
      <c r="H1421" s="260"/>
      <c r="I1421" s="260"/>
      <c r="J1421" s="260"/>
      <c r="K1421" s="260"/>
      <c r="L1421" s="260"/>
      <c r="M1421" s="260"/>
      <c r="N1421" s="260"/>
      <c r="O1421" s="260"/>
      <c r="P1421" s="260"/>
      <c r="Q1421" s="69">
        <v>3</v>
      </c>
      <c r="R1421" s="258"/>
      <c r="S1421" s="258"/>
      <c r="T1421" s="258"/>
      <c r="U1421" s="258"/>
      <c r="V1421" s="258"/>
      <c r="W1421" s="258"/>
      <c r="X1421" s="258"/>
      <c r="Y1421" s="258"/>
      <c r="Z1421" s="258"/>
      <c r="AA1421" s="258"/>
      <c r="AB1421" s="258"/>
      <c r="AC1421" s="258"/>
      <c r="AD1421" s="258"/>
      <c r="AE1421" s="258"/>
      <c r="AF1421" s="69">
        <v>3</v>
      </c>
      <c r="AG1421" s="258"/>
      <c r="AH1421" s="258"/>
      <c r="AI1421" s="258"/>
      <c r="AJ1421" s="258"/>
      <c r="AK1421" s="258"/>
      <c r="AL1421" s="258"/>
      <c r="AM1421" s="258"/>
      <c r="AN1421" s="258"/>
      <c r="AO1421" s="258"/>
      <c r="AP1421" s="258"/>
      <c r="AQ1421" s="258"/>
      <c r="AR1421" s="258"/>
      <c r="AS1421" s="258"/>
      <c r="AT1421" s="258"/>
    </row>
    <row r="1422" spans="1:46" ht="45" customHeight="1">
      <c r="A1422" s="260" t="s">
        <v>1202</v>
      </c>
      <c r="B1422" s="260"/>
      <c r="C1422" s="260"/>
      <c r="D1422" s="260"/>
      <c r="E1422" s="260"/>
      <c r="F1422" s="260"/>
      <c r="G1422" s="260"/>
      <c r="H1422" s="260"/>
      <c r="I1422" s="260"/>
      <c r="J1422" s="260"/>
      <c r="K1422" s="260"/>
      <c r="L1422" s="260"/>
      <c r="M1422" s="260"/>
      <c r="N1422" s="260"/>
      <c r="O1422" s="260"/>
      <c r="P1422" s="260"/>
      <c r="Q1422" s="69">
        <v>3</v>
      </c>
      <c r="R1422" s="258"/>
      <c r="S1422" s="258"/>
      <c r="T1422" s="258"/>
      <c r="U1422" s="258"/>
      <c r="V1422" s="258"/>
      <c r="W1422" s="258"/>
      <c r="X1422" s="258"/>
      <c r="Y1422" s="258"/>
      <c r="Z1422" s="258"/>
      <c r="AA1422" s="258"/>
      <c r="AB1422" s="258"/>
      <c r="AC1422" s="258"/>
      <c r="AD1422" s="258"/>
      <c r="AE1422" s="258"/>
      <c r="AF1422" s="69">
        <v>3</v>
      </c>
      <c r="AG1422" s="258"/>
      <c r="AH1422" s="258"/>
      <c r="AI1422" s="258"/>
      <c r="AJ1422" s="258"/>
      <c r="AK1422" s="258"/>
      <c r="AL1422" s="258"/>
      <c r="AM1422" s="258"/>
      <c r="AN1422" s="258"/>
      <c r="AO1422" s="258"/>
      <c r="AP1422" s="258"/>
      <c r="AQ1422" s="258"/>
      <c r="AR1422" s="258"/>
      <c r="AS1422" s="258"/>
      <c r="AT1422" s="258"/>
    </row>
    <row r="1423" spans="1:46" ht="45" customHeight="1">
      <c r="A1423" s="260" t="s">
        <v>1203</v>
      </c>
      <c r="B1423" s="260"/>
      <c r="C1423" s="260"/>
      <c r="D1423" s="260"/>
      <c r="E1423" s="260"/>
      <c r="F1423" s="260"/>
      <c r="G1423" s="260"/>
      <c r="H1423" s="260"/>
      <c r="I1423" s="260"/>
      <c r="J1423" s="260"/>
      <c r="K1423" s="260"/>
      <c r="L1423" s="260"/>
      <c r="M1423" s="260"/>
      <c r="N1423" s="260"/>
      <c r="O1423" s="260"/>
      <c r="P1423" s="260"/>
      <c r="Q1423" s="69">
        <v>3</v>
      </c>
      <c r="R1423" s="258"/>
      <c r="S1423" s="258"/>
      <c r="T1423" s="258"/>
      <c r="U1423" s="258"/>
      <c r="V1423" s="258"/>
      <c r="W1423" s="258"/>
      <c r="X1423" s="258"/>
      <c r="Y1423" s="258"/>
      <c r="Z1423" s="258"/>
      <c r="AA1423" s="258"/>
      <c r="AB1423" s="258"/>
      <c r="AC1423" s="258"/>
      <c r="AD1423" s="258"/>
      <c r="AE1423" s="258"/>
      <c r="AF1423" s="69">
        <v>3</v>
      </c>
      <c r="AG1423" s="258"/>
      <c r="AH1423" s="258"/>
      <c r="AI1423" s="258"/>
      <c r="AJ1423" s="258"/>
      <c r="AK1423" s="258"/>
      <c r="AL1423" s="258"/>
      <c r="AM1423" s="258"/>
      <c r="AN1423" s="258"/>
      <c r="AO1423" s="258"/>
      <c r="AP1423" s="258"/>
      <c r="AQ1423" s="258"/>
      <c r="AR1423" s="258"/>
      <c r="AS1423" s="258"/>
      <c r="AT1423" s="258"/>
    </row>
    <row r="1424" spans="1:46" ht="45" customHeight="1">
      <c r="A1424" s="260" t="s">
        <v>1204</v>
      </c>
      <c r="B1424" s="260"/>
      <c r="C1424" s="260"/>
      <c r="D1424" s="260"/>
      <c r="E1424" s="260"/>
      <c r="F1424" s="260"/>
      <c r="G1424" s="260"/>
      <c r="H1424" s="260"/>
      <c r="I1424" s="260"/>
      <c r="J1424" s="260"/>
      <c r="K1424" s="260"/>
      <c r="L1424" s="260"/>
      <c r="M1424" s="260"/>
      <c r="N1424" s="260"/>
      <c r="O1424" s="260"/>
      <c r="P1424" s="260"/>
      <c r="Q1424" s="69">
        <v>3</v>
      </c>
      <c r="R1424" s="258"/>
      <c r="S1424" s="258"/>
      <c r="T1424" s="258"/>
      <c r="U1424" s="258"/>
      <c r="V1424" s="258"/>
      <c r="W1424" s="258"/>
      <c r="X1424" s="258"/>
      <c r="Y1424" s="258"/>
      <c r="Z1424" s="258"/>
      <c r="AA1424" s="258"/>
      <c r="AB1424" s="258"/>
      <c r="AC1424" s="258"/>
      <c r="AD1424" s="258"/>
      <c r="AE1424" s="258"/>
      <c r="AF1424" s="69">
        <v>3</v>
      </c>
      <c r="AG1424" s="258"/>
      <c r="AH1424" s="258"/>
      <c r="AI1424" s="258"/>
      <c r="AJ1424" s="258"/>
      <c r="AK1424" s="258"/>
      <c r="AL1424" s="258"/>
      <c r="AM1424" s="258"/>
      <c r="AN1424" s="258"/>
      <c r="AO1424" s="258"/>
      <c r="AP1424" s="258"/>
      <c r="AQ1424" s="258"/>
      <c r="AR1424" s="258"/>
      <c r="AS1424" s="258"/>
      <c r="AT1424" s="258"/>
    </row>
    <row r="1425" spans="1:46" ht="45" customHeight="1">
      <c r="A1425" s="260" t="s">
        <v>1205</v>
      </c>
      <c r="B1425" s="260" t="s">
        <v>1169</v>
      </c>
      <c r="C1425" s="260" t="s">
        <v>1169</v>
      </c>
      <c r="D1425" s="260" t="s">
        <v>1169</v>
      </c>
      <c r="E1425" s="260" t="s">
        <v>1169</v>
      </c>
      <c r="F1425" s="260" t="s">
        <v>1169</v>
      </c>
      <c r="G1425" s="260" t="s">
        <v>1169</v>
      </c>
      <c r="H1425" s="260" t="s">
        <v>1169</v>
      </c>
      <c r="I1425" s="260" t="s">
        <v>1169</v>
      </c>
      <c r="J1425" s="260" t="s">
        <v>1169</v>
      </c>
      <c r="K1425" s="260" t="s">
        <v>1169</v>
      </c>
      <c r="L1425" s="260" t="s">
        <v>1169</v>
      </c>
      <c r="M1425" s="260" t="s">
        <v>1169</v>
      </c>
      <c r="N1425" s="260" t="s">
        <v>1169</v>
      </c>
      <c r="O1425" s="260" t="s">
        <v>1169</v>
      </c>
      <c r="P1425" s="260" t="s">
        <v>1169</v>
      </c>
      <c r="Q1425" s="69">
        <v>3</v>
      </c>
      <c r="R1425" s="258"/>
      <c r="S1425" s="258"/>
      <c r="T1425" s="258"/>
      <c r="U1425" s="258"/>
      <c r="V1425" s="258"/>
      <c r="W1425" s="258"/>
      <c r="X1425" s="258"/>
      <c r="Y1425" s="258"/>
      <c r="Z1425" s="258"/>
      <c r="AA1425" s="258"/>
      <c r="AB1425" s="258"/>
      <c r="AC1425" s="258"/>
      <c r="AD1425" s="258"/>
      <c r="AE1425" s="258"/>
      <c r="AF1425" s="69">
        <v>3</v>
      </c>
      <c r="AG1425" s="258"/>
      <c r="AH1425" s="258"/>
      <c r="AI1425" s="258"/>
      <c r="AJ1425" s="258"/>
      <c r="AK1425" s="258"/>
      <c r="AL1425" s="258"/>
      <c r="AM1425" s="258"/>
      <c r="AN1425" s="258"/>
      <c r="AO1425" s="258"/>
      <c r="AP1425" s="258"/>
      <c r="AQ1425" s="258"/>
      <c r="AR1425" s="258"/>
      <c r="AS1425" s="258"/>
      <c r="AT1425" s="258"/>
    </row>
    <row r="1426" spans="1:46" ht="45" customHeight="1">
      <c r="A1426" s="260" t="s">
        <v>1206</v>
      </c>
      <c r="B1426" s="260" t="s">
        <v>1207</v>
      </c>
      <c r="C1426" s="260" t="s">
        <v>1207</v>
      </c>
      <c r="D1426" s="260" t="s">
        <v>1207</v>
      </c>
      <c r="E1426" s="260" t="s">
        <v>1207</v>
      </c>
      <c r="F1426" s="260" t="s">
        <v>1207</v>
      </c>
      <c r="G1426" s="260" t="s">
        <v>1207</v>
      </c>
      <c r="H1426" s="260" t="s">
        <v>1207</v>
      </c>
      <c r="I1426" s="260" t="s">
        <v>1207</v>
      </c>
      <c r="J1426" s="260" t="s">
        <v>1207</v>
      </c>
      <c r="K1426" s="260" t="s">
        <v>1207</v>
      </c>
      <c r="L1426" s="260" t="s">
        <v>1207</v>
      </c>
      <c r="M1426" s="260" t="s">
        <v>1207</v>
      </c>
      <c r="N1426" s="260" t="s">
        <v>1207</v>
      </c>
      <c r="O1426" s="260" t="s">
        <v>1207</v>
      </c>
      <c r="P1426" s="260" t="s">
        <v>1207</v>
      </c>
      <c r="Q1426" s="69">
        <v>3</v>
      </c>
      <c r="R1426" s="258"/>
      <c r="S1426" s="258"/>
      <c r="T1426" s="258"/>
      <c r="U1426" s="258"/>
      <c r="V1426" s="258"/>
      <c r="W1426" s="258"/>
      <c r="X1426" s="258"/>
      <c r="Y1426" s="258"/>
      <c r="Z1426" s="258"/>
      <c r="AA1426" s="258"/>
      <c r="AB1426" s="258"/>
      <c r="AC1426" s="258"/>
      <c r="AD1426" s="258"/>
      <c r="AE1426" s="258"/>
      <c r="AF1426" s="69">
        <v>3</v>
      </c>
      <c r="AG1426" s="258"/>
      <c r="AH1426" s="258"/>
      <c r="AI1426" s="258"/>
      <c r="AJ1426" s="258"/>
      <c r="AK1426" s="258"/>
      <c r="AL1426" s="258"/>
      <c r="AM1426" s="258"/>
      <c r="AN1426" s="258"/>
      <c r="AO1426" s="258"/>
      <c r="AP1426" s="258"/>
      <c r="AQ1426" s="258"/>
      <c r="AR1426" s="258"/>
      <c r="AS1426" s="258"/>
      <c r="AT1426" s="258"/>
    </row>
    <row r="1427" spans="1:46" ht="45" customHeight="1">
      <c r="A1427" s="260" t="s">
        <v>1208</v>
      </c>
      <c r="B1427" s="260" t="s">
        <v>1209</v>
      </c>
      <c r="C1427" s="260" t="s">
        <v>1209</v>
      </c>
      <c r="D1427" s="260" t="s">
        <v>1209</v>
      </c>
      <c r="E1427" s="260" t="s">
        <v>1209</v>
      </c>
      <c r="F1427" s="260" t="s">
        <v>1209</v>
      </c>
      <c r="G1427" s="260" t="s">
        <v>1209</v>
      </c>
      <c r="H1427" s="260" t="s">
        <v>1209</v>
      </c>
      <c r="I1427" s="260" t="s">
        <v>1209</v>
      </c>
      <c r="J1427" s="260" t="s">
        <v>1209</v>
      </c>
      <c r="K1427" s="260" t="s">
        <v>1209</v>
      </c>
      <c r="L1427" s="260" t="s">
        <v>1209</v>
      </c>
      <c r="M1427" s="260" t="s">
        <v>1209</v>
      </c>
      <c r="N1427" s="260" t="s">
        <v>1209</v>
      </c>
      <c r="O1427" s="260" t="s">
        <v>1209</v>
      </c>
      <c r="P1427" s="260" t="s">
        <v>1209</v>
      </c>
      <c r="Q1427" s="69">
        <v>3</v>
      </c>
      <c r="R1427" s="258"/>
      <c r="S1427" s="258"/>
      <c r="T1427" s="258"/>
      <c r="U1427" s="258"/>
      <c r="V1427" s="258"/>
      <c r="W1427" s="258"/>
      <c r="X1427" s="258"/>
      <c r="Y1427" s="258"/>
      <c r="Z1427" s="258"/>
      <c r="AA1427" s="258"/>
      <c r="AB1427" s="258"/>
      <c r="AC1427" s="258"/>
      <c r="AD1427" s="258"/>
      <c r="AE1427" s="258"/>
      <c r="AF1427" s="69">
        <v>3</v>
      </c>
      <c r="AG1427" s="258"/>
      <c r="AH1427" s="258"/>
      <c r="AI1427" s="258"/>
      <c r="AJ1427" s="258"/>
      <c r="AK1427" s="258"/>
      <c r="AL1427" s="258"/>
      <c r="AM1427" s="258"/>
      <c r="AN1427" s="258"/>
      <c r="AO1427" s="258"/>
      <c r="AP1427" s="258"/>
      <c r="AQ1427" s="258"/>
      <c r="AR1427" s="258"/>
      <c r="AS1427" s="258"/>
      <c r="AT1427" s="258"/>
    </row>
    <row r="1428" spans="1:46" ht="45" customHeight="1">
      <c r="A1428" s="260" t="s">
        <v>1210</v>
      </c>
      <c r="B1428" s="260" t="s">
        <v>1211</v>
      </c>
      <c r="C1428" s="260" t="s">
        <v>1211</v>
      </c>
      <c r="D1428" s="260" t="s">
        <v>1211</v>
      </c>
      <c r="E1428" s="260" t="s">
        <v>1211</v>
      </c>
      <c r="F1428" s="260" t="s">
        <v>1211</v>
      </c>
      <c r="G1428" s="260" t="s">
        <v>1211</v>
      </c>
      <c r="H1428" s="260" t="s">
        <v>1211</v>
      </c>
      <c r="I1428" s="260" t="s">
        <v>1211</v>
      </c>
      <c r="J1428" s="260" t="s">
        <v>1211</v>
      </c>
      <c r="K1428" s="260" t="s">
        <v>1211</v>
      </c>
      <c r="L1428" s="260" t="s">
        <v>1211</v>
      </c>
      <c r="M1428" s="260" t="s">
        <v>1211</v>
      </c>
      <c r="N1428" s="260" t="s">
        <v>1211</v>
      </c>
      <c r="O1428" s="260" t="s">
        <v>1211</v>
      </c>
      <c r="P1428" s="260" t="s">
        <v>1211</v>
      </c>
      <c r="Q1428" s="69">
        <v>3</v>
      </c>
      <c r="R1428" s="258"/>
      <c r="S1428" s="258"/>
      <c r="T1428" s="258"/>
      <c r="U1428" s="258"/>
      <c r="V1428" s="258"/>
      <c r="W1428" s="258"/>
      <c r="X1428" s="258"/>
      <c r="Y1428" s="258"/>
      <c r="Z1428" s="258"/>
      <c r="AA1428" s="258"/>
      <c r="AB1428" s="258"/>
      <c r="AC1428" s="258"/>
      <c r="AD1428" s="258"/>
      <c r="AE1428" s="258"/>
      <c r="AF1428" s="69">
        <v>3</v>
      </c>
      <c r="AG1428" s="258"/>
      <c r="AH1428" s="258"/>
      <c r="AI1428" s="258"/>
      <c r="AJ1428" s="258"/>
      <c r="AK1428" s="258"/>
      <c r="AL1428" s="258"/>
      <c r="AM1428" s="258"/>
      <c r="AN1428" s="258"/>
      <c r="AO1428" s="258"/>
      <c r="AP1428" s="258"/>
      <c r="AQ1428" s="258"/>
      <c r="AR1428" s="258"/>
      <c r="AS1428" s="258"/>
      <c r="AT1428" s="258"/>
    </row>
    <row r="1429" spans="1:46" ht="45" customHeight="1">
      <c r="A1429" s="260" t="s">
        <v>1212</v>
      </c>
      <c r="B1429" s="260" t="s">
        <v>1213</v>
      </c>
      <c r="C1429" s="260" t="s">
        <v>1213</v>
      </c>
      <c r="D1429" s="260" t="s">
        <v>1213</v>
      </c>
      <c r="E1429" s="260" t="s">
        <v>1213</v>
      </c>
      <c r="F1429" s="260" t="s">
        <v>1213</v>
      </c>
      <c r="G1429" s="260" t="s">
        <v>1213</v>
      </c>
      <c r="H1429" s="260" t="s">
        <v>1213</v>
      </c>
      <c r="I1429" s="260" t="s">
        <v>1213</v>
      </c>
      <c r="J1429" s="260" t="s">
        <v>1213</v>
      </c>
      <c r="K1429" s="260" t="s">
        <v>1213</v>
      </c>
      <c r="L1429" s="260" t="s">
        <v>1213</v>
      </c>
      <c r="M1429" s="260" t="s">
        <v>1213</v>
      </c>
      <c r="N1429" s="260" t="s">
        <v>1213</v>
      </c>
      <c r="O1429" s="260" t="s">
        <v>1213</v>
      </c>
      <c r="P1429" s="260" t="s">
        <v>1213</v>
      </c>
      <c r="Q1429" s="69">
        <v>3</v>
      </c>
      <c r="R1429" s="258"/>
      <c r="S1429" s="258"/>
      <c r="T1429" s="258"/>
      <c r="U1429" s="258"/>
      <c r="V1429" s="258"/>
      <c r="W1429" s="258"/>
      <c r="X1429" s="258"/>
      <c r="Y1429" s="258"/>
      <c r="Z1429" s="258"/>
      <c r="AA1429" s="258"/>
      <c r="AB1429" s="258"/>
      <c r="AC1429" s="258"/>
      <c r="AD1429" s="258"/>
      <c r="AE1429" s="258"/>
      <c r="AF1429" s="69">
        <v>3</v>
      </c>
      <c r="AG1429" s="258"/>
      <c r="AH1429" s="258"/>
      <c r="AI1429" s="258"/>
      <c r="AJ1429" s="258"/>
      <c r="AK1429" s="258"/>
      <c r="AL1429" s="258"/>
      <c r="AM1429" s="258"/>
      <c r="AN1429" s="258"/>
      <c r="AO1429" s="258"/>
      <c r="AP1429" s="258"/>
      <c r="AQ1429" s="258"/>
      <c r="AR1429" s="258"/>
      <c r="AS1429" s="258"/>
      <c r="AT1429" s="258"/>
    </row>
    <row r="1430" spans="1:46" ht="45" customHeight="1">
      <c r="A1430" s="260" t="s">
        <v>1214</v>
      </c>
      <c r="B1430" s="260" t="s">
        <v>1215</v>
      </c>
      <c r="C1430" s="260" t="s">
        <v>1215</v>
      </c>
      <c r="D1430" s="260" t="s">
        <v>1215</v>
      </c>
      <c r="E1430" s="260" t="s">
        <v>1215</v>
      </c>
      <c r="F1430" s="260" t="s">
        <v>1215</v>
      </c>
      <c r="G1430" s="260" t="s">
        <v>1215</v>
      </c>
      <c r="H1430" s="260" t="s">
        <v>1215</v>
      </c>
      <c r="I1430" s="260" t="s">
        <v>1215</v>
      </c>
      <c r="J1430" s="260" t="s">
        <v>1215</v>
      </c>
      <c r="K1430" s="260" t="s">
        <v>1215</v>
      </c>
      <c r="L1430" s="260" t="s">
        <v>1215</v>
      </c>
      <c r="M1430" s="260" t="s">
        <v>1215</v>
      </c>
      <c r="N1430" s="260" t="s">
        <v>1215</v>
      </c>
      <c r="O1430" s="260" t="s">
        <v>1215</v>
      </c>
      <c r="P1430" s="260" t="s">
        <v>1215</v>
      </c>
      <c r="Q1430" s="69">
        <v>3</v>
      </c>
      <c r="R1430" s="258"/>
      <c r="S1430" s="258"/>
      <c r="T1430" s="258"/>
      <c r="U1430" s="258"/>
      <c r="V1430" s="258"/>
      <c r="W1430" s="258"/>
      <c r="X1430" s="258"/>
      <c r="Y1430" s="258"/>
      <c r="Z1430" s="258"/>
      <c r="AA1430" s="258"/>
      <c r="AB1430" s="258"/>
      <c r="AC1430" s="258"/>
      <c r="AD1430" s="258"/>
      <c r="AE1430" s="258"/>
      <c r="AF1430" s="69">
        <v>3</v>
      </c>
      <c r="AG1430" s="258"/>
      <c r="AH1430" s="258"/>
      <c r="AI1430" s="258"/>
      <c r="AJ1430" s="258"/>
      <c r="AK1430" s="258"/>
      <c r="AL1430" s="258"/>
      <c r="AM1430" s="258"/>
      <c r="AN1430" s="258"/>
      <c r="AO1430" s="258"/>
      <c r="AP1430" s="258"/>
      <c r="AQ1430" s="258"/>
      <c r="AR1430" s="258"/>
      <c r="AS1430" s="258"/>
      <c r="AT1430" s="258"/>
    </row>
    <row r="1431" spans="1:46" ht="45" customHeight="1">
      <c r="A1431" s="260" t="s">
        <v>1216</v>
      </c>
      <c r="B1431" s="260" t="s">
        <v>1179</v>
      </c>
      <c r="C1431" s="260" t="s">
        <v>1179</v>
      </c>
      <c r="D1431" s="260" t="s">
        <v>1179</v>
      </c>
      <c r="E1431" s="260" t="s">
        <v>1179</v>
      </c>
      <c r="F1431" s="260" t="s">
        <v>1179</v>
      </c>
      <c r="G1431" s="260" t="s">
        <v>1179</v>
      </c>
      <c r="H1431" s="260" t="s">
        <v>1179</v>
      </c>
      <c r="I1431" s="260" t="s">
        <v>1179</v>
      </c>
      <c r="J1431" s="260" t="s">
        <v>1179</v>
      </c>
      <c r="K1431" s="260" t="s">
        <v>1179</v>
      </c>
      <c r="L1431" s="260" t="s">
        <v>1179</v>
      </c>
      <c r="M1431" s="260" t="s">
        <v>1179</v>
      </c>
      <c r="N1431" s="260" t="s">
        <v>1179</v>
      </c>
      <c r="O1431" s="260" t="s">
        <v>1179</v>
      </c>
      <c r="P1431" s="260" t="s">
        <v>1179</v>
      </c>
      <c r="Q1431" s="69">
        <v>3</v>
      </c>
      <c r="R1431" s="258"/>
      <c r="S1431" s="258"/>
      <c r="T1431" s="258"/>
      <c r="U1431" s="258"/>
      <c r="V1431" s="258"/>
      <c r="W1431" s="258"/>
      <c r="X1431" s="258"/>
      <c r="Y1431" s="258"/>
      <c r="Z1431" s="258"/>
      <c r="AA1431" s="258"/>
      <c r="AB1431" s="258"/>
      <c r="AC1431" s="258"/>
      <c r="AD1431" s="258"/>
      <c r="AE1431" s="258"/>
      <c r="AF1431" s="69">
        <v>3</v>
      </c>
      <c r="AG1431" s="258"/>
      <c r="AH1431" s="258"/>
      <c r="AI1431" s="258"/>
      <c r="AJ1431" s="258"/>
      <c r="AK1431" s="258"/>
      <c r="AL1431" s="258"/>
      <c r="AM1431" s="258"/>
      <c r="AN1431" s="258"/>
      <c r="AO1431" s="258"/>
      <c r="AP1431" s="258"/>
      <c r="AQ1431" s="258"/>
      <c r="AR1431" s="258"/>
      <c r="AS1431" s="258"/>
      <c r="AT1431" s="258"/>
    </row>
    <row r="1432" spans="1:46" ht="45" customHeight="1">
      <c r="A1432" s="260" t="s">
        <v>1217</v>
      </c>
      <c r="B1432" s="260" t="s">
        <v>1218</v>
      </c>
      <c r="C1432" s="260" t="s">
        <v>1218</v>
      </c>
      <c r="D1432" s="260" t="s">
        <v>1218</v>
      </c>
      <c r="E1432" s="260" t="s">
        <v>1218</v>
      </c>
      <c r="F1432" s="260" t="s">
        <v>1218</v>
      </c>
      <c r="G1432" s="260" t="s">
        <v>1218</v>
      </c>
      <c r="H1432" s="260" t="s">
        <v>1218</v>
      </c>
      <c r="I1432" s="260" t="s">
        <v>1218</v>
      </c>
      <c r="J1432" s="260" t="s">
        <v>1218</v>
      </c>
      <c r="K1432" s="260" t="s">
        <v>1218</v>
      </c>
      <c r="L1432" s="260" t="s">
        <v>1218</v>
      </c>
      <c r="M1432" s="260" t="s">
        <v>1218</v>
      </c>
      <c r="N1432" s="260" t="s">
        <v>1218</v>
      </c>
      <c r="O1432" s="260" t="s">
        <v>1218</v>
      </c>
      <c r="P1432" s="260" t="s">
        <v>1218</v>
      </c>
      <c r="Q1432" s="69">
        <v>3</v>
      </c>
      <c r="R1432" s="258"/>
      <c r="S1432" s="258"/>
      <c r="T1432" s="258"/>
      <c r="U1432" s="258"/>
      <c r="V1432" s="258"/>
      <c r="W1432" s="258"/>
      <c r="X1432" s="258"/>
      <c r="Y1432" s="258"/>
      <c r="Z1432" s="258"/>
      <c r="AA1432" s="258"/>
      <c r="AB1432" s="258"/>
      <c r="AC1432" s="258"/>
      <c r="AD1432" s="258"/>
      <c r="AE1432" s="258"/>
      <c r="AF1432" s="69">
        <v>3</v>
      </c>
      <c r="AG1432" s="258"/>
      <c r="AH1432" s="258"/>
      <c r="AI1432" s="258"/>
      <c r="AJ1432" s="258"/>
      <c r="AK1432" s="258"/>
      <c r="AL1432" s="258"/>
      <c r="AM1432" s="258"/>
      <c r="AN1432" s="258"/>
      <c r="AO1432" s="258"/>
      <c r="AP1432" s="258"/>
      <c r="AQ1432" s="258"/>
      <c r="AR1432" s="258"/>
      <c r="AS1432" s="258"/>
      <c r="AT1432" s="258"/>
    </row>
    <row r="1433" spans="1:46" ht="45" customHeight="1">
      <c r="A1433" s="259" t="s">
        <v>1219</v>
      </c>
      <c r="B1433" s="259" t="s">
        <v>1220</v>
      </c>
      <c r="C1433" s="259" t="s">
        <v>1220</v>
      </c>
      <c r="D1433" s="259" t="s">
        <v>1220</v>
      </c>
      <c r="E1433" s="259" t="s">
        <v>1220</v>
      </c>
      <c r="F1433" s="259" t="s">
        <v>1220</v>
      </c>
      <c r="G1433" s="259" t="s">
        <v>1220</v>
      </c>
      <c r="H1433" s="259" t="s">
        <v>1220</v>
      </c>
      <c r="I1433" s="259" t="s">
        <v>1220</v>
      </c>
      <c r="J1433" s="259" t="s">
        <v>1220</v>
      </c>
      <c r="K1433" s="259" t="s">
        <v>1220</v>
      </c>
      <c r="L1433" s="259" t="s">
        <v>1220</v>
      </c>
      <c r="M1433" s="259" t="s">
        <v>1220</v>
      </c>
      <c r="N1433" s="259" t="s">
        <v>1220</v>
      </c>
      <c r="O1433" s="259" t="s">
        <v>1220</v>
      </c>
      <c r="P1433" s="259" t="s">
        <v>1220</v>
      </c>
      <c r="Q1433" s="69">
        <v>3</v>
      </c>
      <c r="R1433" s="258"/>
      <c r="S1433" s="258"/>
      <c r="T1433" s="258"/>
      <c r="U1433" s="258"/>
      <c r="V1433" s="258"/>
      <c r="W1433" s="258"/>
      <c r="X1433" s="258"/>
      <c r="Y1433" s="258"/>
      <c r="Z1433" s="258"/>
      <c r="AA1433" s="258"/>
      <c r="AB1433" s="258"/>
      <c r="AC1433" s="258"/>
      <c r="AD1433" s="258"/>
      <c r="AE1433" s="258"/>
      <c r="AF1433" s="69">
        <v>3</v>
      </c>
      <c r="AG1433" s="258"/>
      <c r="AH1433" s="258"/>
      <c r="AI1433" s="258"/>
      <c r="AJ1433" s="258"/>
      <c r="AK1433" s="258"/>
      <c r="AL1433" s="258"/>
      <c r="AM1433" s="258"/>
      <c r="AN1433" s="258"/>
      <c r="AO1433" s="258"/>
      <c r="AP1433" s="258"/>
      <c r="AQ1433" s="258"/>
      <c r="AR1433" s="258"/>
      <c r="AS1433" s="258"/>
      <c r="AT1433" s="258"/>
    </row>
    <row r="1434" spans="1:46" ht="45" customHeight="1">
      <c r="A1434" s="259" t="s">
        <v>1221</v>
      </c>
      <c r="B1434" s="259" t="s">
        <v>1222</v>
      </c>
      <c r="C1434" s="259" t="s">
        <v>1222</v>
      </c>
      <c r="D1434" s="259" t="s">
        <v>1222</v>
      </c>
      <c r="E1434" s="259" t="s">
        <v>1222</v>
      </c>
      <c r="F1434" s="259" t="s">
        <v>1222</v>
      </c>
      <c r="G1434" s="259" t="s">
        <v>1222</v>
      </c>
      <c r="H1434" s="259" t="s">
        <v>1222</v>
      </c>
      <c r="I1434" s="259" t="s">
        <v>1222</v>
      </c>
      <c r="J1434" s="259" t="s">
        <v>1222</v>
      </c>
      <c r="K1434" s="259" t="s">
        <v>1222</v>
      </c>
      <c r="L1434" s="259" t="s">
        <v>1222</v>
      </c>
      <c r="M1434" s="259" t="s">
        <v>1222</v>
      </c>
      <c r="N1434" s="259" t="s">
        <v>1222</v>
      </c>
      <c r="O1434" s="259" t="s">
        <v>1222</v>
      </c>
      <c r="P1434" s="259" t="s">
        <v>1222</v>
      </c>
      <c r="Q1434" s="69">
        <v>3</v>
      </c>
      <c r="R1434" s="258"/>
      <c r="S1434" s="258"/>
      <c r="T1434" s="258"/>
      <c r="U1434" s="258"/>
      <c r="V1434" s="258"/>
      <c r="W1434" s="258"/>
      <c r="X1434" s="258"/>
      <c r="Y1434" s="258"/>
      <c r="Z1434" s="258"/>
      <c r="AA1434" s="258"/>
      <c r="AB1434" s="258"/>
      <c r="AC1434" s="258"/>
      <c r="AD1434" s="258"/>
      <c r="AE1434" s="258"/>
      <c r="AF1434" s="69">
        <v>3</v>
      </c>
      <c r="AG1434" s="258"/>
      <c r="AH1434" s="258"/>
      <c r="AI1434" s="258"/>
      <c r="AJ1434" s="258"/>
      <c r="AK1434" s="258"/>
      <c r="AL1434" s="258"/>
      <c r="AM1434" s="258"/>
      <c r="AN1434" s="258"/>
      <c r="AO1434" s="258"/>
      <c r="AP1434" s="258"/>
      <c r="AQ1434" s="258"/>
      <c r="AR1434" s="258"/>
      <c r="AS1434" s="258"/>
      <c r="AT1434" s="258"/>
    </row>
    <row r="1435" spans="1:46" ht="45" customHeight="1">
      <c r="A1435" s="259" t="s">
        <v>1223</v>
      </c>
      <c r="B1435" s="259" t="s">
        <v>1224</v>
      </c>
      <c r="C1435" s="259" t="s">
        <v>1224</v>
      </c>
      <c r="D1435" s="259" t="s">
        <v>1224</v>
      </c>
      <c r="E1435" s="259" t="s">
        <v>1224</v>
      </c>
      <c r="F1435" s="259" t="s">
        <v>1224</v>
      </c>
      <c r="G1435" s="259" t="s">
        <v>1224</v>
      </c>
      <c r="H1435" s="259" t="s">
        <v>1224</v>
      </c>
      <c r="I1435" s="259" t="s">
        <v>1224</v>
      </c>
      <c r="J1435" s="259" t="s">
        <v>1224</v>
      </c>
      <c r="K1435" s="259" t="s">
        <v>1224</v>
      </c>
      <c r="L1435" s="259" t="s">
        <v>1224</v>
      </c>
      <c r="M1435" s="259" t="s">
        <v>1224</v>
      </c>
      <c r="N1435" s="259" t="s">
        <v>1224</v>
      </c>
      <c r="O1435" s="259" t="s">
        <v>1224</v>
      </c>
      <c r="P1435" s="259" t="s">
        <v>1224</v>
      </c>
      <c r="Q1435" s="69">
        <v>3</v>
      </c>
      <c r="R1435" s="258"/>
      <c r="S1435" s="258"/>
      <c r="T1435" s="258"/>
      <c r="U1435" s="258"/>
      <c r="V1435" s="258"/>
      <c r="W1435" s="258"/>
      <c r="X1435" s="258"/>
      <c r="Y1435" s="258"/>
      <c r="Z1435" s="258"/>
      <c r="AA1435" s="258"/>
      <c r="AB1435" s="258"/>
      <c r="AC1435" s="258"/>
      <c r="AD1435" s="258"/>
      <c r="AE1435" s="258"/>
      <c r="AF1435" s="69">
        <v>3</v>
      </c>
      <c r="AG1435" s="258"/>
      <c r="AH1435" s="258"/>
      <c r="AI1435" s="258"/>
      <c r="AJ1435" s="258"/>
      <c r="AK1435" s="258"/>
      <c r="AL1435" s="258"/>
      <c r="AM1435" s="258"/>
      <c r="AN1435" s="258"/>
      <c r="AO1435" s="258"/>
      <c r="AP1435" s="258"/>
      <c r="AQ1435" s="258"/>
      <c r="AR1435" s="258"/>
      <c r="AS1435" s="258"/>
      <c r="AT1435" s="258"/>
    </row>
    <row r="1436" spans="1:46" ht="45" customHeight="1">
      <c r="A1436" s="259" t="s">
        <v>1225</v>
      </c>
      <c r="B1436" s="259" t="s">
        <v>1226</v>
      </c>
      <c r="C1436" s="259" t="s">
        <v>1226</v>
      </c>
      <c r="D1436" s="259" t="s">
        <v>1226</v>
      </c>
      <c r="E1436" s="259" t="s">
        <v>1226</v>
      </c>
      <c r="F1436" s="259" t="s">
        <v>1226</v>
      </c>
      <c r="G1436" s="259" t="s">
        <v>1226</v>
      </c>
      <c r="H1436" s="259" t="s">
        <v>1226</v>
      </c>
      <c r="I1436" s="259" t="s">
        <v>1226</v>
      </c>
      <c r="J1436" s="259" t="s">
        <v>1226</v>
      </c>
      <c r="K1436" s="259" t="s">
        <v>1226</v>
      </c>
      <c r="L1436" s="259" t="s">
        <v>1226</v>
      </c>
      <c r="M1436" s="259" t="s">
        <v>1226</v>
      </c>
      <c r="N1436" s="259" t="s">
        <v>1226</v>
      </c>
      <c r="O1436" s="259" t="s">
        <v>1226</v>
      </c>
      <c r="P1436" s="259" t="s">
        <v>1226</v>
      </c>
      <c r="Q1436" s="69">
        <v>3</v>
      </c>
      <c r="R1436" s="258"/>
      <c r="S1436" s="258"/>
      <c r="T1436" s="258"/>
      <c r="U1436" s="258"/>
      <c r="V1436" s="258"/>
      <c r="W1436" s="258"/>
      <c r="X1436" s="258"/>
      <c r="Y1436" s="258"/>
      <c r="Z1436" s="258"/>
      <c r="AA1436" s="258"/>
      <c r="AB1436" s="258"/>
      <c r="AC1436" s="258"/>
      <c r="AD1436" s="258"/>
      <c r="AE1436" s="258"/>
      <c r="AF1436" s="69">
        <v>3</v>
      </c>
      <c r="AG1436" s="258"/>
      <c r="AH1436" s="258"/>
      <c r="AI1436" s="258"/>
      <c r="AJ1436" s="258"/>
      <c r="AK1436" s="258"/>
      <c r="AL1436" s="258"/>
      <c r="AM1436" s="258"/>
      <c r="AN1436" s="258"/>
      <c r="AO1436" s="258"/>
      <c r="AP1436" s="258"/>
      <c r="AQ1436" s="258"/>
      <c r="AR1436" s="258"/>
      <c r="AS1436" s="258"/>
      <c r="AT1436" s="258"/>
    </row>
    <row r="1437" spans="1:46" ht="63" customHeight="1">
      <c r="A1437" s="261" t="s">
        <v>1227</v>
      </c>
      <c r="B1437" s="261"/>
      <c r="C1437" s="261"/>
      <c r="D1437" s="261"/>
      <c r="E1437" s="261"/>
      <c r="F1437" s="261"/>
      <c r="G1437" s="261"/>
      <c r="H1437" s="261"/>
      <c r="I1437" s="261"/>
      <c r="J1437" s="261"/>
      <c r="K1437" s="261"/>
      <c r="L1437" s="261"/>
      <c r="M1437" s="261"/>
      <c r="N1437" s="261"/>
      <c r="O1437" s="261"/>
      <c r="P1437" s="261"/>
      <c r="Q1437" s="69">
        <v>3</v>
      </c>
      <c r="R1437" s="258"/>
      <c r="S1437" s="258"/>
      <c r="T1437" s="258"/>
      <c r="U1437" s="258"/>
      <c r="V1437" s="258"/>
      <c r="W1437" s="258"/>
      <c r="X1437" s="258"/>
      <c r="Y1437" s="258"/>
      <c r="Z1437" s="258"/>
      <c r="AA1437" s="258"/>
      <c r="AB1437" s="258"/>
      <c r="AC1437" s="258"/>
      <c r="AD1437" s="258"/>
      <c r="AE1437" s="258"/>
      <c r="AF1437" s="69">
        <v>3</v>
      </c>
      <c r="AG1437" s="258"/>
      <c r="AH1437" s="258"/>
      <c r="AI1437" s="258"/>
      <c r="AJ1437" s="258"/>
      <c r="AK1437" s="258"/>
      <c r="AL1437" s="258"/>
      <c r="AM1437" s="258"/>
      <c r="AN1437" s="258"/>
      <c r="AO1437" s="258"/>
      <c r="AP1437" s="258"/>
      <c r="AQ1437" s="258"/>
      <c r="AR1437" s="258"/>
      <c r="AS1437" s="258"/>
      <c r="AT1437" s="258"/>
    </row>
    <row r="1438" spans="1:46" ht="45" customHeight="1">
      <c r="A1438" s="261" t="s">
        <v>1228</v>
      </c>
      <c r="B1438" s="261" t="s">
        <v>1229</v>
      </c>
      <c r="C1438" s="261" t="s">
        <v>1229</v>
      </c>
      <c r="D1438" s="261" t="s">
        <v>1229</v>
      </c>
      <c r="E1438" s="261" t="s">
        <v>1229</v>
      </c>
      <c r="F1438" s="261" t="s">
        <v>1229</v>
      </c>
      <c r="G1438" s="261" t="s">
        <v>1229</v>
      </c>
      <c r="H1438" s="261" t="s">
        <v>1229</v>
      </c>
      <c r="I1438" s="261" t="s">
        <v>1229</v>
      </c>
      <c r="J1438" s="261" t="s">
        <v>1229</v>
      </c>
      <c r="K1438" s="261" t="s">
        <v>1229</v>
      </c>
      <c r="L1438" s="261" t="s">
        <v>1229</v>
      </c>
      <c r="M1438" s="261" t="s">
        <v>1229</v>
      </c>
      <c r="N1438" s="261" t="s">
        <v>1229</v>
      </c>
      <c r="O1438" s="261" t="s">
        <v>1229</v>
      </c>
      <c r="P1438" s="261" t="s">
        <v>1229</v>
      </c>
      <c r="Q1438" s="69">
        <v>3</v>
      </c>
      <c r="R1438" s="258"/>
      <c r="S1438" s="258"/>
      <c r="T1438" s="258"/>
      <c r="U1438" s="258"/>
      <c r="V1438" s="258"/>
      <c r="W1438" s="258"/>
      <c r="X1438" s="258"/>
      <c r="Y1438" s="258"/>
      <c r="Z1438" s="258"/>
      <c r="AA1438" s="258"/>
      <c r="AB1438" s="258"/>
      <c r="AC1438" s="258"/>
      <c r="AD1438" s="258"/>
      <c r="AE1438" s="258"/>
      <c r="AF1438" s="69">
        <v>3</v>
      </c>
      <c r="AG1438" s="258"/>
      <c r="AH1438" s="258"/>
      <c r="AI1438" s="258"/>
      <c r="AJ1438" s="258"/>
      <c r="AK1438" s="258"/>
      <c r="AL1438" s="258"/>
      <c r="AM1438" s="258"/>
      <c r="AN1438" s="258"/>
      <c r="AO1438" s="258"/>
      <c r="AP1438" s="258"/>
      <c r="AQ1438" s="258"/>
      <c r="AR1438" s="258"/>
      <c r="AS1438" s="258"/>
      <c r="AT1438" s="258"/>
    </row>
    <row r="1439" spans="1:46" ht="45" customHeight="1">
      <c r="A1439" s="261" t="s">
        <v>1230</v>
      </c>
      <c r="B1439" s="261" t="s">
        <v>1231</v>
      </c>
      <c r="C1439" s="261" t="s">
        <v>1231</v>
      </c>
      <c r="D1439" s="261" t="s">
        <v>1231</v>
      </c>
      <c r="E1439" s="261" t="s">
        <v>1231</v>
      </c>
      <c r="F1439" s="261" t="s">
        <v>1231</v>
      </c>
      <c r="G1439" s="261" t="s">
        <v>1231</v>
      </c>
      <c r="H1439" s="261" t="s">
        <v>1231</v>
      </c>
      <c r="I1439" s="261" t="s">
        <v>1231</v>
      </c>
      <c r="J1439" s="261" t="s">
        <v>1231</v>
      </c>
      <c r="K1439" s="261" t="s">
        <v>1231</v>
      </c>
      <c r="L1439" s="261" t="s">
        <v>1231</v>
      </c>
      <c r="M1439" s="261" t="s">
        <v>1231</v>
      </c>
      <c r="N1439" s="261" t="s">
        <v>1231</v>
      </c>
      <c r="O1439" s="261" t="s">
        <v>1231</v>
      </c>
      <c r="P1439" s="261" t="s">
        <v>1231</v>
      </c>
      <c r="Q1439" s="69">
        <v>3</v>
      </c>
      <c r="R1439" s="258"/>
      <c r="S1439" s="258"/>
      <c r="T1439" s="258"/>
      <c r="U1439" s="258"/>
      <c r="V1439" s="258"/>
      <c r="W1439" s="258"/>
      <c r="X1439" s="258"/>
      <c r="Y1439" s="258"/>
      <c r="Z1439" s="258"/>
      <c r="AA1439" s="258"/>
      <c r="AB1439" s="258"/>
      <c r="AC1439" s="258"/>
      <c r="AD1439" s="258"/>
      <c r="AE1439" s="258"/>
      <c r="AF1439" s="69">
        <v>3</v>
      </c>
      <c r="AG1439" s="258"/>
      <c r="AH1439" s="258"/>
      <c r="AI1439" s="258"/>
      <c r="AJ1439" s="258"/>
      <c r="AK1439" s="258"/>
      <c r="AL1439" s="258"/>
      <c r="AM1439" s="258"/>
      <c r="AN1439" s="258"/>
      <c r="AO1439" s="258"/>
      <c r="AP1439" s="258"/>
      <c r="AQ1439" s="258"/>
      <c r="AR1439" s="258"/>
      <c r="AS1439" s="258"/>
      <c r="AT1439" s="258"/>
    </row>
    <row r="1440" spans="1:46" ht="45" customHeight="1">
      <c r="A1440" s="261" t="s">
        <v>1232</v>
      </c>
      <c r="B1440" s="261" t="s">
        <v>1233</v>
      </c>
      <c r="C1440" s="261" t="s">
        <v>1233</v>
      </c>
      <c r="D1440" s="261" t="s">
        <v>1233</v>
      </c>
      <c r="E1440" s="261" t="s">
        <v>1233</v>
      </c>
      <c r="F1440" s="261" t="s">
        <v>1233</v>
      </c>
      <c r="G1440" s="261" t="s">
        <v>1233</v>
      </c>
      <c r="H1440" s="261" t="s">
        <v>1233</v>
      </c>
      <c r="I1440" s="261" t="s">
        <v>1233</v>
      </c>
      <c r="J1440" s="261" t="s">
        <v>1233</v>
      </c>
      <c r="K1440" s="261" t="s">
        <v>1233</v>
      </c>
      <c r="L1440" s="261" t="s">
        <v>1233</v>
      </c>
      <c r="M1440" s="261" t="s">
        <v>1233</v>
      </c>
      <c r="N1440" s="261" t="s">
        <v>1233</v>
      </c>
      <c r="O1440" s="261" t="s">
        <v>1233</v>
      </c>
      <c r="P1440" s="261" t="s">
        <v>1233</v>
      </c>
      <c r="Q1440" s="69">
        <v>3</v>
      </c>
      <c r="R1440" s="258"/>
      <c r="S1440" s="258"/>
      <c r="T1440" s="258"/>
      <c r="U1440" s="258"/>
      <c r="V1440" s="258"/>
      <c r="W1440" s="258"/>
      <c r="X1440" s="258"/>
      <c r="Y1440" s="258"/>
      <c r="Z1440" s="258"/>
      <c r="AA1440" s="258"/>
      <c r="AB1440" s="258"/>
      <c r="AC1440" s="258"/>
      <c r="AD1440" s="258"/>
      <c r="AE1440" s="258"/>
      <c r="AF1440" s="69">
        <v>3</v>
      </c>
      <c r="AG1440" s="258"/>
      <c r="AH1440" s="258"/>
      <c r="AI1440" s="258"/>
      <c r="AJ1440" s="258"/>
      <c r="AK1440" s="258"/>
      <c r="AL1440" s="258"/>
      <c r="AM1440" s="258"/>
      <c r="AN1440" s="258"/>
      <c r="AO1440" s="258"/>
      <c r="AP1440" s="258"/>
      <c r="AQ1440" s="258"/>
      <c r="AR1440" s="258"/>
      <c r="AS1440" s="258"/>
      <c r="AT1440" s="258"/>
    </row>
    <row r="1441" spans="1:46" ht="45" customHeight="1">
      <c r="A1441" s="261" t="s">
        <v>1234</v>
      </c>
      <c r="B1441" s="261" t="s">
        <v>1235</v>
      </c>
      <c r="C1441" s="261" t="s">
        <v>1235</v>
      </c>
      <c r="D1441" s="261" t="s">
        <v>1235</v>
      </c>
      <c r="E1441" s="261" t="s">
        <v>1235</v>
      </c>
      <c r="F1441" s="261" t="s">
        <v>1235</v>
      </c>
      <c r="G1441" s="261" t="s">
        <v>1235</v>
      </c>
      <c r="H1441" s="261" t="s">
        <v>1235</v>
      </c>
      <c r="I1441" s="261" t="s">
        <v>1235</v>
      </c>
      <c r="J1441" s="261" t="s">
        <v>1235</v>
      </c>
      <c r="K1441" s="261" t="s">
        <v>1235</v>
      </c>
      <c r="L1441" s="261" t="s">
        <v>1235</v>
      </c>
      <c r="M1441" s="261" t="s">
        <v>1235</v>
      </c>
      <c r="N1441" s="261" t="s">
        <v>1235</v>
      </c>
      <c r="O1441" s="261" t="s">
        <v>1235</v>
      </c>
      <c r="P1441" s="261" t="s">
        <v>1235</v>
      </c>
      <c r="Q1441" s="69">
        <v>3</v>
      </c>
      <c r="R1441" s="258"/>
      <c r="S1441" s="258"/>
      <c r="T1441" s="258"/>
      <c r="U1441" s="258"/>
      <c r="V1441" s="258"/>
      <c r="W1441" s="258"/>
      <c r="X1441" s="258"/>
      <c r="Y1441" s="258"/>
      <c r="Z1441" s="258"/>
      <c r="AA1441" s="258"/>
      <c r="AB1441" s="258"/>
      <c r="AC1441" s="258"/>
      <c r="AD1441" s="258"/>
      <c r="AE1441" s="258"/>
      <c r="AF1441" s="69">
        <v>3</v>
      </c>
      <c r="AG1441" s="258"/>
      <c r="AH1441" s="258"/>
      <c r="AI1441" s="258"/>
      <c r="AJ1441" s="258"/>
      <c r="AK1441" s="258"/>
      <c r="AL1441" s="258"/>
      <c r="AM1441" s="258"/>
      <c r="AN1441" s="258"/>
      <c r="AO1441" s="258"/>
      <c r="AP1441" s="258"/>
      <c r="AQ1441" s="258"/>
      <c r="AR1441" s="258"/>
      <c r="AS1441" s="258"/>
      <c r="AT1441" s="258"/>
    </row>
    <row r="1442" spans="1:46" ht="45" customHeight="1">
      <c r="A1442" s="261" t="s">
        <v>1236</v>
      </c>
      <c r="B1442" s="261" t="s">
        <v>1237</v>
      </c>
      <c r="C1442" s="261" t="s">
        <v>1237</v>
      </c>
      <c r="D1442" s="261" t="s">
        <v>1237</v>
      </c>
      <c r="E1442" s="261" t="s">
        <v>1237</v>
      </c>
      <c r="F1442" s="261" t="s">
        <v>1237</v>
      </c>
      <c r="G1442" s="261" t="s">
        <v>1237</v>
      </c>
      <c r="H1442" s="261" t="s">
        <v>1237</v>
      </c>
      <c r="I1442" s="261" t="s">
        <v>1237</v>
      </c>
      <c r="J1442" s="261" t="s">
        <v>1237</v>
      </c>
      <c r="K1442" s="261" t="s">
        <v>1237</v>
      </c>
      <c r="L1442" s="261" t="s">
        <v>1237</v>
      </c>
      <c r="M1442" s="261" t="s">
        <v>1237</v>
      </c>
      <c r="N1442" s="261" t="s">
        <v>1237</v>
      </c>
      <c r="O1442" s="261" t="s">
        <v>1237</v>
      </c>
      <c r="P1442" s="261" t="s">
        <v>1237</v>
      </c>
      <c r="Q1442" s="69">
        <v>3</v>
      </c>
      <c r="R1442" s="258"/>
      <c r="S1442" s="258"/>
      <c r="T1442" s="258"/>
      <c r="U1442" s="258"/>
      <c r="V1442" s="258"/>
      <c r="W1442" s="258"/>
      <c r="X1442" s="258"/>
      <c r="Y1442" s="258"/>
      <c r="Z1442" s="258"/>
      <c r="AA1442" s="258"/>
      <c r="AB1442" s="258"/>
      <c r="AC1442" s="258"/>
      <c r="AD1442" s="258"/>
      <c r="AE1442" s="258"/>
      <c r="AF1442" s="69">
        <v>3</v>
      </c>
      <c r="AG1442" s="258"/>
      <c r="AH1442" s="258"/>
      <c r="AI1442" s="258"/>
      <c r="AJ1442" s="258"/>
      <c r="AK1442" s="258"/>
      <c r="AL1442" s="258"/>
      <c r="AM1442" s="258"/>
      <c r="AN1442" s="258"/>
      <c r="AO1442" s="258"/>
      <c r="AP1442" s="258"/>
      <c r="AQ1442" s="258"/>
      <c r="AR1442" s="258"/>
      <c r="AS1442" s="258"/>
      <c r="AT1442" s="258"/>
    </row>
    <row r="1443" spans="1:46" ht="36.950000000000003" customHeight="1">
      <c r="A1443" s="261" t="s">
        <v>1238</v>
      </c>
      <c r="B1443" s="261" t="s">
        <v>1239</v>
      </c>
      <c r="C1443" s="261" t="s">
        <v>1239</v>
      </c>
      <c r="D1443" s="261" t="s">
        <v>1239</v>
      </c>
      <c r="E1443" s="261" t="s">
        <v>1239</v>
      </c>
      <c r="F1443" s="261" t="s">
        <v>1239</v>
      </c>
      <c r="G1443" s="261" t="s">
        <v>1239</v>
      </c>
      <c r="H1443" s="261" t="s">
        <v>1239</v>
      </c>
      <c r="I1443" s="261" t="s">
        <v>1239</v>
      </c>
      <c r="J1443" s="261" t="s">
        <v>1239</v>
      </c>
      <c r="K1443" s="261" t="s">
        <v>1239</v>
      </c>
      <c r="L1443" s="261" t="s">
        <v>1239</v>
      </c>
      <c r="M1443" s="261" t="s">
        <v>1239</v>
      </c>
      <c r="N1443" s="261" t="s">
        <v>1239</v>
      </c>
      <c r="O1443" s="261" t="s">
        <v>1239</v>
      </c>
      <c r="P1443" s="261" t="s">
        <v>1239</v>
      </c>
      <c r="Q1443" s="69">
        <v>3</v>
      </c>
      <c r="R1443" s="258"/>
      <c r="S1443" s="258"/>
      <c r="T1443" s="258"/>
      <c r="U1443" s="258"/>
      <c r="V1443" s="258"/>
      <c r="W1443" s="258"/>
      <c r="X1443" s="258"/>
      <c r="Y1443" s="258"/>
      <c r="Z1443" s="258"/>
      <c r="AA1443" s="258"/>
      <c r="AB1443" s="258"/>
      <c r="AC1443" s="258"/>
      <c r="AD1443" s="258"/>
      <c r="AE1443" s="258"/>
      <c r="AF1443" s="69">
        <v>3</v>
      </c>
      <c r="AG1443" s="258"/>
      <c r="AH1443" s="258"/>
      <c r="AI1443" s="258"/>
      <c r="AJ1443" s="258"/>
      <c r="AK1443" s="258"/>
      <c r="AL1443" s="258"/>
      <c r="AM1443" s="258"/>
      <c r="AN1443" s="258"/>
      <c r="AO1443" s="258"/>
      <c r="AP1443" s="258"/>
      <c r="AQ1443" s="258"/>
      <c r="AR1443" s="258"/>
      <c r="AS1443" s="258"/>
      <c r="AT1443" s="258"/>
    </row>
    <row r="1444" spans="1:46" ht="74.099999999999994" customHeight="1">
      <c r="A1444" s="261" t="s">
        <v>1240</v>
      </c>
      <c r="B1444" s="261" t="s">
        <v>1239</v>
      </c>
      <c r="C1444" s="261" t="s">
        <v>1239</v>
      </c>
      <c r="D1444" s="261" t="s">
        <v>1239</v>
      </c>
      <c r="E1444" s="261" t="s">
        <v>1239</v>
      </c>
      <c r="F1444" s="261" t="s">
        <v>1239</v>
      </c>
      <c r="G1444" s="261" t="s">
        <v>1239</v>
      </c>
      <c r="H1444" s="261" t="s">
        <v>1239</v>
      </c>
      <c r="I1444" s="261" t="s">
        <v>1239</v>
      </c>
      <c r="J1444" s="261" t="s">
        <v>1239</v>
      </c>
      <c r="K1444" s="261" t="s">
        <v>1239</v>
      </c>
      <c r="L1444" s="261" t="s">
        <v>1239</v>
      </c>
      <c r="M1444" s="261" t="s">
        <v>1239</v>
      </c>
      <c r="N1444" s="261" t="s">
        <v>1239</v>
      </c>
      <c r="O1444" s="261" t="s">
        <v>1239</v>
      </c>
      <c r="P1444" s="261" t="s">
        <v>1239</v>
      </c>
      <c r="Q1444" s="69">
        <v>3</v>
      </c>
      <c r="R1444" s="258"/>
      <c r="S1444" s="258"/>
      <c r="T1444" s="258"/>
      <c r="U1444" s="258"/>
      <c r="V1444" s="258"/>
      <c r="W1444" s="258"/>
      <c r="X1444" s="258"/>
      <c r="Y1444" s="258"/>
      <c r="Z1444" s="258"/>
      <c r="AA1444" s="258"/>
      <c r="AB1444" s="258"/>
      <c r="AC1444" s="258"/>
      <c r="AD1444" s="258"/>
      <c r="AE1444" s="258"/>
      <c r="AF1444" s="69">
        <v>3</v>
      </c>
      <c r="AG1444" s="258"/>
      <c r="AH1444" s="258"/>
      <c r="AI1444" s="258"/>
      <c r="AJ1444" s="258"/>
      <c r="AK1444" s="258"/>
      <c r="AL1444" s="258"/>
      <c r="AM1444" s="258"/>
      <c r="AN1444" s="258"/>
      <c r="AO1444" s="258"/>
      <c r="AP1444" s="258"/>
      <c r="AQ1444" s="258"/>
      <c r="AR1444" s="258"/>
      <c r="AS1444" s="258"/>
      <c r="AT1444" s="258"/>
    </row>
    <row r="1445" spans="1:46" ht="45" customHeight="1">
      <c r="A1445" s="261" t="s">
        <v>1241</v>
      </c>
      <c r="B1445" s="261" t="s">
        <v>1242</v>
      </c>
      <c r="C1445" s="261" t="s">
        <v>1242</v>
      </c>
      <c r="D1445" s="261" t="s">
        <v>1242</v>
      </c>
      <c r="E1445" s="261" t="s">
        <v>1242</v>
      </c>
      <c r="F1445" s="261" t="s">
        <v>1242</v>
      </c>
      <c r="G1445" s="261" t="s">
        <v>1242</v>
      </c>
      <c r="H1445" s="261" t="s">
        <v>1242</v>
      </c>
      <c r="I1445" s="261" t="s">
        <v>1242</v>
      </c>
      <c r="J1445" s="261" t="s">
        <v>1242</v>
      </c>
      <c r="K1445" s="261" t="s">
        <v>1242</v>
      </c>
      <c r="L1445" s="261" t="s">
        <v>1242</v>
      </c>
      <c r="M1445" s="261" t="s">
        <v>1242</v>
      </c>
      <c r="N1445" s="261" t="s">
        <v>1242</v>
      </c>
      <c r="O1445" s="261" t="s">
        <v>1242</v>
      </c>
      <c r="P1445" s="261" t="s">
        <v>1242</v>
      </c>
      <c r="Q1445" s="69">
        <v>3</v>
      </c>
      <c r="R1445" s="258"/>
      <c r="S1445" s="258"/>
      <c r="T1445" s="258"/>
      <c r="U1445" s="258"/>
      <c r="V1445" s="258"/>
      <c r="W1445" s="258"/>
      <c r="X1445" s="258"/>
      <c r="Y1445" s="258"/>
      <c r="Z1445" s="258"/>
      <c r="AA1445" s="258"/>
      <c r="AB1445" s="258"/>
      <c r="AC1445" s="258"/>
      <c r="AD1445" s="258"/>
      <c r="AE1445" s="258"/>
      <c r="AF1445" s="69">
        <v>3</v>
      </c>
      <c r="AG1445" s="258"/>
      <c r="AH1445" s="258"/>
      <c r="AI1445" s="258"/>
      <c r="AJ1445" s="258"/>
      <c r="AK1445" s="258"/>
      <c r="AL1445" s="258"/>
      <c r="AM1445" s="258"/>
      <c r="AN1445" s="258"/>
      <c r="AO1445" s="258"/>
      <c r="AP1445" s="258"/>
      <c r="AQ1445" s="258"/>
      <c r="AR1445" s="258"/>
      <c r="AS1445" s="258"/>
      <c r="AT1445" s="258"/>
    </row>
    <row r="1446" spans="1:46" ht="45" customHeight="1">
      <c r="A1446" s="261" t="s">
        <v>1243</v>
      </c>
      <c r="B1446" s="261" t="s">
        <v>1244</v>
      </c>
      <c r="C1446" s="261" t="s">
        <v>1244</v>
      </c>
      <c r="D1446" s="261" t="s">
        <v>1244</v>
      </c>
      <c r="E1446" s="261" t="s">
        <v>1244</v>
      </c>
      <c r="F1446" s="261" t="s">
        <v>1244</v>
      </c>
      <c r="G1446" s="261" t="s">
        <v>1244</v>
      </c>
      <c r="H1446" s="261" t="s">
        <v>1244</v>
      </c>
      <c r="I1446" s="261" t="s">
        <v>1244</v>
      </c>
      <c r="J1446" s="261" t="s">
        <v>1244</v>
      </c>
      <c r="K1446" s="261" t="s">
        <v>1244</v>
      </c>
      <c r="L1446" s="261" t="s">
        <v>1244</v>
      </c>
      <c r="M1446" s="261" t="s">
        <v>1244</v>
      </c>
      <c r="N1446" s="261" t="s">
        <v>1244</v>
      </c>
      <c r="O1446" s="261" t="s">
        <v>1244</v>
      </c>
      <c r="P1446" s="261" t="s">
        <v>1244</v>
      </c>
      <c r="Q1446" s="69">
        <v>3</v>
      </c>
      <c r="R1446" s="258"/>
      <c r="S1446" s="258"/>
      <c r="T1446" s="258"/>
      <c r="U1446" s="258"/>
      <c r="V1446" s="258"/>
      <c r="W1446" s="258"/>
      <c r="X1446" s="258"/>
      <c r="Y1446" s="258"/>
      <c r="Z1446" s="258"/>
      <c r="AA1446" s="258"/>
      <c r="AB1446" s="258"/>
      <c r="AC1446" s="258"/>
      <c r="AD1446" s="258"/>
      <c r="AE1446" s="258"/>
      <c r="AF1446" s="69">
        <v>3</v>
      </c>
      <c r="AG1446" s="258"/>
      <c r="AH1446" s="258"/>
      <c r="AI1446" s="258"/>
      <c r="AJ1446" s="258"/>
      <c r="AK1446" s="258"/>
      <c r="AL1446" s="258"/>
      <c r="AM1446" s="258"/>
      <c r="AN1446" s="258"/>
      <c r="AO1446" s="258"/>
      <c r="AP1446" s="258"/>
      <c r="AQ1446" s="258"/>
      <c r="AR1446" s="258"/>
      <c r="AS1446" s="258"/>
      <c r="AT1446" s="258"/>
    </row>
    <row r="1447" spans="1:46" ht="45" customHeight="1">
      <c r="A1447" s="261" t="s">
        <v>1245</v>
      </c>
      <c r="B1447" s="261" t="s">
        <v>1246</v>
      </c>
      <c r="C1447" s="261" t="s">
        <v>1246</v>
      </c>
      <c r="D1447" s="261" t="s">
        <v>1246</v>
      </c>
      <c r="E1447" s="261" t="s">
        <v>1246</v>
      </c>
      <c r="F1447" s="261" t="s">
        <v>1246</v>
      </c>
      <c r="G1447" s="261" t="s">
        <v>1246</v>
      </c>
      <c r="H1447" s="261" t="s">
        <v>1246</v>
      </c>
      <c r="I1447" s="261" t="s">
        <v>1246</v>
      </c>
      <c r="J1447" s="261" t="s">
        <v>1246</v>
      </c>
      <c r="K1447" s="261" t="s">
        <v>1246</v>
      </c>
      <c r="L1447" s="261" t="s">
        <v>1246</v>
      </c>
      <c r="M1447" s="261" t="s">
        <v>1246</v>
      </c>
      <c r="N1447" s="261" t="s">
        <v>1246</v>
      </c>
      <c r="O1447" s="261" t="s">
        <v>1246</v>
      </c>
      <c r="P1447" s="261" t="s">
        <v>1246</v>
      </c>
      <c r="Q1447" s="69">
        <v>3</v>
      </c>
      <c r="R1447" s="258"/>
      <c r="S1447" s="258"/>
      <c r="T1447" s="258"/>
      <c r="U1447" s="258"/>
      <c r="V1447" s="258"/>
      <c r="W1447" s="258"/>
      <c r="X1447" s="258"/>
      <c r="Y1447" s="258"/>
      <c r="Z1447" s="258"/>
      <c r="AA1447" s="258"/>
      <c r="AB1447" s="258"/>
      <c r="AC1447" s="258"/>
      <c r="AD1447" s="258"/>
      <c r="AE1447" s="258"/>
      <c r="AF1447" s="69">
        <v>3</v>
      </c>
      <c r="AG1447" s="258"/>
      <c r="AH1447" s="258"/>
      <c r="AI1447" s="258"/>
      <c r="AJ1447" s="258"/>
      <c r="AK1447" s="258"/>
      <c r="AL1447" s="258"/>
      <c r="AM1447" s="258"/>
      <c r="AN1447" s="258"/>
      <c r="AO1447" s="258"/>
      <c r="AP1447" s="258"/>
      <c r="AQ1447" s="258"/>
      <c r="AR1447" s="258"/>
      <c r="AS1447" s="258"/>
      <c r="AT1447" s="258"/>
    </row>
    <row r="1448" spans="1:46" ht="45" customHeight="1">
      <c r="A1448" s="261" t="s">
        <v>1247</v>
      </c>
      <c r="B1448" s="261" t="s">
        <v>1248</v>
      </c>
      <c r="C1448" s="261" t="s">
        <v>1248</v>
      </c>
      <c r="D1448" s="261" t="s">
        <v>1248</v>
      </c>
      <c r="E1448" s="261" t="s">
        <v>1248</v>
      </c>
      <c r="F1448" s="261" t="s">
        <v>1248</v>
      </c>
      <c r="G1448" s="261" t="s">
        <v>1248</v>
      </c>
      <c r="H1448" s="261" t="s">
        <v>1248</v>
      </c>
      <c r="I1448" s="261" t="s">
        <v>1248</v>
      </c>
      <c r="J1448" s="261" t="s">
        <v>1248</v>
      </c>
      <c r="K1448" s="261" t="s">
        <v>1248</v>
      </c>
      <c r="L1448" s="261" t="s">
        <v>1248</v>
      </c>
      <c r="M1448" s="261" t="s">
        <v>1248</v>
      </c>
      <c r="N1448" s="261" t="s">
        <v>1248</v>
      </c>
      <c r="O1448" s="261" t="s">
        <v>1248</v>
      </c>
      <c r="P1448" s="261" t="s">
        <v>1248</v>
      </c>
      <c r="Q1448" s="69">
        <v>3</v>
      </c>
      <c r="R1448" s="258"/>
      <c r="S1448" s="258"/>
      <c r="T1448" s="258"/>
      <c r="U1448" s="258"/>
      <c r="V1448" s="258"/>
      <c r="W1448" s="258"/>
      <c r="X1448" s="258"/>
      <c r="Y1448" s="258"/>
      <c r="Z1448" s="258"/>
      <c r="AA1448" s="258"/>
      <c r="AB1448" s="258"/>
      <c r="AC1448" s="258"/>
      <c r="AD1448" s="258"/>
      <c r="AE1448" s="258"/>
      <c r="AF1448" s="69">
        <v>3</v>
      </c>
      <c r="AG1448" s="258"/>
      <c r="AH1448" s="258"/>
      <c r="AI1448" s="258"/>
      <c r="AJ1448" s="258"/>
      <c r="AK1448" s="258"/>
      <c r="AL1448" s="258"/>
      <c r="AM1448" s="258"/>
      <c r="AN1448" s="258"/>
      <c r="AO1448" s="258"/>
      <c r="AP1448" s="258"/>
      <c r="AQ1448" s="258"/>
      <c r="AR1448" s="258"/>
      <c r="AS1448" s="258"/>
      <c r="AT1448" s="258"/>
    </row>
    <row r="1449" spans="1:46" ht="45" customHeight="1" thickTop="1" thickBot="1">
      <c r="A1449" s="61"/>
      <c r="B1449" s="61"/>
      <c r="C1449" s="61"/>
      <c r="D1449" s="61"/>
      <c r="E1449" s="61"/>
      <c r="F1449" s="61"/>
      <c r="G1449" s="61"/>
      <c r="H1449" s="61"/>
      <c r="I1449" s="61"/>
      <c r="J1449" s="61"/>
      <c r="K1449" s="61"/>
      <c r="L1449" s="61"/>
      <c r="M1449" s="61"/>
      <c r="N1449" s="61"/>
      <c r="O1449" s="61"/>
      <c r="P1449" s="61"/>
      <c r="Q1449" s="70"/>
      <c r="R1449" s="61"/>
      <c r="S1449" s="61"/>
      <c r="T1449" s="61"/>
      <c r="U1449" s="61"/>
      <c r="V1449" s="61"/>
      <c r="W1449" s="61"/>
      <c r="X1449" s="61"/>
      <c r="Y1449" s="61"/>
      <c r="Z1449" s="61"/>
      <c r="AA1449" s="61"/>
      <c r="AB1449" s="61"/>
      <c r="AC1449" s="61"/>
      <c r="AD1449" s="61"/>
      <c r="AE1449" s="61"/>
      <c r="AF1449" s="70"/>
      <c r="AG1449" s="61"/>
      <c r="AH1449" s="61"/>
      <c r="AI1449" s="61"/>
      <c r="AJ1449" s="61"/>
      <c r="AK1449" s="61"/>
      <c r="AL1449" s="61"/>
      <c r="AM1449" s="61"/>
      <c r="AN1449" s="61"/>
      <c r="AO1449" s="61"/>
      <c r="AP1449" s="61"/>
      <c r="AQ1449" s="61"/>
      <c r="AR1449" s="61"/>
      <c r="AS1449" s="61"/>
      <c r="AT1449" s="61"/>
    </row>
    <row r="1450" spans="1:46" ht="45" customHeight="1" thickTop="1" thickBot="1">
      <c r="A1450" s="267" t="s">
        <v>79</v>
      </c>
      <c r="B1450" s="267"/>
      <c r="C1450" s="267"/>
      <c r="D1450" s="267"/>
      <c r="E1450" s="267"/>
      <c r="F1450" s="267"/>
      <c r="G1450" s="267"/>
      <c r="H1450" s="267"/>
      <c r="I1450" s="267"/>
      <c r="J1450" s="267"/>
      <c r="K1450" s="267"/>
      <c r="L1450" s="267"/>
      <c r="M1450" s="267"/>
      <c r="N1450" s="267"/>
      <c r="O1450" s="267"/>
      <c r="P1450" s="267"/>
      <c r="Q1450" s="71" t="s">
        <v>67</v>
      </c>
      <c r="R1450" s="268" t="s">
        <v>68</v>
      </c>
      <c r="S1450" s="268"/>
      <c r="T1450" s="268"/>
      <c r="U1450" s="268"/>
      <c r="V1450" s="268"/>
      <c r="W1450" s="268"/>
      <c r="X1450" s="268"/>
      <c r="Y1450" s="268"/>
      <c r="Z1450" s="268"/>
      <c r="AA1450" s="268"/>
      <c r="AB1450" s="268"/>
      <c r="AC1450" s="268"/>
      <c r="AD1450" s="268"/>
      <c r="AE1450" s="268"/>
      <c r="AF1450" s="72" t="s">
        <v>67</v>
      </c>
      <c r="AG1450" s="269" t="s">
        <v>8</v>
      </c>
      <c r="AH1450" s="269"/>
      <c r="AI1450" s="269"/>
      <c r="AJ1450" s="269"/>
      <c r="AK1450" s="269"/>
      <c r="AL1450" s="269"/>
      <c r="AM1450" s="269"/>
      <c r="AN1450" s="269"/>
      <c r="AO1450" s="269"/>
      <c r="AP1450" s="269"/>
      <c r="AQ1450" s="269"/>
      <c r="AR1450" s="269"/>
      <c r="AS1450" s="269"/>
      <c r="AT1450" s="269"/>
    </row>
    <row r="1451" spans="1:46" ht="45" customHeight="1">
      <c r="A1451" s="261" t="s">
        <v>1249</v>
      </c>
      <c r="B1451" s="261" t="s">
        <v>1250</v>
      </c>
      <c r="C1451" s="261" t="s">
        <v>1250</v>
      </c>
      <c r="D1451" s="261" t="s">
        <v>1250</v>
      </c>
      <c r="E1451" s="261" t="s">
        <v>1250</v>
      </c>
      <c r="F1451" s="261" t="s">
        <v>1250</v>
      </c>
      <c r="G1451" s="261" t="s">
        <v>1250</v>
      </c>
      <c r="H1451" s="261" t="s">
        <v>1250</v>
      </c>
      <c r="I1451" s="261" t="s">
        <v>1250</v>
      </c>
      <c r="J1451" s="261" t="s">
        <v>1250</v>
      </c>
      <c r="K1451" s="261" t="s">
        <v>1250</v>
      </c>
      <c r="L1451" s="261" t="s">
        <v>1250</v>
      </c>
      <c r="M1451" s="261" t="s">
        <v>1250</v>
      </c>
      <c r="N1451" s="261" t="s">
        <v>1250</v>
      </c>
      <c r="O1451" s="261" t="s">
        <v>1250</v>
      </c>
      <c r="P1451" s="261" t="s">
        <v>1250</v>
      </c>
      <c r="Q1451" s="69">
        <v>3</v>
      </c>
      <c r="R1451" s="258"/>
      <c r="S1451" s="258"/>
      <c r="T1451" s="258"/>
      <c r="U1451" s="258"/>
      <c r="V1451" s="258"/>
      <c r="W1451" s="258"/>
      <c r="X1451" s="258"/>
      <c r="Y1451" s="258"/>
      <c r="Z1451" s="258"/>
      <c r="AA1451" s="258"/>
      <c r="AB1451" s="258"/>
      <c r="AC1451" s="258"/>
      <c r="AD1451" s="258"/>
      <c r="AE1451" s="258"/>
      <c r="AF1451" s="69">
        <v>3</v>
      </c>
      <c r="AG1451" s="258"/>
      <c r="AH1451" s="258"/>
      <c r="AI1451" s="258"/>
      <c r="AJ1451" s="258"/>
      <c r="AK1451" s="258"/>
      <c r="AL1451" s="258"/>
      <c r="AM1451" s="258"/>
      <c r="AN1451" s="258"/>
      <c r="AO1451" s="258"/>
      <c r="AP1451" s="258"/>
      <c r="AQ1451" s="258"/>
      <c r="AR1451" s="258"/>
      <c r="AS1451" s="258"/>
      <c r="AT1451" s="258"/>
    </row>
    <row r="1452" spans="1:46" ht="45" customHeight="1">
      <c r="A1452" s="261" t="s">
        <v>1251</v>
      </c>
      <c r="B1452" s="261" t="s">
        <v>1252</v>
      </c>
      <c r="C1452" s="261" t="s">
        <v>1252</v>
      </c>
      <c r="D1452" s="261" t="s">
        <v>1252</v>
      </c>
      <c r="E1452" s="261" t="s">
        <v>1252</v>
      </c>
      <c r="F1452" s="261" t="s">
        <v>1252</v>
      </c>
      <c r="G1452" s="261" t="s">
        <v>1252</v>
      </c>
      <c r="H1452" s="261" t="s">
        <v>1252</v>
      </c>
      <c r="I1452" s="261" t="s">
        <v>1252</v>
      </c>
      <c r="J1452" s="261" t="s">
        <v>1252</v>
      </c>
      <c r="K1452" s="261" t="s">
        <v>1252</v>
      </c>
      <c r="L1452" s="261" t="s">
        <v>1252</v>
      </c>
      <c r="M1452" s="261" t="s">
        <v>1252</v>
      </c>
      <c r="N1452" s="261" t="s">
        <v>1252</v>
      </c>
      <c r="O1452" s="261" t="s">
        <v>1252</v>
      </c>
      <c r="P1452" s="261" t="s">
        <v>1252</v>
      </c>
      <c r="Q1452" s="69">
        <v>3</v>
      </c>
      <c r="R1452" s="258"/>
      <c r="S1452" s="258"/>
      <c r="T1452" s="258"/>
      <c r="U1452" s="258"/>
      <c r="V1452" s="258"/>
      <c r="W1452" s="258"/>
      <c r="X1452" s="258"/>
      <c r="Y1452" s="258"/>
      <c r="Z1452" s="258"/>
      <c r="AA1452" s="258"/>
      <c r="AB1452" s="258"/>
      <c r="AC1452" s="258"/>
      <c r="AD1452" s="258"/>
      <c r="AE1452" s="258"/>
      <c r="AF1452" s="69">
        <v>3</v>
      </c>
      <c r="AG1452" s="258"/>
      <c r="AH1452" s="258"/>
      <c r="AI1452" s="258"/>
      <c r="AJ1452" s="258"/>
      <c r="AK1452" s="258"/>
      <c r="AL1452" s="258"/>
      <c r="AM1452" s="258"/>
      <c r="AN1452" s="258"/>
      <c r="AO1452" s="258"/>
      <c r="AP1452" s="258"/>
      <c r="AQ1452" s="258"/>
      <c r="AR1452" s="258"/>
      <c r="AS1452" s="258"/>
      <c r="AT1452" s="258"/>
    </row>
    <row r="1453" spans="1:46" ht="45" customHeight="1">
      <c r="A1453" s="261" t="s">
        <v>1253</v>
      </c>
      <c r="B1453" s="261" t="s">
        <v>1254</v>
      </c>
      <c r="C1453" s="261" t="s">
        <v>1254</v>
      </c>
      <c r="D1453" s="261" t="s">
        <v>1254</v>
      </c>
      <c r="E1453" s="261" t="s">
        <v>1254</v>
      </c>
      <c r="F1453" s="261" t="s">
        <v>1254</v>
      </c>
      <c r="G1453" s="261" t="s">
        <v>1254</v>
      </c>
      <c r="H1453" s="261" t="s">
        <v>1254</v>
      </c>
      <c r="I1453" s="261" t="s">
        <v>1254</v>
      </c>
      <c r="J1453" s="261" t="s">
        <v>1254</v>
      </c>
      <c r="K1453" s="261" t="s">
        <v>1254</v>
      </c>
      <c r="L1453" s="261" t="s">
        <v>1254</v>
      </c>
      <c r="M1453" s="261" t="s">
        <v>1254</v>
      </c>
      <c r="N1453" s="261" t="s">
        <v>1254</v>
      </c>
      <c r="O1453" s="261" t="s">
        <v>1254</v>
      </c>
      <c r="P1453" s="261" t="s">
        <v>1254</v>
      </c>
      <c r="Q1453" s="69">
        <v>3</v>
      </c>
      <c r="R1453" s="258"/>
      <c r="S1453" s="258"/>
      <c r="T1453" s="258"/>
      <c r="U1453" s="258"/>
      <c r="V1453" s="258"/>
      <c r="W1453" s="258"/>
      <c r="X1453" s="258"/>
      <c r="Y1453" s="258"/>
      <c r="Z1453" s="258"/>
      <c r="AA1453" s="258"/>
      <c r="AB1453" s="258"/>
      <c r="AC1453" s="258"/>
      <c r="AD1453" s="258"/>
      <c r="AE1453" s="258"/>
      <c r="AF1453" s="69">
        <v>3</v>
      </c>
      <c r="AG1453" s="258"/>
      <c r="AH1453" s="258"/>
      <c r="AI1453" s="258"/>
      <c r="AJ1453" s="258"/>
      <c r="AK1453" s="258"/>
      <c r="AL1453" s="258"/>
      <c r="AM1453" s="258"/>
      <c r="AN1453" s="258"/>
      <c r="AO1453" s="258"/>
      <c r="AP1453" s="258"/>
      <c r="AQ1453" s="258"/>
      <c r="AR1453" s="258"/>
      <c r="AS1453" s="258"/>
      <c r="AT1453" s="258"/>
    </row>
    <row r="1454" spans="1:46" ht="64.349999999999994" customHeight="1">
      <c r="A1454" s="261" t="s">
        <v>1255</v>
      </c>
      <c r="B1454" s="261" t="s">
        <v>1256</v>
      </c>
      <c r="C1454" s="261" t="s">
        <v>1256</v>
      </c>
      <c r="D1454" s="261" t="s">
        <v>1256</v>
      </c>
      <c r="E1454" s="261" t="s">
        <v>1256</v>
      </c>
      <c r="F1454" s="261" t="s">
        <v>1256</v>
      </c>
      <c r="G1454" s="261" t="s">
        <v>1256</v>
      </c>
      <c r="H1454" s="261" t="s">
        <v>1256</v>
      </c>
      <c r="I1454" s="261" t="s">
        <v>1256</v>
      </c>
      <c r="J1454" s="261" t="s">
        <v>1256</v>
      </c>
      <c r="K1454" s="261" t="s">
        <v>1256</v>
      </c>
      <c r="L1454" s="261" t="s">
        <v>1256</v>
      </c>
      <c r="M1454" s="261" t="s">
        <v>1256</v>
      </c>
      <c r="N1454" s="261" t="s">
        <v>1256</v>
      </c>
      <c r="O1454" s="261" t="s">
        <v>1256</v>
      </c>
      <c r="P1454" s="261" t="s">
        <v>1256</v>
      </c>
      <c r="Q1454" s="69">
        <v>3</v>
      </c>
      <c r="R1454" s="258"/>
      <c r="S1454" s="258"/>
      <c r="T1454" s="258"/>
      <c r="U1454" s="258"/>
      <c r="V1454" s="258"/>
      <c r="W1454" s="258"/>
      <c r="X1454" s="258"/>
      <c r="Y1454" s="258"/>
      <c r="Z1454" s="258"/>
      <c r="AA1454" s="258"/>
      <c r="AB1454" s="258"/>
      <c r="AC1454" s="258"/>
      <c r="AD1454" s="258"/>
      <c r="AE1454" s="258"/>
      <c r="AF1454" s="69">
        <v>3</v>
      </c>
      <c r="AG1454" s="258"/>
      <c r="AH1454" s="258"/>
      <c r="AI1454" s="258"/>
      <c r="AJ1454" s="258"/>
      <c r="AK1454" s="258"/>
      <c r="AL1454" s="258"/>
      <c r="AM1454" s="258"/>
      <c r="AN1454" s="258"/>
      <c r="AO1454" s="258"/>
      <c r="AP1454" s="258"/>
      <c r="AQ1454" s="258"/>
      <c r="AR1454" s="258"/>
      <c r="AS1454" s="258"/>
      <c r="AT1454" s="258"/>
    </row>
    <row r="1455" spans="1:46" ht="45" customHeight="1">
      <c r="A1455" s="261" t="s">
        <v>1257</v>
      </c>
      <c r="B1455" s="261" t="s">
        <v>1258</v>
      </c>
      <c r="C1455" s="261" t="s">
        <v>1258</v>
      </c>
      <c r="D1455" s="261" t="s">
        <v>1258</v>
      </c>
      <c r="E1455" s="261" t="s">
        <v>1258</v>
      </c>
      <c r="F1455" s="261" t="s">
        <v>1258</v>
      </c>
      <c r="G1455" s="261" t="s">
        <v>1258</v>
      </c>
      <c r="H1455" s="261" t="s">
        <v>1258</v>
      </c>
      <c r="I1455" s="261" t="s">
        <v>1258</v>
      </c>
      <c r="J1455" s="261" t="s">
        <v>1258</v>
      </c>
      <c r="K1455" s="261" t="s">
        <v>1258</v>
      </c>
      <c r="L1455" s="261" t="s">
        <v>1258</v>
      </c>
      <c r="M1455" s="261" t="s">
        <v>1258</v>
      </c>
      <c r="N1455" s="261" t="s">
        <v>1258</v>
      </c>
      <c r="O1455" s="261" t="s">
        <v>1258</v>
      </c>
      <c r="P1455" s="261" t="s">
        <v>1258</v>
      </c>
      <c r="Q1455" s="69">
        <v>3</v>
      </c>
      <c r="R1455" s="258"/>
      <c r="S1455" s="258"/>
      <c r="T1455" s="258"/>
      <c r="U1455" s="258"/>
      <c r="V1455" s="258"/>
      <c r="W1455" s="258"/>
      <c r="X1455" s="258"/>
      <c r="Y1455" s="258"/>
      <c r="Z1455" s="258"/>
      <c r="AA1455" s="258"/>
      <c r="AB1455" s="258"/>
      <c r="AC1455" s="258"/>
      <c r="AD1455" s="258"/>
      <c r="AE1455" s="258"/>
      <c r="AF1455" s="69">
        <v>3</v>
      </c>
      <c r="AG1455" s="258"/>
      <c r="AH1455" s="258"/>
      <c r="AI1455" s="258"/>
      <c r="AJ1455" s="258"/>
      <c r="AK1455" s="258"/>
      <c r="AL1455" s="258"/>
      <c r="AM1455" s="258"/>
      <c r="AN1455" s="258"/>
      <c r="AO1455" s="258"/>
      <c r="AP1455" s="258"/>
      <c r="AQ1455" s="258"/>
      <c r="AR1455" s="258"/>
      <c r="AS1455" s="258"/>
      <c r="AT1455" s="258"/>
    </row>
    <row r="1456" spans="1:46" ht="18" customHeight="1" thickTop="1"/>
    <row r="1458" spans="1:46" ht="45" customHeight="1">
      <c r="A1458" s="266" t="s">
        <v>1259</v>
      </c>
      <c r="B1458" s="266"/>
      <c r="C1458" s="266"/>
      <c r="D1458" s="266"/>
      <c r="E1458" s="266"/>
      <c r="F1458" s="266"/>
      <c r="G1458" s="266"/>
      <c r="H1458" s="266"/>
      <c r="I1458" s="266"/>
      <c r="J1458" s="266"/>
      <c r="K1458" s="266"/>
      <c r="L1458" s="266"/>
      <c r="M1458" s="266"/>
      <c r="N1458" s="266"/>
      <c r="O1458" s="266"/>
      <c r="P1458" s="266"/>
      <c r="Q1458" s="266"/>
      <c r="R1458" s="266"/>
      <c r="S1458" s="266"/>
      <c r="T1458" s="266"/>
      <c r="U1458" s="266"/>
      <c r="V1458" s="266"/>
      <c r="W1458" s="266"/>
      <c r="X1458" s="266"/>
      <c r="Y1458" s="266"/>
      <c r="Z1458" s="266"/>
      <c r="AA1458" s="266"/>
      <c r="AB1458" s="266"/>
      <c r="AC1458" s="266"/>
      <c r="AD1458" s="266"/>
      <c r="AE1458" s="266"/>
      <c r="AF1458"/>
      <c r="AG1458" s="241" t="s">
        <v>64</v>
      </c>
      <c r="AH1458" s="241"/>
      <c r="AI1458" s="241"/>
      <c r="AJ1458" s="241"/>
      <c r="AK1458" s="73" t="e">
        <f>(('Artículo 121 (resumen PI)'!C48*0.8+'Artículo 121 (resumen PI)'!F48*0.2)+('Artículo 121 (resumen PNT)'!C48*0.8+'Artículo 121 (resumen PNT)'!F48*0.2))/2</f>
        <v>#VALUE!</v>
      </c>
      <c r="AL1458"/>
      <c r="AM1458"/>
      <c r="AN1458"/>
      <c r="AO1458"/>
      <c r="AP1458"/>
      <c r="AQ1458"/>
      <c r="AR1458"/>
      <c r="AS1458"/>
      <c r="AT1458"/>
    </row>
    <row r="1459" spans="1:46" ht="15.75" customHeight="1">
      <c r="A1459" s="64"/>
      <c r="B1459" s="65"/>
      <c r="C1459" s="65"/>
      <c r="D1459" s="65"/>
      <c r="E1459" s="65"/>
      <c r="F1459" s="65"/>
      <c r="G1459" s="65"/>
      <c r="H1459" s="65"/>
      <c r="I1459" s="65"/>
      <c r="J1459" s="65"/>
      <c r="K1459" s="65"/>
      <c r="L1459" s="65"/>
      <c r="M1459" s="65"/>
      <c r="N1459" s="65"/>
      <c r="O1459" s="65"/>
      <c r="P1459" s="65"/>
      <c r="Q1459" s="27"/>
      <c r="R1459" s="65"/>
      <c r="S1459" s="65"/>
      <c r="T1459" s="65"/>
      <c r="U1459" s="65"/>
      <c r="V1459" s="65"/>
      <c r="W1459" s="65"/>
      <c r="X1459" s="65"/>
      <c r="Y1459" s="65"/>
      <c r="Z1459" s="65"/>
      <c r="AA1459" s="65"/>
      <c r="AB1459" s="65"/>
      <c r="AC1459" s="65"/>
      <c r="AD1459" s="65"/>
      <c r="AE1459" s="65"/>
      <c r="AF1459"/>
      <c r="AG1459"/>
      <c r="AH1459"/>
      <c r="AI1459"/>
      <c r="AJ1459"/>
      <c r="AK1459"/>
      <c r="AL1459"/>
      <c r="AM1459"/>
      <c r="AN1459"/>
      <c r="AO1459"/>
      <c r="AP1459"/>
      <c r="AQ1459"/>
      <c r="AR1459"/>
      <c r="AS1459"/>
      <c r="AT1459"/>
    </row>
    <row r="1460" spans="1:46" ht="15.75">
      <c r="A1460" s="64" t="s">
        <v>65</v>
      </c>
      <c r="B1460" s="65"/>
      <c r="C1460" s="65"/>
      <c r="D1460" s="65"/>
      <c r="E1460" s="65"/>
      <c r="F1460" s="65"/>
      <c r="G1460" s="65"/>
      <c r="H1460" s="65"/>
      <c r="I1460" s="65"/>
      <c r="J1460" s="65"/>
      <c r="K1460" s="65"/>
      <c r="L1460" s="65"/>
      <c r="M1460" s="65"/>
      <c r="N1460" s="65"/>
      <c r="O1460" s="65"/>
      <c r="P1460" s="65"/>
      <c r="Q1460" s="27"/>
      <c r="R1460" s="65"/>
      <c r="S1460" s="65"/>
      <c r="T1460" s="65"/>
      <c r="U1460" s="65"/>
      <c r="V1460" s="65"/>
      <c r="W1460" s="65"/>
      <c r="X1460" s="65"/>
      <c r="Y1460" s="65"/>
      <c r="Z1460" s="65"/>
      <c r="AA1460" s="65"/>
      <c r="AB1460" s="65"/>
      <c r="AC1460" s="65"/>
      <c r="AD1460" s="65"/>
      <c r="AE1460" s="65"/>
      <c r="AF1460"/>
      <c r="AG1460"/>
      <c r="AH1460"/>
      <c r="AI1460"/>
      <c r="AJ1460"/>
      <c r="AK1460"/>
      <c r="AL1460"/>
      <c r="AM1460"/>
      <c r="AN1460"/>
      <c r="AO1460"/>
      <c r="AP1460"/>
      <c r="AQ1460"/>
      <c r="AR1460"/>
      <c r="AS1460"/>
      <c r="AT1460"/>
    </row>
    <row r="1461" spans="1:46" ht="15" customHeight="1">
      <c r="A1461" s="61"/>
      <c r="B1461" s="61"/>
      <c r="C1461" s="61"/>
      <c r="D1461" s="61"/>
      <c r="E1461" s="61"/>
      <c r="F1461" s="61"/>
      <c r="G1461" s="61"/>
      <c r="H1461" s="61"/>
      <c r="I1461" s="61"/>
      <c r="J1461" s="61"/>
      <c r="K1461" s="61"/>
      <c r="L1461" s="61"/>
      <c r="M1461" s="61"/>
      <c r="N1461" s="61"/>
      <c r="O1461" s="61"/>
      <c r="P1461" s="61"/>
      <c r="R1461" s="61"/>
      <c r="S1461" s="61"/>
      <c r="T1461" s="61"/>
      <c r="U1461" s="61"/>
      <c r="V1461" s="61"/>
      <c r="W1461" s="61"/>
      <c r="X1461" s="61"/>
      <c r="Y1461" s="61"/>
      <c r="Z1461" s="61"/>
      <c r="AA1461" s="61"/>
      <c r="AB1461" s="61"/>
      <c r="AC1461" s="61"/>
      <c r="AD1461" s="61"/>
      <c r="AE1461" s="61"/>
      <c r="AF1461"/>
      <c r="AG1461"/>
      <c r="AH1461"/>
      <c r="AI1461"/>
      <c r="AJ1461"/>
      <c r="AK1461"/>
      <c r="AL1461"/>
      <c r="AM1461"/>
      <c r="AN1461"/>
      <c r="AO1461"/>
      <c r="AP1461"/>
      <c r="AQ1461"/>
      <c r="AR1461"/>
      <c r="AS1461"/>
      <c r="AT1461"/>
    </row>
    <row r="1462" spans="1:46" ht="267" customHeight="1" thickBot="1">
      <c r="A1462" s="264" t="s">
        <v>1260</v>
      </c>
      <c r="B1462" s="264"/>
      <c r="C1462" s="264"/>
      <c r="D1462" s="264"/>
      <c r="E1462" s="264"/>
      <c r="F1462" s="264"/>
      <c r="G1462" s="264"/>
      <c r="H1462" s="264"/>
      <c r="I1462" s="264"/>
      <c r="J1462" s="264"/>
      <c r="K1462" s="264"/>
      <c r="L1462" s="264"/>
      <c r="M1462" s="264"/>
      <c r="N1462" s="264"/>
      <c r="O1462" s="264"/>
      <c r="P1462" s="264"/>
      <c r="Q1462" s="66"/>
      <c r="R1462" s="61"/>
      <c r="S1462" s="61"/>
      <c r="T1462" s="61"/>
      <c r="U1462" s="61"/>
      <c r="V1462" s="265"/>
      <c r="W1462" s="265"/>
      <c r="X1462" s="265"/>
      <c r="Y1462" s="265"/>
      <c r="Z1462" s="265"/>
      <c r="AA1462" s="265"/>
      <c r="AB1462" s="265"/>
      <c r="AC1462" s="265"/>
      <c r="AD1462" s="265"/>
      <c r="AE1462" s="265"/>
      <c r="AF1462" s="66"/>
      <c r="AG1462" s="61"/>
      <c r="AH1462" s="61"/>
      <c r="AI1462" s="61"/>
      <c r="AJ1462" s="61"/>
      <c r="AK1462" s="265"/>
      <c r="AL1462" s="265"/>
      <c r="AM1462" s="265"/>
      <c r="AN1462" s="265"/>
      <c r="AO1462" s="265"/>
      <c r="AP1462" s="265"/>
      <c r="AQ1462" s="265"/>
      <c r="AR1462" s="265"/>
      <c r="AS1462" s="265"/>
      <c r="AT1462" s="265"/>
    </row>
    <row r="1463" spans="1:46" ht="45" customHeight="1" thickTop="1" thickBot="1">
      <c r="A1463" s="284" t="s">
        <v>44</v>
      </c>
      <c r="B1463" s="284"/>
      <c r="C1463" s="284"/>
      <c r="D1463" s="284"/>
      <c r="E1463" s="284"/>
      <c r="F1463" s="284"/>
      <c r="G1463" s="284"/>
      <c r="H1463" s="284"/>
      <c r="I1463" s="284"/>
      <c r="J1463" s="284"/>
      <c r="K1463" s="284"/>
      <c r="L1463" s="284"/>
      <c r="M1463" s="284"/>
      <c r="N1463" s="284"/>
      <c r="O1463" s="284"/>
      <c r="P1463" s="284"/>
      <c r="Q1463" s="67" t="s">
        <v>67</v>
      </c>
      <c r="R1463" s="285" t="s">
        <v>68</v>
      </c>
      <c r="S1463" s="285"/>
      <c r="T1463" s="285"/>
      <c r="U1463" s="285"/>
      <c r="V1463" s="285"/>
      <c r="W1463" s="285"/>
      <c r="X1463" s="285"/>
      <c r="Y1463" s="285"/>
      <c r="Z1463" s="285"/>
      <c r="AA1463" s="285"/>
      <c r="AB1463" s="285"/>
      <c r="AC1463" s="285"/>
      <c r="AD1463" s="285"/>
      <c r="AE1463" s="285"/>
      <c r="AF1463" s="68" t="s">
        <v>67</v>
      </c>
      <c r="AG1463" s="286" t="s">
        <v>8</v>
      </c>
      <c r="AH1463" s="286"/>
      <c r="AI1463" s="286"/>
      <c r="AJ1463" s="286"/>
      <c r="AK1463" s="286"/>
      <c r="AL1463" s="286"/>
      <c r="AM1463" s="286"/>
      <c r="AN1463" s="286"/>
      <c r="AO1463" s="286"/>
      <c r="AP1463" s="286"/>
      <c r="AQ1463" s="286"/>
      <c r="AR1463" s="286"/>
      <c r="AS1463" s="286"/>
      <c r="AT1463" s="286"/>
    </row>
    <row r="1464" spans="1:46" ht="57" customHeight="1">
      <c r="A1464" s="261" t="s">
        <v>1261</v>
      </c>
      <c r="B1464" s="261"/>
      <c r="C1464" s="261"/>
      <c r="D1464" s="261"/>
      <c r="E1464" s="261"/>
      <c r="F1464" s="261"/>
      <c r="G1464" s="261"/>
      <c r="H1464" s="261"/>
      <c r="I1464" s="261"/>
      <c r="J1464" s="261"/>
      <c r="K1464" s="261"/>
      <c r="L1464" s="261"/>
      <c r="M1464" s="261"/>
      <c r="N1464" s="261"/>
      <c r="O1464" s="261"/>
      <c r="P1464" s="261"/>
      <c r="Q1464" s="69">
        <v>3</v>
      </c>
      <c r="R1464" s="258" t="s">
        <v>176</v>
      </c>
      <c r="S1464" s="258"/>
      <c r="T1464" s="258"/>
      <c r="U1464" s="258"/>
      <c r="V1464" s="258"/>
      <c r="W1464" s="258"/>
      <c r="X1464" s="258"/>
      <c r="Y1464" s="258"/>
      <c r="Z1464" s="258"/>
      <c r="AA1464" s="258"/>
      <c r="AB1464" s="258"/>
      <c r="AC1464" s="258"/>
      <c r="AD1464" s="258"/>
      <c r="AE1464" s="258"/>
      <c r="AF1464" s="69">
        <v>3</v>
      </c>
      <c r="AG1464" s="258" t="s">
        <v>176</v>
      </c>
      <c r="AH1464" s="258"/>
      <c r="AI1464" s="258"/>
      <c r="AJ1464" s="258"/>
      <c r="AK1464" s="258"/>
      <c r="AL1464" s="258"/>
      <c r="AM1464" s="258"/>
      <c r="AN1464" s="258"/>
      <c r="AO1464" s="258"/>
      <c r="AP1464" s="258"/>
      <c r="AQ1464" s="258"/>
      <c r="AR1464" s="258"/>
      <c r="AS1464" s="258"/>
      <c r="AT1464" s="258"/>
    </row>
    <row r="1465" spans="1:46" ht="45" customHeight="1">
      <c r="A1465" s="259" t="s">
        <v>961</v>
      </c>
      <c r="B1465" s="259" t="s">
        <v>981</v>
      </c>
      <c r="C1465" s="259" t="s">
        <v>981</v>
      </c>
      <c r="D1465" s="259" t="s">
        <v>981</v>
      </c>
      <c r="E1465" s="259" t="s">
        <v>981</v>
      </c>
      <c r="F1465" s="259" t="s">
        <v>981</v>
      </c>
      <c r="G1465" s="259" t="s">
        <v>981</v>
      </c>
      <c r="H1465" s="259" t="s">
        <v>981</v>
      </c>
      <c r="I1465" s="259" t="s">
        <v>981</v>
      </c>
      <c r="J1465" s="259" t="s">
        <v>981</v>
      </c>
      <c r="K1465" s="259" t="s">
        <v>981</v>
      </c>
      <c r="L1465" s="259" t="s">
        <v>981</v>
      </c>
      <c r="M1465" s="259" t="s">
        <v>981</v>
      </c>
      <c r="N1465" s="259" t="s">
        <v>981</v>
      </c>
      <c r="O1465" s="259" t="s">
        <v>981</v>
      </c>
      <c r="P1465" s="259" t="s">
        <v>981</v>
      </c>
      <c r="Q1465" s="69">
        <v>3</v>
      </c>
      <c r="R1465" s="258"/>
      <c r="S1465" s="258"/>
      <c r="T1465" s="258"/>
      <c r="U1465" s="258"/>
      <c r="V1465" s="258"/>
      <c r="W1465" s="258"/>
      <c r="X1465" s="258"/>
      <c r="Y1465" s="258"/>
      <c r="Z1465" s="258"/>
      <c r="AA1465" s="258"/>
      <c r="AB1465" s="258"/>
      <c r="AC1465" s="258"/>
      <c r="AD1465" s="258"/>
      <c r="AE1465" s="258"/>
      <c r="AF1465" s="69">
        <v>3</v>
      </c>
      <c r="AG1465" s="258"/>
      <c r="AH1465" s="258"/>
      <c r="AI1465" s="258"/>
      <c r="AJ1465" s="258"/>
      <c r="AK1465" s="258"/>
      <c r="AL1465" s="258"/>
      <c r="AM1465" s="258"/>
      <c r="AN1465" s="258"/>
      <c r="AO1465" s="258"/>
      <c r="AP1465" s="258"/>
      <c r="AQ1465" s="258"/>
      <c r="AR1465" s="258"/>
      <c r="AS1465" s="258"/>
      <c r="AT1465" s="258"/>
    </row>
    <row r="1466" spans="1:46" ht="45" customHeight="1">
      <c r="A1466" s="259" t="s">
        <v>1262</v>
      </c>
      <c r="B1466" s="259" t="s">
        <v>1263</v>
      </c>
      <c r="C1466" s="259" t="s">
        <v>1263</v>
      </c>
      <c r="D1466" s="259" t="s">
        <v>1263</v>
      </c>
      <c r="E1466" s="259" t="s">
        <v>1263</v>
      </c>
      <c r="F1466" s="259" t="s">
        <v>1263</v>
      </c>
      <c r="G1466" s="259" t="s">
        <v>1263</v>
      </c>
      <c r="H1466" s="259" t="s">
        <v>1263</v>
      </c>
      <c r="I1466" s="259" t="s">
        <v>1263</v>
      </c>
      <c r="J1466" s="259" t="s">
        <v>1263</v>
      </c>
      <c r="K1466" s="259" t="s">
        <v>1263</v>
      </c>
      <c r="L1466" s="259" t="s">
        <v>1263</v>
      </c>
      <c r="M1466" s="259" t="s">
        <v>1263</v>
      </c>
      <c r="N1466" s="259" t="s">
        <v>1263</v>
      </c>
      <c r="O1466" s="259" t="s">
        <v>1263</v>
      </c>
      <c r="P1466" s="259" t="s">
        <v>1263</v>
      </c>
      <c r="Q1466" s="69">
        <v>3</v>
      </c>
      <c r="R1466" s="258"/>
      <c r="S1466" s="258"/>
      <c r="T1466" s="258"/>
      <c r="U1466" s="258"/>
      <c r="V1466" s="258"/>
      <c r="W1466" s="258"/>
      <c r="X1466" s="258"/>
      <c r="Y1466" s="258"/>
      <c r="Z1466" s="258"/>
      <c r="AA1466" s="258"/>
      <c r="AB1466" s="258"/>
      <c r="AC1466" s="258"/>
      <c r="AD1466" s="258"/>
      <c r="AE1466" s="258"/>
      <c r="AF1466" s="69">
        <v>3</v>
      </c>
      <c r="AG1466" s="258"/>
      <c r="AH1466" s="258"/>
      <c r="AI1466" s="258"/>
      <c r="AJ1466" s="258"/>
      <c r="AK1466" s="258"/>
      <c r="AL1466" s="258"/>
      <c r="AM1466" s="258"/>
      <c r="AN1466" s="258"/>
      <c r="AO1466" s="258"/>
      <c r="AP1466" s="258"/>
      <c r="AQ1466" s="258"/>
      <c r="AR1466" s="258"/>
      <c r="AS1466" s="258"/>
      <c r="AT1466" s="258"/>
    </row>
    <row r="1467" spans="1:46" ht="45" customHeight="1">
      <c r="A1467" s="259" t="s">
        <v>1264</v>
      </c>
      <c r="B1467" s="259" t="s">
        <v>1265</v>
      </c>
      <c r="C1467" s="259" t="s">
        <v>1265</v>
      </c>
      <c r="D1467" s="259" t="s">
        <v>1265</v>
      </c>
      <c r="E1467" s="259" t="s">
        <v>1265</v>
      </c>
      <c r="F1467" s="259" t="s">
        <v>1265</v>
      </c>
      <c r="G1467" s="259" t="s">
        <v>1265</v>
      </c>
      <c r="H1467" s="259" t="s">
        <v>1265</v>
      </c>
      <c r="I1467" s="259" t="s">
        <v>1265</v>
      </c>
      <c r="J1467" s="259" t="s">
        <v>1265</v>
      </c>
      <c r="K1467" s="259" t="s">
        <v>1265</v>
      </c>
      <c r="L1467" s="259" t="s">
        <v>1265</v>
      </c>
      <c r="M1467" s="259" t="s">
        <v>1265</v>
      </c>
      <c r="N1467" s="259" t="s">
        <v>1265</v>
      </c>
      <c r="O1467" s="259" t="s">
        <v>1265</v>
      </c>
      <c r="P1467" s="259" t="s">
        <v>1265</v>
      </c>
      <c r="Q1467" s="69">
        <v>3</v>
      </c>
      <c r="R1467" s="258"/>
      <c r="S1467" s="258"/>
      <c r="T1467" s="258"/>
      <c r="U1467" s="258"/>
      <c r="V1467" s="258"/>
      <c r="W1467" s="258"/>
      <c r="X1467" s="258"/>
      <c r="Y1467" s="258"/>
      <c r="Z1467" s="258"/>
      <c r="AA1467" s="258"/>
      <c r="AB1467" s="258"/>
      <c r="AC1467" s="258"/>
      <c r="AD1467" s="258"/>
      <c r="AE1467" s="258"/>
      <c r="AF1467" s="69">
        <v>3</v>
      </c>
      <c r="AG1467" s="258"/>
      <c r="AH1467" s="258"/>
      <c r="AI1467" s="258"/>
      <c r="AJ1467" s="258"/>
      <c r="AK1467" s="258"/>
      <c r="AL1467" s="258"/>
      <c r="AM1467" s="258"/>
      <c r="AN1467" s="258"/>
      <c r="AO1467" s="258"/>
      <c r="AP1467" s="258"/>
      <c r="AQ1467" s="258"/>
      <c r="AR1467" s="258"/>
      <c r="AS1467" s="258"/>
      <c r="AT1467" s="258"/>
    </row>
    <row r="1468" spans="1:46" ht="63.75" customHeight="1">
      <c r="A1468" s="259" t="s">
        <v>1266</v>
      </c>
      <c r="B1468" s="259" t="s">
        <v>1267</v>
      </c>
      <c r="C1468" s="259" t="s">
        <v>1267</v>
      </c>
      <c r="D1468" s="259" t="s">
        <v>1267</v>
      </c>
      <c r="E1468" s="259" t="s">
        <v>1267</v>
      </c>
      <c r="F1468" s="259" t="s">
        <v>1267</v>
      </c>
      <c r="G1468" s="259" t="s">
        <v>1267</v>
      </c>
      <c r="H1468" s="259" t="s">
        <v>1267</v>
      </c>
      <c r="I1468" s="259" t="s">
        <v>1267</v>
      </c>
      <c r="J1468" s="259" t="s">
        <v>1267</v>
      </c>
      <c r="K1468" s="259" t="s">
        <v>1267</v>
      </c>
      <c r="L1468" s="259" t="s">
        <v>1267</v>
      </c>
      <c r="M1468" s="259" t="s">
        <v>1267</v>
      </c>
      <c r="N1468" s="259" t="s">
        <v>1267</v>
      </c>
      <c r="O1468" s="259" t="s">
        <v>1267</v>
      </c>
      <c r="P1468" s="259" t="s">
        <v>1267</v>
      </c>
      <c r="Q1468" s="69">
        <v>3</v>
      </c>
      <c r="R1468" s="258"/>
      <c r="S1468" s="258"/>
      <c r="T1468" s="258"/>
      <c r="U1468" s="258"/>
      <c r="V1468" s="258"/>
      <c r="W1468" s="258"/>
      <c r="X1468" s="258"/>
      <c r="Y1468" s="258"/>
      <c r="Z1468" s="258"/>
      <c r="AA1468" s="258"/>
      <c r="AB1468" s="258"/>
      <c r="AC1468" s="258"/>
      <c r="AD1468" s="258"/>
      <c r="AE1468" s="258"/>
      <c r="AF1468" s="69">
        <v>3</v>
      </c>
      <c r="AG1468" s="258"/>
      <c r="AH1468" s="258"/>
      <c r="AI1468" s="258"/>
      <c r="AJ1468" s="258"/>
      <c r="AK1468" s="258"/>
      <c r="AL1468" s="258"/>
      <c r="AM1468" s="258"/>
      <c r="AN1468" s="258"/>
      <c r="AO1468" s="258"/>
      <c r="AP1468" s="258"/>
      <c r="AQ1468" s="258"/>
      <c r="AR1468" s="258"/>
      <c r="AS1468" s="258"/>
      <c r="AT1468" s="258"/>
    </row>
    <row r="1469" spans="1:46" ht="45" customHeight="1">
      <c r="A1469" s="259" t="s">
        <v>1268</v>
      </c>
      <c r="B1469" s="259" t="s">
        <v>1269</v>
      </c>
      <c r="C1469" s="259" t="s">
        <v>1269</v>
      </c>
      <c r="D1469" s="259" t="s">
        <v>1269</v>
      </c>
      <c r="E1469" s="259" t="s">
        <v>1269</v>
      </c>
      <c r="F1469" s="259" t="s">
        <v>1269</v>
      </c>
      <c r="G1469" s="259" t="s">
        <v>1269</v>
      </c>
      <c r="H1469" s="259" t="s">
        <v>1269</v>
      </c>
      <c r="I1469" s="259" t="s">
        <v>1269</v>
      </c>
      <c r="J1469" s="259" t="s">
        <v>1269</v>
      </c>
      <c r="K1469" s="259" t="s">
        <v>1269</v>
      </c>
      <c r="L1469" s="259" t="s">
        <v>1269</v>
      </c>
      <c r="M1469" s="259" t="s">
        <v>1269</v>
      </c>
      <c r="N1469" s="259" t="s">
        <v>1269</v>
      </c>
      <c r="O1469" s="259" t="s">
        <v>1269</v>
      </c>
      <c r="P1469" s="259" t="s">
        <v>1269</v>
      </c>
      <c r="Q1469" s="69">
        <v>3</v>
      </c>
      <c r="R1469" s="258"/>
      <c r="S1469" s="258"/>
      <c r="T1469" s="258"/>
      <c r="U1469" s="258"/>
      <c r="V1469" s="258"/>
      <c r="W1469" s="258"/>
      <c r="X1469" s="258"/>
      <c r="Y1469" s="258"/>
      <c r="Z1469" s="258"/>
      <c r="AA1469" s="258"/>
      <c r="AB1469" s="258"/>
      <c r="AC1469" s="258"/>
      <c r="AD1469" s="258"/>
      <c r="AE1469" s="258"/>
      <c r="AF1469" s="69">
        <v>3</v>
      </c>
      <c r="AG1469" s="258"/>
      <c r="AH1469" s="258"/>
      <c r="AI1469" s="258"/>
      <c r="AJ1469" s="258"/>
      <c r="AK1469" s="258"/>
      <c r="AL1469" s="258"/>
      <c r="AM1469" s="258"/>
      <c r="AN1469" s="258"/>
      <c r="AO1469" s="258"/>
      <c r="AP1469" s="258"/>
      <c r="AQ1469" s="258"/>
      <c r="AR1469" s="258"/>
      <c r="AS1469" s="258"/>
      <c r="AT1469" s="258"/>
    </row>
    <row r="1470" spans="1:46" ht="45" customHeight="1">
      <c r="A1470" s="259" t="s">
        <v>1270</v>
      </c>
      <c r="B1470" s="259" t="s">
        <v>1271</v>
      </c>
      <c r="C1470" s="259" t="s">
        <v>1271</v>
      </c>
      <c r="D1470" s="259" t="s">
        <v>1271</v>
      </c>
      <c r="E1470" s="259" t="s">
        <v>1271</v>
      </c>
      <c r="F1470" s="259" t="s">
        <v>1271</v>
      </c>
      <c r="G1470" s="259" t="s">
        <v>1271</v>
      </c>
      <c r="H1470" s="259" t="s">
        <v>1271</v>
      </c>
      <c r="I1470" s="259" t="s">
        <v>1271</v>
      </c>
      <c r="J1470" s="259" t="s">
        <v>1271</v>
      </c>
      <c r="K1470" s="259" t="s">
        <v>1271</v>
      </c>
      <c r="L1470" s="259" t="s">
        <v>1271</v>
      </c>
      <c r="M1470" s="259" t="s">
        <v>1271</v>
      </c>
      <c r="N1470" s="259" t="s">
        <v>1271</v>
      </c>
      <c r="O1470" s="259" t="s">
        <v>1271</v>
      </c>
      <c r="P1470" s="259" t="s">
        <v>1271</v>
      </c>
      <c r="Q1470" s="69">
        <v>3</v>
      </c>
      <c r="R1470" s="258"/>
      <c r="S1470" s="258"/>
      <c r="T1470" s="258"/>
      <c r="U1470" s="258"/>
      <c r="V1470" s="258"/>
      <c r="W1470" s="258"/>
      <c r="X1470" s="258"/>
      <c r="Y1470" s="258"/>
      <c r="Z1470" s="258"/>
      <c r="AA1470" s="258"/>
      <c r="AB1470" s="258"/>
      <c r="AC1470" s="258"/>
      <c r="AD1470" s="258"/>
      <c r="AE1470" s="258"/>
      <c r="AF1470" s="69">
        <v>3</v>
      </c>
      <c r="AG1470" s="258"/>
      <c r="AH1470" s="258"/>
      <c r="AI1470" s="258"/>
      <c r="AJ1470" s="258"/>
      <c r="AK1470" s="258"/>
      <c r="AL1470" s="258"/>
      <c r="AM1470" s="258"/>
      <c r="AN1470" s="258"/>
      <c r="AO1470" s="258"/>
      <c r="AP1470" s="258"/>
      <c r="AQ1470" s="258"/>
      <c r="AR1470" s="258"/>
      <c r="AS1470" s="258"/>
      <c r="AT1470" s="258"/>
    </row>
    <row r="1471" spans="1:46" ht="45" customHeight="1">
      <c r="A1471" s="259" t="s">
        <v>1272</v>
      </c>
      <c r="B1471" s="259" t="s">
        <v>1273</v>
      </c>
      <c r="C1471" s="259" t="s">
        <v>1273</v>
      </c>
      <c r="D1471" s="259" t="s">
        <v>1273</v>
      </c>
      <c r="E1471" s="259" t="s">
        <v>1273</v>
      </c>
      <c r="F1471" s="259" t="s">
        <v>1273</v>
      </c>
      <c r="G1471" s="259" t="s">
        <v>1273</v>
      </c>
      <c r="H1471" s="259" t="s">
        <v>1273</v>
      </c>
      <c r="I1471" s="259" t="s">
        <v>1273</v>
      </c>
      <c r="J1471" s="259" t="s">
        <v>1273</v>
      </c>
      <c r="K1471" s="259" t="s">
        <v>1273</v>
      </c>
      <c r="L1471" s="259" t="s">
        <v>1273</v>
      </c>
      <c r="M1471" s="259" t="s">
        <v>1273</v>
      </c>
      <c r="N1471" s="259" t="s">
        <v>1273</v>
      </c>
      <c r="O1471" s="259" t="s">
        <v>1273</v>
      </c>
      <c r="P1471" s="259" t="s">
        <v>1273</v>
      </c>
      <c r="Q1471" s="69">
        <v>3</v>
      </c>
      <c r="R1471" s="258"/>
      <c r="S1471" s="258"/>
      <c r="T1471" s="258"/>
      <c r="U1471" s="258"/>
      <c r="V1471" s="258"/>
      <c r="W1471" s="258"/>
      <c r="X1471" s="258"/>
      <c r="Y1471" s="258"/>
      <c r="Z1471" s="258"/>
      <c r="AA1471" s="258"/>
      <c r="AB1471" s="258"/>
      <c r="AC1471" s="258"/>
      <c r="AD1471" s="258"/>
      <c r="AE1471" s="258"/>
      <c r="AF1471" s="69">
        <v>3</v>
      </c>
      <c r="AG1471" s="258"/>
      <c r="AH1471" s="258"/>
      <c r="AI1471" s="258"/>
      <c r="AJ1471" s="258"/>
      <c r="AK1471" s="258"/>
      <c r="AL1471" s="258"/>
      <c r="AM1471" s="258"/>
      <c r="AN1471" s="258"/>
      <c r="AO1471" s="258"/>
      <c r="AP1471" s="258"/>
      <c r="AQ1471" s="258"/>
      <c r="AR1471" s="258"/>
      <c r="AS1471" s="258"/>
      <c r="AT1471" s="258"/>
    </row>
    <row r="1472" spans="1:46" ht="45" customHeight="1">
      <c r="A1472" s="259" t="s">
        <v>1274</v>
      </c>
      <c r="B1472" s="259" t="s">
        <v>1275</v>
      </c>
      <c r="C1472" s="259" t="s">
        <v>1275</v>
      </c>
      <c r="D1472" s="259" t="s">
        <v>1275</v>
      </c>
      <c r="E1472" s="259" t="s">
        <v>1275</v>
      </c>
      <c r="F1472" s="259" t="s">
        <v>1275</v>
      </c>
      <c r="G1472" s="259" t="s">
        <v>1275</v>
      </c>
      <c r="H1472" s="259" t="s">
        <v>1275</v>
      </c>
      <c r="I1472" s="259" t="s">
        <v>1275</v>
      </c>
      <c r="J1472" s="259" t="s">
        <v>1275</v>
      </c>
      <c r="K1472" s="259" t="s">
        <v>1275</v>
      </c>
      <c r="L1472" s="259" t="s">
        <v>1275</v>
      </c>
      <c r="M1472" s="259" t="s">
        <v>1275</v>
      </c>
      <c r="N1472" s="259" t="s">
        <v>1275</v>
      </c>
      <c r="O1472" s="259" t="s">
        <v>1275</v>
      </c>
      <c r="P1472" s="259" t="s">
        <v>1275</v>
      </c>
      <c r="Q1472" s="69">
        <v>3</v>
      </c>
      <c r="R1472" s="258"/>
      <c r="S1472" s="258"/>
      <c r="T1472" s="258"/>
      <c r="U1472" s="258"/>
      <c r="V1472" s="258"/>
      <c r="W1472" s="258"/>
      <c r="X1472" s="258"/>
      <c r="Y1472" s="258"/>
      <c r="Z1472" s="258"/>
      <c r="AA1472" s="258"/>
      <c r="AB1472" s="258"/>
      <c r="AC1472" s="258"/>
      <c r="AD1472" s="258"/>
      <c r="AE1472" s="258"/>
      <c r="AF1472" s="69">
        <v>3</v>
      </c>
      <c r="AG1472" s="258"/>
      <c r="AH1472" s="258"/>
      <c r="AI1472" s="258"/>
      <c r="AJ1472" s="258"/>
      <c r="AK1472" s="258"/>
      <c r="AL1472" s="258"/>
      <c r="AM1472" s="258"/>
      <c r="AN1472" s="258"/>
      <c r="AO1472" s="258"/>
      <c r="AP1472" s="258"/>
      <c r="AQ1472" s="258"/>
      <c r="AR1472" s="258"/>
      <c r="AS1472" s="258"/>
      <c r="AT1472" s="258"/>
    </row>
    <row r="1473" spans="1:46" ht="45" customHeight="1">
      <c r="A1473" s="259" t="s">
        <v>1276</v>
      </c>
      <c r="B1473" s="259" t="s">
        <v>1277</v>
      </c>
      <c r="C1473" s="259" t="s">
        <v>1277</v>
      </c>
      <c r="D1473" s="259" t="s">
        <v>1277</v>
      </c>
      <c r="E1473" s="259" t="s">
        <v>1277</v>
      </c>
      <c r="F1473" s="259" t="s">
        <v>1277</v>
      </c>
      <c r="G1473" s="259" t="s">
        <v>1277</v>
      </c>
      <c r="H1473" s="259" t="s">
        <v>1277</v>
      </c>
      <c r="I1473" s="259" t="s">
        <v>1277</v>
      </c>
      <c r="J1473" s="259" t="s">
        <v>1277</v>
      </c>
      <c r="K1473" s="259" t="s">
        <v>1277</v>
      </c>
      <c r="L1473" s="259" t="s">
        <v>1277</v>
      </c>
      <c r="M1473" s="259" t="s">
        <v>1277</v>
      </c>
      <c r="N1473" s="259" t="s">
        <v>1277</v>
      </c>
      <c r="O1473" s="259" t="s">
        <v>1277</v>
      </c>
      <c r="P1473" s="259" t="s">
        <v>1277</v>
      </c>
      <c r="Q1473" s="69">
        <v>3</v>
      </c>
      <c r="R1473" s="258"/>
      <c r="S1473" s="258"/>
      <c r="T1473" s="258"/>
      <c r="U1473" s="258"/>
      <c r="V1473" s="258"/>
      <c r="W1473" s="258"/>
      <c r="X1473" s="258"/>
      <c r="Y1473" s="258"/>
      <c r="Z1473" s="258"/>
      <c r="AA1473" s="258"/>
      <c r="AB1473" s="258"/>
      <c r="AC1473" s="258"/>
      <c r="AD1473" s="258"/>
      <c r="AE1473" s="258"/>
      <c r="AF1473" s="69">
        <v>3</v>
      </c>
      <c r="AG1473" s="258"/>
      <c r="AH1473" s="258"/>
      <c r="AI1473" s="258"/>
      <c r="AJ1473" s="258"/>
      <c r="AK1473" s="258"/>
      <c r="AL1473" s="258"/>
      <c r="AM1473" s="258"/>
      <c r="AN1473" s="258"/>
      <c r="AO1473" s="258"/>
      <c r="AP1473" s="258"/>
      <c r="AQ1473" s="258"/>
      <c r="AR1473" s="258"/>
      <c r="AS1473" s="258"/>
      <c r="AT1473" s="258"/>
    </row>
    <row r="1474" spans="1:46" ht="45" customHeight="1">
      <c r="A1474" s="259" t="s">
        <v>1278</v>
      </c>
      <c r="B1474" s="259" t="s">
        <v>1279</v>
      </c>
      <c r="C1474" s="259" t="s">
        <v>1279</v>
      </c>
      <c r="D1474" s="259" t="s">
        <v>1279</v>
      </c>
      <c r="E1474" s="259" t="s">
        <v>1279</v>
      </c>
      <c r="F1474" s="259" t="s">
        <v>1279</v>
      </c>
      <c r="G1474" s="259" t="s">
        <v>1279</v>
      </c>
      <c r="H1474" s="259" t="s">
        <v>1279</v>
      </c>
      <c r="I1474" s="259" t="s">
        <v>1279</v>
      </c>
      <c r="J1474" s="259" t="s">
        <v>1279</v>
      </c>
      <c r="K1474" s="259" t="s">
        <v>1279</v>
      </c>
      <c r="L1474" s="259" t="s">
        <v>1279</v>
      </c>
      <c r="M1474" s="259" t="s">
        <v>1279</v>
      </c>
      <c r="N1474" s="259" t="s">
        <v>1279</v>
      </c>
      <c r="O1474" s="259" t="s">
        <v>1279</v>
      </c>
      <c r="P1474" s="259" t="s">
        <v>1279</v>
      </c>
      <c r="Q1474" s="69">
        <v>3</v>
      </c>
      <c r="R1474" s="258"/>
      <c r="S1474" s="258"/>
      <c r="T1474" s="258"/>
      <c r="U1474" s="258"/>
      <c r="V1474" s="258"/>
      <c r="W1474" s="258"/>
      <c r="X1474" s="258"/>
      <c r="Y1474" s="258"/>
      <c r="Z1474" s="258"/>
      <c r="AA1474" s="258"/>
      <c r="AB1474" s="258"/>
      <c r="AC1474" s="258"/>
      <c r="AD1474" s="258"/>
      <c r="AE1474" s="258"/>
      <c r="AF1474" s="69">
        <v>3</v>
      </c>
      <c r="AG1474" s="258"/>
      <c r="AH1474" s="258"/>
      <c r="AI1474" s="258"/>
      <c r="AJ1474" s="258"/>
      <c r="AK1474" s="258"/>
      <c r="AL1474" s="258"/>
      <c r="AM1474" s="258"/>
      <c r="AN1474" s="258"/>
      <c r="AO1474" s="258"/>
      <c r="AP1474" s="258"/>
      <c r="AQ1474" s="258"/>
      <c r="AR1474" s="258"/>
      <c r="AS1474" s="258"/>
      <c r="AT1474" s="258"/>
    </row>
    <row r="1475" spans="1:46" ht="45" customHeight="1">
      <c r="A1475" s="261" t="s">
        <v>1280</v>
      </c>
      <c r="B1475" s="261" t="s">
        <v>1281</v>
      </c>
      <c r="C1475" s="261" t="s">
        <v>1281</v>
      </c>
      <c r="D1475" s="261" t="s">
        <v>1281</v>
      </c>
      <c r="E1475" s="261" t="s">
        <v>1281</v>
      </c>
      <c r="F1475" s="261" t="s">
        <v>1281</v>
      </c>
      <c r="G1475" s="261" t="s">
        <v>1281</v>
      </c>
      <c r="H1475" s="261" t="s">
        <v>1281</v>
      </c>
      <c r="I1475" s="261" t="s">
        <v>1281</v>
      </c>
      <c r="J1475" s="261" t="s">
        <v>1281</v>
      </c>
      <c r="K1475" s="261" t="s">
        <v>1281</v>
      </c>
      <c r="L1475" s="261" t="s">
        <v>1281</v>
      </c>
      <c r="M1475" s="261" t="s">
        <v>1281</v>
      </c>
      <c r="N1475" s="261" t="s">
        <v>1281</v>
      </c>
      <c r="O1475" s="261" t="s">
        <v>1281</v>
      </c>
      <c r="P1475" s="261" t="s">
        <v>1281</v>
      </c>
      <c r="Q1475" s="69">
        <v>3</v>
      </c>
      <c r="R1475" s="258"/>
      <c r="S1475" s="258"/>
      <c r="T1475" s="258"/>
      <c r="U1475" s="258"/>
      <c r="V1475" s="258"/>
      <c r="W1475" s="258"/>
      <c r="X1475" s="258"/>
      <c r="Y1475" s="258"/>
      <c r="Z1475" s="258"/>
      <c r="AA1475" s="258"/>
      <c r="AB1475" s="258"/>
      <c r="AC1475" s="258"/>
      <c r="AD1475" s="258"/>
      <c r="AE1475" s="258"/>
      <c r="AF1475" s="69">
        <v>3</v>
      </c>
      <c r="AG1475" s="258"/>
      <c r="AH1475" s="258"/>
      <c r="AI1475" s="258"/>
      <c r="AJ1475" s="258"/>
      <c r="AK1475" s="258"/>
      <c r="AL1475" s="258"/>
      <c r="AM1475" s="258"/>
      <c r="AN1475" s="258"/>
      <c r="AO1475" s="258"/>
      <c r="AP1475" s="258"/>
      <c r="AQ1475" s="258"/>
      <c r="AR1475" s="258"/>
      <c r="AS1475" s="258"/>
      <c r="AT1475" s="258"/>
    </row>
    <row r="1476" spans="1:46" ht="68.099999999999994" customHeight="1">
      <c r="A1476" s="261" t="s">
        <v>1282</v>
      </c>
      <c r="B1476" s="261"/>
      <c r="C1476" s="261"/>
      <c r="D1476" s="261"/>
      <c r="E1476" s="261"/>
      <c r="F1476" s="261"/>
      <c r="G1476" s="261"/>
      <c r="H1476" s="261"/>
      <c r="I1476" s="261"/>
      <c r="J1476" s="261"/>
      <c r="K1476" s="261"/>
      <c r="L1476" s="261"/>
      <c r="M1476" s="261"/>
      <c r="N1476" s="261"/>
      <c r="O1476" s="261"/>
      <c r="P1476" s="261"/>
      <c r="Q1476" s="69">
        <v>3</v>
      </c>
      <c r="R1476" s="258"/>
      <c r="S1476" s="258"/>
      <c r="T1476" s="258"/>
      <c r="U1476" s="258"/>
      <c r="V1476" s="258"/>
      <c r="W1476" s="258"/>
      <c r="X1476" s="258"/>
      <c r="Y1476" s="258"/>
      <c r="Z1476" s="258"/>
      <c r="AA1476" s="258"/>
      <c r="AB1476" s="258"/>
      <c r="AC1476" s="258"/>
      <c r="AD1476" s="258"/>
      <c r="AE1476" s="258"/>
      <c r="AF1476" s="69">
        <v>3</v>
      </c>
      <c r="AG1476" s="258"/>
      <c r="AH1476" s="258"/>
      <c r="AI1476" s="258"/>
      <c r="AJ1476" s="258"/>
      <c r="AK1476" s="258"/>
      <c r="AL1476" s="258"/>
      <c r="AM1476" s="258"/>
      <c r="AN1476" s="258"/>
      <c r="AO1476" s="258"/>
      <c r="AP1476" s="258"/>
      <c r="AQ1476" s="258"/>
      <c r="AR1476" s="258"/>
      <c r="AS1476" s="258"/>
      <c r="AT1476" s="258"/>
    </row>
    <row r="1477" spans="1:46" ht="45" customHeight="1">
      <c r="A1477" s="261" t="s">
        <v>1283</v>
      </c>
      <c r="B1477" s="261" t="s">
        <v>1284</v>
      </c>
      <c r="C1477" s="261" t="s">
        <v>1284</v>
      </c>
      <c r="D1477" s="261" t="s">
        <v>1284</v>
      </c>
      <c r="E1477" s="261" t="s">
        <v>1284</v>
      </c>
      <c r="F1477" s="261" t="s">
        <v>1284</v>
      </c>
      <c r="G1477" s="261" t="s">
        <v>1284</v>
      </c>
      <c r="H1477" s="261" t="s">
        <v>1284</v>
      </c>
      <c r="I1477" s="261" t="s">
        <v>1284</v>
      </c>
      <c r="J1477" s="261" t="s">
        <v>1284</v>
      </c>
      <c r="K1477" s="261" t="s">
        <v>1284</v>
      </c>
      <c r="L1477" s="261" t="s">
        <v>1284</v>
      </c>
      <c r="M1477" s="261" t="s">
        <v>1284</v>
      </c>
      <c r="N1477" s="261" t="s">
        <v>1284</v>
      </c>
      <c r="O1477" s="261" t="s">
        <v>1284</v>
      </c>
      <c r="P1477" s="261" t="s">
        <v>1284</v>
      </c>
      <c r="Q1477" s="69">
        <v>3</v>
      </c>
      <c r="R1477" s="258"/>
      <c r="S1477" s="258"/>
      <c r="T1477" s="258"/>
      <c r="U1477" s="258"/>
      <c r="V1477" s="258"/>
      <c r="W1477" s="258"/>
      <c r="X1477" s="258"/>
      <c r="Y1477" s="258"/>
      <c r="Z1477" s="258"/>
      <c r="AA1477" s="258"/>
      <c r="AB1477" s="258"/>
      <c r="AC1477" s="258"/>
      <c r="AD1477" s="258"/>
      <c r="AE1477" s="258"/>
      <c r="AF1477" s="69">
        <v>3</v>
      </c>
      <c r="AG1477" s="258"/>
      <c r="AH1477" s="258"/>
      <c r="AI1477" s="258"/>
      <c r="AJ1477" s="258"/>
      <c r="AK1477" s="258"/>
      <c r="AL1477" s="258"/>
      <c r="AM1477" s="258"/>
      <c r="AN1477" s="258"/>
      <c r="AO1477" s="258"/>
      <c r="AP1477" s="258"/>
      <c r="AQ1477" s="258"/>
      <c r="AR1477" s="258"/>
      <c r="AS1477" s="258"/>
      <c r="AT1477" s="258"/>
    </row>
    <row r="1478" spans="1:46" ht="45" customHeight="1">
      <c r="A1478" s="261" t="s">
        <v>1285</v>
      </c>
      <c r="B1478" s="261" t="s">
        <v>1286</v>
      </c>
      <c r="C1478" s="261" t="s">
        <v>1286</v>
      </c>
      <c r="D1478" s="261" t="s">
        <v>1286</v>
      </c>
      <c r="E1478" s="261" t="s">
        <v>1286</v>
      </c>
      <c r="F1478" s="261" t="s">
        <v>1286</v>
      </c>
      <c r="G1478" s="261" t="s">
        <v>1286</v>
      </c>
      <c r="H1478" s="261" t="s">
        <v>1286</v>
      </c>
      <c r="I1478" s="261" t="s">
        <v>1286</v>
      </c>
      <c r="J1478" s="261" t="s">
        <v>1286</v>
      </c>
      <c r="K1478" s="261" t="s">
        <v>1286</v>
      </c>
      <c r="L1478" s="261" t="s">
        <v>1286</v>
      </c>
      <c r="M1478" s="261" t="s">
        <v>1286</v>
      </c>
      <c r="N1478" s="261" t="s">
        <v>1286</v>
      </c>
      <c r="O1478" s="261" t="s">
        <v>1286</v>
      </c>
      <c r="P1478" s="261" t="s">
        <v>1286</v>
      </c>
      <c r="Q1478" s="69">
        <v>3</v>
      </c>
      <c r="R1478" s="258"/>
      <c r="S1478" s="258"/>
      <c r="T1478" s="258"/>
      <c r="U1478" s="258"/>
      <c r="V1478" s="258"/>
      <c r="W1478" s="258"/>
      <c r="X1478" s="258"/>
      <c r="Y1478" s="258"/>
      <c r="Z1478" s="258"/>
      <c r="AA1478" s="258"/>
      <c r="AB1478" s="258"/>
      <c r="AC1478" s="258"/>
      <c r="AD1478" s="258"/>
      <c r="AE1478" s="258"/>
      <c r="AF1478" s="69">
        <v>3</v>
      </c>
      <c r="AG1478" s="258"/>
      <c r="AH1478" s="258"/>
      <c r="AI1478" s="258"/>
      <c r="AJ1478" s="258"/>
      <c r="AK1478" s="258"/>
      <c r="AL1478" s="258"/>
      <c r="AM1478" s="258"/>
      <c r="AN1478" s="258"/>
      <c r="AO1478" s="258"/>
      <c r="AP1478" s="258"/>
      <c r="AQ1478" s="258"/>
      <c r="AR1478" s="258"/>
      <c r="AS1478" s="258"/>
      <c r="AT1478" s="258"/>
    </row>
    <row r="1479" spans="1:46" ht="45" customHeight="1">
      <c r="A1479" s="261" t="s">
        <v>1287</v>
      </c>
      <c r="B1479" s="261" t="s">
        <v>1288</v>
      </c>
      <c r="C1479" s="261" t="s">
        <v>1288</v>
      </c>
      <c r="D1479" s="261" t="s">
        <v>1288</v>
      </c>
      <c r="E1479" s="261" t="s">
        <v>1288</v>
      </c>
      <c r="F1479" s="261" t="s">
        <v>1288</v>
      </c>
      <c r="G1479" s="261" t="s">
        <v>1288</v>
      </c>
      <c r="H1479" s="261" t="s">
        <v>1288</v>
      </c>
      <c r="I1479" s="261" t="s">
        <v>1288</v>
      </c>
      <c r="J1479" s="261" t="s">
        <v>1288</v>
      </c>
      <c r="K1479" s="261" t="s">
        <v>1288</v>
      </c>
      <c r="L1479" s="261" t="s">
        <v>1288</v>
      </c>
      <c r="M1479" s="261" t="s">
        <v>1288</v>
      </c>
      <c r="N1479" s="261" t="s">
        <v>1288</v>
      </c>
      <c r="O1479" s="261" t="s">
        <v>1288</v>
      </c>
      <c r="P1479" s="261" t="s">
        <v>1288</v>
      </c>
      <c r="Q1479" s="69">
        <v>3</v>
      </c>
      <c r="R1479" s="258"/>
      <c r="S1479" s="258"/>
      <c r="T1479" s="258"/>
      <c r="U1479" s="258"/>
      <c r="V1479" s="258"/>
      <c r="W1479" s="258"/>
      <c r="X1479" s="258"/>
      <c r="Y1479" s="258"/>
      <c r="Z1479" s="258"/>
      <c r="AA1479" s="258"/>
      <c r="AB1479" s="258"/>
      <c r="AC1479" s="258"/>
      <c r="AD1479" s="258"/>
      <c r="AE1479" s="258"/>
      <c r="AF1479" s="69">
        <v>3</v>
      </c>
      <c r="AG1479" s="258"/>
      <c r="AH1479" s="258"/>
      <c r="AI1479" s="258"/>
      <c r="AJ1479" s="258"/>
      <c r="AK1479" s="258"/>
      <c r="AL1479" s="258"/>
      <c r="AM1479" s="258"/>
      <c r="AN1479" s="258"/>
      <c r="AO1479" s="258"/>
      <c r="AP1479" s="258"/>
      <c r="AQ1479" s="258"/>
      <c r="AR1479" s="258"/>
      <c r="AS1479" s="258"/>
      <c r="AT1479" s="258"/>
    </row>
    <row r="1480" spans="1:46" ht="45" customHeight="1">
      <c r="A1480" s="261" t="s">
        <v>1289</v>
      </c>
      <c r="B1480" s="261" t="s">
        <v>1290</v>
      </c>
      <c r="C1480" s="261" t="s">
        <v>1290</v>
      </c>
      <c r="D1480" s="261" t="s">
        <v>1290</v>
      </c>
      <c r="E1480" s="261" t="s">
        <v>1290</v>
      </c>
      <c r="F1480" s="261" t="s">
        <v>1290</v>
      </c>
      <c r="G1480" s="261" t="s">
        <v>1290</v>
      </c>
      <c r="H1480" s="261" t="s">
        <v>1290</v>
      </c>
      <c r="I1480" s="261" t="s">
        <v>1290</v>
      </c>
      <c r="J1480" s="261" t="s">
        <v>1290</v>
      </c>
      <c r="K1480" s="261" t="s">
        <v>1290</v>
      </c>
      <c r="L1480" s="261" t="s">
        <v>1290</v>
      </c>
      <c r="M1480" s="261" t="s">
        <v>1290</v>
      </c>
      <c r="N1480" s="261" t="s">
        <v>1290</v>
      </c>
      <c r="O1480" s="261" t="s">
        <v>1290</v>
      </c>
      <c r="P1480" s="261" t="s">
        <v>1290</v>
      </c>
      <c r="Q1480" s="69">
        <v>3</v>
      </c>
      <c r="R1480" s="258"/>
      <c r="S1480" s="258"/>
      <c r="T1480" s="258"/>
      <c r="U1480" s="258"/>
      <c r="V1480" s="258"/>
      <c r="W1480" s="258"/>
      <c r="X1480" s="258"/>
      <c r="Y1480" s="258"/>
      <c r="Z1480" s="258"/>
      <c r="AA1480" s="258"/>
      <c r="AB1480" s="258"/>
      <c r="AC1480" s="258"/>
      <c r="AD1480" s="258"/>
      <c r="AE1480" s="258"/>
      <c r="AF1480" s="69">
        <v>3</v>
      </c>
      <c r="AG1480" s="258"/>
      <c r="AH1480" s="258"/>
      <c r="AI1480" s="258"/>
      <c r="AJ1480" s="258"/>
      <c r="AK1480" s="258"/>
      <c r="AL1480" s="258"/>
      <c r="AM1480" s="258"/>
      <c r="AN1480" s="258"/>
      <c r="AO1480" s="258"/>
      <c r="AP1480" s="258"/>
      <c r="AQ1480" s="258"/>
      <c r="AR1480" s="258"/>
      <c r="AS1480" s="258"/>
      <c r="AT1480" s="258"/>
    </row>
    <row r="1481" spans="1:46" ht="45" customHeight="1">
      <c r="A1481" s="261" t="s">
        <v>1291</v>
      </c>
      <c r="B1481" s="261" t="s">
        <v>1292</v>
      </c>
      <c r="C1481" s="261" t="s">
        <v>1292</v>
      </c>
      <c r="D1481" s="261" t="s">
        <v>1292</v>
      </c>
      <c r="E1481" s="261" t="s">
        <v>1292</v>
      </c>
      <c r="F1481" s="261" t="s">
        <v>1292</v>
      </c>
      <c r="G1481" s="261" t="s">
        <v>1292</v>
      </c>
      <c r="H1481" s="261" t="s">
        <v>1292</v>
      </c>
      <c r="I1481" s="261" t="s">
        <v>1292</v>
      </c>
      <c r="J1481" s="261" t="s">
        <v>1292</v>
      </c>
      <c r="K1481" s="261" t="s">
        <v>1292</v>
      </c>
      <c r="L1481" s="261" t="s">
        <v>1292</v>
      </c>
      <c r="M1481" s="261" t="s">
        <v>1292</v>
      </c>
      <c r="N1481" s="261" t="s">
        <v>1292</v>
      </c>
      <c r="O1481" s="261" t="s">
        <v>1292</v>
      </c>
      <c r="P1481" s="261" t="s">
        <v>1292</v>
      </c>
      <c r="Q1481" s="69">
        <v>3</v>
      </c>
      <c r="R1481" s="258"/>
      <c r="S1481" s="258"/>
      <c r="T1481" s="258"/>
      <c r="U1481" s="258"/>
      <c r="V1481" s="258"/>
      <c r="W1481" s="258"/>
      <c r="X1481" s="258"/>
      <c r="Y1481" s="258"/>
      <c r="Z1481" s="258"/>
      <c r="AA1481" s="258"/>
      <c r="AB1481" s="258"/>
      <c r="AC1481" s="258"/>
      <c r="AD1481" s="258"/>
      <c r="AE1481" s="258"/>
      <c r="AF1481" s="69">
        <v>3</v>
      </c>
      <c r="AG1481" s="258"/>
      <c r="AH1481" s="258"/>
      <c r="AI1481" s="258"/>
      <c r="AJ1481" s="258"/>
      <c r="AK1481" s="258"/>
      <c r="AL1481" s="258"/>
      <c r="AM1481" s="258"/>
      <c r="AN1481" s="258"/>
      <c r="AO1481" s="258"/>
      <c r="AP1481" s="258"/>
      <c r="AQ1481" s="258"/>
      <c r="AR1481" s="258"/>
      <c r="AS1481" s="258"/>
      <c r="AT1481" s="258"/>
    </row>
    <row r="1482" spans="1:46" ht="69.599999999999994" customHeight="1">
      <c r="A1482" s="261" t="s">
        <v>1293</v>
      </c>
      <c r="B1482" s="261"/>
      <c r="C1482" s="261"/>
      <c r="D1482" s="261"/>
      <c r="E1482" s="261"/>
      <c r="F1482" s="261"/>
      <c r="G1482" s="261"/>
      <c r="H1482" s="261"/>
      <c r="I1482" s="261"/>
      <c r="J1482" s="261"/>
      <c r="K1482" s="261"/>
      <c r="L1482" s="261"/>
      <c r="M1482" s="261"/>
      <c r="N1482" s="261"/>
      <c r="O1482" s="261"/>
      <c r="P1482" s="261"/>
      <c r="Q1482" s="69">
        <v>3</v>
      </c>
      <c r="R1482" s="258"/>
      <c r="S1482" s="258"/>
      <c r="T1482" s="258"/>
      <c r="U1482" s="258"/>
      <c r="V1482" s="258"/>
      <c r="W1482" s="258"/>
      <c r="X1482" s="258"/>
      <c r="Y1482" s="258"/>
      <c r="Z1482" s="258"/>
      <c r="AA1482" s="258"/>
      <c r="AB1482" s="258"/>
      <c r="AC1482" s="258"/>
      <c r="AD1482" s="258"/>
      <c r="AE1482" s="258"/>
      <c r="AF1482" s="69">
        <v>3</v>
      </c>
      <c r="AG1482" s="258"/>
      <c r="AH1482" s="258"/>
      <c r="AI1482" s="258"/>
      <c r="AJ1482" s="258"/>
      <c r="AK1482" s="258"/>
      <c r="AL1482" s="258"/>
      <c r="AM1482" s="258"/>
      <c r="AN1482" s="258"/>
      <c r="AO1482" s="258"/>
      <c r="AP1482" s="258"/>
      <c r="AQ1482" s="258"/>
      <c r="AR1482" s="258"/>
      <c r="AS1482" s="258"/>
      <c r="AT1482" s="258"/>
    </row>
    <row r="1483" spans="1:46" ht="45" customHeight="1">
      <c r="A1483" s="261" t="s">
        <v>1294</v>
      </c>
      <c r="B1483" s="261" t="s">
        <v>1295</v>
      </c>
      <c r="C1483" s="261" t="s">
        <v>1295</v>
      </c>
      <c r="D1483" s="261" t="s">
        <v>1295</v>
      </c>
      <c r="E1483" s="261" t="s">
        <v>1295</v>
      </c>
      <c r="F1483" s="261" t="s">
        <v>1295</v>
      </c>
      <c r="G1483" s="261" t="s">
        <v>1295</v>
      </c>
      <c r="H1483" s="261" t="s">
        <v>1295</v>
      </c>
      <c r="I1483" s="261" t="s">
        <v>1295</v>
      </c>
      <c r="J1483" s="261" t="s">
        <v>1295</v>
      </c>
      <c r="K1483" s="261" t="s">
        <v>1295</v>
      </c>
      <c r="L1483" s="261" t="s">
        <v>1295</v>
      </c>
      <c r="M1483" s="261" t="s">
        <v>1295</v>
      </c>
      <c r="N1483" s="261" t="s">
        <v>1295</v>
      </c>
      <c r="O1483" s="261" t="s">
        <v>1295</v>
      </c>
      <c r="P1483" s="261" t="s">
        <v>1295</v>
      </c>
      <c r="Q1483" s="69">
        <v>3</v>
      </c>
      <c r="R1483" s="258"/>
      <c r="S1483" s="258"/>
      <c r="T1483" s="258"/>
      <c r="U1483" s="258"/>
      <c r="V1483" s="258"/>
      <c r="W1483" s="258"/>
      <c r="X1483" s="258"/>
      <c r="Y1483" s="258"/>
      <c r="Z1483" s="258"/>
      <c r="AA1483" s="258"/>
      <c r="AB1483" s="258"/>
      <c r="AC1483" s="258"/>
      <c r="AD1483" s="258"/>
      <c r="AE1483" s="258"/>
      <c r="AF1483" s="69">
        <v>3</v>
      </c>
      <c r="AG1483" s="258"/>
      <c r="AH1483" s="258"/>
      <c r="AI1483" s="258"/>
      <c r="AJ1483" s="258"/>
      <c r="AK1483" s="258"/>
      <c r="AL1483" s="258"/>
      <c r="AM1483" s="258"/>
      <c r="AN1483" s="258"/>
      <c r="AO1483" s="258"/>
      <c r="AP1483" s="258"/>
      <c r="AQ1483" s="258"/>
      <c r="AR1483" s="258"/>
      <c r="AS1483" s="258"/>
      <c r="AT1483" s="258"/>
    </row>
    <row r="1484" spans="1:46" ht="68.849999999999994" customHeight="1">
      <c r="A1484" s="259" t="s">
        <v>1296</v>
      </c>
      <c r="B1484" s="259" t="s">
        <v>1297</v>
      </c>
      <c r="C1484" s="259" t="s">
        <v>1297</v>
      </c>
      <c r="D1484" s="259" t="s">
        <v>1297</v>
      </c>
      <c r="E1484" s="259" t="s">
        <v>1297</v>
      </c>
      <c r="F1484" s="259" t="s">
        <v>1297</v>
      </c>
      <c r="G1484" s="259" t="s">
        <v>1297</v>
      </c>
      <c r="H1484" s="259" t="s">
        <v>1297</v>
      </c>
      <c r="I1484" s="259" t="s">
        <v>1297</v>
      </c>
      <c r="J1484" s="259" t="s">
        <v>1297</v>
      </c>
      <c r="K1484" s="259" t="s">
        <v>1297</v>
      </c>
      <c r="L1484" s="259" t="s">
        <v>1297</v>
      </c>
      <c r="M1484" s="259" t="s">
        <v>1297</v>
      </c>
      <c r="N1484" s="259" t="s">
        <v>1297</v>
      </c>
      <c r="O1484" s="259" t="s">
        <v>1297</v>
      </c>
      <c r="P1484" s="259" t="s">
        <v>1297</v>
      </c>
      <c r="Q1484" s="69">
        <v>3</v>
      </c>
      <c r="R1484" s="258"/>
      <c r="S1484" s="258"/>
      <c r="T1484" s="258"/>
      <c r="U1484" s="258"/>
      <c r="V1484" s="258"/>
      <c r="W1484" s="258"/>
      <c r="X1484" s="258"/>
      <c r="Y1484" s="258"/>
      <c r="Z1484" s="258"/>
      <c r="AA1484" s="258"/>
      <c r="AB1484" s="258"/>
      <c r="AC1484" s="258"/>
      <c r="AD1484" s="258"/>
      <c r="AE1484" s="258"/>
      <c r="AF1484" s="69">
        <v>3</v>
      </c>
      <c r="AG1484" s="258"/>
      <c r="AH1484" s="258"/>
      <c r="AI1484" s="258"/>
      <c r="AJ1484" s="258"/>
      <c r="AK1484" s="258"/>
      <c r="AL1484" s="258"/>
      <c r="AM1484" s="258"/>
      <c r="AN1484" s="258"/>
      <c r="AO1484" s="258"/>
      <c r="AP1484" s="258"/>
      <c r="AQ1484" s="258"/>
      <c r="AR1484" s="258"/>
      <c r="AS1484" s="258"/>
      <c r="AT1484" s="258"/>
    </row>
    <row r="1485" spans="1:46" ht="45" customHeight="1">
      <c r="A1485" s="261" t="s">
        <v>1298</v>
      </c>
      <c r="B1485" s="261" t="s">
        <v>1299</v>
      </c>
      <c r="C1485" s="261" t="s">
        <v>1299</v>
      </c>
      <c r="D1485" s="261" t="s">
        <v>1299</v>
      </c>
      <c r="E1485" s="261" t="s">
        <v>1299</v>
      </c>
      <c r="F1485" s="261" t="s">
        <v>1299</v>
      </c>
      <c r="G1485" s="261" t="s">
        <v>1299</v>
      </c>
      <c r="H1485" s="261" t="s">
        <v>1299</v>
      </c>
      <c r="I1485" s="261" t="s">
        <v>1299</v>
      </c>
      <c r="J1485" s="261" t="s">
        <v>1299</v>
      </c>
      <c r="K1485" s="261" t="s">
        <v>1299</v>
      </c>
      <c r="L1485" s="261" t="s">
        <v>1299</v>
      </c>
      <c r="M1485" s="261" t="s">
        <v>1299</v>
      </c>
      <c r="N1485" s="261" t="s">
        <v>1299</v>
      </c>
      <c r="O1485" s="261" t="s">
        <v>1299</v>
      </c>
      <c r="P1485" s="261" t="s">
        <v>1299</v>
      </c>
      <c r="Q1485" s="69">
        <v>3</v>
      </c>
      <c r="R1485" s="258"/>
      <c r="S1485" s="258"/>
      <c r="T1485" s="258"/>
      <c r="U1485" s="258"/>
      <c r="V1485" s="258"/>
      <c r="W1485" s="258"/>
      <c r="X1485" s="258"/>
      <c r="Y1485" s="258"/>
      <c r="Z1485" s="258"/>
      <c r="AA1485" s="258"/>
      <c r="AB1485" s="258"/>
      <c r="AC1485" s="258"/>
      <c r="AD1485" s="258"/>
      <c r="AE1485" s="258"/>
      <c r="AF1485" s="69">
        <v>3</v>
      </c>
      <c r="AG1485" s="258"/>
      <c r="AH1485" s="258"/>
      <c r="AI1485" s="258"/>
      <c r="AJ1485" s="258"/>
      <c r="AK1485" s="258"/>
      <c r="AL1485" s="258"/>
      <c r="AM1485" s="258"/>
      <c r="AN1485" s="258"/>
      <c r="AO1485" s="258"/>
      <c r="AP1485" s="258"/>
      <c r="AQ1485" s="258"/>
      <c r="AR1485" s="258"/>
      <c r="AS1485" s="258"/>
      <c r="AT1485" s="258"/>
    </row>
    <row r="1486" spans="1:46" ht="45" customHeight="1">
      <c r="A1486" s="261" t="s">
        <v>1300</v>
      </c>
      <c r="B1486" s="261" t="s">
        <v>1299</v>
      </c>
      <c r="C1486" s="261" t="s">
        <v>1299</v>
      </c>
      <c r="D1486" s="261" t="s">
        <v>1299</v>
      </c>
      <c r="E1486" s="261" t="s">
        <v>1299</v>
      </c>
      <c r="F1486" s="261" t="s">
        <v>1299</v>
      </c>
      <c r="G1486" s="261" t="s">
        <v>1299</v>
      </c>
      <c r="H1486" s="261" t="s">
        <v>1299</v>
      </c>
      <c r="I1486" s="261" t="s">
        <v>1299</v>
      </c>
      <c r="J1486" s="261" t="s">
        <v>1299</v>
      </c>
      <c r="K1486" s="261" t="s">
        <v>1299</v>
      </c>
      <c r="L1486" s="261" t="s">
        <v>1299</v>
      </c>
      <c r="M1486" s="261" t="s">
        <v>1299</v>
      </c>
      <c r="N1486" s="261" t="s">
        <v>1299</v>
      </c>
      <c r="O1486" s="261" t="s">
        <v>1299</v>
      </c>
      <c r="P1486" s="261" t="s">
        <v>1299</v>
      </c>
      <c r="Q1486" s="69">
        <v>3</v>
      </c>
      <c r="R1486" s="258"/>
      <c r="S1486" s="258"/>
      <c r="T1486" s="258"/>
      <c r="U1486" s="258"/>
      <c r="V1486" s="258"/>
      <c r="W1486" s="258"/>
      <c r="X1486" s="258"/>
      <c r="Y1486" s="258"/>
      <c r="Z1486" s="258"/>
      <c r="AA1486" s="258"/>
      <c r="AB1486" s="258"/>
      <c r="AC1486" s="258"/>
      <c r="AD1486" s="258"/>
      <c r="AE1486" s="258"/>
      <c r="AF1486" s="69">
        <v>3</v>
      </c>
      <c r="AG1486" s="258"/>
      <c r="AH1486" s="258"/>
      <c r="AI1486" s="258"/>
      <c r="AJ1486" s="258"/>
      <c r="AK1486" s="258"/>
      <c r="AL1486" s="258"/>
      <c r="AM1486" s="258"/>
      <c r="AN1486" s="258"/>
      <c r="AO1486" s="258"/>
      <c r="AP1486" s="258"/>
      <c r="AQ1486" s="258"/>
      <c r="AR1486" s="258"/>
      <c r="AS1486" s="258"/>
      <c r="AT1486" s="258"/>
    </row>
    <row r="1487" spans="1:46" ht="45" customHeight="1">
      <c r="A1487" s="261" t="s">
        <v>1301</v>
      </c>
      <c r="B1487" s="261" t="s">
        <v>1302</v>
      </c>
      <c r="C1487" s="261" t="s">
        <v>1302</v>
      </c>
      <c r="D1487" s="261" t="s">
        <v>1302</v>
      </c>
      <c r="E1487" s="261" t="s">
        <v>1302</v>
      </c>
      <c r="F1487" s="261" t="s">
        <v>1302</v>
      </c>
      <c r="G1487" s="261" t="s">
        <v>1302</v>
      </c>
      <c r="H1487" s="261" t="s">
        <v>1302</v>
      </c>
      <c r="I1487" s="261" t="s">
        <v>1302</v>
      </c>
      <c r="J1487" s="261" t="s">
        <v>1302</v>
      </c>
      <c r="K1487" s="261" t="s">
        <v>1302</v>
      </c>
      <c r="L1487" s="261" t="s">
        <v>1302</v>
      </c>
      <c r="M1487" s="261" t="s">
        <v>1302</v>
      </c>
      <c r="N1487" s="261" t="s">
        <v>1302</v>
      </c>
      <c r="O1487" s="261" t="s">
        <v>1302</v>
      </c>
      <c r="P1487" s="261" t="s">
        <v>1302</v>
      </c>
      <c r="Q1487" s="69">
        <v>3</v>
      </c>
      <c r="R1487" s="258"/>
      <c r="S1487" s="258"/>
      <c r="T1487" s="258"/>
      <c r="U1487" s="258"/>
      <c r="V1487" s="258"/>
      <c r="W1487" s="258"/>
      <c r="X1487" s="258"/>
      <c r="Y1487" s="258"/>
      <c r="Z1487" s="258"/>
      <c r="AA1487" s="258"/>
      <c r="AB1487" s="258"/>
      <c r="AC1487" s="258"/>
      <c r="AD1487" s="258"/>
      <c r="AE1487" s="258"/>
      <c r="AF1487" s="69">
        <v>3</v>
      </c>
      <c r="AG1487" s="258"/>
      <c r="AH1487" s="258"/>
      <c r="AI1487" s="258"/>
      <c r="AJ1487" s="258"/>
      <c r="AK1487" s="258"/>
      <c r="AL1487" s="258"/>
      <c r="AM1487" s="258"/>
      <c r="AN1487" s="258"/>
      <c r="AO1487" s="258"/>
      <c r="AP1487" s="258"/>
      <c r="AQ1487" s="258"/>
      <c r="AR1487" s="258"/>
      <c r="AS1487" s="258"/>
      <c r="AT1487" s="258"/>
    </row>
    <row r="1488" spans="1:46" ht="45" customHeight="1">
      <c r="A1488" s="261" t="s">
        <v>1303</v>
      </c>
      <c r="B1488" s="261" t="s">
        <v>1304</v>
      </c>
      <c r="C1488" s="261" t="s">
        <v>1304</v>
      </c>
      <c r="D1488" s="261" t="s">
        <v>1304</v>
      </c>
      <c r="E1488" s="261" t="s">
        <v>1304</v>
      </c>
      <c r="F1488" s="261" t="s">
        <v>1304</v>
      </c>
      <c r="G1488" s="261" t="s">
        <v>1304</v>
      </c>
      <c r="H1488" s="261" t="s">
        <v>1304</v>
      </c>
      <c r="I1488" s="261" t="s">
        <v>1304</v>
      </c>
      <c r="J1488" s="261" t="s">
        <v>1304</v>
      </c>
      <c r="K1488" s="261" t="s">
        <v>1304</v>
      </c>
      <c r="L1488" s="261" t="s">
        <v>1304</v>
      </c>
      <c r="M1488" s="261" t="s">
        <v>1304</v>
      </c>
      <c r="N1488" s="261" t="s">
        <v>1304</v>
      </c>
      <c r="O1488" s="261" t="s">
        <v>1304</v>
      </c>
      <c r="P1488" s="261" t="s">
        <v>1304</v>
      </c>
      <c r="Q1488" s="69">
        <v>3</v>
      </c>
      <c r="R1488" s="258"/>
      <c r="S1488" s="258"/>
      <c r="T1488" s="258"/>
      <c r="U1488" s="258"/>
      <c r="V1488" s="258"/>
      <c r="W1488" s="258"/>
      <c r="X1488" s="258"/>
      <c r="Y1488" s="258"/>
      <c r="Z1488" s="258"/>
      <c r="AA1488" s="258"/>
      <c r="AB1488" s="258"/>
      <c r="AC1488" s="258"/>
      <c r="AD1488" s="258"/>
      <c r="AE1488" s="258"/>
      <c r="AF1488" s="69">
        <v>3</v>
      </c>
      <c r="AG1488" s="258"/>
      <c r="AH1488" s="258"/>
      <c r="AI1488" s="258"/>
      <c r="AJ1488" s="258"/>
      <c r="AK1488" s="258"/>
      <c r="AL1488" s="258"/>
      <c r="AM1488" s="258"/>
      <c r="AN1488" s="258"/>
      <c r="AO1488" s="258"/>
      <c r="AP1488" s="258"/>
      <c r="AQ1488" s="258"/>
      <c r="AR1488" s="258"/>
      <c r="AS1488" s="258"/>
      <c r="AT1488" s="258"/>
    </row>
    <row r="1489" spans="1:46" ht="45" customHeight="1">
      <c r="A1489" s="261" t="s">
        <v>1305</v>
      </c>
      <c r="B1489" s="261" t="s">
        <v>1306</v>
      </c>
      <c r="C1489" s="261" t="s">
        <v>1306</v>
      </c>
      <c r="D1489" s="261" t="s">
        <v>1306</v>
      </c>
      <c r="E1489" s="261" t="s">
        <v>1306</v>
      </c>
      <c r="F1489" s="261" t="s">
        <v>1306</v>
      </c>
      <c r="G1489" s="261" t="s">
        <v>1306</v>
      </c>
      <c r="H1489" s="261" t="s">
        <v>1306</v>
      </c>
      <c r="I1489" s="261" t="s">
        <v>1306</v>
      </c>
      <c r="J1489" s="261" t="s">
        <v>1306</v>
      </c>
      <c r="K1489" s="261" t="s">
        <v>1306</v>
      </c>
      <c r="L1489" s="261" t="s">
        <v>1306</v>
      </c>
      <c r="M1489" s="261" t="s">
        <v>1306</v>
      </c>
      <c r="N1489" s="261" t="s">
        <v>1306</v>
      </c>
      <c r="O1489" s="261" t="s">
        <v>1306</v>
      </c>
      <c r="P1489" s="261" t="s">
        <v>1306</v>
      </c>
      <c r="Q1489" s="69">
        <v>3</v>
      </c>
      <c r="R1489" s="258"/>
      <c r="S1489" s="258"/>
      <c r="T1489" s="258"/>
      <c r="U1489" s="258"/>
      <c r="V1489" s="258"/>
      <c r="W1489" s="258"/>
      <c r="X1489" s="258"/>
      <c r="Y1489" s="258"/>
      <c r="Z1489" s="258"/>
      <c r="AA1489" s="258"/>
      <c r="AB1489" s="258"/>
      <c r="AC1489" s="258"/>
      <c r="AD1489" s="258"/>
      <c r="AE1489" s="258"/>
      <c r="AF1489" s="69">
        <v>3</v>
      </c>
      <c r="AG1489" s="258"/>
      <c r="AH1489" s="258"/>
      <c r="AI1489" s="258"/>
      <c r="AJ1489" s="258"/>
      <c r="AK1489" s="258"/>
      <c r="AL1489" s="258"/>
      <c r="AM1489" s="258"/>
      <c r="AN1489" s="258"/>
      <c r="AO1489" s="258"/>
      <c r="AP1489" s="258"/>
      <c r="AQ1489" s="258"/>
      <c r="AR1489" s="258"/>
      <c r="AS1489" s="258"/>
      <c r="AT1489" s="258"/>
    </row>
    <row r="1490" spans="1:46" ht="83.85" customHeight="1">
      <c r="A1490" s="261" t="s">
        <v>1307</v>
      </c>
      <c r="B1490" s="261"/>
      <c r="C1490" s="261"/>
      <c r="D1490" s="261"/>
      <c r="E1490" s="261"/>
      <c r="F1490" s="261"/>
      <c r="G1490" s="261"/>
      <c r="H1490" s="261"/>
      <c r="I1490" s="261"/>
      <c r="J1490" s="261"/>
      <c r="K1490" s="261"/>
      <c r="L1490" s="261"/>
      <c r="M1490" s="261"/>
      <c r="N1490" s="261"/>
      <c r="O1490" s="261"/>
      <c r="P1490" s="261"/>
      <c r="Q1490" s="69">
        <v>3</v>
      </c>
      <c r="R1490" s="258"/>
      <c r="S1490" s="258"/>
      <c r="T1490" s="258"/>
      <c r="U1490" s="258"/>
      <c r="V1490" s="258"/>
      <c r="W1490" s="258"/>
      <c r="X1490" s="258"/>
      <c r="Y1490" s="258"/>
      <c r="Z1490" s="258"/>
      <c r="AA1490" s="258"/>
      <c r="AB1490" s="258"/>
      <c r="AC1490" s="258"/>
      <c r="AD1490" s="258"/>
      <c r="AE1490" s="258"/>
      <c r="AF1490" s="69">
        <v>3</v>
      </c>
      <c r="AG1490" s="258"/>
      <c r="AH1490" s="258"/>
      <c r="AI1490" s="258"/>
      <c r="AJ1490" s="258"/>
      <c r="AK1490" s="258"/>
      <c r="AL1490" s="258"/>
      <c r="AM1490" s="258"/>
      <c r="AN1490" s="258"/>
      <c r="AO1490" s="258"/>
      <c r="AP1490" s="258"/>
      <c r="AQ1490" s="258"/>
      <c r="AR1490" s="258"/>
      <c r="AS1490" s="258"/>
      <c r="AT1490" s="258"/>
    </row>
    <row r="1491" spans="1:46" ht="45" customHeight="1">
      <c r="A1491" s="261" t="s">
        <v>1308</v>
      </c>
      <c r="B1491" s="261" t="s">
        <v>1309</v>
      </c>
      <c r="C1491" s="261" t="s">
        <v>1309</v>
      </c>
      <c r="D1491" s="261" t="s">
        <v>1309</v>
      </c>
      <c r="E1491" s="261" t="s">
        <v>1309</v>
      </c>
      <c r="F1491" s="261" t="s">
        <v>1309</v>
      </c>
      <c r="G1491" s="261" t="s">
        <v>1309</v>
      </c>
      <c r="H1491" s="261" t="s">
        <v>1309</v>
      </c>
      <c r="I1491" s="261" t="s">
        <v>1309</v>
      </c>
      <c r="J1491" s="261" t="s">
        <v>1309</v>
      </c>
      <c r="K1491" s="261" t="s">
        <v>1309</v>
      </c>
      <c r="L1491" s="261" t="s">
        <v>1309</v>
      </c>
      <c r="M1491" s="261" t="s">
        <v>1309</v>
      </c>
      <c r="N1491" s="261" t="s">
        <v>1309</v>
      </c>
      <c r="O1491" s="261" t="s">
        <v>1309</v>
      </c>
      <c r="P1491" s="261" t="s">
        <v>1309</v>
      </c>
      <c r="Q1491" s="69">
        <v>3</v>
      </c>
      <c r="R1491" s="258"/>
      <c r="S1491" s="258"/>
      <c r="T1491" s="258"/>
      <c r="U1491" s="258"/>
      <c r="V1491" s="258"/>
      <c r="W1491" s="258"/>
      <c r="X1491" s="258"/>
      <c r="Y1491" s="258"/>
      <c r="Z1491" s="258"/>
      <c r="AA1491" s="258"/>
      <c r="AB1491" s="258"/>
      <c r="AC1491" s="258"/>
      <c r="AD1491" s="258"/>
      <c r="AE1491" s="258"/>
      <c r="AF1491" s="69">
        <v>3</v>
      </c>
      <c r="AG1491" s="258"/>
      <c r="AH1491" s="258"/>
      <c r="AI1491" s="258"/>
      <c r="AJ1491" s="258"/>
      <c r="AK1491" s="258"/>
      <c r="AL1491" s="258"/>
      <c r="AM1491" s="258"/>
      <c r="AN1491" s="258"/>
      <c r="AO1491" s="258"/>
      <c r="AP1491" s="258"/>
      <c r="AQ1491" s="258"/>
      <c r="AR1491" s="258"/>
      <c r="AS1491" s="258"/>
      <c r="AT1491" s="258"/>
    </row>
    <row r="1492" spans="1:46" ht="45" customHeight="1">
      <c r="A1492" s="261" t="s">
        <v>1310</v>
      </c>
      <c r="B1492" s="261" t="s">
        <v>1311</v>
      </c>
      <c r="C1492" s="261" t="s">
        <v>1311</v>
      </c>
      <c r="D1492" s="261" t="s">
        <v>1311</v>
      </c>
      <c r="E1492" s="261" t="s">
        <v>1311</v>
      </c>
      <c r="F1492" s="261" t="s">
        <v>1311</v>
      </c>
      <c r="G1492" s="261" t="s">
        <v>1311</v>
      </c>
      <c r="H1492" s="261" t="s">
        <v>1311</v>
      </c>
      <c r="I1492" s="261" t="s">
        <v>1311</v>
      </c>
      <c r="J1492" s="261" t="s">
        <v>1311</v>
      </c>
      <c r="K1492" s="261" t="s">
        <v>1311</v>
      </c>
      <c r="L1492" s="261" t="s">
        <v>1311</v>
      </c>
      <c r="M1492" s="261" t="s">
        <v>1311</v>
      </c>
      <c r="N1492" s="261" t="s">
        <v>1311</v>
      </c>
      <c r="O1492" s="261" t="s">
        <v>1311</v>
      </c>
      <c r="P1492" s="261" t="s">
        <v>1311</v>
      </c>
      <c r="Q1492" s="69">
        <v>3</v>
      </c>
      <c r="R1492" s="258"/>
      <c r="S1492" s="258"/>
      <c r="T1492" s="258"/>
      <c r="U1492" s="258"/>
      <c r="V1492" s="258"/>
      <c r="W1492" s="258"/>
      <c r="X1492" s="258"/>
      <c r="Y1492" s="258"/>
      <c r="Z1492" s="258"/>
      <c r="AA1492" s="258"/>
      <c r="AB1492" s="258"/>
      <c r="AC1492" s="258"/>
      <c r="AD1492" s="258"/>
      <c r="AE1492" s="258"/>
      <c r="AF1492" s="69">
        <v>3</v>
      </c>
      <c r="AG1492" s="258"/>
      <c r="AH1492" s="258"/>
      <c r="AI1492" s="258"/>
      <c r="AJ1492" s="258"/>
      <c r="AK1492" s="258"/>
      <c r="AL1492" s="258"/>
      <c r="AM1492" s="258"/>
      <c r="AN1492" s="258"/>
      <c r="AO1492" s="258"/>
      <c r="AP1492" s="258"/>
      <c r="AQ1492" s="258"/>
      <c r="AR1492" s="258"/>
      <c r="AS1492" s="258"/>
      <c r="AT1492" s="258"/>
    </row>
    <row r="1493" spans="1:46" ht="114.6" customHeight="1">
      <c r="A1493" s="261" t="s">
        <v>1312</v>
      </c>
      <c r="B1493" s="261"/>
      <c r="C1493" s="261"/>
      <c r="D1493" s="261"/>
      <c r="E1493" s="261"/>
      <c r="F1493" s="261"/>
      <c r="G1493" s="261"/>
      <c r="H1493" s="261"/>
      <c r="I1493" s="261"/>
      <c r="J1493" s="261"/>
      <c r="K1493" s="261"/>
      <c r="L1493" s="261"/>
      <c r="M1493" s="261"/>
      <c r="N1493" s="261"/>
      <c r="O1493" s="261"/>
      <c r="P1493" s="261"/>
      <c r="Q1493" s="69">
        <v>3</v>
      </c>
      <c r="R1493" s="258"/>
      <c r="S1493" s="258"/>
      <c r="T1493" s="258"/>
      <c r="U1493" s="258"/>
      <c r="V1493" s="258"/>
      <c r="W1493" s="258"/>
      <c r="X1493" s="258"/>
      <c r="Y1493" s="258"/>
      <c r="Z1493" s="258"/>
      <c r="AA1493" s="258"/>
      <c r="AB1493" s="258"/>
      <c r="AC1493" s="258"/>
      <c r="AD1493" s="258"/>
      <c r="AE1493" s="258"/>
      <c r="AF1493" s="69">
        <v>3</v>
      </c>
      <c r="AG1493" s="258"/>
      <c r="AH1493" s="258"/>
      <c r="AI1493" s="258"/>
      <c r="AJ1493" s="258"/>
      <c r="AK1493" s="258"/>
      <c r="AL1493" s="258"/>
      <c r="AM1493" s="258"/>
      <c r="AN1493" s="258"/>
      <c r="AO1493" s="258"/>
      <c r="AP1493" s="258"/>
      <c r="AQ1493" s="258"/>
      <c r="AR1493" s="258"/>
      <c r="AS1493" s="258"/>
      <c r="AT1493" s="258"/>
    </row>
    <row r="1494" spans="1:46" ht="95.1" customHeight="1">
      <c r="A1494" s="261" t="s">
        <v>1313</v>
      </c>
      <c r="B1494" s="261"/>
      <c r="C1494" s="261"/>
      <c r="D1494" s="261"/>
      <c r="E1494" s="261"/>
      <c r="F1494" s="261"/>
      <c r="G1494" s="261"/>
      <c r="H1494" s="261"/>
      <c r="I1494" s="261"/>
      <c r="J1494" s="261"/>
      <c r="K1494" s="261"/>
      <c r="L1494" s="261"/>
      <c r="M1494" s="261"/>
      <c r="N1494" s="261"/>
      <c r="O1494" s="261"/>
      <c r="P1494" s="261"/>
      <c r="Q1494" s="69">
        <v>3</v>
      </c>
      <c r="R1494" s="258"/>
      <c r="S1494" s="258"/>
      <c r="T1494" s="258"/>
      <c r="U1494" s="258"/>
      <c r="V1494" s="258"/>
      <c r="W1494" s="258"/>
      <c r="X1494" s="258"/>
      <c r="Y1494" s="258"/>
      <c r="Z1494" s="258"/>
      <c r="AA1494" s="258"/>
      <c r="AB1494" s="258"/>
      <c r="AC1494" s="258"/>
      <c r="AD1494" s="258"/>
      <c r="AE1494" s="258"/>
      <c r="AF1494" s="69">
        <v>3</v>
      </c>
      <c r="AG1494" s="258"/>
      <c r="AH1494" s="258"/>
      <c r="AI1494" s="258"/>
      <c r="AJ1494" s="258"/>
      <c r="AK1494" s="258"/>
      <c r="AL1494" s="258"/>
      <c r="AM1494" s="258"/>
      <c r="AN1494" s="258"/>
      <c r="AO1494" s="258"/>
      <c r="AP1494" s="258"/>
      <c r="AQ1494" s="258"/>
      <c r="AR1494" s="258"/>
      <c r="AS1494" s="258"/>
      <c r="AT1494" s="258"/>
    </row>
    <row r="1495" spans="1:46" ht="45" customHeight="1">
      <c r="A1495" s="259" t="s">
        <v>1314</v>
      </c>
      <c r="B1495" s="259" t="s">
        <v>1315</v>
      </c>
      <c r="C1495" s="259" t="s">
        <v>1315</v>
      </c>
      <c r="D1495" s="259" t="s">
        <v>1315</v>
      </c>
      <c r="E1495" s="259" t="s">
        <v>1315</v>
      </c>
      <c r="F1495" s="259" t="s">
        <v>1315</v>
      </c>
      <c r="G1495" s="259" t="s">
        <v>1315</v>
      </c>
      <c r="H1495" s="259" t="s">
        <v>1315</v>
      </c>
      <c r="I1495" s="259" t="s">
        <v>1315</v>
      </c>
      <c r="J1495" s="259" t="s">
        <v>1315</v>
      </c>
      <c r="K1495" s="259" t="s">
        <v>1315</v>
      </c>
      <c r="L1495" s="259" t="s">
        <v>1315</v>
      </c>
      <c r="M1495" s="259" t="s">
        <v>1315</v>
      </c>
      <c r="N1495" s="259" t="s">
        <v>1315</v>
      </c>
      <c r="O1495" s="259" t="s">
        <v>1315</v>
      </c>
      <c r="P1495" s="259" t="s">
        <v>1315</v>
      </c>
      <c r="Q1495" s="69">
        <v>3</v>
      </c>
      <c r="R1495" s="258"/>
      <c r="S1495" s="258"/>
      <c r="T1495" s="258"/>
      <c r="U1495" s="258"/>
      <c r="V1495" s="258"/>
      <c r="W1495" s="258"/>
      <c r="X1495" s="258"/>
      <c r="Y1495" s="258"/>
      <c r="Z1495" s="258"/>
      <c r="AA1495" s="258"/>
      <c r="AB1495" s="258"/>
      <c r="AC1495" s="258"/>
      <c r="AD1495" s="258"/>
      <c r="AE1495" s="258"/>
      <c r="AF1495" s="69">
        <v>3</v>
      </c>
      <c r="AG1495" s="258"/>
      <c r="AH1495" s="258"/>
      <c r="AI1495" s="258"/>
      <c r="AJ1495" s="258"/>
      <c r="AK1495" s="258"/>
      <c r="AL1495" s="258"/>
      <c r="AM1495" s="258"/>
      <c r="AN1495" s="258"/>
      <c r="AO1495" s="258"/>
      <c r="AP1495" s="258"/>
      <c r="AQ1495" s="258"/>
      <c r="AR1495" s="258"/>
      <c r="AS1495" s="258"/>
      <c r="AT1495" s="258"/>
    </row>
    <row r="1496" spans="1:46" ht="45" customHeight="1">
      <c r="A1496" s="261" t="s">
        <v>1316</v>
      </c>
      <c r="B1496" s="261" t="s">
        <v>1317</v>
      </c>
      <c r="C1496" s="261" t="s">
        <v>1317</v>
      </c>
      <c r="D1496" s="261" t="s">
        <v>1317</v>
      </c>
      <c r="E1496" s="261" t="s">
        <v>1317</v>
      </c>
      <c r="F1496" s="261" t="s">
        <v>1317</v>
      </c>
      <c r="G1496" s="261" t="s">
        <v>1317</v>
      </c>
      <c r="H1496" s="261" t="s">
        <v>1317</v>
      </c>
      <c r="I1496" s="261" t="s">
        <v>1317</v>
      </c>
      <c r="J1496" s="261" t="s">
        <v>1317</v>
      </c>
      <c r="K1496" s="261" t="s">
        <v>1317</v>
      </c>
      <c r="L1496" s="261" t="s">
        <v>1317</v>
      </c>
      <c r="M1496" s="261" t="s">
        <v>1317</v>
      </c>
      <c r="N1496" s="261" t="s">
        <v>1317</v>
      </c>
      <c r="O1496" s="261" t="s">
        <v>1317</v>
      </c>
      <c r="P1496" s="261" t="s">
        <v>1317</v>
      </c>
      <c r="Q1496" s="69">
        <v>3</v>
      </c>
      <c r="R1496" s="258"/>
      <c r="S1496" s="258"/>
      <c r="T1496" s="258"/>
      <c r="U1496" s="258"/>
      <c r="V1496" s="258"/>
      <c r="W1496" s="258"/>
      <c r="X1496" s="258"/>
      <c r="Y1496" s="258"/>
      <c r="Z1496" s="258"/>
      <c r="AA1496" s="258"/>
      <c r="AB1496" s="258"/>
      <c r="AC1496" s="258"/>
      <c r="AD1496" s="258"/>
      <c r="AE1496" s="258"/>
      <c r="AF1496" s="69">
        <v>3</v>
      </c>
      <c r="AG1496" s="258"/>
      <c r="AH1496" s="258"/>
      <c r="AI1496" s="258"/>
      <c r="AJ1496" s="258"/>
      <c r="AK1496" s="258"/>
      <c r="AL1496" s="258"/>
      <c r="AM1496" s="258"/>
      <c r="AN1496" s="258"/>
      <c r="AO1496" s="258"/>
      <c r="AP1496" s="258"/>
      <c r="AQ1496" s="258"/>
      <c r="AR1496" s="258"/>
      <c r="AS1496" s="258"/>
      <c r="AT1496" s="258"/>
    </row>
    <row r="1497" spans="1:46" ht="45" customHeight="1">
      <c r="A1497" s="261" t="s">
        <v>1318</v>
      </c>
      <c r="B1497" s="261" t="s">
        <v>1319</v>
      </c>
      <c r="C1497" s="261" t="s">
        <v>1319</v>
      </c>
      <c r="D1497" s="261" t="s">
        <v>1319</v>
      </c>
      <c r="E1497" s="261" t="s">
        <v>1319</v>
      </c>
      <c r="F1497" s="261" t="s">
        <v>1319</v>
      </c>
      <c r="G1497" s="261" t="s">
        <v>1319</v>
      </c>
      <c r="H1497" s="261" t="s">
        <v>1319</v>
      </c>
      <c r="I1497" s="261" t="s">
        <v>1319</v>
      </c>
      <c r="J1497" s="261" t="s">
        <v>1319</v>
      </c>
      <c r="K1497" s="261" t="s">
        <v>1319</v>
      </c>
      <c r="L1497" s="261" t="s">
        <v>1319</v>
      </c>
      <c r="M1497" s="261" t="s">
        <v>1319</v>
      </c>
      <c r="N1497" s="261" t="s">
        <v>1319</v>
      </c>
      <c r="O1497" s="261" t="s">
        <v>1319</v>
      </c>
      <c r="P1497" s="261" t="s">
        <v>1319</v>
      </c>
      <c r="Q1497" s="69">
        <v>3</v>
      </c>
      <c r="R1497" s="258"/>
      <c r="S1497" s="258"/>
      <c r="T1497" s="258"/>
      <c r="U1497" s="258"/>
      <c r="V1497" s="258"/>
      <c r="W1497" s="258"/>
      <c r="X1497" s="258"/>
      <c r="Y1497" s="258"/>
      <c r="Z1497" s="258"/>
      <c r="AA1497" s="258"/>
      <c r="AB1497" s="258"/>
      <c r="AC1497" s="258"/>
      <c r="AD1497" s="258"/>
      <c r="AE1497" s="258"/>
      <c r="AF1497" s="69">
        <v>3</v>
      </c>
      <c r="AG1497" s="258"/>
      <c r="AH1497" s="258"/>
      <c r="AI1497" s="258"/>
      <c r="AJ1497" s="258"/>
      <c r="AK1497" s="258"/>
      <c r="AL1497" s="258"/>
      <c r="AM1497" s="258"/>
      <c r="AN1497" s="258"/>
      <c r="AO1497" s="258"/>
      <c r="AP1497" s="258"/>
      <c r="AQ1497" s="258"/>
      <c r="AR1497" s="258"/>
      <c r="AS1497" s="258"/>
      <c r="AT1497" s="258"/>
    </row>
    <row r="1498" spans="1:46" ht="65.099999999999994" customHeight="1">
      <c r="A1498" s="261" t="s">
        <v>1320</v>
      </c>
      <c r="B1498" s="261"/>
      <c r="C1498" s="261"/>
      <c r="D1498" s="261"/>
      <c r="E1498" s="261"/>
      <c r="F1498" s="261"/>
      <c r="G1498" s="261"/>
      <c r="H1498" s="261"/>
      <c r="I1498" s="261"/>
      <c r="J1498" s="261"/>
      <c r="K1498" s="261"/>
      <c r="L1498" s="261"/>
      <c r="M1498" s="261"/>
      <c r="N1498" s="261"/>
      <c r="O1498" s="261"/>
      <c r="P1498" s="261"/>
      <c r="Q1498" s="69">
        <v>3</v>
      </c>
      <c r="R1498" s="258"/>
      <c r="S1498" s="258"/>
      <c r="T1498" s="258"/>
      <c r="U1498" s="258"/>
      <c r="V1498" s="258"/>
      <c r="W1498" s="258"/>
      <c r="X1498" s="258"/>
      <c r="Y1498" s="258"/>
      <c r="Z1498" s="258"/>
      <c r="AA1498" s="258"/>
      <c r="AB1498" s="258"/>
      <c r="AC1498" s="258"/>
      <c r="AD1498" s="258"/>
      <c r="AE1498" s="258"/>
      <c r="AF1498" s="69">
        <v>3</v>
      </c>
      <c r="AG1498" s="258"/>
      <c r="AH1498" s="258"/>
      <c r="AI1498" s="258"/>
      <c r="AJ1498" s="258"/>
      <c r="AK1498" s="258"/>
      <c r="AL1498" s="258"/>
      <c r="AM1498" s="258"/>
      <c r="AN1498" s="258"/>
      <c r="AO1498" s="258"/>
      <c r="AP1498" s="258"/>
      <c r="AQ1498" s="258"/>
      <c r="AR1498" s="258"/>
      <c r="AS1498" s="258"/>
      <c r="AT1498" s="258"/>
    </row>
    <row r="1499" spans="1:46" ht="45" customHeight="1">
      <c r="A1499" s="261" t="s">
        <v>1321</v>
      </c>
      <c r="B1499" s="261" t="s">
        <v>1322</v>
      </c>
      <c r="C1499" s="261" t="s">
        <v>1322</v>
      </c>
      <c r="D1499" s="261" t="s">
        <v>1322</v>
      </c>
      <c r="E1499" s="261" t="s">
        <v>1322</v>
      </c>
      <c r="F1499" s="261" t="s">
        <v>1322</v>
      </c>
      <c r="G1499" s="261" t="s">
        <v>1322</v>
      </c>
      <c r="H1499" s="261" t="s">
        <v>1322</v>
      </c>
      <c r="I1499" s="261" t="s">
        <v>1322</v>
      </c>
      <c r="J1499" s="261" t="s">
        <v>1322</v>
      </c>
      <c r="K1499" s="261" t="s">
        <v>1322</v>
      </c>
      <c r="L1499" s="261" t="s">
        <v>1322</v>
      </c>
      <c r="M1499" s="261" t="s">
        <v>1322</v>
      </c>
      <c r="N1499" s="261" t="s">
        <v>1322</v>
      </c>
      <c r="O1499" s="261" t="s">
        <v>1322</v>
      </c>
      <c r="P1499" s="261" t="s">
        <v>1322</v>
      </c>
      <c r="Q1499" s="69">
        <v>3</v>
      </c>
      <c r="R1499" s="258"/>
      <c r="S1499" s="258"/>
      <c r="T1499" s="258"/>
      <c r="U1499" s="258"/>
      <c r="V1499" s="258"/>
      <c r="W1499" s="258"/>
      <c r="X1499" s="258"/>
      <c r="Y1499" s="258"/>
      <c r="Z1499" s="258"/>
      <c r="AA1499" s="258"/>
      <c r="AB1499" s="258"/>
      <c r="AC1499" s="258"/>
      <c r="AD1499" s="258"/>
      <c r="AE1499" s="258"/>
      <c r="AF1499" s="69">
        <v>3</v>
      </c>
      <c r="AG1499" s="258"/>
      <c r="AH1499" s="258"/>
      <c r="AI1499" s="258"/>
      <c r="AJ1499" s="258"/>
      <c r="AK1499" s="258"/>
      <c r="AL1499" s="258"/>
      <c r="AM1499" s="258"/>
      <c r="AN1499" s="258"/>
      <c r="AO1499" s="258"/>
      <c r="AP1499" s="258"/>
      <c r="AQ1499" s="258"/>
      <c r="AR1499" s="258"/>
      <c r="AS1499" s="258"/>
      <c r="AT1499" s="258"/>
    </row>
    <row r="1500" spans="1:46" ht="50.45" customHeight="1">
      <c r="A1500" s="261" t="s">
        <v>1323</v>
      </c>
      <c r="B1500" s="261" t="s">
        <v>1324</v>
      </c>
      <c r="C1500" s="261" t="s">
        <v>1324</v>
      </c>
      <c r="D1500" s="261" t="s">
        <v>1324</v>
      </c>
      <c r="E1500" s="261" t="s">
        <v>1324</v>
      </c>
      <c r="F1500" s="261" t="s">
        <v>1324</v>
      </c>
      <c r="G1500" s="261" t="s">
        <v>1324</v>
      </c>
      <c r="H1500" s="261" t="s">
        <v>1324</v>
      </c>
      <c r="I1500" s="261" t="s">
        <v>1324</v>
      </c>
      <c r="J1500" s="261" t="s">
        <v>1324</v>
      </c>
      <c r="K1500" s="261" t="s">
        <v>1324</v>
      </c>
      <c r="L1500" s="261" t="s">
        <v>1324</v>
      </c>
      <c r="M1500" s="261" t="s">
        <v>1324</v>
      </c>
      <c r="N1500" s="261" t="s">
        <v>1324</v>
      </c>
      <c r="O1500" s="261" t="s">
        <v>1324</v>
      </c>
      <c r="P1500" s="261" t="s">
        <v>1324</v>
      </c>
      <c r="Q1500" s="69">
        <v>3</v>
      </c>
      <c r="R1500" s="258"/>
      <c r="S1500" s="258"/>
      <c r="T1500" s="258"/>
      <c r="U1500" s="258"/>
      <c r="V1500" s="258"/>
      <c r="W1500" s="258"/>
      <c r="X1500" s="258"/>
      <c r="Y1500" s="258"/>
      <c r="Z1500" s="258"/>
      <c r="AA1500" s="258"/>
      <c r="AB1500" s="258"/>
      <c r="AC1500" s="258"/>
      <c r="AD1500" s="258"/>
      <c r="AE1500" s="258"/>
      <c r="AF1500" s="69">
        <v>3</v>
      </c>
      <c r="AG1500" s="258"/>
      <c r="AH1500" s="258"/>
      <c r="AI1500" s="258"/>
      <c r="AJ1500" s="258"/>
      <c r="AK1500" s="258"/>
      <c r="AL1500" s="258"/>
      <c r="AM1500" s="258"/>
      <c r="AN1500" s="258"/>
      <c r="AO1500" s="258"/>
      <c r="AP1500" s="258"/>
      <c r="AQ1500" s="258"/>
      <c r="AR1500" s="258"/>
      <c r="AS1500" s="258"/>
      <c r="AT1500" s="258"/>
    </row>
    <row r="1501" spans="1:46" ht="45" customHeight="1">
      <c r="A1501" s="261" t="s">
        <v>1325</v>
      </c>
      <c r="B1501" s="261" t="s">
        <v>1324</v>
      </c>
      <c r="C1501" s="261" t="s">
        <v>1324</v>
      </c>
      <c r="D1501" s="261" t="s">
        <v>1324</v>
      </c>
      <c r="E1501" s="261" t="s">
        <v>1324</v>
      </c>
      <c r="F1501" s="261" t="s">
        <v>1324</v>
      </c>
      <c r="G1501" s="261" t="s">
        <v>1324</v>
      </c>
      <c r="H1501" s="261" t="s">
        <v>1324</v>
      </c>
      <c r="I1501" s="261" t="s">
        <v>1324</v>
      </c>
      <c r="J1501" s="261" t="s">
        <v>1324</v>
      </c>
      <c r="K1501" s="261" t="s">
        <v>1324</v>
      </c>
      <c r="L1501" s="261" t="s">
        <v>1324</v>
      </c>
      <c r="M1501" s="261" t="s">
        <v>1324</v>
      </c>
      <c r="N1501" s="261" t="s">
        <v>1324</v>
      </c>
      <c r="O1501" s="261" t="s">
        <v>1324</v>
      </c>
      <c r="P1501" s="261" t="s">
        <v>1324</v>
      </c>
      <c r="Q1501" s="69">
        <v>3</v>
      </c>
      <c r="R1501" s="258"/>
      <c r="S1501" s="258"/>
      <c r="T1501" s="258"/>
      <c r="U1501" s="258"/>
      <c r="V1501" s="258"/>
      <c r="W1501" s="258"/>
      <c r="X1501" s="258"/>
      <c r="Y1501" s="258"/>
      <c r="Z1501" s="258"/>
      <c r="AA1501" s="258"/>
      <c r="AB1501" s="258"/>
      <c r="AC1501" s="258"/>
      <c r="AD1501" s="258"/>
      <c r="AE1501" s="258"/>
      <c r="AF1501" s="69">
        <v>3</v>
      </c>
      <c r="AG1501" s="258"/>
      <c r="AH1501" s="258"/>
      <c r="AI1501" s="258"/>
      <c r="AJ1501" s="258"/>
      <c r="AK1501" s="258"/>
      <c r="AL1501" s="258"/>
      <c r="AM1501" s="258"/>
      <c r="AN1501" s="258"/>
      <c r="AO1501" s="258"/>
      <c r="AP1501" s="258"/>
      <c r="AQ1501" s="258"/>
      <c r="AR1501" s="258"/>
      <c r="AS1501" s="258"/>
      <c r="AT1501" s="258"/>
    </row>
    <row r="1502" spans="1:46" ht="45" customHeight="1">
      <c r="A1502" s="261" t="s">
        <v>1326</v>
      </c>
      <c r="B1502" s="261" t="s">
        <v>1327</v>
      </c>
      <c r="C1502" s="261" t="s">
        <v>1327</v>
      </c>
      <c r="D1502" s="261" t="s">
        <v>1327</v>
      </c>
      <c r="E1502" s="261" t="s">
        <v>1327</v>
      </c>
      <c r="F1502" s="261" t="s">
        <v>1327</v>
      </c>
      <c r="G1502" s="261" t="s">
        <v>1327</v>
      </c>
      <c r="H1502" s="261" t="s">
        <v>1327</v>
      </c>
      <c r="I1502" s="261" t="s">
        <v>1327</v>
      </c>
      <c r="J1502" s="261" t="s">
        <v>1327</v>
      </c>
      <c r="K1502" s="261" t="s">
        <v>1327</v>
      </c>
      <c r="L1502" s="261" t="s">
        <v>1327</v>
      </c>
      <c r="M1502" s="261" t="s">
        <v>1327</v>
      </c>
      <c r="N1502" s="261" t="s">
        <v>1327</v>
      </c>
      <c r="O1502" s="261" t="s">
        <v>1327</v>
      </c>
      <c r="P1502" s="261" t="s">
        <v>1327</v>
      </c>
      <c r="Q1502" s="69">
        <v>3</v>
      </c>
      <c r="R1502" s="258"/>
      <c r="S1502" s="258"/>
      <c r="T1502" s="258"/>
      <c r="U1502" s="258"/>
      <c r="V1502" s="258"/>
      <c r="W1502" s="258"/>
      <c r="X1502" s="258"/>
      <c r="Y1502" s="258"/>
      <c r="Z1502" s="258"/>
      <c r="AA1502" s="258"/>
      <c r="AB1502" s="258"/>
      <c r="AC1502" s="258"/>
      <c r="AD1502" s="258"/>
      <c r="AE1502" s="258"/>
      <c r="AF1502" s="69">
        <v>3</v>
      </c>
      <c r="AG1502" s="258"/>
      <c r="AH1502" s="258"/>
      <c r="AI1502" s="258"/>
      <c r="AJ1502" s="258"/>
      <c r="AK1502" s="258"/>
      <c r="AL1502" s="258"/>
      <c r="AM1502" s="258"/>
      <c r="AN1502" s="258"/>
      <c r="AO1502" s="258"/>
      <c r="AP1502" s="258"/>
      <c r="AQ1502" s="258"/>
      <c r="AR1502" s="258"/>
      <c r="AS1502" s="258"/>
      <c r="AT1502" s="258"/>
    </row>
    <row r="1503" spans="1:46" ht="45" customHeight="1">
      <c r="A1503" s="261" t="s">
        <v>1328</v>
      </c>
      <c r="B1503" s="261" t="s">
        <v>1329</v>
      </c>
      <c r="C1503" s="261" t="s">
        <v>1329</v>
      </c>
      <c r="D1503" s="261" t="s">
        <v>1329</v>
      </c>
      <c r="E1503" s="261" t="s">
        <v>1329</v>
      </c>
      <c r="F1503" s="261" t="s">
        <v>1329</v>
      </c>
      <c r="G1503" s="261" t="s">
        <v>1329</v>
      </c>
      <c r="H1503" s="261" t="s">
        <v>1329</v>
      </c>
      <c r="I1503" s="261" t="s">
        <v>1329</v>
      </c>
      <c r="J1503" s="261" t="s">
        <v>1329</v>
      </c>
      <c r="K1503" s="261" t="s">
        <v>1329</v>
      </c>
      <c r="L1503" s="261" t="s">
        <v>1329</v>
      </c>
      <c r="M1503" s="261" t="s">
        <v>1329</v>
      </c>
      <c r="N1503" s="261" t="s">
        <v>1329</v>
      </c>
      <c r="O1503" s="261" t="s">
        <v>1329</v>
      </c>
      <c r="P1503" s="261" t="s">
        <v>1329</v>
      </c>
      <c r="Q1503" s="69">
        <v>3</v>
      </c>
      <c r="R1503" s="258"/>
      <c r="S1503" s="258"/>
      <c r="T1503" s="258"/>
      <c r="U1503" s="258"/>
      <c r="V1503" s="258"/>
      <c r="W1503" s="258"/>
      <c r="X1503" s="258"/>
      <c r="Y1503" s="258"/>
      <c r="Z1503" s="258"/>
      <c r="AA1503" s="258"/>
      <c r="AB1503" s="258"/>
      <c r="AC1503" s="258"/>
      <c r="AD1503" s="258"/>
      <c r="AE1503" s="258"/>
      <c r="AF1503" s="69">
        <v>3</v>
      </c>
      <c r="AG1503" s="258"/>
      <c r="AH1503" s="258"/>
      <c r="AI1503" s="258"/>
      <c r="AJ1503" s="258"/>
      <c r="AK1503" s="258"/>
      <c r="AL1503" s="258"/>
      <c r="AM1503" s="258"/>
      <c r="AN1503" s="258"/>
      <c r="AO1503" s="258"/>
      <c r="AP1503" s="258"/>
      <c r="AQ1503" s="258"/>
      <c r="AR1503" s="258"/>
      <c r="AS1503" s="258"/>
      <c r="AT1503" s="258"/>
    </row>
    <row r="1504" spans="1:46" ht="74.099999999999994" customHeight="1">
      <c r="A1504" s="261" t="s">
        <v>1330</v>
      </c>
      <c r="B1504" s="261"/>
      <c r="C1504" s="261"/>
      <c r="D1504" s="261"/>
      <c r="E1504" s="261"/>
      <c r="F1504" s="261"/>
      <c r="G1504" s="261"/>
      <c r="H1504" s="261"/>
      <c r="I1504" s="261"/>
      <c r="J1504" s="261"/>
      <c r="K1504" s="261"/>
      <c r="L1504" s="261"/>
      <c r="M1504" s="261"/>
      <c r="N1504" s="261"/>
      <c r="O1504" s="261"/>
      <c r="P1504" s="261"/>
      <c r="Q1504" s="69">
        <v>3</v>
      </c>
      <c r="R1504" s="258"/>
      <c r="S1504" s="258"/>
      <c r="T1504" s="258"/>
      <c r="U1504" s="258"/>
      <c r="V1504" s="258"/>
      <c r="W1504" s="258"/>
      <c r="X1504" s="258"/>
      <c r="Y1504" s="258"/>
      <c r="Z1504" s="258"/>
      <c r="AA1504" s="258"/>
      <c r="AB1504" s="258"/>
      <c r="AC1504" s="258"/>
      <c r="AD1504" s="258"/>
      <c r="AE1504" s="258"/>
      <c r="AF1504" s="69">
        <v>3</v>
      </c>
      <c r="AG1504" s="258"/>
      <c r="AH1504" s="258"/>
      <c r="AI1504" s="258"/>
      <c r="AJ1504" s="258"/>
      <c r="AK1504" s="258"/>
      <c r="AL1504" s="258"/>
      <c r="AM1504" s="258"/>
      <c r="AN1504" s="258"/>
      <c r="AO1504" s="258"/>
      <c r="AP1504" s="258"/>
      <c r="AQ1504" s="258"/>
      <c r="AR1504" s="258"/>
      <c r="AS1504" s="258"/>
      <c r="AT1504" s="258"/>
    </row>
    <row r="1505" spans="1:46" ht="74.099999999999994" customHeight="1">
      <c r="A1505" s="261" t="s">
        <v>1331</v>
      </c>
      <c r="B1505" s="261"/>
      <c r="C1505" s="261"/>
      <c r="D1505" s="261"/>
      <c r="E1505" s="261"/>
      <c r="F1505" s="261"/>
      <c r="G1505" s="261"/>
      <c r="H1505" s="261"/>
      <c r="I1505" s="261"/>
      <c r="J1505" s="261"/>
      <c r="K1505" s="261"/>
      <c r="L1505" s="261"/>
      <c r="M1505" s="261"/>
      <c r="N1505" s="261"/>
      <c r="O1505" s="261"/>
      <c r="P1505" s="261"/>
      <c r="Q1505" s="69">
        <v>3</v>
      </c>
      <c r="R1505" s="258"/>
      <c r="S1505" s="258"/>
      <c r="T1505" s="258"/>
      <c r="U1505" s="258"/>
      <c r="V1505" s="258"/>
      <c r="W1505" s="258"/>
      <c r="X1505" s="258"/>
      <c r="Y1505" s="258"/>
      <c r="Z1505" s="258"/>
      <c r="AA1505" s="258"/>
      <c r="AB1505" s="258"/>
      <c r="AC1505" s="258"/>
      <c r="AD1505" s="258"/>
      <c r="AE1505" s="258"/>
      <c r="AF1505" s="69">
        <v>3</v>
      </c>
      <c r="AG1505" s="258"/>
      <c r="AH1505" s="258"/>
      <c r="AI1505" s="258"/>
      <c r="AJ1505" s="258"/>
      <c r="AK1505" s="258"/>
      <c r="AL1505" s="258"/>
      <c r="AM1505" s="258"/>
      <c r="AN1505" s="258"/>
      <c r="AO1505" s="258"/>
      <c r="AP1505" s="258"/>
      <c r="AQ1505" s="258"/>
      <c r="AR1505" s="258"/>
      <c r="AS1505" s="258"/>
      <c r="AT1505" s="258"/>
    </row>
    <row r="1506" spans="1:46" ht="45" customHeight="1">
      <c r="A1506" s="259" t="s">
        <v>1332</v>
      </c>
      <c r="B1506" s="259" t="s">
        <v>1333</v>
      </c>
      <c r="C1506" s="259" t="s">
        <v>1333</v>
      </c>
      <c r="D1506" s="259" t="s">
        <v>1333</v>
      </c>
      <c r="E1506" s="259" t="s">
        <v>1333</v>
      </c>
      <c r="F1506" s="259" t="s">
        <v>1333</v>
      </c>
      <c r="G1506" s="259" t="s">
        <v>1333</v>
      </c>
      <c r="H1506" s="259" t="s">
        <v>1333</v>
      </c>
      <c r="I1506" s="259" t="s">
        <v>1333</v>
      </c>
      <c r="J1506" s="259" t="s">
        <v>1333</v>
      </c>
      <c r="K1506" s="259" t="s">
        <v>1333</v>
      </c>
      <c r="L1506" s="259" t="s">
        <v>1333</v>
      </c>
      <c r="M1506" s="259" t="s">
        <v>1333</v>
      </c>
      <c r="N1506" s="259" t="s">
        <v>1333</v>
      </c>
      <c r="O1506" s="259" t="s">
        <v>1333</v>
      </c>
      <c r="P1506" s="259" t="s">
        <v>1333</v>
      </c>
      <c r="Q1506" s="69">
        <v>3</v>
      </c>
      <c r="R1506" s="258"/>
      <c r="S1506" s="258"/>
      <c r="T1506" s="258"/>
      <c r="U1506" s="258"/>
      <c r="V1506" s="258"/>
      <c r="W1506" s="258"/>
      <c r="X1506" s="258"/>
      <c r="Y1506" s="258"/>
      <c r="Z1506" s="258"/>
      <c r="AA1506" s="258"/>
      <c r="AB1506" s="258"/>
      <c r="AC1506" s="258"/>
      <c r="AD1506" s="258"/>
      <c r="AE1506" s="258"/>
      <c r="AF1506" s="69">
        <v>3</v>
      </c>
      <c r="AG1506" s="258"/>
      <c r="AH1506" s="258"/>
      <c r="AI1506" s="258"/>
      <c r="AJ1506" s="258"/>
      <c r="AK1506" s="258"/>
      <c r="AL1506" s="258"/>
      <c r="AM1506" s="258"/>
      <c r="AN1506" s="258"/>
      <c r="AO1506" s="258"/>
      <c r="AP1506" s="258"/>
      <c r="AQ1506" s="258"/>
      <c r="AR1506" s="258"/>
      <c r="AS1506" s="258"/>
      <c r="AT1506" s="258"/>
    </row>
    <row r="1507" spans="1:46" ht="45" customHeight="1">
      <c r="A1507" s="259" t="s">
        <v>1334</v>
      </c>
      <c r="B1507" s="259" t="s">
        <v>1335</v>
      </c>
      <c r="C1507" s="259" t="s">
        <v>1335</v>
      </c>
      <c r="D1507" s="259" t="s">
        <v>1335</v>
      </c>
      <c r="E1507" s="259" t="s">
        <v>1335</v>
      </c>
      <c r="F1507" s="259" t="s">
        <v>1335</v>
      </c>
      <c r="G1507" s="259" t="s">
        <v>1335</v>
      </c>
      <c r="H1507" s="259" t="s">
        <v>1335</v>
      </c>
      <c r="I1507" s="259" t="s">
        <v>1335</v>
      </c>
      <c r="J1507" s="259" t="s">
        <v>1335</v>
      </c>
      <c r="K1507" s="259" t="s">
        <v>1335</v>
      </c>
      <c r="L1507" s="259" t="s">
        <v>1335</v>
      </c>
      <c r="M1507" s="259" t="s">
        <v>1335</v>
      </c>
      <c r="N1507" s="259" t="s">
        <v>1335</v>
      </c>
      <c r="O1507" s="259" t="s">
        <v>1335</v>
      </c>
      <c r="P1507" s="259" t="s">
        <v>1335</v>
      </c>
      <c r="Q1507" s="69">
        <v>3</v>
      </c>
      <c r="R1507" s="258"/>
      <c r="S1507" s="258"/>
      <c r="T1507" s="258"/>
      <c r="U1507" s="258"/>
      <c r="V1507" s="258"/>
      <c r="W1507" s="258"/>
      <c r="X1507" s="258"/>
      <c r="Y1507" s="258"/>
      <c r="Z1507" s="258"/>
      <c r="AA1507" s="258"/>
      <c r="AB1507" s="258"/>
      <c r="AC1507" s="258"/>
      <c r="AD1507" s="258"/>
      <c r="AE1507" s="258"/>
      <c r="AF1507" s="69">
        <v>3</v>
      </c>
      <c r="AG1507" s="258"/>
      <c r="AH1507" s="258"/>
      <c r="AI1507" s="258"/>
      <c r="AJ1507" s="258"/>
      <c r="AK1507" s="258"/>
      <c r="AL1507" s="258"/>
      <c r="AM1507" s="258"/>
      <c r="AN1507" s="258"/>
      <c r="AO1507" s="258"/>
      <c r="AP1507" s="258"/>
      <c r="AQ1507" s="258"/>
      <c r="AR1507" s="258"/>
      <c r="AS1507" s="258"/>
      <c r="AT1507" s="258"/>
    </row>
    <row r="1508" spans="1:46" ht="45" customHeight="1">
      <c r="A1508" s="259" t="s">
        <v>1336</v>
      </c>
      <c r="B1508" s="259" t="s">
        <v>1337</v>
      </c>
      <c r="C1508" s="259" t="s">
        <v>1337</v>
      </c>
      <c r="D1508" s="259" t="s">
        <v>1337</v>
      </c>
      <c r="E1508" s="259" t="s">
        <v>1337</v>
      </c>
      <c r="F1508" s="259" t="s">
        <v>1337</v>
      </c>
      <c r="G1508" s="259" t="s">
        <v>1337</v>
      </c>
      <c r="H1508" s="259" t="s">
        <v>1337</v>
      </c>
      <c r="I1508" s="259" t="s">
        <v>1337</v>
      </c>
      <c r="J1508" s="259" t="s">
        <v>1337</v>
      </c>
      <c r="K1508" s="259" t="s">
        <v>1337</v>
      </c>
      <c r="L1508" s="259" t="s">
        <v>1337</v>
      </c>
      <c r="M1508" s="259" t="s">
        <v>1337</v>
      </c>
      <c r="N1508" s="259" t="s">
        <v>1337</v>
      </c>
      <c r="O1508" s="259" t="s">
        <v>1337</v>
      </c>
      <c r="P1508" s="259" t="s">
        <v>1337</v>
      </c>
      <c r="Q1508" s="69">
        <v>3</v>
      </c>
      <c r="R1508" s="258"/>
      <c r="S1508" s="258"/>
      <c r="T1508" s="258"/>
      <c r="U1508" s="258"/>
      <c r="V1508" s="258"/>
      <c r="W1508" s="258"/>
      <c r="X1508" s="258"/>
      <c r="Y1508" s="258"/>
      <c r="Z1508" s="258"/>
      <c r="AA1508" s="258"/>
      <c r="AB1508" s="258"/>
      <c r="AC1508" s="258"/>
      <c r="AD1508" s="258"/>
      <c r="AE1508" s="258"/>
      <c r="AF1508" s="69">
        <v>3</v>
      </c>
      <c r="AG1508" s="258"/>
      <c r="AH1508" s="258"/>
      <c r="AI1508" s="258"/>
      <c r="AJ1508" s="258"/>
      <c r="AK1508" s="258"/>
      <c r="AL1508" s="258"/>
      <c r="AM1508" s="258"/>
      <c r="AN1508" s="258"/>
      <c r="AO1508" s="258"/>
      <c r="AP1508" s="258"/>
      <c r="AQ1508" s="258"/>
      <c r="AR1508" s="258"/>
      <c r="AS1508" s="258"/>
      <c r="AT1508" s="258"/>
    </row>
    <row r="1509" spans="1:46" ht="120" customHeight="1">
      <c r="A1509" s="261" t="s">
        <v>1338</v>
      </c>
      <c r="B1509" s="261" t="s">
        <v>1339</v>
      </c>
      <c r="C1509" s="261" t="s">
        <v>1339</v>
      </c>
      <c r="D1509" s="261" t="s">
        <v>1339</v>
      </c>
      <c r="E1509" s="261" t="s">
        <v>1339</v>
      </c>
      <c r="F1509" s="261" t="s">
        <v>1339</v>
      </c>
      <c r="G1509" s="261" t="s">
        <v>1339</v>
      </c>
      <c r="H1509" s="261" t="s">
        <v>1339</v>
      </c>
      <c r="I1509" s="261" t="s">
        <v>1339</v>
      </c>
      <c r="J1509" s="261" t="s">
        <v>1339</v>
      </c>
      <c r="K1509" s="261" t="s">
        <v>1339</v>
      </c>
      <c r="L1509" s="261" t="s">
        <v>1339</v>
      </c>
      <c r="M1509" s="261" t="s">
        <v>1339</v>
      </c>
      <c r="N1509" s="261" t="s">
        <v>1339</v>
      </c>
      <c r="O1509" s="261" t="s">
        <v>1339</v>
      </c>
      <c r="P1509" s="261" t="s">
        <v>1339</v>
      </c>
      <c r="Q1509" s="69">
        <v>3</v>
      </c>
      <c r="R1509" s="258"/>
      <c r="S1509" s="258"/>
      <c r="T1509" s="258"/>
      <c r="U1509" s="258"/>
      <c r="V1509" s="258"/>
      <c r="W1509" s="258"/>
      <c r="X1509" s="258"/>
      <c r="Y1509" s="258"/>
      <c r="Z1509" s="258"/>
      <c r="AA1509" s="258"/>
      <c r="AB1509" s="258"/>
      <c r="AC1509" s="258"/>
      <c r="AD1509" s="258"/>
      <c r="AE1509" s="258"/>
      <c r="AF1509" s="69">
        <v>3</v>
      </c>
      <c r="AG1509" s="258"/>
      <c r="AH1509" s="258"/>
      <c r="AI1509" s="258"/>
      <c r="AJ1509" s="258"/>
      <c r="AK1509" s="258"/>
      <c r="AL1509" s="258"/>
      <c r="AM1509" s="258"/>
      <c r="AN1509" s="258"/>
      <c r="AO1509" s="258"/>
      <c r="AP1509" s="258"/>
      <c r="AQ1509" s="258"/>
      <c r="AR1509" s="258"/>
      <c r="AS1509" s="258"/>
      <c r="AT1509" s="258"/>
    </row>
    <row r="1510" spans="1:46" ht="45" customHeight="1">
      <c r="A1510" s="261" t="s">
        <v>1340</v>
      </c>
      <c r="B1510" s="261" t="s">
        <v>1341</v>
      </c>
      <c r="C1510" s="261" t="s">
        <v>1341</v>
      </c>
      <c r="D1510" s="261" t="s">
        <v>1341</v>
      </c>
      <c r="E1510" s="261" t="s">
        <v>1341</v>
      </c>
      <c r="F1510" s="261" t="s">
        <v>1341</v>
      </c>
      <c r="G1510" s="261" t="s">
        <v>1341</v>
      </c>
      <c r="H1510" s="261" t="s">
        <v>1341</v>
      </c>
      <c r="I1510" s="261" t="s">
        <v>1341</v>
      </c>
      <c r="J1510" s="261" t="s">
        <v>1341</v>
      </c>
      <c r="K1510" s="261" t="s">
        <v>1341</v>
      </c>
      <c r="L1510" s="261" t="s">
        <v>1341</v>
      </c>
      <c r="M1510" s="261" t="s">
        <v>1341</v>
      </c>
      <c r="N1510" s="261" t="s">
        <v>1341</v>
      </c>
      <c r="O1510" s="261" t="s">
        <v>1341</v>
      </c>
      <c r="P1510" s="261" t="s">
        <v>1341</v>
      </c>
      <c r="Q1510" s="69">
        <v>3</v>
      </c>
      <c r="R1510" s="258"/>
      <c r="S1510" s="258"/>
      <c r="T1510" s="258"/>
      <c r="U1510" s="258"/>
      <c r="V1510" s="258"/>
      <c r="W1510" s="258"/>
      <c r="X1510" s="258"/>
      <c r="Y1510" s="258"/>
      <c r="Z1510" s="258"/>
      <c r="AA1510" s="258"/>
      <c r="AB1510" s="258"/>
      <c r="AC1510" s="258"/>
      <c r="AD1510" s="258"/>
      <c r="AE1510" s="258"/>
      <c r="AF1510" s="69">
        <v>3</v>
      </c>
      <c r="AG1510" s="258"/>
      <c r="AH1510" s="258"/>
      <c r="AI1510" s="258"/>
      <c r="AJ1510" s="258"/>
      <c r="AK1510" s="258"/>
      <c r="AL1510" s="258"/>
      <c r="AM1510" s="258"/>
      <c r="AN1510" s="258"/>
      <c r="AO1510" s="258"/>
      <c r="AP1510" s="258"/>
      <c r="AQ1510" s="258"/>
      <c r="AR1510" s="258"/>
      <c r="AS1510" s="258"/>
      <c r="AT1510" s="258"/>
    </row>
    <row r="1511" spans="1:46" ht="409.6" customHeight="1">
      <c r="A1511" s="261" t="s">
        <v>1342</v>
      </c>
      <c r="B1511" s="261" t="s">
        <v>1343</v>
      </c>
      <c r="C1511" s="261" t="s">
        <v>1343</v>
      </c>
      <c r="D1511" s="261" t="s">
        <v>1343</v>
      </c>
      <c r="E1511" s="261" t="s">
        <v>1343</v>
      </c>
      <c r="F1511" s="261" t="s">
        <v>1343</v>
      </c>
      <c r="G1511" s="261" t="s">
        <v>1343</v>
      </c>
      <c r="H1511" s="261" t="s">
        <v>1343</v>
      </c>
      <c r="I1511" s="261" t="s">
        <v>1343</v>
      </c>
      <c r="J1511" s="261" t="s">
        <v>1343</v>
      </c>
      <c r="K1511" s="261" t="s">
        <v>1343</v>
      </c>
      <c r="L1511" s="261" t="s">
        <v>1343</v>
      </c>
      <c r="M1511" s="261" t="s">
        <v>1343</v>
      </c>
      <c r="N1511" s="261" t="s">
        <v>1343</v>
      </c>
      <c r="O1511" s="261" t="s">
        <v>1343</v>
      </c>
      <c r="P1511" s="261" t="s">
        <v>1343</v>
      </c>
      <c r="Q1511" s="69">
        <v>3</v>
      </c>
      <c r="R1511" s="258"/>
      <c r="S1511" s="258"/>
      <c r="T1511" s="258"/>
      <c r="U1511" s="258"/>
      <c r="V1511" s="258"/>
      <c r="W1511" s="258"/>
      <c r="X1511" s="258"/>
      <c r="Y1511" s="258"/>
      <c r="Z1511" s="258"/>
      <c r="AA1511" s="258"/>
      <c r="AB1511" s="258"/>
      <c r="AC1511" s="258"/>
      <c r="AD1511" s="258"/>
      <c r="AE1511" s="258"/>
      <c r="AF1511" s="69">
        <v>3</v>
      </c>
      <c r="AG1511" s="258"/>
      <c r="AH1511" s="258"/>
      <c r="AI1511" s="258"/>
      <c r="AJ1511" s="258"/>
      <c r="AK1511" s="258"/>
      <c r="AL1511" s="258"/>
      <c r="AM1511" s="258"/>
      <c r="AN1511" s="258"/>
      <c r="AO1511" s="258"/>
      <c r="AP1511" s="258"/>
      <c r="AQ1511" s="258"/>
      <c r="AR1511" s="258"/>
      <c r="AS1511" s="258"/>
      <c r="AT1511" s="258"/>
    </row>
    <row r="1512" spans="1:46" ht="45" customHeight="1">
      <c r="A1512" s="261" t="s">
        <v>1344</v>
      </c>
      <c r="B1512" s="261" t="s">
        <v>1345</v>
      </c>
      <c r="C1512" s="261" t="s">
        <v>1345</v>
      </c>
      <c r="D1512" s="261" t="s">
        <v>1345</v>
      </c>
      <c r="E1512" s="261" t="s">
        <v>1345</v>
      </c>
      <c r="F1512" s="261" t="s">
        <v>1345</v>
      </c>
      <c r="G1512" s="261" t="s">
        <v>1345</v>
      </c>
      <c r="H1512" s="261" t="s">
        <v>1345</v>
      </c>
      <c r="I1512" s="261" t="s">
        <v>1345</v>
      </c>
      <c r="J1512" s="261" t="s">
        <v>1345</v>
      </c>
      <c r="K1512" s="261" t="s">
        <v>1345</v>
      </c>
      <c r="L1512" s="261" t="s">
        <v>1345</v>
      </c>
      <c r="M1512" s="261" t="s">
        <v>1345</v>
      </c>
      <c r="N1512" s="261" t="s">
        <v>1345</v>
      </c>
      <c r="O1512" s="261" t="s">
        <v>1345</v>
      </c>
      <c r="P1512" s="261" t="s">
        <v>1345</v>
      </c>
      <c r="Q1512" s="69">
        <v>3</v>
      </c>
      <c r="R1512" s="258"/>
      <c r="S1512" s="258"/>
      <c r="T1512" s="258"/>
      <c r="U1512" s="258"/>
      <c r="V1512" s="258"/>
      <c r="W1512" s="258"/>
      <c r="X1512" s="258"/>
      <c r="Y1512" s="258"/>
      <c r="Z1512" s="258"/>
      <c r="AA1512" s="258"/>
      <c r="AB1512" s="258"/>
      <c r="AC1512" s="258"/>
      <c r="AD1512" s="258"/>
      <c r="AE1512" s="258"/>
      <c r="AF1512" s="69">
        <v>3</v>
      </c>
      <c r="AG1512" s="258"/>
      <c r="AH1512" s="258"/>
      <c r="AI1512" s="258"/>
      <c r="AJ1512" s="258"/>
      <c r="AK1512" s="258"/>
      <c r="AL1512" s="258"/>
      <c r="AM1512" s="258"/>
      <c r="AN1512" s="258"/>
      <c r="AO1512" s="258"/>
      <c r="AP1512" s="258"/>
      <c r="AQ1512" s="258"/>
      <c r="AR1512" s="258"/>
      <c r="AS1512" s="258"/>
      <c r="AT1512" s="258"/>
    </row>
    <row r="1513" spans="1:46" ht="45" customHeight="1">
      <c r="A1513" s="261" t="s">
        <v>1346</v>
      </c>
      <c r="B1513" s="261" t="s">
        <v>1347</v>
      </c>
      <c r="C1513" s="261" t="s">
        <v>1347</v>
      </c>
      <c r="D1513" s="261" t="s">
        <v>1347</v>
      </c>
      <c r="E1513" s="261" t="s">
        <v>1347</v>
      </c>
      <c r="F1513" s="261" t="s">
        <v>1347</v>
      </c>
      <c r="G1513" s="261" t="s">
        <v>1347</v>
      </c>
      <c r="H1513" s="261" t="s">
        <v>1347</v>
      </c>
      <c r="I1513" s="261" t="s">
        <v>1347</v>
      </c>
      <c r="J1513" s="261" t="s">
        <v>1347</v>
      </c>
      <c r="K1513" s="261" t="s">
        <v>1347</v>
      </c>
      <c r="L1513" s="261" t="s">
        <v>1347</v>
      </c>
      <c r="M1513" s="261" t="s">
        <v>1347</v>
      </c>
      <c r="N1513" s="261" t="s">
        <v>1347</v>
      </c>
      <c r="O1513" s="261" t="s">
        <v>1347</v>
      </c>
      <c r="P1513" s="261" t="s">
        <v>1347</v>
      </c>
      <c r="Q1513" s="69">
        <v>3</v>
      </c>
      <c r="R1513" s="258"/>
      <c r="S1513" s="258"/>
      <c r="T1513" s="258"/>
      <c r="U1513" s="258"/>
      <c r="V1513" s="258"/>
      <c r="W1513" s="258"/>
      <c r="X1513" s="258"/>
      <c r="Y1513" s="258"/>
      <c r="Z1513" s="258"/>
      <c r="AA1513" s="258"/>
      <c r="AB1513" s="258"/>
      <c r="AC1513" s="258"/>
      <c r="AD1513" s="258"/>
      <c r="AE1513" s="258"/>
      <c r="AF1513" s="69">
        <v>3</v>
      </c>
      <c r="AG1513" s="258"/>
      <c r="AH1513" s="258"/>
      <c r="AI1513" s="258"/>
      <c r="AJ1513" s="258"/>
      <c r="AK1513" s="258"/>
      <c r="AL1513" s="258"/>
      <c r="AM1513" s="258"/>
      <c r="AN1513" s="258"/>
      <c r="AO1513" s="258"/>
      <c r="AP1513" s="258"/>
      <c r="AQ1513" s="258"/>
      <c r="AR1513" s="258"/>
      <c r="AS1513" s="258"/>
      <c r="AT1513" s="258"/>
    </row>
    <row r="1514" spans="1:46" ht="45" customHeight="1">
      <c r="A1514" s="261" t="s">
        <v>1348</v>
      </c>
      <c r="B1514" s="261" t="s">
        <v>1349</v>
      </c>
      <c r="C1514" s="261" t="s">
        <v>1349</v>
      </c>
      <c r="D1514" s="261" t="s">
        <v>1349</v>
      </c>
      <c r="E1514" s="261" t="s">
        <v>1349</v>
      </c>
      <c r="F1514" s="261" t="s">
        <v>1349</v>
      </c>
      <c r="G1514" s="261" t="s">
        <v>1349</v>
      </c>
      <c r="H1514" s="261" t="s">
        <v>1349</v>
      </c>
      <c r="I1514" s="261" t="s">
        <v>1349</v>
      </c>
      <c r="J1514" s="261" t="s">
        <v>1349</v>
      </c>
      <c r="K1514" s="261" t="s">
        <v>1349</v>
      </c>
      <c r="L1514" s="261" t="s">
        <v>1349</v>
      </c>
      <c r="M1514" s="261" t="s">
        <v>1349</v>
      </c>
      <c r="N1514" s="261" t="s">
        <v>1349</v>
      </c>
      <c r="O1514" s="261" t="s">
        <v>1349</v>
      </c>
      <c r="P1514" s="261" t="s">
        <v>1349</v>
      </c>
      <c r="Q1514" s="69">
        <v>3</v>
      </c>
      <c r="R1514" s="258"/>
      <c r="S1514" s="258"/>
      <c r="T1514" s="258"/>
      <c r="U1514" s="258"/>
      <c r="V1514" s="258"/>
      <c r="W1514" s="258"/>
      <c r="X1514" s="258"/>
      <c r="Y1514" s="258"/>
      <c r="Z1514" s="258"/>
      <c r="AA1514" s="258"/>
      <c r="AB1514" s="258"/>
      <c r="AC1514" s="258"/>
      <c r="AD1514" s="258"/>
      <c r="AE1514" s="258"/>
      <c r="AF1514" s="69">
        <v>3</v>
      </c>
      <c r="AG1514" s="258"/>
      <c r="AH1514" s="258"/>
      <c r="AI1514" s="258"/>
      <c r="AJ1514" s="258"/>
      <c r="AK1514" s="258"/>
      <c r="AL1514" s="258"/>
      <c r="AM1514" s="258"/>
      <c r="AN1514" s="258"/>
      <c r="AO1514" s="258"/>
      <c r="AP1514" s="258"/>
      <c r="AQ1514" s="258"/>
      <c r="AR1514" s="258"/>
      <c r="AS1514" s="258"/>
      <c r="AT1514" s="258"/>
    </row>
    <row r="1515" spans="1:46" ht="45" customHeight="1">
      <c r="A1515" s="261" t="s">
        <v>1350</v>
      </c>
      <c r="B1515" s="261" t="s">
        <v>1351</v>
      </c>
      <c r="C1515" s="261" t="s">
        <v>1351</v>
      </c>
      <c r="D1515" s="261" t="s">
        <v>1351</v>
      </c>
      <c r="E1515" s="261" t="s">
        <v>1351</v>
      </c>
      <c r="F1515" s="261" t="s">
        <v>1351</v>
      </c>
      <c r="G1515" s="261" t="s">
        <v>1351</v>
      </c>
      <c r="H1515" s="261" t="s">
        <v>1351</v>
      </c>
      <c r="I1515" s="261" t="s">
        <v>1351</v>
      </c>
      <c r="J1515" s="261" t="s">
        <v>1351</v>
      </c>
      <c r="K1515" s="261" t="s">
        <v>1351</v>
      </c>
      <c r="L1515" s="261" t="s">
        <v>1351</v>
      </c>
      <c r="M1515" s="261" t="s">
        <v>1351</v>
      </c>
      <c r="N1515" s="261" t="s">
        <v>1351</v>
      </c>
      <c r="O1515" s="261" t="s">
        <v>1351</v>
      </c>
      <c r="P1515" s="261" t="s">
        <v>1351</v>
      </c>
      <c r="Q1515" s="69">
        <v>3</v>
      </c>
      <c r="R1515" s="258"/>
      <c r="S1515" s="258"/>
      <c r="T1515" s="258"/>
      <c r="U1515" s="258"/>
      <c r="V1515" s="258"/>
      <c r="W1515" s="258"/>
      <c r="X1515" s="258"/>
      <c r="Y1515" s="258"/>
      <c r="Z1515" s="258"/>
      <c r="AA1515" s="258"/>
      <c r="AB1515" s="258"/>
      <c r="AC1515" s="258"/>
      <c r="AD1515" s="258"/>
      <c r="AE1515" s="258"/>
      <c r="AF1515" s="69">
        <v>3</v>
      </c>
      <c r="AG1515" s="258"/>
      <c r="AH1515" s="258"/>
      <c r="AI1515" s="258"/>
      <c r="AJ1515" s="258"/>
      <c r="AK1515" s="258"/>
      <c r="AL1515" s="258"/>
      <c r="AM1515" s="258"/>
      <c r="AN1515" s="258"/>
      <c r="AO1515" s="258"/>
      <c r="AP1515" s="258"/>
      <c r="AQ1515" s="258"/>
      <c r="AR1515" s="258"/>
      <c r="AS1515" s="258"/>
      <c r="AT1515" s="258"/>
    </row>
    <row r="1516" spans="1:46" ht="54.75" customHeight="1">
      <c r="A1516" s="261" t="s">
        <v>1352</v>
      </c>
      <c r="B1516" s="261"/>
      <c r="C1516" s="261"/>
      <c r="D1516" s="261"/>
      <c r="E1516" s="261"/>
      <c r="F1516" s="261"/>
      <c r="G1516" s="261"/>
      <c r="H1516" s="261"/>
      <c r="I1516" s="261"/>
      <c r="J1516" s="261"/>
      <c r="K1516" s="261"/>
      <c r="L1516" s="261"/>
      <c r="M1516" s="261"/>
      <c r="N1516" s="261"/>
      <c r="O1516" s="261"/>
      <c r="P1516" s="261"/>
      <c r="Q1516" s="69">
        <v>3</v>
      </c>
      <c r="R1516" s="258"/>
      <c r="S1516" s="258"/>
      <c r="T1516" s="258"/>
      <c r="U1516" s="258"/>
      <c r="V1516" s="258"/>
      <c r="W1516" s="258"/>
      <c r="X1516" s="258"/>
      <c r="Y1516" s="258"/>
      <c r="Z1516" s="258"/>
      <c r="AA1516" s="258"/>
      <c r="AB1516" s="258"/>
      <c r="AC1516" s="258"/>
      <c r="AD1516" s="258"/>
      <c r="AE1516" s="258"/>
      <c r="AF1516" s="69">
        <v>3</v>
      </c>
      <c r="AG1516" s="258"/>
      <c r="AH1516" s="258"/>
      <c r="AI1516" s="258"/>
      <c r="AJ1516" s="258"/>
      <c r="AK1516" s="258"/>
      <c r="AL1516" s="258"/>
      <c r="AM1516" s="258"/>
      <c r="AN1516" s="258"/>
      <c r="AO1516" s="258"/>
      <c r="AP1516" s="258"/>
      <c r="AQ1516" s="258"/>
      <c r="AR1516" s="258"/>
      <c r="AS1516" s="258"/>
      <c r="AT1516" s="258"/>
    </row>
    <row r="1517" spans="1:46" ht="45" customHeight="1">
      <c r="A1517" s="261" t="s">
        <v>1353</v>
      </c>
      <c r="B1517" s="261" t="s">
        <v>1354</v>
      </c>
      <c r="C1517" s="261" t="s">
        <v>1354</v>
      </c>
      <c r="D1517" s="261" t="s">
        <v>1354</v>
      </c>
      <c r="E1517" s="261" t="s">
        <v>1354</v>
      </c>
      <c r="F1517" s="261" t="s">
        <v>1354</v>
      </c>
      <c r="G1517" s="261" t="s">
        <v>1354</v>
      </c>
      <c r="H1517" s="261" t="s">
        <v>1354</v>
      </c>
      <c r="I1517" s="261" t="s">
        <v>1354</v>
      </c>
      <c r="J1517" s="261" t="s">
        <v>1354</v>
      </c>
      <c r="K1517" s="261" t="s">
        <v>1354</v>
      </c>
      <c r="L1517" s="261" t="s">
        <v>1354</v>
      </c>
      <c r="M1517" s="261" t="s">
        <v>1354</v>
      </c>
      <c r="N1517" s="261" t="s">
        <v>1354</v>
      </c>
      <c r="O1517" s="261" t="s">
        <v>1354</v>
      </c>
      <c r="P1517" s="261" t="s">
        <v>1354</v>
      </c>
      <c r="Q1517" s="69">
        <v>3</v>
      </c>
      <c r="R1517" s="258"/>
      <c r="S1517" s="258"/>
      <c r="T1517" s="258"/>
      <c r="U1517" s="258"/>
      <c r="V1517" s="258"/>
      <c r="W1517" s="258"/>
      <c r="X1517" s="258"/>
      <c r="Y1517" s="258"/>
      <c r="Z1517" s="258"/>
      <c r="AA1517" s="258"/>
      <c r="AB1517" s="258"/>
      <c r="AC1517" s="258"/>
      <c r="AD1517" s="258"/>
      <c r="AE1517" s="258"/>
      <c r="AF1517" s="69">
        <v>3</v>
      </c>
      <c r="AG1517" s="258"/>
      <c r="AH1517" s="258"/>
      <c r="AI1517" s="258"/>
      <c r="AJ1517" s="258"/>
      <c r="AK1517" s="258"/>
      <c r="AL1517" s="258"/>
      <c r="AM1517" s="258"/>
      <c r="AN1517" s="258"/>
      <c r="AO1517" s="258"/>
      <c r="AP1517" s="258"/>
      <c r="AQ1517" s="258"/>
      <c r="AR1517" s="258"/>
      <c r="AS1517" s="258"/>
      <c r="AT1517" s="258"/>
    </row>
    <row r="1518" spans="1:46" ht="89.85" customHeight="1">
      <c r="A1518" s="262" t="s">
        <v>1355</v>
      </c>
      <c r="B1518" s="261"/>
      <c r="C1518" s="261"/>
      <c r="D1518" s="261"/>
      <c r="E1518" s="261"/>
      <c r="F1518" s="261"/>
      <c r="G1518" s="261"/>
      <c r="H1518" s="261"/>
      <c r="I1518" s="261"/>
      <c r="J1518" s="261"/>
      <c r="K1518" s="261"/>
      <c r="L1518" s="261"/>
      <c r="M1518" s="261"/>
      <c r="N1518" s="261"/>
      <c r="O1518" s="261"/>
      <c r="P1518" s="261"/>
      <c r="Q1518" s="69">
        <v>3</v>
      </c>
      <c r="R1518" s="258"/>
      <c r="S1518" s="258"/>
      <c r="T1518" s="258"/>
      <c r="U1518" s="258"/>
      <c r="V1518" s="258"/>
      <c r="W1518" s="258"/>
      <c r="X1518" s="258"/>
      <c r="Y1518" s="258"/>
      <c r="Z1518" s="258"/>
      <c r="AA1518" s="258"/>
      <c r="AB1518" s="258"/>
      <c r="AC1518" s="258"/>
      <c r="AD1518" s="258"/>
      <c r="AE1518" s="258"/>
      <c r="AF1518" s="69">
        <v>3</v>
      </c>
      <c r="AG1518" s="258"/>
      <c r="AH1518" s="258"/>
      <c r="AI1518" s="258"/>
      <c r="AJ1518" s="258"/>
      <c r="AK1518" s="258"/>
      <c r="AL1518" s="258"/>
      <c r="AM1518" s="258"/>
      <c r="AN1518" s="258"/>
      <c r="AO1518" s="258"/>
      <c r="AP1518" s="258"/>
      <c r="AQ1518" s="258"/>
      <c r="AR1518" s="258"/>
      <c r="AS1518" s="258"/>
      <c r="AT1518" s="258"/>
    </row>
    <row r="1519" spans="1:46" ht="45" customHeight="1">
      <c r="A1519" s="261" t="s">
        <v>1356</v>
      </c>
      <c r="B1519" s="261" t="s">
        <v>1357</v>
      </c>
      <c r="C1519" s="261" t="s">
        <v>1357</v>
      </c>
      <c r="D1519" s="261" t="s">
        <v>1357</v>
      </c>
      <c r="E1519" s="261" t="s">
        <v>1357</v>
      </c>
      <c r="F1519" s="261" t="s">
        <v>1357</v>
      </c>
      <c r="G1519" s="261" t="s">
        <v>1357</v>
      </c>
      <c r="H1519" s="261" t="s">
        <v>1357</v>
      </c>
      <c r="I1519" s="261" t="s">
        <v>1357</v>
      </c>
      <c r="J1519" s="261" t="s">
        <v>1357</v>
      </c>
      <c r="K1519" s="261" t="s">
        <v>1357</v>
      </c>
      <c r="L1519" s="261" t="s">
        <v>1357</v>
      </c>
      <c r="M1519" s="261" t="s">
        <v>1357</v>
      </c>
      <c r="N1519" s="261" t="s">
        <v>1357</v>
      </c>
      <c r="O1519" s="261" t="s">
        <v>1357</v>
      </c>
      <c r="P1519" s="261" t="s">
        <v>1357</v>
      </c>
      <c r="Q1519" s="69">
        <v>3</v>
      </c>
      <c r="R1519" s="258"/>
      <c r="S1519" s="258"/>
      <c r="T1519" s="258"/>
      <c r="U1519" s="258"/>
      <c r="V1519" s="258"/>
      <c r="W1519" s="258"/>
      <c r="X1519" s="258"/>
      <c r="Y1519" s="258"/>
      <c r="Z1519" s="258"/>
      <c r="AA1519" s="258"/>
      <c r="AB1519" s="258"/>
      <c r="AC1519" s="258"/>
      <c r="AD1519" s="258"/>
      <c r="AE1519" s="258"/>
      <c r="AF1519" s="69">
        <v>3</v>
      </c>
      <c r="AG1519" s="258"/>
      <c r="AH1519" s="258"/>
      <c r="AI1519" s="258"/>
      <c r="AJ1519" s="258"/>
      <c r="AK1519" s="258"/>
      <c r="AL1519" s="258"/>
      <c r="AM1519" s="258"/>
      <c r="AN1519" s="258"/>
      <c r="AO1519" s="258"/>
      <c r="AP1519" s="258"/>
      <c r="AQ1519" s="258"/>
      <c r="AR1519" s="258"/>
      <c r="AS1519" s="258"/>
      <c r="AT1519" s="258"/>
    </row>
    <row r="1520" spans="1:46" ht="77.099999999999994" customHeight="1">
      <c r="A1520" s="261" t="s">
        <v>1358</v>
      </c>
      <c r="B1520" s="261" t="s">
        <v>1359</v>
      </c>
      <c r="C1520" s="261" t="s">
        <v>1359</v>
      </c>
      <c r="D1520" s="261" t="s">
        <v>1359</v>
      </c>
      <c r="E1520" s="261" t="s">
        <v>1359</v>
      </c>
      <c r="F1520" s="261" t="s">
        <v>1359</v>
      </c>
      <c r="G1520" s="261" t="s">
        <v>1359</v>
      </c>
      <c r="H1520" s="261" t="s">
        <v>1359</v>
      </c>
      <c r="I1520" s="261" t="s">
        <v>1359</v>
      </c>
      <c r="J1520" s="261" t="s">
        <v>1359</v>
      </c>
      <c r="K1520" s="261" t="s">
        <v>1359</v>
      </c>
      <c r="L1520" s="261" t="s">
        <v>1359</v>
      </c>
      <c r="M1520" s="261" t="s">
        <v>1359</v>
      </c>
      <c r="N1520" s="261" t="s">
        <v>1359</v>
      </c>
      <c r="O1520" s="261" t="s">
        <v>1359</v>
      </c>
      <c r="P1520" s="261" t="s">
        <v>1359</v>
      </c>
      <c r="Q1520" s="69">
        <v>3</v>
      </c>
      <c r="R1520" s="258"/>
      <c r="S1520" s="258"/>
      <c r="T1520" s="258"/>
      <c r="U1520" s="258"/>
      <c r="V1520" s="258"/>
      <c r="W1520" s="258"/>
      <c r="X1520" s="258"/>
      <c r="Y1520" s="258"/>
      <c r="Z1520" s="258"/>
      <c r="AA1520" s="258"/>
      <c r="AB1520" s="258"/>
      <c r="AC1520" s="258"/>
      <c r="AD1520" s="258"/>
      <c r="AE1520" s="258"/>
      <c r="AF1520" s="69">
        <v>3</v>
      </c>
      <c r="AG1520" s="258"/>
      <c r="AH1520" s="258"/>
      <c r="AI1520" s="258"/>
      <c r="AJ1520" s="258"/>
      <c r="AK1520" s="258"/>
      <c r="AL1520" s="258"/>
      <c r="AM1520" s="258"/>
      <c r="AN1520" s="258"/>
      <c r="AO1520" s="258"/>
      <c r="AP1520" s="258"/>
      <c r="AQ1520" s="258"/>
      <c r="AR1520" s="258"/>
      <c r="AS1520" s="258"/>
      <c r="AT1520" s="258"/>
    </row>
    <row r="1521" spans="1:46" ht="45" customHeight="1">
      <c r="A1521" s="261" t="s">
        <v>1360</v>
      </c>
      <c r="B1521" s="261" t="s">
        <v>1361</v>
      </c>
      <c r="C1521" s="261" t="s">
        <v>1361</v>
      </c>
      <c r="D1521" s="261" t="s">
        <v>1361</v>
      </c>
      <c r="E1521" s="261" t="s">
        <v>1361</v>
      </c>
      <c r="F1521" s="261" t="s">
        <v>1361</v>
      </c>
      <c r="G1521" s="261" t="s">
        <v>1361</v>
      </c>
      <c r="H1521" s="261" t="s">
        <v>1361</v>
      </c>
      <c r="I1521" s="261" t="s">
        <v>1361</v>
      </c>
      <c r="J1521" s="261" t="s">
        <v>1361</v>
      </c>
      <c r="K1521" s="261" t="s">
        <v>1361</v>
      </c>
      <c r="L1521" s="261" t="s">
        <v>1361</v>
      </c>
      <c r="M1521" s="261" t="s">
        <v>1361</v>
      </c>
      <c r="N1521" s="261" t="s">
        <v>1361</v>
      </c>
      <c r="O1521" s="261" t="s">
        <v>1361</v>
      </c>
      <c r="P1521" s="261" t="s">
        <v>1361</v>
      </c>
      <c r="Q1521" s="69">
        <v>3</v>
      </c>
      <c r="R1521" s="258"/>
      <c r="S1521" s="258"/>
      <c r="T1521" s="258"/>
      <c r="U1521" s="258"/>
      <c r="V1521" s="258"/>
      <c r="W1521" s="258"/>
      <c r="X1521" s="258"/>
      <c r="Y1521" s="258"/>
      <c r="Z1521" s="258"/>
      <c r="AA1521" s="258"/>
      <c r="AB1521" s="258"/>
      <c r="AC1521" s="258"/>
      <c r="AD1521" s="258"/>
      <c r="AE1521" s="258"/>
      <c r="AF1521" s="69">
        <v>3</v>
      </c>
      <c r="AG1521" s="258"/>
      <c r="AH1521" s="258"/>
      <c r="AI1521" s="258"/>
      <c r="AJ1521" s="258"/>
      <c r="AK1521" s="258"/>
      <c r="AL1521" s="258"/>
      <c r="AM1521" s="258"/>
      <c r="AN1521" s="258"/>
      <c r="AO1521" s="258"/>
      <c r="AP1521" s="258"/>
      <c r="AQ1521" s="258"/>
      <c r="AR1521" s="258"/>
      <c r="AS1521" s="258"/>
      <c r="AT1521" s="258"/>
    </row>
    <row r="1522" spans="1:46" ht="80.099999999999994" customHeight="1">
      <c r="A1522" s="261" t="s">
        <v>1362</v>
      </c>
      <c r="B1522" s="261"/>
      <c r="C1522" s="261"/>
      <c r="D1522" s="261"/>
      <c r="E1522" s="261"/>
      <c r="F1522" s="261"/>
      <c r="G1522" s="261"/>
      <c r="H1522" s="261"/>
      <c r="I1522" s="261"/>
      <c r="J1522" s="261"/>
      <c r="K1522" s="261"/>
      <c r="L1522" s="261"/>
      <c r="M1522" s="261"/>
      <c r="N1522" s="261"/>
      <c r="O1522" s="261"/>
      <c r="P1522" s="261"/>
      <c r="Q1522" s="69">
        <v>3</v>
      </c>
      <c r="R1522" s="258"/>
      <c r="S1522" s="258"/>
      <c r="T1522" s="258"/>
      <c r="U1522" s="258"/>
      <c r="V1522" s="258"/>
      <c r="W1522" s="258"/>
      <c r="X1522" s="258"/>
      <c r="Y1522" s="258"/>
      <c r="Z1522" s="258"/>
      <c r="AA1522" s="258"/>
      <c r="AB1522" s="258"/>
      <c r="AC1522" s="258"/>
      <c r="AD1522" s="258"/>
      <c r="AE1522" s="258"/>
      <c r="AF1522" s="69">
        <v>3</v>
      </c>
      <c r="AG1522" s="258"/>
      <c r="AH1522" s="258"/>
      <c r="AI1522" s="258"/>
      <c r="AJ1522" s="258"/>
      <c r="AK1522" s="258"/>
      <c r="AL1522" s="258"/>
      <c r="AM1522" s="258"/>
      <c r="AN1522" s="258"/>
      <c r="AO1522" s="258"/>
      <c r="AP1522" s="258"/>
      <c r="AQ1522" s="258"/>
      <c r="AR1522" s="258"/>
      <c r="AS1522" s="258"/>
      <c r="AT1522" s="258"/>
    </row>
    <row r="1523" spans="1:46" ht="45" customHeight="1">
      <c r="A1523" s="261" t="s">
        <v>1363</v>
      </c>
      <c r="B1523" s="261" t="s">
        <v>1364</v>
      </c>
      <c r="C1523" s="261" t="s">
        <v>1364</v>
      </c>
      <c r="D1523" s="261" t="s">
        <v>1364</v>
      </c>
      <c r="E1523" s="261" t="s">
        <v>1364</v>
      </c>
      <c r="F1523" s="261" t="s">
        <v>1364</v>
      </c>
      <c r="G1523" s="261" t="s">
        <v>1364</v>
      </c>
      <c r="H1523" s="261" t="s">
        <v>1364</v>
      </c>
      <c r="I1523" s="261" t="s">
        <v>1364</v>
      </c>
      <c r="J1523" s="261" t="s">
        <v>1364</v>
      </c>
      <c r="K1523" s="261" t="s">
        <v>1364</v>
      </c>
      <c r="L1523" s="261" t="s">
        <v>1364</v>
      </c>
      <c r="M1523" s="261" t="s">
        <v>1364</v>
      </c>
      <c r="N1523" s="261" t="s">
        <v>1364</v>
      </c>
      <c r="O1523" s="261" t="s">
        <v>1364</v>
      </c>
      <c r="P1523" s="261" t="s">
        <v>1364</v>
      </c>
      <c r="Q1523" s="69">
        <v>3</v>
      </c>
      <c r="R1523" s="258"/>
      <c r="S1523" s="258"/>
      <c r="T1523" s="258"/>
      <c r="U1523" s="258"/>
      <c r="V1523" s="258"/>
      <c r="W1523" s="258"/>
      <c r="X1523" s="258"/>
      <c r="Y1523" s="258"/>
      <c r="Z1523" s="258"/>
      <c r="AA1523" s="258"/>
      <c r="AB1523" s="258"/>
      <c r="AC1523" s="258"/>
      <c r="AD1523" s="258"/>
      <c r="AE1523" s="258"/>
      <c r="AF1523" s="69">
        <v>3</v>
      </c>
      <c r="AG1523" s="258"/>
      <c r="AH1523" s="258"/>
      <c r="AI1523" s="258"/>
      <c r="AJ1523" s="258"/>
      <c r="AK1523" s="258"/>
      <c r="AL1523" s="258"/>
      <c r="AM1523" s="258"/>
      <c r="AN1523" s="258"/>
      <c r="AO1523" s="258"/>
      <c r="AP1523" s="258"/>
      <c r="AQ1523" s="258"/>
      <c r="AR1523" s="258"/>
      <c r="AS1523" s="258"/>
      <c r="AT1523" s="258"/>
    </row>
    <row r="1524" spans="1:46" ht="45" customHeight="1">
      <c r="A1524" s="261" t="s">
        <v>1365</v>
      </c>
      <c r="B1524" s="261" t="s">
        <v>1366</v>
      </c>
      <c r="C1524" s="261" t="s">
        <v>1366</v>
      </c>
      <c r="D1524" s="261" t="s">
        <v>1366</v>
      </c>
      <c r="E1524" s="261" t="s">
        <v>1366</v>
      </c>
      <c r="F1524" s="261" t="s">
        <v>1366</v>
      </c>
      <c r="G1524" s="261" t="s">
        <v>1366</v>
      </c>
      <c r="H1524" s="261" t="s">
        <v>1366</v>
      </c>
      <c r="I1524" s="261" t="s">
        <v>1366</v>
      </c>
      <c r="J1524" s="261" t="s">
        <v>1366</v>
      </c>
      <c r="K1524" s="261" t="s">
        <v>1366</v>
      </c>
      <c r="L1524" s="261" t="s">
        <v>1366</v>
      </c>
      <c r="M1524" s="261" t="s">
        <v>1366</v>
      </c>
      <c r="N1524" s="261" t="s">
        <v>1366</v>
      </c>
      <c r="O1524" s="261" t="s">
        <v>1366</v>
      </c>
      <c r="P1524" s="261" t="s">
        <v>1366</v>
      </c>
      <c r="Q1524" s="69">
        <v>3</v>
      </c>
      <c r="R1524" s="258"/>
      <c r="S1524" s="258"/>
      <c r="T1524" s="258"/>
      <c r="U1524" s="258"/>
      <c r="V1524" s="258"/>
      <c r="W1524" s="258"/>
      <c r="X1524" s="258"/>
      <c r="Y1524" s="258"/>
      <c r="Z1524" s="258"/>
      <c r="AA1524" s="258"/>
      <c r="AB1524" s="258"/>
      <c r="AC1524" s="258"/>
      <c r="AD1524" s="258"/>
      <c r="AE1524" s="258"/>
      <c r="AF1524" s="69">
        <v>3</v>
      </c>
      <c r="AG1524" s="258"/>
      <c r="AH1524" s="258"/>
      <c r="AI1524" s="258"/>
      <c r="AJ1524" s="258"/>
      <c r="AK1524" s="258"/>
      <c r="AL1524" s="258"/>
      <c r="AM1524" s="258"/>
      <c r="AN1524" s="258"/>
      <c r="AO1524" s="258"/>
      <c r="AP1524" s="258"/>
      <c r="AQ1524" s="258"/>
      <c r="AR1524" s="258"/>
      <c r="AS1524" s="258"/>
      <c r="AT1524" s="258"/>
    </row>
    <row r="1525" spans="1:46" ht="45" customHeight="1">
      <c r="A1525" s="261" t="s">
        <v>1367</v>
      </c>
      <c r="B1525" s="261" t="s">
        <v>1368</v>
      </c>
      <c r="C1525" s="261" t="s">
        <v>1368</v>
      </c>
      <c r="D1525" s="261" t="s">
        <v>1368</v>
      </c>
      <c r="E1525" s="261" t="s">
        <v>1368</v>
      </c>
      <c r="F1525" s="261" t="s">
        <v>1368</v>
      </c>
      <c r="G1525" s="261" t="s">
        <v>1368</v>
      </c>
      <c r="H1525" s="261" t="s">
        <v>1368</v>
      </c>
      <c r="I1525" s="261" t="s">
        <v>1368</v>
      </c>
      <c r="J1525" s="261" t="s">
        <v>1368</v>
      </c>
      <c r="K1525" s="261" t="s">
        <v>1368</v>
      </c>
      <c r="L1525" s="261" t="s">
        <v>1368</v>
      </c>
      <c r="M1525" s="261" t="s">
        <v>1368</v>
      </c>
      <c r="N1525" s="261" t="s">
        <v>1368</v>
      </c>
      <c r="O1525" s="261" t="s">
        <v>1368</v>
      </c>
      <c r="P1525" s="261" t="s">
        <v>1368</v>
      </c>
      <c r="Q1525" s="69">
        <v>3</v>
      </c>
      <c r="R1525" s="258"/>
      <c r="S1525" s="258"/>
      <c r="T1525" s="258"/>
      <c r="U1525" s="258"/>
      <c r="V1525" s="258"/>
      <c r="W1525" s="258"/>
      <c r="X1525" s="258"/>
      <c r="Y1525" s="258"/>
      <c r="Z1525" s="258"/>
      <c r="AA1525" s="258"/>
      <c r="AB1525" s="258"/>
      <c r="AC1525" s="258"/>
      <c r="AD1525" s="258"/>
      <c r="AE1525" s="258"/>
      <c r="AF1525" s="69">
        <v>3</v>
      </c>
      <c r="AG1525" s="258"/>
      <c r="AH1525" s="258"/>
      <c r="AI1525" s="258"/>
      <c r="AJ1525" s="258"/>
      <c r="AK1525" s="258"/>
      <c r="AL1525" s="258"/>
      <c r="AM1525" s="258"/>
      <c r="AN1525" s="258"/>
      <c r="AO1525" s="258"/>
      <c r="AP1525" s="258"/>
      <c r="AQ1525" s="258"/>
      <c r="AR1525" s="258"/>
      <c r="AS1525" s="258"/>
      <c r="AT1525" s="258"/>
    </row>
    <row r="1526" spans="1:46" ht="86.85" customHeight="1">
      <c r="A1526" s="261" t="s">
        <v>1369</v>
      </c>
      <c r="B1526" s="261" t="s">
        <v>1370</v>
      </c>
      <c r="C1526" s="261" t="s">
        <v>1370</v>
      </c>
      <c r="D1526" s="261" t="s">
        <v>1370</v>
      </c>
      <c r="E1526" s="261" t="s">
        <v>1370</v>
      </c>
      <c r="F1526" s="261" t="s">
        <v>1370</v>
      </c>
      <c r="G1526" s="261" t="s">
        <v>1370</v>
      </c>
      <c r="H1526" s="261" t="s">
        <v>1370</v>
      </c>
      <c r="I1526" s="261" t="s">
        <v>1370</v>
      </c>
      <c r="J1526" s="261" t="s">
        <v>1370</v>
      </c>
      <c r="K1526" s="261" t="s">
        <v>1370</v>
      </c>
      <c r="L1526" s="261" t="s">
        <v>1370</v>
      </c>
      <c r="M1526" s="261" t="s">
        <v>1370</v>
      </c>
      <c r="N1526" s="261" t="s">
        <v>1370</v>
      </c>
      <c r="O1526" s="261" t="s">
        <v>1370</v>
      </c>
      <c r="P1526" s="261" t="s">
        <v>1370</v>
      </c>
      <c r="Q1526" s="69">
        <v>3</v>
      </c>
      <c r="R1526" s="258"/>
      <c r="S1526" s="258"/>
      <c r="T1526" s="258"/>
      <c r="U1526" s="258"/>
      <c r="V1526" s="258"/>
      <c r="W1526" s="258"/>
      <c r="X1526" s="258"/>
      <c r="Y1526" s="258"/>
      <c r="Z1526" s="258"/>
      <c r="AA1526" s="258"/>
      <c r="AB1526" s="258"/>
      <c r="AC1526" s="258"/>
      <c r="AD1526" s="258"/>
      <c r="AE1526" s="258"/>
      <c r="AF1526" s="69">
        <v>3</v>
      </c>
      <c r="AG1526" s="258"/>
      <c r="AH1526" s="258"/>
      <c r="AI1526" s="258"/>
      <c r="AJ1526" s="258"/>
      <c r="AK1526" s="258"/>
      <c r="AL1526" s="258"/>
      <c r="AM1526" s="258"/>
      <c r="AN1526" s="258"/>
      <c r="AO1526" s="258"/>
      <c r="AP1526" s="258"/>
      <c r="AQ1526" s="258"/>
      <c r="AR1526" s="258"/>
      <c r="AS1526" s="258"/>
      <c r="AT1526" s="258"/>
    </row>
    <row r="1527" spans="1:46" ht="45" customHeight="1">
      <c r="A1527" s="261" t="s">
        <v>1371</v>
      </c>
      <c r="B1527" s="261" t="s">
        <v>1372</v>
      </c>
      <c r="C1527" s="261" t="s">
        <v>1372</v>
      </c>
      <c r="D1527" s="261" t="s">
        <v>1372</v>
      </c>
      <c r="E1527" s="261" t="s">
        <v>1372</v>
      </c>
      <c r="F1527" s="261" t="s">
        <v>1372</v>
      </c>
      <c r="G1527" s="261" t="s">
        <v>1372</v>
      </c>
      <c r="H1527" s="261" t="s">
        <v>1372</v>
      </c>
      <c r="I1527" s="261" t="s">
        <v>1372</v>
      </c>
      <c r="J1527" s="261" t="s">
        <v>1372</v>
      </c>
      <c r="K1527" s="261" t="s">
        <v>1372</v>
      </c>
      <c r="L1527" s="261" t="s">
        <v>1372</v>
      </c>
      <c r="M1527" s="261" t="s">
        <v>1372</v>
      </c>
      <c r="N1527" s="261" t="s">
        <v>1372</v>
      </c>
      <c r="O1527" s="261" t="s">
        <v>1372</v>
      </c>
      <c r="P1527" s="261" t="s">
        <v>1372</v>
      </c>
      <c r="Q1527" s="69">
        <v>3</v>
      </c>
      <c r="R1527" s="258"/>
      <c r="S1527" s="258"/>
      <c r="T1527" s="258"/>
      <c r="U1527" s="258"/>
      <c r="V1527" s="258"/>
      <c r="W1527" s="258"/>
      <c r="X1527" s="258"/>
      <c r="Y1527" s="258"/>
      <c r="Z1527" s="258"/>
      <c r="AA1527" s="258"/>
      <c r="AB1527" s="258"/>
      <c r="AC1527" s="258"/>
      <c r="AD1527" s="258"/>
      <c r="AE1527" s="258"/>
      <c r="AF1527" s="69">
        <v>3</v>
      </c>
      <c r="AG1527" s="258"/>
      <c r="AH1527" s="258"/>
      <c r="AI1527" s="258"/>
      <c r="AJ1527" s="258"/>
      <c r="AK1527" s="258"/>
      <c r="AL1527" s="258"/>
      <c r="AM1527" s="258"/>
      <c r="AN1527" s="258"/>
      <c r="AO1527" s="258"/>
      <c r="AP1527" s="258"/>
      <c r="AQ1527" s="258"/>
      <c r="AR1527" s="258"/>
      <c r="AS1527" s="258"/>
      <c r="AT1527" s="258"/>
    </row>
    <row r="1528" spans="1:46" ht="45" customHeight="1">
      <c r="A1528" s="259" t="s">
        <v>1373</v>
      </c>
      <c r="B1528" s="259" t="s">
        <v>1374</v>
      </c>
      <c r="C1528" s="259" t="s">
        <v>1374</v>
      </c>
      <c r="D1528" s="259" t="s">
        <v>1374</v>
      </c>
      <c r="E1528" s="259" t="s">
        <v>1374</v>
      </c>
      <c r="F1528" s="259" t="s">
        <v>1374</v>
      </c>
      <c r="G1528" s="259" t="s">
        <v>1374</v>
      </c>
      <c r="H1528" s="259" t="s">
        <v>1374</v>
      </c>
      <c r="I1528" s="259" t="s">
        <v>1374</v>
      </c>
      <c r="J1528" s="259" t="s">
        <v>1374</v>
      </c>
      <c r="K1528" s="259" t="s">
        <v>1374</v>
      </c>
      <c r="L1528" s="259" t="s">
        <v>1374</v>
      </c>
      <c r="M1528" s="259" t="s">
        <v>1374</v>
      </c>
      <c r="N1528" s="259" t="s">
        <v>1374</v>
      </c>
      <c r="O1528" s="259" t="s">
        <v>1374</v>
      </c>
      <c r="P1528" s="259" t="s">
        <v>1374</v>
      </c>
      <c r="Q1528" s="69">
        <v>3</v>
      </c>
      <c r="R1528" s="258"/>
      <c r="S1528" s="258"/>
      <c r="T1528" s="258"/>
      <c r="U1528" s="258"/>
      <c r="V1528" s="258"/>
      <c r="W1528" s="258"/>
      <c r="X1528" s="258"/>
      <c r="Y1528" s="258"/>
      <c r="Z1528" s="258"/>
      <c r="AA1528" s="258"/>
      <c r="AB1528" s="258"/>
      <c r="AC1528" s="258"/>
      <c r="AD1528" s="258"/>
      <c r="AE1528" s="258"/>
      <c r="AF1528" s="69">
        <v>3</v>
      </c>
      <c r="AG1528" s="258"/>
      <c r="AH1528" s="258"/>
      <c r="AI1528" s="258"/>
      <c r="AJ1528" s="258"/>
      <c r="AK1528" s="258"/>
      <c r="AL1528" s="258"/>
      <c r="AM1528" s="258"/>
      <c r="AN1528" s="258"/>
      <c r="AO1528" s="258"/>
      <c r="AP1528" s="258"/>
      <c r="AQ1528" s="258"/>
      <c r="AR1528" s="258"/>
      <c r="AS1528" s="258"/>
      <c r="AT1528" s="258"/>
    </row>
    <row r="1529" spans="1:46" ht="45" customHeight="1" thickTop="1" thickBot="1">
      <c r="A1529" s="61"/>
      <c r="B1529" s="61"/>
      <c r="C1529" s="61"/>
      <c r="D1529" s="61"/>
      <c r="E1529" s="61"/>
      <c r="F1529" s="61"/>
      <c r="G1529" s="61"/>
      <c r="H1529" s="61"/>
      <c r="I1529" s="61"/>
      <c r="J1529" s="61"/>
      <c r="K1529" s="61"/>
      <c r="L1529" s="61"/>
      <c r="M1529" s="61"/>
      <c r="N1529" s="61"/>
      <c r="O1529" s="61"/>
      <c r="P1529" s="61"/>
      <c r="Q1529" s="70"/>
      <c r="R1529" s="61"/>
      <c r="S1529" s="61"/>
      <c r="T1529" s="61"/>
      <c r="U1529" s="61"/>
      <c r="V1529" s="61"/>
      <c r="W1529" s="61"/>
      <c r="X1529" s="61"/>
      <c r="Y1529" s="61"/>
      <c r="Z1529" s="61"/>
      <c r="AA1529" s="61"/>
      <c r="AB1529" s="61"/>
      <c r="AC1529" s="61"/>
      <c r="AD1529" s="61"/>
      <c r="AE1529" s="61"/>
      <c r="AF1529" s="70"/>
      <c r="AG1529" s="61"/>
      <c r="AH1529" s="61"/>
      <c r="AI1529" s="61"/>
      <c r="AJ1529" s="61"/>
      <c r="AK1529" s="61"/>
      <c r="AL1529" s="61"/>
      <c r="AM1529" s="61"/>
      <c r="AN1529" s="61"/>
      <c r="AO1529" s="61"/>
      <c r="AP1529" s="61"/>
      <c r="AQ1529" s="61"/>
      <c r="AR1529" s="61"/>
      <c r="AS1529" s="61"/>
      <c r="AT1529" s="61"/>
    </row>
    <row r="1530" spans="1:46" ht="45" customHeight="1" thickTop="1" thickBot="1">
      <c r="A1530" s="267" t="s">
        <v>79</v>
      </c>
      <c r="B1530" s="267"/>
      <c r="C1530" s="267"/>
      <c r="D1530" s="267"/>
      <c r="E1530" s="267"/>
      <c r="F1530" s="267"/>
      <c r="G1530" s="267"/>
      <c r="H1530" s="267"/>
      <c r="I1530" s="267"/>
      <c r="J1530" s="267"/>
      <c r="K1530" s="267"/>
      <c r="L1530" s="267"/>
      <c r="M1530" s="267"/>
      <c r="N1530" s="267"/>
      <c r="O1530" s="267"/>
      <c r="P1530" s="267"/>
      <c r="Q1530" s="71" t="s">
        <v>67</v>
      </c>
      <c r="R1530" s="268" t="s">
        <v>68</v>
      </c>
      <c r="S1530" s="268"/>
      <c r="T1530" s="268"/>
      <c r="U1530" s="268"/>
      <c r="V1530" s="268"/>
      <c r="W1530" s="268"/>
      <c r="X1530" s="268"/>
      <c r="Y1530" s="268"/>
      <c r="Z1530" s="268"/>
      <c r="AA1530" s="268"/>
      <c r="AB1530" s="268"/>
      <c r="AC1530" s="268"/>
      <c r="AD1530" s="268"/>
      <c r="AE1530" s="268"/>
      <c r="AF1530" s="72" t="s">
        <v>67</v>
      </c>
      <c r="AG1530" s="269" t="s">
        <v>8</v>
      </c>
      <c r="AH1530" s="269"/>
      <c r="AI1530" s="269"/>
      <c r="AJ1530" s="269"/>
      <c r="AK1530" s="269"/>
      <c r="AL1530" s="269"/>
      <c r="AM1530" s="269"/>
      <c r="AN1530" s="269"/>
      <c r="AO1530" s="269"/>
      <c r="AP1530" s="269"/>
      <c r="AQ1530" s="269"/>
      <c r="AR1530" s="269"/>
      <c r="AS1530" s="269"/>
      <c r="AT1530" s="269"/>
    </row>
    <row r="1531" spans="1:46" ht="45" customHeight="1">
      <c r="A1531" s="259" t="s">
        <v>1375</v>
      </c>
      <c r="B1531" s="259" t="s">
        <v>1376</v>
      </c>
      <c r="C1531" s="259" t="s">
        <v>1376</v>
      </c>
      <c r="D1531" s="259" t="s">
        <v>1376</v>
      </c>
      <c r="E1531" s="259" t="s">
        <v>1376</v>
      </c>
      <c r="F1531" s="259" t="s">
        <v>1376</v>
      </c>
      <c r="G1531" s="259" t="s">
        <v>1376</v>
      </c>
      <c r="H1531" s="259" t="s">
        <v>1376</v>
      </c>
      <c r="I1531" s="259" t="s">
        <v>1376</v>
      </c>
      <c r="J1531" s="259" t="s">
        <v>1376</v>
      </c>
      <c r="K1531" s="259" t="s">
        <v>1376</v>
      </c>
      <c r="L1531" s="259" t="s">
        <v>1376</v>
      </c>
      <c r="M1531" s="259" t="s">
        <v>1376</v>
      </c>
      <c r="N1531" s="259" t="s">
        <v>1376</v>
      </c>
      <c r="O1531" s="259" t="s">
        <v>1376</v>
      </c>
      <c r="P1531" s="259" t="s">
        <v>1376</v>
      </c>
      <c r="Q1531" s="69">
        <v>3</v>
      </c>
      <c r="R1531" s="258"/>
      <c r="S1531" s="258"/>
      <c r="T1531" s="258"/>
      <c r="U1531" s="258"/>
      <c r="V1531" s="258"/>
      <c r="W1531" s="258"/>
      <c r="X1531" s="258"/>
      <c r="Y1531" s="258"/>
      <c r="Z1531" s="258"/>
      <c r="AA1531" s="258"/>
      <c r="AB1531" s="258"/>
      <c r="AC1531" s="258"/>
      <c r="AD1531" s="258"/>
      <c r="AE1531" s="258"/>
      <c r="AF1531" s="69">
        <v>3</v>
      </c>
      <c r="AG1531" s="258"/>
      <c r="AH1531" s="258"/>
      <c r="AI1531" s="258"/>
      <c r="AJ1531" s="258"/>
      <c r="AK1531" s="258"/>
      <c r="AL1531" s="258"/>
      <c r="AM1531" s="258"/>
      <c r="AN1531" s="258"/>
      <c r="AO1531" s="258"/>
      <c r="AP1531" s="258"/>
      <c r="AQ1531" s="258"/>
      <c r="AR1531" s="258"/>
      <c r="AS1531" s="258"/>
      <c r="AT1531" s="258"/>
    </row>
    <row r="1532" spans="1:46" ht="45" customHeight="1">
      <c r="A1532" s="259" t="s">
        <v>1377</v>
      </c>
      <c r="B1532" s="259" t="s">
        <v>1378</v>
      </c>
      <c r="C1532" s="259" t="s">
        <v>1378</v>
      </c>
      <c r="D1532" s="259" t="s">
        <v>1378</v>
      </c>
      <c r="E1532" s="259" t="s">
        <v>1378</v>
      </c>
      <c r="F1532" s="259" t="s">
        <v>1378</v>
      </c>
      <c r="G1532" s="259" t="s">
        <v>1378</v>
      </c>
      <c r="H1532" s="259" t="s">
        <v>1378</v>
      </c>
      <c r="I1532" s="259" t="s">
        <v>1378</v>
      </c>
      <c r="J1532" s="259" t="s">
        <v>1378</v>
      </c>
      <c r="K1532" s="259" t="s">
        <v>1378</v>
      </c>
      <c r="L1532" s="259" t="s">
        <v>1378</v>
      </c>
      <c r="M1532" s="259" t="s">
        <v>1378</v>
      </c>
      <c r="N1532" s="259" t="s">
        <v>1378</v>
      </c>
      <c r="O1532" s="259" t="s">
        <v>1378</v>
      </c>
      <c r="P1532" s="259" t="s">
        <v>1378</v>
      </c>
      <c r="Q1532" s="69">
        <v>3</v>
      </c>
      <c r="R1532" s="258"/>
      <c r="S1532" s="258"/>
      <c r="T1532" s="258"/>
      <c r="U1532" s="258"/>
      <c r="V1532" s="258"/>
      <c r="W1532" s="258"/>
      <c r="X1532" s="258"/>
      <c r="Y1532" s="258"/>
      <c r="Z1532" s="258"/>
      <c r="AA1532" s="258"/>
      <c r="AB1532" s="258"/>
      <c r="AC1532" s="258"/>
      <c r="AD1532" s="258"/>
      <c r="AE1532" s="258"/>
      <c r="AF1532" s="69">
        <v>3</v>
      </c>
      <c r="AG1532" s="258"/>
      <c r="AH1532" s="258"/>
      <c r="AI1532" s="258"/>
      <c r="AJ1532" s="258"/>
      <c r="AK1532" s="258"/>
      <c r="AL1532" s="258"/>
      <c r="AM1532" s="258"/>
      <c r="AN1532" s="258"/>
      <c r="AO1532" s="258"/>
      <c r="AP1532" s="258"/>
      <c r="AQ1532" s="258"/>
      <c r="AR1532" s="258"/>
      <c r="AS1532" s="258"/>
      <c r="AT1532" s="258"/>
    </row>
    <row r="1533" spans="1:46" ht="45" customHeight="1">
      <c r="A1533" s="259" t="s">
        <v>1379</v>
      </c>
      <c r="B1533" s="259" t="s">
        <v>1380</v>
      </c>
      <c r="C1533" s="259" t="s">
        <v>1380</v>
      </c>
      <c r="D1533" s="259" t="s">
        <v>1380</v>
      </c>
      <c r="E1533" s="259" t="s">
        <v>1380</v>
      </c>
      <c r="F1533" s="259" t="s">
        <v>1380</v>
      </c>
      <c r="G1533" s="259" t="s">
        <v>1380</v>
      </c>
      <c r="H1533" s="259" t="s">
        <v>1380</v>
      </c>
      <c r="I1533" s="259" t="s">
        <v>1380</v>
      </c>
      <c r="J1533" s="259" t="s">
        <v>1380</v>
      </c>
      <c r="K1533" s="259" t="s">
        <v>1380</v>
      </c>
      <c r="L1533" s="259" t="s">
        <v>1380</v>
      </c>
      <c r="M1533" s="259" t="s">
        <v>1380</v>
      </c>
      <c r="N1533" s="259" t="s">
        <v>1380</v>
      </c>
      <c r="O1533" s="259" t="s">
        <v>1380</v>
      </c>
      <c r="P1533" s="259" t="s">
        <v>1380</v>
      </c>
      <c r="Q1533" s="69">
        <v>3</v>
      </c>
      <c r="R1533" s="258"/>
      <c r="S1533" s="258"/>
      <c r="T1533" s="258"/>
      <c r="U1533" s="258"/>
      <c r="V1533" s="258"/>
      <c r="W1533" s="258"/>
      <c r="X1533" s="258"/>
      <c r="Y1533" s="258"/>
      <c r="Z1533" s="258"/>
      <c r="AA1533" s="258"/>
      <c r="AB1533" s="258"/>
      <c r="AC1533" s="258"/>
      <c r="AD1533" s="258"/>
      <c r="AE1533" s="258"/>
      <c r="AF1533" s="69">
        <v>3</v>
      </c>
      <c r="AG1533" s="258"/>
      <c r="AH1533" s="258"/>
      <c r="AI1533" s="258"/>
      <c r="AJ1533" s="258"/>
      <c r="AK1533" s="258"/>
      <c r="AL1533" s="258"/>
      <c r="AM1533" s="258"/>
      <c r="AN1533" s="258"/>
      <c r="AO1533" s="258"/>
      <c r="AP1533" s="258"/>
      <c r="AQ1533" s="258"/>
      <c r="AR1533" s="258"/>
      <c r="AS1533" s="258"/>
      <c r="AT1533" s="258"/>
    </row>
    <row r="1534" spans="1:46" ht="61.35" customHeight="1">
      <c r="A1534" s="259" t="s">
        <v>1381</v>
      </c>
      <c r="B1534" s="259" t="s">
        <v>1382</v>
      </c>
      <c r="C1534" s="259" t="s">
        <v>1382</v>
      </c>
      <c r="D1534" s="259" t="s">
        <v>1382</v>
      </c>
      <c r="E1534" s="259" t="s">
        <v>1382</v>
      </c>
      <c r="F1534" s="259" t="s">
        <v>1382</v>
      </c>
      <c r="G1534" s="259" t="s">
        <v>1382</v>
      </c>
      <c r="H1534" s="259" t="s">
        <v>1382</v>
      </c>
      <c r="I1534" s="259" t="s">
        <v>1382</v>
      </c>
      <c r="J1534" s="259" t="s">
        <v>1382</v>
      </c>
      <c r="K1534" s="259" t="s">
        <v>1382</v>
      </c>
      <c r="L1534" s="259" t="s">
        <v>1382</v>
      </c>
      <c r="M1534" s="259" t="s">
        <v>1382</v>
      </c>
      <c r="N1534" s="259" t="s">
        <v>1382</v>
      </c>
      <c r="O1534" s="259" t="s">
        <v>1382</v>
      </c>
      <c r="P1534" s="259" t="s">
        <v>1382</v>
      </c>
      <c r="Q1534" s="69">
        <v>3</v>
      </c>
      <c r="R1534" s="258"/>
      <c r="S1534" s="258"/>
      <c r="T1534" s="258"/>
      <c r="U1534" s="258"/>
      <c r="V1534" s="258"/>
      <c r="W1534" s="258"/>
      <c r="X1534" s="258"/>
      <c r="Y1534" s="258"/>
      <c r="Z1534" s="258"/>
      <c r="AA1534" s="258"/>
      <c r="AB1534" s="258"/>
      <c r="AC1534" s="258"/>
      <c r="AD1534" s="258"/>
      <c r="AE1534" s="258"/>
      <c r="AF1534" s="69">
        <v>3</v>
      </c>
      <c r="AG1534" s="258"/>
      <c r="AH1534" s="258"/>
      <c r="AI1534" s="258"/>
      <c r="AJ1534" s="258"/>
      <c r="AK1534" s="258"/>
      <c r="AL1534" s="258"/>
      <c r="AM1534" s="258"/>
      <c r="AN1534" s="258"/>
      <c r="AO1534" s="258"/>
      <c r="AP1534" s="258"/>
      <c r="AQ1534" s="258"/>
      <c r="AR1534" s="258"/>
      <c r="AS1534" s="258"/>
      <c r="AT1534" s="258"/>
    </row>
    <row r="1535" spans="1:46" ht="45" customHeight="1">
      <c r="A1535" s="259" t="s">
        <v>1383</v>
      </c>
      <c r="B1535" s="259" t="s">
        <v>1384</v>
      </c>
      <c r="C1535" s="259" t="s">
        <v>1384</v>
      </c>
      <c r="D1535" s="259" t="s">
        <v>1384</v>
      </c>
      <c r="E1535" s="259" t="s">
        <v>1384</v>
      </c>
      <c r="F1535" s="259" t="s">
        <v>1384</v>
      </c>
      <c r="G1535" s="259" t="s">
        <v>1384</v>
      </c>
      <c r="H1535" s="259" t="s">
        <v>1384</v>
      </c>
      <c r="I1535" s="259" t="s">
        <v>1384</v>
      </c>
      <c r="J1535" s="259" t="s">
        <v>1384</v>
      </c>
      <c r="K1535" s="259" t="s">
        <v>1384</v>
      </c>
      <c r="L1535" s="259" t="s">
        <v>1384</v>
      </c>
      <c r="M1535" s="259" t="s">
        <v>1384</v>
      </c>
      <c r="N1535" s="259" t="s">
        <v>1384</v>
      </c>
      <c r="O1535" s="259" t="s">
        <v>1384</v>
      </c>
      <c r="P1535" s="259" t="s">
        <v>1384</v>
      </c>
      <c r="Q1535" s="69">
        <v>3</v>
      </c>
      <c r="R1535" s="258"/>
      <c r="S1535" s="258"/>
      <c r="T1535" s="258"/>
      <c r="U1535" s="258"/>
      <c r="V1535" s="258"/>
      <c r="W1535" s="258"/>
      <c r="X1535" s="258"/>
      <c r="Y1535" s="258"/>
      <c r="Z1535" s="258"/>
      <c r="AA1535" s="258"/>
      <c r="AB1535" s="258"/>
      <c r="AC1535" s="258"/>
      <c r="AD1535" s="258"/>
      <c r="AE1535" s="258"/>
      <c r="AF1535" s="69">
        <v>3</v>
      </c>
      <c r="AG1535" s="258"/>
      <c r="AH1535" s="258"/>
      <c r="AI1535" s="258"/>
      <c r="AJ1535" s="258"/>
      <c r="AK1535" s="258"/>
      <c r="AL1535" s="258"/>
      <c r="AM1535" s="258"/>
      <c r="AN1535" s="258"/>
      <c r="AO1535" s="258"/>
      <c r="AP1535" s="258"/>
      <c r="AQ1535" s="258"/>
      <c r="AR1535" s="258"/>
      <c r="AS1535" s="258"/>
      <c r="AT1535" s="258"/>
    </row>
    <row r="1536" spans="1:46" ht="15.75" thickTop="1"/>
    <row r="1537" spans="1:46" ht="15"/>
    <row r="1538" spans="1:46" ht="15">
      <c r="A1538" s="266" t="s">
        <v>1385</v>
      </c>
      <c r="B1538" s="266"/>
      <c r="C1538" s="266"/>
      <c r="D1538" s="266"/>
      <c r="E1538" s="266"/>
      <c r="F1538" s="266"/>
      <c r="G1538" s="266"/>
      <c r="H1538" s="266"/>
      <c r="I1538" s="266"/>
      <c r="J1538" s="266"/>
      <c r="K1538" s="266"/>
      <c r="L1538" s="266"/>
      <c r="M1538" s="266"/>
      <c r="N1538" s="266"/>
      <c r="O1538" s="266"/>
      <c r="P1538" s="266"/>
      <c r="Q1538" s="266"/>
      <c r="R1538" s="266"/>
      <c r="S1538" s="266"/>
      <c r="T1538" s="266"/>
      <c r="U1538" s="266"/>
      <c r="V1538" s="266"/>
      <c r="W1538" s="266"/>
      <c r="X1538" s="266"/>
      <c r="Y1538" s="266"/>
      <c r="Z1538" s="266"/>
      <c r="AA1538" s="266"/>
      <c r="AB1538" s="266"/>
      <c r="AC1538" s="266"/>
      <c r="AD1538" s="266"/>
      <c r="AE1538" s="266"/>
      <c r="AF1538"/>
      <c r="AG1538" s="263" t="s">
        <v>64</v>
      </c>
      <c r="AH1538" s="263"/>
      <c r="AI1538" s="263"/>
      <c r="AJ1538" s="263"/>
      <c r="AK1538" s="73">
        <f>(('Artículo 121 (resumen PI)'!C49*0.8+'Artículo 121 (resumen PI)'!F49*0.2)+('Artículo 121 (resumen PNT)'!C49*0.8+'Artículo 121 (resumen PNT)'!F49*0.2))/2</f>
        <v>66.666666666666686</v>
      </c>
      <c r="AL1538"/>
      <c r="AM1538"/>
      <c r="AN1538"/>
      <c r="AO1538"/>
      <c r="AP1538"/>
      <c r="AQ1538"/>
      <c r="AR1538"/>
      <c r="AS1538"/>
      <c r="AT1538"/>
    </row>
    <row r="1539" spans="1:46" ht="15.75" customHeight="1">
      <c r="A1539" s="64"/>
      <c r="B1539" s="65"/>
      <c r="C1539" s="65"/>
      <c r="D1539" s="65"/>
      <c r="E1539" s="65"/>
      <c r="F1539" s="65"/>
      <c r="G1539" s="65"/>
      <c r="H1539" s="65"/>
      <c r="I1539" s="65"/>
      <c r="J1539" s="65"/>
      <c r="K1539" s="65"/>
      <c r="L1539" s="65"/>
      <c r="M1539" s="65"/>
      <c r="N1539" s="65"/>
      <c r="O1539" s="65"/>
      <c r="P1539" s="65"/>
      <c r="Q1539" s="27"/>
      <c r="R1539" s="65"/>
      <c r="S1539" s="65"/>
      <c r="T1539" s="65"/>
      <c r="U1539" s="65"/>
      <c r="V1539" s="65"/>
      <c r="W1539" s="65"/>
      <c r="X1539" s="65"/>
      <c r="Y1539" s="65"/>
      <c r="Z1539" s="65"/>
      <c r="AA1539" s="65"/>
      <c r="AB1539" s="65"/>
      <c r="AC1539" s="65"/>
      <c r="AD1539" s="65"/>
      <c r="AE1539" s="65"/>
      <c r="AF1539"/>
      <c r="AG1539"/>
      <c r="AH1539"/>
      <c r="AI1539"/>
      <c r="AJ1539"/>
      <c r="AK1539"/>
      <c r="AL1539"/>
      <c r="AM1539"/>
      <c r="AN1539"/>
      <c r="AO1539"/>
      <c r="AP1539"/>
      <c r="AQ1539"/>
      <c r="AR1539"/>
      <c r="AS1539"/>
      <c r="AT1539"/>
    </row>
    <row r="1540" spans="1:46" ht="15.75">
      <c r="A1540" s="64" t="s">
        <v>65</v>
      </c>
      <c r="B1540" s="65"/>
      <c r="C1540" s="65"/>
      <c r="D1540" s="65"/>
      <c r="E1540" s="65"/>
      <c r="F1540" s="65"/>
      <c r="G1540" s="65"/>
      <c r="H1540" s="65"/>
      <c r="I1540" s="65"/>
      <c r="J1540" s="65"/>
      <c r="K1540" s="65"/>
      <c r="L1540" s="65"/>
      <c r="M1540" s="65"/>
      <c r="N1540" s="65"/>
      <c r="O1540" s="65"/>
      <c r="P1540" s="65"/>
      <c r="Q1540" s="27"/>
      <c r="R1540" s="65"/>
      <c r="S1540" s="65"/>
      <c r="T1540" s="65"/>
      <c r="U1540" s="65"/>
      <c r="V1540" s="65"/>
      <c r="W1540" s="65"/>
      <c r="X1540" s="65"/>
      <c r="Y1540" s="65"/>
      <c r="Z1540" s="65"/>
      <c r="AA1540" s="65"/>
      <c r="AB1540" s="65"/>
      <c r="AC1540" s="65"/>
      <c r="AD1540" s="65"/>
      <c r="AE1540" s="65"/>
      <c r="AF1540"/>
      <c r="AG1540"/>
      <c r="AH1540"/>
      <c r="AI1540"/>
      <c r="AJ1540"/>
      <c r="AK1540"/>
      <c r="AL1540"/>
      <c r="AM1540"/>
      <c r="AN1540"/>
      <c r="AO1540"/>
      <c r="AP1540"/>
      <c r="AQ1540"/>
      <c r="AR1540"/>
      <c r="AS1540"/>
      <c r="AT1540"/>
    </row>
    <row r="1541" spans="1:46" ht="15" customHeight="1">
      <c r="A1541" s="61"/>
      <c r="B1541" s="61"/>
      <c r="C1541" s="61"/>
      <c r="D1541" s="61"/>
      <c r="E1541" s="61"/>
      <c r="F1541" s="61"/>
      <c r="G1541" s="61"/>
      <c r="H1541" s="61"/>
      <c r="I1541" s="61"/>
      <c r="J1541" s="61"/>
      <c r="K1541" s="61"/>
      <c r="L1541" s="61"/>
      <c r="M1541" s="61"/>
      <c r="N1541" s="61"/>
      <c r="O1541" s="61"/>
      <c r="P1541" s="61"/>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78.599999999999994" customHeight="1" thickBot="1">
      <c r="A1542" s="264" t="s">
        <v>1386</v>
      </c>
      <c r="B1542" s="264"/>
      <c r="C1542" s="264"/>
      <c r="D1542" s="264"/>
      <c r="E1542" s="264"/>
      <c r="F1542" s="264"/>
      <c r="G1542" s="264"/>
      <c r="H1542" s="264"/>
      <c r="I1542" s="264"/>
      <c r="J1542" s="264"/>
      <c r="K1542" s="264"/>
      <c r="L1542" s="264"/>
      <c r="M1542" s="264"/>
      <c r="N1542" s="264"/>
      <c r="O1542" s="264"/>
      <c r="P1542" s="264"/>
      <c r="Q1542" s="66"/>
      <c r="R1542" s="61"/>
      <c r="S1542" s="61"/>
      <c r="T1542" s="61"/>
      <c r="U1542" s="61"/>
      <c r="V1542" s="265"/>
      <c r="W1542" s="265"/>
      <c r="X1542" s="265"/>
      <c r="Y1542" s="265"/>
      <c r="Z1542" s="265"/>
      <c r="AA1542" s="265"/>
      <c r="AB1542" s="265"/>
      <c r="AC1542" s="265"/>
      <c r="AD1542" s="265"/>
      <c r="AE1542" s="265"/>
      <c r="AF1542" s="66"/>
      <c r="AG1542" s="61"/>
      <c r="AH1542" s="61"/>
      <c r="AI1542" s="61"/>
      <c r="AJ1542" s="61"/>
      <c r="AK1542" s="265"/>
      <c r="AL1542" s="265"/>
      <c r="AM1542" s="265"/>
      <c r="AN1542" s="265"/>
      <c r="AO1542" s="265"/>
      <c r="AP1542" s="265"/>
      <c r="AQ1542" s="265"/>
      <c r="AR1542" s="265"/>
      <c r="AS1542" s="265"/>
      <c r="AT1542" s="265"/>
    </row>
    <row r="1543" spans="1:46" ht="45" customHeight="1" thickTop="1" thickBot="1">
      <c r="A1543" s="284" t="s">
        <v>44</v>
      </c>
      <c r="B1543" s="284"/>
      <c r="C1543" s="284"/>
      <c r="D1543" s="284"/>
      <c r="E1543" s="284"/>
      <c r="F1543" s="284"/>
      <c r="G1543" s="284"/>
      <c r="H1543" s="284"/>
      <c r="I1543" s="284"/>
      <c r="J1543" s="284"/>
      <c r="K1543" s="284"/>
      <c r="L1543" s="284"/>
      <c r="M1543" s="284"/>
      <c r="N1543" s="284"/>
      <c r="O1543" s="284"/>
      <c r="P1543" s="284"/>
      <c r="Q1543" s="67" t="s">
        <v>67</v>
      </c>
      <c r="R1543" s="285" t="s">
        <v>68</v>
      </c>
      <c r="S1543" s="285"/>
      <c r="T1543" s="285"/>
      <c r="U1543" s="285"/>
      <c r="V1543" s="285"/>
      <c r="W1543" s="285"/>
      <c r="X1543" s="285"/>
      <c r="Y1543" s="285"/>
      <c r="Z1543" s="285"/>
      <c r="AA1543" s="285"/>
      <c r="AB1543" s="285"/>
      <c r="AC1543" s="285"/>
      <c r="AD1543" s="285"/>
      <c r="AE1543" s="285"/>
      <c r="AF1543" s="68" t="s">
        <v>67</v>
      </c>
      <c r="AG1543" s="286" t="s">
        <v>8</v>
      </c>
      <c r="AH1543" s="286"/>
      <c r="AI1543" s="286"/>
      <c r="AJ1543" s="286"/>
      <c r="AK1543" s="286"/>
      <c r="AL1543" s="286"/>
      <c r="AM1543" s="286"/>
      <c r="AN1543" s="286"/>
      <c r="AO1543" s="286"/>
      <c r="AP1543" s="286"/>
      <c r="AQ1543" s="286"/>
      <c r="AR1543" s="286"/>
      <c r="AS1543" s="286"/>
      <c r="AT1543" s="286"/>
    </row>
    <row r="1544" spans="1:46" ht="45" customHeight="1">
      <c r="A1544" s="261" t="s">
        <v>960</v>
      </c>
      <c r="B1544" s="261" t="s">
        <v>980</v>
      </c>
      <c r="C1544" s="261" t="s">
        <v>980</v>
      </c>
      <c r="D1544" s="261" t="s">
        <v>980</v>
      </c>
      <c r="E1544" s="261" t="s">
        <v>980</v>
      </c>
      <c r="F1544" s="261" t="s">
        <v>980</v>
      </c>
      <c r="G1544" s="261" t="s">
        <v>980</v>
      </c>
      <c r="H1544" s="261" t="s">
        <v>980</v>
      </c>
      <c r="I1544" s="261" t="s">
        <v>980</v>
      </c>
      <c r="J1544" s="261" t="s">
        <v>980</v>
      </c>
      <c r="K1544" s="261" t="s">
        <v>980</v>
      </c>
      <c r="L1544" s="261" t="s">
        <v>980</v>
      </c>
      <c r="M1544" s="261" t="s">
        <v>980</v>
      </c>
      <c r="N1544" s="261" t="s">
        <v>980</v>
      </c>
      <c r="O1544" s="261" t="s">
        <v>980</v>
      </c>
      <c r="P1544" s="261" t="s">
        <v>980</v>
      </c>
      <c r="Q1544" s="69">
        <v>2</v>
      </c>
      <c r="R1544" s="258"/>
      <c r="S1544" s="258"/>
      <c r="T1544" s="258"/>
      <c r="U1544" s="258"/>
      <c r="V1544" s="258"/>
      <c r="W1544" s="258"/>
      <c r="X1544" s="258"/>
      <c r="Y1544" s="258"/>
      <c r="Z1544" s="258"/>
      <c r="AA1544" s="258"/>
      <c r="AB1544" s="258"/>
      <c r="AC1544" s="258"/>
      <c r="AD1544" s="258"/>
      <c r="AE1544" s="258"/>
      <c r="AF1544" s="69">
        <v>2</v>
      </c>
      <c r="AG1544" s="258"/>
      <c r="AH1544" s="258"/>
      <c r="AI1544" s="258"/>
      <c r="AJ1544" s="258"/>
      <c r="AK1544" s="258"/>
      <c r="AL1544" s="258"/>
      <c r="AM1544" s="258"/>
      <c r="AN1544" s="258"/>
      <c r="AO1544" s="258"/>
      <c r="AP1544" s="258"/>
      <c r="AQ1544" s="258"/>
      <c r="AR1544" s="258"/>
      <c r="AS1544" s="258"/>
      <c r="AT1544" s="258"/>
    </row>
    <row r="1545" spans="1:46" ht="45" customHeight="1">
      <c r="A1545" s="261" t="s">
        <v>1010</v>
      </c>
      <c r="B1545" s="261" t="s">
        <v>1011</v>
      </c>
      <c r="C1545" s="261" t="s">
        <v>1011</v>
      </c>
      <c r="D1545" s="261" t="s">
        <v>1011</v>
      </c>
      <c r="E1545" s="261" t="s">
        <v>1011</v>
      </c>
      <c r="F1545" s="261" t="s">
        <v>1011</v>
      </c>
      <c r="G1545" s="261" t="s">
        <v>1011</v>
      </c>
      <c r="H1545" s="261" t="s">
        <v>1011</v>
      </c>
      <c r="I1545" s="261" t="s">
        <v>1011</v>
      </c>
      <c r="J1545" s="261" t="s">
        <v>1011</v>
      </c>
      <c r="K1545" s="261" t="s">
        <v>1011</v>
      </c>
      <c r="L1545" s="261" t="s">
        <v>1011</v>
      </c>
      <c r="M1545" s="261" t="s">
        <v>1011</v>
      </c>
      <c r="N1545" s="261" t="s">
        <v>1011</v>
      </c>
      <c r="O1545" s="261" t="s">
        <v>1011</v>
      </c>
      <c r="P1545" s="261" t="s">
        <v>1011</v>
      </c>
      <c r="Q1545" s="69">
        <v>2</v>
      </c>
      <c r="R1545" s="258"/>
      <c r="S1545" s="258"/>
      <c r="T1545" s="258"/>
      <c r="U1545" s="258"/>
      <c r="V1545" s="258"/>
      <c r="W1545" s="258"/>
      <c r="X1545" s="258"/>
      <c r="Y1545" s="258"/>
      <c r="Z1545" s="258"/>
      <c r="AA1545" s="258"/>
      <c r="AB1545" s="258"/>
      <c r="AC1545" s="258"/>
      <c r="AD1545" s="258"/>
      <c r="AE1545" s="258"/>
      <c r="AF1545" s="69">
        <v>2</v>
      </c>
      <c r="AG1545" s="258"/>
      <c r="AH1545" s="258"/>
      <c r="AI1545" s="258"/>
      <c r="AJ1545" s="258"/>
      <c r="AK1545" s="258"/>
      <c r="AL1545" s="258"/>
      <c r="AM1545" s="258"/>
      <c r="AN1545" s="258"/>
      <c r="AO1545" s="258"/>
      <c r="AP1545" s="258"/>
      <c r="AQ1545" s="258"/>
      <c r="AR1545" s="258"/>
      <c r="AS1545" s="258"/>
      <c r="AT1545" s="258"/>
    </row>
    <row r="1546" spans="1:46" ht="45" customHeight="1">
      <c r="A1546" s="261" t="s">
        <v>1387</v>
      </c>
      <c r="B1546" s="261"/>
      <c r="C1546" s="261"/>
      <c r="D1546" s="261"/>
      <c r="E1546" s="261"/>
      <c r="F1546" s="261"/>
      <c r="G1546" s="261"/>
      <c r="H1546" s="261"/>
      <c r="I1546" s="261"/>
      <c r="J1546" s="261"/>
      <c r="K1546" s="261"/>
      <c r="L1546" s="261"/>
      <c r="M1546" s="261"/>
      <c r="N1546" s="261"/>
      <c r="O1546" s="261"/>
      <c r="P1546" s="261"/>
      <c r="Q1546" s="69">
        <v>1</v>
      </c>
      <c r="R1546" s="273" t="s">
        <v>1388</v>
      </c>
      <c r="S1546" s="274"/>
      <c r="T1546" s="274"/>
      <c r="U1546" s="274"/>
      <c r="V1546" s="274"/>
      <c r="W1546" s="274"/>
      <c r="X1546" s="274"/>
      <c r="Y1546" s="274"/>
      <c r="Z1546" s="274"/>
      <c r="AA1546" s="274"/>
      <c r="AB1546" s="274"/>
      <c r="AC1546" s="274"/>
      <c r="AD1546" s="274"/>
      <c r="AE1546" s="275"/>
      <c r="AF1546" s="69">
        <v>1</v>
      </c>
      <c r="AG1546" s="273" t="s">
        <v>1388</v>
      </c>
      <c r="AH1546" s="274"/>
      <c r="AI1546" s="274"/>
      <c r="AJ1546" s="274"/>
      <c r="AK1546" s="274"/>
      <c r="AL1546" s="274"/>
      <c r="AM1546" s="274"/>
      <c r="AN1546" s="274"/>
      <c r="AO1546" s="274"/>
      <c r="AP1546" s="274"/>
      <c r="AQ1546" s="274"/>
      <c r="AR1546" s="274"/>
      <c r="AS1546" s="274"/>
      <c r="AT1546" s="275"/>
    </row>
    <row r="1547" spans="1:46" ht="45" customHeight="1">
      <c r="A1547" s="261" t="s">
        <v>1389</v>
      </c>
      <c r="B1547" s="261" t="s">
        <v>1390</v>
      </c>
      <c r="C1547" s="261" t="s">
        <v>1390</v>
      </c>
      <c r="D1547" s="261" t="s">
        <v>1390</v>
      </c>
      <c r="E1547" s="261" t="s">
        <v>1390</v>
      </c>
      <c r="F1547" s="261" t="s">
        <v>1390</v>
      </c>
      <c r="G1547" s="261" t="s">
        <v>1390</v>
      </c>
      <c r="H1547" s="261" t="s">
        <v>1390</v>
      </c>
      <c r="I1547" s="261" t="s">
        <v>1390</v>
      </c>
      <c r="J1547" s="261" t="s">
        <v>1390</v>
      </c>
      <c r="K1547" s="261" t="s">
        <v>1390</v>
      </c>
      <c r="L1547" s="261" t="s">
        <v>1390</v>
      </c>
      <c r="M1547" s="261" t="s">
        <v>1390</v>
      </c>
      <c r="N1547" s="261" t="s">
        <v>1390</v>
      </c>
      <c r="O1547" s="261" t="s">
        <v>1390</v>
      </c>
      <c r="P1547" s="261" t="s">
        <v>1390</v>
      </c>
      <c r="Q1547" s="69">
        <v>1</v>
      </c>
      <c r="R1547" s="258"/>
      <c r="S1547" s="258"/>
      <c r="T1547" s="258"/>
      <c r="U1547" s="258"/>
      <c r="V1547" s="258"/>
      <c r="W1547" s="258"/>
      <c r="X1547" s="258"/>
      <c r="Y1547" s="258"/>
      <c r="Z1547" s="258"/>
      <c r="AA1547" s="258"/>
      <c r="AB1547" s="258"/>
      <c r="AC1547" s="258"/>
      <c r="AD1547" s="258"/>
      <c r="AE1547" s="258"/>
      <c r="AF1547" s="69">
        <v>1</v>
      </c>
      <c r="AG1547" s="258"/>
      <c r="AH1547" s="258"/>
      <c r="AI1547" s="258"/>
      <c r="AJ1547" s="258"/>
      <c r="AK1547" s="258"/>
      <c r="AL1547" s="258"/>
      <c r="AM1547" s="258"/>
      <c r="AN1547" s="258"/>
      <c r="AO1547" s="258"/>
      <c r="AP1547" s="258"/>
      <c r="AQ1547" s="258"/>
      <c r="AR1547" s="258"/>
      <c r="AS1547" s="258"/>
      <c r="AT1547" s="258"/>
    </row>
    <row r="1548" spans="1:46" ht="45" customHeight="1">
      <c r="A1548" s="295" t="s">
        <v>1391</v>
      </c>
      <c r="B1548" s="295" t="s">
        <v>1391</v>
      </c>
      <c r="C1548" s="295" t="s">
        <v>1391</v>
      </c>
      <c r="D1548" s="295" t="s">
        <v>1391</v>
      </c>
      <c r="E1548" s="295" t="s">
        <v>1391</v>
      </c>
      <c r="F1548" s="295" t="s">
        <v>1391</v>
      </c>
      <c r="G1548" s="295" t="s">
        <v>1391</v>
      </c>
      <c r="H1548" s="295" t="s">
        <v>1391</v>
      </c>
      <c r="I1548" s="295" t="s">
        <v>1391</v>
      </c>
      <c r="J1548" s="295" t="s">
        <v>1391</v>
      </c>
      <c r="K1548" s="295" t="s">
        <v>1391</v>
      </c>
      <c r="L1548" s="295" t="s">
        <v>1391</v>
      </c>
      <c r="M1548" s="295" t="s">
        <v>1391</v>
      </c>
      <c r="N1548" s="295" t="s">
        <v>1391</v>
      </c>
      <c r="O1548" s="295" t="s">
        <v>1391</v>
      </c>
      <c r="P1548" s="295" t="s">
        <v>1391</v>
      </c>
      <c r="Q1548" s="69">
        <v>1</v>
      </c>
      <c r="R1548" s="258"/>
      <c r="S1548" s="258"/>
      <c r="T1548" s="258"/>
      <c r="U1548" s="258"/>
      <c r="V1548" s="258"/>
      <c r="W1548" s="258"/>
      <c r="X1548" s="258"/>
      <c r="Y1548" s="258"/>
      <c r="Z1548" s="258"/>
      <c r="AA1548" s="258"/>
      <c r="AB1548" s="258"/>
      <c r="AC1548" s="258"/>
      <c r="AD1548" s="258"/>
      <c r="AE1548" s="258"/>
      <c r="AF1548" s="69">
        <v>1</v>
      </c>
      <c r="AG1548" s="258"/>
      <c r="AH1548" s="258"/>
      <c r="AI1548" s="258"/>
      <c r="AJ1548" s="258"/>
      <c r="AK1548" s="258"/>
      <c r="AL1548" s="258"/>
      <c r="AM1548" s="258"/>
      <c r="AN1548" s="258"/>
      <c r="AO1548" s="258"/>
      <c r="AP1548" s="258"/>
      <c r="AQ1548" s="258"/>
      <c r="AR1548" s="258"/>
      <c r="AS1548" s="258"/>
      <c r="AT1548" s="258"/>
    </row>
    <row r="1549" spans="1:46" ht="45" customHeight="1">
      <c r="A1549" s="295" t="s">
        <v>1392</v>
      </c>
      <c r="B1549" s="295" t="s">
        <v>1392</v>
      </c>
      <c r="C1549" s="295" t="s">
        <v>1392</v>
      </c>
      <c r="D1549" s="295" t="s">
        <v>1392</v>
      </c>
      <c r="E1549" s="295" t="s">
        <v>1392</v>
      </c>
      <c r="F1549" s="295" t="s">
        <v>1392</v>
      </c>
      <c r="G1549" s="295" t="s">
        <v>1392</v>
      </c>
      <c r="H1549" s="295" t="s">
        <v>1392</v>
      </c>
      <c r="I1549" s="295" t="s">
        <v>1392</v>
      </c>
      <c r="J1549" s="295" t="s">
        <v>1392</v>
      </c>
      <c r="K1549" s="295" t="s">
        <v>1392</v>
      </c>
      <c r="L1549" s="295" t="s">
        <v>1392</v>
      </c>
      <c r="M1549" s="295" t="s">
        <v>1392</v>
      </c>
      <c r="N1549" s="295" t="s">
        <v>1392</v>
      </c>
      <c r="O1549" s="295" t="s">
        <v>1392</v>
      </c>
      <c r="P1549" s="295" t="s">
        <v>1392</v>
      </c>
      <c r="Q1549" s="69">
        <v>1</v>
      </c>
      <c r="R1549" s="258"/>
      <c r="S1549" s="258"/>
      <c r="T1549" s="258"/>
      <c r="U1549" s="258"/>
      <c r="V1549" s="258"/>
      <c r="W1549" s="258"/>
      <c r="X1549" s="258"/>
      <c r="Y1549" s="258"/>
      <c r="Z1549" s="258"/>
      <c r="AA1549" s="258"/>
      <c r="AB1549" s="258"/>
      <c r="AC1549" s="258"/>
      <c r="AD1549" s="258"/>
      <c r="AE1549" s="258"/>
      <c r="AF1549" s="69">
        <v>1</v>
      </c>
      <c r="AG1549" s="258"/>
      <c r="AH1549" s="258"/>
      <c r="AI1549" s="258"/>
      <c r="AJ1549" s="258"/>
      <c r="AK1549" s="258"/>
      <c r="AL1549" s="258"/>
      <c r="AM1549" s="258"/>
      <c r="AN1549" s="258"/>
      <c r="AO1549" s="258"/>
      <c r="AP1549" s="258"/>
      <c r="AQ1549" s="258"/>
      <c r="AR1549" s="258"/>
      <c r="AS1549" s="258"/>
      <c r="AT1549" s="258"/>
    </row>
    <row r="1550" spans="1:46" ht="45" customHeight="1">
      <c r="A1550" s="261" t="s">
        <v>1393</v>
      </c>
      <c r="B1550" s="261" t="s">
        <v>1394</v>
      </c>
      <c r="C1550" s="261" t="s">
        <v>1394</v>
      </c>
      <c r="D1550" s="261" t="s">
        <v>1394</v>
      </c>
      <c r="E1550" s="261" t="s">
        <v>1394</v>
      </c>
      <c r="F1550" s="261" t="s">
        <v>1394</v>
      </c>
      <c r="G1550" s="261" t="s">
        <v>1394</v>
      </c>
      <c r="H1550" s="261" t="s">
        <v>1394</v>
      </c>
      <c r="I1550" s="261" t="s">
        <v>1394</v>
      </c>
      <c r="J1550" s="261" t="s">
        <v>1394</v>
      </c>
      <c r="K1550" s="261" t="s">
        <v>1394</v>
      </c>
      <c r="L1550" s="261" t="s">
        <v>1394</v>
      </c>
      <c r="M1550" s="261" t="s">
        <v>1394</v>
      </c>
      <c r="N1550" s="261" t="s">
        <v>1394</v>
      </c>
      <c r="O1550" s="261" t="s">
        <v>1394</v>
      </c>
      <c r="P1550" s="261" t="s">
        <v>1394</v>
      </c>
      <c r="Q1550" s="69">
        <v>1</v>
      </c>
      <c r="R1550" s="258"/>
      <c r="S1550" s="258"/>
      <c r="T1550" s="258"/>
      <c r="U1550" s="258"/>
      <c r="V1550" s="258"/>
      <c r="W1550" s="258"/>
      <c r="X1550" s="258"/>
      <c r="Y1550" s="258"/>
      <c r="Z1550" s="258"/>
      <c r="AA1550" s="258"/>
      <c r="AB1550" s="258"/>
      <c r="AC1550" s="258"/>
      <c r="AD1550" s="258"/>
      <c r="AE1550" s="258"/>
      <c r="AF1550" s="69">
        <v>1</v>
      </c>
      <c r="AG1550" s="258"/>
      <c r="AH1550" s="258"/>
      <c r="AI1550" s="258"/>
      <c r="AJ1550" s="258"/>
      <c r="AK1550" s="258"/>
      <c r="AL1550" s="258"/>
      <c r="AM1550" s="258"/>
      <c r="AN1550" s="258"/>
      <c r="AO1550" s="258"/>
      <c r="AP1550" s="258"/>
      <c r="AQ1550" s="258"/>
      <c r="AR1550" s="258"/>
      <c r="AS1550" s="258"/>
      <c r="AT1550" s="258"/>
    </row>
    <row r="1551" spans="1:46" ht="45" customHeight="1">
      <c r="A1551" s="261" t="s">
        <v>1395</v>
      </c>
      <c r="B1551" s="261" t="s">
        <v>1396</v>
      </c>
      <c r="C1551" s="261" t="s">
        <v>1396</v>
      </c>
      <c r="D1551" s="261" t="s">
        <v>1396</v>
      </c>
      <c r="E1551" s="261" t="s">
        <v>1396</v>
      </c>
      <c r="F1551" s="261" t="s">
        <v>1396</v>
      </c>
      <c r="G1551" s="261" t="s">
        <v>1396</v>
      </c>
      <c r="H1551" s="261" t="s">
        <v>1396</v>
      </c>
      <c r="I1551" s="261" t="s">
        <v>1396</v>
      </c>
      <c r="J1551" s="261" t="s">
        <v>1396</v>
      </c>
      <c r="K1551" s="261" t="s">
        <v>1396</v>
      </c>
      <c r="L1551" s="261" t="s">
        <v>1396</v>
      </c>
      <c r="M1551" s="261" t="s">
        <v>1396</v>
      </c>
      <c r="N1551" s="261" t="s">
        <v>1396</v>
      </c>
      <c r="O1551" s="261" t="s">
        <v>1396</v>
      </c>
      <c r="P1551" s="261" t="s">
        <v>1396</v>
      </c>
      <c r="Q1551" s="69">
        <v>1</v>
      </c>
      <c r="R1551" s="258"/>
      <c r="S1551" s="258"/>
      <c r="T1551" s="258"/>
      <c r="U1551" s="258"/>
      <c r="V1551" s="258"/>
      <c r="W1551" s="258"/>
      <c r="X1551" s="258"/>
      <c r="Y1551" s="258"/>
      <c r="Z1551" s="258"/>
      <c r="AA1551" s="258"/>
      <c r="AB1551" s="258"/>
      <c r="AC1551" s="258"/>
      <c r="AD1551" s="258"/>
      <c r="AE1551" s="258"/>
      <c r="AF1551" s="69">
        <v>1</v>
      </c>
      <c r="AG1551" s="258"/>
      <c r="AH1551" s="258"/>
      <c r="AI1551" s="258"/>
      <c r="AJ1551" s="258"/>
      <c r="AK1551" s="258"/>
      <c r="AL1551" s="258"/>
      <c r="AM1551" s="258"/>
      <c r="AN1551" s="258"/>
      <c r="AO1551" s="258"/>
      <c r="AP1551" s="258"/>
      <c r="AQ1551" s="258"/>
      <c r="AR1551" s="258"/>
      <c r="AS1551" s="258"/>
      <c r="AT1551" s="258"/>
    </row>
    <row r="1552" spans="1:46" ht="63.6" customHeight="1">
      <c r="A1552" s="261" t="s">
        <v>1397</v>
      </c>
      <c r="B1552" s="261"/>
      <c r="C1552" s="261"/>
      <c r="D1552" s="261"/>
      <c r="E1552" s="261"/>
      <c r="F1552" s="261"/>
      <c r="G1552" s="261"/>
      <c r="H1552" s="261"/>
      <c r="I1552" s="261"/>
      <c r="J1552" s="261"/>
      <c r="K1552" s="261"/>
      <c r="L1552" s="261"/>
      <c r="M1552" s="261"/>
      <c r="N1552" s="261"/>
      <c r="O1552" s="261"/>
      <c r="P1552" s="261"/>
      <c r="Q1552" s="69">
        <v>1</v>
      </c>
      <c r="R1552" s="258"/>
      <c r="S1552" s="258"/>
      <c r="T1552" s="258"/>
      <c r="U1552" s="258"/>
      <c r="V1552" s="258"/>
      <c r="W1552" s="258"/>
      <c r="X1552" s="258"/>
      <c r="Y1552" s="258"/>
      <c r="Z1552" s="258"/>
      <c r="AA1552" s="258"/>
      <c r="AB1552" s="258"/>
      <c r="AC1552" s="258"/>
      <c r="AD1552" s="258"/>
      <c r="AE1552" s="258"/>
      <c r="AF1552" s="69">
        <v>1</v>
      </c>
      <c r="AG1552" s="258"/>
      <c r="AH1552" s="258"/>
      <c r="AI1552" s="258"/>
      <c r="AJ1552" s="258"/>
      <c r="AK1552" s="258"/>
      <c r="AL1552" s="258"/>
      <c r="AM1552" s="258"/>
      <c r="AN1552" s="258"/>
      <c r="AO1552" s="258"/>
      <c r="AP1552" s="258"/>
      <c r="AQ1552" s="258"/>
      <c r="AR1552" s="258"/>
      <c r="AS1552" s="258"/>
      <c r="AT1552" s="258"/>
    </row>
    <row r="1553" spans="1:46" ht="45" customHeight="1">
      <c r="A1553" s="261" t="s">
        <v>1398</v>
      </c>
      <c r="B1553" s="261" t="s">
        <v>1399</v>
      </c>
      <c r="C1553" s="261" t="s">
        <v>1399</v>
      </c>
      <c r="D1553" s="261" t="s">
        <v>1399</v>
      </c>
      <c r="E1553" s="261" t="s">
        <v>1399</v>
      </c>
      <c r="F1553" s="261" t="s">
        <v>1399</v>
      </c>
      <c r="G1553" s="261" t="s">
        <v>1399</v>
      </c>
      <c r="H1553" s="261" t="s">
        <v>1399</v>
      </c>
      <c r="I1553" s="261" t="s">
        <v>1399</v>
      </c>
      <c r="J1553" s="261" t="s">
        <v>1399</v>
      </c>
      <c r="K1553" s="261" t="s">
        <v>1399</v>
      </c>
      <c r="L1553" s="261" t="s">
        <v>1399</v>
      </c>
      <c r="M1553" s="261" t="s">
        <v>1399</v>
      </c>
      <c r="N1553" s="261" t="s">
        <v>1399</v>
      </c>
      <c r="O1553" s="261" t="s">
        <v>1399</v>
      </c>
      <c r="P1553" s="261" t="s">
        <v>1399</v>
      </c>
      <c r="Q1553" s="69">
        <v>1</v>
      </c>
      <c r="R1553" s="258"/>
      <c r="S1553" s="258"/>
      <c r="T1553" s="258"/>
      <c r="U1553" s="258"/>
      <c r="V1553" s="258"/>
      <c r="W1553" s="258"/>
      <c r="X1553" s="258"/>
      <c r="Y1553" s="258"/>
      <c r="Z1553" s="258"/>
      <c r="AA1553" s="258"/>
      <c r="AB1553" s="258"/>
      <c r="AC1553" s="258"/>
      <c r="AD1553" s="258"/>
      <c r="AE1553" s="258"/>
      <c r="AF1553" s="69">
        <v>1</v>
      </c>
      <c r="AG1553" s="258"/>
      <c r="AH1553" s="258"/>
      <c r="AI1553" s="258"/>
      <c r="AJ1553" s="258"/>
      <c r="AK1553" s="258"/>
      <c r="AL1553" s="258"/>
      <c r="AM1553" s="258"/>
      <c r="AN1553" s="258"/>
      <c r="AO1553" s="258"/>
      <c r="AP1553" s="258"/>
      <c r="AQ1553" s="258"/>
      <c r="AR1553" s="258"/>
      <c r="AS1553" s="258"/>
      <c r="AT1553" s="258"/>
    </row>
    <row r="1554" spans="1:46" ht="45" customHeight="1">
      <c r="A1554" s="261" t="s">
        <v>1400</v>
      </c>
      <c r="B1554" s="261" t="s">
        <v>1401</v>
      </c>
      <c r="C1554" s="261" t="s">
        <v>1401</v>
      </c>
      <c r="D1554" s="261" t="s">
        <v>1401</v>
      </c>
      <c r="E1554" s="261" t="s">
        <v>1401</v>
      </c>
      <c r="F1554" s="261" t="s">
        <v>1401</v>
      </c>
      <c r="G1554" s="261" t="s">
        <v>1401</v>
      </c>
      <c r="H1554" s="261" t="s">
        <v>1401</v>
      </c>
      <c r="I1554" s="261" t="s">
        <v>1401</v>
      </c>
      <c r="J1554" s="261" t="s">
        <v>1401</v>
      </c>
      <c r="K1554" s="261" t="s">
        <v>1401</v>
      </c>
      <c r="L1554" s="261" t="s">
        <v>1401</v>
      </c>
      <c r="M1554" s="261" t="s">
        <v>1401</v>
      </c>
      <c r="N1554" s="261" t="s">
        <v>1401</v>
      </c>
      <c r="O1554" s="261" t="s">
        <v>1401</v>
      </c>
      <c r="P1554" s="261" t="s">
        <v>1401</v>
      </c>
      <c r="Q1554" s="69">
        <v>1</v>
      </c>
      <c r="R1554" s="258"/>
      <c r="S1554" s="258"/>
      <c r="T1554" s="258"/>
      <c r="U1554" s="258"/>
      <c r="V1554" s="258"/>
      <c r="W1554" s="258"/>
      <c r="X1554" s="258"/>
      <c r="Y1554" s="258"/>
      <c r="Z1554" s="258"/>
      <c r="AA1554" s="258"/>
      <c r="AB1554" s="258"/>
      <c r="AC1554" s="258"/>
      <c r="AD1554" s="258"/>
      <c r="AE1554" s="258"/>
      <c r="AF1554" s="69">
        <v>1</v>
      </c>
      <c r="AG1554" s="258"/>
      <c r="AH1554" s="258"/>
      <c r="AI1554" s="258"/>
      <c r="AJ1554" s="258"/>
      <c r="AK1554" s="258"/>
      <c r="AL1554" s="258"/>
      <c r="AM1554" s="258"/>
      <c r="AN1554" s="258"/>
      <c r="AO1554" s="258"/>
      <c r="AP1554" s="258"/>
      <c r="AQ1554" s="258"/>
      <c r="AR1554" s="258"/>
      <c r="AS1554" s="258"/>
      <c r="AT1554" s="258"/>
    </row>
    <row r="1555" spans="1:46" ht="45" customHeight="1">
      <c r="A1555" s="295" t="s">
        <v>1402</v>
      </c>
      <c r="B1555" s="295" t="s">
        <v>1402</v>
      </c>
      <c r="C1555" s="295" t="s">
        <v>1402</v>
      </c>
      <c r="D1555" s="295" t="s">
        <v>1402</v>
      </c>
      <c r="E1555" s="295" t="s">
        <v>1402</v>
      </c>
      <c r="F1555" s="295" t="s">
        <v>1402</v>
      </c>
      <c r="G1555" s="295" t="s">
        <v>1402</v>
      </c>
      <c r="H1555" s="295" t="s">
        <v>1402</v>
      </c>
      <c r="I1555" s="295" t="s">
        <v>1402</v>
      </c>
      <c r="J1555" s="295" t="s">
        <v>1402</v>
      </c>
      <c r="K1555" s="295" t="s">
        <v>1402</v>
      </c>
      <c r="L1555" s="295" t="s">
        <v>1402</v>
      </c>
      <c r="M1555" s="295" t="s">
        <v>1402</v>
      </c>
      <c r="N1555" s="295" t="s">
        <v>1402</v>
      </c>
      <c r="O1555" s="295" t="s">
        <v>1402</v>
      </c>
      <c r="P1555" s="295" t="s">
        <v>1402</v>
      </c>
      <c r="Q1555" s="69">
        <v>1</v>
      </c>
      <c r="R1555" s="258"/>
      <c r="S1555" s="258"/>
      <c r="T1555" s="258"/>
      <c r="U1555" s="258"/>
      <c r="V1555" s="258"/>
      <c r="W1555" s="258"/>
      <c r="X1555" s="258"/>
      <c r="Y1555" s="258"/>
      <c r="Z1555" s="258"/>
      <c r="AA1555" s="258"/>
      <c r="AB1555" s="258"/>
      <c r="AC1555" s="258"/>
      <c r="AD1555" s="258"/>
      <c r="AE1555" s="258"/>
      <c r="AF1555" s="69">
        <v>1</v>
      </c>
      <c r="AG1555" s="258"/>
      <c r="AH1555" s="258"/>
      <c r="AI1555" s="258"/>
      <c r="AJ1555" s="258"/>
      <c r="AK1555" s="258"/>
      <c r="AL1555" s="258"/>
      <c r="AM1555" s="258"/>
      <c r="AN1555" s="258"/>
      <c r="AO1555" s="258"/>
      <c r="AP1555" s="258"/>
      <c r="AQ1555" s="258"/>
      <c r="AR1555" s="258"/>
      <c r="AS1555" s="258"/>
      <c r="AT1555" s="258"/>
    </row>
    <row r="1556" spans="1:46" ht="45" customHeight="1" thickTop="1" thickBot="1">
      <c r="A1556" s="61"/>
      <c r="B1556" s="61"/>
      <c r="C1556" s="61"/>
      <c r="D1556" s="61"/>
      <c r="E1556" s="61"/>
      <c r="F1556" s="61"/>
      <c r="G1556" s="61"/>
      <c r="H1556" s="61"/>
      <c r="I1556" s="61"/>
      <c r="J1556" s="61"/>
      <c r="K1556" s="61"/>
      <c r="L1556" s="61"/>
      <c r="M1556" s="61"/>
      <c r="N1556" s="61"/>
      <c r="O1556" s="61"/>
      <c r="P1556" s="61"/>
      <c r="Q1556" s="70"/>
      <c r="R1556" s="61"/>
      <c r="S1556" s="61"/>
      <c r="T1556" s="61"/>
      <c r="U1556" s="61"/>
      <c r="V1556" s="61"/>
      <c r="W1556" s="61"/>
      <c r="X1556" s="61"/>
      <c r="Y1556" s="61"/>
      <c r="Z1556" s="61"/>
      <c r="AA1556" s="61"/>
      <c r="AB1556" s="61"/>
      <c r="AC1556" s="61"/>
      <c r="AD1556" s="61"/>
      <c r="AE1556" s="61"/>
      <c r="AF1556" s="70"/>
      <c r="AG1556" s="61"/>
      <c r="AH1556" s="61"/>
      <c r="AI1556" s="61"/>
      <c r="AJ1556" s="61"/>
      <c r="AK1556" s="61"/>
      <c r="AL1556" s="61"/>
      <c r="AM1556" s="61"/>
      <c r="AN1556" s="61"/>
      <c r="AO1556" s="61"/>
      <c r="AP1556" s="61"/>
      <c r="AQ1556" s="61"/>
      <c r="AR1556" s="61"/>
      <c r="AS1556" s="61"/>
      <c r="AT1556" s="61"/>
    </row>
    <row r="1557" spans="1:46" ht="45" customHeight="1" thickTop="1" thickBot="1">
      <c r="A1557" s="267" t="s">
        <v>79</v>
      </c>
      <c r="B1557" s="267"/>
      <c r="C1557" s="267"/>
      <c r="D1557" s="267"/>
      <c r="E1557" s="267"/>
      <c r="F1557" s="267"/>
      <c r="G1557" s="267"/>
      <c r="H1557" s="267"/>
      <c r="I1557" s="267"/>
      <c r="J1557" s="267"/>
      <c r="K1557" s="267"/>
      <c r="L1557" s="267"/>
      <c r="M1557" s="267"/>
      <c r="N1557" s="267"/>
      <c r="O1557" s="267"/>
      <c r="P1557" s="267"/>
      <c r="Q1557" s="71" t="s">
        <v>67</v>
      </c>
      <c r="R1557" s="268" t="s">
        <v>68</v>
      </c>
      <c r="S1557" s="268"/>
      <c r="T1557" s="268"/>
      <c r="U1557" s="268"/>
      <c r="V1557" s="268"/>
      <c r="W1557" s="268"/>
      <c r="X1557" s="268"/>
      <c r="Y1557" s="268"/>
      <c r="Z1557" s="268"/>
      <c r="AA1557" s="268"/>
      <c r="AB1557" s="268"/>
      <c r="AC1557" s="268"/>
      <c r="AD1557" s="268"/>
      <c r="AE1557" s="268"/>
      <c r="AF1557" s="72" t="s">
        <v>67</v>
      </c>
      <c r="AG1557" s="269" t="s">
        <v>8</v>
      </c>
      <c r="AH1557" s="269"/>
      <c r="AI1557" s="269"/>
      <c r="AJ1557" s="269"/>
      <c r="AK1557" s="269"/>
      <c r="AL1557" s="269"/>
      <c r="AM1557" s="269"/>
      <c r="AN1557" s="269"/>
      <c r="AO1557" s="269"/>
      <c r="AP1557" s="269"/>
      <c r="AQ1557" s="269"/>
      <c r="AR1557" s="269"/>
      <c r="AS1557" s="269"/>
      <c r="AT1557" s="269"/>
    </row>
    <row r="1558" spans="1:46" ht="45" customHeight="1">
      <c r="A1558" s="261" t="s">
        <v>1403</v>
      </c>
      <c r="B1558" s="261" t="s">
        <v>1404</v>
      </c>
      <c r="C1558" s="261" t="s">
        <v>1404</v>
      </c>
      <c r="D1558" s="261" t="s">
        <v>1404</v>
      </c>
      <c r="E1558" s="261" t="s">
        <v>1404</v>
      </c>
      <c r="F1558" s="261" t="s">
        <v>1404</v>
      </c>
      <c r="G1558" s="261" t="s">
        <v>1404</v>
      </c>
      <c r="H1558" s="261" t="s">
        <v>1404</v>
      </c>
      <c r="I1558" s="261" t="s">
        <v>1404</v>
      </c>
      <c r="J1558" s="261" t="s">
        <v>1404</v>
      </c>
      <c r="K1558" s="261" t="s">
        <v>1404</v>
      </c>
      <c r="L1558" s="261" t="s">
        <v>1404</v>
      </c>
      <c r="M1558" s="261" t="s">
        <v>1404</v>
      </c>
      <c r="N1558" s="261" t="s">
        <v>1404</v>
      </c>
      <c r="O1558" s="261" t="s">
        <v>1404</v>
      </c>
      <c r="P1558" s="261" t="s">
        <v>1404</v>
      </c>
      <c r="Q1558" s="69">
        <v>2</v>
      </c>
      <c r="R1558" s="258"/>
      <c r="S1558" s="258"/>
      <c r="T1558" s="258"/>
      <c r="U1558" s="258"/>
      <c r="V1558" s="258"/>
      <c r="W1558" s="258"/>
      <c r="X1558" s="258"/>
      <c r="Y1558" s="258"/>
      <c r="Z1558" s="258"/>
      <c r="AA1558" s="258"/>
      <c r="AB1558" s="258"/>
      <c r="AC1558" s="258"/>
      <c r="AD1558" s="258"/>
      <c r="AE1558" s="258"/>
      <c r="AF1558" s="69">
        <v>2</v>
      </c>
      <c r="AG1558" s="258"/>
      <c r="AH1558" s="258"/>
      <c r="AI1558" s="258"/>
      <c r="AJ1558" s="258"/>
      <c r="AK1558" s="258"/>
      <c r="AL1558" s="258"/>
      <c r="AM1558" s="258"/>
      <c r="AN1558" s="258"/>
      <c r="AO1558" s="258"/>
      <c r="AP1558" s="258"/>
      <c r="AQ1558" s="258"/>
      <c r="AR1558" s="258"/>
      <c r="AS1558" s="258"/>
      <c r="AT1558" s="258"/>
    </row>
    <row r="1559" spans="1:46" ht="45" customHeight="1">
      <c r="A1559" s="261" t="s">
        <v>1405</v>
      </c>
      <c r="B1559" s="261" t="s">
        <v>1406</v>
      </c>
      <c r="C1559" s="261" t="s">
        <v>1406</v>
      </c>
      <c r="D1559" s="261" t="s">
        <v>1406</v>
      </c>
      <c r="E1559" s="261" t="s">
        <v>1406</v>
      </c>
      <c r="F1559" s="261" t="s">
        <v>1406</v>
      </c>
      <c r="G1559" s="261" t="s">
        <v>1406</v>
      </c>
      <c r="H1559" s="261" t="s">
        <v>1406</v>
      </c>
      <c r="I1559" s="261" t="s">
        <v>1406</v>
      </c>
      <c r="J1559" s="261" t="s">
        <v>1406</v>
      </c>
      <c r="K1559" s="261" t="s">
        <v>1406</v>
      </c>
      <c r="L1559" s="261" t="s">
        <v>1406</v>
      </c>
      <c r="M1559" s="261" t="s">
        <v>1406</v>
      </c>
      <c r="N1559" s="261" t="s">
        <v>1406</v>
      </c>
      <c r="O1559" s="261" t="s">
        <v>1406</v>
      </c>
      <c r="P1559" s="261" t="s">
        <v>1406</v>
      </c>
      <c r="Q1559" s="69">
        <v>2</v>
      </c>
      <c r="R1559" s="258"/>
      <c r="S1559" s="258"/>
      <c r="T1559" s="258"/>
      <c r="U1559" s="258"/>
      <c r="V1559" s="258"/>
      <c r="W1559" s="258"/>
      <c r="X1559" s="258"/>
      <c r="Y1559" s="258"/>
      <c r="Z1559" s="258"/>
      <c r="AA1559" s="258"/>
      <c r="AB1559" s="258"/>
      <c r="AC1559" s="258"/>
      <c r="AD1559" s="258"/>
      <c r="AE1559" s="258"/>
      <c r="AF1559" s="69">
        <v>2</v>
      </c>
      <c r="AG1559" s="258"/>
      <c r="AH1559" s="258"/>
      <c r="AI1559" s="258"/>
      <c r="AJ1559" s="258"/>
      <c r="AK1559" s="258"/>
      <c r="AL1559" s="258"/>
      <c r="AM1559" s="258"/>
      <c r="AN1559" s="258"/>
      <c r="AO1559" s="258"/>
      <c r="AP1559" s="258"/>
      <c r="AQ1559" s="258"/>
      <c r="AR1559" s="258"/>
      <c r="AS1559" s="258"/>
      <c r="AT1559" s="258"/>
    </row>
    <row r="1560" spans="1:46" ht="45" customHeight="1">
      <c r="A1560" s="261" t="s">
        <v>1407</v>
      </c>
      <c r="B1560" s="261" t="s">
        <v>1408</v>
      </c>
      <c r="C1560" s="261" t="s">
        <v>1408</v>
      </c>
      <c r="D1560" s="261" t="s">
        <v>1408</v>
      </c>
      <c r="E1560" s="261" t="s">
        <v>1408</v>
      </c>
      <c r="F1560" s="261" t="s">
        <v>1408</v>
      </c>
      <c r="G1560" s="261" t="s">
        <v>1408</v>
      </c>
      <c r="H1560" s="261" t="s">
        <v>1408</v>
      </c>
      <c r="I1560" s="261" t="s">
        <v>1408</v>
      </c>
      <c r="J1560" s="261" t="s">
        <v>1408</v>
      </c>
      <c r="K1560" s="261" t="s">
        <v>1408</v>
      </c>
      <c r="L1560" s="261" t="s">
        <v>1408</v>
      </c>
      <c r="M1560" s="261" t="s">
        <v>1408</v>
      </c>
      <c r="N1560" s="261" t="s">
        <v>1408</v>
      </c>
      <c r="O1560" s="261" t="s">
        <v>1408</v>
      </c>
      <c r="P1560" s="261" t="s">
        <v>1408</v>
      </c>
      <c r="Q1560" s="69">
        <v>2</v>
      </c>
      <c r="R1560" s="258"/>
      <c r="S1560" s="258"/>
      <c r="T1560" s="258"/>
      <c r="U1560" s="258"/>
      <c r="V1560" s="258"/>
      <c r="W1560" s="258"/>
      <c r="X1560" s="258"/>
      <c r="Y1560" s="258"/>
      <c r="Z1560" s="258"/>
      <c r="AA1560" s="258"/>
      <c r="AB1560" s="258"/>
      <c r="AC1560" s="258"/>
      <c r="AD1560" s="258"/>
      <c r="AE1560" s="258"/>
      <c r="AF1560" s="69">
        <v>2</v>
      </c>
      <c r="AG1560" s="258"/>
      <c r="AH1560" s="258"/>
      <c r="AI1560" s="258"/>
      <c r="AJ1560" s="258"/>
      <c r="AK1560" s="258"/>
      <c r="AL1560" s="258"/>
      <c r="AM1560" s="258"/>
      <c r="AN1560" s="258"/>
      <c r="AO1560" s="258"/>
      <c r="AP1560" s="258"/>
      <c r="AQ1560" s="258"/>
      <c r="AR1560" s="258"/>
      <c r="AS1560" s="258"/>
      <c r="AT1560" s="258"/>
    </row>
    <row r="1561" spans="1:46" ht="69" customHeight="1">
      <c r="A1561" s="261" t="s">
        <v>1409</v>
      </c>
      <c r="B1561" s="261" t="s">
        <v>1410</v>
      </c>
      <c r="C1561" s="261" t="s">
        <v>1410</v>
      </c>
      <c r="D1561" s="261" t="s">
        <v>1410</v>
      </c>
      <c r="E1561" s="261" t="s">
        <v>1410</v>
      </c>
      <c r="F1561" s="261" t="s">
        <v>1410</v>
      </c>
      <c r="G1561" s="261" t="s">
        <v>1410</v>
      </c>
      <c r="H1561" s="261" t="s">
        <v>1410</v>
      </c>
      <c r="I1561" s="261" t="s">
        <v>1410</v>
      </c>
      <c r="J1561" s="261" t="s">
        <v>1410</v>
      </c>
      <c r="K1561" s="261" t="s">
        <v>1410</v>
      </c>
      <c r="L1561" s="261" t="s">
        <v>1410</v>
      </c>
      <c r="M1561" s="261" t="s">
        <v>1410</v>
      </c>
      <c r="N1561" s="261" t="s">
        <v>1410</v>
      </c>
      <c r="O1561" s="261" t="s">
        <v>1410</v>
      </c>
      <c r="P1561" s="261" t="s">
        <v>1410</v>
      </c>
      <c r="Q1561" s="69">
        <v>2</v>
      </c>
      <c r="R1561" s="258"/>
      <c r="S1561" s="258"/>
      <c r="T1561" s="258"/>
      <c r="U1561" s="258"/>
      <c r="V1561" s="258"/>
      <c r="W1561" s="258"/>
      <c r="X1561" s="258"/>
      <c r="Y1561" s="258"/>
      <c r="Z1561" s="258"/>
      <c r="AA1561" s="258"/>
      <c r="AB1561" s="258"/>
      <c r="AC1561" s="258"/>
      <c r="AD1561" s="258"/>
      <c r="AE1561" s="258"/>
      <c r="AF1561" s="69">
        <v>2</v>
      </c>
      <c r="AG1561" s="258"/>
      <c r="AH1561" s="258"/>
      <c r="AI1561" s="258"/>
      <c r="AJ1561" s="258"/>
      <c r="AK1561" s="258"/>
      <c r="AL1561" s="258"/>
      <c r="AM1561" s="258"/>
      <c r="AN1561" s="258"/>
      <c r="AO1561" s="258"/>
      <c r="AP1561" s="258"/>
      <c r="AQ1561" s="258"/>
      <c r="AR1561" s="258"/>
      <c r="AS1561" s="258"/>
      <c r="AT1561" s="258"/>
    </row>
    <row r="1562" spans="1:46" ht="45" customHeight="1">
      <c r="A1562" s="261" t="s">
        <v>1411</v>
      </c>
      <c r="B1562" s="261" t="s">
        <v>1412</v>
      </c>
      <c r="C1562" s="261" t="s">
        <v>1412</v>
      </c>
      <c r="D1562" s="261" t="s">
        <v>1412</v>
      </c>
      <c r="E1562" s="261" t="s">
        <v>1412</v>
      </c>
      <c r="F1562" s="261" t="s">
        <v>1412</v>
      </c>
      <c r="G1562" s="261" t="s">
        <v>1412</v>
      </c>
      <c r="H1562" s="261" t="s">
        <v>1412</v>
      </c>
      <c r="I1562" s="261" t="s">
        <v>1412</v>
      </c>
      <c r="J1562" s="261" t="s">
        <v>1412</v>
      </c>
      <c r="K1562" s="261" t="s">
        <v>1412</v>
      </c>
      <c r="L1562" s="261" t="s">
        <v>1412</v>
      </c>
      <c r="M1562" s="261" t="s">
        <v>1412</v>
      </c>
      <c r="N1562" s="261" t="s">
        <v>1412</v>
      </c>
      <c r="O1562" s="261" t="s">
        <v>1412</v>
      </c>
      <c r="P1562" s="261" t="s">
        <v>1412</v>
      </c>
      <c r="Q1562" s="69">
        <v>2</v>
      </c>
      <c r="R1562" s="258"/>
      <c r="S1562" s="258"/>
      <c r="T1562" s="258"/>
      <c r="U1562" s="258"/>
      <c r="V1562" s="258"/>
      <c r="W1562" s="258"/>
      <c r="X1562" s="258"/>
      <c r="Y1562" s="258"/>
      <c r="Z1562" s="258"/>
      <c r="AA1562" s="258"/>
      <c r="AB1562" s="258"/>
      <c r="AC1562" s="258"/>
      <c r="AD1562" s="258"/>
      <c r="AE1562" s="258"/>
      <c r="AF1562" s="69">
        <v>2</v>
      </c>
      <c r="AG1562" s="258"/>
      <c r="AH1562" s="258"/>
      <c r="AI1562" s="258"/>
      <c r="AJ1562" s="258"/>
      <c r="AK1562" s="258"/>
      <c r="AL1562" s="258"/>
      <c r="AM1562" s="258"/>
      <c r="AN1562" s="258"/>
      <c r="AO1562" s="258"/>
      <c r="AP1562" s="258"/>
      <c r="AQ1562" s="258"/>
      <c r="AR1562" s="258"/>
      <c r="AS1562" s="258"/>
      <c r="AT1562" s="258"/>
    </row>
    <row r="1563" spans="1:46" ht="18" customHeight="1" thickTop="1"/>
    <row r="1565" spans="1:46" ht="15">
      <c r="A1565" s="266" t="s">
        <v>1413</v>
      </c>
      <c r="B1565" s="266"/>
      <c r="C1565" s="266"/>
      <c r="D1565" s="266"/>
      <c r="E1565" s="266"/>
      <c r="F1565" s="266"/>
      <c r="G1565" s="266"/>
      <c r="H1565" s="266"/>
      <c r="I1565" s="266"/>
      <c r="J1565" s="266"/>
      <c r="K1565" s="266"/>
      <c r="L1565" s="266"/>
      <c r="M1565" s="266"/>
      <c r="N1565" s="266"/>
      <c r="O1565" s="266"/>
      <c r="P1565" s="266"/>
      <c r="Q1565" s="266"/>
      <c r="R1565" s="266"/>
      <c r="S1565" s="266"/>
      <c r="T1565" s="266"/>
      <c r="U1565" s="266"/>
      <c r="V1565" s="266"/>
      <c r="W1565" s="266"/>
      <c r="X1565" s="266"/>
      <c r="Y1565" s="266"/>
      <c r="Z1565" s="266"/>
      <c r="AA1565" s="266"/>
      <c r="AB1565" s="266"/>
      <c r="AC1565" s="266"/>
      <c r="AD1565" s="266"/>
      <c r="AE1565" s="266"/>
      <c r="AF1565"/>
      <c r="AG1565" s="263" t="s">
        <v>64</v>
      </c>
      <c r="AH1565" s="263"/>
      <c r="AI1565" s="263"/>
      <c r="AJ1565" s="263"/>
      <c r="AK1565" s="73" t="e">
        <f>(('Artículo 121 (resumen PI)'!C50*0.8+'Artículo 121 (resumen PI)'!F50*0.2)+('Artículo 121 (resumen PNT)'!C50*0.8+'Artículo 121 (resumen PNT)'!F50*0.2))/2</f>
        <v>#VALUE!</v>
      </c>
      <c r="AL1565"/>
      <c r="AM1565"/>
      <c r="AN1565"/>
      <c r="AO1565"/>
      <c r="AP1565"/>
      <c r="AQ1565"/>
      <c r="AR1565"/>
      <c r="AS1565"/>
      <c r="AT1565"/>
    </row>
    <row r="1566" spans="1:46" ht="15.75">
      <c r="A1566" s="64"/>
      <c r="B1566" s="65"/>
      <c r="C1566" s="65"/>
      <c r="D1566" s="65"/>
      <c r="E1566" s="65"/>
      <c r="F1566" s="65"/>
      <c r="G1566" s="65"/>
      <c r="H1566" s="65"/>
      <c r="I1566" s="65"/>
      <c r="J1566" s="65"/>
      <c r="K1566" s="65"/>
      <c r="L1566" s="65"/>
      <c r="M1566" s="65"/>
      <c r="N1566" s="65"/>
      <c r="O1566" s="65"/>
      <c r="P1566" s="65"/>
      <c r="Q1566" s="27"/>
      <c r="R1566" s="65"/>
      <c r="S1566" s="65"/>
      <c r="T1566" s="65"/>
      <c r="U1566" s="65"/>
      <c r="V1566" s="65"/>
      <c r="W1566" s="65"/>
      <c r="X1566" s="65"/>
      <c r="Y1566" s="65"/>
      <c r="Z1566" s="65"/>
      <c r="AA1566" s="65"/>
      <c r="AB1566" s="65"/>
      <c r="AC1566" s="65"/>
      <c r="AD1566" s="65"/>
      <c r="AE1566" s="65"/>
      <c r="AF1566"/>
      <c r="AG1566"/>
      <c r="AH1566"/>
      <c r="AI1566"/>
      <c r="AJ1566"/>
      <c r="AK1566"/>
      <c r="AL1566"/>
      <c r="AM1566"/>
      <c r="AN1566"/>
      <c r="AO1566"/>
      <c r="AP1566"/>
      <c r="AQ1566"/>
      <c r="AR1566"/>
      <c r="AS1566"/>
      <c r="AT1566"/>
    </row>
    <row r="1567" spans="1:46" ht="15.75">
      <c r="A1567" s="64" t="s">
        <v>65</v>
      </c>
      <c r="B1567" s="65"/>
      <c r="C1567" s="65"/>
      <c r="D1567" s="65"/>
      <c r="E1567" s="65"/>
      <c r="F1567" s="65"/>
      <c r="G1567" s="65"/>
      <c r="H1567" s="65"/>
      <c r="I1567" s="65"/>
      <c r="J1567" s="65"/>
      <c r="K1567" s="65"/>
      <c r="L1567" s="65"/>
      <c r="M1567" s="65"/>
      <c r="N1567" s="65"/>
      <c r="O1567" s="65"/>
      <c r="P1567" s="65"/>
      <c r="Q1567" s="27"/>
      <c r="R1567" s="65"/>
      <c r="S1567" s="65"/>
      <c r="T1567" s="293"/>
      <c r="U1567" s="293"/>
      <c r="V1567" s="293"/>
      <c r="W1567" s="293"/>
      <c r="X1567" s="293"/>
      <c r="Y1567" s="293"/>
      <c r="Z1567" s="75"/>
      <c r="AA1567" s="76"/>
      <c r="AB1567" s="76"/>
      <c r="AC1567" s="77"/>
      <c r="AD1567" s="76"/>
      <c r="AE1567" s="76"/>
      <c r="AF1567"/>
      <c r="AG1567"/>
      <c r="AH1567"/>
      <c r="AI1567"/>
      <c r="AJ1567"/>
      <c r="AK1567"/>
      <c r="AL1567"/>
      <c r="AM1567"/>
      <c r="AN1567"/>
      <c r="AO1567"/>
      <c r="AP1567"/>
      <c r="AQ1567"/>
      <c r="AR1567"/>
      <c r="AS1567"/>
      <c r="AT1567"/>
    </row>
    <row r="1568" spans="1:46" ht="15.75" customHeight="1">
      <c r="A1568" s="61"/>
      <c r="B1568" s="61"/>
      <c r="C1568" s="61"/>
      <c r="D1568" s="61"/>
      <c r="E1568" s="61"/>
      <c r="F1568" s="61"/>
      <c r="G1568" s="61"/>
      <c r="H1568" s="61"/>
      <c r="I1568" s="61"/>
      <c r="J1568" s="61"/>
      <c r="K1568" s="61"/>
      <c r="L1568" s="61"/>
      <c r="M1568" s="61"/>
      <c r="N1568" s="61"/>
      <c r="O1568" s="61"/>
      <c r="P1568" s="61"/>
      <c r="R1568" s="61"/>
      <c r="S1568" s="61"/>
      <c r="T1568" s="61"/>
      <c r="U1568" s="61"/>
      <c r="V1568" s="61"/>
      <c r="W1568" s="61"/>
      <c r="X1568" s="61"/>
      <c r="Y1568" s="61"/>
      <c r="Z1568" s="61"/>
      <c r="AA1568" s="61"/>
      <c r="AB1568" s="61"/>
      <c r="AC1568" s="61"/>
      <c r="AD1568" s="61"/>
      <c r="AE1568" s="61"/>
      <c r="AF1568"/>
      <c r="AG1568"/>
      <c r="AH1568"/>
      <c r="AI1568"/>
      <c r="AJ1568"/>
      <c r="AK1568"/>
      <c r="AL1568"/>
      <c r="AM1568"/>
      <c r="AN1568"/>
      <c r="AO1568"/>
      <c r="AP1568"/>
      <c r="AQ1568"/>
      <c r="AR1568"/>
      <c r="AS1568"/>
      <c r="AT1568"/>
    </row>
    <row r="1569" spans="1:46" ht="78.599999999999994" customHeight="1" thickBot="1">
      <c r="A1569" s="264" t="s">
        <v>1414</v>
      </c>
      <c r="B1569" s="264"/>
      <c r="C1569" s="264"/>
      <c r="D1569" s="264"/>
      <c r="E1569" s="264"/>
      <c r="F1569" s="264"/>
      <c r="G1569" s="264"/>
      <c r="H1569" s="264"/>
      <c r="I1569" s="264"/>
      <c r="J1569" s="264"/>
      <c r="K1569" s="264"/>
      <c r="L1569" s="264"/>
      <c r="M1569" s="264"/>
      <c r="N1569" s="264"/>
      <c r="O1569" s="264"/>
      <c r="P1569" s="264"/>
      <c r="Q1569" s="66"/>
      <c r="R1569" s="61"/>
      <c r="S1569" s="61"/>
      <c r="T1569" s="61"/>
      <c r="U1569" s="61"/>
      <c r="V1569" s="265"/>
      <c r="W1569" s="265"/>
      <c r="X1569" s="265"/>
      <c r="Y1569" s="265"/>
      <c r="Z1569" s="265"/>
      <c r="AA1569" s="265"/>
      <c r="AB1569" s="265"/>
      <c r="AC1569" s="265"/>
      <c r="AD1569" s="265"/>
      <c r="AE1569" s="265"/>
      <c r="AF1569" s="66"/>
      <c r="AG1569" s="61"/>
      <c r="AH1569" s="61"/>
      <c r="AI1569" s="61"/>
      <c r="AJ1569" s="61"/>
      <c r="AK1569" s="265"/>
      <c r="AL1569" s="265"/>
      <c r="AM1569" s="265"/>
      <c r="AN1569" s="265"/>
      <c r="AO1569" s="265"/>
      <c r="AP1569" s="265"/>
      <c r="AQ1569" s="265"/>
      <c r="AR1569" s="265"/>
      <c r="AS1569" s="265"/>
      <c r="AT1569" s="265"/>
    </row>
    <row r="1570" spans="1:46" ht="45" customHeight="1" thickTop="1" thickBot="1">
      <c r="A1570" s="284" t="s">
        <v>44</v>
      </c>
      <c r="B1570" s="284"/>
      <c r="C1570" s="284"/>
      <c r="D1570" s="284"/>
      <c r="E1570" s="284"/>
      <c r="F1570" s="284"/>
      <c r="G1570" s="284"/>
      <c r="H1570" s="284"/>
      <c r="I1570" s="284"/>
      <c r="J1570" s="284"/>
      <c r="K1570" s="284"/>
      <c r="L1570" s="284"/>
      <c r="M1570" s="284"/>
      <c r="N1570" s="284"/>
      <c r="O1570" s="284"/>
      <c r="P1570" s="284"/>
      <c r="Q1570" s="67" t="s">
        <v>67</v>
      </c>
      <c r="R1570" s="285" t="s">
        <v>68</v>
      </c>
      <c r="S1570" s="285"/>
      <c r="T1570" s="285"/>
      <c r="U1570" s="285"/>
      <c r="V1570" s="285"/>
      <c r="W1570" s="285"/>
      <c r="X1570" s="285"/>
      <c r="Y1570" s="285"/>
      <c r="Z1570" s="285"/>
      <c r="AA1570" s="285"/>
      <c r="AB1570" s="285"/>
      <c r="AC1570" s="285"/>
      <c r="AD1570" s="285"/>
      <c r="AE1570" s="285"/>
      <c r="AF1570" s="68" t="s">
        <v>67</v>
      </c>
      <c r="AG1570" s="286" t="s">
        <v>8</v>
      </c>
      <c r="AH1570" s="286"/>
      <c r="AI1570" s="286"/>
      <c r="AJ1570" s="286"/>
      <c r="AK1570" s="286"/>
      <c r="AL1570" s="286"/>
      <c r="AM1570" s="286"/>
      <c r="AN1570" s="286"/>
      <c r="AO1570" s="286"/>
      <c r="AP1570" s="286"/>
      <c r="AQ1570" s="286"/>
      <c r="AR1570" s="286"/>
      <c r="AS1570" s="286"/>
      <c r="AT1570" s="286"/>
    </row>
    <row r="1571" spans="1:46" ht="45" customHeight="1">
      <c r="A1571" s="255" t="s">
        <v>960</v>
      </c>
      <c r="B1571" s="256"/>
      <c r="C1571" s="256"/>
      <c r="D1571" s="256"/>
      <c r="E1571" s="256"/>
      <c r="F1571" s="256"/>
      <c r="G1571" s="256"/>
      <c r="H1571" s="256"/>
      <c r="I1571" s="256"/>
      <c r="J1571" s="256"/>
      <c r="K1571" s="256"/>
      <c r="L1571" s="256"/>
      <c r="M1571" s="256"/>
      <c r="N1571" s="256"/>
      <c r="O1571" s="256"/>
      <c r="P1571" s="257"/>
      <c r="Q1571" s="69">
        <v>3</v>
      </c>
      <c r="R1571" s="258" t="s">
        <v>176</v>
      </c>
      <c r="S1571" s="258"/>
      <c r="T1571" s="258"/>
      <c r="U1571" s="258"/>
      <c r="V1571" s="258"/>
      <c r="W1571" s="258"/>
      <c r="X1571" s="258"/>
      <c r="Y1571" s="258"/>
      <c r="Z1571" s="258"/>
      <c r="AA1571" s="258"/>
      <c r="AB1571" s="258"/>
      <c r="AC1571" s="258"/>
      <c r="AD1571" s="258"/>
      <c r="AE1571" s="258"/>
      <c r="AF1571" s="69">
        <v>3</v>
      </c>
      <c r="AG1571" s="258" t="s">
        <v>176</v>
      </c>
      <c r="AH1571" s="258"/>
      <c r="AI1571" s="258"/>
      <c r="AJ1571" s="258"/>
      <c r="AK1571" s="258"/>
      <c r="AL1571" s="258"/>
      <c r="AM1571" s="258"/>
      <c r="AN1571" s="258"/>
      <c r="AO1571" s="258"/>
      <c r="AP1571" s="258"/>
      <c r="AQ1571" s="258"/>
      <c r="AR1571" s="258"/>
      <c r="AS1571" s="258"/>
      <c r="AT1571" s="258"/>
    </row>
    <row r="1572" spans="1:46" ht="45" customHeight="1">
      <c r="A1572" s="255" t="s">
        <v>961</v>
      </c>
      <c r="B1572" s="256"/>
      <c r="C1572" s="256"/>
      <c r="D1572" s="256"/>
      <c r="E1572" s="256"/>
      <c r="F1572" s="256"/>
      <c r="G1572" s="256"/>
      <c r="H1572" s="256"/>
      <c r="I1572" s="256"/>
      <c r="J1572" s="256"/>
      <c r="K1572" s="256"/>
      <c r="L1572" s="256"/>
      <c r="M1572" s="256"/>
      <c r="N1572" s="256"/>
      <c r="O1572" s="256"/>
      <c r="P1572" s="257"/>
      <c r="Q1572" s="69">
        <v>3</v>
      </c>
      <c r="R1572" s="258"/>
      <c r="S1572" s="258"/>
      <c r="T1572" s="258"/>
      <c r="U1572" s="258"/>
      <c r="V1572" s="258"/>
      <c r="W1572" s="258"/>
      <c r="X1572" s="258"/>
      <c r="Y1572" s="258"/>
      <c r="Z1572" s="258"/>
      <c r="AA1572" s="258"/>
      <c r="AB1572" s="258"/>
      <c r="AC1572" s="258"/>
      <c r="AD1572" s="258"/>
      <c r="AE1572" s="258"/>
      <c r="AF1572" s="69">
        <v>3</v>
      </c>
      <c r="AG1572" s="258"/>
      <c r="AH1572" s="258"/>
      <c r="AI1572" s="258"/>
      <c r="AJ1572" s="258"/>
      <c r="AK1572" s="258"/>
      <c r="AL1572" s="258"/>
      <c r="AM1572" s="258"/>
      <c r="AN1572" s="258"/>
      <c r="AO1572" s="258"/>
      <c r="AP1572" s="258"/>
      <c r="AQ1572" s="258"/>
      <c r="AR1572" s="258"/>
      <c r="AS1572" s="258"/>
      <c r="AT1572" s="258"/>
    </row>
    <row r="1573" spans="1:46" ht="45" customHeight="1">
      <c r="A1573" s="255" t="s">
        <v>1415</v>
      </c>
      <c r="B1573" s="256"/>
      <c r="C1573" s="256"/>
      <c r="D1573" s="256"/>
      <c r="E1573" s="256"/>
      <c r="F1573" s="256"/>
      <c r="G1573" s="256"/>
      <c r="H1573" s="256"/>
      <c r="I1573" s="256"/>
      <c r="J1573" s="256"/>
      <c r="K1573" s="256"/>
      <c r="L1573" s="256"/>
      <c r="M1573" s="256"/>
      <c r="N1573" s="256"/>
      <c r="O1573" s="256"/>
      <c r="P1573" s="257"/>
      <c r="Q1573" s="69">
        <v>3</v>
      </c>
      <c r="R1573" s="258"/>
      <c r="S1573" s="258"/>
      <c r="T1573" s="258"/>
      <c r="U1573" s="258"/>
      <c r="V1573" s="258"/>
      <c r="W1573" s="258"/>
      <c r="X1573" s="258"/>
      <c r="Y1573" s="258"/>
      <c r="Z1573" s="258"/>
      <c r="AA1573" s="258"/>
      <c r="AB1573" s="258"/>
      <c r="AC1573" s="258"/>
      <c r="AD1573" s="258"/>
      <c r="AE1573" s="258"/>
      <c r="AF1573" s="69">
        <v>3</v>
      </c>
      <c r="AG1573" s="258"/>
      <c r="AH1573" s="258"/>
      <c r="AI1573" s="258"/>
      <c r="AJ1573" s="258"/>
      <c r="AK1573" s="258"/>
      <c r="AL1573" s="258"/>
      <c r="AM1573" s="258"/>
      <c r="AN1573" s="258"/>
      <c r="AO1573" s="258"/>
      <c r="AP1573" s="258"/>
      <c r="AQ1573" s="258"/>
      <c r="AR1573" s="258"/>
      <c r="AS1573" s="258"/>
      <c r="AT1573" s="258"/>
    </row>
    <row r="1574" spans="1:46" ht="45" customHeight="1">
      <c r="A1574" s="255" t="s">
        <v>1416</v>
      </c>
      <c r="B1574" s="256"/>
      <c r="C1574" s="256"/>
      <c r="D1574" s="256"/>
      <c r="E1574" s="256"/>
      <c r="F1574" s="256"/>
      <c r="G1574" s="256"/>
      <c r="H1574" s="256"/>
      <c r="I1574" s="256"/>
      <c r="J1574" s="256"/>
      <c r="K1574" s="256"/>
      <c r="L1574" s="256"/>
      <c r="M1574" s="256"/>
      <c r="N1574" s="256"/>
      <c r="O1574" s="256"/>
      <c r="P1574" s="257"/>
      <c r="Q1574" s="69">
        <v>3</v>
      </c>
      <c r="R1574" s="258"/>
      <c r="S1574" s="258"/>
      <c r="T1574" s="258"/>
      <c r="U1574" s="258"/>
      <c r="V1574" s="258"/>
      <c r="W1574" s="258"/>
      <c r="X1574" s="258"/>
      <c r="Y1574" s="258"/>
      <c r="Z1574" s="258"/>
      <c r="AA1574" s="258"/>
      <c r="AB1574" s="258"/>
      <c r="AC1574" s="258"/>
      <c r="AD1574" s="258"/>
      <c r="AE1574" s="258"/>
      <c r="AF1574" s="69">
        <v>3</v>
      </c>
      <c r="AG1574" s="258"/>
      <c r="AH1574" s="258"/>
      <c r="AI1574" s="258"/>
      <c r="AJ1574" s="258"/>
      <c r="AK1574" s="258"/>
      <c r="AL1574" s="258"/>
      <c r="AM1574" s="258"/>
      <c r="AN1574" s="258"/>
      <c r="AO1574" s="258"/>
      <c r="AP1574" s="258"/>
      <c r="AQ1574" s="258"/>
      <c r="AR1574" s="258"/>
      <c r="AS1574" s="258"/>
      <c r="AT1574" s="258"/>
    </row>
    <row r="1575" spans="1:46" ht="45" customHeight="1">
      <c r="A1575" s="255" t="s">
        <v>1417</v>
      </c>
      <c r="B1575" s="256"/>
      <c r="C1575" s="256"/>
      <c r="D1575" s="256"/>
      <c r="E1575" s="256"/>
      <c r="F1575" s="256"/>
      <c r="G1575" s="256"/>
      <c r="H1575" s="256"/>
      <c r="I1575" s="256"/>
      <c r="J1575" s="256"/>
      <c r="K1575" s="256"/>
      <c r="L1575" s="256"/>
      <c r="M1575" s="256"/>
      <c r="N1575" s="256"/>
      <c r="O1575" s="256"/>
      <c r="P1575" s="257"/>
      <c r="Q1575" s="69">
        <v>3</v>
      </c>
      <c r="R1575" s="258"/>
      <c r="S1575" s="258"/>
      <c r="T1575" s="258"/>
      <c r="U1575" s="258"/>
      <c r="V1575" s="258"/>
      <c r="W1575" s="258"/>
      <c r="X1575" s="258"/>
      <c r="Y1575" s="258"/>
      <c r="Z1575" s="258"/>
      <c r="AA1575" s="258"/>
      <c r="AB1575" s="258"/>
      <c r="AC1575" s="258"/>
      <c r="AD1575" s="258"/>
      <c r="AE1575" s="258"/>
      <c r="AF1575" s="69">
        <v>3</v>
      </c>
      <c r="AG1575" s="258"/>
      <c r="AH1575" s="258"/>
      <c r="AI1575" s="258"/>
      <c r="AJ1575" s="258"/>
      <c r="AK1575" s="258"/>
      <c r="AL1575" s="258"/>
      <c r="AM1575" s="258"/>
      <c r="AN1575" s="258"/>
      <c r="AO1575" s="258"/>
      <c r="AP1575" s="258"/>
      <c r="AQ1575" s="258"/>
      <c r="AR1575" s="258"/>
      <c r="AS1575" s="258"/>
      <c r="AT1575" s="258"/>
    </row>
    <row r="1576" spans="1:46" ht="45" customHeight="1">
      <c r="A1576" s="255" t="s">
        <v>1418</v>
      </c>
      <c r="B1576" s="256"/>
      <c r="C1576" s="256"/>
      <c r="D1576" s="256"/>
      <c r="E1576" s="256"/>
      <c r="F1576" s="256"/>
      <c r="G1576" s="256"/>
      <c r="H1576" s="256"/>
      <c r="I1576" s="256"/>
      <c r="J1576" s="256"/>
      <c r="K1576" s="256"/>
      <c r="L1576" s="256"/>
      <c r="M1576" s="256"/>
      <c r="N1576" s="256"/>
      <c r="O1576" s="256"/>
      <c r="P1576" s="257"/>
      <c r="Q1576" s="69">
        <v>3</v>
      </c>
      <c r="R1576" s="258"/>
      <c r="S1576" s="258"/>
      <c r="T1576" s="258"/>
      <c r="U1576" s="258"/>
      <c r="V1576" s="258"/>
      <c r="W1576" s="258"/>
      <c r="X1576" s="258"/>
      <c r="Y1576" s="258"/>
      <c r="Z1576" s="258"/>
      <c r="AA1576" s="258"/>
      <c r="AB1576" s="258"/>
      <c r="AC1576" s="258"/>
      <c r="AD1576" s="258"/>
      <c r="AE1576" s="258"/>
      <c r="AF1576" s="69">
        <v>3</v>
      </c>
      <c r="AG1576" s="258"/>
      <c r="AH1576" s="258"/>
      <c r="AI1576" s="258"/>
      <c r="AJ1576" s="258"/>
      <c r="AK1576" s="258"/>
      <c r="AL1576" s="258"/>
      <c r="AM1576" s="258"/>
      <c r="AN1576" s="258"/>
      <c r="AO1576" s="258"/>
      <c r="AP1576" s="258"/>
      <c r="AQ1576" s="258"/>
      <c r="AR1576" s="258"/>
      <c r="AS1576" s="258"/>
      <c r="AT1576" s="258"/>
    </row>
    <row r="1577" spans="1:46" ht="45" customHeight="1">
      <c r="A1577" s="255" t="s">
        <v>1419</v>
      </c>
      <c r="B1577" s="256"/>
      <c r="C1577" s="256"/>
      <c r="D1577" s="256"/>
      <c r="E1577" s="256"/>
      <c r="F1577" s="256"/>
      <c r="G1577" s="256"/>
      <c r="H1577" s="256"/>
      <c r="I1577" s="256"/>
      <c r="J1577" s="256"/>
      <c r="K1577" s="256"/>
      <c r="L1577" s="256"/>
      <c r="M1577" s="256"/>
      <c r="N1577" s="256"/>
      <c r="O1577" s="256"/>
      <c r="P1577" s="257"/>
      <c r="Q1577" s="69">
        <v>3</v>
      </c>
      <c r="R1577" s="258"/>
      <c r="S1577" s="258"/>
      <c r="T1577" s="258"/>
      <c r="U1577" s="258"/>
      <c r="V1577" s="258"/>
      <c r="W1577" s="258"/>
      <c r="X1577" s="258"/>
      <c r="Y1577" s="258"/>
      <c r="Z1577" s="258"/>
      <c r="AA1577" s="258"/>
      <c r="AB1577" s="258"/>
      <c r="AC1577" s="258"/>
      <c r="AD1577" s="258"/>
      <c r="AE1577" s="258"/>
      <c r="AF1577" s="69">
        <v>3</v>
      </c>
      <c r="AG1577" s="258"/>
      <c r="AH1577" s="258"/>
      <c r="AI1577" s="258"/>
      <c r="AJ1577" s="258"/>
      <c r="AK1577" s="258"/>
      <c r="AL1577" s="258"/>
      <c r="AM1577" s="258"/>
      <c r="AN1577" s="258"/>
      <c r="AO1577" s="258"/>
      <c r="AP1577" s="258"/>
      <c r="AQ1577" s="258"/>
      <c r="AR1577" s="258"/>
      <c r="AS1577" s="258"/>
      <c r="AT1577" s="258"/>
    </row>
    <row r="1578" spans="1:46" ht="45" customHeight="1">
      <c r="A1578" s="255" t="s">
        <v>1420</v>
      </c>
      <c r="B1578" s="256"/>
      <c r="C1578" s="256"/>
      <c r="D1578" s="256"/>
      <c r="E1578" s="256"/>
      <c r="F1578" s="256"/>
      <c r="G1578" s="256"/>
      <c r="H1578" s="256"/>
      <c r="I1578" s="256"/>
      <c r="J1578" s="256"/>
      <c r="K1578" s="256"/>
      <c r="L1578" s="256"/>
      <c r="M1578" s="256"/>
      <c r="N1578" s="256"/>
      <c r="O1578" s="256"/>
      <c r="P1578" s="257"/>
      <c r="Q1578" s="69">
        <v>3</v>
      </c>
      <c r="R1578" s="258"/>
      <c r="S1578" s="258"/>
      <c r="T1578" s="258"/>
      <c r="U1578" s="258"/>
      <c r="V1578" s="258"/>
      <c r="W1578" s="258"/>
      <c r="X1578" s="258"/>
      <c r="Y1578" s="258"/>
      <c r="Z1578" s="258"/>
      <c r="AA1578" s="258"/>
      <c r="AB1578" s="258"/>
      <c r="AC1578" s="258"/>
      <c r="AD1578" s="258"/>
      <c r="AE1578" s="258"/>
      <c r="AF1578" s="69">
        <v>3</v>
      </c>
      <c r="AG1578" s="258"/>
      <c r="AH1578" s="258"/>
      <c r="AI1578" s="258"/>
      <c r="AJ1578" s="258"/>
      <c r="AK1578" s="258"/>
      <c r="AL1578" s="258"/>
      <c r="AM1578" s="258"/>
      <c r="AN1578" s="258"/>
      <c r="AO1578" s="258"/>
      <c r="AP1578" s="258"/>
      <c r="AQ1578" s="258"/>
      <c r="AR1578" s="258"/>
      <c r="AS1578" s="258"/>
      <c r="AT1578" s="258"/>
    </row>
    <row r="1579" spans="1:46" ht="45" customHeight="1">
      <c r="A1579" s="296" t="s">
        <v>1421</v>
      </c>
      <c r="B1579" s="297"/>
      <c r="C1579" s="297"/>
      <c r="D1579" s="297"/>
      <c r="E1579" s="297"/>
      <c r="F1579" s="297"/>
      <c r="G1579" s="297"/>
      <c r="H1579" s="297"/>
      <c r="I1579" s="297"/>
      <c r="J1579" s="297"/>
      <c r="K1579" s="297"/>
      <c r="L1579" s="297"/>
      <c r="M1579" s="297"/>
      <c r="N1579" s="297"/>
      <c r="O1579" s="297"/>
      <c r="P1579" s="298"/>
      <c r="Q1579" s="69">
        <v>3</v>
      </c>
      <c r="R1579" s="258"/>
      <c r="S1579" s="258"/>
      <c r="T1579" s="258"/>
      <c r="U1579" s="258"/>
      <c r="V1579" s="258"/>
      <c r="W1579" s="258"/>
      <c r="X1579" s="258"/>
      <c r="Y1579" s="258"/>
      <c r="Z1579" s="258"/>
      <c r="AA1579" s="258"/>
      <c r="AB1579" s="258"/>
      <c r="AC1579" s="258"/>
      <c r="AD1579" s="258"/>
      <c r="AE1579" s="258"/>
      <c r="AF1579" s="69">
        <v>3</v>
      </c>
      <c r="AG1579" s="258"/>
      <c r="AH1579" s="258"/>
      <c r="AI1579" s="258"/>
      <c r="AJ1579" s="258"/>
      <c r="AK1579" s="258"/>
      <c r="AL1579" s="258"/>
      <c r="AM1579" s="258"/>
      <c r="AN1579" s="258"/>
      <c r="AO1579" s="258"/>
      <c r="AP1579" s="258"/>
      <c r="AQ1579" s="258"/>
      <c r="AR1579" s="258"/>
      <c r="AS1579" s="258"/>
      <c r="AT1579" s="258"/>
    </row>
    <row r="1580" spans="1:46" ht="45" customHeight="1">
      <c r="A1580" s="255" t="s">
        <v>1422</v>
      </c>
      <c r="B1580" s="256"/>
      <c r="C1580" s="256"/>
      <c r="D1580" s="256"/>
      <c r="E1580" s="256"/>
      <c r="F1580" s="256"/>
      <c r="G1580" s="256"/>
      <c r="H1580" s="256"/>
      <c r="I1580" s="256"/>
      <c r="J1580" s="256"/>
      <c r="K1580" s="256"/>
      <c r="L1580" s="256"/>
      <c r="M1580" s="256"/>
      <c r="N1580" s="256"/>
      <c r="O1580" s="256"/>
      <c r="P1580" s="257"/>
      <c r="Q1580" s="69">
        <v>3</v>
      </c>
      <c r="R1580" s="258"/>
      <c r="S1580" s="258"/>
      <c r="T1580" s="258"/>
      <c r="U1580" s="258"/>
      <c r="V1580" s="258"/>
      <c r="W1580" s="258"/>
      <c r="X1580" s="258"/>
      <c r="Y1580" s="258"/>
      <c r="Z1580" s="258"/>
      <c r="AA1580" s="258"/>
      <c r="AB1580" s="258"/>
      <c r="AC1580" s="258"/>
      <c r="AD1580" s="258"/>
      <c r="AE1580" s="258"/>
      <c r="AF1580" s="69">
        <v>3</v>
      </c>
      <c r="AG1580" s="258"/>
      <c r="AH1580" s="258"/>
      <c r="AI1580" s="258"/>
      <c r="AJ1580" s="258"/>
      <c r="AK1580" s="258"/>
      <c r="AL1580" s="258"/>
      <c r="AM1580" s="258"/>
      <c r="AN1580" s="258"/>
      <c r="AO1580" s="258"/>
      <c r="AP1580" s="258"/>
      <c r="AQ1580" s="258"/>
      <c r="AR1580" s="258"/>
      <c r="AS1580" s="258"/>
      <c r="AT1580" s="258"/>
    </row>
    <row r="1581" spans="1:46" ht="45" customHeight="1">
      <c r="A1581" s="61"/>
      <c r="B1581" s="61"/>
      <c r="C1581" s="61"/>
      <c r="D1581" s="61"/>
      <c r="E1581" s="61"/>
      <c r="F1581" s="61"/>
      <c r="G1581" s="61"/>
      <c r="H1581" s="61"/>
      <c r="I1581" s="61"/>
      <c r="J1581" s="61"/>
      <c r="K1581" s="61"/>
      <c r="L1581" s="61"/>
      <c r="M1581" s="61"/>
      <c r="N1581" s="61"/>
      <c r="O1581" s="61"/>
      <c r="P1581" s="61"/>
      <c r="Q1581" s="70"/>
      <c r="R1581" s="61"/>
      <c r="S1581" s="61"/>
      <c r="T1581" s="61"/>
      <c r="U1581" s="61"/>
      <c r="V1581" s="61"/>
      <c r="W1581" s="61"/>
      <c r="X1581" s="61"/>
      <c r="Y1581" s="61"/>
      <c r="Z1581" s="61"/>
      <c r="AA1581" s="61"/>
      <c r="AB1581" s="61"/>
      <c r="AC1581" s="61"/>
      <c r="AD1581" s="61"/>
      <c r="AE1581" s="61"/>
      <c r="AF1581" s="70"/>
      <c r="AG1581" s="61"/>
      <c r="AH1581" s="61"/>
      <c r="AI1581" s="61"/>
      <c r="AJ1581" s="61"/>
      <c r="AK1581" s="61"/>
      <c r="AL1581" s="61"/>
      <c r="AM1581" s="61"/>
      <c r="AN1581" s="61"/>
      <c r="AO1581" s="61"/>
      <c r="AP1581" s="61"/>
      <c r="AQ1581" s="61"/>
      <c r="AR1581" s="61"/>
      <c r="AS1581" s="61"/>
      <c r="AT1581" s="61"/>
    </row>
    <row r="1582" spans="1:46" ht="45" customHeight="1">
      <c r="A1582" s="267" t="s">
        <v>79</v>
      </c>
      <c r="B1582" s="267"/>
      <c r="C1582" s="267"/>
      <c r="D1582" s="267"/>
      <c r="E1582" s="267"/>
      <c r="F1582" s="267"/>
      <c r="G1582" s="267"/>
      <c r="H1582" s="267"/>
      <c r="I1582" s="267"/>
      <c r="J1582" s="267"/>
      <c r="K1582" s="267"/>
      <c r="L1582" s="267"/>
      <c r="M1582" s="267"/>
      <c r="N1582" s="267"/>
      <c r="O1582" s="267"/>
      <c r="P1582" s="267"/>
      <c r="Q1582" s="71" t="s">
        <v>67</v>
      </c>
      <c r="R1582" s="268" t="s">
        <v>68</v>
      </c>
      <c r="S1582" s="268"/>
      <c r="T1582" s="268"/>
      <c r="U1582" s="268"/>
      <c r="V1582" s="268"/>
      <c r="W1582" s="268"/>
      <c r="X1582" s="268"/>
      <c r="Y1582" s="268"/>
      <c r="Z1582" s="268"/>
      <c r="AA1582" s="268"/>
      <c r="AB1582" s="268"/>
      <c r="AC1582" s="268"/>
      <c r="AD1582" s="268"/>
      <c r="AE1582" s="268"/>
      <c r="AF1582" s="72" t="s">
        <v>67</v>
      </c>
      <c r="AG1582" s="269" t="s">
        <v>8</v>
      </c>
      <c r="AH1582" s="269"/>
      <c r="AI1582" s="269"/>
      <c r="AJ1582" s="269"/>
      <c r="AK1582" s="269"/>
      <c r="AL1582" s="269"/>
      <c r="AM1582" s="269"/>
      <c r="AN1582" s="269"/>
      <c r="AO1582" s="269"/>
      <c r="AP1582" s="269"/>
      <c r="AQ1582" s="269"/>
      <c r="AR1582" s="269"/>
      <c r="AS1582" s="269"/>
      <c r="AT1582" s="269"/>
    </row>
    <row r="1583" spans="1:46" ht="45" customHeight="1">
      <c r="A1583" s="255" t="s">
        <v>998</v>
      </c>
      <c r="B1583" s="256"/>
      <c r="C1583" s="256"/>
      <c r="D1583" s="256"/>
      <c r="E1583" s="256"/>
      <c r="F1583" s="256"/>
      <c r="G1583" s="256"/>
      <c r="H1583" s="256"/>
      <c r="I1583" s="256"/>
      <c r="J1583" s="256"/>
      <c r="K1583" s="256"/>
      <c r="L1583" s="256"/>
      <c r="M1583" s="256"/>
      <c r="N1583" s="256"/>
      <c r="O1583" s="256"/>
      <c r="P1583" s="257"/>
      <c r="Q1583" s="69">
        <v>3</v>
      </c>
      <c r="R1583" s="258"/>
      <c r="S1583" s="258"/>
      <c r="T1583" s="258"/>
      <c r="U1583" s="258"/>
      <c r="V1583" s="258"/>
      <c r="W1583" s="258"/>
      <c r="X1583" s="258"/>
      <c r="Y1583" s="258"/>
      <c r="Z1583" s="258"/>
      <c r="AA1583" s="258"/>
      <c r="AB1583" s="258"/>
      <c r="AC1583" s="258"/>
      <c r="AD1583" s="258"/>
      <c r="AE1583" s="258"/>
      <c r="AF1583" s="69">
        <v>3</v>
      </c>
      <c r="AG1583" s="258"/>
      <c r="AH1583" s="258"/>
      <c r="AI1583" s="258"/>
      <c r="AJ1583" s="258"/>
      <c r="AK1583" s="258"/>
      <c r="AL1583" s="258"/>
      <c r="AM1583" s="258"/>
      <c r="AN1583" s="258"/>
      <c r="AO1583" s="258"/>
      <c r="AP1583" s="258"/>
      <c r="AQ1583" s="258"/>
      <c r="AR1583" s="258"/>
      <c r="AS1583" s="258"/>
      <c r="AT1583" s="258"/>
    </row>
    <row r="1584" spans="1:46" ht="45" customHeight="1">
      <c r="A1584" s="255" t="s">
        <v>1000</v>
      </c>
      <c r="B1584" s="256"/>
      <c r="C1584" s="256"/>
      <c r="D1584" s="256"/>
      <c r="E1584" s="256"/>
      <c r="F1584" s="256"/>
      <c r="G1584" s="256"/>
      <c r="H1584" s="256"/>
      <c r="I1584" s="256"/>
      <c r="J1584" s="256"/>
      <c r="K1584" s="256"/>
      <c r="L1584" s="256"/>
      <c r="M1584" s="256"/>
      <c r="N1584" s="256"/>
      <c r="O1584" s="256"/>
      <c r="P1584" s="257"/>
      <c r="Q1584" s="69">
        <v>3</v>
      </c>
      <c r="R1584" s="258"/>
      <c r="S1584" s="258"/>
      <c r="T1584" s="258"/>
      <c r="U1584" s="258"/>
      <c r="V1584" s="258"/>
      <c r="W1584" s="258"/>
      <c r="X1584" s="258"/>
      <c r="Y1584" s="258"/>
      <c r="Z1584" s="258"/>
      <c r="AA1584" s="258"/>
      <c r="AB1584" s="258"/>
      <c r="AC1584" s="258"/>
      <c r="AD1584" s="258"/>
      <c r="AE1584" s="258"/>
      <c r="AF1584" s="69">
        <v>3</v>
      </c>
      <c r="AG1584" s="258"/>
      <c r="AH1584" s="258"/>
      <c r="AI1584" s="258"/>
      <c r="AJ1584" s="258"/>
      <c r="AK1584" s="258"/>
      <c r="AL1584" s="258"/>
      <c r="AM1584" s="258"/>
      <c r="AN1584" s="258"/>
      <c r="AO1584" s="258"/>
      <c r="AP1584" s="258"/>
      <c r="AQ1584" s="258"/>
      <c r="AR1584" s="258"/>
      <c r="AS1584" s="258"/>
      <c r="AT1584" s="258"/>
    </row>
    <row r="1585" spans="1:46" ht="45" customHeight="1">
      <c r="A1585" s="255" t="s">
        <v>1002</v>
      </c>
      <c r="B1585" s="256"/>
      <c r="C1585" s="256"/>
      <c r="D1585" s="256"/>
      <c r="E1585" s="256"/>
      <c r="F1585" s="256"/>
      <c r="G1585" s="256"/>
      <c r="H1585" s="256"/>
      <c r="I1585" s="256"/>
      <c r="J1585" s="256"/>
      <c r="K1585" s="256"/>
      <c r="L1585" s="256"/>
      <c r="M1585" s="256"/>
      <c r="N1585" s="256"/>
      <c r="O1585" s="256"/>
      <c r="P1585" s="257"/>
      <c r="Q1585" s="69">
        <v>3</v>
      </c>
      <c r="R1585" s="258"/>
      <c r="S1585" s="258"/>
      <c r="T1585" s="258"/>
      <c r="U1585" s="258"/>
      <c r="V1585" s="258"/>
      <c r="W1585" s="258"/>
      <c r="X1585" s="258"/>
      <c r="Y1585" s="258"/>
      <c r="Z1585" s="258"/>
      <c r="AA1585" s="258"/>
      <c r="AB1585" s="258"/>
      <c r="AC1585" s="258"/>
      <c r="AD1585" s="258"/>
      <c r="AE1585" s="258"/>
      <c r="AF1585" s="69">
        <v>3</v>
      </c>
      <c r="AG1585" s="258"/>
      <c r="AH1585" s="258"/>
      <c r="AI1585" s="258"/>
      <c r="AJ1585" s="258"/>
      <c r="AK1585" s="258"/>
      <c r="AL1585" s="258"/>
      <c r="AM1585" s="258"/>
      <c r="AN1585" s="258"/>
      <c r="AO1585" s="258"/>
      <c r="AP1585" s="258"/>
      <c r="AQ1585" s="258"/>
      <c r="AR1585" s="258"/>
      <c r="AS1585" s="258"/>
      <c r="AT1585" s="258"/>
    </row>
    <row r="1586" spans="1:46" ht="65.849999999999994" customHeight="1">
      <c r="A1586" s="255" t="s">
        <v>1004</v>
      </c>
      <c r="B1586" s="256"/>
      <c r="C1586" s="256"/>
      <c r="D1586" s="256"/>
      <c r="E1586" s="256"/>
      <c r="F1586" s="256"/>
      <c r="G1586" s="256"/>
      <c r="H1586" s="256"/>
      <c r="I1586" s="256"/>
      <c r="J1586" s="256"/>
      <c r="K1586" s="256"/>
      <c r="L1586" s="256"/>
      <c r="M1586" s="256"/>
      <c r="N1586" s="256"/>
      <c r="O1586" s="256"/>
      <c r="P1586" s="257"/>
      <c r="Q1586" s="69">
        <v>3</v>
      </c>
      <c r="R1586" s="258"/>
      <c r="S1586" s="258"/>
      <c r="T1586" s="258"/>
      <c r="U1586" s="258"/>
      <c r="V1586" s="258"/>
      <c r="W1586" s="258"/>
      <c r="X1586" s="258"/>
      <c r="Y1586" s="258"/>
      <c r="Z1586" s="258"/>
      <c r="AA1586" s="258"/>
      <c r="AB1586" s="258"/>
      <c r="AC1586" s="258"/>
      <c r="AD1586" s="258"/>
      <c r="AE1586" s="258"/>
      <c r="AF1586" s="69">
        <v>3</v>
      </c>
      <c r="AG1586" s="258"/>
      <c r="AH1586" s="258"/>
      <c r="AI1586" s="258"/>
      <c r="AJ1586" s="258"/>
      <c r="AK1586" s="258"/>
      <c r="AL1586" s="258"/>
      <c r="AM1586" s="258"/>
      <c r="AN1586" s="258"/>
      <c r="AO1586" s="258"/>
      <c r="AP1586" s="258"/>
      <c r="AQ1586" s="258"/>
      <c r="AR1586" s="258"/>
      <c r="AS1586" s="258"/>
      <c r="AT1586" s="258"/>
    </row>
    <row r="1587" spans="1:46" ht="45" customHeight="1">
      <c r="A1587" s="255" t="s">
        <v>1423</v>
      </c>
      <c r="B1587" s="256"/>
      <c r="C1587" s="256"/>
      <c r="D1587" s="256"/>
      <c r="E1587" s="256"/>
      <c r="F1587" s="256"/>
      <c r="G1587" s="256"/>
      <c r="H1587" s="256"/>
      <c r="I1587" s="256"/>
      <c r="J1587" s="256"/>
      <c r="K1587" s="256"/>
      <c r="L1587" s="256"/>
      <c r="M1587" s="256"/>
      <c r="N1587" s="256"/>
      <c r="O1587" s="256"/>
      <c r="P1587" s="257"/>
      <c r="Q1587" s="69">
        <v>3</v>
      </c>
      <c r="R1587" s="258"/>
      <c r="S1587" s="258"/>
      <c r="T1587" s="258"/>
      <c r="U1587" s="258"/>
      <c r="V1587" s="258"/>
      <c r="W1587" s="258"/>
      <c r="X1587" s="258"/>
      <c r="Y1587" s="258"/>
      <c r="Z1587" s="258"/>
      <c r="AA1587" s="258"/>
      <c r="AB1587" s="258"/>
      <c r="AC1587" s="258"/>
      <c r="AD1587" s="258"/>
      <c r="AE1587" s="258"/>
      <c r="AF1587" s="69">
        <v>3</v>
      </c>
      <c r="AG1587" s="258"/>
      <c r="AH1587" s="258"/>
      <c r="AI1587" s="258"/>
      <c r="AJ1587" s="258"/>
      <c r="AK1587" s="258"/>
      <c r="AL1587" s="258"/>
      <c r="AM1587" s="258"/>
      <c r="AN1587" s="258"/>
      <c r="AO1587" s="258"/>
      <c r="AP1587" s="258"/>
      <c r="AQ1587" s="258"/>
      <c r="AR1587" s="258"/>
      <c r="AS1587" s="258"/>
      <c r="AT1587" s="258"/>
    </row>
    <row r="1588" spans="1:46" ht="18" customHeight="1" thickTop="1"/>
    <row r="1590" spans="1:46" ht="15">
      <c r="A1590" s="266" t="s">
        <v>1424</v>
      </c>
      <c r="B1590" s="266"/>
      <c r="C1590" s="266"/>
      <c r="D1590" s="266"/>
      <c r="E1590" s="266"/>
      <c r="F1590" s="266"/>
      <c r="G1590" s="266"/>
      <c r="H1590" s="266"/>
      <c r="I1590" s="266"/>
      <c r="J1590" s="266"/>
      <c r="K1590" s="266"/>
      <c r="L1590" s="266"/>
      <c r="M1590" s="266"/>
      <c r="N1590" s="266"/>
      <c r="O1590" s="266"/>
      <c r="P1590" s="266"/>
      <c r="Q1590" s="266"/>
      <c r="R1590" s="266"/>
      <c r="S1590" s="266"/>
      <c r="T1590" s="266"/>
      <c r="U1590" s="266"/>
      <c r="V1590" s="266"/>
      <c r="W1590" s="266"/>
      <c r="X1590" s="266"/>
      <c r="Y1590" s="266"/>
      <c r="Z1590" s="266"/>
      <c r="AA1590" s="266"/>
      <c r="AB1590" s="266"/>
      <c r="AC1590" s="266"/>
      <c r="AD1590" s="266"/>
      <c r="AE1590" s="266"/>
      <c r="AF1590"/>
      <c r="AG1590" s="263" t="s">
        <v>64</v>
      </c>
      <c r="AH1590" s="263"/>
      <c r="AI1590" s="263"/>
      <c r="AJ1590" s="263"/>
      <c r="AK1590" s="73" t="e">
        <f>(('Artículo 121 (resumen PI)'!C51*0.8+'Artículo 121 (resumen PI)'!F51*0.2)+('Artículo 121 (resumen PNT)'!C51*0.8+'Artículo 121 (resumen PNT)'!F51*0.2))/2</f>
        <v>#VALUE!</v>
      </c>
      <c r="AL1590"/>
      <c r="AM1590"/>
      <c r="AN1590"/>
      <c r="AO1590"/>
      <c r="AP1590"/>
      <c r="AQ1590"/>
      <c r="AR1590"/>
      <c r="AS1590"/>
      <c r="AT1590"/>
    </row>
    <row r="1591" spans="1:46" ht="15.75" customHeight="1">
      <c r="A1591" s="64"/>
      <c r="B1591" s="65"/>
      <c r="C1591" s="65"/>
      <c r="D1591" s="65"/>
      <c r="E1591" s="65"/>
      <c r="F1591" s="65"/>
      <c r="G1591" s="65"/>
      <c r="H1591" s="65"/>
      <c r="I1591" s="65"/>
      <c r="J1591" s="65"/>
      <c r="K1591" s="65"/>
      <c r="L1591" s="65"/>
      <c r="M1591" s="65"/>
      <c r="N1591" s="65"/>
      <c r="O1591" s="65"/>
      <c r="P1591" s="65"/>
      <c r="Q1591" s="27"/>
      <c r="R1591" s="65"/>
      <c r="S1591" s="65"/>
      <c r="T1591" s="65"/>
      <c r="U1591" s="65"/>
      <c r="V1591" s="65"/>
      <c r="W1591" s="65"/>
      <c r="X1591" s="65"/>
      <c r="Y1591" s="65"/>
      <c r="Z1591" s="65"/>
      <c r="AA1591" s="65"/>
      <c r="AB1591" s="65"/>
      <c r="AC1591" s="65"/>
      <c r="AD1591" s="65"/>
      <c r="AE1591" s="65"/>
      <c r="AF1591"/>
      <c r="AG1591"/>
      <c r="AH1591"/>
      <c r="AI1591"/>
      <c r="AJ1591"/>
      <c r="AK1591"/>
      <c r="AL1591"/>
      <c r="AM1591"/>
      <c r="AN1591"/>
      <c r="AO1591"/>
      <c r="AP1591"/>
      <c r="AQ1591"/>
      <c r="AR1591"/>
      <c r="AS1591"/>
      <c r="AT1591"/>
    </row>
    <row r="1592" spans="1:46" ht="15.75">
      <c r="A1592" s="64" t="s">
        <v>65</v>
      </c>
      <c r="B1592" s="65"/>
      <c r="C1592" s="65"/>
      <c r="D1592" s="65"/>
      <c r="E1592" s="65"/>
      <c r="F1592" s="65"/>
      <c r="G1592" s="65"/>
      <c r="H1592" s="65"/>
      <c r="I1592" s="65"/>
      <c r="J1592" s="65"/>
      <c r="K1592" s="65"/>
      <c r="L1592" s="65"/>
      <c r="M1592" s="65"/>
      <c r="N1592" s="65"/>
      <c r="O1592" s="65"/>
      <c r="P1592" s="65"/>
      <c r="Q1592" s="27"/>
      <c r="R1592" s="65"/>
      <c r="S1592" s="65"/>
      <c r="T1592" s="65"/>
      <c r="U1592" s="65"/>
      <c r="V1592" s="65"/>
      <c r="W1592" s="65"/>
      <c r="X1592" s="65"/>
      <c r="Y1592" s="65"/>
      <c r="Z1592" s="65"/>
      <c r="AA1592" s="65"/>
      <c r="AB1592" s="65"/>
      <c r="AC1592" s="65"/>
      <c r="AD1592" s="65"/>
      <c r="AE1592" s="65"/>
      <c r="AF1592"/>
      <c r="AG1592"/>
      <c r="AH1592"/>
      <c r="AI1592"/>
      <c r="AJ1592"/>
      <c r="AK1592"/>
      <c r="AL1592"/>
      <c r="AM1592"/>
      <c r="AN1592"/>
      <c r="AO1592"/>
      <c r="AP1592"/>
      <c r="AQ1592"/>
      <c r="AR1592"/>
      <c r="AS1592"/>
      <c r="AT1592"/>
    </row>
    <row r="1593" spans="1:46" ht="15" customHeight="1">
      <c r="A1593" s="61"/>
      <c r="B1593" s="61"/>
      <c r="C1593" s="61"/>
      <c r="D1593" s="61"/>
      <c r="E1593" s="61"/>
      <c r="F1593" s="61"/>
      <c r="G1593" s="61"/>
      <c r="H1593" s="61"/>
      <c r="I1593" s="61"/>
      <c r="J1593" s="61"/>
      <c r="K1593" s="61"/>
      <c r="L1593" s="61"/>
      <c r="M1593" s="61"/>
      <c r="N1593" s="61"/>
      <c r="O1593" s="61"/>
      <c r="P1593" s="61"/>
      <c r="R1593" s="61"/>
      <c r="S1593" s="61"/>
      <c r="T1593" s="61"/>
      <c r="U1593" s="61"/>
      <c r="V1593" s="61"/>
      <c r="W1593" s="61"/>
      <c r="X1593" s="61"/>
      <c r="Y1593" s="61"/>
      <c r="Z1593" s="61"/>
      <c r="AA1593" s="61"/>
      <c r="AB1593" s="61"/>
      <c r="AC1593" s="61"/>
      <c r="AD1593" s="61"/>
      <c r="AE1593" s="61"/>
      <c r="AF1593"/>
      <c r="AG1593"/>
      <c r="AH1593"/>
      <c r="AI1593"/>
      <c r="AJ1593"/>
      <c r="AK1593"/>
      <c r="AL1593"/>
      <c r="AM1593"/>
      <c r="AN1593"/>
      <c r="AO1593"/>
      <c r="AP1593"/>
      <c r="AQ1593"/>
      <c r="AR1593"/>
      <c r="AS1593"/>
      <c r="AT1593"/>
    </row>
    <row r="1594" spans="1:46" ht="76.349999999999994" customHeight="1" thickBot="1">
      <c r="A1594" s="264" t="s">
        <v>1414</v>
      </c>
      <c r="B1594" s="264"/>
      <c r="C1594" s="264"/>
      <c r="D1594" s="264"/>
      <c r="E1594" s="264"/>
      <c r="F1594" s="264"/>
      <c r="G1594" s="264"/>
      <c r="H1594" s="264"/>
      <c r="I1594" s="264"/>
      <c r="J1594" s="264"/>
      <c r="K1594" s="264"/>
      <c r="L1594" s="264"/>
      <c r="M1594" s="264"/>
      <c r="N1594" s="264"/>
      <c r="O1594" s="264"/>
      <c r="P1594" s="264"/>
      <c r="Q1594" s="66"/>
      <c r="R1594" s="61"/>
      <c r="S1594" s="61"/>
      <c r="T1594" s="61"/>
      <c r="U1594" s="61"/>
      <c r="V1594" s="265"/>
      <c r="W1594" s="265"/>
      <c r="X1594" s="265"/>
      <c r="Y1594" s="265"/>
      <c r="Z1594" s="265"/>
      <c r="AA1594" s="265"/>
      <c r="AB1594" s="265"/>
      <c r="AC1594" s="265"/>
      <c r="AD1594" s="265"/>
      <c r="AE1594" s="265"/>
      <c r="AF1594" s="66"/>
      <c r="AG1594" s="61"/>
      <c r="AH1594" s="61"/>
      <c r="AI1594" s="61"/>
      <c r="AJ1594" s="61"/>
      <c r="AK1594" s="265"/>
      <c r="AL1594" s="265"/>
      <c r="AM1594" s="265"/>
      <c r="AN1594" s="265"/>
      <c r="AO1594" s="265"/>
      <c r="AP1594" s="265"/>
      <c r="AQ1594" s="265"/>
      <c r="AR1594" s="265"/>
      <c r="AS1594" s="265"/>
      <c r="AT1594" s="265"/>
    </row>
    <row r="1595" spans="1:46" ht="45" customHeight="1" thickTop="1" thickBot="1">
      <c r="A1595" s="284" t="s">
        <v>44</v>
      </c>
      <c r="B1595" s="284"/>
      <c r="C1595" s="284"/>
      <c r="D1595" s="284"/>
      <c r="E1595" s="284"/>
      <c r="F1595" s="284"/>
      <c r="G1595" s="284"/>
      <c r="H1595" s="284"/>
      <c r="I1595" s="284"/>
      <c r="J1595" s="284"/>
      <c r="K1595" s="284"/>
      <c r="L1595" s="284"/>
      <c r="M1595" s="284"/>
      <c r="N1595" s="284"/>
      <c r="O1595" s="284"/>
      <c r="P1595" s="284"/>
      <c r="Q1595" s="67" t="s">
        <v>67</v>
      </c>
      <c r="R1595" s="285" t="s">
        <v>68</v>
      </c>
      <c r="S1595" s="285"/>
      <c r="T1595" s="285"/>
      <c r="U1595" s="285"/>
      <c r="V1595" s="285"/>
      <c r="W1595" s="285"/>
      <c r="X1595" s="285"/>
      <c r="Y1595" s="285"/>
      <c r="Z1595" s="285"/>
      <c r="AA1595" s="285"/>
      <c r="AB1595" s="285"/>
      <c r="AC1595" s="285"/>
      <c r="AD1595" s="285"/>
      <c r="AE1595" s="285"/>
      <c r="AF1595" s="68" t="s">
        <v>67</v>
      </c>
      <c r="AG1595" s="286" t="s">
        <v>8</v>
      </c>
      <c r="AH1595" s="286"/>
      <c r="AI1595" s="286"/>
      <c r="AJ1595" s="286"/>
      <c r="AK1595" s="286"/>
      <c r="AL1595" s="286"/>
      <c r="AM1595" s="286"/>
      <c r="AN1595" s="286"/>
      <c r="AO1595" s="286"/>
      <c r="AP1595" s="286"/>
      <c r="AQ1595" s="286"/>
      <c r="AR1595" s="286"/>
      <c r="AS1595" s="286"/>
      <c r="AT1595" s="286"/>
    </row>
    <row r="1596" spans="1:46" ht="39.6" customHeight="1">
      <c r="A1596" s="255" t="s">
        <v>960</v>
      </c>
      <c r="B1596" s="256"/>
      <c r="C1596" s="256"/>
      <c r="D1596" s="256"/>
      <c r="E1596" s="256"/>
      <c r="F1596" s="256"/>
      <c r="G1596" s="256"/>
      <c r="H1596" s="256"/>
      <c r="I1596" s="256"/>
      <c r="J1596" s="256"/>
      <c r="K1596" s="256"/>
      <c r="L1596" s="256"/>
      <c r="M1596" s="256"/>
      <c r="N1596" s="256"/>
      <c r="O1596" s="256"/>
      <c r="P1596" s="257"/>
      <c r="Q1596" s="69">
        <v>3</v>
      </c>
      <c r="R1596" s="258" t="s">
        <v>176</v>
      </c>
      <c r="S1596" s="258"/>
      <c r="T1596" s="258"/>
      <c r="U1596" s="258"/>
      <c r="V1596" s="258"/>
      <c r="W1596" s="258"/>
      <c r="X1596" s="258"/>
      <c r="Y1596" s="258"/>
      <c r="Z1596" s="258"/>
      <c r="AA1596" s="258"/>
      <c r="AB1596" s="258"/>
      <c r="AC1596" s="258"/>
      <c r="AD1596" s="258"/>
      <c r="AE1596" s="258"/>
      <c r="AF1596" s="69">
        <v>3</v>
      </c>
      <c r="AG1596" s="258" t="s">
        <v>176</v>
      </c>
      <c r="AH1596" s="258"/>
      <c r="AI1596" s="258"/>
      <c r="AJ1596" s="258"/>
      <c r="AK1596" s="258"/>
      <c r="AL1596" s="258"/>
      <c r="AM1596" s="258"/>
      <c r="AN1596" s="258"/>
      <c r="AO1596" s="258"/>
      <c r="AP1596" s="258"/>
      <c r="AQ1596" s="258"/>
      <c r="AR1596" s="258"/>
      <c r="AS1596" s="258"/>
      <c r="AT1596" s="258"/>
    </row>
    <row r="1597" spans="1:46" ht="45" customHeight="1">
      <c r="A1597" s="255" t="s">
        <v>961</v>
      </c>
      <c r="B1597" s="256"/>
      <c r="C1597" s="256"/>
      <c r="D1597" s="256"/>
      <c r="E1597" s="256"/>
      <c r="F1597" s="256"/>
      <c r="G1597" s="256"/>
      <c r="H1597" s="256"/>
      <c r="I1597" s="256"/>
      <c r="J1597" s="256"/>
      <c r="K1597" s="256"/>
      <c r="L1597" s="256"/>
      <c r="M1597" s="256"/>
      <c r="N1597" s="256"/>
      <c r="O1597" s="256"/>
      <c r="P1597" s="257"/>
      <c r="Q1597" s="69">
        <v>3</v>
      </c>
      <c r="R1597" s="258"/>
      <c r="S1597" s="258"/>
      <c r="T1597" s="258"/>
      <c r="U1597" s="258"/>
      <c r="V1597" s="258"/>
      <c r="W1597" s="258"/>
      <c r="X1597" s="258"/>
      <c r="Y1597" s="258"/>
      <c r="Z1597" s="258"/>
      <c r="AA1597" s="258"/>
      <c r="AB1597" s="258"/>
      <c r="AC1597" s="258"/>
      <c r="AD1597" s="258"/>
      <c r="AE1597" s="258"/>
      <c r="AF1597" s="69">
        <v>3</v>
      </c>
      <c r="AG1597" s="258"/>
      <c r="AH1597" s="258"/>
      <c r="AI1597" s="258"/>
      <c r="AJ1597" s="258"/>
      <c r="AK1597" s="258"/>
      <c r="AL1597" s="258"/>
      <c r="AM1597" s="258"/>
      <c r="AN1597" s="258"/>
      <c r="AO1597" s="258"/>
      <c r="AP1597" s="258"/>
      <c r="AQ1597" s="258"/>
      <c r="AR1597" s="258"/>
      <c r="AS1597" s="258"/>
      <c r="AT1597" s="258"/>
    </row>
    <row r="1598" spans="1:46" ht="45" customHeight="1">
      <c r="A1598" s="255" t="s">
        <v>1425</v>
      </c>
      <c r="B1598" s="256"/>
      <c r="C1598" s="256"/>
      <c r="D1598" s="256"/>
      <c r="E1598" s="256"/>
      <c r="F1598" s="256"/>
      <c r="G1598" s="256"/>
      <c r="H1598" s="256"/>
      <c r="I1598" s="256"/>
      <c r="J1598" s="256"/>
      <c r="K1598" s="256"/>
      <c r="L1598" s="256"/>
      <c r="M1598" s="256"/>
      <c r="N1598" s="256"/>
      <c r="O1598" s="256"/>
      <c r="P1598" s="257"/>
      <c r="Q1598" s="69">
        <v>3</v>
      </c>
      <c r="R1598" s="258"/>
      <c r="S1598" s="258"/>
      <c r="T1598" s="258"/>
      <c r="U1598" s="258"/>
      <c r="V1598" s="258"/>
      <c r="W1598" s="258"/>
      <c r="X1598" s="258"/>
      <c r="Y1598" s="258"/>
      <c r="Z1598" s="258"/>
      <c r="AA1598" s="258"/>
      <c r="AB1598" s="258"/>
      <c r="AC1598" s="258"/>
      <c r="AD1598" s="258"/>
      <c r="AE1598" s="258"/>
      <c r="AF1598" s="69">
        <v>3</v>
      </c>
      <c r="AG1598" s="258"/>
      <c r="AH1598" s="258"/>
      <c r="AI1598" s="258"/>
      <c r="AJ1598" s="258"/>
      <c r="AK1598" s="258"/>
      <c r="AL1598" s="258"/>
      <c r="AM1598" s="258"/>
      <c r="AN1598" s="258"/>
      <c r="AO1598" s="258"/>
      <c r="AP1598" s="258"/>
      <c r="AQ1598" s="258"/>
      <c r="AR1598" s="258"/>
      <c r="AS1598" s="258"/>
      <c r="AT1598" s="258"/>
    </row>
    <row r="1599" spans="1:46" ht="45" customHeight="1">
      <c r="A1599" s="255" t="s">
        <v>1426</v>
      </c>
      <c r="B1599" s="256"/>
      <c r="C1599" s="256"/>
      <c r="D1599" s="256"/>
      <c r="E1599" s="256"/>
      <c r="F1599" s="256"/>
      <c r="G1599" s="256"/>
      <c r="H1599" s="256"/>
      <c r="I1599" s="256"/>
      <c r="J1599" s="256"/>
      <c r="K1599" s="256"/>
      <c r="L1599" s="256"/>
      <c r="M1599" s="256"/>
      <c r="N1599" s="256"/>
      <c r="O1599" s="256"/>
      <c r="P1599" s="257"/>
      <c r="Q1599" s="69">
        <v>3</v>
      </c>
      <c r="R1599" s="258"/>
      <c r="S1599" s="258"/>
      <c r="T1599" s="258"/>
      <c r="U1599" s="258"/>
      <c r="V1599" s="258"/>
      <c r="W1599" s="258"/>
      <c r="X1599" s="258"/>
      <c r="Y1599" s="258"/>
      <c r="Z1599" s="258"/>
      <c r="AA1599" s="258"/>
      <c r="AB1599" s="258"/>
      <c r="AC1599" s="258"/>
      <c r="AD1599" s="258"/>
      <c r="AE1599" s="258"/>
      <c r="AF1599" s="69">
        <v>3</v>
      </c>
      <c r="AG1599" s="258"/>
      <c r="AH1599" s="258"/>
      <c r="AI1599" s="258"/>
      <c r="AJ1599" s="258"/>
      <c r="AK1599" s="258"/>
      <c r="AL1599" s="258"/>
      <c r="AM1599" s="258"/>
      <c r="AN1599" s="258"/>
      <c r="AO1599" s="258"/>
      <c r="AP1599" s="258"/>
      <c r="AQ1599" s="258"/>
      <c r="AR1599" s="258"/>
      <c r="AS1599" s="258"/>
      <c r="AT1599" s="258"/>
    </row>
    <row r="1600" spans="1:46" ht="45" customHeight="1">
      <c r="A1600" s="255" t="s">
        <v>1427</v>
      </c>
      <c r="B1600" s="256"/>
      <c r="C1600" s="256"/>
      <c r="D1600" s="256"/>
      <c r="E1600" s="256"/>
      <c r="F1600" s="256"/>
      <c r="G1600" s="256"/>
      <c r="H1600" s="256"/>
      <c r="I1600" s="256"/>
      <c r="J1600" s="256"/>
      <c r="K1600" s="256"/>
      <c r="L1600" s="256"/>
      <c r="M1600" s="256"/>
      <c r="N1600" s="256"/>
      <c r="O1600" s="256"/>
      <c r="P1600" s="257"/>
      <c r="Q1600" s="69">
        <v>3</v>
      </c>
      <c r="R1600" s="258"/>
      <c r="S1600" s="258"/>
      <c r="T1600" s="258"/>
      <c r="U1600" s="258"/>
      <c r="V1600" s="258"/>
      <c r="W1600" s="258"/>
      <c r="X1600" s="258"/>
      <c r="Y1600" s="258"/>
      <c r="Z1600" s="258"/>
      <c r="AA1600" s="258"/>
      <c r="AB1600" s="258"/>
      <c r="AC1600" s="258"/>
      <c r="AD1600" s="258"/>
      <c r="AE1600" s="258"/>
      <c r="AF1600" s="69">
        <v>3</v>
      </c>
      <c r="AG1600" s="258"/>
      <c r="AH1600" s="258"/>
      <c r="AI1600" s="258"/>
      <c r="AJ1600" s="258"/>
      <c r="AK1600" s="258"/>
      <c r="AL1600" s="258"/>
      <c r="AM1600" s="258"/>
      <c r="AN1600" s="258"/>
      <c r="AO1600" s="258"/>
      <c r="AP1600" s="258"/>
      <c r="AQ1600" s="258"/>
      <c r="AR1600" s="258"/>
      <c r="AS1600" s="258"/>
      <c r="AT1600" s="258"/>
    </row>
    <row r="1601" spans="1:46" ht="45" customHeight="1">
      <c r="A1601" s="255" t="s">
        <v>1428</v>
      </c>
      <c r="B1601" s="256"/>
      <c r="C1601" s="256"/>
      <c r="D1601" s="256"/>
      <c r="E1601" s="256"/>
      <c r="F1601" s="256"/>
      <c r="G1601" s="256"/>
      <c r="H1601" s="256"/>
      <c r="I1601" s="256"/>
      <c r="J1601" s="256"/>
      <c r="K1601" s="256"/>
      <c r="L1601" s="256"/>
      <c r="M1601" s="256"/>
      <c r="N1601" s="256"/>
      <c r="O1601" s="256"/>
      <c r="P1601" s="257"/>
      <c r="Q1601" s="69">
        <v>3</v>
      </c>
      <c r="R1601" s="258"/>
      <c r="S1601" s="258"/>
      <c r="T1601" s="258"/>
      <c r="U1601" s="258"/>
      <c r="V1601" s="258"/>
      <c r="W1601" s="258"/>
      <c r="X1601" s="258"/>
      <c r="Y1601" s="258"/>
      <c r="Z1601" s="258"/>
      <c r="AA1601" s="258"/>
      <c r="AB1601" s="258"/>
      <c r="AC1601" s="258"/>
      <c r="AD1601" s="258"/>
      <c r="AE1601" s="258"/>
      <c r="AF1601" s="69">
        <v>3</v>
      </c>
      <c r="AG1601" s="258"/>
      <c r="AH1601" s="258"/>
      <c r="AI1601" s="258"/>
      <c r="AJ1601" s="258"/>
      <c r="AK1601" s="258"/>
      <c r="AL1601" s="258"/>
      <c r="AM1601" s="258"/>
      <c r="AN1601" s="258"/>
      <c r="AO1601" s="258"/>
      <c r="AP1601" s="258"/>
      <c r="AQ1601" s="258"/>
      <c r="AR1601" s="258"/>
      <c r="AS1601" s="258"/>
      <c r="AT1601" s="258"/>
    </row>
    <row r="1602" spans="1:46" ht="45" customHeight="1">
      <c r="A1602" s="255" t="s">
        <v>1429</v>
      </c>
      <c r="B1602" s="256"/>
      <c r="C1602" s="256"/>
      <c r="D1602" s="256"/>
      <c r="E1602" s="256"/>
      <c r="F1602" s="256"/>
      <c r="G1602" s="256"/>
      <c r="H1602" s="256"/>
      <c r="I1602" s="256"/>
      <c r="J1602" s="256"/>
      <c r="K1602" s="256"/>
      <c r="L1602" s="256"/>
      <c r="M1602" s="256"/>
      <c r="N1602" s="256"/>
      <c r="O1602" s="256"/>
      <c r="P1602" s="257"/>
      <c r="Q1602" s="69">
        <v>3</v>
      </c>
      <c r="R1602" s="258"/>
      <c r="S1602" s="258"/>
      <c r="T1602" s="258"/>
      <c r="U1602" s="258"/>
      <c r="V1602" s="258"/>
      <c r="W1602" s="258"/>
      <c r="X1602" s="258"/>
      <c r="Y1602" s="258"/>
      <c r="Z1602" s="258"/>
      <c r="AA1602" s="258"/>
      <c r="AB1602" s="258"/>
      <c r="AC1602" s="258"/>
      <c r="AD1602" s="258"/>
      <c r="AE1602" s="258"/>
      <c r="AF1602" s="69">
        <v>3</v>
      </c>
      <c r="AG1602" s="258"/>
      <c r="AH1602" s="258"/>
      <c r="AI1602" s="258"/>
      <c r="AJ1602" s="258"/>
      <c r="AK1602" s="258"/>
      <c r="AL1602" s="258"/>
      <c r="AM1602" s="258"/>
      <c r="AN1602" s="258"/>
      <c r="AO1602" s="258"/>
      <c r="AP1602" s="258"/>
      <c r="AQ1602" s="258"/>
      <c r="AR1602" s="258"/>
      <c r="AS1602" s="258"/>
      <c r="AT1602" s="258"/>
    </row>
    <row r="1603" spans="1:46" ht="63" customHeight="1">
      <c r="A1603" s="255" t="s">
        <v>1430</v>
      </c>
      <c r="B1603" s="256"/>
      <c r="C1603" s="256"/>
      <c r="D1603" s="256"/>
      <c r="E1603" s="256"/>
      <c r="F1603" s="256"/>
      <c r="G1603" s="256"/>
      <c r="H1603" s="256"/>
      <c r="I1603" s="256"/>
      <c r="J1603" s="256"/>
      <c r="K1603" s="256"/>
      <c r="L1603" s="256"/>
      <c r="M1603" s="256"/>
      <c r="N1603" s="256"/>
      <c r="O1603" s="256"/>
      <c r="P1603" s="257"/>
      <c r="Q1603" s="69">
        <v>3</v>
      </c>
      <c r="R1603" s="258"/>
      <c r="S1603" s="258"/>
      <c r="T1603" s="258"/>
      <c r="U1603" s="258"/>
      <c r="V1603" s="258"/>
      <c r="W1603" s="258"/>
      <c r="X1603" s="258"/>
      <c r="Y1603" s="258"/>
      <c r="Z1603" s="258"/>
      <c r="AA1603" s="258"/>
      <c r="AB1603" s="258"/>
      <c r="AC1603" s="258"/>
      <c r="AD1603" s="258"/>
      <c r="AE1603" s="258"/>
      <c r="AF1603" s="69">
        <v>3</v>
      </c>
      <c r="AG1603" s="258"/>
      <c r="AH1603" s="258"/>
      <c r="AI1603" s="258"/>
      <c r="AJ1603" s="258"/>
      <c r="AK1603" s="258"/>
      <c r="AL1603" s="258"/>
      <c r="AM1603" s="258"/>
      <c r="AN1603" s="258"/>
      <c r="AO1603" s="258"/>
      <c r="AP1603" s="258"/>
      <c r="AQ1603" s="258"/>
      <c r="AR1603" s="258"/>
      <c r="AS1603" s="258"/>
      <c r="AT1603" s="258"/>
    </row>
    <row r="1604" spans="1:46" ht="45" customHeight="1">
      <c r="A1604" s="255" t="s">
        <v>1431</v>
      </c>
      <c r="B1604" s="256"/>
      <c r="C1604" s="256"/>
      <c r="D1604" s="256"/>
      <c r="E1604" s="256"/>
      <c r="F1604" s="256"/>
      <c r="G1604" s="256"/>
      <c r="H1604" s="256"/>
      <c r="I1604" s="256"/>
      <c r="J1604" s="256"/>
      <c r="K1604" s="256"/>
      <c r="L1604" s="256"/>
      <c r="M1604" s="256"/>
      <c r="N1604" s="256"/>
      <c r="O1604" s="256"/>
      <c r="P1604" s="257"/>
      <c r="Q1604" s="69">
        <v>3</v>
      </c>
      <c r="R1604" s="258"/>
      <c r="S1604" s="258"/>
      <c r="T1604" s="258"/>
      <c r="U1604" s="258"/>
      <c r="V1604" s="258"/>
      <c r="W1604" s="258"/>
      <c r="X1604" s="258"/>
      <c r="Y1604" s="258"/>
      <c r="Z1604" s="258"/>
      <c r="AA1604" s="258"/>
      <c r="AB1604" s="258"/>
      <c r="AC1604" s="258"/>
      <c r="AD1604" s="258"/>
      <c r="AE1604" s="258"/>
      <c r="AF1604" s="69">
        <v>3</v>
      </c>
      <c r="AG1604" s="258"/>
      <c r="AH1604" s="258"/>
      <c r="AI1604" s="258"/>
      <c r="AJ1604" s="258"/>
      <c r="AK1604" s="258"/>
      <c r="AL1604" s="258"/>
      <c r="AM1604" s="258"/>
      <c r="AN1604" s="258"/>
      <c r="AO1604" s="258"/>
      <c r="AP1604" s="258"/>
      <c r="AQ1604" s="258"/>
      <c r="AR1604" s="258"/>
      <c r="AS1604" s="258"/>
      <c r="AT1604" s="258"/>
    </row>
    <row r="1605" spans="1:46" ht="45" customHeight="1">
      <c r="A1605" s="255" t="s">
        <v>1432</v>
      </c>
      <c r="B1605" s="256"/>
      <c r="C1605" s="256"/>
      <c r="D1605" s="256"/>
      <c r="E1605" s="256"/>
      <c r="F1605" s="256"/>
      <c r="G1605" s="256"/>
      <c r="H1605" s="256"/>
      <c r="I1605" s="256"/>
      <c r="J1605" s="256"/>
      <c r="K1605" s="256"/>
      <c r="L1605" s="256"/>
      <c r="M1605" s="256"/>
      <c r="N1605" s="256"/>
      <c r="O1605" s="256"/>
      <c r="P1605" s="257"/>
      <c r="Q1605" s="69">
        <v>3</v>
      </c>
      <c r="R1605" s="258"/>
      <c r="S1605" s="258"/>
      <c r="T1605" s="258"/>
      <c r="U1605" s="258"/>
      <c r="V1605" s="258"/>
      <c r="W1605" s="258"/>
      <c r="X1605" s="258"/>
      <c r="Y1605" s="258"/>
      <c r="Z1605" s="258"/>
      <c r="AA1605" s="258"/>
      <c r="AB1605" s="258"/>
      <c r="AC1605" s="258"/>
      <c r="AD1605" s="258"/>
      <c r="AE1605" s="258"/>
      <c r="AF1605" s="69">
        <v>3</v>
      </c>
      <c r="AG1605" s="258"/>
      <c r="AH1605" s="258"/>
      <c r="AI1605" s="258"/>
      <c r="AJ1605" s="258"/>
      <c r="AK1605" s="258"/>
      <c r="AL1605" s="258"/>
      <c r="AM1605" s="258"/>
      <c r="AN1605" s="258"/>
      <c r="AO1605" s="258"/>
      <c r="AP1605" s="258"/>
      <c r="AQ1605" s="258"/>
      <c r="AR1605" s="258"/>
      <c r="AS1605" s="258"/>
      <c r="AT1605" s="258"/>
    </row>
    <row r="1606" spans="1:46" ht="45" customHeight="1">
      <c r="A1606" s="255" t="s">
        <v>1433</v>
      </c>
      <c r="B1606" s="256"/>
      <c r="C1606" s="256"/>
      <c r="D1606" s="256"/>
      <c r="E1606" s="256"/>
      <c r="F1606" s="256"/>
      <c r="G1606" s="256"/>
      <c r="H1606" s="256"/>
      <c r="I1606" s="256"/>
      <c r="J1606" s="256"/>
      <c r="K1606" s="256"/>
      <c r="L1606" s="256"/>
      <c r="M1606" s="256"/>
      <c r="N1606" s="256"/>
      <c r="O1606" s="256"/>
      <c r="P1606" s="257"/>
      <c r="Q1606" s="69">
        <v>3</v>
      </c>
      <c r="R1606" s="258"/>
      <c r="S1606" s="258"/>
      <c r="T1606" s="258"/>
      <c r="U1606" s="258"/>
      <c r="V1606" s="258"/>
      <c r="W1606" s="258"/>
      <c r="X1606" s="258"/>
      <c r="Y1606" s="258"/>
      <c r="Z1606" s="258"/>
      <c r="AA1606" s="258"/>
      <c r="AB1606" s="258"/>
      <c r="AC1606" s="258"/>
      <c r="AD1606" s="258"/>
      <c r="AE1606" s="258"/>
      <c r="AF1606" s="69">
        <v>3</v>
      </c>
      <c r="AG1606" s="258"/>
      <c r="AH1606" s="258"/>
      <c r="AI1606" s="258"/>
      <c r="AJ1606" s="258"/>
      <c r="AK1606" s="258"/>
      <c r="AL1606" s="258"/>
      <c r="AM1606" s="258"/>
      <c r="AN1606" s="258"/>
      <c r="AO1606" s="258"/>
      <c r="AP1606" s="258"/>
      <c r="AQ1606" s="258"/>
      <c r="AR1606" s="258"/>
      <c r="AS1606" s="258"/>
      <c r="AT1606" s="258"/>
    </row>
    <row r="1607" spans="1:46" ht="45" customHeight="1">
      <c r="A1607" s="255" t="s">
        <v>1434</v>
      </c>
      <c r="B1607" s="256"/>
      <c r="C1607" s="256"/>
      <c r="D1607" s="256"/>
      <c r="E1607" s="256"/>
      <c r="F1607" s="256"/>
      <c r="G1607" s="256"/>
      <c r="H1607" s="256"/>
      <c r="I1607" s="256"/>
      <c r="J1607" s="256"/>
      <c r="K1607" s="256"/>
      <c r="L1607" s="256"/>
      <c r="M1607" s="256"/>
      <c r="N1607" s="256"/>
      <c r="O1607" s="256"/>
      <c r="P1607" s="257"/>
      <c r="Q1607" s="69">
        <v>3</v>
      </c>
      <c r="R1607" s="258"/>
      <c r="S1607" s="258"/>
      <c r="T1607" s="258"/>
      <c r="U1607" s="258"/>
      <c r="V1607" s="258"/>
      <c r="W1607" s="258"/>
      <c r="X1607" s="258"/>
      <c r="Y1607" s="258"/>
      <c r="Z1607" s="258"/>
      <c r="AA1607" s="258"/>
      <c r="AB1607" s="258"/>
      <c r="AC1607" s="258"/>
      <c r="AD1607" s="258"/>
      <c r="AE1607" s="258"/>
      <c r="AF1607" s="69">
        <v>3</v>
      </c>
      <c r="AG1607" s="258"/>
      <c r="AH1607" s="258"/>
      <c r="AI1607" s="258"/>
      <c r="AJ1607" s="258"/>
      <c r="AK1607" s="258"/>
      <c r="AL1607" s="258"/>
      <c r="AM1607" s="258"/>
      <c r="AN1607" s="258"/>
      <c r="AO1607" s="258"/>
      <c r="AP1607" s="258"/>
      <c r="AQ1607" s="258"/>
      <c r="AR1607" s="258"/>
      <c r="AS1607" s="258"/>
      <c r="AT1607" s="258"/>
    </row>
    <row r="1608" spans="1:46" ht="45" customHeight="1">
      <c r="A1608" s="255" t="s">
        <v>1435</v>
      </c>
      <c r="B1608" s="256"/>
      <c r="C1608" s="256"/>
      <c r="D1608" s="256"/>
      <c r="E1608" s="256"/>
      <c r="F1608" s="256"/>
      <c r="G1608" s="256"/>
      <c r="H1608" s="256"/>
      <c r="I1608" s="256"/>
      <c r="J1608" s="256"/>
      <c r="K1608" s="256"/>
      <c r="L1608" s="256"/>
      <c r="M1608" s="256"/>
      <c r="N1608" s="256"/>
      <c r="O1608" s="256"/>
      <c r="P1608" s="257"/>
      <c r="Q1608" s="69">
        <v>3</v>
      </c>
      <c r="R1608" s="258"/>
      <c r="S1608" s="258"/>
      <c r="T1608" s="258"/>
      <c r="U1608" s="258"/>
      <c r="V1608" s="258"/>
      <c r="W1608" s="258"/>
      <c r="X1608" s="258"/>
      <c r="Y1608" s="258"/>
      <c r="Z1608" s="258"/>
      <c r="AA1608" s="258"/>
      <c r="AB1608" s="258"/>
      <c r="AC1608" s="258"/>
      <c r="AD1608" s="258"/>
      <c r="AE1608" s="258"/>
      <c r="AF1608" s="69">
        <v>3</v>
      </c>
      <c r="AG1608" s="258"/>
      <c r="AH1608" s="258"/>
      <c r="AI1608" s="258"/>
      <c r="AJ1608" s="258"/>
      <c r="AK1608" s="258"/>
      <c r="AL1608" s="258"/>
      <c r="AM1608" s="258"/>
      <c r="AN1608" s="258"/>
      <c r="AO1608" s="258"/>
      <c r="AP1608" s="258"/>
      <c r="AQ1608" s="258"/>
      <c r="AR1608" s="258"/>
      <c r="AS1608" s="258"/>
      <c r="AT1608" s="258"/>
    </row>
    <row r="1609" spans="1:46" ht="69.599999999999994" customHeight="1">
      <c r="A1609" s="255" t="s">
        <v>1436</v>
      </c>
      <c r="B1609" s="256"/>
      <c r="C1609" s="256"/>
      <c r="D1609" s="256"/>
      <c r="E1609" s="256"/>
      <c r="F1609" s="256"/>
      <c r="G1609" s="256"/>
      <c r="H1609" s="256"/>
      <c r="I1609" s="256"/>
      <c r="J1609" s="256"/>
      <c r="K1609" s="256"/>
      <c r="L1609" s="256"/>
      <c r="M1609" s="256"/>
      <c r="N1609" s="256"/>
      <c r="O1609" s="256"/>
      <c r="P1609" s="257"/>
      <c r="Q1609" s="69">
        <v>3</v>
      </c>
      <c r="R1609" s="258"/>
      <c r="S1609" s="258"/>
      <c r="T1609" s="258"/>
      <c r="U1609" s="258"/>
      <c r="V1609" s="258"/>
      <c r="W1609" s="258"/>
      <c r="X1609" s="258"/>
      <c r="Y1609" s="258"/>
      <c r="Z1609" s="258"/>
      <c r="AA1609" s="258"/>
      <c r="AB1609" s="258"/>
      <c r="AC1609" s="258"/>
      <c r="AD1609" s="258"/>
      <c r="AE1609" s="258"/>
      <c r="AF1609" s="69">
        <v>3</v>
      </c>
      <c r="AG1609" s="258"/>
      <c r="AH1609" s="258"/>
      <c r="AI1609" s="258"/>
      <c r="AJ1609" s="258"/>
      <c r="AK1609" s="258"/>
      <c r="AL1609" s="258"/>
      <c r="AM1609" s="258"/>
      <c r="AN1609" s="258"/>
      <c r="AO1609" s="258"/>
      <c r="AP1609" s="258"/>
      <c r="AQ1609" s="258"/>
      <c r="AR1609" s="258"/>
      <c r="AS1609" s="258"/>
      <c r="AT1609" s="258"/>
    </row>
    <row r="1610" spans="1:46" ht="45" customHeight="1">
      <c r="A1610" s="255" t="s">
        <v>1437</v>
      </c>
      <c r="B1610" s="256"/>
      <c r="C1610" s="256"/>
      <c r="D1610" s="256"/>
      <c r="E1610" s="256"/>
      <c r="F1610" s="256"/>
      <c r="G1610" s="256"/>
      <c r="H1610" s="256"/>
      <c r="I1610" s="256"/>
      <c r="J1610" s="256"/>
      <c r="K1610" s="256"/>
      <c r="L1610" s="256"/>
      <c r="M1610" s="256"/>
      <c r="N1610" s="256"/>
      <c r="O1610" s="256"/>
      <c r="P1610" s="257"/>
      <c r="Q1610" s="69">
        <v>3</v>
      </c>
      <c r="R1610" s="258"/>
      <c r="S1610" s="258"/>
      <c r="T1610" s="258"/>
      <c r="U1610" s="258"/>
      <c r="V1610" s="258"/>
      <c r="W1610" s="258"/>
      <c r="X1610" s="258"/>
      <c r="Y1610" s="258"/>
      <c r="Z1610" s="258"/>
      <c r="AA1610" s="258"/>
      <c r="AB1610" s="258"/>
      <c r="AC1610" s="258"/>
      <c r="AD1610" s="258"/>
      <c r="AE1610" s="258"/>
      <c r="AF1610" s="69">
        <v>3</v>
      </c>
      <c r="AG1610" s="258"/>
      <c r="AH1610" s="258"/>
      <c r="AI1610" s="258"/>
      <c r="AJ1610" s="258"/>
      <c r="AK1610" s="258"/>
      <c r="AL1610" s="258"/>
      <c r="AM1610" s="258"/>
      <c r="AN1610" s="258"/>
      <c r="AO1610" s="258"/>
      <c r="AP1610" s="258"/>
      <c r="AQ1610" s="258"/>
      <c r="AR1610" s="258"/>
      <c r="AS1610" s="258"/>
      <c r="AT1610" s="258"/>
    </row>
    <row r="1611" spans="1:46" ht="45" customHeight="1">
      <c r="A1611" s="255" t="s">
        <v>1438</v>
      </c>
      <c r="B1611" s="256"/>
      <c r="C1611" s="256"/>
      <c r="D1611" s="256"/>
      <c r="E1611" s="256"/>
      <c r="F1611" s="256"/>
      <c r="G1611" s="256"/>
      <c r="H1611" s="256"/>
      <c r="I1611" s="256"/>
      <c r="J1611" s="256"/>
      <c r="K1611" s="256"/>
      <c r="L1611" s="256"/>
      <c r="M1611" s="256"/>
      <c r="N1611" s="256"/>
      <c r="O1611" s="256"/>
      <c r="P1611" s="257"/>
      <c r="Q1611" s="69">
        <v>3</v>
      </c>
      <c r="R1611" s="258"/>
      <c r="S1611" s="258"/>
      <c r="T1611" s="258"/>
      <c r="U1611" s="258"/>
      <c r="V1611" s="258"/>
      <c r="W1611" s="258"/>
      <c r="X1611" s="258"/>
      <c r="Y1611" s="258"/>
      <c r="Z1611" s="258"/>
      <c r="AA1611" s="258"/>
      <c r="AB1611" s="258"/>
      <c r="AC1611" s="258"/>
      <c r="AD1611" s="258"/>
      <c r="AE1611" s="258"/>
      <c r="AF1611" s="69">
        <v>3</v>
      </c>
      <c r="AG1611" s="258"/>
      <c r="AH1611" s="258"/>
      <c r="AI1611" s="258"/>
      <c r="AJ1611" s="258"/>
      <c r="AK1611" s="258"/>
      <c r="AL1611" s="258"/>
      <c r="AM1611" s="258"/>
      <c r="AN1611" s="258"/>
      <c r="AO1611" s="258"/>
      <c r="AP1611" s="258"/>
      <c r="AQ1611" s="258"/>
      <c r="AR1611" s="258"/>
      <c r="AS1611" s="258"/>
      <c r="AT1611" s="258"/>
    </row>
    <row r="1612" spans="1:46" ht="45" customHeight="1">
      <c r="A1612" s="255" t="s">
        <v>1439</v>
      </c>
      <c r="B1612" s="256"/>
      <c r="C1612" s="256"/>
      <c r="D1612" s="256"/>
      <c r="E1612" s="256"/>
      <c r="F1612" s="256"/>
      <c r="G1612" s="256"/>
      <c r="H1612" s="256"/>
      <c r="I1612" s="256"/>
      <c r="J1612" s="256"/>
      <c r="K1612" s="256"/>
      <c r="L1612" s="256"/>
      <c r="M1612" s="256"/>
      <c r="N1612" s="256"/>
      <c r="O1612" s="256"/>
      <c r="P1612" s="257"/>
      <c r="Q1612" s="69">
        <v>3</v>
      </c>
      <c r="R1612" s="258"/>
      <c r="S1612" s="258"/>
      <c r="T1612" s="258"/>
      <c r="U1612" s="258"/>
      <c r="V1612" s="258"/>
      <c r="W1612" s="258"/>
      <c r="X1612" s="258"/>
      <c r="Y1612" s="258"/>
      <c r="Z1612" s="258"/>
      <c r="AA1612" s="258"/>
      <c r="AB1612" s="258"/>
      <c r="AC1612" s="258"/>
      <c r="AD1612" s="258"/>
      <c r="AE1612" s="258"/>
      <c r="AF1612" s="69">
        <v>3</v>
      </c>
      <c r="AG1612" s="258"/>
      <c r="AH1612" s="258"/>
      <c r="AI1612" s="258"/>
      <c r="AJ1612" s="258"/>
      <c r="AK1612" s="258"/>
      <c r="AL1612" s="258"/>
      <c r="AM1612" s="258"/>
      <c r="AN1612" s="258"/>
      <c r="AO1612" s="258"/>
      <c r="AP1612" s="258"/>
      <c r="AQ1612" s="258"/>
      <c r="AR1612" s="258"/>
      <c r="AS1612" s="258"/>
      <c r="AT1612" s="258"/>
    </row>
    <row r="1613" spans="1:46" ht="125.1" customHeight="1">
      <c r="A1613" s="255" t="s">
        <v>1440</v>
      </c>
      <c r="B1613" s="256"/>
      <c r="C1613" s="256"/>
      <c r="D1613" s="256"/>
      <c r="E1613" s="256"/>
      <c r="F1613" s="256"/>
      <c r="G1613" s="256"/>
      <c r="H1613" s="256"/>
      <c r="I1613" s="256"/>
      <c r="J1613" s="256"/>
      <c r="K1613" s="256"/>
      <c r="L1613" s="256"/>
      <c r="M1613" s="256"/>
      <c r="N1613" s="256"/>
      <c r="O1613" s="256"/>
      <c r="P1613" s="257"/>
      <c r="Q1613" s="69">
        <v>3</v>
      </c>
      <c r="R1613" s="258"/>
      <c r="S1613" s="258"/>
      <c r="T1613" s="258"/>
      <c r="U1613" s="258"/>
      <c r="V1613" s="258"/>
      <c r="W1613" s="258"/>
      <c r="X1613" s="258"/>
      <c r="Y1613" s="258"/>
      <c r="Z1613" s="258"/>
      <c r="AA1613" s="258"/>
      <c r="AB1613" s="258"/>
      <c r="AC1613" s="258"/>
      <c r="AD1613" s="258"/>
      <c r="AE1613" s="258"/>
      <c r="AF1613" s="69">
        <v>3</v>
      </c>
      <c r="AG1613" s="258"/>
      <c r="AH1613" s="258"/>
      <c r="AI1613" s="258"/>
      <c r="AJ1613" s="258"/>
      <c r="AK1613" s="258"/>
      <c r="AL1613" s="258"/>
      <c r="AM1613" s="258"/>
      <c r="AN1613" s="258"/>
      <c r="AO1613" s="258"/>
      <c r="AP1613" s="258"/>
      <c r="AQ1613" s="258"/>
      <c r="AR1613" s="258"/>
      <c r="AS1613" s="258"/>
      <c r="AT1613" s="258"/>
    </row>
    <row r="1614" spans="1:46" ht="45" customHeight="1">
      <c r="A1614" s="255" t="s">
        <v>1441</v>
      </c>
      <c r="B1614" s="256"/>
      <c r="C1614" s="256"/>
      <c r="D1614" s="256"/>
      <c r="E1614" s="256"/>
      <c r="F1614" s="256"/>
      <c r="G1614" s="256"/>
      <c r="H1614" s="256"/>
      <c r="I1614" s="256"/>
      <c r="J1614" s="256"/>
      <c r="K1614" s="256"/>
      <c r="L1614" s="256"/>
      <c r="M1614" s="256"/>
      <c r="N1614" s="256"/>
      <c r="O1614" s="256"/>
      <c r="P1614" s="257"/>
      <c r="Q1614" s="69">
        <v>3</v>
      </c>
      <c r="R1614" s="258"/>
      <c r="S1614" s="258"/>
      <c r="T1614" s="258"/>
      <c r="U1614" s="258"/>
      <c r="V1614" s="258"/>
      <c r="W1614" s="258"/>
      <c r="X1614" s="258"/>
      <c r="Y1614" s="258"/>
      <c r="Z1614" s="258"/>
      <c r="AA1614" s="258"/>
      <c r="AB1614" s="258"/>
      <c r="AC1614" s="258"/>
      <c r="AD1614" s="258"/>
      <c r="AE1614" s="258"/>
      <c r="AF1614" s="69">
        <v>3</v>
      </c>
      <c r="AG1614" s="258"/>
      <c r="AH1614" s="258"/>
      <c r="AI1614" s="258"/>
      <c r="AJ1614" s="258"/>
      <c r="AK1614" s="258"/>
      <c r="AL1614" s="258"/>
      <c r="AM1614" s="258"/>
      <c r="AN1614" s="258"/>
      <c r="AO1614" s="258"/>
      <c r="AP1614" s="258"/>
      <c r="AQ1614" s="258"/>
      <c r="AR1614" s="258"/>
      <c r="AS1614" s="258"/>
      <c r="AT1614" s="258"/>
    </row>
    <row r="1615" spans="1:46" ht="45" customHeight="1">
      <c r="A1615" s="255" t="s">
        <v>1442</v>
      </c>
      <c r="B1615" s="256"/>
      <c r="C1615" s="256"/>
      <c r="D1615" s="256"/>
      <c r="E1615" s="256"/>
      <c r="F1615" s="256"/>
      <c r="G1615" s="256"/>
      <c r="H1615" s="256"/>
      <c r="I1615" s="256"/>
      <c r="J1615" s="256"/>
      <c r="K1615" s="256"/>
      <c r="L1615" s="256"/>
      <c r="M1615" s="256"/>
      <c r="N1615" s="256"/>
      <c r="O1615" s="256"/>
      <c r="P1615" s="257"/>
      <c r="Q1615" s="69">
        <v>3</v>
      </c>
      <c r="R1615" s="258"/>
      <c r="S1615" s="258"/>
      <c r="T1615" s="258"/>
      <c r="U1615" s="258"/>
      <c r="V1615" s="258"/>
      <c r="W1615" s="258"/>
      <c r="X1615" s="258"/>
      <c r="Y1615" s="258"/>
      <c r="Z1615" s="258"/>
      <c r="AA1615" s="258"/>
      <c r="AB1615" s="258"/>
      <c r="AC1615" s="258"/>
      <c r="AD1615" s="258"/>
      <c r="AE1615" s="258"/>
      <c r="AF1615" s="69">
        <v>3</v>
      </c>
      <c r="AG1615" s="258"/>
      <c r="AH1615" s="258"/>
      <c r="AI1615" s="258"/>
      <c r="AJ1615" s="258"/>
      <c r="AK1615" s="258"/>
      <c r="AL1615" s="258"/>
      <c r="AM1615" s="258"/>
      <c r="AN1615" s="258"/>
      <c r="AO1615" s="258"/>
      <c r="AP1615" s="258"/>
      <c r="AQ1615" s="258"/>
      <c r="AR1615" s="258"/>
      <c r="AS1615" s="258"/>
      <c r="AT1615" s="258"/>
    </row>
    <row r="1616" spans="1:46" ht="45" customHeight="1">
      <c r="A1616" s="255" t="s">
        <v>1443</v>
      </c>
      <c r="B1616" s="256"/>
      <c r="C1616" s="256"/>
      <c r="D1616" s="256"/>
      <c r="E1616" s="256"/>
      <c r="F1616" s="256"/>
      <c r="G1616" s="256"/>
      <c r="H1616" s="256"/>
      <c r="I1616" s="256"/>
      <c r="J1616" s="256"/>
      <c r="K1616" s="256"/>
      <c r="L1616" s="256"/>
      <c r="M1616" s="256"/>
      <c r="N1616" s="256"/>
      <c r="O1616" s="256"/>
      <c r="P1616" s="257"/>
      <c r="Q1616" s="69">
        <v>3</v>
      </c>
      <c r="R1616" s="258"/>
      <c r="S1616" s="258"/>
      <c r="T1616" s="258"/>
      <c r="U1616" s="258"/>
      <c r="V1616" s="258"/>
      <c r="W1616" s="258"/>
      <c r="X1616" s="258"/>
      <c r="Y1616" s="258"/>
      <c r="Z1616" s="258"/>
      <c r="AA1616" s="258"/>
      <c r="AB1616" s="258"/>
      <c r="AC1616" s="258"/>
      <c r="AD1616" s="258"/>
      <c r="AE1616" s="258"/>
      <c r="AF1616" s="69">
        <v>3</v>
      </c>
      <c r="AG1616" s="258"/>
      <c r="AH1616" s="258"/>
      <c r="AI1616" s="258"/>
      <c r="AJ1616" s="258"/>
      <c r="AK1616" s="258"/>
      <c r="AL1616" s="258"/>
      <c r="AM1616" s="258"/>
      <c r="AN1616" s="258"/>
      <c r="AO1616" s="258"/>
      <c r="AP1616" s="258"/>
      <c r="AQ1616" s="258"/>
      <c r="AR1616" s="258"/>
      <c r="AS1616" s="258"/>
      <c r="AT1616" s="258"/>
    </row>
    <row r="1617" spans="1:46" ht="45" customHeight="1">
      <c r="A1617" s="255" t="s">
        <v>1444</v>
      </c>
      <c r="B1617" s="256"/>
      <c r="C1617" s="256"/>
      <c r="D1617" s="256"/>
      <c r="E1617" s="256"/>
      <c r="F1617" s="256"/>
      <c r="G1617" s="256"/>
      <c r="H1617" s="256"/>
      <c r="I1617" s="256"/>
      <c r="J1617" s="256"/>
      <c r="K1617" s="256"/>
      <c r="L1617" s="256"/>
      <c r="M1617" s="256"/>
      <c r="N1617" s="256"/>
      <c r="O1617" s="256"/>
      <c r="P1617" s="257"/>
      <c r="Q1617" s="69">
        <v>3</v>
      </c>
      <c r="R1617" s="258"/>
      <c r="S1617" s="258"/>
      <c r="T1617" s="258"/>
      <c r="U1617" s="258"/>
      <c r="V1617" s="258"/>
      <c r="W1617" s="258"/>
      <c r="X1617" s="258"/>
      <c r="Y1617" s="258"/>
      <c r="Z1617" s="258"/>
      <c r="AA1617" s="258"/>
      <c r="AB1617" s="258"/>
      <c r="AC1617" s="258"/>
      <c r="AD1617" s="258"/>
      <c r="AE1617" s="258"/>
      <c r="AF1617" s="69">
        <v>3</v>
      </c>
      <c r="AG1617" s="258"/>
      <c r="AH1617" s="258"/>
      <c r="AI1617" s="258"/>
      <c r="AJ1617" s="258"/>
      <c r="AK1617" s="258"/>
      <c r="AL1617" s="258"/>
      <c r="AM1617" s="258"/>
      <c r="AN1617" s="258"/>
      <c r="AO1617" s="258"/>
      <c r="AP1617" s="258"/>
      <c r="AQ1617" s="258"/>
      <c r="AR1617" s="258"/>
      <c r="AS1617" s="258"/>
      <c r="AT1617" s="258"/>
    </row>
    <row r="1618" spans="1:46" ht="45" customHeight="1">
      <c r="A1618" s="255" t="s">
        <v>1445</v>
      </c>
      <c r="B1618" s="256"/>
      <c r="C1618" s="256"/>
      <c r="D1618" s="256"/>
      <c r="E1618" s="256"/>
      <c r="F1618" s="256"/>
      <c r="G1618" s="256"/>
      <c r="H1618" s="256"/>
      <c r="I1618" s="256"/>
      <c r="J1618" s="256"/>
      <c r="K1618" s="256"/>
      <c r="L1618" s="256"/>
      <c r="M1618" s="256"/>
      <c r="N1618" s="256"/>
      <c r="O1618" s="256"/>
      <c r="P1618" s="257"/>
      <c r="Q1618" s="69">
        <v>3</v>
      </c>
      <c r="R1618" s="258"/>
      <c r="S1618" s="258"/>
      <c r="T1618" s="258"/>
      <c r="U1618" s="258"/>
      <c r="V1618" s="258"/>
      <c r="W1618" s="258"/>
      <c r="X1618" s="258"/>
      <c r="Y1618" s="258"/>
      <c r="Z1618" s="258"/>
      <c r="AA1618" s="258"/>
      <c r="AB1618" s="258"/>
      <c r="AC1618" s="258"/>
      <c r="AD1618" s="258"/>
      <c r="AE1618" s="258"/>
      <c r="AF1618" s="69">
        <v>3</v>
      </c>
      <c r="AG1618" s="258"/>
      <c r="AH1618" s="258"/>
      <c r="AI1618" s="258"/>
      <c r="AJ1618" s="258"/>
      <c r="AK1618" s="258"/>
      <c r="AL1618" s="258"/>
      <c r="AM1618" s="258"/>
      <c r="AN1618" s="258"/>
      <c r="AO1618" s="258"/>
      <c r="AP1618" s="258"/>
      <c r="AQ1618" s="258"/>
      <c r="AR1618" s="258"/>
      <c r="AS1618" s="258"/>
      <c r="AT1618" s="258"/>
    </row>
    <row r="1619" spans="1:46" ht="45" customHeight="1">
      <c r="A1619" s="255" t="s">
        <v>1446</v>
      </c>
      <c r="B1619" s="256"/>
      <c r="C1619" s="256"/>
      <c r="D1619" s="256"/>
      <c r="E1619" s="256"/>
      <c r="F1619" s="256"/>
      <c r="G1619" s="256"/>
      <c r="H1619" s="256"/>
      <c r="I1619" s="256"/>
      <c r="J1619" s="256"/>
      <c r="K1619" s="256"/>
      <c r="L1619" s="256"/>
      <c r="M1619" s="256"/>
      <c r="N1619" s="256"/>
      <c r="O1619" s="256"/>
      <c r="P1619" s="257"/>
      <c r="Q1619" s="69">
        <v>3</v>
      </c>
      <c r="R1619" s="258"/>
      <c r="S1619" s="258"/>
      <c r="T1619" s="258"/>
      <c r="U1619" s="258"/>
      <c r="V1619" s="258"/>
      <c r="W1619" s="258"/>
      <c r="X1619" s="258"/>
      <c r="Y1619" s="258"/>
      <c r="Z1619" s="258"/>
      <c r="AA1619" s="258"/>
      <c r="AB1619" s="258"/>
      <c r="AC1619" s="258"/>
      <c r="AD1619" s="258"/>
      <c r="AE1619" s="258"/>
      <c r="AF1619" s="69">
        <v>3</v>
      </c>
      <c r="AG1619" s="258"/>
      <c r="AH1619" s="258"/>
      <c r="AI1619" s="258"/>
      <c r="AJ1619" s="258"/>
      <c r="AK1619" s="258"/>
      <c r="AL1619" s="258"/>
      <c r="AM1619" s="258"/>
      <c r="AN1619" s="258"/>
      <c r="AO1619" s="258"/>
      <c r="AP1619" s="258"/>
      <c r="AQ1619" s="258"/>
      <c r="AR1619" s="258"/>
      <c r="AS1619" s="258"/>
      <c r="AT1619" s="258"/>
    </row>
    <row r="1620" spans="1:46" ht="45" customHeight="1">
      <c r="A1620" s="255" t="s">
        <v>1447</v>
      </c>
      <c r="B1620" s="256"/>
      <c r="C1620" s="256"/>
      <c r="D1620" s="256"/>
      <c r="E1620" s="256"/>
      <c r="F1620" s="256"/>
      <c r="G1620" s="256"/>
      <c r="H1620" s="256"/>
      <c r="I1620" s="256"/>
      <c r="J1620" s="256"/>
      <c r="K1620" s="256"/>
      <c r="L1620" s="256"/>
      <c r="M1620" s="256"/>
      <c r="N1620" s="256"/>
      <c r="O1620" s="256"/>
      <c r="P1620" s="257"/>
      <c r="Q1620" s="69">
        <v>3</v>
      </c>
      <c r="R1620" s="258"/>
      <c r="S1620" s="258"/>
      <c r="T1620" s="258"/>
      <c r="U1620" s="258"/>
      <c r="V1620" s="258"/>
      <c r="W1620" s="258"/>
      <c r="X1620" s="258"/>
      <c r="Y1620" s="258"/>
      <c r="Z1620" s="258"/>
      <c r="AA1620" s="258"/>
      <c r="AB1620" s="258"/>
      <c r="AC1620" s="258"/>
      <c r="AD1620" s="258"/>
      <c r="AE1620" s="258"/>
      <c r="AF1620" s="69">
        <v>3</v>
      </c>
      <c r="AG1620" s="258"/>
      <c r="AH1620" s="258"/>
      <c r="AI1620" s="258"/>
      <c r="AJ1620" s="258"/>
      <c r="AK1620" s="258"/>
      <c r="AL1620" s="258"/>
      <c r="AM1620" s="258"/>
      <c r="AN1620" s="258"/>
      <c r="AO1620" s="258"/>
      <c r="AP1620" s="258"/>
      <c r="AQ1620" s="258"/>
      <c r="AR1620" s="258"/>
      <c r="AS1620" s="258"/>
      <c r="AT1620" s="258"/>
    </row>
    <row r="1621" spans="1:46" ht="45" customHeight="1">
      <c r="A1621" s="255" t="s">
        <v>1448</v>
      </c>
      <c r="B1621" s="256"/>
      <c r="C1621" s="256"/>
      <c r="D1621" s="256"/>
      <c r="E1621" s="256"/>
      <c r="F1621" s="256"/>
      <c r="G1621" s="256"/>
      <c r="H1621" s="256"/>
      <c r="I1621" s="256"/>
      <c r="J1621" s="256"/>
      <c r="K1621" s="256"/>
      <c r="L1621" s="256"/>
      <c r="M1621" s="256"/>
      <c r="N1621" s="256"/>
      <c r="O1621" s="256"/>
      <c r="P1621" s="257"/>
      <c r="Q1621" s="69">
        <v>3</v>
      </c>
      <c r="R1621" s="258"/>
      <c r="S1621" s="258"/>
      <c r="T1621" s="258"/>
      <c r="U1621" s="258"/>
      <c r="V1621" s="258"/>
      <c r="W1621" s="258"/>
      <c r="X1621" s="258"/>
      <c r="Y1621" s="258"/>
      <c r="Z1621" s="258"/>
      <c r="AA1621" s="258"/>
      <c r="AB1621" s="258"/>
      <c r="AC1621" s="258"/>
      <c r="AD1621" s="258"/>
      <c r="AE1621" s="258"/>
      <c r="AF1621" s="69">
        <v>3</v>
      </c>
      <c r="AG1621" s="258"/>
      <c r="AH1621" s="258"/>
      <c r="AI1621" s="258"/>
      <c r="AJ1621" s="258"/>
      <c r="AK1621" s="258"/>
      <c r="AL1621" s="258"/>
      <c r="AM1621" s="258"/>
      <c r="AN1621" s="258"/>
      <c r="AO1621" s="258"/>
      <c r="AP1621" s="258"/>
      <c r="AQ1621" s="258"/>
      <c r="AR1621" s="258"/>
      <c r="AS1621" s="258"/>
      <c r="AT1621" s="258"/>
    </row>
    <row r="1622" spans="1:46" ht="45" customHeight="1">
      <c r="A1622" s="255" t="s">
        <v>1449</v>
      </c>
      <c r="B1622" s="256"/>
      <c r="C1622" s="256"/>
      <c r="D1622" s="256"/>
      <c r="E1622" s="256"/>
      <c r="F1622" s="256"/>
      <c r="G1622" s="256"/>
      <c r="H1622" s="256"/>
      <c r="I1622" s="256"/>
      <c r="J1622" s="256"/>
      <c r="K1622" s="256"/>
      <c r="L1622" s="256"/>
      <c r="M1622" s="256"/>
      <c r="N1622" s="256"/>
      <c r="O1622" s="256"/>
      <c r="P1622" s="257"/>
      <c r="Q1622" s="69">
        <v>3</v>
      </c>
      <c r="R1622" s="258"/>
      <c r="S1622" s="258"/>
      <c r="T1622" s="258"/>
      <c r="U1622" s="258"/>
      <c r="V1622" s="258"/>
      <c r="W1622" s="258"/>
      <c r="X1622" s="258"/>
      <c r="Y1622" s="258"/>
      <c r="Z1622" s="258"/>
      <c r="AA1622" s="258"/>
      <c r="AB1622" s="258"/>
      <c r="AC1622" s="258"/>
      <c r="AD1622" s="258"/>
      <c r="AE1622" s="258"/>
      <c r="AF1622" s="69">
        <v>3</v>
      </c>
      <c r="AG1622" s="258"/>
      <c r="AH1622" s="258"/>
      <c r="AI1622" s="258"/>
      <c r="AJ1622" s="258"/>
      <c r="AK1622" s="258"/>
      <c r="AL1622" s="258"/>
      <c r="AM1622" s="258"/>
      <c r="AN1622" s="258"/>
      <c r="AO1622" s="258"/>
      <c r="AP1622" s="258"/>
      <c r="AQ1622" s="258"/>
      <c r="AR1622" s="258"/>
      <c r="AS1622" s="258"/>
      <c r="AT1622" s="258"/>
    </row>
    <row r="1623" spans="1:46" ht="45" customHeight="1">
      <c r="A1623" s="255" t="s">
        <v>1450</v>
      </c>
      <c r="B1623" s="256"/>
      <c r="C1623" s="256"/>
      <c r="D1623" s="256"/>
      <c r="E1623" s="256"/>
      <c r="F1623" s="256"/>
      <c r="G1623" s="256"/>
      <c r="H1623" s="256"/>
      <c r="I1623" s="256"/>
      <c r="J1623" s="256"/>
      <c r="K1623" s="256"/>
      <c r="L1623" s="256"/>
      <c r="M1623" s="256"/>
      <c r="N1623" s="256"/>
      <c r="O1623" s="256"/>
      <c r="P1623" s="257"/>
      <c r="Q1623" s="69">
        <v>3</v>
      </c>
      <c r="R1623" s="258"/>
      <c r="S1623" s="258"/>
      <c r="T1623" s="258"/>
      <c r="U1623" s="258"/>
      <c r="V1623" s="258"/>
      <c r="W1623" s="258"/>
      <c r="X1623" s="258"/>
      <c r="Y1623" s="258"/>
      <c r="Z1623" s="258"/>
      <c r="AA1623" s="258"/>
      <c r="AB1623" s="258"/>
      <c r="AC1623" s="258"/>
      <c r="AD1623" s="258"/>
      <c r="AE1623" s="258"/>
      <c r="AF1623" s="69">
        <v>3</v>
      </c>
      <c r="AG1623" s="258"/>
      <c r="AH1623" s="258"/>
      <c r="AI1623" s="258"/>
      <c r="AJ1623" s="258"/>
      <c r="AK1623" s="258"/>
      <c r="AL1623" s="258"/>
      <c r="AM1623" s="258"/>
      <c r="AN1623" s="258"/>
      <c r="AO1623" s="258"/>
      <c r="AP1623" s="258"/>
      <c r="AQ1623" s="258"/>
      <c r="AR1623" s="258"/>
      <c r="AS1623" s="258"/>
      <c r="AT1623" s="258"/>
    </row>
    <row r="1624" spans="1:46" ht="45" customHeight="1">
      <c r="A1624" s="255" t="s">
        <v>1451</v>
      </c>
      <c r="B1624" s="256"/>
      <c r="C1624" s="256"/>
      <c r="D1624" s="256"/>
      <c r="E1624" s="256"/>
      <c r="F1624" s="256"/>
      <c r="G1624" s="256"/>
      <c r="H1624" s="256"/>
      <c r="I1624" s="256"/>
      <c r="J1624" s="256"/>
      <c r="K1624" s="256"/>
      <c r="L1624" s="256"/>
      <c r="M1624" s="256"/>
      <c r="N1624" s="256"/>
      <c r="O1624" s="256"/>
      <c r="P1624" s="257"/>
      <c r="Q1624" s="69">
        <v>3</v>
      </c>
      <c r="R1624" s="258"/>
      <c r="S1624" s="258"/>
      <c r="T1624" s="258"/>
      <c r="U1624" s="258"/>
      <c r="V1624" s="258"/>
      <c r="W1624" s="258"/>
      <c r="X1624" s="258"/>
      <c r="Y1624" s="258"/>
      <c r="Z1624" s="258"/>
      <c r="AA1624" s="258"/>
      <c r="AB1624" s="258"/>
      <c r="AC1624" s="258"/>
      <c r="AD1624" s="258"/>
      <c r="AE1624" s="258"/>
      <c r="AF1624" s="69">
        <v>3</v>
      </c>
      <c r="AG1624" s="258"/>
      <c r="AH1624" s="258"/>
      <c r="AI1624" s="258"/>
      <c r="AJ1624" s="258"/>
      <c r="AK1624" s="258"/>
      <c r="AL1624" s="258"/>
      <c r="AM1624" s="258"/>
      <c r="AN1624" s="258"/>
      <c r="AO1624" s="258"/>
      <c r="AP1624" s="258"/>
      <c r="AQ1624" s="258"/>
      <c r="AR1624" s="258"/>
      <c r="AS1624" s="258"/>
      <c r="AT1624" s="258"/>
    </row>
    <row r="1625" spans="1:46" ht="45" customHeight="1" thickTop="1" thickBot="1">
      <c r="A1625" s="61"/>
      <c r="B1625" s="61"/>
      <c r="C1625" s="61"/>
      <c r="D1625" s="61"/>
      <c r="E1625" s="61"/>
      <c r="F1625" s="61"/>
      <c r="G1625" s="61"/>
      <c r="H1625" s="61"/>
      <c r="I1625" s="61"/>
      <c r="J1625" s="61"/>
      <c r="K1625" s="61"/>
      <c r="L1625" s="61"/>
      <c r="M1625" s="61"/>
      <c r="N1625" s="61"/>
      <c r="O1625" s="61"/>
      <c r="P1625" s="61"/>
      <c r="Q1625" s="70"/>
      <c r="R1625" s="61"/>
      <c r="S1625" s="61"/>
      <c r="T1625" s="61"/>
      <c r="U1625" s="61"/>
      <c r="V1625" s="61"/>
      <c r="W1625" s="61"/>
      <c r="X1625" s="61"/>
      <c r="Y1625" s="61"/>
      <c r="Z1625" s="61"/>
      <c r="AA1625" s="61"/>
      <c r="AB1625" s="61"/>
      <c r="AC1625" s="61"/>
      <c r="AD1625" s="61"/>
      <c r="AE1625" s="61"/>
      <c r="AF1625" s="70"/>
      <c r="AG1625" s="61"/>
      <c r="AH1625" s="61"/>
      <c r="AI1625" s="61"/>
      <c r="AJ1625" s="61"/>
      <c r="AK1625" s="61"/>
      <c r="AL1625" s="61"/>
      <c r="AM1625" s="61"/>
      <c r="AN1625" s="61"/>
      <c r="AO1625" s="61"/>
      <c r="AP1625" s="61"/>
      <c r="AQ1625" s="61"/>
      <c r="AR1625" s="61"/>
      <c r="AS1625" s="61"/>
      <c r="AT1625" s="61"/>
    </row>
    <row r="1626" spans="1:46" ht="45" customHeight="1" thickTop="1" thickBot="1">
      <c r="A1626" s="267" t="s">
        <v>79</v>
      </c>
      <c r="B1626" s="267"/>
      <c r="C1626" s="267"/>
      <c r="D1626" s="267"/>
      <c r="E1626" s="267"/>
      <c r="F1626" s="267"/>
      <c r="G1626" s="267"/>
      <c r="H1626" s="267"/>
      <c r="I1626" s="267"/>
      <c r="J1626" s="267"/>
      <c r="K1626" s="267"/>
      <c r="L1626" s="267"/>
      <c r="M1626" s="267"/>
      <c r="N1626" s="267"/>
      <c r="O1626" s="267"/>
      <c r="P1626" s="267"/>
      <c r="Q1626" s="71" t="s">
        <v>67</v>
      </c>
      <c r="R1626" s="268" t="s">
        <v>68</v>
      </c>
      <c r="S1626" s="268"/>
      <c r="T1626" s="268"/>
      <c r="U1626" s="268"/>
      <c r="V1626" s="268"/>
      <c r="W1626" s="268"/>
      <c r="X1626" s="268"/>
      <c r="Y1626" s="268"/>
      <c r="Z1626" s="268"/>
      <c r="AA1626" s="268"/>
      <c r="AB1626" s="268"/>
      <c r="AC1626" s="268"/>
      <c r="AD1626" s="268"/>
      <c r="AE1626" s="268"/>
      <c r="AF1626" s="72" t="s">
        <v>67</v>
      </c>
      <c r="AG1626" s="269" t="s">
        <v>8</v>
      </c>
      <c r="AH1626" s="269"/>
      <c r="AI1626" s="269"/>
      <c r="AJ1626" s="269"/>
      <c r="AK1626" s="269"/>
      <c r="AL1626" s="269"/>
      <c r="AM1626" s="269"/>
      <c r="AN1626" s="269"/>
      <c r="AO1626" s="269"/>
      <c r="AP1626" s="269"/>
      <c r="AQ1626" s="269"/>
      <c r="AR1626" s="269"/>
      <c r="AS1626" s="269"/>
      <c r="AT1626" s="269"/>
    </row>
    <row r="1627" spans="1:46" ht="45" customHeight="1">
      <c r="A1627" s="255" t="s">
        <v>1452</v>
      </c>
      <c r="B1627" s="256"/>
      <c r="C1627" s="256"/>
      <c r="D1627" s="256"/>
      <c r="E1627" s="256"/>
      <c r="F1627" s="256"/>
      <c r="G1627" s="256"/>
      <c r="H1627" s="256"/>
      <c r="I1627" s="256"/>
      <c r="J1627" s="256"/>
      <c r="K1627" s="256"/>
      <c r="L1627" s="256"/>
      <c r="M1627" s="256"/>
      <c r="N1627" s="256"/>
      <c r="O1627" s="256"/>
      <c r="P1627" s="257"/>
      <c r="Q1627" s="69">
        <v>3</v>
      </c>
      <c r="R1627" s="258"/>
      <c r="S1627" s="258"/>
      <c r="T1627" s="258"/>
      <c r="U1627" s="258"/>
      <c r="V1627" s="258"/>
      <c r="W1627" s="258"/>
      <c r="X1627" s="258"/>
      <c r="Y1627" s="258"/>
      <c r="Z1627" s="258"/>
      <c r="AA1627" s="258"/>
      <c r="AB1627" s="258"/>
      <c r="AC1627" s="258"/>
      <c r="AD1627" s="258"/>
      <c r="AE1627" s="258"/>
      <c r="AF1627" s="69">
        <v>3</v>
      </c>
      <c r="AG1627" s="258"/>
      <c r="AH1627" s="258"/>
      <c r="AI1627" s="258"/>
      <c r="AJ1627" s="258"/>
      <c r="AK1627" s="258"/>
      <c r="AL1627" s="258"/>
      <c r="AM1627" s="258"/>
      <c r="AN1627" s="258"/>
      <c r="AO1627" s="258"/>
      <c r="AP1627" s="258"/>
      <c r="AQ1627" s="258"/>
      <c r="AR1627" s="258"/>
      <c r="AS1627" s="258"/>
      <c r="AT1627" s="258"/>
    </row>
    <row r="1628" spans="1:46" ht="45" customHeight="1">
      <c r="A1628" s="255" t="s">
        <v>1453</v>
      </c>
      <c r="B1628" s="256"/>
      <c r="C1628" s="256"/>
      <c r="D1628" s="256"/>
      <c r="E1628" s="256"/>
      <c r="F1628" s="256"/>
      <c r="G1628" s="256"/>
      <c r="H1628" s="256"/>
      <c r="I1628" s="256"/>
      <c r="J1628" s="256"/>
      <c r="K1628" s="256"/>
      <c r="L1628" s="256"/>
      <c r="M1628" s="256"/>
      <c r="N1628" s="256"/>
      <c r="O1628" s="256"/>
      <c r="P1628" s="257"/>
      <c r="Q1628" s="69">
        <v>3</v>
      </c>
      <c r="R1628" s="258"/>
      <c r="S1628" s="258"/>
      <c r="T1628" s="258"/>
      <c r="U1628" s="258"/>
      <c r="V1628" s="258"/>
      <c r="W1628" s="258"/>
      <c r="X1628" s="258"/>
      <c r="Y1628" s="258"/>
      <c r="Z1628" s="258"/>
      <c r="AA1628" s="258"/>
      <c r="AB1628" s="258"/>
      <c r="AC1628" s="258"/>
      <c r="AD1628" s="258"/>
      <c r="AE1628" s="258"/>
      <c r="AF1628" s="69">
        <v>3</v>
      </c>
      <c r="AG1628" s="258"/>
      <c r="AH1628" s="258"/>
      <c r="AI1628" s="258"/>
      <c r="AJ1628" s="258"/>
      <c r="AK1628" s="258"/>
      <c r="AL1628" s="258"/>
      <c r="AM1628" s="258"/>
      <c r="AN1628" s="258"/>
      <c r="AO1628" s="258"/>
      <c r="AP1628" s="258"/>
      <c r="AQ1628" s="258"/>
      <c r="AR1628" s="258"/>
      <c r="AS1628" s="258"/>
      <c r="AT1628" s="258"/>
    </row>
    <row r="1629" spans="1:46" ht="45" customHeight="1">
      <c r="A1629" s="255" t="s">
        <v>1454</v>
      </c>
      <c r="B1629" s="256"/>
      <c r="C1629" s="256"/>
      <c r="D1629" s="256"/>
      <c r="E1629" s="256"/>
      <c r="F1629" s="256"/>
      <c r="G1629" s="256"/>
      <c r="H1629" s="256"/>
      <c r="I1629" s="256"/>
      <c r="J1629" s="256"/>
      <c r="K1629" s="256"/>
      <c r="L1629" s="256"/>
      <c r="M1629" s="256"/>
      <c r="N1629" s="256"/>
      <c r="O1629" s="256"/>
      <c r="P1629" s="257"/>
      <c r="Q1629" s="69">
        <v>3</v>
      </c>
      <c r="R1629" s="258"/>
      <c r="S1629" s="258"/>
      <c r="T1629" s="258"/>
      <c r="U1629" s="258"/>
      <c r="V1629" s="258"/>
      <c r="W1629" s="258"/>
      <c r="X1629" s="258"/>
      <c r="Y1629" s="258"/>
      <c r="Z1629" s="258"/>
      <c r="AA1629" s="258"/>
      <c r="AB1629" s="258"/>
      <c r="AC1629" s="258"/>
      <c r="AD1629" s="258"/>
      <c r="AE1629" s="258"/>
      <c r="AF1629" s="69">
        <v>3</v>
      </c>
      <c r="AG1629" s="258"/>
      <c r="AH1629" s="258"/>
      <c r="AI1629" s="258"/>
      <c r="AJ1629" s="258"/>
      <c r="AK1629" s="258"/>
      <c r="AL1629" s="258"/>
      <c r="AM1629" s="258"/>
      <c r="AN1629" s="258"/>
      <c r="AO1629" s="258"/>
      <c r="AP1629" s="258"/>
      <c r="AQ1629" s="258"/>
      <c r="AR1629" s="258"/>
      <c r="AS1629" s="258"/>
      <c r="AT1629" s="258"/>
    </row>
    <row r="1630" spans="1:46" ht="68.099999999999994" customHeight="1">
      <c r="A1630" s="255" t="s">
        <v>1455</v>
      </c>
      <c r="B1630" s="256"/>
      <c r="C1630" s="256"/>
      <c r="D1630" s="256"/>
      <c r="E1630" s="256"/>
      <c r="F1630" s="256"/>
      <c r="G1630" s="256"/>
      <c r="H1630" s="256"/>
      <c r="I1630" s="256"/>
      <c r="J1630" s="256"/>
      <c r="K1630" s="256"/>
      <c r="L1630" s="256"/>
      <c r="M1630" s="256"/>
      <c r="N1630" s="256"/>
      <c r="O1630" s="256"/>
      <c r="P1630" s="257"/>
      <c r="Q1630" s="69">
        <v>3</v>
      </c>
      <c r="R1630" s="258"/>
      <c r="S1630" s="258"/>
      <c r="T1630" s="258"/>
      <c r="U1630" s="258"/>
      <c r="V1630" s="258"/>
      <c r="W1630" s="258"/>
      <c r="X1630" s="258"/>
      <c r="Y1630" s="258"/>
      <c r="Z1630" s="258"/>
      <c r="AA1630" s="258"/>
      <c r="AB1630" s="258"/>
      <c r="AC1630" s="258"/>
      <c r="AD1630" s="258"/>
      <c r="AE1630" s="258"/>
      <c r="AF1630" s="69">
        <v>3</v>
      </c>
      <c r="AG1630" s="258"/>
      <c r="AH1630" s="258"/>
      <c r="AI1630" s="258"/>
      <c r="AJ1630" s="258"/>
      <c r="AK1630" s="258"/>
      <c r="AL1630" s="258"/>
      <c r="AM1630" s="258"/>
      <c r="AN1630" s="258"/>
      <c r="AO1630" s="258"/>
      <c r="AP1630" s="258"/>
      <c r="AQ1630" s="258"/>
      <c r="AR1630" s="258"/>
      <c r="AS1630" s="258"/>
      <c r="AT1630" s="258"/>
    </row>
    <row r="1631" spans="1:46" ht="45" customHeight="1">
      <c r="A1631" s="255" t="s">
        <v>1456</v>
      </c>
      <c r="B1631" s="256"/>
      <c r="C1631" s="256"/>
      <c r="D1631" s="256"/>
      <c r="E1631" s="256"/>
      <c r="F1631" s="256"/>
      <c r="G1631" s="256"/>
      <c r="H1631" s="256"/>
      <c r="I1631" s="256"/>
      <c r="J1631" s="256"/>
      <c r="K1631" s="256"/>
      <c r="L1631" s="256"/>
      <c r="M1631" s="256"/>
      <c r="N1631" s="256"/>
      <c r="O1631" s="256"/>
      <c r="P1631" s="257"/>
      <c r="Q1631" s="69">
        <v>3</v>
      </c>
      <c r="R1631" s="258"/>
      <c r="S1631" s="258"/>
      <c r="T1631" s="258"/>
      <c r="U1631" s="258"/>
      <c r="V1631" s="258"/>
      <c r="W1631" s="258"/>
      <c r="X1631" s="258"/>
      <c r="Y1631" s="258"/>
      <c r="Z1631" s="258"/>
      <c r="AA1631" s="258"/>
      <c r="AB1631" s="258"/>
      <c r="AC1631" s="258"/>
      <c r="AD1631" s="258"/>
      <c r="AE1631" s="258"/>
      <c r="AF1631" s="69">
        <v>3</v>
      </c>
      <c r="AG1631" s="258"/>
      <c r="AH1631" s="258"/>
      <c r="AI1631" s="258"/>
      <c r="AJ1631" s="258"/>
      <c r="AK1631" s="258"/>
      <c r="AL1631" s="258"/>
      <c r="AM1631" s="258"/>
      <c r="AN1631" s="258"/>
      <c r="AO1631" s="258"/>
      <c r="AP1631" s="258"/>
      <c r="AQ1631" s="258"/>
      <c r="AR1631" s="258"/>
      <c r="AS1631" s="258"/>
      <c r="AT1631" s="258"/>
    </row>
    <row r="1632" spans="1:46" ht="18" customHeight="1" thickTop="1"/>
    <row r="1634" spans="1:46" ht="15">
      <c r="A1634" s="266" t="s">
        <v>1457</v>
      </c>
      <c r="B1634" s="266"/>
      <c r="C1634" s="266"/>
      <c r="D1634" s="266"/>
      <c r="E1634" s="266"/>
      <c r="F1634" s="266"/>
      <c r="G1634" s="266"/>
      <c r="H1634" s="266"/>
      <c r="I1634" s="266"/>
      <c r="J1634" s="266"/>
      <c r="K1634" s="266"/>
      <c r="L1634" s="266"/>
      <c r="M1634" s="266"/>
      <c r="N1634" s="266"/>
      <c r="O1634" s="266"/>
      <c r="P1634" s="266"/>
      <c r="Q1634" s="266"/>
      <c r="R1634" s="266"/>
      <c r="S1634" s="266"/>
      <c r="T1634" s="266"/>
      <c r="U1634" s="266"/>
      <c r="V1634" s="266"/>
      <c r="W1634" s="266"/>
      <c r="X1634" s="266"/>
      <c r="Y1634" s="266"/>
      <c r="Z1634" s="266"/>
      <c r="AA1634" s="266"/>
      <c r="AB1634" s="266"/>
      <c r="AC1634" s="266"/>
      <c r="AD1634" s="266"/>
      <c r="AE1634" s="266"/>
      <c r="AF1634"/>
      <c r="AG1634" s="263" t="s">
        <v>64</v>
      </c>
      <c r="AH1634" s="263"/>
      <c r="AI1634" s="263"/>
      <c r="AJ1634" s="263"/>
      <c r="AK1634" s="73" t="e">
        <f>(('Artículo 121 (resumen PI)'!C52*0.8+'Artículo 121 (resumen PI)'!F52*0.2)+('Artículo 121 (resumen PNT)'!C52*0.8+'Artículo 121 (resumen PNT)'!F52*0.2))/2</f>
        <v>#VALUE!</v>
      </c>
      <c r="AL1634"/>
      <c r="AM1634"/>
      <c r="AN1634"/>
      <c r="AO1634"/>
      <c r="AP1634"/>
      <c r="AQ1634"/>
      <c r="AR1634"/>
      <c r="AS1634"/>
      <c r="AT1634"/>
    </row>
    <row r="1635" spans="1:46" ht="15.75" customHeight="1">
      <c r="A1635" s="64"/>
      <c r="B1635" s="65"/>
      <c r="C1635" s="65"/>
      <c r="D1635" s="65"/>
      <c r="E1635" s="65"/>
      <c r="F1635" s="65"/>
      <c r="G1635" s="65"/>
      <c r="H1635" s="65"/>
      <c r="I1635" s="65"/>
      <c r="J1635" s="65"/>
      <c r="K1635" s="65"/>
      <c r="L1635" s="65"/>
      <c r="M1635" s="65"/>
      <c r="N1635" s="65"/>
      <c r="O1635" s="65"/>
      <c r="P1635" s="65"/>
      <c r="Q1635" s="27"/>
      <c r="R1635" s="65"/>
      <c r="S1635" s="65"/>
      <c r="T1635" s="65"/>
      <c r="U1635" s="65"/>
      <c r="V1635" s="65"/>
      <c r="W1635" s="65"/>
      <c r="X1635" s="65"/>
      <c r="Y1635" s="65"/>
      <c r="Z1635" s="65"/>
      <c r="AA1635" s="65"/>
      <c r="AB1635" s="65"/>
      <c r="AC1635" s="65"/>
      <c r="AD1635" s="65"/>
      <c r="AE1635" s="65"/>
      <c r="AF1635"/>
      <c r="AG1635"/>
      <c r="AH1635"/>
      <c r="AI1635"/>
      <c r="AJ1635"/>
      <c r="AK1635"/>
      <c r="AL1635"/>
      <c r="AM1635"/>
      <c r="AN1635"/>
      <c r="AO1635"/>
      <c r="AP1635"/>
      <c r="AQ1635"/>
      <c r="AR1635"/>
      <c r="AS1635"/>
      <c r="AT1635"/>
    </row>
    <row r="1636" spans="1:46" ht="15.75">
      <c r="A1636" s="64" t="s">
        <v>65</v>
      </c>
      <c r="B1636" s="65"/>
      <c r="C1636" s="65"/>
      <c r="D1636" s="65"/>
      <c r="E1636" s="65"/>
      <c r="F1636" s="65"/>
      <c r="G1636" s="65"/>
      <c r="H1636" s="65"/>
      <c r="I1636" s="65"/>
      <c r="J1636" s="65"/>
      <c r="K1636" s="65"/>
      <c r="L1636" s="65"/>
      <c r="M1636" s="65"/>
      <c r="N1636" s="65"/>
      <c r="O1636" s="65"/>
      <c r="P1636" s="65"/>
      <c r="Q1636" s="27"/>
      <c r="R1636" s="65"/>
      <c r="S1636" s="65"/>
      <c r="T1636" s="65"/>
      <c r="U1636" s="65"/>
      <c r="V1636" s="65"/>
      <c r="W1636" s="65"/>
      <c r="X1636" s="65"/>
      <c r="Y1636" s="65"/>
      <c r="Z1636" s="65"/>
      <c r="AA1636" s="65"/>
      <c r="AB1636" s="65"/>
      <c r="AC1636" s="65"/>
      <c r="AD1636" s="65"/>
      <c r="AE1636" s="65"/>
      <c r="AF1636"/>
      <c r="AG1636"/>
      <c r="AH1636"/>
      <c r="AI1636"/>
      <c r="AJ1636"/>
      <c r="AK1636"/>
      <c r="AL1636"/>
      <c r="AM1636"/>
      <c r="AN1636"/>
      <c r="AO1636"/>
      <c r="AP1636"/>
      <c r="AQ1636"/>
      <c r="AR1636"/>
      <c r="AS1636"/>
      <c r="AT1636"/>
    </row>
    <row r="1637" spans="1:46" ht="15" customHeight="1">
      <c r="A1637" s="61"/>
      <c r="B1637" s="61"/>
      <c r="C1637" s="61"/>
      <c r="D1637" s="61"/>
      <c r="E1637" s="61"/>
      <c r="F1637" s="61"/>
      <c r="G1637" s="61"/>
      <c r="H1637" s="61"/>
      <c r="I1637" s="61"/>
      <c r="J1637" s="61"/>
      <c r="K1637" s="61"/>
      <c r="L1637" s="61"/>
      <c r="M1637" s="61"/>
      <c r="N1637" s="61"/>
      <c r="O1637" s="61"/>
      <c r="P1637" s="61"/>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93.6" customHeight="1" thickBot="1">
      <c r="A1638" s="264" t="s">
        <v>1458</v>
      </c>
      <c r="B1638" s="264"/>
      <c r="C1638" s="264"/>
      <c r="D1638" s="264"/>
      <c r="E1638" s="264"/>
      <c r="F1638" s="264"/>
      <c r="G1638" s="264"/>
      <c r="H1638" s="264"/>
      <c r="I1638" s="264"/>
      <c r="J1638" s="264"/>
      <c r="K1638" s="264"/>
      <c r="L1638" s="264"/>
      <c r="M1638" s="264"/>
      <c r="N1638" s="264"/>
      <c r="O1638" s="264"/>
      <c r="P1638" s="264"/>
      <c r="Q1638" s="66"/>
      <c r="R1638" s="61"/>
      <c r="S1638" s="61"/>
      <c r="T1638" s="61"/>
      <c r="U1638" s="61"/>
      <c r="V1638" s="265"/>
      <c r="W1638" s="265"/>
      <c r="X1638" s="265"/>
      <c r="Y1638" s="265"/>
      <c r="Z1638" s="265"/>
      <c r="AA1638" s="265"/>
      <c r="AB1638" s="265"/>
      <c r="AC1638" s="265"/>
      <c r="AD1638" s="265"/>
      <c r="AE1638" s="265"/>
      <c r="AF1638" s="66"/>
      <c r="AG1638" s="61"/>
      <c r="AH1638" s="61"/>
      <c r="AI1638" s="61"/>
      <c r="AJ1638" s="61"/>
      <c r="AK1638" s="265"/>
      <c r="AL1638" s="265"/>
      <c r="AM1638" s="265"/>
      <c r="AN1638" s="265"/>
      <c r="AO1638" s="265"/>
      <c r="AP1638" s="265"/>
      <c r="AQ1638" s="265"/>
      <c r="AR1638" s="265"/>
      <c r="AS1638" s="265"/>
      <c r="AT1638" s="265"/>
    </row>
    <row r="1639" spans="1:46" ht="45" customHeight="1" thickTop="1" thickBot="1">
      <c r="A1639" s="284" t="s">
        <v>44</v>
      </c>
      <c r="B1639" s="284"/>
      <c r="C1639" s="284"/>
      <c r="D1639" s="284"/>
      <c r="E1639" s="284"/>
      <c r="F1639" s="284"/>
      <c r="G1639" s="284"/>
      <c r="H1639" s="284"/>
      <c r="I1639" s="284"/>
      <c r="J1639" s="284"/>
      <c r="K1639" s="284"/>
      <c r="L1639" s="284"/>
      <c r="M1639" s="284"/>
      <c r="N1639" s="284"/>
      <c r="O1639" s="284"/>
      <c r="P1639" s="284"/>
      <c r="Q1639" s="67" t="s">
        <v>67</v>
      </c>
      <c r="R1639" s="285" t="s">
        <v>68</v>
      </c>
      <c r="S1639" s="285"/>
      <c r="T1639" s="285"/>
      <c r="U1639" s="285"/>
      <c r="V1639" s="285"/>
      <c r="W1639" s="285"/>
      <c r="X1639" s="285"/>
      <c r="Y1639" s="285"/>
      <c r="Z1639" s="285"/>
      <c r="AA1639" s="285"/>
      <c r="AB1639" s="285"/>
      <c r="AC1639" s="285"/>
      <c r="AD1639" s="285"/>
      <c r="AE1639" s="285"/>
      <c r="AF1639" s="68" t="s">
        <v>67</v>
      </c>
      <c r="AG1639" s="286" t="s">
        <v>8</v>
      </c>
      <c r="AH1639" s="286"/>
      <c r="AI1639" s="286"/>
      <c r="AJ1639" s="286"/>
      <c r="AK1639" s="286"/>
      <c r="AL1639" s="286"/>
      <c r="AM1639" s="286"/>
      <c r="AN1639" s="286"/>
      <c r="AO1639" s="286"/>
      <c r="AP1639" s="286"/>
      <c r="AQ1639" s="286"/>
      <c r="AR1639" s="286"/>
      <c r="AS1639" s="286"/>
      <c r="AT1639" s="286"/>
    </row>
    <row r="1640" spans="1:46" ht="39.950000000000003" customHeight="1">
      <c r="A1640" s="255" t="s">
        <v>960</v>
      </c>
      <c r="B1640" s="256"/>
      <c r="C1640" s="256"/>
      <c r="D1640" s="256"/>
      <c r="E1640" s="256"/>
      <c r="F1640" s="256"/>
      <c r="G1640" s="256"/>
      <c r="H1640" s="256"/>
      <c r="I1640" s="256"/>
      <c r="J1640" s="256"/>
      <c r="K1640" s="256"/>
      <c r="L1640" s="256"/>
      <c r="M1640" s="256"/>
      <c r="N1640" s="256"/>
      <c r="O1640" s="256"/>
      <c r="P1640" s="257"/>
      <c r="Q1640" s="69">
        <v>3</v>
      </c>
      <c r="R1640" s="258" t="s">
        <v>176</v>
      </c>
      <c r="S1640" s="258"/>
      <c r="T1640" s="258"/>
      <c r="U1640" s="258"/>
      <c r="V1640" s="258"/>
      <c r="W1640" s="258"/>
      <c r="X1640" s="258"/>
      <c r="Y1640" s="258"/>
      <c r="Z1640" s="258"/>
      <c r="AA1640" s="258"/>
      <c r="AB1640" s="258"/>
      <c r="AC1640" s="258"/>
      <c r="AD1640" s="258"/>
      <c r="AE1640" s="258"/>
      <c r="AF1640" s="69">
        <v>3</v>
      </c>
      <c r="AG1640" s="258" t="s">
        <v>176</v>
      </c>
      <c r="AH1640" s="258"/>
      <c r="AI1640" s="258"/>
      <c r="AJ1640" s="258"/>
      <c r="AK1640" s="258"/>
      <c r="AL1640" s="258"/>
      <c r="AM1640" s="258"/>
      <c r="AN1640" s="258"/>
      <c r="AO1640" s="258"/>
      <c r="AP1640" s="258"/>
      <c r="AQ1640" s="258"/>
      <c r="AR1640" s="258"/>
      <c r="AS1640" s="258"/>
      <c r="AT1640" s="258"/>
    </row>
    <row r="1641" spans="1:46" ht="45" customHeight="1">
      <c r="A1641" s="255" t="s">
        <v>961</v>
      </c>
      <c r="B1641" s="256"/>
      <c r="C1641" s="256"/>
      <c r="D1641" s="256"/>
      <c r="E1641" s="256"/>
      <c r="F1641" s="256"/>
      <c r="G1641" s="256"/>
      <c r="H1641" s="256"/>
      <c r="I1641" s="256"/>
      <c r="J1641" s="256"/>
      <c r="K1641" s="256"/>
      <c r="L1641" s="256"/>
      <c r="M1641" s="256"/>
      <c r="N1641" s="256"/>
      <c r="O1641" s="256"/>
      <c r="P1641" s="257"/>
      <c r="Q1641" s="69">
        <v>3</v>
      </c>
      <c r="R1641" s="258"/>
      <c r="S1641" s="258"/>
      <c r="T1641" s="258"/>
      <c r="U1641" s="258"/>
      <c r="V1641" s="258"/>
      <c r="W1641" s="258"/>
      <c r="X1641" s="258"/>
      <c r="Y1641" s="258"/>
      <c r="Z1641" s="258"/>
      <c r="AA1641" s="258"/>
      <c r="AB1641" s="258"/>
      <c r="AC1641" s="258"/>
      <c r="AD1641" s="258"/>
      <c r="AE1641" s="258"/>
      <c r="AF1641" s="69">
        <v>3</v>
      </c>
      <c r="AG1641" s="258"/>
      <c r="AH1641" s="258"/>
      <c r="AI1641" s="258"/>
      <c r="AJ1641" s="258"/>
      <c r="AK1641" s="258"/>
      <c r="AL1641" s="258"/>
      <c r="AM1641" s="258"/>
      <c r="AN1641" s="258"/>
      <c r="AO1641" s="258"/>
      <c r="AP1641" s="258"/>
      <c r="AQ1641" s="258"/>
      <c r="AR1641" s="258"/>
      <c r="AS1641" s="258"/>
      <c r="AT1641" s="258"/>
    </row>
    <row r="1642" spans="1:46" ht="45" customHeight="1">
      <c r="A1642" s="255" t="s">
        <v>1459</v>
      </c>
      <c r="B1642" s="256"/>
      <c r="C1642" s="256"/>
      <c r="D1642" s="256"/>
      <c r="E1642" s="256"/>
      <c r="F1642" s="256"/>
      <c r="G1642" s="256"/>
      <c r="H1642" s="256"/>
      <c r="I1642" s="256"/>
      <c r="J1642" s="256"/>
      <c r="K1642" s="256"/>
      <c r="L1642" s="256"/>
      <c r="M1642" s="256"/>
      <c r="N1642" s="256"/>
      <c r="O1642" s="256"/>
      <c r="P1642" s="257"/>
      <c r="Q1642" s="69">
        <v>3</v>
      </c>
      <c r="R1642" s="258"/>
      <c r="S1642" s="258"/>
      <c r="T1642" s="258"/>
      <c r="U1642" s="258"/>
      <c r="V1642" s="258"/>
      <c r="W1642" s="258"/>
      <c r="X1642" s="258"/>
      <c r="Y1642" s="258"/>
      <c r="Z1642" s="258"/>
      <c r="AA1642" s="258"/>
      <c r="AB1642" s="258"/>
      <c r="AC1642" s="258"/>
      <c r="AD1642" s="258"/>
      <c r="AE1642" s="258"/>
      <c r="AF1642" s="69">
        <v>3</v>
      </c>
      <c r="AG1642" s="258"/>
      <c r="AH1642" s="258"/>
      <c r="AI1642" s="258"/>
      <c r="AJ1642" s="258"/>
      <c r="AK1642" s="258"/>
      <c r="AL1642" s="258"/>
      <c r="AM1642" s="258"/>
      <c r="AN1642" s="258"/>
      <c r="AO1642" s="258"/>
      <c r="AP1642" s="258"/>
      <c r="AQ1642" s="258"/>
      <c r="AR1642" s="258"/>
      <c r="AS1642" s="258"/>
      <c r="AT1642" s="258"/>
    </row>
    <row r="1643" spans="1:46" ht="45" customHeight="1">
      <c r="A1643" s="255" t="s">
        <v>1460</v>
      </c>
      <c r="B1643" s="256"/>
      <c r="C1643" s="256"/>
      <c r="D1643" s="256"/>
      <c r="E1643" s="256"/>
      <c r="F1643" s="256"/>
      <c r="G1643" s="256"/>
      <c r="H1643" s="256"/>
      <c r="I1643" s="256"/>
      <c r="J1643" s="256"/>
      <c r="K1643" s="256"/>
      <c r="L1643" s="256"/>
      <c r="M1643" s="256"/>
      <c r="N1643" s="256"/>
      <c r="O1643" s="256"/>
      <c r="P1643" s="257"/>
      <c r="Q1643" s="69">
        <v>3</v>
      </c>
      <c r="R1643" s="258"/>
      <c r="S1643" s="258"/>
      <c r="T1643" s="258"/>
      <c r="U1643" s="258"/>
      <c r="V1643" s="258"/>
      <c r="W1643" s="258"/>
      <c r="X1643" s="258"/>
      <c r="Y1643" s="258"/>
      <c r="Z1643" s="258"/>
      <c r="AA1643" s="258"/>
      <c r="AB1643" s="258"/>
      <c r="AC1643" s="258"/>
      <c r="AD1643" s="258"/>
      <c r="AE1643" s="258"/>
      <c r="AF1643" s="69">
        <v>3</v>
      </c>
      <c r="AG1643" s="258"/>
      <c r="AH1643" s="258"/>
      <c r="AI1643" s="258"/>
      <c r="AJ1643" s="258"/>
      <c r="AK1643" s="258"/>
      <c r="AL1643" s="258"/>
      <c r="AM1643" s="258"/>
      <c r="AN1643" s="258"/>
      <c r="AO1643" s="258"/>
      <c r="AP1643" s="258"/>
      <c r="AQ1643" s="258"/>
      <c r="AR1643" s="258"/>
      <c r="AS1643" s="258"/>
      <c r="AT1643" s="258"/>
    </row>
    <row r="1644" spans="1:46" ht="45" customHeight="1">
      <c r="A1644" s="255" t="s">
        <v>1461</v>
      </c>
      <c r="B1644" s="256"/>
      <c r="C1644" s="256"/>
      <c r="D1644" s="256"/>
      <c r="E1644" s="256"/>
      <c r="F1644" s="256"/>
      <c r="G1644" s="256"/>
      <c r="H1644" s="256"/>
      <c r="I1644" s="256"/>
      <c r="J1644" s="256"/>
      <c r="K1644" s="256"/>
      <c r="L1644" s="256"/>
      <c r="M1644" s="256"/>
      <c r="N1644" s="256"/>
      <c r="O1644" s="256"/>
      <c r="P1644" s="257"/>
      <c r="Q1644" s="69">
        <v>3</v>
      </c>
      <c r="R1644" s="258"/>
      <c r="S1644" s="258"/>
      <c r="T1644" s="258"/>
      <c r="U1644" s="258"/>
      <c r="V1644" s="258"/>
      <c r="W1644" s="258"/>
      <c r="X1644" s="258"/>
      <c r="Y1644" s="258"/>
      <c r="Z1644" s="258"/>
      <c r="AA1644" s="258"/>
      <c r="AB1644" s="258"/>
      <c r="AC1644" s="258"/>
      <c r="AD1644" s="258"/>
      <c r="AE1644" s="258"/>
      <c r="AF1644" s="69">
        <v>3</v>
      </c>
      <c r="AG1644" s="258"/>
      <c r="AH1644" s="258"/>
      <c r="AI1644" s="258"/>
      <c r="AJ1644" s="258"/>
      <c r="AK1644" s="258"/>
      <c r="AL1644" s="258"/>
      <c r="AM1644" s="258"/>
      <c r="AN1644" s="258"/>
      <c r="AO1644" s="258"/>
      <c r="AP1644" s="258"/>
      <c r="AQ1644" s="258"/>
      <c r="AR1644" s="258"/>
      <c r="AS1644" s="258"/>
      <c r="AT1644" s="258"/>
    </row>
    <row r="1645" spans="1:46" ht="45" customHeight="1">
      <c r="A1645" s="255" t="s">
        <v>1462</v>
      </c>
      <c r="B1645" s="256"/>
      <c r="C1645" s="256"/>
      <c r="D1645" s="256"/>
      <c r="E1645" s="256"/>
      <c r="F1645" s="256"/>
      <c r="G1645" s="256"/>
      <c r="H1645" s="256"/>
      <c r="I1645" s="256"/>
      <c r="J1645" s="256"/>
      <c r="K1645" s="256"/>
      <c r="L1645" s="256"/>
      <c r="M1645" s="256"/>
      <c r="N1645" s="256"/>
      <c r="O1645" s="256"/>
      <c r="P1645" s="257"/>
      <c r="Q1645" s="69">
        <v>3</v>
      </c>
      <c r="R1645" s="258"/>
      <c r="S1645" s="258"/>
      <c r="T1645" s="258"/>
      <c r="U1645" s="258"/>
      <c r="V1645" s="258"/>
      <c r="W1645" s="258"/>
      <c r="X1645" s="258"/>
      <c r="Y1645" s="258"/>
      <c r="Z1645" s="258"/>
      <c r="AA1645" s="258"/>
      <c r="AB1645" s="258"/>
      <c r="AC1645" s="258"/>
      <c r="AD1645" s="258"/>
      <c r="AE1645" s="258"/>
      <c r="AF1645" s="69">
        <v>3</v>
      </c>
      <c r="AG1645" s="258"/>
      <c r="AH1645" s="258"/>
      <c r="AI1645" s="258"/>
      <c r="AJ1645" s="258"/>
      <c r="AK1645" s="258"/>
      <c r="AL1645" s="258"/>
      <c r="AM1645" s="258"/>
      <c r="AN1645" s="258"/>
      <c r="AO1645" s="258"/>
      <c r="AP1645" s="258"/>
      <c r="AQ1645" s="258"/>
      <c r="AR1645" s="258"/>
      <c r="AS1645" s="258"/>
      <c r="AT1645" s="258"/>
    </row>
    <row r="1646" spans="1:46" ht="45" customHeight="1">
      <c r="A1646" s="255" t="s">
        <v>1463</v>
      </c>
      <c r="B1646" s="256"/>
      <c r="C1646" s="256"/>
      <c r="D1646" s="256"/>
      <c r="E1646" s="256"/>
      <c r="F1646" s="256"/>
      <c r="G1646" s="256"/>
      <c r="H1646" s="256"/>
      <c r="I1646" s="256"/>
      <c r="J1646" s="256"/>
      <c r="K1646" s="256"/>
      <c r="L1646" s="256"/>
      <c r="M1646" s="256"/>
      <c r="N1646" s="256"/>
      <c r="O1646" s="256"/>
      <c r="P1646" s="257"/>
      <c r="Q1646" s="69">
        <v>3</v>
      </c>
      <c r="R1646" s="258"/>
      <c r="S1646" s="258"/>
      <c r="T1646" s="258"/>
      <c r="U1646" s="258"/>
      <c r="V1646" s="258"/>
      <c r="W1646" s="258"/>
      <c r="X1646" s="258"/>
      <c r="Y1646" s="258"/>
      <c r="Z1646" s="258"/>
      <c r="AA1646" s="258"/>
      <c r="AB1646" s="258"/>
      <c r="AC1646" s="258"/>
      <c r="AD1646" s="258"/>
      <c r="AE1646" s="258"/>
      <c r="AF1646" s="69">
        <v>3</v>
      </c>
      <c r="AG1646" s="258"/>
      <c r="AH1646" s="258"/>
      <c r="AI1646" s="258"/>
      <c r="AJ1646" s="258"/>
      <c r="AK1646" s="258"/>
      <c r="AL1646" s="258"/>
      <c r="AM1646" s="258"/>
      <c r="AN1646" s="258"/>
      <c r="AO1646" s="258"/>
      <c r="AP1646" s="258"/>
      <c r="AQ1646" s="258"/>
      <c r="AR1646" s="258"/>
      <c r="AS1646" s="258"/>
      <c r="AT1646" s="258"/>
    </row>
    <row r="1647" spans="1:46" ht="45" customHeight="1">
      <c r="A1647" s="255" t="s">
        <v>1464</v>
      </c>
      <c r="B1647" s="256"/>
      <c r="C1647" s="256"/>
      <c r="D1647" s="256"/>
      <c r="E1647" s="256"/>
      <c r="F1647" s="256"/>
      <c r="G1647" s="256"/>
      <c r="H1647" s="256"/>
      <c r="I1647" s="256"/>
      <c r="J1647" s="256"/>
      <c r="K1647" s="256"/>
      <c r="L1647" s="256"/>
      <c r="M1647" s="256"/>
      <c r="N1647" s="256"/>
      <c r="O1647" s="256"/>
      <c r="P1647" s="257"/>
      <c r="Q1647" s="69">
        <v>3</v>
      </c>
      <c r="R1647" s="258"/>
      <c r="S1647" s="258"/>
      <c r="T1647" s="258"/>
      <c r="U1647" s="258"/>
      <c r="V1647" s="258"/>
      <c r="W1647" s="258"/>
      <c r="X1647" s="258"/>
      <c r="Y1647" s="258"/>
      <c r="Z1647" s="258"/>
      <c r="AA1647" s="258"/>
      <c r="AB1647" s="258"/>
      <c r="AC1647" s="258"/>
      <c r="AD1647" s="258"/>
      <c r="AE1647" s="258"/>
      <c r="AF1647" s="69">
        <v>3</v>
      </c>
      <c r="AG1647" s="258"/>
      <c r="AH1647" s="258"/>
      <c r="AI1647" s="258"/>
      <c r="AJ1647" s="258"/>
      <c r="AK1647" s="258"/>
      <c r="AL1647" s="258"/>
      <c r="AM1647" s="258"/>
      <c r="AN1647" s="258"/>
      <c r="AO1647" s="258"/>
      <c r="AP1647" s="258"/>
      <c r="AQ1647" s="258"/>
      <c r="AR1647" s="258"/>
      <c r="AS1647" s="258"/>
      <c r="AT1647" s="258"/>
    </row>
    <row r="1648" spans="1:46" ht="45" customHeight="1">
      <c r="A1648" s="255" t="s">
        <v>1465</v>
      </c>
      <c r="B1648" s="256"/>
      <c r="C1648" s="256"/>
      <c r="D1648" s="256"/>
      <c r="E1648" s="256"/>
      <c r="F1648" s="256"/>
      <c r="G1648" s="256"/>
      <c r="H1648" s="256"/>
      <c r="I1648" s="256"/>
      <c r="J1648" s="256"/>
      <c r="K1648" s="256"/>
      <c r="L1648" s="256"/>
      <c r="M1648" s="256"/>
      <c r="N1648" s="256"/>
      <c r="O1648" s="256"/>
      <c r="P1648" s="257"/>
      <c r="Q1648" s="69">
        <v>3</v>
      </c>
      <c r="R1648" s="258"/>
      <c r="S1648" s="258"/>
      <c r="T1648" s="258"/>
      <c r="U1648" s="258"/>
      <c r="V1648" s="258"/>
      <c r="W1648" s="258"/>
      <c r="X1648" s="258"/>
      <c r="Y1648" s="258"/>
      <c r="Z1648" s="258"/>
      <c r="AA1648" s="258"/>
      <c r="AB1648" s="258"/>
      <c r="AC1648" s="258"/>
      <c r="AD1648" s="258"/>
      <c r="AE1648" s="258"/>
      <c r="AF1648" s="69">
        <v>3</v>
      </c>
      <c r="AG1648" s="258"/>
      <c r="AH1648" s="258"/>
      <c r="AI1648" s="258"/>
      <c r="AJ1648" s="258"/>
      <c r="AK1648" s="258"/>
      <c r="AL1648" s="258"/>
      <c r="AM1648" s="258"/>
      <c r="AN1648" s="258"/>
      <c r="AO1648" s="258"/>
      <c r="AP1648" s="258"/>
      <c r="AQ1648" s="258"/>
      <c r="AR1648" s="258"/>
      <c r="AS1648" s="258"/>
      <c r="AT1648" s="258"/>
    </row>
    <row r="1649" spans="1:46" ht="45" customHeight="1">
      <c r="A1649" s="255" t="s">
        <v>1466</v>
      </c>
      <c r="B1649" s="256"/>
      <c r="C1649" s="256"/>
      <c r="D1649" s="256"/>
      <c r="E1649" s="256"/>
      <c r="F1649" s="256"/>
      <c r="G1649" s="256"/>
      <c r="H1649" s="256"/>
      <c r="I1649" s="256"/>
      <c r="J1649" s="256"/>
      <c r="K1649" s="256"/>
      <c r="L1649" s="256"/>
      <c r="M1649" s="256"/>
      <c r="N1649" s="256"/>
      <c r="O1649" s="256"/>
      <c r="P1649" s="257"/>
      <c r="Q1649" s="69">
        <v>3</v>
      </c>
      <c r="R1649" s="258"/>
      <c r="S1649" s="258"/>
      <c r="T1649" s="258"/>
      <c r="U1649" s="258"/>
      <c r="V1649" s="258"/>
      <c r="W1649" s="258"/>
      <c r="X1649" s="258"/>
      <c r="Y1649" s="258"/>
      <c r="Z1649" s="258"/>
      <c r="AA1649" s="258"/>
      <c r="AB1649" s="258"/>
      <c r="AC1649" s="258"/>
      <c r="AD1649" s="258"/>
      <c r="AE1649" s="258"/>
      <c r="AF1649" s="69">
        <v>3</v>
      </c>
      <c r="AG1649" s="258"/>
      <c r="AH1649" s="258"/>
      <c r="AI1649" s="258"/>
      <c r="AJ1649" s="258"/>
      <c r="AK1649" s="258"/>
      <c r="AL1649" s="258"/>
      <c r="AM1649" s="258"/>
      <c r="AN1649" s="258"/>
      <c r="AO1649" s="258"/>
      <c r="AP1649" s="258"/>
      <c r="AQ1649" s="258"/>
      <c r="AR1649" s="258"/>
      <c r="AS1649" s="258"/>
      <c r="AT1649" s="258"/>
    </row>
    <row r="1650" spans="1:46" ht="45" customHeight="1">
      <c r="A1650" s="255" t="s">
        <v>1467</v>
      </c>
      <c r="B1650" s="256"/>
      <c r="C1650" s="256"/>
      <c r="D1650" s="256"/>
      <c r="E1650" s="256"/>
      <c r="F1650" s="256"/>
      <c r="G1650" s="256"/>
      <c r="H1650" s="256"/>
      <c r="I1650" s="256"/>
      <c r="J1650" s="256"/>
      <c r="K1650" s="256"/>
      <c r="L1650" s="256"/>
      <c r="M1650" s="256"/>
      <c r="N1650" s="256"/>
      <c r="O1650" s="256"/>
      <c r="P1650" s="257"/>
      <c r="Q1650" s="69">
        <v>3</v>
      </c>
      <c r="R1650" s="258"/>
      <c r="S1650" s="258"/>
      <c r="T1650" s="258"/>
      <c r="U1650" s="258"/>
      <c r="V1650" s="258"/>
      <c r="W1650" s="258"/>
      <c r="X1650" s="258"/>
      <c r="Y1650" s="258"/>
      <c r="Z1650" s="258"/>
      <c r="AA1650" s="258"/>
      <c r="AB1650" s="258"/>
      <c r="AC1650" s="258"/>
      <c r="AD1650" s="258"/>
      <c r="AE1650" s="258"/>
      <c r="AF1650" s="69">
        <v>3</v>
      </c>
      <c r="AG1650" s="258"/>
      <c r="AH1650" s="258"/>
      <c r="AI1650" s="258"/>
      <c r="AJ1650" s="258"/>
      <c r="AK1650" s="258"/>
      <c r="AL1650" s="258"/>
      <c r="AM1650" s="258"/>
      <c r="AN1650" s="258"/>
      <c r="AO1650" s="258"/>
      <c r="AP1650" s="258"/>
      <c r="AQ1650" s="258"/>
      <c r="AR1650" s="258"/>
      <c r="AS1650" s="258"/>
      <c r="AT1650" s="258"/>
    </row>
    <row r="1651" spans="1:46" ht="45" customHeight="1">
      <c r="A1651" s="255" t="s">
        <v>1468</v>
      </c>
      <c r="B1651" s="256"/>
      <c r="C1651" s="256"/>
      <c r="D1651" s="256"/>
      <c r="E1651" s="256"/>
      <c r="F1651" s="256"/>
      <c r="G1651" s="256"/>
      <c r="H1651" s="256"/>
      <c r="I1651" s="256"/>
      <c r="J1651" s="256"/>
      <c r="K1651" s="256"/>
      <c r="L1651" s="256"/>
      <c r="M1651" s="256"/>
      <c r="N1651" s="256"/>
      <c r="O1651" s="256"/>
      <c r="P1651" s="257"/>
      <c r="Q1651" s="69">
        <v>3</v>
      </c>
      <c r="R1651" s="258"/>
      <c r="S1651" s="258"/>
      <c r="T1651" s="258"/>
      <c r="U1651" s="258"/>
      <c r="V1651" s="258"/>
      <c r="W1651" s="258"/>
      <c r="X1651" s="258"/>
      <c r="Y1651" s="258"/>
      <c r="Z1651" s="258"/>
      <c r="AA1651" s="258"/>
      <c r="AB1651" s="258"/>
      <c r="AC1651" s="258"/>
      <c r="AD1651" s="258"/>
      <c r="AE1651" s="258"/>
      <c r="AF1651" s="69">
        <v>3</v>
      </c>
      <c r="AG1651" s="258"/>
      <c r="AH1651" s="258"/>
      <c r="AI1651" s="258"/>
      <c r="AJ1651" s="258"/>
      <c r="AK1651" s="258"/>
      <c r="AL1651" s="258"/>
      <c r="AM1651" s="258"/>
      <c r="AN1651" s="258"/>
      <c r="AO1651" s="258"/>
      <c r="AP1651" s="258"/>
      <c r="AQ1651" s="258"/>
      <c r="AR1651" s="258"/>
      <c r="AS1651" s="258"/>
      <c r="AT1651" s="258"/>
    </row>
    <row r="1652" spans="1:46" ht="45" customHeight="1">
      <c r="A1652" s="255" t="s">
        <v>1469</v>
      </c>
      <c r="B1652" s="256"/>
      <c r="C1652" s="256"/>
      <c r="D1652" s="256"/>
      <c r="E1652" s="256"/>
      <c r="F1652" s="256"/>
      <c r="G1652" s="256"/>
      <c r="H1652" s="256"/>
      <c r="I1652" s="256"/>
      <c r="J1652" s="256"/>
      <c r="K1652" s="256"/>
      <c r="L1652" s="256"/>
      <c r="M1652" s="256"/>
      <c r="N1652" s="256"/>
      <c r="O1652" s="256"/>
      <c r="P1652" s="257"/>
      <c r="Q1652" s="69">
        <v>3</v>
      </c>
      <c r="R1652" s="258"/>
      <c r="S1652" s="258"/>
      <c r="T1652" s="258"/>
      <c r="U1652" s="258"/>
      <c r="V1652" s="258"/>
      <c r="W1652" s="258"/>
      <c r="X1652" s="258"/>
      <c r="Y1652" s="258"/>
      <c r="Z1652" s="258"/>
      <c r="AA1652" s="258"/>
      <c r="AB1652" s="258"/>
      <c r="AC1652" s="258"/>
      <c r="AD1652" s="258"/>
      <c r="AE1652" s="258"/>
      <c r="AF1652" s="69">
        <v>3</v>
      </c>
      <c r="AG1652" s="258"/>
      <c r="AH1652" s="258"/>
      <c r="AI1652" s="258"/>
      <c r="AJ1652" s="258"/>
      <c r="AK1652" s="258"/>
      <c r="AL1652" s="258"/>
      <c r="AM1652" s="258"/>
      <c r="AN1652" s="258"/>
      <c r="AO1652" s="258"/>
      <c r="AP1652" s="258"/>
      <c r="AQ1652" s="258"/>
      <c r="AR1652" s="258"/>
      <c r="AS1652" s="258"/>
      <c r="AT1652" s="258"/>
    </row>
    <row r="1653" spans="1:46" ht="45" customHeight="1">
      <c r="A1653" s="255" t="s">
        <v>1470</v>
      </c>
      <c r="B1653" s="256"/>
      <c r="C1653" s="256"/>
      <c r="D1653" s="256"/>
      <c r="E1653" s="256"/>
      <c r="F1653" s="256"/>
      <c r="G1653" s="256"/>
      <c r="H1653" s="256"/>
      <c r="I1653" s="256"/>
      <c r="J1653" s="256"/>
      <c r="K1653" s="256"/>
      <c r="L1653" s="256"/>
      <c r="M1653" s="256"/>
      <c r="N1653" s="256"/>
      <c r="O1653" s="256"/>
      <c r="P1653" s="257"/>
      <c r="Q1653" s="69">
        <v>3</v>
      </c>
      <c r="R1653" s="258"/>
      <c r="S1653" s="258"/>
      <c r="T1653" s="258"/>
      <c r="U1653" s="258"/>
      <c r="V1653" s="258"/>
      <c r="W1653" s="258"/>
      <c r="X1653" s="258"/>
      <c r="Y1653" s="258"/>
      <c r="Z1653" s="258"/>
      <c r="AA1653" s="258"/>
      <c r="AB1653" s="258"/>
      <c r="AC1653" s="258"/>
      <c r="AD1653" s="258"/>
      <c r="AE1653" s="258"/>
      <c r="AF1653" s="69">
        <v>3</v>
      </c>
      <c r="AG1653" s="258"/>
      <c r="AH1653" s="258"/>
      <c r="AI1653" s="258"/>
      <c r="AJ1653" s="258"/>
      <c r="AK1653" s="258"/>
      <c r="AL1653" s="258"/>
      <c r="AM1653" s="258"/>
      <c r="AN1653" s="258"/>
      <c r="AO1653" s="258"/>
      <c r="AP1653" s="258"/>
      <c r="AQ1653" s="258"/>
      <c r="AR1653" s="258"/>
      <c r="AS1653" s="258"/>
      <c r="AT1653" s="258"/>
    </row>
    <row r="1654" spans="1:46" ht="45" customHeight="1">
      <c r="A1654" s="255" t="s">
        <v>1471</v>
      </c>
      <c r="B1654" s="256"/>
      <c r="C1654" s="256"/>
      <c r="D1654" s="256"/>
      <c r="E1654" s="256"/>
      <c r="F1654" s="256"/>
      <c r="G1654" s="256"/>
      <c r="H1654" s="256"/>
      <c r="I1654" s="256"/>
      <c r="J1654" s="256"/>
      <c r="K1654" s="256"/>
      <c r="L1654" s="256"/>
      <c r="M1654" s="256"/>
      <c r="N1654" s="256"/>
      <c r="O1654" s="256"/>
      <c r="P1654" s="257"/>
      <c r="Q1654" s="69">
        <v>3</v>
      </c>
      <c r="R1654" s="258"/>
      <c r="S1654" s="258"/>
      <c r="T1654" s="258"/>
      <c r="U1654" s="258"/>
      <c r="V1654" s="258"/>
      <c r="W1654" s="258"/>
      <c r="X1654" s="258"/>
      <c r="Y1654" s="258"/>
      <c r="Z1654" s="258"/>
      <c r="AA1654" s="258"/>
      <c r="AB1654" s="258"/>
      <c r="AC1654" s="258"/>
      <c r="AD1654" s="258"/>
      <c r="AE1654" s="258"/>
      <c r="AF1654" s="69">
        <v>3</v>
      </c>
      <c r="AG1654" s="258"/>
      <c r="AH1654" s="258"/>
      <c r="AI1654" s="258"/>
      <c r="AJ1654" s="258"/>
      <c r="AK1654" s="258"/>
      <c r="AL1654" s="258"/>
      <c r="AM1654" s="258"/>
      <c r="AN1654" s="258"/>
      <c r="AO1654" s="258"/>
      <c r="AP1654" s="258"/>
      <c r="AQ1654" s="258"/>
      <c r="AR1654" s="258"/>
      <c r="AS1654" s="258"/>
      <c r="AT1654" s="258"/>
    </row>
    <row r="1655" spans="1:46" ht="45" customHeight="1">
      <c r="A1655" s="255" t="s">
        <v>1472</v>
      </c>
      <c r="B1655" s="256"/>
      <c r="C1655" s="256"/>
      <c r="D1655" s="256"/>
      <c r="E1655" s="256"/>
      <c r="F1655" s="256"/>
      <c r="G1655" s="256"/>
      <c r="H1655" s="256"/>
      <c r="I1655" s="256"/>
      <c r="J1655" s="256"/>
      <c r="K1655" s="256"/>
      <c r="L1655" s="256"/>
      <c r="M1655" s="256"/>
      <c r="N1655" s="256"/>
      <c r="O1655" s="256"/>
      <c r="P1655" s="257"/>
      <c r="Q1655" s="69">
        <v>3</v>
      </c>
      <c r="R1655" s="258"/>
      <c r="S1655" s="258"/>
      <c r="T1655" s="258"/>
      <c r="U1655" s="258"/>
      <c r="V1655" s="258"/>
      <c r="W1655" s="258"/>
      <c r="X1655" s="258"/>
      <c r="Y1655" s="258"/>
      <c r="Z1655" s="258"/>
      <c r="AA1655" s="258"/>
      <c r="AB1655" s="258"/>
      <c r="AC1655" s="258"/>
      <c r="AD1655" s="258"/>
      <c r="AE1655" s="258"/>
      <c r="AF1655" s="69">
        <v>3</v>
      </c>
      <c r="AG1655" s="258"/>
      <c r="AH1655" s="258"/>
      <c r="AI1655" s="258"/>
      <c r="AJ1655" s="258"/>
      <c r="AK1655" s="258"/>
      <c r="AL1655" s="258"/>
      <c r="AM1655" s="258"/>
      <c r="AN1655" s="258"/>
      <c r="AO1655" s="258"/>
      <c r="AP1655" s="258"/>
      <c r="AQ1655" s="258"/>
      <c r="AR1655" s="258"/>
      <c r="AS1655" s="258"/>
      <c r="AT1655" s="258"/>
    </row>
    <row r="1656" spans="1:46" ht="45" customHeight="1">
      <c r="A1656" s="255" t="s">
        <v>1473</v>
      </c>
      <c r="B1656" s="256"/>
      <c r="C1656" s="256"/>
      <c r="D1656" s="256"/>
      <c r="E1656" s="256"/>
      <c r="F1656" s="256"/>
      <c r="G1656" s="256"/>
      <c r="H1656" s="256"/>
      <c r="I1656" s="256"/>
      <c r="J1656" s="256"/>
      <c r="K1656" s="256"/>
      <c r="L1656" s="256"/>
      <c r="M1656" s="256"/>
      <c r="N1656" s="256"/>
      <c r="O1656" s="256"/>
      <c r="P1656" s="257"/>
      <c r="Q1656" s="69">
        <v>3</v>
      </c>
      <c r="R1656" s="258"/>
      <c r="S1656" s="258"/>
      <c r="T1656" s="258"/>
      <c r="U1656" s="258"/>
      <c r="V1656" s="258"/>
      <c r="W1656" s="258"/>
      <c r="X1656" s="258"/>
      <c r="Y1656" s="258"/>
      <c r="Z1656" s="258"/>
      <c r="AA1656" s="258"/>
      <c r="AB1656" s="258"/>
      <c r="AC1656" s="258"/>
      <c r="AD1656" s="258"/>
      <c r="AE1656" s="258"/>
      <c r="AF1656" s="69">
        <v>3</v>
      </c>
      <c r="AG1656" s="258"/>
      <c r="AH1656" s="258"/>
      <c r="AI1656" s="258"/>
      <c r="AJ1656" s="258"/>
      <c r="AK1656" s="258"/>
      <c r="AL1656" s="258"/>
      <c r="AM1656" s="258"/>
      <c r="AN1656" s="258"/>
      <c r="AO1656" s="258"/>
      <c r="AP1656" s="258"/>
      <c r="AQ1656" s="258"/>
      <c r="AR1656" s="258"/>
      <c r="AS1656" s="258"/>
      <c r="AT1656" s="258"/>
    </row>
    <row r="1657" spans="1:46" ht="45" customHeight="1">
      <c r="A1657" s="255" t="s">
        <v>1474</v>
      </c>
      <c r="B1657" s="256"/>
      <c r="C1657" s="256"/>
      <c r="D1657" s="256"/>
      <c r="E1657" s="256"/>
      <c r="F1657" s="256"/>
      <c r="G1657" s="256"/>
      <c r="H1657" s="256"/>
      <c r="I1657" s="256"/>
      <c r="J1657" s="256"/>
      <c r="K1657" s="256"/>
      <c r="L1657" s="256"/>
      <c r="M1657" s="256"/>
      <c r="N1657" s="256"/>
      <c r="O1657" s="256"/>
      <c r="P1657" s="257"/>
      <c r="Q1657" s="69">
        <v>3</v>
      </c>
      <c r="R1657" s="258"/>
      <c r="S1657" s="258"/>
      <c r="T1657" s="258"/>
      <c r="U1657" s="258"/>
      <c r="V1657" s="258"/>
      <c r="W1657" s="258"/>
      <c r="X1657" s="258"/>
      <c r="Y1657" s="258"/>
      <c r="Z1657" s="258"/>
      <c r="AA1657" s="258"/>
      <c r="AB1657" s="258"/>
      <c r="AC1657" s="258"/>
      <c r="AD1657" s="258"/>
      <c r="AE1657" s="258"/>
      <c r="AF1657" s="69">
        <v>3</v>
      </c>
      <c r="AG1657" s="258"/>
      <c r="AH1657" s="258"/>
      <c r="AI1657" s="258"/>
      <c r="AJ1657" s="258"/>
      <c r="AK1657" s="258"/>
      <c r="AL1657" s="258"/>
      <c r="AM1657" s="258"/>
      <c r="AN1657" s="258"/>
      <c r="AO1657" s="258"/>
      <c r="AP1657" s="258"/>
      <c r="AQ1657" s="258"/>
      <c r="AR1657" s="258"/>
      <c r="AS1657" s="258"/>
      <c r="AT1657" s="258"/>
    </row>
    <row r="1658" spans="1:46" ht="45" customHeight="1">
      <c r="A1658" s="255" t="s">
        <v>1475</v>
      </c>
      <c r="B1658" s="256"/>
      <c r="C1658" s="256"/>
      <c r="D1658" s="256"/>
      <c r="E1658" s="256"/>
      <c r="F1658" s="256"/>
      <c r="G1658" s="256"/>
      <c r="H1658" s="256"/>
      <c r="I1658" s="256"/>
      <c r="J1658" s="256"/>
      <c r="K1658" s="256"/>
      <c r="L1658" s="256"/>
      <c r="M1658" s="256"/>
      <c r="N1658" s="256"/>
      <c r="O1658" s="256"/>
      <c r="P1658" s="257"/>
      <c r="Q1658" s="69">
        <v>3</v>
      </c>
      <c r="R1658" s="258"/>
      <c r="S1658" s="258"/>
      <c r="T1658" s="258"/>
      <c r="U1658" s="258"/>
      <c r="V1658" s="258"/>
      <c r="W1658" s="258"/>
      <c r="X1658" s="258"/>
      <c r="Y1658" s="258"/>
      <c r="Z1658" s="258"/>
      <c r="AA1658" s="258"/>
      <c r="AB1658" s="258"/>
      <c r="AC1658" s="258"/>
      <c r="AD1658" s="258"/>
      <c r="AE1658" s="258"/>
      <c r="AF1658" s="69">
        <v>3</v>
      </c>
      <c r="AG1658" s="258"/>
      <c r="AH1658" s="258"/>
      <c r="AI1658" s="258"/>
      <c r="AJ1658" s="258"/>
      <c r="AK1658" s="258"/>
      <c r="AL1658" s="258"/>
      <c r="AM1658" s="258"/>
      <c r="AN1658" s="258"/>
      <c r="AO1658" s="258"/>
      <c r="AP1658" s="258"/>
      <c r="AQ1658" s="258"/>
      <c r="AR1658" s="258"/>
      <c r="AS1658" s="258"/>
      <c r="AT1658" s="258"/>
    </row>
    <row r="1659" spans="1:46" ht="45" customHeight="1">
      <c r="A1659" s="255" t="s">
        <v>1476</v>
      </c>
      <c r="B1659" s="256"/>
      <c r="C1659" s="256"/>
      <c r="D1659" s="256"/>
      <c r="E1659" s="256"/>
      <c r="F1659" s="256"/>
      <c r="G1659" s="256"/>
      <c r="H1659" s="256"/>
      <c r="I1659" s="256"/>
      <c r="J1659" s="256"/>
      <c r="K1659" s="256"/>
      <c r="L1659" s="256"/>
      <c r="M1659" s="256"/>
      <c r="N1659" s="256"/>
      <c r="O1659" s="256"/>
      <c r="P1659" s="257"/>
      <c r="Q1659" s="69">
        <v>3</v>
      </c>
      <c r="R1659" s="258"/>
      <c r="S1659" s="258"/>
      <c r="T1659" s="258"/>
      <c r="U1659" s="258"/>
      <c r="V1659" s="258"/>
      <c r="W1659" s="258"/>
      <c r="X1659" s="258"/>
      <c r="Y1659" s="258"/>
      <c r="Z1659" s="258"/>
      <c r="AA1659" s="258"/>
      <c r="AB1659" s="258"/>
      <c r="AC1659" s="258"/>
      <c r="AD1659" s="258"/>
      <c r="AE1659" s="258"/>
      <c r="AF1659" s="69">
        <v>3</v>
      </c>
      <c r="AG1659" s="258"/>
      <c r="AH1659" s="258"/>
      <c r="AI1659" s="258"/>
      <c r="AJ1659" s="258"/>
      <c r="AK1659" s="258"/>
      <c r="AL1659" s="258"/>
      <c r="AM1659" s="258"/>
      <c r="AN1659" s="258"/>
      <c r="AO1659" s="258"/>
      <c r="AP1659" s="258"/>
      <c r="AQ1659" s="258"/>
      <c r="AR1659" s="258"/>
      <c r="AS1659" s="258"/>
      <c r="AT1659" s="258"/>
    </row>
    <row r="1660" spans="1:46" ht="45" customHeight="1">
      <c r="A1660" s="255" t="s">
        <v>1477</v>
      </c>
      <c r="B1660" s="256"/>
      <c r="C1660" s="256"/>
      <c r="D1660" s="256"/>
      <c r="E1660" s="256"/>
      <c r="F1660" s="256"/>
      <c r="G1660" s="256"/>
      <c r="H1660" s="256"/>
      <c r="I1660" s="256"/>
      <c r="J1660" s="256"/>
      <c r="K1660" s="256"/>
      <c r="L1660" s="256"/>
      <c r="M1660" s="256"/>
      <c r="N1660" s="256"/>
      <c r="O1660" s="256"/>
      <c r="P1660" s="257"/>
      <c r="Q1660" s="69">
        <v>3</v>
      </c>
      <c r="R1660" s="258"/>
      <c r="S1660" s="258"/>
      <c r="T1660" s="258"/>
      <c r="U1660" s="258"/>
      <c r="V1660" s="258"/>
      <c r="W1660" s="258"/>
      <c r="X1660" s="258"/>
      <c r="Y1660" s="258"/>
      <c r="Z1660" s="258"/>
      <c r="AA1660" s="258"/>
      <c r="AB1660" s="258"/>
      <c r="AC1660" s="258"/>
      <c r="AD1660" s="258"/>
      <c r="AE1660" s="258"/>
      <c r="AF1660" s="69">
        <v>3</v>
      </c>
      <c r="AG1660" s="258"/>
      <c r="AH1660" s="258"/>
      <c r="AI1660" s="258"/>
      <c r="AJ1660" s="258"/>
      <c r="AK1660" s="258"/>
      <c r="AL1660" s="258"/>
      <c r="AM1660" s="258"/>
      <c r="AN1660" s="258"/>
      <c r="AO1660" s="258"/>
      <c r="AP1660" s="258"/>
      <c r="AQ1660" s="258"/>
      <c r="AR1660" s="258"/>
      <c r="AS1660" s="258"/>
      <c r="AT1660" s="258"/>
    </row>
    <row r="1661" spans="1:46" ht="45" customHeight="1">
      <c r="A1661" s="255" t="s">
        <v>1478</v>
      </c>
      <c r="B1661" s="256"/>
      <c r="C1661" s="256"/>
      <c r="D1661" s="256"/>
      <c r="E1661" s="256"/>
      <c r="F1661" s="256"/>
      <c r="G1661" s="256"/>
      <c r="H1661" s="256"/>
      <c r="I1661" s="256"/>
      <c r="J1661" s="256"/>
      <c r="K1661" s="256"/>
      <c r="L1661" s="256"/>
      <c r="M1661" s="256"/>
      <c r="N1661" s="256"/>
      <c r="O1661" s="256"/>
      <c r="P1661" s="257"/>
      <c r="Q1661" s="69">
        <v>3</v>
      </c>
      <c r="R1661" s="258"/>
      <c r="S1661" s="258"/>
      <c r="T1661" s="258"/>
      <c r="U1661" s="258"/>
      <c r="V1661" s="258"/>
      <c r="W1661" s="258"/>
      <c r="X1661" s="258"/>
      <c r="Y1661" s="258"/>
      <c r="Z1661" s="258"/>
      <c r="AA1661" s="258"/>
      <c r="AB1661" s="258"/>
      <c r="AC1661" s="258"/>
      <c r="AD1661" s="258"/>
      <c r="AE1661" s="258"/>
      <c r="AF1661" s="69">
        <v>3</v>
      </c>
      <c r="AG1661" s="258"/>
      <c r="AH1661" s="258"/>
      <c r="AI1661" s="258"/>
      <c r="AJ1661" s="258"/>
      <c r="AK1661" s="258"/>
      <c r="AL1661" s="258"/>
      <c r="AM1661" s="258"/>
      <c r="AN1661" s="258"/>
      <c r="AO1661" s="258"/>
      <c r="AP1661" s="258"/>
      <c r="AQ1661" s="258"/>
      <c r="AR1661" s="258"/>
      <c r="AS1661" s="258"/>
      <c r="AT1661" s="258"/>
    </row>
    <row r="1662" spans="1:46" ht="78.599999999999994" customHeight="1">
      <c r="A1662" s="255" t="s">
        <v>1479</v>
      </c>
      <c r="B1662" s="256"/>
      <c r="C1662" s="256"/>
      <c r="D1662" s="256"/>
      <c r="E1662" s="256"/>
      <c r="F1662" s="256"/>
      <c r="G1662" s="256"/>
      <c r="H1662" s="256"/>
      <c r="I1662" s="256"/>
      <c r="J1662" s="256"/>
      <c r="K1662" s="256"/>
      <c r="L1662" s="256"/>
      <c r="M1662" s="256"/>
      <c r="N1662" s="256"/>
      <c r="O1662" s="256"/>
      <c r="P1662" s="257"/>
      <c r="Q1662" s="69">
        <v>3</v>
      </c>
      <c r="R1662" s="258"/>
      <c r="S1662" s="258"/>
      <c r="T1662" s="258"/>
      <c r="U1662" s="258"/>
      <c r="V1662" s="258"/>
      <c r="W1662" s="258"/>
      <c r="X1662" s="258"/>
      <c r="Y1662" s="258"/>
      <c r="Z1662" s="258"/>
      <c r="AA1662" s="258"/>
      <c r="AB1662" s="258"/>
      <c r="AC1662" s="258"/>
      <c r="AD1662" s="258"/>
      <c r="AE1662" s="258"/>
      <c r="AF1662" s="69">
        <v>3</v>
      </c>
      <c r="AG1662" s="258"/>
      <c r="AH1662" s="258"/>
      <c r="AI1662" s="258"/>
      <c r="AJ1662" s="258"/>
      <c r="AK1662" s="258"/>
      <c r="AL1662" s="258"/>
      <c r="AM1662" s="258"/>
      <c r="AN1662" s="258"/>
      <c r="AO1662" s="258"/>
      <c r="AP1662" s="258"/>
      <c r="AQ1662" s="258"/>
      <c r="AR1662" s="258"/>
      <c r="AS1662" s="258"/>
      <c r="AT1662" s="258"/>
    </row>
    <row r="1663" spans="1:46" ht="45" customHeight="1">
      <c r="A1663" s="255" t="s">
        <v>1480</v>
      </c>
      <c r="B1663" s="256"/>
      <c r="C1663" s="256"/>
      <c r="D1663" s="256"/>
      <c r="E1663" s="256"/>
      <c r="F1663" s="256"/>
      <c r="G1663" s="256"/>
      <c r="H1663" s="256"/>
      <c r="I1663" s="256"/>
      <c r="J1663" s="256"/>
      <c r="K1663" s="256"/>
      <c r="L1663" s="256"/>
      <c r="M1663" s="256"/>
      <c r="N1663" s="256"/>
      <c r="O1663" s="256"/>
      <c r="P1663" s="257"/>
      <c r="Q1663" s="69">
        <v>3</v>
      </c>
      <c r="R1663" s="258"/>
      <c r="S1663" s="258"/>
      <c r="T1663" s="258"/>
      <c r="U1663" s="258"/>
      <c r="V1663" s="258"/>
      <c r="W1663" s="258"/>
      <c r="X1663" s="258"/>
      <c r="Y1663" s="258"/>
      <c r="Z1663" s="258"/>
      <c r="AA1663" s="258"/>
      <c r="AB1663" s="258"/>
      <c r="AC1663" s="258"/>
      <c r="AD1663" s="258"/>
      <c r="AE1663" s="258"/>
      <c r="AF1663" s="69">
        <v>3</v>
      </c>
      <c r="AG1663" s="258"/>
      <c r="AH1663" s="258"/>
      <c r="AI1663" s="258"/>
      <c r="AJ1663" s="258"/>
      <c r="AK1663" s="258"/>
      <c r="AL1663" s="258"/>
      <c r="AM1663" s="258"/>
      <c r="AN1663" s="258"/>
      <c r="AO1663" s="258"/>
      <c r="AP1663" s="258"/>
      <c r="AQ1663" s="258"/>
      <c r="AR1663" s="258"/>
      <c r="AS1663" s="258"/>
      <c r="AT1663" s="258"/>
    </row>
    <row r="1664" spans="1:46" ht="45" customHeight="1">
      <c r="A1664" s="255" t="s">
        <v>1481</v>
      </c>
      <c r="B1664" s="256"/>
      <c r="C1664" s="256"/>
      <c r="D1664" s="256"/>
      <c r="E1664" s="256"/>
      <c r="F1664" s="256"/>
      <c r="G1664" s="256"/>
      <c r="H1664" s="256"/>
      <c r="I1664" s="256"/>
      <c r="J1664" s="256"/>
      <c r="K1664" s="256"/>
      <c r="L1664" s="256"/>
      <c r="M1664" s="256"/>
      <c r="N1664" s="256"/>
      <c r="O1664" s="256"/>
      <c r="P1664" s="257"/>
      <c r="Q1664" s="69">
        <v>3</v>
      </c>
      <c r="R1664" s="258"/>
      <c r="S1664" s="258"/>
      <c r="T1664" s="258"/>
      <c r="U1664" s="258"/>
      <c r="V1664" s="258"/>
      <c r="W1664" s="258"/>
      <c r="X1664" s="258"/>
      <c r="Y1664" s="258"/>
      <c r="Z1664" s="258"/>
      <c r="AA1664" s="258"/>
      <c r="AB1664" s="258"/>
      <c r="AC1664" s="258"/>
      <c r="AD1664" s="258"/>
      <c r="AE1664" s="258"/>
      <c r="AF1664" s="69">
        <v>3</v>
      </c>
      <c r="AG1664" s="258"/>
      <c r="AH1664" s="258"/>
      <c r="AI1664" s="258"/>
      <c r="AJ1664" s="258"/>
      <c r="AK1664" s="258"/>
      <c r="AL1664" s="258"/>
      <c r="AM1664" s="258"/>
      <c r="AN1664" s="258"/>
      <c r="AO1664" s="258"/>
      <c r="AP1664" s="258"/>
      <c r="AQ1664" s="258"/>
      <c r="AR1664" s="258"/>
      <c r="AS1664" s="258"/>
      <c r="AT1664" s="258"/>
    </row>
    <row r="1665" spans="1:46" ht="45" customHeight="1">
      <c r="A1665" s="255" t="s">
        <v>1482</v>
      </c>
      <c r="B1665" s="256"/>
      <c r="C1665" s="256"/>
      <c r="D1665" s="256"/>
      <c r="E1665" s="256"/>
      <c r="F1665" s="256"/>
      <c r="G1665" s="256"/>
      <c r="H1665" s="256"/>
      <c r="I1665" s="256"/>
      <c r="J1665" s="256"/>
      <c r="K1665" s="256"/>
      <c r="L1665" s="256"/>
      <c r="M1665" s="256"/>
      <c r="N1665" s="256"/>
      <c r="O1665" s="256"/>
      <c r="P1665" s="257"/>
      <c r="Q1665" s="69">
        <v>3</v>
      </c>
      <c r="R1665" s="258"/>
      <c r="S1665" s="258"/>
      <c r="T1665" s="258"/>
      <c r="U1665" s="258"/>
      <c r="V1665" s="258"/>
      <c r="W1665" s="258"/>
      <c r="X1665" s="258"/>
      <c r="Y1665" s="258"/>
      <c r="Z1665" s="258"/>
      <c r="AA1665" s="258"/>
      <c r="AB1665" s="258"/>
      <c r="AC1665" s="258"/>
      <c r="AD1665" s="258"/>
      <c r="AE1665" s="258"/>
      <c r="AF1665" s="69">
        <v>3</v>
      </c>
      <c r="AG1665" s="258"/>
      <c r="AH1665" s="258"/>
      <c r="AI1665" s="258"/>
      <c r="AJ1665" s="258"/>
      <c r="AK1665" s="258"/>
      <c r="AL1665" s="258"/>
      <c r="AM1665" s="258"/>
      <c r="AN1665" s="258"/>
      <c r="AO1665" s="258"/>
      <c r="AP1665" s="258"/>
      <c r="AQ1665" s="258"/>
      <c r="AR1665" s="258"/>
      <c r="AS1665" s="258"/>
      <c r="AT1665" s="258"/>
    </row>
    <row r="1666" spans="1:46" ht="88.35" customHeight="1">
      <c r="A1666" s="255" t="s">
        <v>1483</v>
      </c>
      <c r="B1666" s="256"/>
      <c r="C1666" s="256"/>
      <c r="D1666" s="256"/>
      <c r="E1666" s="256"/>
      <c r="F1666" s="256"/>
      <c r="G1666" s="256"/>
      <c r="H1666" s="256"/>
      <c r="I1666" s="256"/>
      <c r="J1666" s="256"/>
      <c r="K1666" s="256"/>
      <c r="L1666" s="256"/>
      <c r="M1666" s="256"/>
      <c r="N1666" s="256"/>
      <c r="O1666" s="256"/>
      <c r="P1666" s="257"/>
      <c r="Q1666" s="69">
        <v>3</v>
      </c>
      <c r="R1666" s="258"/>
      <c r="S1666" s="258"/>
      <c r="T1666" s="258"/>
      <c r="U1666" s="258"/>
      <c r="V1666" s="258"/>
      <c r="W1666" s="258"/>
      <c r="X1666" s="258"/>
      <c r="Y1666" s="258"/>
      <c r="Z1666" s="258"/>
      <c r="AA1666" s="258"/>
      <c r="AB1666" s="258"/>
      <c r="AC1666" s="258"/>
      <c r="AD1666" s="258"/>
      <c r="AE1666" s="258"/>
      <c r="AF1666" s="69">
        <v>3</v>
      </c>
      <c r="AG1666" s="258"/>
      <c r="AH1666" s="258"/>
      <c r="AI1666" s="258"/>
      <c r="AJ1666" s="258"/>
      <c r="AK1666" s="258"/>
      <c r="AL1666" s="258"/>
      <c r="AM1666" s="258"/>
      <c r="AN1666" s="258"/>
      <c r="AO1666" s="258"/>
      <c r="AP1666" s="258"/>
      <c r="AQ1666" s="258"/>
      <c r="AR1666" s="258"/>
      <c r="AS1666" s="258"/>
      <c r="AT1666" s="258"/>
    </row>
    <row r="1667" spans="1:46" ht="45" customHeight="1">
      <c r="A1667" s="255" t="s">
        <v>1484</v>
      </c>
      <c r="B1667" s="256"/>
      <c r="C1667" s="256"/>
      <c r="D1667" s="256"/>
      <c r="E1667" s="256"/>
      <c r="F1667" s="256"/>
      <c r="G1667" s="256"/>
      <c r="H1667" s="256"/>
      <c r="I1667" s="256"/>
      <c r="J1667" s="256"/>
      <c r="K1667" s="256"/>
      <c r="L1667" s="256"/>
      <c r="M1667" s="256"/>
      <c r="N1667" s="256"/>
      <c r="O1667" s="256"/>
      <c r="P1667" s="257"/>
      <c r="Q1667" s="69">
        <v>3</v>
      </c>
      <c r="R1667" s="258"/>
      <c r="S1667" s="258"/>
      <c r="T1667" s="258"/>
      <c r="U1667" s="258"/>
      <c r="V1667" s="258"/>
      <c r="W1667" s="258"/>
      <c r="X1667" s="258"/>
      <c r="Y1667" s="258"/>
      <c r="Z1667" s="258"/>
      <c r="AA1667" s="258"/>
      <c r="AB1667" s="258"/>
      <c r="AC1667" s="258"/>
      <c r="AD1667" s="258"/>
      <c r="AE1667" s="258"/>
      <c r="AF1667" s="69">
        <v>3</v>
      </c>
      <c r="AG1667" s="258"/>
      <c r="AH1667" s="258"/>
      <c r="AI1667" s="258"/>
      <c r="AJ1667" s="258"/>
      <c r="AK1667" s="258"/>
      <c r="AL1667" s="258"/>
      <c r="AM1667" s="258"/>
      <c r="AN1667" s="258"/>
      <c r="AO1667" s="258"/>
      <c r="AP1667" s="258"/>
      <c r="AQ1667" s="258"/>
      <c r="AR1667" s="258"/>
      <c r="AS1667" s="258"/>
      <c r="AT1667" s="258"/>
    </row>
    <row r="1668" spans="1:46" ht="45" customHeight="1">
      <c r="A1668" s="255" t="s">
        <v>1485</v>
      </c>
      <c r="B1668" s="256"/>
      <c r="C1668" s="256"/>
      <c r="D1668" s="256"/>
      <c r="E1668" s="256"/>
      <c r="F1668" s="256"/>
      <c r="G1668" s="256"/>
      <c r="H1668" s="256"/>
      <c r="I1668" s="256"/>
      <c r="J1668" s="256"/>
      <c r="K1668" s="256"/>
      <c r="L1668" s="256"/>
      <c r="M1668" s="256"/>
      <c r="N1668" s="256"/>
      <c r="O1668" s="256"/>
      <c r="P1668" s="257"/>
      <c r="Q1668" s="69">
        <v>3</v>
      </c>
      <c r="R1668" s="258"/>
      <c r="S1668" s="258"/>
      <c r="T1668" s="258"/>
      <c r="U1668" s="258"/>
      <c r="V1668" s="258"/>
      <c r="W1668" s="258"/>
      <c r="X1668" s="258"/>
      <c r="Y1668" s="258"/>
      <c r="Z1668" s="258"/>
      <c r="AA1668" s="258"/>
      <c r="AB1668" s="258"/>
      <c r="AC1668" s="258"/>
      <c r="AD1668" s="258"/>
      <c r="AE1668" s="258"/>
      <c r="AF1668" s="69">
        <v>3</v>
      </c>
      <c r="AG1668" s="258"/>
      <c r="AH1668" s="258"/>
      <c r="AI1668" s="258"/>
      <c r="AJ1668" s="258"/>
      <c r="AK1668" s="258"/>
      <c r="AL1668" s="258"/>
      <c r="AM1668" s="258"/>
      <c r="AN1668" s="258"/>
      <c r="AO1668" s="258"/>
      <c r="AP1668" s="258"/>
      <c r="AQ1668" s="258"/>
      <c r="AR1668" s="258"/>
      <c r="AS1668" s="258"/>
      <c r="AT1668" s="258"/>
    </row>
    <row r="1669" spans="1:46" ht="63.6" customHeight="1">
      <c r="A1669" s="255" t="s">
        <v>1486</v>
      </c>
      <c r="B1669" s="256"/>
      <c r="C1669" s="256"/>
      <c r="D1669" s="256"/>
      <c r="E1669" s="256"/>
      <c r="F1669" s="256"/>
      <c r="G1669" s="256"/>
      <c r="H1669" s="256"/>
      <c r="I1669" s="256"/>
      <c r="J1669" s="256"/>
      <c r="K1669" s="256"/>
      <c r="L1669" s="256"/>
      <c r="M1669" s="256"/>
      <c r="N1669" s="256"/>
      <c r="O1669" s="256"/>
      <c r="P1669" s="257"/>
      <c r="Q1669" s="69">
        <v>3</v>
      </c>
      <c r="R1669" s="258"/>
      <c r="S1669" s="258"/>
      <c r="T1669" s="258"/>
      <c r="U1669" s="258"/>
      <c r="V1669" s="258"/>
      <c r="W1669" s="258"/>
      <c r="X1669" s="258"/>
      <c r="Y1669" s="258"/>
      <c r="Z1669" s="258"/>
      <c r="AA1669" s="258"/>
      <c r="AB1669" s="258"/>
      <c r="AC1669" s="258"/>
      <c r="AD1669" s="258"/>
      <c r="AE1669" s="258"/>
      <c r="AF1669" s="69">
        <v>3</v>
      </c>
      <c r="AG1669" s="258"/>
      <c r="AH1669" s="258"/>
      <c r="AI1669" s="258"/>
      <c r="AJ1669" s="258"/>
      <c r="AK1669" s="258"/>
      <c r="AL1669" s="258"/>
      <c r="AM1669" s="258"/>
      <c r="AN1669" s="258"/>
      <c r="AO1669" s="258"/>
      <c r="AP1669" s="258"/>
      <c r="AQ1669" s="258"/>
      <c r="AR1669" s="258"/>
      <c r="AS1669" s="258"/>
      <c r="AT1669" s="258"/>
    </row>
    <row r="1670" spans="1:46" ht="45" customHeight="1">
      <c r="A1670" s="255" t="s">
        <v>1487</v>
      </c>
      <c r="B1670" s="256"/>
      <c r="C1670" s="256"/>
      <c r="D1670" s="256"/>
      <c r="E1670" s="256"/>
      <c r="F1670" s="256"/>
      <c r="G1670" s="256"/>
      <c r="H1670" s="256"/>
      <c r="I1670" s="256"/>
      <c r="J1670" s="256"/>
      <c r="K1670" s="256"/>
      <c r="L1670" s="256"/>
      <c r="M1670" s="256"/>
      <c r="N1670" s="256"/>
      <c r="O1670" s="256"/>
      <c r="P1670" s="257"/>
      <c r="Q1670" s="69">
        <v>3</v>
      </c>
      <c r="R1670" s="258"/>
      <c r="S1670" s="258"/>
      <c r="T1670" s="258"/>
      <c r="U1670" s="258"/>
      <c r="V1670" s="258"/>
      <c r="W1670" s="258"/>
      <c r="X1670" s="258"/>
      <c r="Y1670" s="258"/>
      <c r="Z1670" s="258"/>
      <c r="AA1670" s="258"/>
      <c r="AB1670" s="258"/>
      <c r="AC1670" s="258"/>
      <c r="AD1670" s="258"/>
      <c r="AE1670" s="258"/>
      <c r="AF1670" s="69">
        <v>3</v>
      </c>
      <c r="AG1670" s="258"/>
      <c r="AH1670" s="258"/>
      <c r="AI1670" s="258"/>
      <c r="AJ1670" s="258"/>
      <c r="AK1670" s="258"/>
      <c r="AL1670" s="258"/>
      <c r="AM1670" s="258"/>
      <c r="AN1670" s="258"/>
      <c r="AO1670" s="258"/>
      <c r="AP1670" s="258"/>
      <c r="AQ1670" s="258"/>
      <c r="AR1670" s="258"/>
      <c r="AS1670" s="258"/>
      <c r="AT1670" s="258"/>
    </row>
    <row r="1671" spans="1:46" ht="45" customHeight="1">
      <c r="A1671" s="255" t="s">
        <v>1488</v>
      </c>
      <c r="B1671" s="256"/>
      <c r="C1671" s="256"/>
      <c r="D1671" s="256"/>
      <c r="E1671" s="256"/>
      <c r="F1671" s="256"/>
      <c r="G1671" s="256"/>
      <c r="H1671" s="256"/>
      <c r="I1671" s="256"/>
      <c r="J1671" s="256"/>
      <c r="K1671" s="256"/>
      <c r="L1671" s="256"/>
      <c r="M1671" s="256"/>
      <c r="N1671" s="256"/>
      <c r="O1671" s="256"/>
      <c r="P1671" s="257"/>
      <c r="Q1671" s="69">
        <v>3</v>
      </c>
      <c r="R1671" s="258"/>
      <c r="S1671" s="258"/>
      <c r="T1671" s="258"/>
      <c r="U1671" s="258"/>
      <c r="V1671" s="258"/>
      <c r="W1671" s="258"/>
      <c r="X1671" s="258"/>
      <c r="Y1671" s="258"/>
      <c r="Z1671" s="258"/>
      <c r="AA1671" s="258"/>
      <c r="AB1671" s="258"/>
      <c r="AC1671" s="258"/>
      <c r="AD1671" s="258"/>
      <c r="AE1671" s="258"/>
      <c r="AF1671" s="69">
        <v>3</v>
      </c>
      <c r="AG1671" s="258"/>
      <c r="AH1671" s="258"/>
      <c r="AI1671" s="258"/>
      <c r="AJ1671" s="258"/>
      <c r="AK1671" s="258"/>
      <c r="AL1671" s="258"/>
      <c r="AM1671" s="258"/>
      <c r="AN1671" s="258"/>
      <c r="AO1671" s="258"/>
      <c r="AP1671" s="258"/>
      <c r="AQ1671" s="258"/>
      <c r="AR1671" s="258"/>
      <c r="AS1671" s="258"/>
      <c r="AT1671" s="258"/>
    </row>
    <row r="1672" spans="1:46" ht="45" customHeight="1">
      <c r="A1672" s="255" t="s">
        <v>1489</v>
      </c>
      <c r="B1672" s="256"/>
      <c r="C1672" s="256"/>
      <c r="D1672" s="256"/>
      <c r="E1672" s="256"/>
      <c r="F1672" s="256"/>
      <c r="G1672" s="256"/>
      <c r="H1672" s="256"/>
      <c r="I1672" s="256"/>
      <c r="J1672" s="256"/>
      <c r="K1672" s="256"/>
      <c r="L1672" s="256"/>
      <c r="M1672" s="256"/>
      <c r="N1672" s="256"/>
      <c r="O1672" s="256"/>
      <c r="P1672" s="257"/>
      <c r="Q1672" s="69">
        <v>3</v>
      </c>
      <c r="R1672" s="258"/>
      <c r="S1672" s="258"/>
      <c r="T1672" s="258"/>
      <c r="U1672" s="258"/>
      <c r="V1672" s="258"/>
      <c r="W1672" s="258"/>
      <c r="X1672" s="258"/>
      <c r="Y1672" s="258"/>
      <c r="Z1672" s="258"/>
      <c r="AA1672" s="258"/>
      <c r="AB1672" s="258"/>
      <c r="AC1672" s="258"/>
      <c r="AD1672" s="258"/>
      <c r="AE1672" s="258"/>
      <c r="AF1672" s="69">
        <v>3</v>
      </c>
      <c r="AG1672" s="258"/>
      <c r="AH1672" s="258"/>
      <c r="AI1672" s="258"/>
      <c r="AJ1672" s="258"/>
      <c r="AK1672" s="258"/>
      <c r="AL1672" s="258"/>
      <c r="AM1672" s="258"/>
      <c r="AN1672" s="258"/>
      <c r="AO1672" s="258"/>
      <c r="AP1672" s="258"/>
      <c r="AQ1672" s="258"/>
      <c r="AR1672" s="258"/>
      <c r="AS1672" s="258"/>
      <c r="AT1672" s="258"/>
    </row>
    <row r="1673" spans="1:46" ht="45" customHeight="1">
      <c r="A1673" s="255" t="s">
        <v>1490</v>
      </c>
      <c r="B1673" s="256"/>
      <c r="C1673" s="256"/>
      <c r="D1673" s="256"/>
      <c r="E1673" s="256"/>
      <c r="F1673" s="256"/>
      <c r="G1673" s="256"/>
      <c r="H1673" s="256"/>
      <c r="I1673" s="256"/>
      <c r="J1673" s="256"/>
      <c r="K1673" s="256"/>
      <c r="L1673" s="256"/>
      <c r="M1673" s="256"/>
      <c r="N1673" s="256"/>
      <c r="O1673" s="256"/>
      <c r="P1673" s="257"/>
      <c r="Q1673" s="69">
        <v>3</v>
      </c>
      <c r="R1673" s="258"/>
      <c r="S1673" s="258"/>
      <c r="T1673" s="258"/>
      <c r="U1673" s="258"/>
      <c r="V1673" s="258"/>
      <c r="W1673" s="258"/>
      <c r="X1673" s="258"/>
      <c r="Y1673" s="258"/>
      <c r="Z1673" s="258"/>
      <c r="AA1673" s="258"/>
      <c r="AB1673" s="258"/>
      <c r="AC1673" s="258"/>
      <c r="AD1673" s="258"/>
      <c r="AE1673" s="258"/>
      <c r="AF1673" s="69">
        <v>3</v>
      </c>
      <c r="AG1673" s="258"/>
      <c r="AH1673" s="258"/>
      <c r="AI1673" s="258"/>
      <c r="AJ1673" s="258"/>
      <c r="AK1673" s="258"/>
      <c r="AL1673" s="258"/>
      <c r="AM1673" s="258"/>
      <c r="AN1673" s="258"/>
      <c r="AO1673" s="258"/>
      <c r="AP1673" s="258"/>
      <c r="AQ1673" s="258"/>
      <c r="AR1673" s="258"/>
      <c r="AS1673" s="258"/>
      <c r="AT1673" s="258"/>
    </row>
    <row r="1674" spans="1:46" ht="45" customHeight="1">
      <c r="A1674" s="255" t="s">
        <v>1491</v>
      </c>
      <c r="B1674" s="256"/>
      <c r="C1674" s="256"/>
      <c r="D1674" s="256"/>
      <c r="E1674" s="256"/>
      <c r="F1674" s="256"/>
      <c r="G1674" s="256"/>
      <c r="H1674" s="256"/>
      <c r="I1674" s="256"/>
      <c r="J1674" s="256"/>
      <c r="K1674" s="256"/>
      <c r="L1674" s="256"/>
      <c r="M1674" s="256"/>
      <c r="N1674" s="256"/>
      <c r="O1674" s="256"/>
      <c r="P1674" s="257"/>
      <c r="Q1674" s="69">
        <v>3</v>
      </c>
      <c r="R1674" s="258"/>
      <c r="S1674" s="258"/>
      <c r="T1674" s="258"/>
      <c r="U1674" s="258"/>
      <c r="V1674" s="258"/>
      <c r="W1674" s="258"/>
      <c r="X1674" s="258"/>
      <c r="Y1674" s="258"/>
      <c r="Z1674" s="258"/>
      <c r="AA1674" s="258"/>
      <c r="AB1674" s="258"/>
      <c r="AC1674" s="258"/>
      <c r="AD1674" s="258"/>
      <c r="AE1674" s="258"/>
      <c r="AF1674" s="69">
        <v>3</v>
      </c>
      <c r="AG1674" s="258"/>
      <c r="AH1674" s="258"/>
      <c r="AI1674" s="258"/>
      <c r="AJ1674" s="258"/>
      <c r="AK1674" s="258"/>
      <c r="AL1674" s="258"/>
      <c r="AM1674" s="258"/>
      <c r="AN1674" s="258"/>
      <c r="AO1674" s="258"/>
      <c r="AP1674" s="258"/>
      <c r="AQ1674" s="258"/>
      <c r="AR1674" s="258"/>
      <c r="AS1674" s="258"/>
      <c r="AT1674" s="258"/>
    </row>
    <row r="1675" spans="1:46" ht="45" customHeight="1">
      <c r="A1675" s="255" t="s">
        <v>1492</v>
      </c>
      <c r="B1675" s="256"/>
      <c r="C1675" s="256"/>
      <c r="D1675" s="256"/>
      <c r="E1675" s="256"/>
      <c r="F1675" s="256"/>
      <c r="G1675" s="256"/>
      <c r="H1675" s="256"/>
      <c r="I1675" s="256"/>
      <c r="J1675" s="256"/>
      <c r="K1675" s="256"/>
      <c r="L1675" s="256"/>
      <c r="M1675" s="256"/>
      <c r="N1675" s="256"/>
      <c r="O1675" s="256"/>
      <c r="P1675" s="257"/>
      <c r="Q1675" s="69">
        <v>3</v>
      </c>
      <c r="R1675" s="258"/>
      <c r="S1675" s="258"/>
      <c r="T1675" s="258"/>
      <c r="U1675" s="258"/>
      <c r="V1675" s="258"/>
      <c r="W1675" s="258"/>
      <c r="X1675" s="258"/>
      <c r="Y1675" s="258"/>
      <c r="Z1675" s="258"/>
      <c r="AA1675" s="258"/>
      <c r="AB1675" s="258"/>
      <c r="AC1675" s="258"/>
      <c r="AD1675" s="258"/>
      <c r="AE1675" s="258"/>
      <c r="AF1675" s="69">
        <v>3</v>
      </c>
      <c r="AG1675" s="258"/>
      <c r="AH1675" s="258"/>
      <c r="AI1675" s="258"/>
      <c r="AJ1675" s="258"/>
      <c r="AK1675" s="258"/>
      <c r="AL1675" s="258"/>
      <c r="AM1675" s="258"/>
      <c r="AN1675" s="258"/>
      <c r="AO1675" s="258"/>
      <c r="AP1675" s="258"/>
      <c r="AQ1675" s="258"/>
      <c r="AR1675" s="258"/>
      <c r="AS1675" s="258"/>
      <c r="AT1675" s="258"/>
    </row>
    <row r="1676" spans="1:46" ht="45" customHeight="1">
      <c r="A1676" s="255" t="s">
        <v>1493</v>
      </c>
      <c r="B1676" s="256"/>
      <c r="C1676" s="256"/>
      <c r="D1676" s="256"/>
      <c r="E1676" s="256"/>
      <c r="F1676" s="256"/>
      <c r="G1676" s="256"/>
      <c r="H1676" s="256"/>
      <c r="I1676" s="256"/>
      <c r="J1676" s="256"/>
      <c r="K1676" s="256"/>
      <c r="L1676" s="256"/>
      <c r="M1676" s="256"/>
      <c r="N1676" s="256"/>
      <c r="O1676" s="256"/>
      <c r="P1676" s="257"/>
      <c r="Q1676" s="69">
        <v>3</v>
      </c>
      <c r="R1676" s="258"/>
      <c r="S1676" s="258"/>
      <c r="T1676" s="258"/>
      <c r="U1676" s="258"/>
      <c r="V1676" s="258"/>
      <c r="W1676" s="258"/>
      <c r="X1676" s="258"/>
      <c r="Y1676" s="258"/>
      <c r="Z1676" s="258"/>
      <c r="AA1676" s="258"/>
      <c r="AB1676" s="258"/>
      <c r="AC1676" s="258"/>
      <c r="AD1676" s="258"/>
      <c r="AE1676" s="258"/>
      <c r="AF1676" s="69">
        <v>3</v>
      </c>
      <c r="AG1676" s="258"/>
      <c r="AH1676" s="258"/>
      <c r="AI1676" s="258"/>
      <c r="AJ1676" s="258"/>
      <c r="AK1676" s="258"/>
      <c r="AL1676" s="258"/>
      <c r="AM1676" s="258"/>
      <c r="AN1676" s="258"/>
      <c r="AO1676" s="258"/>
      <c r="AP1676" s="258"/>
      <c r="AQ1676" s="258"/>
      <c r="AR1676" s="258"/>
      <c r="AS1676" s="258"/>
      <c r="AT1676" s="258"/>
    </row>
    <row r="1677" spans="1:46" ht="45" customHeight="1">
      <c r="A1677" s="255" t="s">
        <v>1494</v>
      </c>
      <c r="B1677" s="256"/>
      <c r="C1677" s="256"/>
      <c r="D1677" s="256"/>
      <c r="E1677" s="256"/>
      <c r="F1677" s="256"/>
      <c r="G1677" s="256"/>
      <c r="H1677" s="256"/>
      <c r="I1677" s="256"/>
      <c r="J1677" s="256"/>
      <c r="K1677" s="256"/>
      <c r="L1677" s="256"/>
      <c r="M1677" s="256"/>
      <c r="N1677" s="256"/>
      <c r="O1677" s="256"/>
      <c r="P1677" s="257"/>
      <c r="Q1677" s="69">
        <v>3</v>
      </c>
      <c r="R1677" s="258"/>
      <c r="S1677" s="258"/>
      <c r="T1677" s="258"/>
      <c r="U1677" s="258"/>
      <c r="V1677" s="258"/>
      <c r="W1677" s="258"/>
      <c r="X1677" s="258"/>
      <c r="Y1677" s="258"/>
      <c r="Z1677" s="258"/>
      <c r="AA1677" s="258"/>
      <c r="AB1677" s="258"/>
      <c r="AC1677" s="258"/>
      <c r="AD1677" s="258"/>
      <c r="AE1677" s="258"/>
      <c r="AF1677" s="69">
        <v>3</v>
      </c>
      <c r="AG1677" s="258"/>
      <c r="AH1677" s="258"/>
      <c r="AI1677" s="258"/>
      <c r="AJ1677" s="258"/>
      <c r="AK1677" s="258"/>
      <c r="AL1677" s="258"/>
      <c r="AM1677" s="258"/>
      <c r="AN1677" s="258"/>
      <c r="AO1677" s="258"/>
      <c r="AP1677" s="258"/>
      <c r="AQ1677" s="258"/>
      <c r="AR1677" s="258"/>
      <c r="AS1677" s="258"/>
      <c r="AT1677" s="258"/>
    </row>
    <row r="1678" spans="1:46" ht="45" customHeight="1">
      <c r="A1678" s="255" t="s">
        <v>1495</v>
      </c>
      <c r="B1678" s="256"/>
      <c r="C1678" s="256"/>
      <c r="D1678" s="256"/>
      <c r="E1678" s="256"/>
      <c r="F1678" s="256"/>
      <c r="G1678" s="256"/>
      <c r="H1678" s="256"/>
      <c r="I1678" s="256"/>
      <c r="J1678" s="256"/>
      <c r="K1678" s="256"/>
      <c r="L1678" s="256"/>
      <c r="M1678" s="256"/>
      <c r="N1678" s="256"/>
      <c r="O1678" s="256"/>
      <c r="P1678" s="257"/>
      <c r="Q1678" s="69">
        <v>3</v>
      </c>
      <c r="R1678" s="258"/>
      <c r="S1678" s="258"/>
      <c r="T1678" s="258"/>
      <c r="U1678" s="258"/>
      <c r="V1678" s="258"/>
      <c r="W1678" s="258"/>
      <c r="X1678" s="258"/>
      <c r="Y1678" s="258"/>
      <c r="Z1678" s="258"/>
      <c r="AA1678" s="258"/>
      <c r="AB1678" s="258"/>
      <c r="AC1678" s="258"/>
      <c r="AD1678" s="258"/>
      <c r="AE1678" s="258"/>
      <c r="AF1678" s="69">
        <v>3</v>
      </c>
      <c r="AG1678" s="258"/>
      <c r="AH1678" s="258"/>
      <c r="AI1678" s="258"/>
      <c r="AJ1678" s="258"/>
      <c r="AK1678" s="258"/>
      <c r="AL1678" s="258"/>
      <c r="AM1678" s="258"/>
      <c r="AN1678" s="258"/>
      <c r="AO1678" s="258"/>
      <c r="AP1678" s="258"/>
      <c r="AQ1678" s="258"/>
      <c r="AR1678" s="258"/>
      <c r="AS1678" s="258"/>
      <c r="AT1678" s="258"/>
    </row>
    <row r="1679" spans="1:46" ht="45" customHeight="1">
      <c r="A1679" s="255" t="s">
        <v>1496</v>
      </c>
      <c r="B1679" s="256"/>
      <c r="C1679" s="256"/>
      <c r="D1679" s="256"/>
      <c r="E1679" s="256"/>
      <c r="F1679" s="256"/>
      <c r="G1679" s="256"/>
      <c r="H1679" s="256"/>
      <c r="I1679" s="256"/>
      <c r="J1679" s="256"/>
      <c r="K1679" s="256"/>
      <c r="L1679" s="256"/>
      <c r="M1679" s="256"/>
      <c r="N1679" s="256"/>
      <c r="O1679" s="256"/>
      <c r="P1679" s="257"/>
      <c r="Q1679" s="69">
        <v>3</v>
      </c>
      <c r="R1679" s="258"/>
      <c r="S1679" s="258"/>
      <c r="T1679" s="258"/>
      <c r="U1679" s="258"/>
      <c r="V1679" s="258"/>
      <c r="W1679" s="258"/>
      <c r="X1679" s="258"/>
      <c r="Y1679" s="258"/>
      <c r="Z1679" s="258"/>
      <c r="AA1679" s="258"/>
      <c r="AB1679" s="258"/>
      <c r="AC1679" s="258"/>
      <c r="AD1679" s="258"/>
      <c r="AE1679" s="258"/>
      <c r="AF1679" s="69">
        <v>3</v>
      </c>
      <c r="AG1679" s="258"/>
      <c r="AH1679" s="258"/>
      <c r="AI1679" s="258"/>
      <c r="AJ1679" s="258"/>
      <c r="AK1679" s="258"/>
      <c r="AL1679" s="258"/>
      <c r="AM1679" s="258"/>
      <c r="AN1679" s="258"/>
      <c r="AO1679" s="258"/>
      <c r="AP1679" s="258"/>
      <c r="AQ1679" s="258"/>
      <c r="AR1679" s="258"/>
      <c r="AS1679" s="258"/>
      <c r="AT1679" s="258"/>
    </row>
    <row r="1680" spans="1:46" ht="45" customHeight="1">
      <c r="A1680" s="255" t="s">
        <v>1497</v>
      </c>
      <c r="B1680" s="256"/>
      <c r="C1680" s="256"/>
      <c r="D1680" s="256"/>
      <c r="E1680" s="256"/>
      <c r="F1680" s="256"/>
      <c r="G1680" s="256"/>
      <c r="H1680" s="256"/>
      <c r="I1680" s="256"/>
      <c r="J1680" s="256"/>
      <c r="K1680" s="256"/>
      <c r="L1680" s="256"/>
      <c r="M1680" s="256"/>
      <c r="N1680" s="256"/>
      <c r="O1680" s="256"/>
      <c r="P1680" s="257"/>
      <c r="Q1680" s="69">
        <v>3</v>
      </c>
      <c r="R1680" s="258"/>
      <c r="S1680" s="258"/>
      <c r="T1680" s="258"/>
      <c r="U1680" s="258"/>
      <c r="V1680" s="258"/>
      <c r="W1680" s="258"/>
      <c r="X1680" s="258"/>
      <c r="Y1680" s="258"/>
      <c r="Z1680" s="258"/>
      <c r="AA1680" s="258"/>
      <c r="AB1680" s="258"/>
      <c r="AC1680" s="258"/>
      <c r="AD1680" s="258"/>
      <c r="AE1680" s="258"/>
      <c r="AF1680" s="69">
        <v>3</v>
      </c>
      <c r="AG1680" s="258"/>
      <c r="AH1680" s="258"/>
      <c r="AI1680" s="258"/>
      <c r="AJ1680" s="258"/>
      <c r="AK1680" s="258"/>
      <c r="AL1680" s="258"/>
      <c r="AM1680" s="258"/>
      <c r="AN1680" s="258"/>
      <c r="AO1680" s="258"/>
      <c r="AP1680" s="258"/>
      <c r="AQ1680" s="258"/>
      <c r="AR1680" s="258"/>
      <c r="AS1680" s="258"/>
      <c r="AT1680" s="258"/>
    </row>
    <row r="1681" spans="1:46" ht="68.849999999999994" customHeight="1">
      <c r="A1681" s="255" t="s">
        <v>1498</v>
      </c>
      <c r="B1681" s="256"/>
      <c r="C1681" s="256"/>
      <c r="D1681" s="256"/>
      <c r="E1681" s="256"/>
      <c r="F1681" s="256"/>
      <c r="G1681" s="256"/>
      <c r="H1681" s="256"/>
      <c r="I1681" s="256"/>
      <c r="J1681" s="256"/>
      <c r="K1681" s="256"/>
      <c r="L1681" s="256"/>
      <c r="M1681" s="256"/>
      <c r="N1681" s="256"/>
      <c r="O1681" s="256"/>
      <c r="P1681" s="257"/>
      <c r="Q1681" s="69">
        <v>3</v>
      </c>
      <c r="R1681" s="258"/>
      <c r="S1681" s="258"/>
      <c r="T1681" s="258"/>
      <c r="U1681" s="258"/>
      <c r="V1681" s="258"/>
      <c r="W1681" s="258"/>
      <c r="X1681" s="258"/>
      <c r="Y1681" s="258"/>
      <c r="Z1681" s="258"/>
      <c r="AA1681" s="258"/>
      <c r="AB1681" s="258"/>
      <c r="AC1681" s="258"/>
      <c r="AD1681" s="258"/>
      <c r="AE1681" s="258"/>
      <c r="AF1681" s="69">
        <v>3</v>
      </c>
      <c r="AG1681" s="258"/>
      <c r="AH1681" s="258"/>
      <c r="AI1681" s="258"/>
      <c r="AJ1681" s="258"/>
      <c r="AK1681" s="258"/>
      <c r="AL1681" s="258"/>
      <c r="AM1681" s="258"/>
      <c r="AN1681" s="258"/>
      <c r="AO1681" s="258"/>
      <c r="AP1681" s="258"/>
      <c r="AQ1681" s="258"/>
      <c r="AR1681" s="258"/>
      <c r="AS1681" s="258"/>
      <c r="AT1681" s="258"/>
    </row>
    <row r="1682" spans="1:46" ht="45" customHeight="1">
      <c r="A1682" s="255" t="s">
        <v>1499</v>
      </c>
      <c r="B1682" s="256"/>
      <c r="C1682" s="256"/>
      <c r="D1682" s="256"/>
      <c r="E1682" s="256"/>
      <c r="F1682" s="256"/>
      <c r="G1682" s="256"/>
      <c r="H1682" s="256"/>
      <c r="I1682" s="256"/>
      <c r="J1682" s="256"/>
      <c r="K1682" s="256"/>
      <c r="L1682" s="256"/>
      <c r="M1682" s="256"/>
      <c r="N1682" s="256"/>
      <c r="O1682" s="256"/>
      <c r="P1682" s="257"/>
      <c r="Q1682" s="69">
        <v>3</v>
      </c>
      <c r="R1682" s="258"/>
      <c r="S1682" s="258"/>
      <c r="T1682" s="258"/>
      <c r="U1682" s="258"/>
      <c r="V1682" s="258"/>
      <c r="W1682" s="258"/>
      <c r="X1682" s="258"/>
      <c r="Y1682" s="258"/>
      <c r="Z1682" s="258"/>
      <c r="AA1682" s="258"/>
      <c r="AB1682" s="258"/>
      <c r="AC1682" s="258"/>
      <c r="AD1682" s="258"/>
      <c r="AE1682" s="258"/>
      <c r="AF1682" s="69">
        <v>3</v>
      </c>
      <c r="AG1682" s="258"/>
      <c r="AH1682" s="258"/>
      <c r="AI1682" s="258"/>
      <c r="AJ1682" s="258"/>
      <c r="AK1682" s="258"/>
      <c r="AL1682" s="258"/>
      <c r="AM1682" s="258"/>
      <c r="AN1682" s="258"/>
      <c r="AO1682" s="258"/>
      <c r="AP1682" s="258"/>
      <c r="AQ1682" s="258"/>
      <c r="AR1682" s="258"/>
      <c r="AS1682" s="258"/>
      <c r="AT1682" s="258"/>
    </row>
    <row r="1683" spans="1:46" ht="45" customHeight="1">
      <c r="A1683" s="255" t="s">
        <v>1500</v>
      </c>
      <c r="B1683" s="256"/>
      <c r="C1683" s="256"/>
      <c r="D1683" s="256"/>
      <c r="E1683" s="256"/>
      <c r="F1683" s="256"/>
      <c r="G1683" s="256"/>
      <c r="H1683" s="256"/>
      <c r="I1683" s="256"/>
      <c r="J1683" s="256"/>
      <c r="K1683" s="256"/>
      <c r="L1683" s="256"/>
      <c r="M1683" s="256"/>
      <c r="N1683" s="256"/>
      <c r="O1683" s="256"/>
      <c r="P1683" s="257"/>
      <c r="Q1683" s="69">
        <v>3</v>
      </c>
      <c r="R1683" s="258"/>
      <c r="S1683" s="258"/>
      <c r="T1683" s="258"/>
      <c r="U1683" s="258"/>
      <c r="V1683" s="258"/>
      <c r="W1683" s="258"/>
      <c r="X1683" s="258"/>
      <c r="Y1683" s="258"/>
      <c r="Z1683" s="258"/>
      <c r="AA1683" s="258"/>
      <c r="AB1683" s="258"/>
      <c r="AC1683" s="258"/>
      <c r="AD1683" s="258"/>
      <c r="AE1683" s="258"/>
      <c r="AF1683" s="69">
        <v>3</v>
      </c>
      <c r="AG1683" s="258"/>
      <c r="AH1683" s="258"/>
      <c r="AI1683" s="258"/>
      <c r="AJ1683" s="258"/>
      <c r="AK1683" s="258"/>
      <c r="AL1683" s="258"/>
      <c r="AM1683" s="258"/>
      <c r="AN1683" s="258"/>
      <c r="AO1683" s="258"/>
      <c r="AP1683" s="258"/>
      <c r="AQ1683" s="258"/>
      <c r="AR1683" s="258"/>
      <c r="AS1683" s="258"/>
      <c r="AT1683" s="258"/>
    </row>
    <row r="1684" spans="1:46" ht="45" customHeight="1">
      <c r="A1684" s="255" t="s">
        <v>1501</v>
      </c>
      <c r="B1684" s="256"/>
      <c r="C1684" s="256"/>
      <c r="D1684" s="256"/>
      <c r="E1684" s="256"/>
      <c r="F1684" s="256"/>
      <c r="G1684" s="256"/>
      <c r="H1684" s="256"/>
      <c r="I1684" s="256"/>
      <c r="J1684" s="256"/>
      <c r="K1684" s="256"/>
      <c r="L1684" s="256"/>
      <c r="M1684" s="256"/>
      <c r="N1684" s="256"/>
      <c r="O1684" s="256"/>
      <c r="P1684" s="257"/>
      <c r="Q1684" s="69">
        <v>3</v>
      </c>
      <c r="R1684" s="258"/>
      <c r="S1684" s="258"/>
      <c r="T1684" s="258"/>
      <c r="U1684" s="258"/>
      <c r="V1684" s="258"/>
      <c r="W1684" s="258"/>
      <c r="X1684" s="258"/>
      <c r="Y1684" s="258"/>
      <c r="Z1684" s="258"/>
      <c r="AA1684" s="258"/>
      <c r="AB1684" s="258"/>
      <c r="AC1684" s="258"/>
      <c r="AD1684" s="258"/>
      <c r="AE1684" s="258"/>
      <c r="AF1684" s="69">
        <v>3</v>
      </c>
      <c r="AG1684" s="258"/>
      <c r="AH1684" s="258"/>
      <c r="AI1684" s="258"/>
      <c r="AJ1684" s="258"/>
      <c r="AK1684" s="258"/>
      <c r="AL1684" s="258"/>
      <c r="AM1684" s="258"/>
      <c r="AN1684" s="258"/>
      <c r="AO1684" s="258"/>
      <c r="AP1684" s="258"/>
      <c r="AQ1684" s="258"/>
      <c r="AR1684" s="258"/>
      <c r="AS1684" s="258"/>
      <c r="AT1684" s="258"/>
    </row>
    <row r="1685" spans="1:46" ht="82.35" customHeight="1">
      <c r="A1685" s="255" t="s">
        <v>1502</v>
      </c>
      <c r="B1685" s="256"/>
      <c r="C1685" s="256"/>
      <c r="D1685" s="256"/>
      <c r="E1685" s="256"/>
      <c r="F1685" s="256"/>
      <c r="G1685" s="256"/>
      <c r="H1685" s="256"/>
      <c r="I1685" s="256"/>
      <c r="J1685" s="256"/>
      <c r="K1685" s="256"/>
      <c r="L1685" s="256"/>
      <c r="M1685" s="256"/>
      <c r="N1685" s="256"/>
      <c r="O1685" s="256"/>
      <c r="P1685" s="257"/>
      <c r="Q1685" s="69">
        <v>3</v>
      </c>
      <c r="R1685" s="258"/>
      <c r="S1685" s="258"/>
      <c r="T1685" s="258"/>
      <c r="U1685" s="258"/>
      <c r="V1685" s="258"/>
      <c r="W1685" s="258"/>
      <c r="X1685" s="258"/>
      <c r="Y1685" s="258"/>
      <c r="Z1685" s="258"/>
      <c r="AA1685" s="258"/>
      <c r="AB1685" s="258"/>
      <c r="AC1685" s="258"/>
      <c r="AD1685" s="258"/>
      <c r="AE1685" s="258"/>
      <c r="AF1685" s="69">
        <v>3</v>
      </c>
      <c r="AG1685" s="258"/>
      <c r="AH1685" s="258"/>
      <c r="AI1685" s="258"/>
      <c r="AJ1685" s="258"/>
      <c r="AK1685" s="258"/>
      <c r="AL1685" s="258"/>
      <c r="AM1685" s="258"/>
      <c r="AN1685" s="258"/>
      <c r="AO1685" s="258"/>
      <c r="AP1685" s="258"/>
      <c r="AQ1685" s="258"/>
      <c r="AR1685" s="258"/>
      <c r="AS1685" s="258"/>
      <c r="AT1685" s="258"/>
    </row>
    <row r="1686" spans="1:46" ht="45" customHeight="1">
      <c r="A1686" s="255" t="s">
        <v>1503</v>
      </c>
      <c r="B1686" s="256"/>
      <c r="C1686" s="256"/>
      <c r="D1686" s="256"/>
      <c r="E1686" s="256"/>
      <c r="F1686" s="256"/>
      <c r="G1686" s="256"/>
      <c r="H1686" s="256"/>
      <c r="I1686" s="256"/>
      <c r="J1686" s="256"/>
      <c r="K1686" s="256"/>
      <c r="L1686" s="256"/>
      <c r="M1686" s="256"/>
      <c r="N1686" s="256"/>
      <c r="O1686" s="256"/>
      <c r="P1686" s="257"/>
      <c r="Q1686" s="69">
        <v>3</v>
      </c>
      <c r="R1686" s="258"/>
      <c r="S1686" s="258"/>
      <c r="T1686" s="258"/>
      <c r="U1686" s="258"/>
      <c r="V1686" s="258"/>
      <c r="W1686" s="258"/>
      <c r="X1686" s="258"/>
      <c r="Y1686" s="258"/>
      <c r="Z1686" s="258"/>
      <c r="AA1686" s="258"/>
      <c r="AB1686" s="258"/>
      <c r="AC1686" s="258"/>
      <c r="AD1686" s="258"/>
      <c r="AE1686" s="258"/>
      <c r="AF1686" s="69">
        <v>3</v>
      </c>
      <c r="AG1686" s="258"/>
      <c r="AH1686" s="258"/>
      <c r="AI1686" s="258"/>
      <c r="AJ1686" s="258"/>
      <c r="AK1686" s="258"/>
      <c r="AL1686" s="258"/>
      <c r="AM1686" s="258"/>
      <c r="AN1686" s="258"/>
      <c r="AO1686" s="258"/>
      <c r="AP1686" s="258"/>
      <c r="AQ1686" s="258"/>
      <c r="AR1686" s="258"/>
      <c r="AS1686" s="258"/>
      <c r="AT1686" s="258"/>
    </row>
    <row r="1687" spans="1:46" ht="45" customHeight="1">
      <c r="A1687" s="255" t="s">
        <v>1504</v>
      </c>
      <c r="B1687" s="256"/>
      <c r="C1687" s="256"/>
      <c r="D1687" s="256"/>
      <c r="E1687" s="256"/>
      <c r="F1687" s="256"/>
      <c r="G1687" s="256"/>
      <c r="H1687" s="256"/>
      <c r="I1687" s="256"/>
      <c r="J1687" s="256"/>
      <c r="K1687" s="256"/>
      <c r="L1687" s="256"/>
      <c r="M1687" s="256"/>
      <c r="N1687" s="256"/>
      <c r="O1687" s="256"/>
      <c r="P1687" s="257"/>
      <c r="Q1687" s="69">
        <v>3</v>
      </c>
      <c r="R1687" s="258"/>
      <c r="S1687" s="258"/>
      <c r="T1687" s="258"/>
      <c r="U1687" s="258"/>
      <c r="V1687" s="258"/>
      <c r="W1687" s="258"/>
      <c r="X1687" s="258"/>
      <c r="Y1687" s="258"/>
      <c r="Z1687" s="258"/>
      <c r="AA1687" s="258"/>
      <c r="AB1687" s="258"/>
      <c r="AC1687" s="258"/>
      <c r="AD1687" s="258"/>
      <c r="AE1687" s="258"/>
      <c r="AF1687" s="69">
        <v>3</v>
      </c>
      <c r="AG1687" s="258"/>
      <c r="AH1687" s="258"/>
      <c r="AI1687" s="258"/>
      <c r="AJ1687" s="258"/>
      <c r="AK1687" s="258"/>
      <c r="AL1687" s="258"/>
      <c r="AM1687" s="258"/>
      <c r="AN1687" s="258"/>
      <c r="AO1687" s="258"/>
      <c r="AP1687" s="258"/>
      <c r="AQ1687" s="258"/>
      <c r="AR1687" s="258"/>
      <c r="AS1687" s="258"/>
      <c r="AT1687" s="258"/>
    </row>
    <row r="1688" spans="1:46" ht="45" customHeight="1">
      <c r="A1688" s="255" t="s">
        <v>1505</v>
      </c>
      <c r="B1688" s="256"/>
      <c r="C1688" s="256"/>
      <c r="D1688" s="256"/>
      <c r="E1688" s="256"/>
      <c r="F1688" s="256"/>
      <c r="G1688" s="256"/>
      <c r="H1688" s="256"/>
      <c r="I1688" s="256"/>
      <c r="J1688" s="256"/>
      <c r="K1688" s="256"/>
      <c r="L1688" s="256"/>
      <c r="M1688" s="256"/>
      <c r="N1688" s="256"/>
      <c r="O1688" s="256"/>
      <c r="P1688" s="257"/>
      <c r="Q1688" s="69">
        <v>3</v>
      </c>
      <c r="R1688" s="258"/>
      <c r="S1688" s="258"/>
      <c r="T1688" s="258"/>
      <c r="U1688" s="258"/>
      <c r="V1688" s="258"/>
      <c r="W1688" s="258"/>
      <c r="X1688" s="258"/>
      <c r="Y1688" s="258"/>
      <c r="Z1688" s="258"/>
      <c r="AA1688" s="258"/>
      <c r="AB1688" s="258"/>
      <c r="AC1688" s="258"/>
      <c r="AD1688" s="258"/>
      <c r="AE1688" s="258"/>
      <c r="AF1688" s="69">
        <v>3</v>
      </c>
      <c r="AG1688" s="258"/>
      <c r="AH1688" s="258"/>
      <c r="AI1688" s="258"/>
      <c r="AJ1688" s="258"/>
      <c r="AK1688" s="258"/>
      <c r="AL1688" s="258"/>
      <c r="AM1688" s="258"/>
      <c r="AN1688" s="258"/>
      <c r="AO1688" s="258"/>
      <c r="AP1688" s="258"/>
      <c r="AQ1688" s="258"/>
      <c r="AR1688" s="258"/>
      <c r="AS1688" s="258"/>
      <c r="AT1688" s="258"/>
    </row>
    <row r="1689" spans="1:46" ht="45" customHeight="1">
      <c r="A1689" s="255" t="s">
        <v>1506</v>
      </c>
      <c r="B1689" s="256"/>
      <c r="C1689" s="256"/>
      <c r="D1689" s="256"/>
      <c r="E1689" s="256"/>
      <c r="F1689" s="256"/>
      <c r="G1689" s="256"/>
      <c r="H1689" s="256"/>
      <c r="I1689" s="256"/>
      <c r="J1689" s="256"/>
      <c r="K1689" s="256"/>
      <c r="L1689" s="256"/>
      <c r="M1689" s="256"/>
      <c r="N1689" s="256"/>
      <c r="O1689" s="256"/>
      <c r="P1689" s="257"/>
      <c r="Q1689" s="69">
        <v>3</v>
      </c>
      <c r="R1689" s="258"/>
      <c r="S1689" s="258"/>
      <c r="T1689" s="258"/>
      <c r="U1689" s="258"/>
      <c r="V1689" s="258"/>
      <c r="W1689" s="258"/>
      <c r="X1689" s="258"/>
      <c r="Y1689" s="258"/>
      <c r="Z1689" s="258"/>
      <c r="AA1689" s="258"/>
      <c r="AB1689" s="258"/>
      <c r="AC1689" s="258"/>
      <c r="AD1689" s="258"/>
      <c r="AE1689" s="258"/>
      <c r="AF1689" s="69">
        <v>3</v>
      </c>
      <c r="AG1689" s="258"/>
      <c r="AH1689" s="258"/>
      <c r="AI1689" s="258"/>
      <c r="AJ1689" s="258"/>
      <c r="AK1689" s="258"/>
      <c r="AL1689" s="258"/>
      <c r="AM1689" s="258"/>
      <c r="AN1689" s="258"/>
      <c r="AO1689" s="258"/>
      <c r="AP1689" s="258"/>
      <c r="AQ1689" s="258"/>
      <c r="AR1689" s="258"/>
      <c r="AS1689" s="258"/>
      <c r="AT1689" s="258"/>
    </row>
    <row r="1690" spans="1:46" ht="45" customHeight="1">
      <c r="A1690" s="255" t="s">
        <v>1507</v>
      </c>
      <c r="B1690" s="256"/>
      <c r="C1690" s="256"/>
      <c r="D1690" s="256"/>
      <c r="E1690" s="256"/>
      <c r="F1690" s="256"/>
      <c r="G1690" s="256"/>
      <c r="H1690" s="256"/>
      <c r="I1690" s="256"/>
      <c r="J1690" s="256"/>
      <c r="K1690" s="256"/>
      <c r="L1690" s="256"/>
      <c r="M1690" s="256"/>
      <c r="N1690" s="256"/>
      <c r="O1690" s="256"/>
      <c r="P1690" s="257"/>
      <c r="Q1690" s="69">
        <v>3</v>
      </c>
      <c r="R1690" s="258"/>
      <c r="S1690" s="258"/>
      <c r="T1690" s="258"/>
      <c r="U1690" s="258"/>
      <c r="V1690" s="258"/>
      <c r="W1690" s="258"/>
      <c r="X1690" s="258"/>
      <c r="Y1690" s="258"/>
      <c r="Z1690" s="258"/>
      <c r="AA1690" s="258"/>
      <c r="AB1690" s="258"/>
      <c r="AC1690" s="258"/>
      <c r="AD1690" s="258"/>
      <c r="AE1690" s="258"/>
      <c r="AF1690" s="69">
        <v>3</v>
      </c>
      <c r="AG1690" s="258"/>
      <c r="AH1690" s="258"/>
      <c r="AI1690" s="258"/>
      <c r="AJ1690" s="258"/>
      <c r="AK1690" s="258"/>
      <c r="AL1690" s="258"/>
      <c r="AM1690" s="258"/>
      <c r="AN1690" s="258"/>
      <c r="AO1690" s="258"/>
      <c r="AP1690" s="258"/>
      <c r="AQ1690" s="258"/>
      <c r="AR1690" s="258"/>
      <c r="AS1690" s="258"/>
      <c r="AT1690" s="258"/>
    </row>
    <row r="1691" spans="1:46" ht="45" customHeight="1" thickTop="1" thickBot="1">
      <c r="A1691" s="61"/>
      <c r="B1691" s="61"/>
      <c r="C1691" s="61"/>
      <c r="D1691" s="61"/>
      <c r="E1691" s="61"/>
      <c r="F1691" s="61"/>
      <c r="G1691" s="61"/>
      <c r="H1691" s="61"/>
      <c r="I1691" s="61"/>
      <c r="J1691" s="61"/>
      <c r="K1691" s="61"/>
      <c r="L1691" s="61"/>
      <c r="M1691" s="61"/>
      <c r="N1691" s="61"/>
      <c r="O1691" s="61"/>
      <c r="P1691" s="61"/>
      <c r="Q1691" s="70"/>
      <c r="R1691" s="61"/>
      <c r="S1691" s="61"/>
      <c r="T1691" s="61"/>
      <c r="U1691" s="61"/>
      <c r="V1691" s="61"/>
      <c r="W1691" s="61"/>
      <c r="X1691" s="61"/>
      <c r="Y1691" s="61"/>
      <c r="Z1691" s="61"/>
      <c r="AA1691" s="61"/>
      <c r="AB1691" s="61"/>
      <c r="AC1691" s="61"/>
      <c r="AD1691" s="61"/>
      <c r="AE1691" s="61"/>
      <c r="AF1691" s="70"/>
      <c r="AG1691" s="61"/>
      <c r="AH1691" s="61"/>
      <c r="AI1691" s="61"/>
      <c r="AJ1691" s="61"/>
      <c r="AK1691" s="61"/>
      <c r="AL1691" s="61"/>
      <c r="AM1691" s="61"/>
      <c r="AN1691" s="61"/>
      <c r="AO1691" s="61"/>
      <c r="AP1691" s="61"/>
      <c r="AQ1691" s="61"/>
      <c r="AR1691" s="61"/>
      <c r="AS1691" s="61"/>
      <c r="AT1691" s="61"/>
    </row>
    <row r="1692" spans="1:46" ht="45" customHeight="1" thickTop="1" thickBot="1">
      <c r="A1692" s="267" t="s">
        <v>79</v>
      </c>
      <c r="B1692" s="267"/>
      <c r="C1692" s="267"/>
      <c r="D1692" s="267"/>
      <c r="E1692" s="267"/>
      <c r="F1692" s="267"/>
      <c r="G1692" s="267"/>
      <c r="H1692" s="267"/>
      <c r="I1692" s="267"/>
      <c r="J1692" s="267"/>
      <c r="K1692" s="267"/>
      <c r="L1692" s="267"/>
      <c r="M1692" s="267"/>
      <c r="N1692" s="267"/>
      <c r="O1692" s="267"/>
      <c r="P1692" s="267"/>
      <c r="Q1692" s="71" t="s">
        <v>67</v>
      </c>
      <c r="R1692" s="268" t="s">
        <v>68</v>
      </c>
      <c r="S1692" s="268"/>
      <c r="T1692" s="268"/>
      <c r="U1692" s="268"/>
      <c r="V1692" s="268"/>
      <c r="W1692" s="268"/>
      <c r="X1692" s="268"/>
      <c r="Y1692" s="268"/>
      <c r="Z1692" s="268"/>
      <c r="AA1692" s="268"/>
      <c r="AB1692" s="268"/>
      <c r="AC1692" s="268"/>
      <c r="AD1692" s="268"/>
      <c r="AE1692" s="268"/>
      <c r="AF1692" s="72" t="s">
        <v>67</v>
      </c>
      <c r="AG1692" s="269" t="s">
        <v>8</v>
      </c>
      <c r="AH1692" s="269"/>
      <c r="AI1692" s="269"/>
      <c r="AJ1692" s="269"/>
      <c r="AK1692" s="269"/>
      <c r="AL1692" s="269"/>
      <c r="AM1692" s="269"/>
      <c r="AN1692" s="269"/>
      <c r="AO1692" s="269"/>
      <c r="AP1692" s="269"/>
      <c r="AQ1692" s="269"/>
      <c r="AR1692" s="269"/>
      <c r="AS1692" s="269"/>
      <c r="AT1692" s="269"/>
    </row>
    <row r="1693" spans="1:46" ht="45" customHeight="1">
      <c r="A1693" s="255" t="s">
        <v>1508</v>
      </c>
      <c r="B1693" s="256"/>
      <c r="C1693" s="256"/>
      <c r="D1693" s="256"/>
      <c r="E1693" s="256"/>
      <c r="F1693" s="256"/>
      <c r="G1693" s="256"/>
      <c r="H1693" s="256"/>
      <c r="I1693" s="256"/>
      <c r="J1693" s="256"/>
      <c r="K1693" s="256"/>
      <c r="L1693" s="256"/>
      <c r="M1693" s="256"/>
      <c r="N1693" s="256"/>
      <c r="O1693" s="256"/>
      <c r="P1693" s="257"/>
      <c r="Q1693" s="69">
        <v>3</v>
      </c>
      <c r="R1693" s="258"/>
      <c r="S1693" s="258"/>
      <c r="T1693" s="258"/>
      <c r="U1693" s="258"/>
      <c r="V1693" s="258"/>
      <c r="W1693" s="258"/>
      <c r="X1693" s="258"/>
      <c r="Y1693" s="258"/>
      <c r="Z1693" s="258"/>
      <c r="AA1693" s="258"/>
      <c r="AB1693" s="258"/>
      <c r="AC1693" s="258"/>
      <c r="AD1693" s="258"/>
      <c r="AE1693" s="258"/>
      <c r="AF1693" s="69">
        <v>3</v>
      </c>
      <c r="AG1693" s="258"/>
      <c r="AH1693" s="258"/>
      <c r="AI1693" s="258"/>
      <c r="AJ1693" s="258"/>
      <c r="AK1693" s="258"/>
      <c r="AL1693" s="258"/>
      <c r="AM1693" s="258"/>
      <c r="AN1693" s="258"/>
      <c r="AO1693" s="258"/>
      <c r="AP1693" s="258"/>
      <c r="AQ1693" s="258"/>
      <c r="AR1693" s="258"/>
      <c r="AS1693" s="258"/>
      <c r="AT1693" s="258"/>
    </row>
    <row r="1694" spans="1:46" ht="45" customHeight="1">
      <c r="A1694" s="255" t="s">
        <v>1509</v>
      </c>
      <c r="B1694" s="256"/>
      <c r="C1694" s="256"/>
      <c r="D1694" s="256"/>
      <c r="E1694" s="256"/>
      <c r="F1694" s="256"/>
      <c r="G1694" s="256"/>
      <c r="H1694" s="256"/>
      <c r="I1694" s="256"/>
      <c r="J1694" s="256"/>
      <c r="K1694" s="256"/>
      <c r="L1694" s="256"/>
      <c r="M1694" s="256"/>
      <c r="N1694" s="256"/>
      <c r="O1694" s="256"/>
      <c r="P1694" s="257"/>
      <c r="Q1694" s="69">
        <v>3</v>
      </c>
      <c r="R1694" s="258"/>
      <c r="S1694" s="258"/>
      <c r="T1694" s="258"/>
      <c r="U1694" s="258"/>
      <c r="V1694" s="258"/>
      <c r="W1694" s="258"/>
      <c r="X1694" s="258"/>
      <c r="Y1694" s="258"/>
      <c r="Z1694" s="258"/>
      <c r="AA1694" s="258"/>
      <c r="AB1694" s="258"/>
      <c r="AC1694" s="258"/>
      <c r="AD1694" s="258"/>
      <c r="AE1694" s="258"/>
      <c r="AF1694" s="69">
        <v>3</v>
      </c>
      <c r="AG1694" s="258"/>
      <c r="AH1694" s="258"/>
      <c r="AI1694" s="258"/>
      <c r="AJ1694" s="258"/>
      <c r="AK1694" s="258"/>
      <c r="AL1694" s="258"/>
      <c r="AM1694" s="258"/>
      <c r="AN1694" s="258"/>
      <c r="AO1694" s="258"/>
      <c r="AP1694" s="258"/>
      <c r="AQ1694" s="258"/>
      <c r="AR1694" s="258"/>
      <c r="AS1694" s="258"/>
      <c r="AT1694" s="258"/>
    </row>
    <row r="1695" spans="1:46" ht="50.1" customHeight="1">
      <c r="A1695" s="255" t="s">
        <v>1510</v>
      </c>
      <c r="B1695" s="256"/>
      <c r="C1695" s="256"/>
      <c r="D1695" s="256"/>
      <c r="E1695" s="256"/>
      <c r="F1695" s="256"/>
      <c r="G1695" s="256"/>
      <c r="H1695" s="256"/>
      <c r="I1695" s="256"/>
      <c r="J1695" s="256"/>
      <c r="K1695" s="256"/>
      <c r="L1695" s="256"/>
      <c r="M1695" s="256"/>
      <c r="N1695" s="256"/>
      <c r="O1695" s="256"/>
      <c r="P1695" s="257"/>
      <c r="Q1695" s="69">
        <v>3</v>
      </c>
      <c r="R1695" s="258"/>
      <c r="S1695" s="258"/>
      <c r="T1695" s="258"/>
      <c r="U1695" s="258"/>
      <c r="V1695" s="258"/>
      <c r="W1695" s="258"/>
      <c r="X1695" s="258"/>
      <c r="Y1695" s="258"/>
      <c r="Z1695" s="258"/>
      <c r="AA1695" s="258"/>
      <c r="AB1695" s="258"/>
      <c r="AC1695" s="258"/>
      <c r="AD1695" s="258"/>
      <c r="AE1695" s="258"/>
      <c r="AF1695" s="69">
        <v>3</v>
      </c>
      <c r="AG1695" s="258"/>
      <c r="AH1695" s="258"/>
      <c r="AI1695" s="258"/>
      <c r="AJ1695" s="258"/>
      <c r="AK1695" s="258"/>
      <c r="AL1695" s="258"/>
      <c r="AM1695" s="258"/>
      <c r="AN1695" s="258"/>
      <c r="AO1695" s="258"/>
      <c r="AP1695" s="258"/>
      <c r="AQ1695" s="258"/>
      <c r="AR1695" s="258"/>
      <c r="AS1695" s="258"/>
      <c r="AT1695" s="258"/>
    </row>
    <row r="1696" spans="1:46" ht="59.85" customHeight="1">
      <c r="A1696" s="255" t="s">
        <v>1511</v>
      </c>
      <c r="B1696" s="256"/>
      <c r="C1696" s="256"/>
      <c r="D1696" s="256"/>
      <c r="E1696" s="256"/>
      <c r="F1696" s="256"/>
      <c r="G1696" s="256"/>
      <c r="H1696" s="256"/>
      <c r="I1696" s="256"/>
      <c r="J1696" s="256"/>
      <c r="K1696" s="256"/>
      <c r="L1696" s="256"/>
      <c r="M1696" s="256"/>
      <c r="N1696" s="256"/>
      <c r="O1696" s="256"/>
      <c r="P1696" s="257"/>
      <c r="Q1696" s="69">
        <v>3</v>
      </c>
      <c r="R1696" s="258"/>
      <c r="S1696" s="258"/>
      <c r="T1696" s="258"/>
      <c r="U1696" s="258"/>
      <c r="V1696" s="258"/>
      <c r="W1696" s="258"/>
      <c r="X1696" s="258"/>
      <c r="Y1696" s="258"/>
      <c r="Z1696" s="258"/>
      <c r="AA1696" s="258"/>
      <c r="AB1696" s="258"/>
      <c r="AC1696" s="258"/>
      <c r="AD1696" s="258"/>
      <c r="AE1696" s="258"/>
      <c r="AF1696" s="69">
        <v>3</v>
      </c>
      <c r="AG1696" s="258"/>
      <c r="AH1696" s="258"/>
      <c r="AI1696" s="258"/>
      <c r="AJ1696" s="258"/>
      <c r="AK1696" s="258"/>
      <c r="AL1696" s="258"/>
      <c r="AM1696" s="258"/>
      <c r="AN1696" s="258"/>
      <c r="AO1696" s="258"/>
      <c r="AP1696" s="258"/>
      <c r="AQ1696" s="258"/>
      <c r="AR1696" s="258"/>
      <c r="AS1696" s="258"/>
      <c r="AT1696" s="258"/>
    </row>
    <row r="1697" spans="1:46" ht="45" customHeight="1">
      <c r="A1697" s="255" t="s">
        <v>1512</v>
      </c>
      <c r="B1697" s="256"/>
      <c r="C1697" s="256"/>
      <c r="D1697" s="256"/>
      <c r="E1697" s="256"/>
      <c r="F1697" s="256"/>
      <c r="G1697" s="256"/>
      <c r="H1697" s="256"/>
      <c r="I1697" s="256"/>
      <c r="J1697" s="256"/>
      <c r="K1697" s="256"/>
      <c r="L1697" s="256"/>
      <c r="M1697" s="256"/>
      <c r="N1697" s="256"/>
      <c r="O1697" s="256"/>
      <c r="P1697" s="257"/>
      <c r="Q1697" s="69">
        <v>3</v>
      </c>
      <c r="R1697" s="258"/>
      <c r="S1697" s="258"/>
      <c r="T1697" s="258"/>
      <c r="U1697" s="258"/>
      <c r="V1697" s="258"/>
      <c r="W1697" s="258"/>
      <c r="X1697" s="258"/>
      <c r="Y1697" s="258"/>
      <c r="Z1697" s="258"/>
      <c r="AA1697" s="258"/>
      <c r="AB1697" s="258"/>
      <c r="AC1697" s="258"/>
      <c r="AD1697" s="258"/>
      <c r="AE1697" s="258"/>
      <c r="AF1697" s="69">
        <v>3</v>
      </c>
      <c r="AG1697" s="258"/>
      <c r="AH1697" s="258"/>
      <c r="AI1697" s="258"/>
      <c r="AJ1697" s="258"/>
      <c r="AK1697" s="258"/>
      <c r="AL1697" s="258"/>
      <c r="AM1697" s="258"/>
      <c r="AN1697" s="258"/>
      <c r="AO1697" s="258"/>
      <c r="AP1697" s="258"/>
      <c r="AQ1697" s="258"/>
      <c r="AR1697" s="258"/>
      <c r="AS1697" s="258"/>
      <c r="AT1697" s="258"/>
    </row>
    <row r="1698" spans="1:46" ht="18" customHeight="1" thickTop="1"/>
    <row r="1700" spans="1:46" ht="15">
      <c r="A1700" s="266" t="s">
        <v>1513</v>
      </c>
      <c r="B1700" s="266"/>
      <c r="C1700" s="266"/>
      <c r="D1700" s="266"/>
      <c r="E1700" s="266"/>
      <c r="F1700" s="266"/>
      <c r="G1700" s="266"/>
      <c r="H1700" s="266"/>
      <c r="I1700" s="266"/>
      <c r="J1700" s="266"/>
      <c r="K1700" s="266"/>
      <c r="L1700" s="266"/>
      <c r="M1700" s="266"/>
      <c r="N1700" s="266"/>
      <c r="O1700" s="266"/>
      <c r="P1700" s="266"/>
      <c r="Q1700" s="266"/>
      <c r="R1700" s="266"/>
      <c r="S1700" s="266"/>
      <c r="T1700" s="266"/>
      <c r="U1700" s="266"/>
      <c r="V1700" s="266"/>
      <c r="W1700" s="266"/>
      <c r="X1700" s="266"/>
      <c r="Y1700" s="266"/>
      <c r="Z1700" s="266"/>
      <c r="AA1700" s="266"/>
      <c r="AB1700" s="266"/>
      <c r="AC1700" s="266"/>
      <c r="AD1700" s="266"/>
      <c r="AE1700" s="266"/>
      <c r="AF1700"/>
      <c r="AG1700" s="263" t="s">
        <v>64</v>
      </c>
      <c r="AH1700" s="263"/>
      <c r="AI1700" s="263"/>
      <c r="AJ1700" s="263"/>
      <c r="AK1700" s="73"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64"/>
      <c r="B1701" s="65"/>
      <c r="C1701" s="65"/>
      <c r="D1701" s="65"/>
      <c r="E1701" s="65"/>
      <c r="F1701" s="65"/>
      <c r="G1701" s="65"/>
      <c r="H1701" s="65"/>
      <c r="I1701" s="65"/>
      <c r="J1701" s="65"/>
      <c r="K1701" s="65"/>
      <c r="L1701" s="65"/>
      <c r="M1701" s="65"/>
      <c r="N1701" s="65"/>
      <c r="O1701" s="65"/>
      <c r="P1701" s="65"/>
      <c r="Q1701" s="27"/>
      <c r="R1701" s="65"/>
      <c r="S1701" s="65"/>
      <c r="T1701" s="65"/>
      <c r="U1701" s="65"/>
      <c r="V1701" s="65"/>
      <c r="W1701" s="65"/>
      <c r="X1701" s="65"/>
      <c r="Y1701" s="65"/>
      <c r="Z1701" s="65"/>
      <c r="AA1701" s="65"/>
      <c r="AB1701" s="65"/>
      <c r="AC1701" s="65"/>
      <c r="AD1701" s="65"/>
      <c r="AE1701" s="65"/>
      <c r="AF1701"/>
      <c r="AG1701"/>
      <c r="AH1701"/>
      <c r="AI1701"/>
      <c r="AJ1701"/>
      <c r="AK1701"/>
      <c r="AL1701"/>
      <c r="AM1701"/>
      <c r="AN1701"/>
      <c r="AO1701"/>
      <c r="AP1701"/>
      <c r="AQ1701"/>
      <c r="AR1701"/>
      <c r="AS1701"/>
      <c r="AT1701"/>
    </row>
    <row r="1702" spans="1:46" ht="15.75">
      <c r="A1702" s="64" t="s">
        <v>65</v>
      </c>
      <c r="B1702" s="65"/>
      <c r="C1702" s="65"/>
      <c r="D1702" s="65"/>
      <c r="E1702" s="65"/>
      <c r="F1702" s="65"/>
      <c r="G1702" s="65"/>
      <c r="H1702" s="65"/>
      <c r="I1702" s="65"/>
      <c r="J1702" s="65"/>
      <c r="K1702" s="65"/>
      <c r="L1702" s="65"/>
      <c r="M1702" s="65"/>
      <c r="N1702" s="65"/>
      <c r="O1702" s="65"/>
      <c r="P1702" s="65"/>
      <c r="Q1702" s="27"/>
      <c r="R1702" s="65"/>
      <c r="S1702" s="65"/>
      <c r="T1702" s="65"/>
      <c r="U1702" s="65"/>
      <c r="V1702" s="65"/>
      <c r="W1702" s="65"/>
      <c r="X1702" s="65"/>
      <c r="Y1702" s="65"/>
      <c r="Z1702" s="65"/>
      <c r="AA1702" s="65"/>
      <c r="AB1702" s="65"/>
      <c r="AC1702" s="65"/>
      <c r="AD1702" s="65"/>
      <c r="AE1702" s="65"/>
      <c r="AF1702"/>
      <c r="AG1702"/>
      <c r="AH1702"/>
      <c r="AI1702"/>
      <c r="AJ1702"/>
      <c r="AK1702"/>
      <c r="AL1702"/>
      <c r="AM1702"/>
      <c r="AN1702"/>
      <c r="AO1702"/>
      <c r="AP1702"/>
      <c r="AQ1702"/>
      <c r="AR1702"/>
      <c r="AS1702"/>
      <c r="AT1702"/>
    </row>
    <row r="1703" spans="1:46" ht="15" customHeight="1">
      <c r="A1703" s="61"/>
      <c r="B1703" s="61"/>
      <c r="C1703" s="61"/>
      <c r="D1703" s="61"/>
      <c r="E1703" s="61"/>
      <c r="F1703" s="61"/>
      <c r="G1703" s="61"/>
      <c r="H1703" s="61"/>
      <c r="I1703" s="61"/>
      <c r="J1703" s="61"/>
      <c r="K1703" s="61"/>
      <c r="L1703" s="61"/>
      <c r="M1703" s="61"/>
      <c r="N1703" s="61"/>
      <c r="O1703" s="61"/>
      <c r="P1703" s="61"/>
      <c r="R1703" s="61"/>
      <c r="S1703" s="61"/>
      <c r="T1703" s="61"/>
      <c r="U1703" s="61"/>
      <c r="V1703" s="61"/>
      <c r="W1703" s="61"/>
      <c r="X1703" s="61"/>
      <c r="Y1703" s="61"/>
      <c r="Z1703" s="61"/>
      <c r="AA1703" s="61"/>
      <c r="AB1703" s="61"/>
      <c r="AC1703" s="61"/>
      <c r="AD1703" s="61"/>
      <c r="AE1703" s="61"/>
      <c r="AF1703"/>
      <c r="AG1703"/>
      <c r="AH1703"/>
      <c r="AI1703"/>
      <c r="AJ1703"/>
      <c r="AK1703"/>
      <c r="AL1703"/>
      <c r="AM1703"/>
      <c r="AN1703"/>
      <c r="AO1703"/>
      <c r="AP1703"/>
      <c r="AQ1703"/>
      <c r="AR1703"/>
      <c r="AS1703"/>
      <c r="AT1703"/>
    </row>
    <row r="1704" spans="1:46" ht="69.599999999999994" customHeight="1" thickBot="1">
      <c r="A1704" s="264" t="s">
        <v>1514</v>
      </c>
      <c r="B1704" s="264"/>
      <c r="C1704" s="264"/>
      <c r="D1704" s="264"/>
      <c r="E1704" s="264"/>
      <c r="F1704" s="264"/>
      <c r="G1704" s="264"/>
      <c r="H1704" s="264"/>
      <c r="I1704" s="264"/>
      <c r="J1704" s="264"/>
      <c r="K1704" s="264"/>
      <c r="L1704" s="264"/>
      <c r="M1704" s="264"/>
      <c r="N1704" s="264"/>
      <c r="O1704" s="264"/>
      <c r="P1704" s="264"/>
      <c r="Q1704" s="66"/>
      <c r="R1704" s="61"/>
      <c r="S1704" s="61"/>
      <c r="T1704" s="61"/>
      <c r="U1704" s="61"/>
      <c r="V1704" s="265"/>
      <c r="W1704" s="265"/>
      <c r="X1704" s="265"/>
      <c r="Y1704" s="265"/>
      <c r="Z1704" s="265"/>
      <c r="AA1704" s="265"/>
      <c r="AB1704" s="265"/>
      <c r="AC1704" s="265"/>
      <c r="AD1704" s="265"/>
      <c r="AE1704" s="265"/>
      <c r="AF1704" s="66"/>
      <c r="AG1704" s="61"/>
      <c r="AH1704" s="61"/>
      <c r="AI1704" s="61"/>
      <c r="AJ1704" s="61"/>
      <c r="AK1704" s="265"/>
      <c r="AL1704" s="265"/>
      <c r="AM1704" s="265"/>
      <c r="AN1704" s="265"/>
      <c r="AO1704" s="265"/>
      <c r="AP1704" s="265"/>
      <c r="AQ1704" s="265"/>
      <c r="AR1704" s="265"/>
      <c r="AS1704" s="265"/>
      <c r="AT1704" s="265"/>
    </row>
    <row r="1705" spans="1:46" ht="45" customHeight="1" thickTop="1" thickBot="1">
      <c r="A1705" s="284" t="s">
        <v>44</v>
      </c>
      <c r="B1705" s="284"/>
      <c r="C1705" s="284"/>
      <c r="D1705" s="284"/>
      <c r="E1705" s="284"/>
      <c r="F1705" s="284"/>
      <c r="G1705" s="284"/>
      <c r="H1705" s="284"/>
      <c r="I1705" s="284"/>
      <c r="J1705" s="284"/>
      <c r="K1705" s="284"/>
      <c r="L1705" s="284"/>
      <c r="M1705" s="284"/>
      <c r="N1705" s="284"/>
      <c r="O1705" s="284"/>
      <c r="P1705" s="284"/>
      <c r="Q1705" s="67" t="s">
        <v>67</v>
      </c>
      <c r="R1705" s="285" t="s">
        <v>68</v>
      </c>
      <c r="S1705" s="285"/>
      <c r="T1705" s="285"/>
      <c r="U1705" s="285"/>
      <c r="V1705" s="285"/>
      <c r="W1705" s="285"/>
      <c r="X1705" s="285"/>
      <c r="Y1705" s="285"/>
      <c r="Z1705" s="285"/>
      <c r="AA1705" s="285"/>
      <c r="AB1705" s="285"/>
      <c r="AC1705" s="285"/>
      <c r="AD1705" s="285"/>
      <c r="AE1705" s="285"/>
      <c r="AF1705" s="68" t="s">
        <v>67</v>
      </c>
      <c r="AG1705" s="286" t="s">
        <v>8</v>
      </c>
      <c r="AH1705" s="286"/>
      <c r="AI1705" s="286"/>
      <c r="AJ1705" s="286"/>
      <c r="AK1705" s="286"/>
      <c r="AL1705" s="286"/>
      <c r="AM1705" s="286"/>
      <c r="AN1705" s="286"/>
      <c r="AO1705" s="286"/>
      <c r="AP1705" s="286"/>
      <c r="AQ1705" s="286"/>
      <c r="AR1705" s="286"/>
      <c r="AS1705" s="286"/>
      <c r="AT1705" s="286"/>
    </row>
    <row r="1706" spans="1:46" ht="45" customHeight="1">
      <c r="A1706" s="255" t="s">
        <v>960</v>
      </c>
      <c r="B1706" s="256"/>
      <c r="C1706" s="256"/>
      <c r="D1706" s="256"/>
      <c r="E1706" s="256"/>
      <c r="F1706" s="256"/>
      <c r="G1706" s="256"/>
      <c r="H1706" s="256"/>
      <c r="I1706" s="256"/>
      <c r="J1706" s="256"/>
      <c r="K1706" s="256"/>
      <c r="L1706" s="256"/>
      <c r="M1706" s="256"/>
      <c r="N1706" s="256"/>
      <c r="O1706" s="256"/>
      <c r="P1706" s="257"/>
      <c r="Q1706" s="69">
        <v>3</v>
      </c>
      <c r="R1706" s="258" t="s">
        <v>176</v>
      </c>
      <c r="S1706" s="258"/>
      <c r="T1706" s="258"/>
      <c r="U1706" s="258"/>
      <c r="V1706" s="258"/>
      <c r="W1706" s="258"/>
      <c r="X1706" s="258"/>
      <c r="Y1706" s="258"/>
      <c r="Z1706" s="258"/>
      <c r="AA1706" s="258"/>
      <c r="AB1706" s="258"/>
      <c r="AC1706" s="258"/>
      <c r="AD1706" s="258"/>
      <c r="AE1706" s="258"/>
      <c r="AF1706" s="69">
        <v>3</v>
      </c>
      <c r="AG1706" s="258" t="s">
        <v>176</v>
      </c>
      <c r="AH1706" s="258"/>
      <c r="AI1706" s="258"/>
      <c r="AJ1706" s="258"/>
      <c r="AK1706" s="258"/>
      <c r="AL1706" s="258"/>
      <c r="AM1706" s="258"/>
      <c r="AN1706" s="258"/>
      <c r="AO1706" s="258"/>
      <c r="AP1706" s="258"/>
      <c r="AQ1706" s="258"/>
      <c r="AR1706" s="258"/>
      <c r="AS1706" s="258"/>
      <c r="AT1706" s="258"/>
    </row>
    <row r="1707" spans="1:46" ht="45" customHeight="1">
      <c r="A1707" s="255" t="s">
        <v>961</v>
      </c>
      <c r="B1707" s="256"/>
      <c r="C1707" s="256"/>
      <c r="D1707" s="256"/>
      <c r="E1707" s="256"/>
      <c r="F1707" s="256"/>
      <c r="G1707" s="256"/>
      <c r="H1707" s="256"/>
      <c r="I1707" s="256"/>
      <c r="J1707" s="256"/>
      <c r="K1707" s="256"/>
      <c r="L1707" s="256"/>
      <c r="M1707" s="256"/>
      <c r="N1707" s="256"/>
      <c r="O1707" s="256"/>
      <c r="P1707" s="257"/>
      <c r="Q1707" s="69">
        <v>3</v>
      </c>
      <c r="R1707" s="258"/>
      <c r="S1707" s="258"/>
      <c r="T1707" s="258"/>
      <c r="U1707" s="258"/>
      <c r="V1707" s="258"/>
      <c r="W1707" s="258"/>
      <c r="X1707" s="258"/>
      <c r="Y1707" s="258"/>
      <c r="Z1707" s="258"/>
      <c r="AA1707" s="258"/>
      <c r="AB1707" s="258"/>
      <c r="AC1707" s="258"/>
      <c r="AD1707" s="258"/>
      <c r="AE1707" s="258"/>
      <c r="AF1707" s="69">
        <v>3</v>
      </c>
      <c r="AG1707" s="258"/>
      <c r="AH1707" s="258"/>
      <c r="AI1707" s="258"/>
      <c r="AJ1707" s="258"/>
      <c r="AK1707" s="258"/>
      <c r="AL1707" s="258"/>
      <c r="AM1707" s="258"/>
      <c r="AN1707" s="258"/>
      <c r="AO1707" s="258"/>
      <c r="AP1707" s="258"/>
      <c r="AQ1707" s="258"/>
      <c r="AR1707" s="258"/>
      <c r="AS1707" s="258"/>
      <c r="AT1707" s="258"/>
    </row>
    <row r="1708" spans="1:46" ht="45" customHeight="1">
      <c r="A1708" s="255" t="s">
        <v>1515</v>
      </c>
      <c r="B1708" s="256"/>
      <c r="C1708" s="256"/>
      <c r="D1708" s="256"/>
      <c r="E1708" s="256"/>
      <c r="F1708" s="256"/>
      <c r="G1708" s="256"/>
      <c r="H1708" s="256"/>
      <c r="I1708" s="256"/>
      <c r="J1708" s="256"/>
      <c r="K1708" s="256"/>
      <c r="L1708" s="256"/>
      <c r="M1708" s="256"/>
      <c r="N1708" s="256"/>
      <c r="O1708" s="256"/>
      <c r="P1708" s="257"/>
      <c r="Q1708" s="69">
        <v>3</v>
      </c>
      <c r="R1708" s="258"/>
      <c r="S1708" s="258"/>
      <c r="T1708" s="258"/>
      <c r="U1708" s="258"/>
      <c r="V1708" s="258"/>
      <c r="W1708" s="258"/>
      <c r="X1708" s="258"/>
      <c r="Y1708" s="258"/>
      <c r="Z1708" s="258"/>
      <c r="AA1708" s="258"/>
      <c r="AB1708" s="258"/>
      <c r="AC1708" s="258"/>
      <c r="AD1708" s="258"/>
      <c r="AE1708" s="258"/>
      <c r="AF1708" s="69">
        <v>3</v>
      </c>
      <c r="AG1708" s="258"/>
      <c r="AH1708" s="258"/>
      <c r="AI1708" s="258"/>
      <c r="AJ1708" s="258"/>
      <c r="AK1708" s="258"/>
      <c r="AL1708" s="258"/>
      <c r="AM1708" s="258"/>
      <c r="AN1708" s="258"/>
      <c r="AO1708" s="258"/>
      <c r="AP1708" s="258"/>
      <c r="AQ1708" s="258"/>
      <c r="AR1708" s="258"/>
      <c r="AS1708" s="258"/>
      <c r="AT1708" s="258"/>
    </row>
    <row r="1709" spans="1:46" ht="45" customHeight="1">
      <c r="A1709" s="255" t="s">
        <v>1516</v>
      </c>
      <c r="B1709" s="256"/>
      <c r="C1709" s="256"/>
      <c r="D1709" s="256"/>
      <c r="E1709" s="256"/>
      <c r="F1709" s="256"/>
      <c r="G1709" s="256"/>
      <c r="H1709" s="256"/>
      <c r="I1709" s="256"/>
      <c r="J1709" s="256"/>
      <c r="K1709" s="256"/>
      <c r="L1709" s="256"/>
      <c r="M1709" s="256"/>
      <c r="N1709" s="256"/>
      <c r="O1709" s="256"/>
      <c r="P1709" s="257"/>
      <c r="Q1709" s="69">
        <v>3</v>
      </c>
      <c r="R1709" s="258"/>
      <c r="S1709" s="258"/>
      <c r="T1709" s="258"/>
      <c r="U1709" s="258"/>
      <c r="V1709" s="258"/>
      <c r="W1709" s="258"/>
      <c r="X1709" s="258"/>
      <c r="Y1709" s="258"/>
      <c r="Z1709" s="258"/>
      <c r="AA1709" s="258"/>
      <c r="AB1709" s="258"/>
      <c r="AC1709" s="258"/>
      <c r="AD1709" s="258"/>
      <c r="AE1709" s="258"/>
      <c r="AF1709" s="69">
        <v>3</v>
      </c>
      <c r="AG1709" s="258"/>
      <c r="AH1709" s="258"/>
      <c r="AI1709" s="258"/>
      <c r="AJ1709" s="258"/>
      <c r="AK1709" s="258"/>
      <c r="AL1709" s="258"/>
      <c r="AM1709" s="258"/>
      <c r="AN1709" s="258"/>
      <c r="AO1709" s="258"/>
      <c r="AP1709" s="258"/>
      <c r="AQ1709" s="258"/>
      <c r="AR1709" s="258"/>
      <c r="AS1709" s="258"/>
      <c r="AT1709" s="258"/>
    </row>
    <row r="1710" spans="1:46" ht="45" customHeight="1">
      <c r="A1710" s="255" t="s">
        <v>1517</v>
      </c>
      <c r="B1710" s="256"/>
      <c r="C1710" s="256"/>
      <c r="D1710" s="256"/>
      <c r="E1710" s="256"/>
      <c r="F1710" s="256"/>
      <c r="G1710" s="256"/>
      <c r="H1710" s="256"/>
      <c r="I1710" s="256"/>
      <c r="J1710" s="256"/>
      <c r="K1710" s="256"/>
      <c r="L1710" s="256"/>
      <c r="M1710" s="256"/>
      <c r="N1710" s="256"/>
      <c r="O1710" s="256"/>
      <c r="P1710" s="257"/>
      <c r="Q1710" s="69">
        <v>3</v>
      </c>
      <c r="R1710" s="258"/>
      <c r="S1710" s="258"/>
      <c r="T1710" s="258"/>
      <c r="U1710" s="258"/>
      <c r="V1710" s="258"/>
      <c r="W1710" s="258"/>
      <c r="X1710" s="258"/>
      <c r="Y1710" s="258"/>
      <c r="Z1710" s="258"/>
      <c r="AA1710" s="258"/>
      <c r="AB1710" s="258"/>
      <c r="AC1710" s="258"/>
      <c r="AD1710" s="258"/>
      <c r="AE1710" s="258"/>
      <c r="AF1710" s="69">
        <v>3</v>
      </c>
      <c r="AG1710" s="258"/>
      <c r="AH1710" s="258"/>
      <c r="AI1710" s="258"/>
      <c r="AJ1710" s="258"/>
      <c r="AK1710" s="258"/>
      <c r="AL1710" s="258"/>
      <c r="AM1710" s="258"/>
      <c r="AN1710" s="258"/>
      <c r="AO1710" s="258"/>
      <c r="AP1710" s="258"/>
      <c r="AQ1710" s="258"/>
      <c r="AR1710" s="258"/>
      <c r="AS1710" s="258"/>
      <c r="AT1710" s="258"/>
    </row>
    <row r="1711" spans="1:46" ht="81" customHeight="1">
      <c r="A1711" s="255" t="s">
        <v>1518</v>
      </c>
      <c r="B1711" s="256"/>
      <c r="C1711" s="256"/>
      <c r="D1711" s="256"/>
      <c r="E1711" s="256"/>
      <c r="F1711" s="256"/>
      <c r="G1711" s="256"/>
      <c r="H1711" s="256"/>
      <c r="I1711" s="256"/>
      <c r="J1711" s="256"/>
      <c r="K1711" s="256"/>
      <c r="L1711" s="256"/>
      <c r="M1711" s="256"/>
      <c r="N1711" s="256"/>
      <c r="O1711" s="256"/>
      <c r="P1711" s="257"/>
      <c r="Q1711" s="69">
        <v>3</v>
      </c>
      <c r="R1711" s="258"/>
      <c r="S1711" s="258"/>
      <c r="T1711" s="258"/>
      <c r="U1711" s="258"/>
      <c r="V1711" s="258"/>
      <c r="W1711" s="258"/>
      <c r="X1711" s="258"/>
      <c r="Y1711" s="258"/>
      <c r="Z1711" s="258"/>
      <c r="AA1711" s="258"/>
      <c r="AB1711" s="258"/>
      <c r="AC1711" s="258"/>
      <c r="AD1711" s="258"/>
      <c r="AE1711" s="258"/>
      <c r="AF1711" s="69">
        <v>3</v>
      </c>
      <c r="AG1711" s="258"/>
      <c r="AH1711" s="258"/>
      <c r="AI1711" s="258"/>
      <c r="AJ1711" s="258"/>
      <c r="AK1711" s="258"/>
      <c r="AL1711" s="258"/>
      <c r="AM1711" s="258"/>
      <c r="AN1711" s="258"/>
      <c r="AO1711" s="258"/>
      <c r="AP1711" s="258"/>
      <c r="AQ1711" s="258"/>
      <c r="AR1711" s="258"/>
      <c r="AS1711" s="258"/>
      <c r="AT1711" s="258"/>
    </row>
    <row r="1712" spans="1:46" ht="45" customHeight="1">
      <c r="A1712" s="255" t="s">
        <v>1519</v>
      </c>
      <c r="B1712" s="256"/>
      <c r="C1712" s="256"/>
      <c r="D1712" s="256"/>
      <c r="E1712" s="256"/>
      <c r="F1712" s="256"/>
      <c r="G1712" s="256"/>
      <c r="H1712" s="256"/>
      <c r="I1712" s="256"/>
      <c r="J1712" s="256"/>
      <c r="K1712" s="256"/>
      <c r="L1712" s="256"/>
      <c r="M1712" s="256"/>
      <c r="N1712" s="256"/>
      <c r="O1712" s="256"/>
      <c r="P1712" s="257"/>
      <c r="Q1712" s="69">
        <v>3</v>
      </c>
      <c r="R1712" s="258"/>
      <c r="S1712" s="258"/>
      <c r="T1712" s="258"/>
      <c r="U1712" s="258"/>
      <c r="V1712" s="258"/>
      <c r="W1712" s="258"/>
      <c r="X1712" s="258"/>
      <c r="Y1712" s="258"/>
      <c r="Z1712" s="258"/>
      <c r="AA1712" s="258"/>
      <c r="AB1712" s="258"/>
      <c r="AC1712" s="258"/>
      <c r="AD1712" s="258"/>
      <c r="AE1712" s="258"/>
      <c r="AF1712" s="69">
        <v>3</v>
      </c>
      <c r="AG1712" s="258"/>
      <c r="AH1712" s="258"/>
      <c r="AI1712" s="258"/>
      <c r="AJ1712" s="258"/>
      <c r="AK1712" s="258"/>
      <c r="AL1712" s="258"/>
      <c r="AM1712" s="258"/>
      <c r="AN1712" s="258"/>
      <c r="AO1712" s="258"/>
      <c r="AP1712" s="258"/>
      <c r="AQ1712" s="258"/>
      <c r="AR1712" s="258"/>
      <c r="AS1712" s="258"/>
      <c r="AT1712" s="258"/>
    </row>
    <row r="1713" spans="1:46" ht="45" customHeight="1">
      <c r="A1713" s="255" t="s">
        <v>1520</v>
      </c>
      <c r="B1713" s="256"/>
      <c r="C1713" s="256"/>
      <c r="D1713" s="256"/>
      <c r="E1713" s="256"/>
      <c r="F1713" s="256"/>
      <c r="G1713" s="256"/>
      <c r="H1713" s="256"/>
      <c r="I1713" s="256"/>
      <c r="J1713" s="256"/>
      <c r="K1713" s="256"/>
      <c r="L1713" s="256"/>
      <c r="M1713" s="256"/>
      <c r="N1713" s="256"/>
      <c r="O1713" s="256"/>
      <c r="P1713" s="257"/>
      <c r="Q1713" s="69">
        <v>3</v>
      </c>
      <c r="R1713" s="258"/>
      <c r="S1713" s="258"/>
      <c r="T1713" s="258"/>
      <c r="U1713" s="258"/>
      <c r="V1713" s="258"/>
      <c r="W1713" s="258"/>
      <c r="X1713" s="258"/>
      <c r="Y1713" s="258"/>
      <c r="Z1713" s="258"/>
      <c r="AA1713" s="258"/>
      <c r="AB1713" s="258"/>
      <c r="AC1713" s="258"/>
      <c r="AD1713" s="258"/>
      <c r="AE1713" s="258"/>
      <c r="AF1713" s="69">
        <v>3</v>
      </c>
      <c r="AG1713" s="258"/>
      <c r="AH1713" s="258"/>
      <c r="AI1713" s="258"/>
      <c r="AJ1713" s="258"/>
      <c r="AK1713" s="258"/>
      <c r="AL1713" s="258"/>
      <c r="AM1713" s="258"/>
      <c r="AN1713" s="258"/>
      <c r="AO1713" s="258"/>
      <c r="AP1713" s="258"/>
      <c r="AQ1713" s="258"/>
      <c r="AR1713" s="258"/>
      <c r="AS1713" s="258"/>
      <c r="AT1713" s="258"/>
    </row>
    <row r="1714" spans="1:46" ht="45" customHeight="1" thickTop="1" thickBot="1">
      <c r="A1714" s="61"/>
      <c r="B1714" s="61"/>
      <c r="C1714" s="61"/>
      <c r="D1714" s="61"/>
      <c r="E1714" s="61"/>
      <c r="F1714" s="61"/>
      <c r="G1714" s="61"/>
      <c r="H1714" s="61"/>
      <c r="I1714" s="61"/>
      <c r="J1714" s="61"/>
      <c r="K1714" s="61"/>
      <c r="L1714" s="61"/>
      <c r="M1714" s="61"/>
      <c r="N1714" s="61"/>
      <c r="O1714" s="61"/>
      <c r="P1714" s="61"/>
      <c r="Q1714" s="70"/>
      <c r="R1714" s="61"/>
      <c r="S1714" s="61"/>
      <c r="T1714" s="61"/>
      <c r="U1714" s="61"/>
      <c r="V1714" s="61"/>
      <c r="W1714" s="61"/>
      <c r="X1714" s="61"/>
      <c r="Y1714" s="61"/>
      <c r="Z1714" s="61"/>
      <c r="AA1714" s="61"/>
      <c r="AB1714" s="61"/>
      <c r="AC1714" s="61"/>
      <c r="AD1714" s="61"/>
      <c r="AE1714" s="61"/>
      <c r="AF1714" s="70"/>
      <c r="AG1714" s="61"/>
      <c r="AH1714" s="61"/>
      <c r="AI1714" s="61"/>
      <c r="AJ1714" s="61"/>
      <c r="AK1714" s="61"/>
      <c r="AL1714" s="61"/>
      <c r="AM1714" s="61"/>
      <c r="AN1714" s="61"/>
      <c r="AO1714" s="61"/>
      <c r="AP1714" s="61"/>
      <c r="AQ1714" s="61"/>
      <c r="AR1714" s="61"/>
      <c r="AS1714" s="61"/>
      <c r="AT1714" s="61"/>
    </row>
    <row r="1715" spans="1:46" ht="45" customHeight="1" thickTop="1" thickBot="1">
      <c r="A1715" s="267" t="s">
        <v>79</v>
      </c>
      <c r="B1715" s="267"/>
      <c r="C1715" s="267"/>
      <c r="D1715" s="267"/>
      <c r="E1715" s="267"/>
      <c r="F1715" s="267"/>
      <c r="G1715" s="267"/>
      <c r="H1715" s="267"/>
      <c r="I1715" s="267"/>
      <c r="J1715" s="267"/>
      <c r="K1715" s="267"/>
      <c r="L1715" s="267"/>
      <c r="M1715" s="267"/>
      <c r="N1715" s="267"/>
      <c r="O1715" s="267"/>
      <c r="P1715" s="267"/>
      <c r="Q1715" s="71" t="s">
        <v>67</v>
      </c>
      <c r="R1715" s="268" t="s">
        <v>68</v>
      </c>
      <c r="S1715" s="268"/>
      <c r="T1715" s="268"/>
      <c r="U1715" s="268"/>
      <c r="V1715" s="268"/>
      <c r="W1715" s="268"/>
      <c r="X1715" s="268"/>
      <c r="Y1715" s="268"/>
      <c r="Z1715" s="268"/>
      <c r="AA1715" s="268"/>
      <c r="AB1715" s="268"/>
      <c r="AC1715" s="268"/>
      <c r="AD1715" s="268"/>
      <c r="AE1715" s="268"/>
      <c r="AF1715" s="72" t="s">
        <v>67</v>
      </c>
      <c r="AG1715" s="269" t="s">
        <v>8</v>
      </c>
      <c r="AH1715" s="269"/>
      <c r="AI1715" s="269"/>
      <c r="AJ1715" s="269"/>
      <c r="AK1715" s="269"/>
      <c r="AL1715" s="269"/>
      <c r="AM1715" s="269"/>
      <c r="AN1715" s="269"/>
      <c r="AO1715" s="269"/>
      <c r="AP1715" s="269"/>
      <c r="AQ1715" s="269"/>
      <c r="AR1715" s="269"/>
      <c r="AS1715" s="269"/>
      <c r="AT1715" s="269"/>
    </row>
    <row r="1716" spans="1:46" ht="45" customHeight="1">
      <c r="A1716" s="255" t="s">
        <v>1521</v>
      </c>
      <c r="B1716" s="256"/>
      <c r="C1716" s="256"/>
      <c r="D1716" s="256"/>
      <c r="E1716" s="256"/>
      <c r="F1716" s="256"/>
      <c r="G1716" s="256"/>
      <c r="H1716" s="256"/>
      <c r="I1716" s="256"/>
      <c r="J1716" s="256"/>
      <c r="K1716" s="256"/>
      <c r="L1716" s="256"/>
      <c r="M1716" s="256"/>
      <c r="N1716" s="256"/>
      <c r="O1716" s="256"/>
      <c r="P1716" s="257"/>
      <c r="Q1716" s="69">
        <v>3</v>
      </c>
      <c r="R1716" s="258"/>
      <c r="S1716" s="258"/>
      <c r="T1716" s="258"/>
      <c r="U1716" s="258"/>
      <c r="V1716" s="258"/>
      <c r="W1716" s="258"/>
      <c r="X1716" s="258"/>
      <c r="Y1716" s="258"/>
      <c r="Z1716" s="258"/>
      <c r="AA1716" s="258"/>
      <c r="AB1716" s="258"/>
      <c r="AC1716" s="258"/>
      <c r="AD1716" s="258"/>
      <c r="AE1716" s="258"/>
      <c r="AF1716" s="69">
        <v>3</v>
      </c>
      <c r="AG1716" s="258"/>
      <c r="AH1716" s="258"/>
      <c r="AI1716" s="258"/>
      <c r="AJ1716" s="258"/>
      <c r="AK1716" s="258"/>
      <c r="AL1716" s="258"/>
      <c r="AM1716" s="258"/>
      <c r="AN1716" s="258"/>
      <c r="AO1716" s="258"/>
      <c r="AP1716" s="258"/>
      <c r="AQ1716" s="258"/>
      <c r="AR1716" s="258"/>
      <c r="AS1716" s="258"/>
      <c r="AT1716" s="258"/>
    </row>
    <row r="1717" spans="1:46" ht="45" customHeight="1">
      <c r="A1717" s="255" t="s">
        <v>1522</v>
      </c>
      <c r="B1717" s="256"/>
      <c r="C1717" s="256"/>
      <c r="D1717" s="256"/>
      <c r="E1717" s="256"/>
      <c r="F1717" s="256"/>
      <c r="G1717" s="256"/>
      <c r="H1717" s="256"/>
      <c r="I1717" s="256"/>
      <c r="J1717" s="256"/>
      <c r="K1717" s="256"/>
      <c r="L1717" s="256"/>
      <c r="M1717" s="256"/>
      <c r="N1717" s="256"/>
      <c r="O1717" s="256"/>
      <c r="P1717" s="257"/>
      <c r="Q1717" s="69">
        <v>3</v>
      </c>
      <c r="R1717" s="258"/>
      <c r="S1717" s="258"/>
      <c r="T1717" s="258"/>
      <c r="U1717" s="258"/>
      <c r="V1717" s="258"/>
      <c r="W1717" s="258"/>
      <c r="X1717" s="258"/>
      <c r="Y1717" s="258"/>
      <c r="Z1717" s="258"/>
      <c r="AA1717" s="258"/>
      <c r="AB1717" s="258"/>
      <c r="AC1717" s="258"/>
      <c r="AD1717" s="258"/>
      <c r="AE1717" s="258"/>
      <c r="AF1717" s="69">
        <v>3</v>
      </c>
      <c r="AG1717" s="258"/>
      <c r="AH1717" s="258"/>
      <c r="AI1717" s="258"/>
      <c r="AJ1717" s="258"/>
      <c r="AK1717" s="258"/>
      <c r="AL1717" s="258"/>
      <c r="AM1717" s="258"/>
      <c r="AN1717" s="258"/>
      <c r="AO1717" s="258"/>
      <c r="AP1717" s="258"/>
      <c r="AQ1717" s="258"/>
      <c r="AR1717" s="258"/>
      <c r="AS1717" s="258"/>
      <c r="AT1717" s="258"/>
    </row>
    <row r="1718" spans="1:46" ht="45" customHeight="1">
      <c r="A1718" s="255" t="s">
        <v>1523</v>
      </c>
      <c r="B1718" s="256"/>
      <c r="C1718" s="256"/>
      <c r="D1718" s="256"/>
      <c r="E1718" s="256"/>
      <c r="F1718" s="256"/>
      <c r="G1718" s="256"/>
      <c r="H1718" s="256"/>
      <c r="I1718" s="256"/>
      <c r="J1718" s="256"/>
      <c r="K1718" s="256"/>
      <c r="L1718" s="256"/>
      <c r="M1718" s="256"/>
      <c r="N1718" s="256"/>
      <c r="O1718" s="256"/>
      <c r="P1718" s="257"/>
      <c r="Q1718" s="69">
        <v>3</v>
      </c>
      <c r="R1718" s="258"/>
      <c r="S1718" s="258"/>
      <c r="T1718" s="258"/>
      <c r="U1718" s="258"/>
      <c r="V1718" s="258"/>
      <c r="W1718" s="258"/>
      <c r="X1718" s="258"/>
      <c r="Y1718" s="258"/>
      <c r="Z1718" s="258"/>
      <c r="AA1718" s="258"/>
      <c r="AB1718" s="258"/>
      <c r="AC1718" s="258"/>
      <c r="AD1718" s="258"/>
      <c r="AE1718" s="258"/>
      <c r="AF1718" s="69">
        <v>3</v>
      </c>
      <c r="AG1718" s="258"/>
      <c r="AH1718" s="258"/>
      <c r="AI1718" s="258"/>
      <c r="AJ1718" s="258"/>
      <c r="AK1718" s="258"/>
      <c r="AL1718" s="258"/>
      <c r="AM1718" s="258"/>
      <c r="AN1718" s="258"/>
      <c r="AO1718" s="258"/>
      <c r="AP1718" s="258"/>
      <c r="AQ1718" s="258"/>
      <c r="AR1718" s="258"/>
      <c r="AS1718" s="258"/>
      <c r="AT1718" s="258"/>
    </row>
    <row r="1719" spans="1:46" ht="68.099999999999994" customHeight="1">
      <c r="A1719" s="255" t="s">
        <v>1524</v>
      </c>
      <c r="B1719" s="256"/>
      <c r="C1719" s="256"/>
      <c r="D1719" s="256"/>
      <c r="E1719" s="256"/>
      <c r="F1719" s="256"/>
      <c r="G1719" s="256"/>
      <c r="H1719" s="256"/>
      <c r="I1719" s="256"/>
      <c r="J1719" s="256"/>
      <c r="K1719" s="256"/>
      <c r="L1719" s="256"/>
      <c r="M1719" s="256"/>
      <c r="N1719" s="256"/>
      <c r="O1719" s="256"/>
      <c r="P1719" s="257"/>
      <c r="Q1719" s="69">
        <v>3</v>
      </c>
      <c r="R1719" s="258"/>
      <c r="S1719" s="258"/>
      <c r="T1719" s="258"/>
      <c r="U1719" s="258"/>
      <c r="V1719" s="258"/>
      <c r="W1719" s="258"/>
      <c r="X1719" s="258"/>
      <c r="Y1719" s="258"/>
      <c r="Z1719" s="258"/>
      <c r="AA1719" s="258"/>
      <c r="AB1719" s="258"/>
      <c r="AC1719" s="258"/>
      <c r="AD1719" s="258"/>
      <c r="AE1719" s="258"/>
      <c r="AF1719" s="69">
        <v>3</v>
      </c>
      <c r="AG1719" s="258"/>
      <c r="AH1719" s="258"/>
      <c r="AI1719" s="258"/>
      <c r="AJ1719" s="258"/>
      <c r="AK1719" s="258"/>
      <c r="AL1719" s="258"/>
      <c r="AM1719" s="258"/>
      <c r="AN1719" s="258"/>
      <c r="AO1719" s="258"/>
      <c r="AP1719" s="258"/>
      <c r="AQ1719" s="258"/>
      <c r="AR1719" s="258"/>
      <c r="AS1719" s="258"/>
      <c r="AT1719" s="258"/>
    </row>
    <row r="1720" spans="1:46" ht="45" customHeight="1">
      <c r="A1720" s="255" t="s">
        <v>1525</v>
      </c>
      <c r="B1720" s="256"/>
      <c r="C1720" s="256"/>
      <c r="D1720" s="256"/>
      <c r="E1720" s="256"/>
      <c r="F1720" s="256"/>
      <c r="G1720" s="256"/>
      <c r="H1720" s="256"/>
      <c r="I1720" s="256"/>
      <c r="J1720" s="256"/>
      <c r="K1720" s="256"/>
      <c r="L1720" s="256"/>
      <c r="M1720" s="256"/>
      <c r="N1720" s="256"/>
      <c r="O1720" s="256"/>
      <c r="P1720" s="257"/>
      <c r="Q1720" s="69">
        <v>3</v>
      </c>
      <c r="R1720" s="258"/>
      <c r="S1720" s="258"/>
      <c r="T1720" s="258"/>
      <c r="U1720" s="258"/>
      <c r="V1720" s="258"/>
      <c r="W1720" s="258"/>
      <c r="X1720" s="258"/>
      <c r="Y1720" s="258"/>
      <c r="Z1720" s="258"/>
      <c r="AA1720" s="258"/>
      <c r="AB1720" s="258"/>
      <c r="AC1720" s="258"/>
      <c r="AD1720" s="258"/>
      <c r="AE1720" s="258"/>
      <c r="AF1720" s="69">
        <v>3</v>
      </c>
      <c r="AG1720" s="258"/>
      <c r="AH1720" s="258"/>
      <c r="AI1720" s="258"/>
      <c r="AJ1720" s="258"/>
      <c r="AK1720" s="258"/>
      <c r="AL1720" s="258"/>
      <c r="AM1720" s="258"/>
      <c r="AN1720" s="258"/>
      <c r="AO1720" s="258"/>
      <c r="AP1720" s="258"/>
      <c r="AQ1720" s="258"/>
      <c r="AR1720" s="258"/>
      <c r="AS1720" s="258"/>
      <c r="AT1720" s="258"/>
    </row>
    <row r="1721" spans="1:46" ht="18" customHeight="1" thickTop="1"/>
    <row r="1723" spans="1:46" ht="15">
      <c r="A1723" s="266" t="s">
        <v>1526</v>
      </c>
      <c r="B1723" s="266"/>
      <c r="C1723" s="266"/>
      <c r="D1723" s="266"/>
      <c r="E1723" s="266"/>
      <c r="F1723" s="266"/>
      <c r="G1723" s="266"/>
      <c r="H1723" s="266"/>
      <c r="I1723" s="266"/>
      <c r="J1723" s="266"/>
      <c r="K1723" s="266"/>
      <c r="L1723" s="266"/>
      <c r="M1723" s="266"/>
      <c r="N1723" s="266"/>
      <c r="O1723" s="266"/>
      <c r="P1723" s="266"/>
      <c r="Q1723" s="266"/>
      <c r="R1723" s="266"/>
      <c r="S1723" s="266"/>
      <c r="T1723" s="266"/>
      <c r="U1723" s="266"/>
      <c r="V1723" s="266"/>
      <c r="W1723" s="266"/>
      <c r="X1723" s="266"/>
      <c r="Y1723" s="266"/>
      <c r="Z1723" s="266"/>
      <c r="AA1723" s="266"/>
      <c r="AB1723" s="266"/>
      <c r="AC1723" s="266"/>
      <c r="AD1723" s="266"/>
      <c r="AE1723" s="266"/>
      <c r="AF1723"/>
      <c r="AG1723" s="263" t="s">
        <v>64</v>
      </c>
      <c r="AH1723" s="263"/>
      <c r="AI1723" s="263"/>
      <c r="AJ1723" s="263"/>
      <c r="AK1723" s="73">
        <f>(('Artículo 121 (resumen PI)'!C54*0.8+'Artículo 121 (resumen PI)'!F54*0.2)+('Artículo 121 (resumen PNT)'!C54*0.8+'Artículo 121 (resumen PNT)'!F54*0.2))/2</f>
        <v>60.857142857142883</v>
      </c>
      <c r="AL1723"/>
      <c r="AM1723"/>
      <c r="AN1723"/>
      <c r="AO1723"/>
      <c r="AP1723"/>
      <c r="AQ1723"/>
      <c r="AR1723"/>
      <c r="AS1723"/>
      <c r="AT1723"/>
    </row>
    <row r="1724" spans="1:46" ht="15.75" customHeight="1">
      <c r="A1724" s="64"/>
      <c r="B1724" s="65"/>
      <c r="C1724" s="65"/>
      <c r="D1724" s="65"/>
      <c r="E1724" s="65"/>
      <c r="F1724" s="65"/>
      <c r="G1724" s="65"/>
      <c r="H1724" s="65"/>
      <c r="I1724" s="65"/>
      <c r="J1724" s="65"/>
      <c r="K1724" s="65"/>
      <c r="L1724" s="65"/>
      <c r="M1724" s="65"/>
      <c r="N1724" s="65"/>
      <c r="O1724" s="65"/>
      <c r="P1724" s="65"/>
      <c r="Q1724" s="27"/>
      <c r="R1724" s="65"/>
      <c r="S1724" s="65"/>
      <c r="T1724" s="65"/>
      <c r="U1724" s="65"/>
      <c r="V1724" s="65"/>
      <c r="W1724" s="65"/>
      <c r="X1724" s="65"/>
      <c r="Y1724" s="65"/>
      <c r="Z1724" s="65"/>
      <c r="AA1724" s="65"/>
      <c r="AB1724" s="65"/>
      <c r="AC1724" s="65"/>
      <c r="AD1724" s="65"/>
      <c r="AE1724" s="65"/>
      <c r="AF1724"/>
      <c r="AG1724"/>
      <c r="AH1724"/>
      <c r="AI1724"/>
      <c r="AJ1724"/>
      <c r="AK1724"/>
      <c r="AL1724"/>
      <c r="AM1724"/>
      <c r="AN1724"/>
      <c r="AO1724"/>
      <c r="AP1724"/>
      <c r="AQ1724"/>
      <c r="AR1724"/>
      <c r="AS1724"/>
      <c r="AT1724"/>
    </row>
    <row r="1725" spans="1:46" ht="15.75">
      <c r="A1725" s="64" t="s">
        <v>65</v>
      </c>
      <c r="B1725" s="65"/>
      <c r="C1725" s="65"/>
      <c r="D1725" s="65"/>
      <c r="E1725" s="65"/>
      <c r="F1725" s="65"/>
      <c r="G1725" s="65"/>
      <c r="H1725" s="65"/>
      <c r="I1725" s="65"/>
      <c r="J1725" s="65"/>
      <c r="K1725" s="65"/>
      <c r="L1725" s="65"/>
      <c r="M1725" s="65"/>
      <c r="N1725" s="65"/>
      <c r="O1725" s="65"/>
      <c r="P1725" s="65"/>
      <c r="Q1725" s="27"/>
      <c r="R1725" s="65"/>
      <c r="S1725" s="65"/>
      <c r="T1725" s="65"/>
      <c r="U1725" s="65"/>
      <c r="V1725" s="65"/>
      <c r="W1725" s="65"/>
      <c r="X1725" s="65"/>
      <c r="Y1725" s="65"/>
      <c r="Z1725" s="65"/>
      <c r="AA1725" s="65"/>
      <c r="AB1725" s="65"/>
      <c r="AC1725" s="65"/>
      <c r="AD1725" s="65"/>
      <c r="AE1725" s="65"/>
      <c r="AF1725"/>
      <c r="AG1725"/>
      <c r="AH1725"/>
      <c r="AI1725"/>
      <c r="AJ1725"/>
      <c r="AK1725"/>
      <c r="AL1725"/>
      <c r="AM1725"/>
      <c r="AN1725"/>
      <c r="AO1725"/>
      <c r="AP1725"/>
      <c r="AQ1725"/>
      <c r="AR1725"/>
      <c r="AS1725"/>
      <c r="AT1725"/>
    </row>
    <row r="1726" spans="1:46" ht="15" customHeight="1">
      <c r="A1726" s="61"/>
      <c r="B1726" s="61"/>
      <c r="C1726" s="61"/>
      <c r="D1726" s="61"/>
      <c r="E1726" s="61"/>
      <c r="F1726" s="61"/>
      <c r="G1726" s="61"/>
      <c r="H1726" s="61"/>
      <c r="I1726" s="61"/>
      <c r="J1726" s="61"/>
      <c r="K1726" s="61"/>
      <c r="L1726" s="61"/>
      <c r="M1726" s="61"/>
      <c r="N1726" s="61"/>
      <c r="O1726" s="61"/>
      <c r="P1726" s="61"/>
      <c r="R1726" s="61"/>
      <c r="S1726" s="61"/>
      <c r="T1726" s="61"/>
      <c r="U1726" s="61"/>
      <c r="V1726" s="61"/>
      <c r="W1726" s="61"/>
      <c r="X1726" s="61"/>
      <c r="Y1726" s="61"/>
      <c r="Z1726" s="61"/>
      <c r="AA1726" s="61"/>
      <c r="AB1726" s="61"/>
      <c r="AC1726" s="61"/>
      <c r="AD1726" s="61"/>
      <c r="AE1726" s="61"/>
      <c r="AF1726"/>
      <c r="AG1726"/>
      <c r="AH1726"/>
      <c r="AI1726"/>
      <c r="AJ1726"/>
      <c r="AK1726"/>
      <c r="AL1726"/>
      <c r="AM1726"/>
      <c r="AN1726"/>
      <c r="AO1726"/>
      <c r="AP1726"/>
      <c r="AQ1726"/>
      <c r="AR1726"/>
      <c r="AS1726"/>
      <c r="AT1726"/>
    </row>
    <row r="1727" spans="1:46" ht="156" customHeight="1" thickBot="1">
      <c r="A1727" s="264" t="s">
        <v>1527</v>
      </c>
      <c r="B1727" s="264"/>
      <c r="C1727" s="264"/>
      <c r="D1727" s="264"/>
      <c r="E1727" s="264"/>
      <c r="F1727" s="264"/>
      <c r="G1727" s="264"/>
      <c r="H1727" s="264"/>
      <c r="I1727" s="264"/>
      <c r="J1727" s="264"/>
      <c r="K1727" s="264"/>
      <c r="L1727" s="264"/>
      <c r="M1727" s="264"/>
      <c r="N1727" s="264"/>
      <c r="O1727" s="264"/>
      <c r="P1727" s="264"/>
      <c r="Q1727" s="66"/>
      <c r="R1727" s="61"/>
      <c r="S1727" s="61"/>
      <c r="T1727" s="61"/>
      <c r="U1727" s="61"/>
      <c r="V1727" s="265"/>
      <c r="W1727" s="265"/>
      <c r="X1727" s="265"/>
      <c r="Y1727" s="265"/>
      <c r="Z1727" s="265"/>
      <c r="AA1727" s="265"/>
      <c r="AB1727" s="265"/>
      <c r="AC1727" s="265"/>
      <c r="AD1727" s="265"/>
      <c r="AE1727" s="265"/>
      <c r="AF1727" s="66"/>
      <c r="AG1727" s="61"/>
      <c r="AH1727" s="61"/>
      <c r="AI1727" s="61"/>
      <c r="AJ1727" s="61"/>
      <c r="AK1727" s="265"/>
      <c r="AL1727" s="265"/>
      <c r="AM1727" s="265"/>
      <c r="AN1727" s="265"/>
      <c r="AO1727" s="265"/>
      <c r="AP1727" s="265"/>
      <c r="AQ1727" s="265"/>
      <c r="AR1727" s="265"/>
      <c r="AS1727" s="265"/>
      <c r="AT1727" s="265"/>
    </row>
    <row r="1728" spans="1:46" ht="45" customHeight="1" thickTop="1" thickBot="1">
      <c r="A1728" s="284" t="s">
        <v>44</v>
      </c>
      <c r="B1728" s="284"/>
      <c r="C1728" s="284"/>
      <c r="D1728" s="284"/>
      <c r="E1728" s="284"/>
      <c r="F1728" s="284"/>
      <c r="G1728" s="284"/>
      <c r="H1728" s="284"/>
      <c r="I1728" s="284"/>
      <c r="J1728" s="284"/>
      <c r="K1728" s="284"/>
      <c r="L1728" s="284"/>
      <c r="M1728" s="284"/>
      <c r="N1728" s="284"/>
      <c r="O1728" s="284"/>
      <c r="P1728" s="284"/>
      <c r="Q1728" s="67" t="s">
        <v>67</v>
      </c>
      <c r="R1728" s="285" t="s">
        <v>68</v>
      </c>
      <c r="S1728" s="285"/>
      <c r="T1728" s="285"/>
      <c r="U1728" s="285"/>
      <c r="V1728" s="285"/>
      <c r="W1728" s="285"/>
      <c r="X1728" s="285"/>
      <c r="Y1728" s="285"/>
      <c r="Z1728" s="285"/>
      <c r="AA1728" s="285"/>
      <c r="AB1728" s="285"/>
      <c r="AC1728" s="285"/>
      <c r="AD1728" s="285"/>
      <c r="AE1728" s="285"/>
      <c r="AF1728" s="68" t="s">
        <v>67</v>
      </c>
      <c r="AG1728" s="286" t="s">
        <v>8</v>
      </c>
      <c r="AH1728" s="286"/>
      <c r="AI1728" s="286"/>
      <c r="AJ1728" s="286"/>
      <c r="AK1728" s="286"/>
      <c r="AL1728" s="286"/>
      <c r="AM1728" s="286"/>
      <c r="AN1728" s="286"/>
      <c r="AO1728" s="286"/>
      <c r="AP1728" s="286"/>
      <c r="AQ1728" s="286"/>
      <c r="AR1728" s="286"/>
      <c r="AS1728" s="286"/>
      <c r="AT1728" s="286"/>
    </row>
    <row r="1729" spans="1:46" ht="99" customHeight="1">
      <c r="A1729" s="296" t="s">
        <v>1528</v>
      </c>
      <c r="B1729" s="297"/>
      <c r="C1729" s="297"/>
      <c r="D1729" s="297"/>
      <c r="E1729" s="297"/>
      <c r="F1729" s="297"/>
      <c r="G1729" s="297"/>
      <c r="H1729" s="297"/>
      <c r="I1729" s="297"/>
      <c r="J1729" s="297"/>
      <c r="K1729" s="297"/>
      <c r="L1729" s="297"/>
      <c r="M1729" s="297"/>
      <c r="N1729" s="297"/>
      <c r="O1729" s="297"/>
      <c r="P1729" s="298"/>
      <c r="Q1729" s="69">
        <v>2</v>
      </c>
      <c r="R1729" s="258"/>
      <c r="S1729" s="258"/>
      <c r="T1729" s="258"/>
      <c r="U1729" s="258"/>
      <c r="V1729" s="258"/>
      <c r="W1729" s="258"/>
      <c r="X1729" s="258"/>
      <c r="Y1729" s="258"/>
      <c r="Z1729" s="258"/>
      <c r="AA1729" s="258"/>
      <c r="AB1729" s="258"/>
      <c r="AC1729" s="258"/>
      <c r="AD1729" s="258"/>
      <c r="AE1729" s="258"/>
      <c r="AF1729" s="69">
        <v>2</v>
      </c>
      <c r="AG1729" s="258"/>
      <c r="AH1729" s="258"/>
      <c r="AI1729" s="258"/>
      <c r="AJ1729" s="258"/>
      <c r="AK1729" s="258"/>
      <c r="AL1729" s="258"/>
      <c r="AM1729" s="258"/>
      <c r="AN1729" s="258"/>
      <c r="AO1729" s="258"/>
      <c r="AP1729" s="258"/>
      <c r="AQ1729" s="258"/>
      <c r="AR1729" s="258"/>
      <c r="AS1729" s="258"/>
      <c r="AT1729" s="258"/>
    </row>
    <row r="1730" spans="1:46" ht="45" customHeight="1">
      <c r="A1730" s="296" t="s">
        <v>961</v>
      </c>
      <c r="B1730" s="297"/>
      <c r="C1730" s="297"/>
      <c r="D1730" s="297"/>
      <c r="E1730" s="297"/>
      <c r="F1730" s="297"/>
      <c r="G1730" s="297"/>
      <c r="H1730" s="297"/>
      <c r="I1730" s="297"/>
      <c r="J1730" s="297"/>
      <c r="K1730" s="297"/>
      <c r="L1730" s="297"/>
      <c r="M1730" s="297"/>
      <c r="N1730" s="297"/>
      <c r="O1730" s="297"/>
      <c r="P1730" s="298"/>
      <c r="Q1730" s="69">
        <v>2</v>
      </c>
      <c r="R1730" s="258"/>
      <c r="S1730" s="258"/>
      <c r="T1730" s="258"/>
      <c r="U1730" s="258"/>
      <c r="V1730" s="258"/>
      <c r="W1730" s="258"/>
      <c r="X1730" s="258"/>
      <c r="Y1730" s="258"/>
      <c r="Z1730" s="258"/>
      <c r="AA1730" s="258"/>
      <c r="AB1730" s="258"/>
      <c r="AC1730" s="258"/>
      <c r="AD1730" s="258"/>
      <c r="AE1730" s="258"/>
      <c r="AF1730" s="69">
        <v>2</v>
      </c>
      <c r="AG1730" s="258"/>
      <c r="AH1730" s="258"/>
      <c r="AI1730" s="258"/>
      <c r="AJ1730" s="258"/>
      <c r="AK1730" s="258"/>
      <c r="AL1730" s="258"/>
      <c r="AM1730" s="258"/>
      <c r="AN1730" s="258"/>
      <c r="AO1730" s="258"/>
      <c r="AP1730" s="258"/>
      <c r="AQ1730" s="258"/>
      <c r="AR1730" s="258"/>
      <c r="AS1730" s="258"/>
      <c r="AT1730" s="258"/>
    </row>
    <row r="1731" spans="1:46" ht="45" customHeight="1">
      <c r="A1731" s="296" t="s">
        <v>1529</v>
      </c>
      <c r="B1731" s="297"/>
      <c r="C1731" s="297"/>
      <c r="D1731" s="297"/>
      <c r="E1731" s="297"/>
      <c r="F1731" s="297"/>
      <c r="G1731" s="297"/>
      <c r="H1731" s="297"/>
      <c r="I1731" s="297"/>
      <c r="J1731" s="297"/>
      <c r="K1731" s="297"/>
      <c r="L1731" s="297"/>
      <c r="M1731" s="297"/>
      <c r="N1731" s="297"/>
      <c r="O1731" s="297"/>
      <c r="P1731" s="298"/>
      <c r="Q1731" s="69">
        <v>1</v>
      </c>
      <c r="R1731" s="273" t="s">
        <v>157</v>
      </c>
      <c r="S1731" s="274"/>
      <c r="T1731" s="274"/>
      <c r="U1731" s="274"/>
      <c r="V1731" s="274"/>
      <c r="W1731" s="274"/>
      <c r="X1731" s="274"/>
      <c r="Y1731" s="274"/>
      <c r="Z1731" s="274"/>
      <c r="AA1731" s="274"/>
      <c r="AB1731" s="274"/>
      <c r="AC1731" s="274"/>
      <c r="AD1731" s="274"/>
      <c r="AE1731" s="275"/>
      <c r="AF1731" s="69">
        <v>1</v>
      </c>
      <c r="AG1731" s="273" t="s">
        <v>157</v>
      </c>
      <c r="AH1731" s="274"/>
      <c r="AI1731" s="274"/>
      <c r="AJ1731" s="274"/>
      <c r="AK1731" s="274"/>
      <c r="AL1731" s="274"/>
      <c r="AM1731" s="274"/>
      <c r="AN1731" s="274"/>
      <c r="AO1731" s="274"/>
      <c r="AP1731" s="274"/>
      <c r="AQ1731" s="274"/>
      <c r="AR1731" s="274"/>
      <c r="AS1731" s="274"/>
      <c r="AT1731" s="275"/>
    </row>
    <row r="1732" spans="1:46" ht="45" customHeight="1">
      <c r="A1732" s="296" t="s">
        <v>1530</v>
      </c>
      <c r="B1732" s="297"/>
      <c r="C1732" s="297"/>
      <c r="D1732" s="297"/>
      <c r="E1732" s="297"/>
      <c r="F1732" s="297"/>
      <c r="G1732" s="297"/>
      <c r="H1732" s="297"/>
      <c r="I1732" s="297"/>
      <c r="J1732" s="297"/>
      <c r="K1732" s="297"/>
      <c r="L1732" s="297"/>
      <c r="M1732" s="297"/>
      <c r="N1732" s="297"/>
      <c r="O1732" s="297"/>
      <c r="P1732" s="298"/>
      <c r="Q1732" s="69">
        <v>1</v>
      </c>
      <c r="R1732" s="258"/>
      <c r="S1732" s="258"/>
      <c r="T1732" s="258"/>
      <c r="U1732" s="258"/>
      <c r="V1732" s="258"/>
      <c r="W1732" s="258"/>
      <c r="X1732" s="258"/>
      <c r="Y1732" s="258"/>
      <c r="Z1732" s="258"/>
      <c r="AA1732" s="258"/>
      <c r="AB1732" s="258"/>
      <c r="AC1732" s="258"/>
      <c r="AD1732" s="258"/>
      <c r="AE1732" s="258"/>
      <c r="AF1732" s="69">
        <v>1</v>
      </c>
      <c r="AG1732" s="258"/>
      <c r="AH1732" s="258"/>
      <c r="AI1732" s="258"/>
      <c r="AJ1732" s="258"/>
      <c r="AK1732" s="258"/>
      <c r="AL1732" s="258"/>
      <c r="AM1732" s="258"/>
      <c r="AN1732" s="258"/>
      <c r="AO1732" s="258"/>
      <c r="AP1732" s="258"/>
      <c r="AQ1732" s="258"/>
      <c r="AR1732" s="258"/>
      <c r="AS1732" s="258"/>
      <c r="AT1732" s="258"/>
    </row>
    <row r="1733" spans="1:46" ht="45" customHeight="1">
      <c r="A1733" s="296" t="s">
        <v>1531</v>
      </c>
      <c r="B1733" s="297"/>
      <c r="C1733" s="297"/>
      <c r="D1733" s="297"/>
      <c r="E1733" s="297"/>
      <c r="F1733" s="297"/>
      <c r="G1733" s="297"/>
      <c r="H1733" s="297"/>
      <c r="I1733" s="297"/>
      <c r="J1733" s="297"/>
      <c r="K1733" s="297"/>
      <c r="L1733" s="297"/>
      <c r="M1733" s="297"/>
      <c r="N1733" s="297"/>
      <c r="O1733" s="297"/>
      <c r="P1733" s="298"/>
      <c r="Q1733" s="69">
        <v>1</v>
      </c>
      <c r="R1733" s="258"/>
      <c r="S1733" s="258"/>
      <c r="T1733" s="258"/>
      <c r="U1733" s="258"/>
      <c r="V1733" s="258"/>
      <c r="W1733" s="258"/>
      <c r="X1733" s="258"/>
      <c r="Y1733" s="258"/>
      <c r="Z1733" s="258"/>
      <c r="AA1733" s="258"/>
      <c r="AB1733" s="258"/>
      <c r="AC1733" s="258"/>
      <c r="AD1733" s="258"/>
      <c r="AE1733" s="258"/>
      <c r="AF1733" s="69">
        <v>1</v>
      </c>
      <c r="AG1733" s="258"/>
      <c r="AH1733" s="258"/>
      <c r="AI1733" s="258"/>
      <c r="AJ1733" s="258"/>
      <c r="AK1733" s="258"/>
      <c r="AL1733" s="258"/>
      <c r="AM1733" s="258"/>
      <c r="AN1733" s="258"/>
      <c r="AO1733" s="258"/>
      <c r="AP1733" s="258"/>
      <c r="AQ1733" s="258"/>
      <c r="AR1733" s="258"/>
      <c r="AS1733" s="258"/>
      <c r="AT1733" s="258"/>
    </row>
    <row r="1734" spans="1:46" ht="45" customHeight="1">
      <c r="A1734" s="296" t="s">
        <v>1532</v>
      </c>
      <c r="B1734" s="297"/>
      <c r="C1734" s="297"/>
      <c r="D1734" s="297"/>
      <c r="E1734" s="297"/>
      <c r="F1734" s="297"/>
      <c r="G1734" s="297"/>
      <c r="H1734" s="297"/>
      <c r="I1734" s="297"/>
      <c r="J1734" s="297"/>
      <c r="K1734" s="297"/>
      <c r="L1734" s="297"/>
      <c r="M1734" s="297"/>
      <c r="N1734" s="297"/>
      <c r="O1734" s="297"/>
      <c r="P1734" s="298"/>
      <c r="Q1734" s="69">
        <v>1</v>
      </c>
      <c r="R1734" s="258"/>
      <c r="S1734" s="258"/>
      <c r="T1734" s="258"/>
      <c r="U1734" s="258"/>
      <c r="V1734" s="258"/>
      <c r="W1734" s="258"/>
      <c r="X1734" s="258"/>
      <c r="Y1734" s="258"/>
      <c r="Z1734" s="258"/>
      <c r="AA1734" s="258"/>
      <c r="AB1734" s="258"/>
      <c r="AC1734" s="258"/>
      <c r="AD1734" s="258"/>
      <c r="AE1734" s="258"/>
      <c r="AF1734" s="69">
        <v>1</v>
      </c>
      <c r="AG1734" s="258"/>
      <c r="AH1734" s="258"/>
      <c r="AI1734" s="258"/>
      <c r="AJ1734" s="258"/>
      <c r="AK1734" s="258"/>
      <c r="AL1734" s="258"/>
      <c r="AM1734" s="258"/>
      <c r="AN1734" s="258"/>
      <c r="AO1734" s="258"/>
      <c r="AP1734" s="258"/>
      <c r="AQ1734" s="258"/>
      <c r="AR1734" s="258"/>
      <c r="AS1734" s="258"/>
      <c r="AT1734" s="258"/>
    </row>
    <row r="1735" spans="1:46" ht="45" customHeight="1">
      <c r="A1735" s="296" t="s">
        <v>1533</v>
      </c>
      <c r="B1735" s="297"/>
      <c r="C1735" s="297"/>
      <c r="D1735" s="297"/>
      <c r="E1735" s="297"/>
      <c r="F1735" s="297"/>
      <c r="G1735" s="297"/>
      <c r="H1735" s="297"/>
      <c r="I1735" s="297"/>
      <c r="J1735" s="297"/>
      <c r="K1735" s="297"/>
      <c r="L1735" s="297"/>
      <c r="M1735" s="297"/>
      <c r="N1735" s="297"/>
      <c r="O1735" s="297"/>
      <c r="P1735" s="298"/>
      <c r="Q1735" s="69">
        <v>1</v>
      </c>
      <c r="R1735" s="258"/>
      <c r="S1735" s="258"/>
      <c r="T1735" s="258"/>
      <c r="U1735" s="258"/>
      <c r="V1735" s="258"/>
      <c r="W1735" s="258"/>
      <c r="X1735" s="258"/>
      <c r="Y1735" s="258"/>
      <c r="Z1735" s="258"/>
      <c r="AA1735" s="258"/>
      <c r="AB1735" s="258"/>
      <c r="AC1735" s="258"/>
      <c r="AD1735" s="258"/>
      <c r="AE1735" s="258"/>
      <c r="AF1735" s="69">
        <v>1</v>
      </c>
      <c r="AG1735" s="258"/>
      <c r="AH1735" s="258"/>
      <c r="AI1735" s="258"/>
      <c r="AJ1735" s="258"/>
      <c r="AK1735" s="258"/>
      <c r="AL1735" s="258"/>
      <c r="AM1735" s="258"/>
      <c r="AN1735" s="258"/>
      <c r="AO1735" s="258"/>
      <c r="AP1735" s="258"/>
      <c r="AQ1735" s="258"/>
      <c r="AR1735" s="258"/>
      <c r="AS1735" s="258"/>
      <c r="AT1735" s="258"/>
    </row>
    <row r="1736" spans="1:46" ht="45" customHeight="1">
      <c r="A1736" s="296" t="s">
        <v>1534</v>
      </c>
      <c r="B1736" s="297"/>
      <c r="C1736" s="297"/>
      <c r="D1736" s="297"/>
      <c r="E1736" s="297"/>
      <c r="F1736" s="297"/>
      <c r="G1736" s="297"/>
      <c r="H1736" s="297"/>
      <c r="I1736" s="297"/>
      <c r="J1736" s="297"/>
      <c r="K1736" s="297"/>
      <c r="L1736" s="297"/>
      <c r="M1736" s="297"/>
      <c r="N1736" s="297"/>
      <c r="O1736" s="297"/>
      <c r="P1736" s="298"/>
      <c r="Q1736" s="69">
        <v>1</v>
      </c>
      <c r="R1736" s="258"/>
      <c r="S1736" s="258"/>
      <c r="T1736" s="258"/>
      <c r="U1736" s="258"/>
      <c r="V1736" s="258"/>
      <c r="W1736" s="258"/>
      <c r="X1736" s="258"/>
      <c r="Y1736" s="258"/>
      <c r="Z1736" s="258"/>
      <c r="AA1736" s="258"/>
      <c r="AB1736" s="258"/>
      <c r="AC1736" s="258"/>
      <c r="AD1736" s="258"/>
      <c r="AE1736" s="258"/>
      <c r="AF1736" s="69">
        <v>1</v>
      </c>
      <c r="AG1736" s="258"/>
      <c r="AH1736" s="258"/>
      <c r="AI1736" s="258"/>
      <c r="AJ1736" s="258"/>
      <c r="AK1736" s="258"/>
      <c r="AL1736" s="258"/>
      <c r="AM1736" s="258"/>
      <c r="AN1736" s="258"/>
      <c r="AO1736" s="258"/>
      <c r="AP1736" s="258"/>
      <c r="AQ1736" s="258"/>
      <c r="AR1736" s="258"/>
      <c r="AS1736" s="258"/>
      <c r="AT1736" s="258"/>
    </row>
    <row r="1737" spans="1:46" ht="45" customHeight="1">
      <c r="A1737" s="255" t="s">
        <v>1535</v>
      </c>
      <c r="B1737" s="256"/>
      <c r="C1737" s="256"/>
      <c r="D1737" s="256"/>
      <c r="E1737" s="256"/>
      <c r="F1737" s="256"/>
      <c r="G1737" s="256"/>
      <c r="H1737" s="256"/>
      <c r="I1737" s="256"/>
      <c r="J1737" s="256"/>
      <c r="K1737" s="256"/>
      <c r="L1737" s="256"/>
      <c r="M1737" s="256"/>
      <c r="N1737" s="256"/>
      <c r="O1737" s="256"/>
      <c r="P1737" s="257"/>
      <c r="Q1737" s="69">
        <v>1</v>
      </c>
      <c r="R1737" s="258"/>
      <c r="S1737" s="258"/>
      <c r="T1737" s="258"/>
      <c r="U1737" s="258"/>
      <c r="V1737" s="258"/>
      <c r="W1737" s="258"/>
      <c r="X1737" s="258"/>
      <c r="Y1737" s="258"/>
      <c r="Z1737" s="258"/>
      <c r="AA1737" s="258"/>
      <c r="AB1737" s="258"/>
      <c r="AC1737" s="258"/>
      <c r="AD1737" s="258"/>
      <c r="AE1737" s="258"/>
      <c r="AF1737" s="69">
        <v>1</v>
      </c>
      <c r="AG1737" s="258"/>
      <c r="AH1737" s="258"/>
      <c r="AI1737" s="258"/>
      <c r="AJ1737" s="258"/>
      <c r="AK1737" s="258"/>
      <c r="AL1737" s="258"/>
      <c r="AM1737" s="258"/>
      <c r="AN1737" s="258"/>
      <c r="AO1737" s="258"/>
      <c r="AP1737" s="258"/>
      <c r="AQ1737" s="258"/>
      <c r="AR1737" s="258"/>
      <c r="AS1737" s="258"/>
      <c r="AT1737" s="258"/>
    </row>
    <row r="1738" spans="1:46" ht="45" customHeight="1">
      <c r="A1738" s="255" t="s">
        <v>1536</v>
      </c>
      <c r="B1738" s="256"/>
      <c r="C1738" s="256"/>
      <c r="D1738" s="256"/>
      <c r="E1738" s="256"/>
      <c r="F1738" s="256"/>
      <c r="G1738" s="256"/>
      <c r="H1738" s="256"/>
      <c r="I1738" s="256"/>
      <c r="J1738" s="256"/>
      <c r="K1738" s="256"/>
      <c r="L1738" s="256"/>
      <c r="M1738" s="256"/>
      <c r="N1738" s="256"/>
      <c r="O1738" s="256"/>
      <c r="P1738" s="257"/>
      <c r="Q1738" s="69">
        <v>1</v>
      </c>
      <c r="R1738" s="258"/>
      <c r="S1738" s="258"/>
      <c r="T1738" s="258"/>
      <c r="U1738" s="258"/>
      <c r="V1738" s="258"/>
      <c r="W1738" s="258"/>
      <c r="X1738" s="258"/>
      <c r="Y1738" s="258"/>
      <c r="Z1738" s="258"/>
      <c r="AA1738" s="258"/>
      <c r="AB1738" s="258"/>
      <c r="AC1738" s="258"/>
      <c r="AD1738" s="258"/>
      <c r="AE1738" s="258"/>
      <c r="AF1738" s="69">
        <v>1</v>
      </c>
      <c r="AG1738" s="258"/>
      <c r="AH1738" s="258"/>
      <c r="AI1738" s="258"/>
      <c r="AJ1738" s="258"/>
      <c r="AK1738" s="258"/>
      <c r="AL1738" s="258"/>
      <c r="AM1738" s="258"/>
      <c r="AN1738" s="258"/>
      <c r="AO1738" s="258"/>
      <c r="AP1738" s="258"/>
      <c r="AQ1738" s="258"/>
      <c r="AR1738" s="258"/>
      <c r="AS1738" s="258"/>
      <c r="AT1738" s="258"/>
    </row>
    <row r="1739" spans="1:46" ht="45" customHeight="1">
      <c r="A1739" s="255" t="s">
        <v>1537</v>
      </c>
      <c r="B1739" s="256"/>
      <c r="C1739" s="256"/>
      <c r="D1739" s="256"/>
      <c r="E1739" s="256"/>
      <c r="F1739" s="256"/>
      <c r="G1739" s="256"/>
      <c r="H1739" s="256"/>
      <c r="I1739" s="256"/>
      <c r="J1739" s="256"/>
      <c r="K1739" s="256"/>
      <c r="L1739" s="256"/>
      <c r="M1739" s="256"/>
      <c r="N1739" s="256"/>
      <c r="O1739" s="256"/>
      <c r="P1739" s="257"/>
      <c r="Q1739" s="69">
        <v>1</v>
      </c>
      <c r="R1739" s="258"/>
      <c r="S1739" s="258"/>
      <c r="T1739" s="258"/>
      <c r="U1739" s="258"/>
      <c r="V1739" s="258"/>
      <c r="W1739" s="258"/>
      <c r="X1739" s="258"/>
      <c r="Y1739" s="258"/>
      <c r="Z1739" s="258"/>
      <c r="AA1739" s="258"/>
      <c r="AB1739" s="258"/>
      <c r="AC1739" s="258"/>
      <c r="AD1739" s="258"/>
      <c r="AE1739" s="258"/>
      <c r="AF1739" s="69">
        <v>1</v>
      </c>
      <c r="AG1739" s="258"/>
      <c r="AH1739" s="258"/>
      <c r="AI1739" s="258"/>
      <c r="AJ1739" s="258"/>
      <c r="AK1739" s="258"/>
      <c r="AL1739" s="258"/>
      <c r="AM1739" s="258"/>
      <c r="AN1739" s="258"/>
      <c r="AO1739" s="258"/>
      <c r="AP1739" s="258"/>
      <c r="AQ1739" s="258"/>
      <c r="AR1739" s="258"/>
      <c r="AS1739" s="258"/>
      <c r="AT1739" s="258"/>
    </row>
    <row r="1740" spans="1:46" ht="65.849999999999994" customHeight="1">
      <c r="A1740" s="255" t="s">
        <v>1538</v>
      </c>
      <c r="B1740" s="256"/>
      <c r="C1740" s="256"/>
      <c r="D1740" s="256"/>
      <c r="E1740" s="256"/>
      <c r="F1740" s="256"/>
      <c r="G1740" s="256"/>
      <c r="H1740" s="256"/>
      <c r="I1740" s="256"/>
      <c r="J1740" s="256"/>
      <c r="K1740" s="256"/>
      <c r="L1740" s="256"/>
      <c r="M1740" s="256"/>
      <c r="N1740" s="256"/>
      <c r="O1740" s="256"/>
      <c r="P1740" s="257"/>
      <c r="Q1740" s="69">
        <v>1</v>
      </c>
      <c r="R1740" s="258"/>
      <c r="S1740" s="258"/>
      <c r="T1740" s="258"/>
      <c r="U1740" s="258"/>
      <c r="V1740" s="258"/>
      <c r="W1740" s="258"/>
      <c r="X1740" s="258"/>
      <c r="Y1740" s="258"/>
      <c r="Z1740" s="258"/>
      <c r="AA1740" s="258"/>
      <c r="AB1740" s="258"/>
      <c r="AC1740" s="258"/>
      <c r="AD1740" s="258"/>
      <c r="AE1740" s="258"/>
      <c r="AF1740" s="69">
        <v>1</v>
      </c>
      <c r="AG1740" s="258"/>
      <c r="AH1740" s="258"/>
      <c r="AI1740" s="258"/>
      <c r="AJ1740" s="258"/>
      <c r="AK1740" s="258"/>
      <c r="AL1740" s="258"/>
      <c r="AM1740" s="258"/>
      <c r="AN1740" s="258"/>
      <c r="AO1740" s="258"/>
      <c r="AP1740" s="258"/>
      <c r="AQ1740" s="258"/>
      <c r="AR1740" s="258"/>
      <c r="AS1740" s="258"/>
      <c r="AT1740" s="258"/>
    </row>
    <row r="1741" spans="1:46" ht="45" customHeight="1">
      <c r="A1741" s="255" t="s">
        <v>1539</v>
      </c>
      <c r="B1741" s="256"/>
      <c r="C1741" s="256"/>
      <c r="D1741" s="256"/>
      <c r="E1741" s="256"/>
      <c r="F1741" s="256"/>
      <c r="G1741" s="256"/>
      <c r="H1741" s="256"/>
      <c r="I1741" s="256"/>
      <c r="J1741" s="256"/>
      <c r="K1741" s="256"/>
      <c r="L1741" s="256"/>
      <c r="M1741" s="256"/>
      <c r="N1741" s="256"/>
      <c r="O1741" s="256"/>
      <c r="P1741" s="257"/>
      <c r="Q1741" s="69">
        <v>1</v>
      </c>
      <c r="R1741" s="258"/>
      <c r="S1741" s="258"/>
      <c r="T1741" s="258"/>
      <c r="U1741" s="258"/>
      <c r="V1741" s="258"/>
      <c r="W1741" s="258"/>
      <c r="X1741" s="258"/>
      <c r="Y1741" s="258"/>
      <c r="Z1741" s="258"/>
      <c r="AA1741" s="258"/>
      <c r="AB1741" s="258"/>
      <c r="AC1741" s="258"/>
      <c r="AD1741" s="258"/>
      <c r="AE1741" s="258"/>
      <c r="AF1741" s="69">
        <v>1</v>
      </c>
      <c r="AG1741" s="258"/>
      <c r="AH1741" s="258"/>
      <c r="AI1741" s="258"/>
      <c r="AJ1741" s="258"/>
      <c r="AK1741" s="258"/>
      <c r="AL1741" s="258"/>
      <c r="AM1741" s="258"/>
      <c r="AN1741" s="258"/>
      <c r="AO1741" s="258"/>
      <c r="AP1741" s="258"/>
      <c r="AQ1741" s="258"/>
      <c r="AR1741" s="258"/>
      <c r="AS1741" s="258"/>
      <c r="AT1741" s="258"/>
    </row>
    <row r="1742" spans="1:46" ht="45" customHeight="1">
      <c r="A1742" s="255" t="s">
        <v>1540</v>
      </c>
      <c r="B1742" s="256"/>
      <c r="C1742" s="256"/>
      <c r="D1742" s="256"/>
      <c r="E1742" s="256"/>
      <c r="F1742" s="256"/>
      <c r="G1742" s="256"/>
      <c r="H1742" s="256"/>
      <c r="I1742" s="256"/>
      <c r="J1742" s="256"/>
      <c r="K1742" s="256"/>
      <c r="L1742" s="256"/>
      <c r="M1742" s="256"/>
      <c r="N1742" s="256"/>
      <c r="O1742" s="256"/>
      <c r="P1742" s="257"/>
      <c r="Q1742" s="69">
        <v>1</v>
      </c>
      <c r="R1742" s="258"/>
      <c r="S1742" s="258"/>
      <c r="T1742" s="258"/>
      <c r="U1742" s="258"/>
      <c r="V1742" s="258"/>
      <c r="W1742" s="258"/>
      <c r="X1742" s="258"/>
      <c r="Y1742" s="258"/>
      <c r="Z1742" s="258"/>
      <c r="AA1742" s="258"/>
      <c r="AB1742" s="258"/>
      <c r="AC1742" s="258"/>
      <c r="AD1742" s="258"/>
      <c r="AE1742" s="258"/>
      <c r="AF1742" s="69">
        <v>1</v>
      </c>
      <c r="AG1742" s="258"/>
      <c r="AH1742" s="258"/>
      <c r="AI1742" s="258"/>
      <c r="AJ1742" s="258"/>
      <c r="AK1742" s="258"/>
      <c r="AL1742" s="258"/>
      <c r="AM1742" s="258"/>
      <c r="AN1742" s="258"/>
      <c r="AO1742" s="258"/>
      <c r="AP1742" s="258"/>
      <c r="AQ1742" s="258"/>
      <c r="AR1742" s="258"/>
      <c r="AS1742" s="258"/>
      <c r="AT1742" s="258"/>
    </row>
    <row r="1743" spans="1:46" ht="45" customHeight="1">
      <c r="A1743" s="255" t="s">
        <v>1541</v>
      </c>
      <c r="B1743" s="256"/>
      <c r="C1743" s="256"/>
      <c r="D1743" s="256"/>
      <c r="E1743" s="256"/>
      <c r="F1743" s="256"/>
      <c r="G1743" s="256"/>
      <c r="H1743" s="256"/>
      <c r="I1743" s="256"/>
      <c r="J1743" s="256"/>
      <c r="K1743" s="256"/>
      <c r="L1743" s="256"/>
      <c r="M1743" s="256"/>
      <c r="N1743" s="256"/>
      <c r="O1743" s="256"/>
      <c r="P1743" s="257"/>
      <c r="Q1743" s="69">
        <v>1</v>
      </c>
      <c r="R1743" s="258"/>
      <c r="S1743" s="258"/>
      <c r="T1743" s="258"/>
      <c r="U1743" s="258"/>
      <c r="V1743" s="258"/>
      <c r="W1743" s="258"/>
      <c r="X1743" s="258"/>
      <c r="Y1743" s="258"/>
      <c r="Z1743" s="258"/>
      <c r="AA1743" s="258"/>
      <c r="AB1743" s="258"/>
      <c r="AC1743" s="258"/>
      <c r="AD1743" s="258"/>
      <c r="AE1743" s="258"/>
      <c r="AF1743" s="69">
        <v>1</v>
      </c>
      <c r="AG1743" s="258"/>
      <c r="AH1743" s="258"/>
      <c r="AI1743" s="258"/>
      <c r="AJ1743" s="258"/>
      <c r="AK1743" s="258"/>
      <c r="AL1743" s="258"/>
      <c r="AM1743" s="258"/>
      <c r="AN1743" s="258"/>
      <c r="AO1743" s="258"/>
      <c r="AP1743" s="258"/>
      <c r="AQ1743" s="258"/>
      <c r="AR1743" s="258"/>
      <c r="AS1743" s="258"/>
      <c r="AT1743" s="258"/>
    </row>
    <row r="1744" spans="1:46" ht="45" customHeight="1">
      <c r="A1744" s="255" t="s">
        <v>1542</v>
      </c>
      <c r="B1744" s="256"/>
      <c r="C1744" s="256"/>
      <c r="D1744" s="256"/>
      <c r="E1744" s="256"/>
      <c r="F1744" s="256"/>
      <c r="G1744" s="256"/>
      <c r="H1744" s="256"/>
      <c r="I1744" s="256"/>
      <c r="J1744" s="256"/>
      <c r="K1744" s="256"/>
      <c r="L1744" s="256"/>
      <c r="M1744" s="256"/>
      <c r="N1744" s="256"/>
      <c r="O1744" s="256"/>
      <c r="P1744" s="257"/>
      <c r="Q1744" s="69">
        <v>1</v>
      </c>
      <c r="R1744" s="258"/>
      <c r="S1744" s="258"/>
      <c r="T1744" s="258"/>
      <c r="U1744" s="258"/>
      <c r="V1744" s="258"/>
      <c r="W1744" s="258"/>
      <c r="X1744" s="258"/>
      <c r="Y1744" s="258"/>
      <c r="Z1744" s="258"/>
      <c r="AA1744" s="258"/>
      <c r="AB1744" s="258"/>
      <c r="AC1744" s="258"/>
      <c r="AD1744" s="258"/>
      <c r="AE1744" s="258"/>
      <c r="AF1744" s="69">
        <v>1</v>
      </c>
      <c r="AG1744" s="258"/>
      <c r="AH1744" s="258"/>
      <c r="AI1744" s="258"/>
      <c r="AJ1744" s="258"/>
      <c r="AK1744" s="258"/>
      <c r="AL1744" s="258"/>
      <c r="AM1744" s="258"/>
      <c r="AN1744" s="258"/>
      <c r="AO1744" s="258"/>
      <c r="AP1744" s="258"/>
      <c r="AQ1744" s="258"/>
      <c r="AR1744" s="258"/>
      <c r="AS1744" s="258"/>
      <c r="AT1744" s="258"/>
    </row>
    <row r="1745" spans="1:46" ht="45" customHeight="1">
      <c r="A1745" s="255" t="s">
        <v>1177</v>
      </c>
      <c r="B1745" s="256"/>
      <c r="C1745" s="256"/>
      <c r="D1745" s="256"/>
      <c r="E1745" s="256"/>
      <c r="F1745" s="256"/>
      <c r="G1745" s="256"/>
      <c r="H1745" s="256"/>
      <c r="I1745" s="256"/>
      <c r="J1745" s="256"/>
      <c r="K1745" s="256"/>
      <c r="L1745" s="256"/>
      <c r="M1745" s="256"/>
      <c r="N1745" s="256"/>
      <c r="O1745" s="256"/>
      <c r="P1745" s="257"/>
      <c r="Q1745" s="69">
        <v>1</v>
      </c>
      <c r="R1745" s="258"/>
      <c r="S1745" s="258"/>
      <c r="T1745" s="258"/>
      <c r="U1745" s="258"/>
      <c r="V1745" s="258"/>
      <c r="W1745" s="258"/>
      <c r="X1745" s="258"/>
      <c r="Y1745" s="258"/>
      <c r="Z1745" s="258"/>
      <c r="AA1745" s="258"/>
      <c r="AB1745" s="258"/>
      <c r="AC1745" s="258"/>
      <c r="AD1745" s="258"/>
      <c r="AE1745" s="258"/>
      <c r="AF1745" s="69">
        <v>1</v>
      </c>
      <c r="AG1745" s="258"/>
      <c r="AH1745" s="258"/>
      <c r="AI1745" s="258"/>
      <c r="AJ1745" s="258"/>
      <c r="AK1745" s="258"/>
      <c r="AL1745" s="258"/>
      <c r="AM1745" s="258"/>
      <c r="AN1745" s="258"/>
      <c r="AO1745" s="258"/>
      <c r="AP1745" s="258"/>
      <c r="AQ1745" s="258"/>
      <c r="AR1745" s="258"/>
      <c r="AS1745" s="258"/>
      <c r="AT1745" s="258"/>
    </row>
    <row r="1746" spans="1:46" ht="85.35" customHeight="1">
      <c r="A1746" s="255" t="s">
        <v>1543</v>
      </c>
      <c r="B1746" s="256"/>
      <c r="C1746" s="256"/>
      <c r="D1746" s="256"/>
      <c r="E1746" s="256"/>
      <c r="F1746" s="256"/>
      <c r="G1746" s="256"/>
      <c r="H1746" s="256"/>
      <c r="I1746" s="256"/>
      <c r="J1746" s="256"/>
      <c r="K1746" s="256"/>
      <c r="L1746" s="256"/>
      <c r="M1746" s="256"/>
      <c r="N1746" s="256"/>
      <c r="O1746" s="256"/>
      <c r="P1746" s="257"/>
      <c r="Q1746" s="69">
        <v>1</v>
      </c>
      <c r="R1746" s="258"/>
      <c r="S1746" s="258"/>
      <c r="T1746" s="258"/>
      <c r="U1746" s="258"/>
      <c r="V1746" s="258"/>
      <c r="W1746" s="258"/>
      <c r="X1746" s="258"/>
      <c r="Y1746" s="258"/>
      <c r="Z1746" s="258"/>
      <c r="AA1746" s="258"/>
      <c r="AB1746" s="258"/>
      <c r="AC1746" s="258"/>
      <c r="AD1746" s="258"/>
      <c r="AE1746" s="258"/>
      <c r="AF1746" s="69">
        <v>1</v>
      </c>
      <c r="AG1746" s="258"/>
      <c r="AH1746" s="258"/>
      <c r="AI1746" s="258"/>
      <c r="AJ1746" s="258"/>
      <c r="AK1746" s="258"/>
      <c r="AL1746" s="258"/>
      <c r="AM1746" s="258"/>
      <c r="AN1746" s="258"/>
      <c r="AO1746" s="258"/>
      <c r="AP1746" s="258"/>
      <c r="AQ1746" s="258"/>
      <c r="AR1746" s="258"/>
      <c r="AS1746" s="258"/>
      <c r="AT1746" s="258"/>
    </row>
    <row r="1747" spans="1:46" ht="45" customHeight="1">
      <c r="A1747" s="255" t="s">
        <v>1544</v>
      </c>
      <c r="B1747" s="256"/>
      <c r="C1747" s="256"/>
      <c r="D1747" s="256"/>
      <c r="E1747" s="256"/>
      <c r="F1747" s="256"/>
      <c r="G1747" s="256"/>
      <c r="H1747" s="256"/>
      <c r="I1747" s="256"/>
      <c r="J1747" s="256"/>
      <c r="K1747" s="256"/>
      <c r="L1747" s="256"/>
      <c r="M1747" s="256"/>
      <c r="N1747" s="256"/>
      <c r="O1747" s="256"/>
      <c r="P1747" s="257"/>
      <c r="Q1747" s="69">
        <v>1</v>
      </c>
      <c r="R1747" s="258"/>
      <c r="S1747" s="258"/>
      <c r="T1747" s="258"/>
      <c r="U1747" s="258"/>
      <c r="V1747" s="258"/>
      <c r="W1747" s="258"/>
      <c r="X1747" s="258"/>
      <c r="Y1747" s="258"/>
      <c r="Z1747" s="258"/>
      <c r="AA1747" s="258"/>
      <c r="AB1747" s="258"/>
      <c r="AC1747" s="258"/>
      <c r="AD1747" s="258"/>
      <c r="AE1747" s="258"/>
      <c r="AF1747" s="69">
        <v>1</v>
      </c>
      <c r="AG1747" s="258"/>
      <c r="AH1747" s="258"/>
      <c r="AI1747" s="258"/>
      <c r="AJ1747" s="258"/>
      <c r="AK1747" s="258"/>
      <c r="AL1747" s="258"/>
      <c r="AM1747" s="258"/>
      <c r="AN1747" s="258"/>
      <c r="AO1747" s="258"/>
      <c r="AP1747" s="258"/>
      <c r="AQ1747" s="258"/>
      <c r="AR1747" s="258"/>
      <c r="AS1747" s="258"/>
      <c r="AT1747" s="258"/>
    </row>
    <row r="1748" spans="1:46" ht="45" customHeight="1">
      <c r="A1748" s="255" t="s">
        <v>1545</v>
      </c>
      <c r="B1748" s="256"/>
      <c r="C1748" s="256"/>
      <c r="D1748" s="256"/>
      <c r="E1748" s="256"/>
      <c r="F1748" s="256"/>
      <c r="G1748" s="256"/>
      <c r="H1748" s="256"/>
      <c r="I1748" s="256"/>
      <c r="J1748" s="256"/>
      <c r="K1748" s="256"/>
      <c r="L1748" s="256"/>
      <c r="M1748" s="256"/>
      <c r="N1748" s="256"/>
      <c r="O1748" s="256"/>
      <c r="P1748" s="257"/>
      <c r="Q1748" s="69">
        <v>1</v>
      </c>
      <c r="R1748" s="258"/>
      <c r="S1748" s="258"/>
      <c r="T1748" s="258"/>
      <c r="U1748" s="258"/>
      <c r="V1748" s="258"/>
      <c r="W1748" s="258"/>
      <c r="X1748" s="258"/>
      <c r="Y1748" s="258"/>
      <c r="Z1748" s="258"/>
      <c r="AA1748" s="258"/>
      <c r="AB1748" s="258"/>
      <c r="AC1748" s="258"/>
      <c r="AD1748" s="258"/>
      <c r="AE1748" s="258"/>
      <c r="AF1748" s="69">
        <v>1</v>
      </c>
      <c r="AG1748" s="258"/>
      <c r="AH1748" s="258"/>
      <c r="AI1748" s="258"/>
      <c r="AJ1748" s="258"/>
      <c r="AK1748" s="258"/>
      <c r="AL1748" s="258"/>
      <c r="AM1748" s="258"/>
      <c r="AN1748" s="258"/>
      <c r="AO1748" s="258"/>
      <c r="AP1748" s="258"/>
      <c r="AQ1748" s="258"/>
      <c r="AR1748" s="258"/>
      <c r="AS1748" s="258"/>
      <c r="AT1748" s="258"/>
    </row>
    <row r="1749" spans="1:46" ht="45" customHeight="1">
      <c r="A1749" s="255" t="s">
        <v>1546</v>
      </c>
      <c r="B1749" s="256"/>
      <c r="C1749" s="256"/>
      <c r="D1749" s="256"/>
      <c r="E1749" s="256"/>
      <c r="F1749" s="256"/>
      <c r="G1749" s="256"/>
      <c r="H1749" s="256"/>
      <c r="I1749" s="256"/>
      <c r="J1749" s="256"/>
      <c r="K1749" s="256"/>
      <c r="L1749" s="256"/>
      <c r="M1749" s="256"/>
      <c r="N1749" s="256"/>
      <c r="O1749" s="256"/>
      <c r="P1749" s="257"/>
      <c r="Q1749" s="69">
        <v>1</v>
      </c>
      <c r="R1749" s="258"/>
      <c r="S1749" s="258"/>
      <c r="T1749" s="258"/>
      <c r="U1749" s="258"/>
      <c r="V1749" s="258"/>
      <c r="W1749" s="258"/>
      <c r="X1749" s="258"/>
      <c r="Y1749" s="258"/>
      <c r="Z1749" s="258"/>
      <c r="AA1749" s="258"/>
      <c r="AB1749" s="258"/>
      <c r="AC1749" s="258"/>
      <c r="AD1749" s="258"/>
      <c r="AE1749" s="258"/>
      <c r="AF1749" s="69">
        <v>1</v>
      </c>
      <c r="AG1749" s="258"/>
      <c r="AH1749" s="258"/>
      <c r="AI1749" s="258"/>
      <c r="AJ1749" s="258"/>
      <c r="AK1749" s="258"/>
      <c r="AL1749" s="258"/>
      <c r="AM1749" s="258"/>
      <c r="AN1749" s="258"/>
      <c r="AO1749" s="258"/>
      <c r="AP1749" s="258"/>
      <c r="AQ1749" s="258"/>
      <c r="AR1749" s="258"/>
      <c r="AS1749" s="258"/>
      <c r="AT1749" s="258"/>
    </row>
    <row r="1750" spans="1:46" ht="45" customHeight="1">
      <c r="A1750" s="255" t="s">
        <v>1547</v>
      </c>
      <c r="B1750" s="256"/>
      <c r="C1750" s="256"/>
      <c r="D1750" s="256"/>
      <c r="E1750" s="256"/>
      <c r="F1750" s="256"/>
      <c r="G1750" s="256"/>
      <c r="H1750" s="256"/>
      <c r="I1750" s="256"/>
      <c r="J1750" s="256"/>
      <c r="K1750" s="256"/>
      <c r="L1750" s="256"/>
      <c r="M1750" s="256"/>
      <c r="N1750" s="256"/>
      <c r="O1750" s="256"/>
      <c r="P1750" s="257"/>
      <c r="Q1750" s="69">
        <v>1</v>
      </c>
      <c r="R1750" s="258"/>
      <c r="S1750" s="258"/>
      <c r="T1750" s="258"/>
      <c r="U1750" s="258"/>
      <c r="V1750" s="258"/>
      <c r="W1750" s="258"/>
      <c r="X1750" s="258"/>
      <c r="Y1750" s="258"/>
      <c r="Z1750" s="258"/>
      <c r="AA1750" s="258"/>
      <c r="AB1750" s="258"/>
      <c r="AC1750" s="258"/>
      <c r="AD1750" s="258"/>
      <c r="AE1750" s="258"/>
      <c r="AF1750" s="69">
        <v>1</v>
      </c>
      <c r="AG1750" s="258"/>
      <c r="AH1750" s="258"/>
      <c r="AI1750" s="258"/>
      <c r="AJ1750" s="258"/>
      <c r="AK1750" s="258"/>
      <c r="AL1750" s="258"/>
      <c r="AM1750" s="258"/>
      <c r="AN1750" s="258"/>
      <c r="AO1750" s="258"/>
      <c r="AP1750" s="258"/>
      <c r="AQ1750" s="258"/>
      <c r="AR1750" s="258"/>
      <c r="AS1750" s="258"/>
      <c r="AT1750" s="258"/>
    </row>
    <row r="1751" spans="1:46" ht="66" customHeight="1">
      <c r="A1751" s="255" t="s">
        <v>1548</v>
      </c>
      <c r="B1751" s="256"/>
      <c r="C1751" s="256"/>
      <c r="D1751" s="256"/>
      <c r="E1751" s="256"/>
      <c r="F1751" s="256"/>
      <c r="G1751" s="256"/>
      <c r="H1751" s="256"/>
      <c r="I1751" s="256"/>
      <c r="J1751" s="256"/>
      <c r="K1751" s="256"/>
      <c r="L1751" s="256"/>
      <c r="M1751" s="256"/>
      <c r="N1751" s="256"/>
      <c r="O1751" s="256"/>
      <c r="P1751" s="257"/>
      <c r="Q1751" s="69">
        <v>1</v>
      </c>
      <c r="R1751" s="258"/>
      <c r="S1751" s="258"/>
      <c r="T1751" s="258"/>
      <c r="U1751" s="258"/>
      <c r="V1751" s="258"/>
      <c r="W1751" s="258"/>
      <c r="X1751" s="258"/>
      <c r="Y1751" s="258"/>
      <c r="Z1751" s="258"/>
      <c r="AA1751" s="258"/>
      <c r="AB1751" s="258"/>
      <c r="AC1751" s="258"/>
      <c r="AD1751" s="258"/>
      <c r="AE1751" s="258"/>
      <c r="AF1751" s="69">
        <v>1</v>
      </c>
      <c r="AG1751" s="258"/>
      <c r="AH1751" s="258"/>
      <c r="AI1751" s="258"/>
      <c r="AJ1751" s="258"/>
      <c r="AK1751" s="258"/>
      <c r="AL1751" s="258"/>
      <c r="AM1751" s="258"/>
      <c r="AN1751" s="258"/>
      <c r="AO1751" s="258"/>
      <c r="AP1751" s="258"/>
      <c r="AQ1751" s="258"/>
      <c r="AR1751" s="258"/>
      <c r="AS1751" s="258"/>
      <c r="AT1751" s="258"/>
    </row>
    <row r="1752" spans="1:46" ht="45" customHeight="1">
      <c r="A1752" s="255" t="s">
        <v>1189</v>
      </c>
      <c r="B1752" s="256"/>
      <c r="C1752" s="256"/>
      <c r="D1752" s="256"/>
      <c r="E1752" s="256"/>
      <c r="F1752" s="256"/>
      <c r="G1752" s="256"/>
      <c r="H1752" s="256"/>
      <c r="I1752" s="256"/>
      <c r="J1752" s="256"/>
      <c r="K1752" s="256"/>
      <c r="L1752" s="256"/>
      <c r="M1752" s="256"/>
      <c r="N1752" s="256"/>
      <c r="O1752" s="256"/>
      <c r="P1752" s="257"/>
      <c r="Q1752" s="69">
        <v>1</v>
      </c>
      <c r="R1752" s="258"/>
      <c r="S1752" s="258"/>
      <c r="T1752" s="258"/>
      <c r="U1752" s="258"/>
      <c r="V1752" s="258"/>
      <c r="W1752" s="258"/>
      <c r="X1752" s="258"/>
      <c r="Y1752" s="258"/>
      <c r="Z1752" s="258"/>
      <c r="AA1752" s="258"/>
      <c r="AB1752" s="258"/>
      <c r="AC1752" s="258"/>
      <c r="AD1752" s="258"/>
      <c r="AE1752" s="258"/>
      <c r="AF1752" s="69">
        <v>1</v>
      </c>
      <c r="AG1752" s="258"/>
      <c r="AH1752" s="258"/>
      <c r="AI1752" s="258"/>
      <c r="AJ1752" s="258"/>
      <c r="AK1752" s="258"/>
      <c r="AL1752" s="258"/>
      <c r="AM1752" s="258"/>
      <c r="AN1752" s="258"/>
      <c r="AO1752" s="258"/>
      <c r="AP1752" s="258"/>
      <c r="AQ1752" s="258"/>
      <c r="AR1752" s="258"/>
      <c r="AS1752" s="258"/>
      <c r="AT1752" s="258"/>
    </row>
    <row r="1753" spans="1:46" ht="45" customHeight="1">
      <c r="A1753" s="255" t="s">
        <v>1549</v>
      </c>
      <c r="B1753" s="256"/>
      <c r="C1753" s="256"/>
      <c r="D1753" s="256"/>
      <c r="E1753" s="256"/>
      <c r="F1753" s="256"/>
      <c r="G1753" s="256"/>
      <c r="H1753" s="256"/>
      <c r="I1753" s="256"/>
      <c r="J1753" s="256"/>
      <c r="K1753" s="256"/>
      <c r="L1753" s="256"/>
      <c r="M1753" s="256"/>
      <c r="N1753" s="256"/>
      <c r="O1753" s="256"/>
      <c r="P1753" s="257"/>
      <c r="Q1753" s="69">
        <v>1</v>
      </c>
      <c r="R1753" s="258"/>
      <c r="S1753" s="258"/>
      <c r="T1753" s="258"/>
      <c r="U1753" s="258"/>
      <c r="V1753" s="258"/>
      <c r="W1753" s="258"/>
      <c r="X1753" s="258"/>
      <c r="Y1753" s="258"/>
      <c r="Z1753" s="258"/>
      <c r="AA1753" s="258"/>
      <c r="AB1753" s="258"/>
      <c r="AC1753" s="258"/>
      <c r="AD1753" s="258"/>
      <c r="AE1753" s="258"/>
      <c r="AF1753" s="69">
        <v>1</v>
      </c>
      <c r="AG1753" s="258"/>
      <c r="AH1753" s="258"/>
      <c r="AI1753" s="258"/>
      <c r="AJ1753" s="258"/>
      <c r="AK1753" s="258"/>
      <c r="AL1753" s="258"/>
      <c r="AM1753" s="258"/>
      <c r="AN1753" s="258"/>
      <c r="AO1753" s="258"/>
      <c r="AP1753" s="258"/>
      <c r="AQ1753" s="258"/>
      <c r="AR1753" s="258"/>
      <c r="AS1753" s="258"/>
      <c r="AT1753" s="258"/>
    </row>
    <row r="1754" spans="1:46" ht="45" customHeight="1">
      <c r="A1754" s="255" t="s">
        <v>1550</v>
      </c>
      <c r="B1754" s="256"/>
      <c r="C1754" s="256"/>
      <c r="D1754" s="256"/>
      <c r="E1754" s="256"/>
      <c r="F1754" s="256"/>
      <c r="G1754" s="256"/>
      <c r="H1754" s="256"/>
      <c r="I1754" s="256"/>
      <c r="J1754" s="256"/>
      <c r="K1754" s="256"/>
      <c r="L1754" s="256"/>
      <c r="M1754" s="256"/>
      <c r="N1754" s="256"/>
      <c r="O1754" s="256"/>
      <c r="P1754" s="257"/>
      <c r="Q1754" s="69">
        <v>1</v>
      </c>
      <c r="R1754" s="258"/>
      <c r="S1754" s="258"/>
      <c r="T1754" s="258"/>
      <c r="U1754" s="258"/>
      <c r="V1754" s="258"/>
      <c r="W1754" s="258"/>
      <c r="X1754" s="258"/>
      <c r="Y1754" s="258"/>
      <c r="Z1754" s="258"/>
      <c r="AA1754" s="258"/>
      <c r="AB1754" s="258"/>
      <c r="AC1754" s="258"/>
      <c r="AD1754" s="258"/>
      <c r="AE1754" s="258"/>
      <c r="AF1754" s="69">
        <v>1</v>
      </c>
      <c r="AG1754" s="258"/>
      <c r="AH1754" s="258"/>
      <c r="AI1754" s="258"/>
      <c r="AJ1754" s="258"/>
      <c r="AK1754" s="258"/>
      <c r="AL1754" s="258"/>
      <c r="AM1754" s="258"/>
      <c r="AN1754" s="258"/>
      <c r="AO1754" s="258"/>
      <c r="AP1754" s="258"/>
      <c r="AQ1754" s="258"/>
      <c r="AR1754" s="258"/>
      <c r="AS1754" s="258"/>
      <c r="AT1754" s="258"/>
    </row>
    <row r="1755" spans="1:46" ht="45" customHeight="1">
      <c r="A1755" s="255" t="s">
        <v>1551</v>
      </c>
      <c r="B1755" s="256"/>
      <c r="C1755" s="256"/>
      <c r="D1755" s="256"/>
      <c r="E1755" s="256"/>
      <c r="F1755" s="256"/>
      <c r="G1755" s="256"/>
      <c r="H1755" s="256"/>
      <c r="I1755" s="256"/>
      <c r="J1755" s="256"/>
      <c r="K1755" s="256"/>
      <c r="L1755" s="256"/>
      <c r="M1755" s="256"/>
      <c r="N1755" s="256"/>
      <c r="O1755" s="256"/>
      <c r="P1755" s="257"/>
      <c r="Q1755" s="69">
        <v>1</v>
      </c>
      <c r="R1755" s="258"/>
      <c r="S1755" s="258"/>
      <c r="T1755" s="258"/>
      <c r="U1755" s="258"/>
      <c r="V1755" s="258"/>
      <c r="W1755" s="258"/>
      <c r="X1755" s="258"/>
      <c r="Y1755" s="258"/>
      <c r="Z1755" s="258"/>
      <c r="AA1755" s="258"/>
      <c r="AB1755" s="258"/>
      <c r="AC1755" s="258"/>
      <c r="AD1755" s="258"/>
      <c r="AE1755" s="258"/>
      <c r="AF1755" s="69">
        <v>1</v>
      </c>
      <c r="AG1755" s="258"/>
      <c r="AH1755" s="258"/>
      <c r="AI1755" s="258"/>
      <c r="AJ1755" s="258"/>
      <c r="AK1755" s="258"/>
      <c r="AL1755" s="258"/>
      <c r="AM1755" s="258"/>
      <c r="AN1755" s="258"/>
      <c r="AO1755" s="258"/>
      <c r="AP1755" s="258"/>
      <c r="AQ1755" s="258"/>
      <c r="AR1755" s="258"/>
      <c r="AS1755" s="258"/>
      <c r="AT1755" s="258"/>
    </row>
    <row r="1756" spans="1:46" ht="45" customHeight="1">
      <c r="A1756" s="255" t="s">
        <v>1552</v>
      </c>
      <c r="B1756" s="256"/>
      <c r="C1756" s="256"/>
      <c r="D1756" s="256"/>
      <c r="E1756" s="256"/>
      <c r="F1756" s="256"/>
      <c r="G1756" s="256"/>
      <c r="H1756" s="256"/>
      <c r="I1756" s="256"/>
      <c r="J1756" s="256"/>
      <c r="K1756" s="256"/>
      <c r="L1756" s="256"/>
      <c r="M1756" s="256"/>
      <c r="N1756" s="256"/>
      <c r="O1756" s="256"/>
      <c r="P1756" s="257"/>
      <c r="Q1756" s="69">
        <v>1</v>
      </c>
      <c r="R1756" s="258"/>
      <c r="S1756" s="258"/>
      <c r="T1756" s="258"/>
      <c r="U1756" s="258"/>
      <c r="V1756" s="258"/>
      <c r="W1756" s="258"/>
      <c r="X1756" s="258"/>
      <c r="Y1756" s="258"/>
      <c r="Z1756" s="258"/>
      <c r="AA1756" s="258"/>
      <c r="AB1756" s="258"/>
      <c r="AC1756" s="258"/>
      <c r="AD1756" s="258"/>
      <c r="AE1756" s="258"/>
      <c r="AF1756" s="69">
        <v>1</v>
      </c>
      <c r="AG1756" s="258"/>
      <c r="AH1756" s="258"/>
      <c r="AI1756" s="258"/>
      <c r="AJ1756" s="258"/>
      <c r="AK1756" s="258"/>
      <c r="AL1756" s="258"/>
      <c r="AM1756" s="258"/>
      <c r="AN1756" s="258"/>
      <c r="AO1756" s="258"/>
      <c r="AP1756" s="258"/>
      <c r="AQ1756" s="258"/>
      <c r="AR1756" s="258"/>
      <c r="AS1756" s="258"/>
      <c r="AT1756" s="258"/>
    </row>
    <row r="1757" spans="1:46" ht="45" customHeight="1" thickTop="1" thickBot="1">
      <c r="A1757" s="61"/>
      <c r="B1757" s="61"/>
      <c r="C1757" s="61"/>
      <c r="D1757" s="61"/>
      <c r="E1757" s="61"/>
      <c r="F1757" s="61"/>
      <c r="G1757" s="61"/>
      <c r="H1757" s="61"/>
      <c r="I1757" s="61"/>
      <c r="J1757" s="61"/>
      <c r="K1757" s="61"/>
      <c r="L1757" s="61"/>
      <c r="M1757" s="61"/>
      <c r="N1757" s="61"/>
      <c r="O1757" s="61"/>
      <c r="P1757" s="61"/>
      <c r="Q1757" s="70"/>
      <c r="R1757" s="61"/>
      <c r="S1757" s="61"/>
      <c r="T1757" s="61"/>
      <c r="U1757" s="61"/>
      <c r="V1757" s="61"/>
      <c r="W1757" s="61"/>
      <c r="X1757" s="61"/>
      <c r="Y1757" s="61"/>
      <c r="Z1757" s="61"/>
      <c r="AA1757" s="61"/>
      <c r="AB1757" s="61"/>
      <c r="AC1757" s="61"/>
      <c r="AD1757" s="61"/>
      <c r="AE1757" s="61"/>
      <c r="AF1757" s="70"/>
      <c r="AG1757" s="61"/>
      <c r="AH1757" s="61"/>
      <c r="AI1757" s="61"/>
      <c r="AJ1757" s="61"/>
      <c r="AK1757" s="61"/>
      <c r="AL1757" s="61"/>
      <c r="AM1757" s="61"/>
      <c r="AN1757" s="61"/>
      <c r="AO1757" s="61"/>
      <c r="AP1757" s="61"/>
      <c r="AQ1757" s="61"/>
      <c r="AR1757" s="61"/>
      <c r="AS1757" s="61"/>
      <c r="AT1757" s="61"/>
    </row>
    <row r="1758" spans="1:46" ht="45" customHeight="1" thickTop="1" thickBot="1">
      <c r="A1758" s="299" t="s">
        <v>79</v>
      </c>
      <c r="B1758" s="300"/>
      <c r="C1758" s="300"/>
      <c r="D1758" s="300"/>
      <c r="E1758" s="300"/>
      <c r="F1758" s="300"/>
      <c r="G1758" s="300"/>
      <c r="H1758" s="300"/>
      <c r="I1758" s="300"/>
      <c r="J1758" s="300"/>
      <c r="K1758" s="300"/>
      <c r="L1758" s="300"/>
      <c r="M1758" s="300"/>
      <c r="N1758" s="300"/>
      <c r="O1758" s="300"/>
      <c r="P1758" s="301"/>
      <c r="Q1758" s="71" t="s">
        <v>67</v>
      </c>
      <c r="R1758" s="268" t="s">
        <v>68</v>
      </c>
      <c r="S1758" s="268"/>
      <c r="T1758" s="268"/>
      <c r="U1758" s="268"/>
      <c r="V1758" s="268"/>
      <c r="W1758" s="268"/>
      <c r="X1758" s="268"/>
      <c r="Y1758" s="268"/>
      <c r="Z1758" s="268"/>
      <c r="AA1758" s="268"/>
      <c r="AB1758" s="268"/>
      <c r="AC1758" s="268"/>
      <c r="AD1758" s="268"/>
      <c r="AE1758" s="268"/>
      <c r="AF1758" s="72" t="s">
        <v>67</v>
      </c>
      <c r="AG1758" s="269" t="s">
        <v>8</v>
      </c>
      <c r="AH1758" s="269"/>
      <c r="AI1758" s="269"/>
      <c r="AJ1758" s="269"/>
      <c r="AK1758" s="269"/>
      <c r="AL1758" s="269"/>
      <c r="AM1758" s="269"/>
      <c r="AN1758" s="269"/>
      <c r="AO1758" s="269"/>
      <c r="AP1758" s="269"/>
      <c r="AQ1758" s="269"/>
      <c r="AR1758" s="269"/>
      <c r="AS1758" s="269"/>
      <c r="AT1758" s="269"/>
    </row>
    <row r="1759" spans="1:46" ht="45" customHeight="1">
      <c r="A1759" s="255" t="s">
        <v>330</v>
      </c>
      <c r="B1759" s="256"/>
      <c r="C1759" s="256"/>
      <c r="D1759" s="256"/>
      <c r="E1759" s="256"/>
      <c r="F1759" s="256"/>
      <c r="G1759" s="256"/>
      <c r="H1759" s="256"/>
      <c r="I1759" s="256"/>
      <c r="J1759" s="256"/>
      <c r="K1759" s="256"/>
      <c r="L1759" s="256"/>
      <c r="M1759" s="256"/>
      <c r="N1759" s="256"/>
      <c r="O1759" s="256"/>
      <c r="P1759" s="257"/>
      <c r="Q1759" s="69">
        <v>2</v>
      </c>
      <c r="R1759" s="258"/>
      <c r="S1759" s="258"/>
      <c r="T1759" s="258"/>
      <c r="U1759" s="258"/>
      <c r="V1759" s="258"/>
      <c r="W1759" s="258"/>
      <c r="X1759" s="258"/>
      <c r="Y1759" s="258"/>
      <c r="Z1759" s="258"/>
      <c r="AA1759" s="258"/>
      <c r="AB1759" s="258"/>
      <c r="AC1759" s="258"/>
      <c r="AD1759" s="258"/>
      <c r="AE1759" s="258"/>
      <c r="AF1759" s="69">
        <v>2</v>
      </c>
      <c r="AG1759" s="258"/>
      <c r="AH1759" s="258"/>
      <c r="AI1759" s="258"/>
      <c r="AJ1759" s="258"/>
      <c r="AK1759" s="258"/>
      <c r="AL1759" s="258"/>
      <c r="AM1759" s="258"/>
      <c r="AN1759" s="258"/>
      <c r="AO1759" s="258"/>
      <c r="AP1759" s="258"/>
      <c r="AQ1759" s="258"/>
      <c r="AR1759" s="258"/>
      <c r="AS1759" s="258"/>
      <c r="AT1759" s="258"/>
    </row>
    <row r="1760" spans="1:46" ht="45" customHeight="1">
      <c r="A1760" s="255" t="s">
        <v>1553</v>
      </c>
      <c r="B1760" s="256"/>
      <c r="C1760" s="256"/>
      <c r="D1760" s="256"/>
      <c r="E1760" s="256"/>
      <c r="F1760" s="256"/>
      <c r="G1760" s="256"/>
      <c r="H1760" s="256"/>
      <c r="I1760" s="256"/>
      <c r="J1760" s="256"/>
      <c r="K1760" s="256"/>
      <c r="L1760" s="256"/>
      <c r="M1760" s="256"/>
      <c r="N1760" s="256"/>
      <c r="O1760" s="256"/>
      <c r="P1760" s="257"/>
      <c r="Q1760" s="69">
        <v>2</v>
      </c>
      <c r="R1760" s="258"/>
      <c r="S1760" s="258"/>
      <c r="T1760" s="258"/>
      <c r="U1760" s="258"/>
      <c r="V1760" s="258"/>
      <c r="W1760" s="258"/>
      <c r="X1760" s="258"/>
      <c r="Y1760" s="258"/>
      <c r="Z1760" s="258"/>
      <c r="AA1760" s="258"/>
      <c r="AB1760" s="258"/>
      <c r="AC1760" s="258"/>
      <c r="AD1760" s="258"/>
      <c r="AE1760" s="258"/>
      <c r="AF1760" s="69">
        <v>2</v>
      </c>
      <c r="AG1760" s="258"/>
      <c r="AH1760" s="258"/>
      <c r="AI1760" s="258"/>
      <c r="AJ1760" s="258"/>
      <c r="AK1760" s="258"/>
      <c r="AL1760" s="258"/>
      <c r="AM1760" s="258"/>
      <c r="AN1760" s="258"/>
      <c r="AO1760" s="258"/>
      <c r="AP1760" s="258"/>
      <c r="AQ1760" s="258"/>
      <c r="AR1760" s="258"/>
      <c r="AS1760" s="258"/>
      <c r="AT1760" s="258"/>
    </row>
    <row r="1761" spans="1:46" ht="45" customHeight="1">
      <c r="A1761" s="255" t="s">
        <v>1554</v>
      </c>
      <c r="B1761" s="256"/>
      <c r="C1761" s="256"/>
      <c r="D1761" s="256"/>
      <c r="E1761" s="256"/>
      <c r="F1761" s="256"/>
      <c r="G1761" s="256"/>
      <c r="H1761" s="256"/>
      <c r="I1761" s="256"/>
      <c r="J1761" s="256"/>
      <c r="K1761" s="256"/>
      <c r="L1761" s="256"/>
      <c r="M1761" s="256"/>
      <c r="N1761" s="256"/>
      <c r="O1761" s="256"/>
      <c r="P1761" s="257"/>
      <c r="Q1761" s="69">
        <v>2</v>
      </c>
      <c r="R1761" s="258"/>
      <c r="S1761" s="258"/>
      <c r="T1761" s="258"/>
      <c r="U1761" s="258"/>
      <c r="V1761" s="258"/>
      <c r="W1761" s="258"/>
      <c r="X1761" s="258"/>
      <c r="Y1761" s="258"/>
      <c r="Z1761" s="258"/>
      <c r="AA1761" s="258"/>
      <c r="AB1761" s="258"/>
      <c r="AC1761" s="258"/>
      <c r="AD1761" s="258"/>
      <c r="AE1761" s="258"/>
      <c r="AF1761" s="69">
        <v>2</v>
      </c>
      <c r="AG1761" s="258"/>
      <c r="AH1761" s="258"/>
      <c r="AI1761" s="258"/>
      <c r="AJ1761" s="258"/>
      <c r="AK1761" s="258"/>
      <c r="AL1761" s="258"/>
      <c r="AM1761" s="258"/>
      <c r="AN1761" s="258"/>
      <c r="AO1761" s="258"/>
      <c r="AP1761" s="258"/>
      <c r="AQ1761" s="258"/>
      <c r="AR1761" s="258"/>
      <c r="AS1761" s="258"/>
      <c r="AT1761" s="258"/>
    </row>
    <row r="1762" spans="1:46" ht="73.349999999999994" customHeight="1">
      <c r="A1762" s="255" t="s">
        <v>1555</v>
      </c>
      <c r="B1762" s="256"/>
      <c r="C1762" s="256"/>
      <c r="D1762" s="256"/>
      <c r="E1762" s="256"/>
      <c r="F1762" s="256"/>
      <c r="G1762" s="256"/>
      <c r="H1762" s="256"/>
      <c r="I1762" s="256"/>
      <c r="J1762" s="256"/>
      <c r="K1762" s="256"/>
      <c r="L1762" s="256"/>
      <c r="M1762" s="256"/>
      <c r="N1762" s="256"/>
      <c r="O1762" s="256"/>
      <c r="P1762" s="257"/>
      <c r="Q1762" s="69">
        <v>1</v>
      </c>
      <c r="R1762" s="273" t="s">
        <v>157</v>
      </c>
      <c r="S1762" s="274"/>
      <c r="T1762" s="274"/>
      <c r="U1762" s="274"/>
      <c r="V1762" s="274"/>
      <c r="W1762" s="274"/>
      <c r="X1762" s="274"/>
      <c r="Y1762" s="274"/>
      <c r="Z1762" s="274"/>
      <c r="AA1762" s="274"/>
      <c r="AB1762" s="274"/>
      <c r="AC1762" s="274"/>
      <c r="AD1762" s="274"/>
      <c r="AE1762" s="275"/>
      <c r="AF1762" s="69">
        <v>1</v>
      </c>
      <c r="AG1762" s="273" t="s">
        <v>157</v>
      </c>
      <c r="AH1762" s="274"/>
      <c r="AI1762" s="274"/>
      <c r="AJ1762" s="274"/>
      <c r="AK1762" s="274"/>
      <c r="AL1762" s="274"/>
      <c r="AM1762" s="274"/>
      <c r="AN1762" s="274"/>
      <c r="AO1762" s="274"/>
      <c r="AP1762" s="274"/>
      <c r="AQ1762" s="274"/>
      <c r="AR1762" s="274"/>
      <c r="AS1762" s="274"/>
      <c r="AT1762" s="275"/>
    </row>
    <row r="1763" spans="1:46" ht="45" customHeight="1">
      <c r="A1763" s="255" t="s">
        <v>1556</v>
      </c>
      <c r="B1763" s="256"/>
      <c r="C1763" s="256"/>
      <c r="D1763" s="256"/>
      <c r="E1763" s="256"/>
      <c r="F1763" s="256"/>
      <c r="G1763" s="256"/>
      <c r="H1763" s="256"/>
      <c r="I1763" s="256"/>
      <c r="J1763" s="256"/>
      <c r="K1763" s="256"/>
      <c r="L1763" s="256"/>
      <c r="M1763" s="256"/>
      <c r="N1763" s="256"/>
      <c r="O1763" s="256"/>
      <c r="P1763" s="257"/>
      <c r="Q1763" s="69">
        <v>2</v>
      </c>
      <c r="R1763" s="258"/>
      <c r="S1763" s="258"/>
      <c r="T1763" s="258"/>
      <c r="U1763" s="258"/>
      <c r="V1763" s="258"/>
      <c r="W1763" s="258"/>
      <c r="X1763" s="258"/>
      <c r="Y1763" s="258"/>
      <c r="Z1763" s="258"/>
      <c r="AA1763" s="258"/>
      <c r="AB1763" s="258"/>
      <c r="AC1763" s="258"/>
      <c r="AD1763" s="258"/>
      <c r="AE1763" s="258"/>
      <c r="AF1763" s="69">
        <v>2</v>
      </c>
      <c r="AG1763" s="258"/>
      <c r="AH1763" s="258"/>
      <c r="AI1763" s="258"/>
      <c r="AJ1763" s="258"/>
      <c r="AK1763" s="258"/>
      <c r="AL1763" s="258"/>
      <c r="AM1763" s="258"/>
      <c r="AN1763" s="258"/>
      <c r="AO1763" s="258"/>
      <c r="AP1763" s="258"/>
      <c r="AQ1763" s="258"/>
      <c r="AR1763" s="258"/>
      <c r="AS1763" s="258"/>
      <c r="AT1763" s="258"/>
    </row>
    <row r="1766" spans="1:46" ht="15">
      <c r="A1766" s="266" t="s">
        <v>1557</v>
      </c>
      <c r="B1766" s="266"/>
      <c r="C1766" s="266"/>
      <c r="D1766" s="266"/>
      <c r="E1766" s="266"/>
      <c r="F1766" s="266"/>
      <c r="G1766" s="266"/>
      <c r="H1766" s="266"/>
      <c r="I1766" s="266"/>
      <c r="J1766" s="266"/>
      <c r="K1766" s="266"/>
      <c r="L1766" s="266"/>
      <c r="M1766" s="266"/>
      <c r="N1766" s="266"/>
      <c r="O1766" s="266"/>
      <c r="P1766" s="266"/>
      <c r="Q1766" s="266"/>
      <c r="R1766" s="266"/>
      <c r="S1766" s="266"/>
      <c r="T1766" s="266"/>
      <c r="U1766" s="266"/>
      <c r="V1766" s="266"/>
      <c r="W1766" s="266"/>
      <c r="X1766" s="266"/>
      <c r="Y1766" s="266"/>
      <c r="Z1766" s="266"/>
      <c r="AA1766" s="266"/>
      <c r="AB1766" s="266"/>
      <c r="AC1766" s="266"/>
      <c r="AD1766" s="266"/>
      <c r="AE1766" s="266"/>
      <c r="AF1766"/>
      <c r="AG1766" s="263" t="s">
        <v>64</v>
      </c>
      <c r="AH1766" s="263"/>
      <c r="AI1766" s="263"/>
      <c r="AJ1766" s="263"/>
      <c r="AK1766" s="73" t="e">
        <f>(('Artículo 121 (resumen PI)'!C55*0.8+'Artículo 121 (resumen PI)'!F55*0.2)+('Artículo 121 (resumen PNT)'!C55*0.8+'Artículo 121 (resumen PNT)'!F55*0.2))/2</f>
        <v>#VALUE!</v>
      </c>
      <c r="AL1766"/>
      <c r="AM1766"/>
      <c r="AN1766"/>
      <c r="AO1766"/>
      <c r="AP1766"/>
      <c r="AQ1766"/>
      <c r="AR1766"/>
      <c r="AS1766"/>
      <c r="AT1766"/>
    </row>
    <row r="1767" spans="1:46" ht="15.75" customHeight="1">
      <c r="A1767" s="64"/>
      <c r="B1767" s="65"/>
      <c r="C1767" s="65"/>
      <c r="D1767" s="65"/>
      <c r="E1767" s="65"/>
      <c r="F1767" s="65"/>
      <c r="G1767" s="65"/>
      <c r="H1767" s="65"/>
      <c r="I1767" s="65"/>
      <c r="J1767" s="65"/>
      <c r="K1767" s="65"/>
      <c r="L1767" s="65"/>
      <c r="M1767" s="65"/>
      <c r="N1767" s="65"/>
      <c r="O1767" s="65"/>
      <c r="P1767" s="65"/>
      <c r="Q1767" s="27"/>
      <c r="R1767" s="65"/>
      <c r="S1767" s="65"/>
      <c r="T1767" s="65"/>
      <c r="U1767" s="65"/>
      <c r="V1767" s="65"/>
      <c r="W1767" s="65"/>
      <c r="X1767" s="65"/>
      <c r="Y1767" s="65"/>
      <c r="Z1767" s="65"/>
      <c r="AA1767" s="65"/>
      <c r="AB1767" s="65"/>
      <c r="AC1767" s="65"/>
      <c r="AD1767" s="65"/>
      <c r="AE1767" s="65"/>
      <c r="AF1767"/>
      <c r="AG1767"/>
      <c r="AH1767"/>
      <c r="AI1767"/>
      <c r="AJ1767"/>
      <c r="AK1767"/>
      <c r="AL1767"/>
      <c r="AM1767"/>
      <c r="AN1767"/>
      <c r="AO1767"/>
      <c r="AP1767"/>
      <c r="AQ1767"/>
      <c r="AR1767"/>
      <c r="AS1767"/>
      <c r="AT1767"/>
    </row>
    <row r="1768" spans="1:46" ht="15.75">
      <c r="A1768" s="64" t="s">
        <v>65</v>
      </c>
      <c r="B1768" s="65"/>
      <c r="C1768" s="65"/>
      <c r="D1768" s="65"/>
      <c r="E1768" s="65"/>
      <c r="F1768" s="65"/>
      <c r="G1768" s="65"/>
      <c r="H1768" s="65"/>
      <c r="I1768" s="65"/>
      <c r="J1768" s="65"/>
      <c r="K1768" s="65"/>
      <c r="L1768" s="65"/>
      <c r="M1768" s="65"/>
      <c r="N1768" s="65"/>
      <c r="O1768" s="65"/>
      <c r="P1768" s="65"/>
      <c r="Q1768" s="27"/>
      <c r="R1768" s="65"/>
      <c r="S1768" s="65"/>
      <c r="T1768" s="65"/>
      <c r="U1768" s="65"/>
      <c r="V1768" s="65"/>
      <c r="W1768" s="65"/>
      <c r="X1768" s="65"/>
      <c r="Y1768" s="65"/>
      <c r="Z1768" s="65"/>
      <c r="AA1768" s="65"/>
      <c r="AB1768" s="65"/>
      <c r="AC1768" s="65"/>
      <c r="AD1768" s="65"/>
      <c r="AE1768" s="65"/>
      <c r="AF1768"/>
      <c r="AG1768"/>
      <c r="AH1768"/>
      <c r="AI1768"/>
      <c r="AJ1768"/>
      <c r="AK1768"/>
      <c r="AL1768"/>
      <c r="AM1768"/>
      <c r="AN1768"/>
      <c r="AO1768"/>
      <c r="AP1768"/>
      <c r="AQ1768"/>
      <c r="AR1768"/>
      <c r="AS1768"/>
      <c r="AT1768"/>
    </row>
    <row r="1769" spans="1:46" ht="15" customHeight="1">
      <c r="A1769" s="61"/>
      <c r="B1769" s="61"/>
      <c r="C1769" s="61"/>
      <c r="D1769" s="61"/>
      <c r="E1769" s="61"/>
      <c r="F1769" s="61"/>
      <c r="G1769" s="61"/>
      <c r="H1769" s="61"/>
      <c r="I1769" s="61"/>
      <c r="J1769" s="61"/>
      <c r="K1769" s="61"/>
      <c r="L1769" s="61"/>
      <c r="M1769" s="61"/>
      <c r="N1769" s="61"/>
      <c r="O1769" s="61"/>
      <c r="P1769" s="61"/>
      <c r="R1769" s="61"/>
      <c r="S1769" s="61"/>
      <c r="T1769" s="61"/>
      <c r="U1769" s="61"/>
      <c r="V1769" s="61"/>
      <c r="W1769" s="61"/>
      <c r="X1769" s="61"/>
      <c r="Y1769" s="61"/>
      <c r="Z1769" s="61"/>
      <c r="AA1769" s="61"/>
      <c r="AB1769" s="61"/>
      <c r="AC1769" s="61"/>
      <c r="AD1769" s="61"/>
      <c r="AE1769" s="61"/>
      <c r="AF1769"/>
      <c r="AG1769"/>
      <c r="AH1769"/>
      <c r="AI1769"/>
      <c r="AJ1769"/>
      <c r="AK1769"/>
      <c r="AL1769"/>
      <c r="AM1769"/>
      <c r="AN1769"/>
      <c r="AO1769"/>
      <c r="AP1769"/>
      <c r="AQ1769"/>
      <c r="AR1769"/>
      <c r="AS1769"/>
      <c r="AT1769"/>
    </row>
    <row r="1770" spans="1:46" ht="74.099999999999994" customHeight="1" thickBot="1">
      <c r="A1770" s="264" t="s">
        <v>1558</v>
      </c>
      <c r="B1770" s="264"/>
      <c r="C1770" s="264"/>
      <c r="D1770" s="264"/>
      <c r="E1770" s="264"/>
      <c r="F1770" s="264"/>
      <c r="G1770" s="264"/>
      <c r="H1770" s="264"/>
      <c r="I1770" s="264"/>
      <c r="J1770" s="264"/>
      <c r="K1770" s="264"/>
      <c r="L1770" s="264"/>
      <c r="M1770" s="264"/>
      <c r="N1770" s="264"/>
      <c r="O1770" s="264"/>
      <c r="P1770" s="264"/>
      <c r="Q1770" s="66"/>
      <c r="R1770" s="61"/>
      <c r="S1770" s="61"/>
      <c r="T1770" s="61"/>
      <c r="U1770" s="61"/>
      <c r="V1770" s="265"/>
      <c r="W1770" s="265"/>
      <c r="X1770" s="265"/>
      <c r="Y1770" s="265"/>
      <c r="Z1770" s="265"/>
      <c r="AA1770" s="265"/>
      <c r="AB1770" s="265"/>
      <c r="AC1770" s="265"/>
      <c r="AD1770" s="265"/>
      <c r="AE1770" s="265"/>
      <c r="AF1770" s="66"/>
      <c r="AG1770" s="61"/>
      <c r="AH1770" s="61"/>
      <c r="AI1770" s="61"/>
      <c r="AJ1770" s="61"/>
      <c r="AK1770" s="265"/>
      <c r="AL1770" s="265"/>
      <c r="AM1770" s="265"/>
      <c r="AN1770" s="265"/>
      <c r="AO1770" s="265"/>
      <c r="AP1770" s="265"/>
      <c r="AQ1770" s="265"/>
      <c r="AR1770" s="265"/>
      <c r="AS1770" s="265"/>
      <c r="AT1770" s="265"/>
    </row>
    <row r="1771" spans="1:46" ht="45" customHeight="1" thickTop="1" thickBot="1">
      <c r="A1771" s="284" t="s">
        <v>44</v>
      </c>
      <c r="B1771" s="284"/>
      <c r="C1771" s="284"/>
      <c r="D1771" s="284"/>
      <c r="E1771" s="284"/>
      <c r="F1771" s="284"/>
      <c r="G1771" s="284"/>
      <c r="H1771" s="284"/>
      <c r="I1771" s="284"/>
      <c r="J1771" s="284"/>
      <c r="K1771" s="284"/>
      <c r="L1771" s="284"/>
      <c r="M1771" s="284"/>
      <c r="N1771" s="284"/>
      <c r="O1771" s="284"/>
      <c r="P1771" s="284"/>
      <c r="Q1771" s="67" t="s">
        <v>67</v>
      </c>
      <c r="R1771" s="285" t="s">
        <v>68</v>
      </c>
      <c r="S1771" s="285"/>
      <c r="T1771" s="285"/>
      <c r="U1771" s="285"/>
      <c r="V1771" s="285"/>
      <c r="W1771" s="285"/>
      <c r="X1771" s="285"/>
      <c r="Y1771" s="285"/>
      <c r="Z1771" s="285"/>
      <c r="AA1771" s="285"/>
      <c r="AB1771" s="285"/>
      <c r="AC1771" s="285"/>
      <c r="AD1771" s="285"/>
      <c r="AE1771" s="285"/>
      <c r="AF1771" s="68" t="s">
        <v>67</v>
      </c>
      <c r="AG1771" s="286" t="s">
        <v>8</v>
      </c>
      <c r="AH1771" s="286"/>
      <c r="AI1771" s="286"/>
      <c r="AJ1771" s="286"/>
      <c r="AK1771" s="286"/>
      <c r="AL1771" s="286"/>
      <c r="AM1771" s="286"/>
      <c r="AN1771" s="286"/>
      <c r="AO1771" s="286"/>
      <c r="AP1771" s="286"/>
      <c r="AQ1771" s="286"/>
      <c r="AR1771" s="286"/>
      <c r="AS1771" s="286"/>
      <c r="AT1771" s="286"/>
    </row>
    <row r="1772" spans="1:46" ht="66.599999999999994" customHeight="1">
      <c r="A1772" s="261" t="s">
        <v>1559</v>
      </c>
      <c r="B1772" s="261" t="s">
        <v>980</v>
      </c>
      <c r="C1772" s="261" t="s">
        <v>980</v>
      </c>
      <c r="D1772" s="261" t="s">
        <v>980</v>
      </c>
      <c r="E1772" s="261" t="s">
        <v>980</v>
      </c>
      <c r="F1772" s="261" t="s">
        <v>980</v>
      </c>
      <c r="G1772" s="261" t="s">
        <v>980</v>
      </c>
      <c r="H1772" s="261" t="s">
        <v>980</v>
      </c>
      <c r="I1772" s="261" t="s">
        <v>980</v>
      </c>
      <c r="J1772" s="261" t="s">
        <v>980</v>
      </c>
      <c r="K1772" s="261" t="s">
        <v>980</v>
      </c>
      <c r="L1772" s="261" t="s">
        <v>980</v>
      </c>
      <c r="M1772" s="261" t="s">
        <v>980</v>
      </c>
      <c r="N1772" s="261" t="s">
        <v>980</v>
      </c>
      <c r="O1772" s="261" t="s">
        <v>980</v>
      </c>
      <c r="P1772" s="261" t="s">
        <v>980</v>
      </c>
      <c r="Q1772" s="69">
        <v>3</v>
      </c>
      <c r="R1772" s="258" t="s">
        <v>176</v>
      </c>
      <c r="S1772" s="258"/>
      <c r="T1772" s="258"/>
      <c r="U1772" s="258"/>
      <c r="V1772" s="258"/>
      <c r="W1772" s="258"/>
      <c r="X1772" s="258"/>
      <c r="Y1772" s="258"/>
      <c r="Z1772" s="258"/>
      <c r="AA1772" s="258"/>
      <c r="AB1772" s="258"/>
      <c r="AC1772" s="258"/>
      <c r="AD1772" s="258"/>
      <c r="AE1772" s="258"/>
      <c r="AF1772" s="69">
        <v>3</v>
      </c>
      <c r="AG1772" s="258" t="s">
        <v>176</v>
      </c>
      <c r="AH1772" s="258"/>
      <c r="AI1772" s="258"/>
      <c r="AJ1772" s="258"/>
      <c r="AK1772" s="258"/>
      <c r="AL1772" s="258"/>
      <c r="AM1772" s="258"/>
      <c r="AN1772" s="258"/>
      <c r="AO1772" s="258"/>
      <c r="AP1772" s="258"/>
      <c r="AQ1772" s="258"/>
      <c r="AR1772" s="258"/>
      <c r="AS1772" s="258"/>
      <c r="AT1772" s="258"/>
    </row>
    <row r="1773" spans="1:46" ht="45" customHeight="1">
      <c r="A1773" s="259" t="s">
        <v>961</v>
      </c>
      <c r="B1773" s="259" t="s">
        <v>981</v>
      </c>
      <c r="C1773" s="259" t="s">
        <v>981</v>
      </c>
      <c r="D1773" s="259" t="s">
        <v>981</v>
      </c>
      <c r="E1773" s="259" t="s">
        <v>981</v>
      </c>
      <c r="F1773" s="259" t="s">
        <v>981</v>
      </c>
      <c r="G1773" s="259" t="s">
        <v>981</v>
      </c>
      <c r="H1773" s="259" t="s">
        <v>981</v>
      </c>
      <c r="I1773" s="259" t="s">
        <v>981</v>
      </c>
      <c r="J1773" s="259" t="s">
        <v>981</v>
      </c>
      <c r="K1773" s="259" t="s">
        <v>981</v>
      </c>
      <c r="L1773" s="259" t="s">
        <v>981</v>
      </c>
      <c r="M1773" s="259" t="s">
        <v>981</v>
      </c>
      <c r="N1773" s="259" t="s">
        <v>981</v>
      </c>
      <c r="O1773" s="259" t="s">
        <v>981</v>
      </c>
      <c r="P1773" s="259" t="s">
        <v>981</v>
      </c>
      <c r="Q1773" s="69">
        <v>3</v>
      </c>
      <c r="R1773" s="258"/>
      <c r="S1773" s="258"/>
      <c r="T1773" s="258"/>
      <c r="U1773" s="258"/>
      <c r="V1773" s="258"/>
      <c r="W1773" s="258"/>
      <c r="X1773" s="258"/>
      <c r="Y1773" s="258"/>
      <c r="Z1773" s="258"/>
      <c r="AA1773" s="258"/>
      <c r="AB1773" s="258"/>
      <c r="AC1773" s="258"/>
      <c r="AD1773" s="258"/>
      <c r="AE1773" s="258"/>
      <c r="AF1773" s="69">
        <v>3</v>
      </c>
      <c r="AG1773" s="258"/>
      <c r="AH1773" s="258"/>
      <c r="AI1773" s="258"/>
      <c r="AJ1773" s="258"/>
      <c r="AK1773" s="258"/>
      <c r="AL1773" s="258"/>
      <c r="AM1773" s="258"/>
      <c r="AN1773" s="258"/>
      <c r="AO1773" s="258"/>
      <c r="AP1773" s="258"/>
      <c r="AQ1773" s="258"/>
      <c r="AR1773" s="258"/>
      <c r="AS1773" s="258"/>
      <c r="AT1773" s="258"/>
    </row>
    <row r="1774" spans="1:46" ht="45" customHeight="1">
      <c r="A1774" s="259" t="s">
        <v>1560</v>
      </c>
      <c r="B1774" s="259" t="s">
        <v>1561</v>
      </c>
      <c r="C1774" s="259" t="s">
        <v>1561</v>
      </c>
      <c r="D1774" s="259" t="s">
        <v>1561</v>
      </c>
      <c r="E1774" s="259" t="s">
        <v>1561</v>
      </c>
      <c r="F1774" s="259" t="s">
        <v>1561</v>
      </c>
      <c r="G1774" s="259" t="s">
        <v>1561</v>
      </c>
      <c r="H1774" s="259" t="s">
        <v>1561</v>
      </c>
      <c r="I1774" s="259" t="s">
        <v>1561</v>
      </c>
      <c r="J1774" s="259" t="s">
        <v>1561</v>
      </c>
      <c r="K1774" s="259" t="s">
        <v>1561</v>
      </c>
      <c r="L1774" s="259" t="s">
        <v>1561</v>
      </c>
      <c r="M1774" s="259" t="s">
        <v>1561</v>
      </c>
      <c r="N1774" s="259" t="s">
        <v>1561</v>
      </c>
      <c r="O1774" s="259" t="s">
        <v>1561</v>
      </c>
      <c r="P1774" s="259" t="s">
        <v>1561</v>
      </c>
      <c r="Q1774" s="69">
        <v>3</v>
      </c>
      <c r="R1774" s="258"/>
      <c r="S1774" s="258"/>
      <c r="T1774" s="258"/>
      <c r="U1774" s="258"/>
      <c r="V1774" s="258"/>
      <c r="W1774" s="258"/>
      <c r="X1774" s="258"/>
      <c r="Y1774" s="258"/>
      <c r="Z1774" s="258"/>
      <c r="AA1774" s="258"/>
      <c r="AB1774" s="258"/>
      <c r="AC1774" s="258"/>
      <c r="AD1774" s="258"/>
      <c r="AE1774" s="258"/>
      <c r="AF1774" s="69">
        <v>3</v>
      </c>
      <c r="AG1774" s="258"/>
      <c r="AH1774" s="258"/>
      <c r="AI1774" s="258"/>
      <c r="AJ1774" s="258"/>
      <c r="AK1774" s="258"/>
      <c r="AL1774" s="258"/>
      <c r="AM1774" s="258"/>
      <c r="AN1774" s="258"/>
      <c r="AO1774" s="258"/>
      <c r="AP1774" s="258"/>
      <c r="AQ1774" s="258"/>
      <c r="AR1774" s="258"/>
      <c r="AS1774" s="258"/>
      <c r="AT1774" s="258"/>
    </row>
    <row r="1775" spans="1:46" ht="45" customHeight="1">
      <c r="A1775" s="259" t="s">
        <v>1562</v>
      </c>
      <c r="B1775" s="259" t="s">
        <v>1563</v>
      </c>
      <c r="C1775" s="259" t="s">
        <v>1563</v>
      </c>
      <c r="D1775" s="259" t="s">
        <v>1563</v>
      </c>
      <c r="E1775" s="259" t="s">
        <v>1563</v>
      </c>
      <c r="F1775" s="259" t="s">
        <v>1563</v>
      </c>
      <c r="G1775" s="259" t="s">
        <v>1563</v>
      </c>
      <c r="H1775" s="259" t="s">
        <v>1563</v>
      </c>
      <c r="I1775" s="259" t="s">
        <v>1563</v>
      </c>
      <c r="J1775" s="259" t="s">
        <v>1563</v>
      </c>
      <c r="K1775" s="259" t="s">
        <v>1563</v>
      </c>
      <c r="L1775" s="259" t="s">
        <v>1563</v>
      </c>
      <c r="M1775" s="259" t="s">
        <v>1563</v>
      </c>
      <c r="N1775" s="259" t="s">
        <v>1563</v>
      </c>
      <c r="O1775" s="259" t="s">
        <v>1563</v>
      </c>
      <c r="P1775" s="259" t="s">
        <v>1563</v>
      </c>
      <c r="Q1775" s="69">
        <v>3</v>
      </c>
      <c r="R1775" s="258"/>
      <c r="S1775" s="258"/>
      <c r="T1775" s="258"/>
      <c r="U1775" s="258"/>
      <c r="V1775" s="258"/>
      <c r="W1775" s="258"/>
      <c r="X1775" s="258"/>
      <c r="Y1775" s="258"/>
      <c r="Z1775" s="258"/>
      <c r="AA1775" s="258"/>
      <c r="AB1775" s="258"/>
      <c r="AC1775" s="258"/>
      <c r="AD1775" s="258"/>
      <c r="AE1775" s="258"/>
      <c r="AF1775" s="69">
        <v>3</v>
      </c>
      <c r="AG1775" s="258"/>
      <c r="AH1775" s="258"/>
      <c r="AI1775" s="258"/>
      <c r="AJ1775" s="258"/>
      <c r="AK1775" s="258"/>
      <c r="AL1775" s="258"/>
      <c r="AM1775" s="258"/>
      <c r="AN1775" s="258"/>
      <c r="AO1775" s="258"/>
      <c r="AP1775" s="258"/>
      <c r="AQ1775" s="258"/>
      <c r="AR1775" s="258"/>
      <c r="AS1775" s="258"/>
      <c r="AT1775" s="258"/>
    </row>
    <row r="1776" spans="1:46" ht="45" customHeight="1">
      <c r="A1776" s="259" t="s">
        <v>1564</v>
      </c>
      <c r="B1776" s="259" t="s">
        <v>1563</v>
      </c>
      <c r="C1776" s="259" t="s">
        <v>1563</v>
      </c>
      <c r="D1776" s="259" t="s">
        <v>1563</v>
      </c>
      <c r="E1776" s="259" t="s">
        <v>1563</v>
      </c>
      <c r="F1776" s="259" t="s">
        <v>1563</v>
      </c>
      <c r="G1776" s="259" t="s">
        <v>1563</v>
      </c>
      <c r="H1776" s="259" t="s">
        <v>1563</v>
      </c>
      <c r="I1776" s="259" t="s">
        <v>1563</v>
      </c>
      <c r="J1776" s="259" t="s">
        <v>1563</v>
      </c>
      <c r="K1776" s="259" t="s">
        <v>1563</v>
      </c>
      <c r="L1776" s="259" t="s">
        <v>1563</v>
      </c>
      <c r="M1776" s="259" t="s">
        <v>1563</v>
      </c>
      <c r="N1776" s="259" t="s">
        <v>1563</v>
      </c>
      <c r="O1776" s="259" t="s">
        <v>1563</v>
      </c>
      <c r="P1776" s="259" t="s">
        <v>1563</v>
      </c>
      <c r="Q1776" s="69">
        <v>3</v>
      </c>
      <c r="R1776" s="258"/>
      <c r="S1776" s="258"/>
      <c r="T1776" s="258"/>
      <c r="U1776" s="258"/>
      <c r="V1776" s="258"/>
      <c r="W1776" s="258"/>
      <c r="X1776" s="258"/>
      <c r="Y1776" s="258"/>
      <c r="Z1776" s="258"/>
      <c r="AA1776" s="258"/>
      <c r="AB1776" s="258"/>
      <c r="AC1776" s="258"/>
      <c r="AD1776" s="258"/>
      <c r="AE1776" s="258"/>
      <c r="AF1776" s="69">
        <v>3</v>
      </c>
      <c r="AG1776" s="258"/>
      <c r="AH1776" s="258"/>
      <c r="AI1776" s="258"/>
      <c r="AJ1776" s="258"/>
      <c r="AK1776" s="258"/>
      <c r="AL1776" s="258"/>
      <c r="AM1776" s="258"/>
      <c r="AN1776" s="258"/>
      <c r="AO1776" s="258"/>
      <c r="AP1776" s="258"/>
      <c r="AQ1776" s="258"/>
      <c r="AR1776" s="258"/>
      <c r="AS1776" s="258"/>
      <c r="AT1776" s="258"/>
    </row>
    <row r="1777" spans="1:46" ht="45" customHeight="1">
      <c r="A1777" s="259" t="s">
        <v>1565</v>
      </c>
      <c r="B1777" s="259" t="s">
        <v>1563</v>
      </c>
      <c r="C1777" s="259" t="s">
        <v>1563</v>
      </c>
      <c r="D1777" s="259" t="s">
        <v>1563</v>
      </c>
      <c r="E1777" s="259" t="s">
        <v>1563</v>
      </c>
      <c r="F1777" s="259" t="s">
        <v>1563</v>
      </c>
      <c r="G1777" s="259" t="s">
        <v>1563</v>
      </c>
      <c r="H1777" s="259" t="s">
        <v>1563</v>
      </c>
      <c r="I1777" s="259" t="s">
        <v>1563</v>
      </c>
      <c r="J1777" s="259" t="s">
        <v>1563</v>
      </c>
      <c r="K1777" s="259" t="s">
        <v>1563</v>
      </c>
      <c r="L1777" s="259" t="s">
        <v>1563</v>
      </c>
      <c r="M1777" s="259" t="s">
        <v>1563</v>
      </c>
      <c r="N1777" s="259" t="s">
        <v>1563</v>
      </c>
      <c r="O1777" s="259" t="s">
        <v>1563</v>
      </c>
      <c r="P1777" s="259" t="s">
        <v>1563</v>
      </c>
      <c r="Q1777" s="69">
        <v>3</v>
      </c>
      <c r="R1777" s="258"/>
      <c r="S1777" s="258"/>
      <c r="T1777" s="258"/>
      <c r="U1777" s="258"/>
      <c r="V1777" s="258"/>
      <c r="W1777" s="258"/>
      <c r="X1777" s="258"/>
      <c r="Y1777" s="258"/>
      <c r="Z1777" s="258"/>
      <c r="AA1777" s="258"/>
      <c r="AB1777" s="258"/>
      <c r="AC1777" s="258"/>
      <c r="AD1777" s="258"/>
      <c r="AE1777" s="258"/>
      <c r="AF1777" s="69">
        <v>3</v>
      </c>
      <c r="AG1777" s="258"/>
      <c r="AH1777" s="258"/>
      <c r="AI1777" s="258"/>
      <c r="AJ1777" s="258"/>
      <c r="AK1777" s="258"/>
      <c r="AL1777" s="258"/>
      <c r="AM1777" s="258"/>
      <c r="AN1777" s="258"/>
      <c r="AO1777" s="258"/>
      <c r="AP1777" s="258"/>
      <c r="AQ1777" s="258"/>
      <c r="AR1777" s="258"/>
      <c r="AS1777" s="258"/>
      <c r="AT1777" s="258"/>
    </row>
    <row r="1778" spans="1:46" ht="45" customHeight="1">
      <c r="A1778" s="259" t="s">
        <v>1566</v>
      </c>
      <c r="B1778" s="259" t="s">
        <v>1563</v>
      </c>
      <c r="C1778" s="259" t="s">
        <v>1563</v>
      </c>
      <c r="D1778" s="259" t="s">
        <v>1563</v>
      </c>
      <c r="E1778" s="259" t="s">
        <v>1563</v>
      </c>
      <c r="F1778" s="259" t="s">
        <v>1563</v>
      </c>
      <c r="G1778" s="259" t="s">
        <v>1563</v>
      </c>
      <c r="H1778" s="259" t="s">
        <v>1563</v>
      </c>
      <c r="I1778" s="259" t="s">
        <v>1563</v>
      </c>
      <c r="J1778" s="259" t="s">
        <v>1563</v>
      </c>
      <c r="K1778" s="259" t="s">
        <v>1563</v>
      </c>
      <c r="L1778" s="259" t="s">
        <v>1563</v>
      </c>
      <c r="M1778" s="259" t="s">
        <v>1563</v>
      </c>
      <c r="N1778" s="259" t="s">
        <v>1563</v>
      </c>
      <c r="O1778" s="259" t="s">
        <v>1563</v>
      </c>
      <c r="P1778" s="259" t="s">
        <v>1563</v>
      </c>
      <c r="Q1778" s="69">
        <v>3</v>
      </c>
      <c r="R1778" s="258"/>
      <c r="S1778" s="258"/>
      <c r="T1778" s="258"/>
      <c r="U1778" s="258"/>
      <c r="V1778" s="258"/>
      <c r="W1778" s="258"/>
      <c r="X1778" s="258"/>
      <c r="Y1778" s="258"/>
      <c r="Z1778" s="258"/>
      <c r="AA1778" s="258"/>
      <c r="AB1778" s="258"/>
      <c r="AC1778" s="258"/>
      <c r="AD1778" s="258"/>
      <c r="AE1778" s="258"/>
      <c r="AF1778" s="69">
        <v>3</v>
      </c>
      <c r="AG1778" s="258"/>
      <c r="AH1778" s="258"/>
      <c r="AI1778" s="258"/>
      <c r="AJ1778" s="258"/>
      <c r="AK1778" s="258"/>
      <c r="AL1778" s="258"/>
      <c r="AM1778" s="258"/>
      <c r="AN1778" s="258"/>
      <c r="AO1778" s="258"/>
      <c r="AP1778" s="258"/>
      <c r="AQ1778" s="258"/>
      <c r="AR1778" s="258"/>
      <c r="AS1778" s="258"/>
      <c r="AT1778" s="258"/>
    </row>
    <row r="1779" spans="1:46" ht="45" customHeight="1">
      <c r="A1779" s="258" t="s">
        <v>1567</v>
      </c>
      <c r="B1779" s="258" t="s">
        <v>1568</v>
      </c>
      <c r="C1779" s="258" t="s">
        <v>1568</v>
      </c>
      <c r="D1779" s="258" t="s">
        <v>1568</v>
      </c>
      <c r="E1779" s="258" t="s">
        <v>1568</v>
      </c>
      <c r="F1779" s="258" t="s">
        <v>1568</v>
      </c>
      <c r="G1779" s="258" t="s">
        <v>1568</v>
      </c>
      <c r="H1779" s="258" t="s">
        <v>1568</v>
      </c>
      <c r="I1779" s="258" t="s">
        <v>1568</v>
      </c>
      <c r="J1779" s="258" t="s">
        <v>1568</v>
      </c>
      <c r="K1779" s="258" t="s">
        <v>1568</v>
      </c>
      <c r="L1779" s="258" t="s">
        <v>1568</v>
      </c>
      <c r="M1779" s="258" t="s">
        <v>1568</v>
      </c>
      <c r="N1779" s="258" t="s">
        <v>1568</v>
      </c>
      <c r="O1779" s="258" t="s">
        <v>1568</v>
      </c>
      <c r="P1779" s="258" t="s">
        <v>1568</v>
      </c>
      <c r="Q1779" s="69">
        <v>3</v>
      </c>
      <c r="R1779" s="258"/>
      <c r="S1779" s="258"/>
      <c r="T1779" s="258"/>
      <c r="U1779" s="258"/>
      <c r="V1779" s="258"/>
      <c r="W1779" s="258"/>
      <c r="X1779" s="258"/>
      <c r="Y1779" s="258"/>
      <c r="Z1779" s="258"/>
      <c r="AA1779" s="258"/>
      <c r="AB1779" s="258"/>
      <c r="AC1779" s="258"/>
      <c r="AD1779" s="258"/>
      <c r="AE1779" s="258"/>
      <c r="AF1779" s="69">
        <v>3</v>
      </c>
      <c r="AG1779" s="258"/>
      <c r="AH1779" s="258"/>
      <c r="AI1779" s="258"/>
      <c r="AJ1779" s="258"/>
      <c r="AK1779" s="258"/>
      <c r="AL1779" s="258"/>
      <c r="AM1779" s="258"/>
      <c r="AN1779" s="258"/>
      <c r="AO1779" s="258"/>
      <c r="AP1779" s="258"/>
      <c r="AQ1779" s="258"/>
      <c r="AR1779" s="258"/>
      <c r="AS1779" s="258"/>
      <c r="AT1779" s="258"/>
    </row>
    <row r="1780" spans="1:46" ht="45" customHeight="1" thickTop="1" thickBot="1">
      <c r="A1780" s="61"/>
      <c r="B1780" s="61"/>
      <c r="C1780" s="61"/>
      <c r="D1780" s="61"/>
      <c r="E1780" s="61"/>
      <c r="F1780" s="61"/>
      <c r="G1780" s="61"/>
      <c r="H1780" s="61"/>
      <c r="I1780" s="61"/>
      <c r="J1780" s="61"/>
      <c r="K1780" s="61"/>
      <c r="L1780" s="61"/>
      <c r="M1780" s="61"/>
      <c r="N1780" s="61"/>
      <c r="O1780" s="61"/>
      <c r="P1780" s="61"/>
      <c r="Q1780" s="70"/>
      <c r="R1780" s="61"/>
      <c r="S1780" s="61"/>
      <c r="T1780" s="61"/>
      <c r="U1780" s="61"/>
      <c r="V1780" s="61"/>
      <c r="W1780" s="61"/>
      <c r="X1780" s="61"/>
      <c r="Y1780" s="61"/>
      <c r="Z1780" s="61"/>
      <c r="AA1780" s="61"/>
      <c r="AB1780" s="61"/>
      <c r="AC1780" s="61"/>
      <c r="AD1780" s="61"/>
      <c r="AE1780" s="61"/>
      <c r="AF1780" s="70"/>
      <c r="AG1780" s="61"/>
      <c r="AH1780" s="61"/>
      <c r="AI1780" s="61"/>
      <c r="AJ1780" s="61"/>
      <c r="AK1780" s="61"/>
      <c r="AL1780" s="61"/>
      <c r="AM1780" s="61"/>
      <c r="AN1780" s="61"/>
      <c r="AO1780" s="61"/>
      <c r="AP1780" s="61"/>
      <c r="AQ1780" s="61"/>
      <c r="AR1780" s="61"/>
      <c r="AS1780" s="61"/>
      <c r="AT1780" s="61"/>
    </row>
    <row r="1781" spans="1:46" ht="45" customHeight="1" thickTop="1" thickBot="1">
      <c r="A1781" s="267" t="s">
        <v>79</v>
      </c>
      <c r="B1781" s="267"/>
      <c r="C1781" s="267"/>
      <c r="D1781" s="267"/>
      <c r="E1781" s="267"/>
      <c r="F1781" s="267"/>
      <c r="G1781" s="267"/>
      <c r="H1781" s="267"/>
      <c r="I1781" s="267"/>
      <c r="J1781" s="267"/>
      <c r="K1781" s="267"/>
      <c r="L1781" s="267"/>
      <c r="M1781" s="267"/>
      <c r="N1781" s="267"/>
      <c r="O1781" s="267"/>
      <c r="P1781" s="267"/>
      <c r="Q1781" s="71" t="s">
        <v>67</v>
      </c>
      <c r="R1781" s="268" t="s">
        <v>68</v>
      </c>
      <c r="S1781" s="268"/>
      <c r="T1781" s="268"/>
      <c r="U1781" s="268"/>
      <c r="V1781" s="268"/>
      <c r="W1781" s="268"/>
      <c r="X1781" s="268"/>
      <c r="Y1781" s="268"/>
      <c r="Z1781" s="268"/>
      <c r="AA1781" s="268"/>
      <c r="AB1781" s="268"/>
      <c r="AC1781" s="268"/>
      <c r="AD1781" s="268"/>
      <c r="AE1781" s="268"/>
      <c r="AF1781" s="72" t="s">
        <v>67</v>
      </c>
      <c r="AG1781" s="269" t="s">
        <v>8</v>
      </c>
      <c r="AH1781" s="269"/>
      <c r="AI1781" s="269"/>
      <c r="AJ1781" s="269"/>
      <c r="AK1781" s="269"/>
      <c r="AL1781" s="269"/>
      <c r="AM1781" s="269"/>
      <c r="AN1781" s="269"/>
      <c r="AO1781" s="269"/>
      <c r="AP1781" s="269"/>
      <c r="AQ1781" s="269"/>
      <c r="AR1781" s="269"/>
      <c r="AS1781" s="269"/>
      <c r="AT1781" s="269"/>
    </row>
    <row r="1782" spans="1:46" ht="45" customHeight="1">
      <c r="A1782" s="259" t="s">
        <v>1569</v>
      </c>
      <c r="B1782" s="259" t="s">
        <v>1570</v>
      </c>
      <c r="C1782" s="259" t="s">
        <v>1570</v>
      </c>
      <c r="D1782" s="259" t="s">
        <v>1570</v>
      </c>
      <c r="E1782" s="259" t="s">
        <v>1570</v>
      </c>
      <c r="F1782" s="259" t="s">
        <v>1570</v>
      </c>
      <c r="G1782" s="259" t="s">
        <v>1570</v>
      </c>
      <c r="H1782" s="259" t="s">
        <v>1570</v>
      </c>
      <c r="I1782" s="259" t="s">
        <v>1570</v>
      </c>
      <c r="J1782" s="259" t="s">
        <v>1570</v>
      </c>
      <c r="K1782" s="259" t="s">
        <v>1570</v>
      </c>
      <c r="L1782" s="259" t="s">
        <v>1570</v>
      </c>
      <c r="M1782" s="259" t="s">
        <v>1570</v>
      </c>
      <c r="N1782" s="259" t="s">
        <v>1570</v>
      </c>
      <c r="O1782" s="259" t="s">
        <v>1570</v>
      </c>
      <c r="P1782" s="259" t="s">
        <v>1570</v>
      </c>
      <c r="Q1782" s="69">
        <v>3</v>
      </c>
      <c r="R1782" s="258"/>
      <c r="S1782" s="258"/>
      <c r="T1782" s="258"/>
      <c r="U1782" s="258"/>
      <c r="V1782" s="258"/>
      <c r="W1782" s="258"/>
      <c r="X1782" s="258"/>
      <c r="Y1782" s="258"/>
      <c r="Z1782" s="258"/>
      <c r="AA1782" s="258"/>
      <c r="AB1782" s="258"/>
      <c r="AC1782" s="258"/>
      <c r="AD1782" s="258"/>
      <c r="AE1782" s="258"/>
      <c r="AF1782" s="69">
        <v>3</v>
      </c>
      <c r="AG1782" s="258"/>
      <c r="AH1782" s="258"/>
      <c r="AI1782" s="258"/>
      <c r="AJ1782" s="258"/>
      <c r="AK1782" s="258"/>
      <c r="AL1782" s="258"/>
      <c r="AM1782" s="258"/>
      <c r="AN1782" s="258"/>
      <c r="AO1782" s="258"/>
      <c r="AP1782" s="258"/>
      <c r="AQ1782" s="258"/>
      <c r="AR1782" s="258"/>
      <c r="AS1782" s="258"/>
      <c r="AT1782" s="258"/>
    </row>
    <row r="1783" spans="1:46" ht="45" customHeight="1">
      <c r="A1783" s="259" t="s">
        <v>1522</v>
      </c>
      <c r="B1783" s="259" t="s">
        <v>1571</v>
      </c>
      <c r="C1783" s="259" t="s">
        <v>1571</v>
      </c>
      <c r="D1783" s="259" t="s">
        <v>1571</v>
      </c>
      <c r="E1783" s="259" t="s">
        <v>1571</v>
      </c>
      <c r="F1783" s="259" t="s">
        <v>1571</v>
      </c>
      <c r="G1783" s="259" t="s">
        <v>1571</v>
      </c>
      <c r="H1783" s="259" t="s">
        <v>1571</v>
      </c>
      <c r="I1783" s="259" t="s">
        <v>1571</v>
      </c>
      <c r="J1783" s="259" t="s">
        <v>1571</v>
      </c>
      <c r="K1783" s="259" t="s">
        <v>1571</v>
      </c>
      <c r="L1783" s="259" t="s">
        <v>1571</v>
      </c>
      <c r="M1783" s="259" t="s">
        <v>1571</v>
      </c>
      <c r="N1783" s="259" t="s">
        <v>1571</v>
      </c>
      <c r="O1783" s="259" t="s">
        <v>1571</v>
      </c>
      <c r="P1783" s="259" t="s">
        <v>1571</v>
      </c>
      <c r="Q1783" s="69">
        <v>3</v>
      </c>
      <c r="R1783" s="258"/>
      <c r="S1783" s="258"/>
      <c r="T1783" s="258"/>
      <c r="U1783" s="258"/>
      <c r="V1783" s="258"/>
      <c r="W1783" s="258"/>
      <c r="X1783" s="258"/>
      <c r="Y1783" s="258"/>
      <c r="Z1783" s="258"/>
      <c r="AA1783" s="258"/>
      <c r="AB1783" s="258"/>
      <c r="AC1783" s="258"/>
      <c r="AD1783" s="258"/>
      <c r="AE1783" s="258"/>
      <c r="AF1783" s="69">
        <v>3</v>
      </c>
      <c r="AG1783" s="258"/>
      <c r="AH1783" s="258"/>
      <c r="AI1783" s="258"/>
      <c r="AJ1783" s="258"/>
      <c r="AK1783" s="258"/>
      <c r="AL1783" s="258"/>
      <c r="AM1783" s="258"/>
      <c r="AN1783" s="258"/>
      <c r="AO1783" s="258"/>
      <c r="AP1783" s="258"/>
      <c r="AQ1783" s="258"/>
      <c r="AR1783" s="258"/>
      <c r="AS1783" s="258"/>
      <c r="AT1783" s="258"/>
    </row>
    <row r="1784" spans="1:46" ht="59.1" customHeight="1">
      <c r="A1784" s="259" t="s">
        <v>1523</v>
      </c>
      <c r="B1784" s="259" t="s">
        <v>1572</v>
      </c>
      <c r="C1784" s="259" t="s">
        <v>1572</v>
      </c>
      <c r="D1784" s="259" t="s">
        <v>1572</v>
      </c>
      <c r="E1784" s="259" t="s">
        <v>1572</v>
      </c>
      <c r="F1784" s="259" t="s">
        <v>1572</v>
      </c>
      <c r="G1784" s="259" t="s">
        <v>1572</v>
      </c>
      <c r="H1784" s="259" t="s">
        <v>1572</v>
      </c>
      <c r="I1784" s="259" t="s">
        <v>1572</v>
      </c>
      <c r="J1784" s="259" t="s">
        <v>1572</v>
      </c>
      <c r="K1784" s="259" t="s">
        <v>1572</v>
      </c>
      <c r="L1784" s="259" t="s">
        <v>1572</v>
      </c>
      <c r="M1784" s="259" t="s">
        <v>1572</v>
      </c>
      <c r="N1784" s="259" t="s">
        <v>1572</v>
      </c>
      <c r="O1784" s="259" t="s">
        <v>1572</v>
      </c>
      <c r="P1784" s="259" t="s">
        <v>1572</v>
      </c>
      <c r="Q1784" s="69">
        <v>3</v>
      </c>
      <c r="R1784" s="258"/>
      <c r="S1784" s="258"/>
      <c r="T1784" s="258"/>
      <c r="U1784" s="258"/>
      <c r="V1784" s="258"/>
      <c r="W1784" s="258"/>
      <c r="X1784" s="258"/>
      <c r="Y1784" s="258"/>
      <c r="Z1784" s="258"/>
      <c r="AA1784" s="258"/>
      <c r="AB1784" s="258"/>
      <c r="AC1784" s="258"/>
      <c r="AD1784" s="258"/>
      <c r="AE1784" s="258"/>
      <c r="AF1784" s="69">
        <v>3</v>
      </c>
      <c r="AG1784" s="258"/>
      <c r="AH1784" s="258"/>
      <c r="AI1784" s="258"/>
      <c r="AJ1784" s="258"/>
      <c r="AK1784" s="258"/>
      <c r="AL1784" s="258"/>
      <c r="AM1784" s="258"/>
      <c r="AN1784" s="258"/>
      <c r="AO1784" s="258"/>
      <c r="AP1784" s="258"/>
      <c r="AQ1784" s="258"/>
      <c r="AR1784" s="258"/>
      <c r="AS1784" s="258"/>
      <c r="AT1784" s="258"/>
    </row>
    <row r="1785" spans="1:46" ht="68.849999999999994" customHeight="1">
      <c r="A1785" s="259" t="s">
        <v>1573</v>
      </c>
      <c r="B1785" s="259" t="s">
        <v>1574</v>
      </c>
      <c r="C1785" s="259" t="s">
        <v>1574</v>
      </c>
      <c r="D1785" s="259" t="s">
        <v>1574</v>
      </c>
      <c r="E1785" s="259" t="s">
        <v>1574</v>
      </c>
      <c r="F1785" s="259" t="s">
        <v>1574</v>
      </c>
      <c r="G1785" s="259" t="s">
        <v>1574</v>
      </c>
      <c r="H1785" s="259" t="s">
        <v>1574</v>
      </c>
      <c r="I1785" s="259" t="s">
        <v>1574</v>
      </c>
      <c r="J1785" s="259" t="s">
        <v>1574</v>
      </c>
      <c r="K1785" s="259" t="s">
        <v>1574</v>
      </c>
      <c r="L1785" s="259" t="s">
        <v>1574</v>
      </c>
      <c r="M1785" s="259" t="s">
        <v>1574</v>
      </c>
      <c r="N1785" s="259" t="s">
        <v>1574</v>
      </c>
      <c r="O1785" s="259" t="s">
        <v>1574</v>
      </c>
      <c r="P1785" s="259" t="s">
        <v>1574</v>
      </c>
      <c r="Q1785" s="69">
        <v>3</v>
      </c>
      <c r="R1785" s="258"/>
      <c r="S1785" s="258"/>
      <c r="T1785" s="258"/>
      <c r="U1785" s="258"/>
      <c r="V1785" s="258"/>
      <c r="W1785" s="258"/>
      <c r="X1785" s="258"/>
      <c r="Y1785" s="258"/>
      <c r="Z1785" s="258"/>
      <c r="AA1785" s="258"/>
      <c r="AB1785" s="258"/>
      <c r="AC1785" s="258"/>
      <c r="AD1785" s="258"/>
      <c r="AE1785" s="258"/>
      <c r="AF1785" s="69">
        <v>3</v>
      </c>
      <c r="AG1785" s="258"/>
      <c r="AH1785" s="258"/>
      <c r="AI1785" s="258"/>
      <c r="AJ1785" s="258"/>
      <c r="AK1785" s="258"/>
      <c r="AL1785" s="258"/>
      <c r="AM1785" s="258"/>
      <c r="AN1785" s="258"/>
      <c r="AO1785" s="258"/>
      <c r="AP1785" s="258"/>
      <c r="AQ1785" s="258"/>
      <c r="AR1785" s="258"/>
      <c r="AS1785" s="258"/>
      <c r="AT1785" s="258"/>
    </row>
    <row r="1786" spans="1:46" ht="45" customHeight="1">
      <c r="A1786" s="259" t="s">
        <v>1575</v>
      </c>
      <c r="B1786" s="259" t="s">
        <v>1576</v>
      </c>
      <c r="C1786" s="259" t="s">
        <v>1576</v>
      </c>
      <c r="D1786" s="259" t="s">
        <v>1576</v>
      </c>
      <c r="E1786" s="259" t="s">
        <v>1576</v>
      </c>
      <c r="F1786" s="259" t="s">
        <v>1576</v>
      </c>
      <c r="G1786" s="259" t="s">
        <v>1576</v>
      </c>
      <c r="H1786" s="259" t="s">
        <v>1576</v>
      </c>
      <c r="I1786" s="259" t="s">
        <v>1576</v>
      </c>
      <c r="J1786" s="259" t="s">
        <v>1576</v>
      </c>
      <c r="K1786" s="259" t="s">
        <v>1576</v>
      </c>
      <c r="L1786" s="259" t="s">
        <v>1576</v>
      </c>
      <c r="M1786" s="259" t="s">
        <v>1576</v>
      </c>
      <c r="N1786" s="259" t="s">
        <v>1576</v>
      </c>
      <c r="O1786" s="259" t="s">
        <v>1576</v>
      </c>
      <c r="P1786" s="259" t="s">
        <v>1576</v>
      </c>
      <c r="Q1786" s="69">
        <v>3</v>
      </c>
      <c r="R1786" s="258"/>
      <c r="S1786" s="258"/>
      <c r="T1786" s="258"/>
      <c r="U1786" s="258"/>
      <c r="V1786" s="258"/>
      <c r="W1786" s="258"/>
      <c r="X1786" s="258"/>
      <c r="Y1786" s="258"/>
      <c r="Z1786" s="258"/>
      <c r="AA1786" s="258"/>
      <c r="AB1786" s="258"/>
      <c r="AC1786" s="258"/>
      <c r="AD1786" s="258"/>
      <c r="AE1786" s="258"/>
      <c r="AF1786" s="69">
        <v>3</v>
      </c>
      <c r="AG1786" s="258"/>
      <c r="AH1786" s="258"/>
      <c r="AI1786" s="258"/>
      <c r="AJ1786" s="258"/>
      <c r="AK1786" s="258"/>
      <c r="AL1786" s="258"/>
      <c r="AM1786" s="258"/>
      <c r="AN1786" s="258"/>
      <c r="AO1786" s="258"/>
      <c r="AP1786" s="258"/>
      <c r="AQ1786" s="258"/>
      <c r="AR1786" s="258"/>
      <c r="AS1786" s="258"/>
      <c r="AT1786" s="258"/>
    </row>
    <row r="1787" spans="1:46" ht="18" customHeight="1" thickTop="1"/>
    <row r="1789" spans="1:46" ht="15">
      <c r="A1789" s="266" t="s">
        <v>1577</v>
      </c>
      <c r="B1789" s="266"/>
      <c r="C1789" s="266"/>
      <c r="D1789" s="266"/>
      <c r="E1789" s="266"/>
      <c r="F1789" s="266"/>
      <c r="G1789" s="266"/>
      <c r="H1789" s="266"/>
      <c r="I1789" s="266"/>
      <c r="J1789" s="266"/>
      <c r="K1789" s="266"/>
      <c r="L1789" s="266"/>
      <c r="M1789" s="266"/>
      <c r="N1789" s="266"/>
      <c r="O1789" s="266"/>
      <c r="P1789" s="266"/>
      <c r="Q1789" s="266"/>
      <c r="R1789" s="266"/>
      <c r="S1789" s="266"/>
      <c r="T1789" s="266"/>
      <c r="U1789" s="266"/>
      <c r="V1789" s="266"/>
      <c r="W1789" s="266"/>
      <c r="X1789" s="266"/>
      <c r="Y1789" s="266"/>
      <c r="Z1789" s="266"/>
      <c r="AA1789" s="266"/>
      <c r="AB1789" s="266"/>
      <c r="AC1789" s="266"/>
      <c r="AD1789" s="266"/>
      <c r="AE1789" s="266"/>
      <c r="AF1789"/>
      <c r="AG1789" s="263" t="s">
        <v>64</v>
      </c>
      <c r="AH1789" s="263"/>
      <c r="AI1789" s="263"/>
      <c r="AJ1789" s="263"/>
      <c r="AK1789" s="73" t="e">
        <f>(('Artículo 121 (resumen PI)'!C56*0.8+'Artículo 121 (resumen PI)'!F56*0.2)+('Artículo 121 (resumen PNT)'!C56*0.8+'Artículo 121 (resumen PNT)'!F56*0.2))/2</f>
        <v>#VALUE!</v>
      </c>
      <c r="AL1789"/>
      <c r="AM1789"/>
      <c r="AN1789"/>
      <c r="AO1789"/>
      <c r="AP1789"/>
      <c r="AQ1789"/>
      <c r="AR1789"/>
      <c r="AS1789"/>
      <c r="AT1789"/>
    </row>
    <row r="1790" spans="1:46" ht="15.75" customHeight="1">
      <c r="A1790" s="64"/>
      <c r="B1790" s="65"/>
      <c r="C1790" s="65"/>
      <c r="D1790" s="65"/>
      <c r="E1790" s="65"/>
      <c r="F1790" s="65"/>
      <c r="G1790" s="65"/>
      <c r="H1790" s="65"/>
      <c r="I1790" s="65"/>
      <c r="J1790" s="65"/>
      <c r="K1790" s="65"/>
      <c r="L1790" s="65"/>
      <c r="M1790" s="65"/>
      <c r="N1790" s="65"/>
      <c r="O1790" s="65"/>
      <c r="P1790" s="65"/>
      <c r="Q1790" s="27"/>
      <c r="R1790" s="65"/>
      <c r="S1790" s="65"/>
      <c r="T1790" s="65"/>
      <c r="U1790" s="65"/>
      <c r="V1790" s="65"/>
      <c r="W1790" s="65"/>
      <c r="X1790" s="65"/>
      <c r="Y1790" s="65"/>
      <c r="Z1790" s="65"/>
      <c r="AA1790" s="65"/>
      <c r="AB1790" s="65"/>
      <c r="AC1790" s="65"/>
      <c r="AD1790" s="65"/>
      <c r="AE1790" s="65"/>
      <c r="AF1790"/>
      <c r="AG1790"/>
      <c r="AH1790"/>
      <c r="AI1790"/>
      <c r="AJ1790"/>
      <c r="AK1790"/>
      <c r="AL1790"/>
      <c r="AM1790"/>
      <c r="AN1790"/>
      <c r="AO1790"/>
      <c r="AP1790"/>
      <c r="AQ1790"/>
      <c r="AR1790"/>
      <c r="AS1790"/>
      <c r="AT1790"/>
    </row>
    <row r="1791" spans="1:46" ht="15.75">
      <c r="A1791" s="64" t="s">
        <v>65</v>
      </c>
      <c r="B1791" s="65"/>
      <c r="C1791" s="65"/>
      <c r="D1791" s="65"/>
      <c r="E1791" s="65"/>
      <c r="F1791" s="65"/>
      <c r="G1791" s="65"/>
      <c r="H1791" s="65"/>
      <c r="I1791" s="65"/>
      <c r="J1791" s="65"/>
      <c r="K1791" s="65"/>
      <c r="L1791" s="65"/>
      <c r="M1791" s="65"/>
      <c r="N1791" s="65"/>
      <c r="O1791" s="65"/>
      <c r="P1791" s="65"/>
      <c r="Q1791" s="27"/>
      <c r="R1791" s="65"/>
      <c r="S1791" s="65"/>
      <c r="T1791" s="65"/>
      <c r="U1791" s="65"/>
      <c r="V1791" s="65"/>
      <c r="W1791" s="65"/>
      <c r="X1791" s="65"/>
      <c r="Y1791" s="65"/>
      <c r="Z1791" s="65"/>
      <c r="AA1791" s="65"/>
      <c r="AB1791" s="65"/>
      <c r="AC1791" s="65"/>
      <c r="AD1791" s="65"/>
      <c r="AE1791" s="65"/>
      <c r="AF1791"/>
      <c r="AG1791"/>
      <c r="AH1791"/>
      <c r="AI1791"/>
      <c r="AJ1791"/>
      <c r="AK1791"/>
      <c r="AL1791"/>
      <c r="AM1791"/>
      <c r="AN1791"/>
      <c r="AO1791"/>
      <c r="AP1791"/>
      <c r="AQ1791"/>
      <c r="AR1791"/>
      <c r="AS1791"/>
      <c r="AT1791"/>
    </row>
    <row r="1792" spans="1:46" ht="15" customHeight="1">
      <c r="A1792" s="61"/>
      <c r="B1792" s="61"/>
      <c r="C1792" s="61"/>
      <c r="D1792" s="61"/>
      <c r="E1792" s="61"/>
      <c r="F1792" s="61"/>
      <c r="G1792" s="61"/>
      <c r="H1792" s="61"/>
      <c r="I1792" s="61"/>
      <c r="J1792" s="61"/>
      <c r="K1792" s="61"/>
      <c r="L1792" s="61"/>
      <c r="M1792" s="61"/>
      <c r="N1792" s="61"/>
      <c r="O1792" s="61"/>
      <c r="P1792" s="61"/>
      <c r="R1792" s="61"/>
      <c r="S1792" s="61"/>
      <c r="T1792" s="61"/>
      <c r="U1792" s="61"/>
      <c r="V1792" s="61"/>
      <c r="W1792" s="61"/>
      <c r="X1792" s="61"/>
      <c r="Y1792" s="61"/>
      <c r="Z1792" s="61"/>
      <c r="AA1792" s="61"/>
      <c r="AB1792" s="61"/>
      <c r="AC1792" s="61"/>
      <c r="AD1792" s="61"/>
      <c r="AE1792" s="61"/>
      <c r="AF1792"/>
      <c r="AG1792"/>
      <c r="AH1792"/>
      <c r="AI1792"/>
      <c r="AJ1792"/>
      <c r="AK1792"/>
      <c r="AL1792"/>
      <c r="AM1792"/>
      <c r="AN1792"/>
      <c r="AO1792"/>
      <c r="AP1792"/>
      <c r="AQ1792"/>
      <c r="AR1792"/>
      <c r="AS1792"/>
      <c r="AT1792"/>
    </row>
    <row r="1793" spans="1:46" ht="80.849999999999994" customHeight="1" thickBot="1">
      <c r="A1793" s="264" t="s">
        <v>1578</v>
      </c>
      <c r="B1793" s="264"/>
      <c r="C1793" s="264"/>
      <c r="D1793" s="264"/>
      <c r="E1793" s="264"/>
      <c r="F1793" s="264"/>
      <c r="G1793" s="264"/>
      <c r="H1793" s="264"/>
      <c r="I1793" s="264"/>
      <c r="J1793" s="264"/>
      <c r="K1793" s="264"/>
      <c r="L1793" s="264"/>
      <c r="M1793" s="264"/>
      <c r="N1793" s="264"/>
      <c r="O1793" s="264"/>
      <c r="P1793" s="264"/>
      <c r="Q1793" s="66"/>
      <c r="R1793" s="61"/>
      <c r="S1793" s="61"/>
      <c r="T1793" s="61"/>
      <c r="U1793" s="61"/>
      <c r="V1793" s="265"/>
      <c r="W1793" s="265"/>
      <c r="X1793" s="265"/>
      <c r="Y1793" s="265"/>
      <c r="Z1793" s="265"/>
      <c r="AA1793" s="265"/>
      <c r="AB1793" s="265"/>
      <c r="AC1793" s="265"/>
      <c r="AD1793" s="265"/>
      <c r="AE1793" s="265"/>
      <c r="AF1793" s="66"/>
      <c r="AG1793" s="61"/>
      <c r="AH1793" s="61"/>
      <c r="AI1793" s="61"/>
      <c r="AJ1793" s="61"/>
      <c r="AK1793" s="265"/>
      <c r="AL1793" s="265"/>
      <c r="AM1793" s="265"/>
      <c r="AN1793" s="265"/>
      <c r="AO1793" s="265"/>
      <c r="AP1793" s="265"/>
      <c r="AQ1793" s="265"/>
      <c r="AR1793" s="265"/>
      <c r="AS1793" s="265"/>
      <c r="AT1793" s="265"/>
    </row>
    <row r="1794" spans="1:46" ht="45" customHeight="1" thickTop="1" thickBot="1">
      <c r="A1794" s="284" t="s">
        <v>44</v>
      </c>
      <c r="B1794" s="284"/>
      <c r="C1794" s="284"/>
      <c r="D1794" s="284"/>
      <c r="E1794" s="284"/>
      <c r="F1794" s="284"/>
      <c r="G1794" s="284"/>
      <c r="H1794" s="284"/>
      <c r="I1794" s="284"/>
      <c r="J1794" s="284"/>
      <c r="K1794" s="284"/>
      <c r="L1794" s="284"/>
      <c r="M1794" s="284"/>
      <c r="N1794" s="284"/>
      <c r="O1794" s="284"/>
      <c r="P1794" s="284"/>
      <c r="Q1794" s="67" t="s">
        <v>67</v>
      </c>
      <c r="R1794" s="285" t="s">
        <v>68</v>
      </c>
      <c r="S1794" s="285"/>
      <c r="T1794" s="285"/>
      <c r="U1794" s="285"/>
      <c r="V1794" s="285"/>
      <c r="W1794" s="285"/>
      <c r="X1794" s="285"/>
      <c r="Y1794" s="285"/>
      <c r="Z1794" s="285"/>
      <c r="AA1794" s="285"/>
      <c r="AB1794" s="285"/>
      <c r="AC1794" s="285"/>
      <c r="AD1794" s="285"/>
      <c r="AE1794" s="285"/>
      <c r="AF1794" s="68" t="s">
        <v>67</v>
      </c>
      <c r="AG1794" s="286" t="s">
        <v>8</v>
      </c>
      <c r="AH1794" s="286"/>
      <c r="AI1794" s="286"/>
      <c r="AJ1794" s="286"/>
      <c r="AK1794" s="286"/>
      <c r="AL1794" s="286"/>
      <c r="AM1794" s="286"/>
      <c r="AN1794" s="286"/>
      <c r="AO1794" s="286"/>
      <c r="AP1794" s="286"/>
      <c r="AQ1794" s="286"/>
      <c r="AR1794" s="286"/>
      <c r="AS1794" s="286"/>
      <c r="AT1794" s="286"/>
    </row>
    <row r="1795" spans="1:46" ht="45" customHeight="1">
      <c r="A1795" s="255" t="s">
        <v>1579</v>
      </c>
      <c r="B1795" s="256"/>
      <c r="C1795" s="256"/>
      <c r="D1795" s="256"/>
      <c r="E1795" s="256"/>
      <c r="F1795" s="256"/>
      <c r="G1795" s="256"/>
      <c r="H1795" s="256"/>
      <c r="I1795" s="256"/>
      <c r="J1795" s="256"/>
      <c r="K1795" s="256"/>
      <c r="L1795" s="256"/>
      <c r="M1795" s="256"/>
      <c r="N1795" s="256"/>
      <c r="O1795" s="256"/>
      <c r="P1795" s="257"/>
      <c r="Q1795" s="69">
        <v>3</v>
      </c>
      <c r="R1795" s="258" t="s">
        <v>176</v>
      </c>
      <c r="S1795" s="258"/>
      <c r="T1795" s="258"/>
      <c r="U1795" s="258"/>
      <c r="V1795" s="258"/>
      <c r="W1795" s="258"/>
      <c r="X1795" s="258"/>
      <c r="Y1795" s="258"/>
      <c r="Z1795" s="258"/>
      <c r="AA1795" s="258"/>
      <c r="AB1795" s="258"/>
      <c r="AC1795" s="258"/>
      <c r="AD1795" s="258"/>
      <c r="AE1795" s="258"/>
      <c r="AF1795" s="69">
        <v>3</v>
      </c>
      <c r="AG1795" s="258" t="s">
        <v>176</v>
      </c>
      <c r="AH1795" s="258"/>
      <c r="AI1795" s="258"/>
      <c r="AJ1795" s="258"/>
      <c r="AK1795" s="258"/>
      <c r="AL1795" s="258"/>
      <c r="AM1795" s="258"/>
      <c r="AN1795" s="258"/>
      <c r="AO1795" s="258"/>
      <c r="AP1795" s="258"/>
      <c r="AQ1795" s="258"/>
      <c r="AR1795" s="258"/>
      <c r="AS1795" s="258"/>
      <c r="AT1795" s="258"/>
    </row>
    <row r="1796" spans="1:46" ht="45" customHeight="1">
      <c r="A1796" s="255" t="s">
        <v>1580</v>
      </c>
      <c r="B1796" s="256"/>
      <c r="C1796" s="256"/>
      <c r="D1796" s="256"/>
      <c r="E1796" s="256"/>
      <c r="F1796" s="256"/>
      <c r="G1796" s="256"/>
      <c r="H1796" s="256"/>
      <c r="I1796" s="256"/>
      <c r="J1796" s="256"/>
      <c r="K1796" s="256"/>
      <c r="L1796" s="256"/>
      <c r="M1796" s="256"/>
      <c r="N1796" s="256"/>
      <c r="O1796" s="256"/>
      <c r="P1796" s="257"/>
      <c r="Q1796" s="69">
        <v>3</v>
      </c>
      <c r="R1796" s="258"/>
      <c r="S1796" s="258"/>
      <c r="T1796" s="258"/>
      <c r="U1796" s="258"/>
      <c r="V1796" s="258"/>
      <c r="W1796" s="258"/>
      <c r="X1796" s="258"/>
      <c r="Y1796" s="258"/>
      <c r="Z1796" s="258"/>
      <c r="AA1796" s="258"/>
      <c r="AB1796" s="258"/>
      <c r="AC1796" s="258"/>
      <c r="AD1796" s="258"/>
      <c r="AE1796" s="258"/>
      <c r="AF1796" s="69">
        <v>3</v>
      </c>
      <c r="AG1796" s="258"/>
      <c r="AH1796" s="258"/>
      <c r="AI1796" s="258"/>
      <c r="AJ1796" s="258"/>
      <c r="AK1796" s="258"/>
      <c r="AL1796" s="258"/>
      <c r="AM1796" s="258"/>
      <c r="AN1796" s="258"/>
      <c r="AO1796" s="258"/>
      <c r="AP1796" s="258"/>
      <c r="AQ1796" s="258"/>
      <c r="AR1796" s="258"/>
      <c r="AS1796" s="258"/>
      <c r="AT1796" s="258"/>
    </row>
    <row r="1797" spans="1:46" ht="64.5" customHeight="1">
      <c r="A1797" s="255" t="s">
        <v>1581</v>
      </c>
      <c r="B1797" s="256"/>
      <c r="C1797" s="256"/>
      <c r="D1797" s="256"/>
      <c r="E1797" s="256"/>
      <c r="F1797" s="256"/>
      <c r="G1797" s="256"/>
      <c r="H1797" s="256"/>
      <c r="I1797" s="256"/>
      <c r="J1797" s="256"/>
      <c r="K1797" s="256"/>
      <c r="L1797" s="256"/>
      <c r="M1797" s="256"/>
      <c r="N1797" s="256"/>
      <c r="O1797" s="256"/>
      <c r="P1797" s="257"/>
      <c r="Q1797" s="69">
        <v>3</v>
      </c>
      <c r="R1797" s="258"/>
      <c r="S1797" s="258"/>
      <c r="T1797" s="258"/>
      <c r="U1797" s="258"/>
      <c r="V1797" s="258"/>
      <c r="W1797" s="258"/>
      <c r="X1797" s="258"/>
      <c r="Y1797" s="258"/>
      <c r="Z1797" s="258"/>
      <c r="AA1797" s="258"/>
      <c r="AB1797" s="258"/>
      <c r="AC1797" s="258"/>
      <c r="AD1797" s="258"/>
      <c r="AE1797" s="258"/>
      <c r="AF1797" s="69">
        <v>3</v>
      </c>
      <c r="AG1797" s="258"/>
      <c r="AH1797" s="258"/>
      <c r="AI1797" s="258"/>
      <c r="AJ1797" s="258"/>
      <c r="AK1797" s="258"/>
      <c r="AL1797" s="258"/>
      <c r="AM1797" s="258"/>
      <c r="AN1797" s="258"/>
      <c r="AO1797" s="258"/>
      <c r="AP1797" s="258"/>
      <c r="AQ1797" s="258"/>
      <c r="AR1797" s="258"/>
      <c r="AS1797" s="258"/>
      <c r="AT1797" s="258"/>
    </row>
    <row r="1798" spans="1:46" ht="45" customHeight="1">
      <c r="A1798" s="255" t="s">
        <v>1582</v>
      </c>
      <c r="B1798" s="256"/>
      <c r="C1798" s="256"/>
      <c r="D1798" s="256"/>
      <c r="E1798" s="256"/>
      <c r="F1798" s="256"/>
      <c r="G1798" s="256"/>
      <c r="H1798" s="256"/>
      <c r="I1798" s="256"/>
      <c r="J1798" s="256"/>
      <c r="K1798" s="256"/>
      <c r="L1798" s="256"/>
      <c r="M1798" s="256"/>
      <c r="N1798" s="256"/>
      <c r="O1798" s="256"/>
      <c r="P1798" s="257"/>
      <c r="Q1798" s="69">
        <v>3</v>
      </c>
      <c r="R1798" s="258"/>
      <c r="S1798" s="258"/>
      <c r="T1798" s="258"/>
      <c r="U1798" s="258"/>
      <c r="V1798" s="258"/>
      <c r="W1798" s="258"/>
      <c r="X1798" s="258"/>
      <c r="Y1798" s="258"/>
      <c r="Z1798" s="258"/>
      <c r="AA1798" s="258"/>
      <c r="AB1798" s="258"/>
      <c r="AC1798" s="258"/>
      <c r="AD1798" s="258"/>
      <c r="AE1798" s="258"/>
      <c r="AF1798" s="69">
        <v>3</v>
      </c>
      <c r="AG1798" s="258"/>
      <c r="AH1798" s="258"/>
      <c r="AI1798" s="258"/>
      <c r="AJ1798" s="258"/>
      <c r="AK1798" s="258"/>
      <c r="AL1798" s="258"/>
      <c r="AM1798" s="258"/>
      <c r="AN1798" s="258"/>
      <c r="AO1798" s="258"/>
      <c r="AP1798" s="258"/>
      <c r="AQ1798" s="258"/>
      <c r="AR1798" s="258"/>
      <c r="AS1798" s="258"/>
      <c r="AT1798" s="258"/>
    </row>
    <row r="1799" spans="1:46" ht="45" customHeight="1">
      <c r="A1799" s="255" t="s">
        <v>1583</v>
      </c>
      <c r="B1799" s="256"/>
      <c r="C1799" s="256"/>
      <c r="D1799" s="256"/>
      <c r="E1799" s="256"/>
      <c r="F1799" s="256"/>
      <c r="G1799" s="256"/>
      <c r="H1799" s="256"/>
      <c r="I1799" s="256"/>
      <c r="J1799" s="256"/>
      <c r="K1799" s="256"/>
      <c r="L1799" s="256"/>
      <c r="M1799" s="256"/>
      <c r="N1799" s="256"/>
      <c r="O1799" s="256"/>
      <c r="P1799" s="257"/>
      <c r="Q1799" s="69">
        <v>3</v>
      </c>
      <c r="R1799" s="258"/>
      <c r="S1799" s="258"/>
      <c r="T1799" s="258"/>
      <c r="U1799" s="258"/>
      <c r="V1799" s="258"/>
      <c r="W1799" s="258"/>
      <c r="X1799" s="258"/>
      <c r="Y1799" s="258"/>
      <c r="Z1799" s="258"/>
      <c r="AA1799" s="258"/>
      <c r="AB1799" s="258"/>
      <c r="AC1799" s="258"/>
      <c r="AD1799" s="258"/>
      <c r="AE1799" s="258"/>
      <c r="AF1799" s="69">
        <v>3</v>
      </c>
      <c r="AG1799" s="258"/>
      <c r="AH1799" s="258"/>
      <c r="AI1799" s="258"/>
      <c r="AJ1799" s="258"/>
      <c r="AK1799" s="258"/>
      <c r="AL1799" s="258"/>
      <c r="AM1799" s="258"/>
      <c r="AN1799" s="258"/>
      <c r="AO1799" s="258"/>
      <c r="AP1799" s="258"/>
      <c r="AQ1799" s="258"/>
      <c r="AR1799" s="258"/>
      <c r="AS1799" s="258"/>
      <c r="AT1799" s="258"/>
    </row>
    <row r="1800" spans="1:46" ht="45" customHeight="1">
      <c r="A1800" s="255" t="s">
        <v>1584</v>
      </c>
      <c r="B1800" s="256"/>
      <c r="C1800" s="256"/>
      <c r="D1800" s="256"/>
      <c r="E1800" s="256"/>
      <c r="F1800" s="256"/>
      <c r="G1800" s="256"/>
      <c r="H1800" s="256"/>
      <c r="I1800" s="256"/>
      <c r="J1800" s="256"/>
      <c r="K1800" s="256"/>
      <c r="L1800" s="256"/>
      <c r="M1800" s="256"/>
      <c r="N1800" s="256"/>
      <c r="O1800" s="256"/>
      <c r="P1800" s="257"/>
      <c r="Q1800" s="69">
        <v>3</v>
      </c>
      <c r="R1800" s="258"/>
      <c r="S1800" s="258"/>
      <c r="T1800" s="258"/>
      <c r="U1800" s="258"/>
      <c r="V1800" s="258"/>
      <c r="W1800" s="258"/>
      <c r="X1800" s="258"/>
      <c r="Y1800" s="258"/>
      <c r="Z1800" s="258"/>
      <c r="AA1800" s="258"/>
      <c r="AB1800" s="258"/>
      <c r="AC1800" s="258"/>
      <c r="AD1800" s="258"/>
      <c r="AE1800" s="258"/>
      <c r="AF1800" s="69">
        <v>3</v>
      </c>
      <c r="AG1800" s="258"/>
      <c r="AH1800" s="258"/>
      <c r="AI1800" s="258"/>
      <c r="AJ1800" s="258"/>
      <c r="AK1800" s="258"/>
      <c r="AL1800" s="258"/>
      <c r="AM1800" s="258"/>
      <c r="AN1800" s="258"/>
      <c r="AO1800" s="258"/>
      <c r="AP1800" s="258"/>
      <c r="AQ1800" s="258"/>
      <c r="AR1800" s="258"/>
      <c r="AS1800" s="258"/>
      <c r="AT1800" s="258"/>
    </row>
    <row r="1801" spans="1:46" ht="45" customHeight="1">
      <c r="A1801" s="255" t="s">
        <v>1585</v>
      </c>
      <c r="B1801" s="256"/>
      <c r="C1801" s="256"/>
      <c r="D1801" s="256"/>
      <c r="E1801" s="256"/>
      <c r="F1801" s="256"/>
      <c r="G1801" s="256"/>
      <c r="H1801" s="256"/>
      <c r="I1801" s="256"/>
      <c r="J1801" s="256"/>
      <c r="K1801" s="256"/>
      <c r="L1801" s="256"/>
      <c r="M1801" s="256"/>
      <c r="N1801" s="256"/>
      <c r="O1801" s="256"/>
      <c r="P1801" s="257"/>
      <c r="Q1801" s="69">
        <v>3</v>
      </c>
      <c r="R1801" s="258"/>
      <c r="S1801" s="258"/>
      <c r="T1801" s="258"/>
      <c r="U1801" s="258"/>
      <c r="V1801" s="258"/>
      <c r="W1801" s="258"/>
      <c r="X1801" s="258"/>
      <c r="Y1801" s="258"/>
      <c r="Z1801" s="258"/>
      <c r="AA1801" s="258"/>
      <c r="AB1801" s="258"/>
      <c r="AC1801" s="258"/>
      <c r="AD1801" s="258"/>
      <c r="AE1801" s="258"/>
      <c r="AF1801" s="69">
        <v>3</v>
      </c>
      <c r="AG1801" s="258"/>
      <c r="AH1801" s="258"/>
      <c r="AI1801" s="258"/>
      <c r="AJ1801" s="258"/>
      <c r="AK1801" s="258"/>
      <c r="AL1801" s="258"/>
      <c r="AM1801" s="258"/>
      <c r="AN1801" s="258"/>
      <c r="AO1801" s="258"/>
      <c r="AP1801" s="258"/>
      <c r="AQ1801" s="258"/>
      <c r="AR1801" s="258"/>
      <c r="AS1801" s="258"/>
      <c r="AT1801" s="258"/>
    </row>
    <row r="1802" spans="1:46" ht="45" customHeight="1">
      <c r="A1802" s="255" t="s">
        <v>1586</v>
      </c>
      <c r="B1802" s="256"/>
      <c r="C1802" s="256"/>
      <c r="D1802" s="256"/>
      <c r="E1802" s="256"/>
      <c r="F1802" s="256"/>
      <c r="G1802" s="256"/>
      <c r="H1802" s="256"/>
      <c r="I1802" s="256"/>
      <c r="J1802" s="256"/>
      <c r="K1802" s="256"/>
      <c r="L1802" s="256"/>
      <c r="M1802" s="256"/>
      <c r="N1802" s="256"/>
      <c r="O1802" s="256"/>
      <c r="P1802" s="257"/>
      <c r="Q1802" s="69">
        <v>3</v>
      </c>
      <c r="R1802" s="258"/>
      <c r="S1802" s="258"/>
      <c r="T1802" s="258"/>
      <c r="U1802" s="258"/>
      <c r="V1802" s="258"/>
      <c r="W1802" s="258"/>
      <c r="X1802" s="258"/>
      <c r="Y1802" s="258"/>
      <c r="Z1802" s="258"/>
      <c r="AA1802" s="258"/>
      <c r="AB1802" s="258"/>
      <c r="AC1802" s="258"/>
      <c r="AD1802" s="258"/>
      <c r="AE1802" s="258"/>
      <c r="AF1802" s="69">
        <v>3</v>
      </c>
      <c r="AG1802" s="258"/>
      <c r="AH1802" s="258"/>
      <c r="AI1802" s="258"/>
      <c r="AJ1802" s="258"/>
      <c r="AK1802" s="258"/>
      <c r="AL1802" s="258"/>
      <c r="AM1802" s="258"/>
      <c r="AN1802" s="258"/>
      <c r="AO1802" s="258"/>
      <c r="AP1802" s="258"/>
      <c r="AQ1802" s="258"/>
      <c r="AR1802" s="258"/>
      <c r="AS1802" s="258"/>
      <c r="AT1802" s="258"/>
    </row>
    <row r="1803" spans="1:46" ht="45" customHeight="1">
      <c r="A1803" s="255" t="s">
        <v>1587</v>
      </c>
      <c r="B1803" s="256"/>
      <c r="C1803" s="256"/>
      <c r="D1803" s="256"/>
      <c r="E1803" s="256"/>
      <c r="F1803" s="256"/>
      <c r="G1803" s="256"/>
      <c r="H1803" s="256"/>
      <c r="I1803" s="256"/>
      <c r="J1803" s="256"/>
      <c r="K1803" s="256"/>
      <c r="L1803" s="256"/>
      <c r="M1803" s="256"/>
      <c r="N1803" s="256"/>
      <c r="O1803" s="256"/>
      <c r="P1803" s="257"/>
      <c r="Q1803" s="69">
        <v>3</v>
      </c>
      <c r="R1803" s="258"/>
      <c r="S1803" s="258"/>
      <c r="T1803" s="258"/>
      <c r="U1803" s="258"/>
      <c r="V1803" s="258"/>
      <c r="W1803" s="258"/>
      <c r="X1803" s="258"/>
      <c r="Y1803" s="258"/>
      <c r="Z1803" s="258"/>
      <c r="AA1803" s="258"/>
      <c r="AB1803" s="258"/>
      <c r="AC1803" s="258"/>
      <c r="AD1803" s="258"/>
      <c r="AE1803" s="258"/>
      <c r="AF1803" s="69">
        <v>3</v>
      </c>
      <c r="AG1803" s="258"/>
      <c r="AH1803" s="258"/>
      <c r="AI1803" s="258"/>
      <c r="AJ1803" s="258"/>
      <c r="AK1803" s="258"/>
      <c r="AL1803" s="258"/>
      <c r="AM1803" s="258"/>
      <c r="AN1803" s="258"/>
      <c r="AO1803" s="258"/>
      <c r="AP1803" s="258"/>
      <c r="AQ1803" s="258"/>
      <c r="AR1803" s="258"/>
      <c r="AS1803" s="258"/>
      <c r="AT1803" s="258"/>
    </row>
    <row r="1804" spans="1:46" ht="45" customHeight="1">
      <c r="A1804" s="255" t="s">
        <v>1588</v>
      </c>
      <c r="B1804" s="256"/>
      <c r="C1804" s="256"/>
      <c r="D1804" s="256"/>
      <c r="E1804" s="256"/>
      <c r="F1804" s="256"/>
      <c r="G1804" s="256"/>
      <c r="H1804" s="256"/>
      <c r="I1804" s="256"/>
      <c r="J1804" s="256"/>
      <c r="K1804" s="256"/>
      <c r="L1804" s="256"/>
      <c r="M1804" s="256"/>
      <c r="N1804" s="256"/>
      <c r="O1804" s="256"/>
      <c r="P1804" s="257"/>
      <c r="Q1804" s="69">
        <v>3</v>
      </c>
      <c r="R1804" s="258"/>
      <c r="S1804" s="258"/>
      <c r="T1804" s="258"/>
      <c r="U1804" s="258"/>
      <c r="V1804" s="258"/>
      <c r="W1804" s="258"/>
      <c r="X1804" s="258"/>
      <c r="Y1804" s="258"/>
      <c r="Z1804" s="258"/>
      <c r="AA1804" s="258"/>
      <c r="AB1804" s="258"/>
      <c r="AC1804" s="258"/>
      <c r="AD1804" s="258"/>
      <c r="AE1804" s="258"/>
      <c r="AF1804" s="69">
        <v>3</v>
      </c>
      <c r="AG1804" s="258"/>
      <c r="AH1804" s="258"/>
      <c r="AI1804" s="258"/>
      <c r="AJ1804" s="258"/>
      <c r="AK1804" s="258"/>
      <c r="AL1804" s="258"/>
      <c r="AM1804" s="258"/>
      <c r="AN1804" s="258"/>
      <c r="AO1804" s="258"/>
      <c r="AP1804" s="258"/>
      <c r="AQ1804" s="258"/>
      <c r="AR1804" s="258"/>
      <c r="AS1804" s="258"/>
      <c r="AT1804" s="258"/>
    </row>
    <row r="1805" spans="1:46" ht="45" customHeight="1">
      <c r="A1805" s="255" t="s">
        <v>1589</v>
      </c>
      <c r="B1805" s="256"/>
      <c r="C1805" s="256"/>
      <c r="D1805" s="256"/>
      <c r="E1805" s="256"/>
      <c r="F1805" s="256"/>
      <c r="G1805" s="256"/>
      <c r="H1805" s="256"/>
      <c r="I1805" s="256"/>
      <c r="J1805" s="256"/>
      <c r="K1805" s="256"/>
      <c r="L1805" s="256"/>
      <c r="M1805" s="256"/>
      <c r="N1805" s="256"/>
      <c r="O1805" s="256"/>
      <c r="P1805" s="257"/>
      <c r="Q1805" s="69">
        <v>3</v>
      </c>
      <c r="R1805" s="258"/>
      <c r="S1805" s="258"/>
      <c r="T1805" s="258"/>
      <c r="U1805" s="258"/>
      <c r="V1805" s="258"/>
      <c r="W1805" s="258"/>
      <c r="X1805" s="258"/>
      <c r="Y1805" s="258"/>
      <c r="Z1805" s="258"/>
      <c r="AA1805" s="258"/>
      <c r="AB1805" s="258"/>
      <c r="AC1805" s="258"/>
      <c r="AD1805" s="258"/>
      <c r="AE1805" s="258"/>
      <c r="AF1805" s="69">
        <v>3</v>
      </c>
      <c r="AG1805" s="258"/>
      <c r="AH1805" s="258"/>
      <c r="AI1805" s="258"/>
      <c r="AJ1805" s="258"/>
      <c r="AK1805" s="258"/>
      <c r="AL1805" s="258"/>
      <c r="AM1805" s="258"/>
      <c r="AN1805" s="258"/>
      <c r="AO1805" s="258"/>
      <c r="AP1805" s="258"/>
      <c r="AQ1805" s="258"/>
      <c r="AR1805" s="258"/>
      <c r="AS1805" s="258"/>
      <c r="AT1805" s="258"/>
    </row>
    <row r="1806" spans="1:46" ht="45" customHeight="1">
      <c r="A1806" s="255" t="s">
        <v>1590</v>
      </c>
      <c r="B1806" s="256"/>
      <c r="C1806" s="256"/>
      <c r="D1806" s="256"/>
      <c r="E1806" s="256"/>
      <c r="F1806" s="256"/>
      <c r="G1806" s="256"/>
      <c r="H1806" s="256"/>
      <c r="I1806" s="256"/>
      <c r="J1806" s="256"/>
      <c r="K1806" s="256"/>
      <c r="L1806" s="256"/>
      <c r="M1806" s="256"/>
      <c r="N1806" s="256"/>
      <c r="O1806" s="256"/>
      <c r="P1806" s="257"/>
      <c r="Q1806" s="69">
        <v>3</v>
      </c>
      <c r="R1806" s="258"/>
      <c r="S1806" s="258"/>
      <c r="T1806" s="258"/>
      <c r="U1806" s="258"/>
      <c r="V1806" s="258"/>
      <c r="W1806" s="258"/>
      <c r="X1806" s="258"/>
      <c r="Y1806" s="258"/>
      <c r="Z1806" s="258"/>
      <c r="AA1806" s="258"/>
      <c r="AB1806" s="258"/>
      <c r="AC1806" s="258"/>
      <c r="AD1806" s="258"/>
      <c r="AE1806" s="258"/>
      <c r="AF1806" s="69">
        <v>3</v>
      </c>
      <c r="AG1806" s="258"/>
      <c r="AH1806" s="258"/>
      <c r="AI1806" s="258"/>
      <c r="AJ1806" s="258"/>
      <c r="AK1806" s="258"/>
      <c r="AL1806" s="258"/>
      <c r="AM1806" s="258"/>
      <c r="AN1806" s="258"/>
      <c r="AO1806" s="258"/>
      <c r="AP1806" s="258"/>
      <c r="AQ1806" s="258"/>
      <c r="AR1806" s="258"/>
      <c r="AS1806" s="258"/>
      <c r="AT1806" s="258"/>
    </row>
    <row r="1807" spans="1:46" ht="45" customHeight="1">
      <c r="A1807" s="255" t="s">
        <v>1591</v>
      </c>
      <c r="B1807" s="256"/>
      <c r="C1807" s="256"/>
      <c r="D1807" s="256"/>
      <c r="E1807" s="256"/>
      <c r="F1807" s="256"/>
      <c r="G1807" s="256"/>
      <c r="H1807" s="256"/>
      <c r="I1807" s="256"/>
      <c r="J1807" s="256"/>
      <c r="K1807" s="256"/>
      <c r="L1807" s="256"/>
      <c r="M1807" s="256"/>
      <c r="N1807" s="256"/>
      <c r="O1807" s="256"/>
      <c r="P1807" s="257"/>
      <c r="Q1807" s="69">
        <v>3</v>
      </c>
      <c r="R1807" s="258"/>
      <c r="S1807" s="258"/>
      <c r="T1807" s="258"/>
      <c r="U1807" s="258"/>
      <c r="V1807" s="258"/>
      <c r="W1807" s="258"/>
      <c r="X1807" s="258"/>
      <c r="Y1807" s="258"/>
      <c r="Z1807" s="258"/>
      <c r="AA1807" s="258"/>
      <c r="AB1807" s="258"/>
      <c r="AC1807" s="258"/>
      <c r="AD1807" s="258"/>
      <c r="AE1807" s="258"/>
      <c r="AF1807" s="69">
        <v>3</v>
      </c>
      <c r="AG1807" s="258"/>
      <c r="AH1807" s="258"/>
      <c r="AI1807" s="258"/>
      <c r="AJ1807" s="258"/>
      <c r="AK1807" s="258"/>
      <c r="AL1807" s="258"/>
      <c r="AM1807" s="258"/>
      <c r="AN1807" s="258"/>
      <c r="AO1807" s="258"/>
      <c r="AP1807" s="258"/>
      <c r="AQ1807" s="258"/>
      <c r="AR1807" s="258"/>
      <c r="AS1807" s="258"/>
      <c r="AT1807" s="258"/>
    </row>
    <row r="1808" spans="1:46" ht="45" customHeight="1">
      <c r="A1808" s="255" t="s">
        <v>1592</v>
      </c>
      <c r="B1808" s="256"/>
      <c r="C1808" s="256"/>
      <c r="D1808" s="256"/>
      <c r="E1808" s="256"/>
      <c r="F1808" s="256"/>
      <c r="G1808" s="256"/>
      <c r="H1808" s="256"/>
      <c r="I1808" s="256"/>
      <c r="J1808" s="256"/>
      <c r="K1808" s="256"/>
      <c r="L1808" s="256"/>
      <c r="M1808" s="256"/>
      <c r="N1808" s="256"/>
      <c r="O1808" s="256"/>
      <c r="P1808" s="257"/>
      <c r="Q1808" s="69">
        <v>3</v>
      </c>
      <c r="R1808" s="258"/>
      <c r="S1808" s="258"/>
      <c r="T1808" s="258"/>
      <c r="U1808" s="258"/>
      <c r="V1808" s="258"/>
      <c r="W1808" s="258"/>
      <c r="X1808" s="258"/>
      <c r="Y1808" s="258"/>
      <c r="Z1808" s="258"/>
      <c r="AA1808" s="258"/>
      <c r="AB1808" s="258"/>
      <c r="AC1808" s="258"/>
      <c r="AD1808" s="258"/>
      <c r="AE1808" s="258"/>
      <c r="AF1808" s="69">
        <v>3</v>
      </c>
      <c r="AG1808" s="258"/>
      <c r="AH1808" s="258"/>
      <c r="AI1808" s="258"/>
      <c r="AJ1808" s="258"/>
      <c r="AK1808" s="258"/>
      <c r="AL1808" s="258"/>
      <c r="AM1808" s="258"/>
      <c r="AN1808" s="258"/>
      <c r="AO1808" s="258"/>
      <c r="AP1808" s="258"/>
      <c r="AQ1808" s="258"/>
      <c r="AR1808" s="258"/>
      <c r="AS1808" s="258"/>
      <c r="AT1808" s="258"/>
    </row>
    <row r="1809" spans="1:46" ht="45" customHeight="1">
      <c r="A1809" s="255" t="s">
        <v>1593</v>
      </c>
      <c r="B1809" s="256"/>
      <c r="C1809" s="256"/>
      <c r="D1809" s="256"/>
      <c r="E1809" s="256"/>
      <c r="F1809" s="256"/>
      <c r="G1809" s="256"/>
      <c r="H1809" s="256"/>
      <c r="I1809" s="256"/>
      <c r="J1809" s="256"/>
      <c r="K1809" s="256"/>
      <c r="L1809" s="256"/>
      <c r="M1809" s="256"/>
      <c r="N1809" s="256"/>
      <c r="O1809" s="256"/>
      <c r="P1809" s="257"/>
      <c r="Q1809" s="69">
        <v>3</v>
      </c>
      <c r="R1809" s="258"/>
      <c r="S1809" s="258"/>
      <c r="T1809" s="258"/>
      <c r="U1809" s="258"/>
      <c r="V1809" s="258"/>
      <c r="W1809" s="258"/>
      <c r="X1809" s="258"/>
      <c r="Y1809" s="258"/>
      <c r="Z1809" s="258"/>
      <c r="AA1809" s="258"/>
      <c r="AB1809" s="258"/>
      <c r="AC1809" s="258"/>
      <c r="AD1809" s="258"/>
      <c r="AE1809" s="258"/>
      <c r="AF1809" s="69">
        <v>3</v>
      </c>
      <c r="AG1809" s="258"/>
      <c r="AH1809" s="258"/>
      <c r="AI1809" s="258"/>
      <c r="AJ1809" s="258"/>
      <c r="AK1809" s="258"/>
      <c r="AL1809" s="258"/>
      <c r="AM1809" s="258"/>
      <c r="AN1809" s="258"/>
      <c r="AO1809" s="258"/>
      <c r="AP1809" s="258"/>
      <c r="AQ1809" s="258"/>
      <c r="AR1809" s="258"/>
      <c r="AS1809" s="258"/>
      <c r="AT1809" s="258"/>
    </row>
    <row r="1810" spans="1:46" ht="45" customHeight="1">
      <c r="A1810" s="255" t="s">
        <v>1594</v>
      </c>
      <c r="B1810" s="256"/>
      <c r="C1810" s="256"/>
      <c r="D1810" s="256"/>
      <c r="E1810" s="256"/>
      <c r="F1810" s="256"/>
      <c r="G1810" s="256"/>
      <c r="H1810" s="256"/>
      <c r="I1810" s="256"/>
      <c r="J1810" s="256"/>
      <c r="K1810" s="256"/>
      <c r="L1810" s="256"/>
      <c r="M1810" s="256"/>
      <c r="N1810" s="256"/>
      <c r="O1810" s="256"/>
      <c r="P1810" s="257"/>
      <c r="Q1810" s="69">
        <v>3</v>
      </c>
      <c r="R1810" s="258"/>
      <c r="S1810" s="258"/>
      <c r="T1810" s="258"/>
      <c r="U1810" s="258"/>
      <c r="V1810" s="258"/>
      <c r="W1810" s="258"/>
      <c r="X1810" s="258"/>
      <c r="Y1810" s="258"/>
      <c r="Z1810" s="258"/>
      <c r="AA1810" s="258"/>
      <c r="AB1810" s="258"/>
      <c r="AC1810" s="258"/>
      <c r="AD1810" s="258"/>
      <c r="AE1810" s="258"/>
      <c r="AF1810" s="69">
        <v>3</v>
      </c>
      <c r="AG1810" s="258"/>
      <c r="AH1810" s="258"/>
      <c r="AI1810" s="258"/>
      <c r="AJ1810" s="258"/>
      <c r="AK1810" s="258"/>
      <c r="AL1810" s="258"/>
      <c r="AM1810" s="258"/>
      <c r="AN1810" s="258"/>
      <c r="AO1810" s="258"/>
      <c r="AP1810" s="258"/>
      <c r="AQ1810" s="258"/>
      <c r="AR1810" s="258"/>
      <c r="AS1810" s="258"/>
      <c r="AT1810" s="258"/>
    </row>
    <row r="1811" spans="1:46" ht="45" customHeight="1">
      <c r="A1811" s="255" t="s">
        <v>1595</v>
      </c>
      <c r="B1811" s="256"/>
      <c r="C1811" s="256"/>
      <c r="D1811" s="256"/>
      <c r="E1811" s="256"/>
      <c r="F1811" s="256"/>
      <c r="G1811" s="256"/>
      <c r="H1811" s="256"/>
      <c r="I1811" s="256"/>
      <c r="J1811" s="256"/>
      <c r="K1811" s="256"/>
      <c r="L1811" s="256"/>
      <c r="M1811" s="256"/>
      <c r="N1811" s="256"/>
      <c r="O1811" s="256"/>
      <c r="P1811" s="257"/>
      <c r="Q1811" s="69">
        <v>3</v>
      </c>
      <c r="R1811" s="258"/>
      <c r="S1811" s="258"/>
      <c r="T1811" s="258"/>
      <c r="U1811" s="258"/>
      <c r="V1811" s="258"/>
      <c r="W1811" s="258"/>
      <c r="X1811" s="258"/>
      <c r="Y1811" s="258"/>
      <c r="Z1811" s="258"/>
      <c r="AA1811" s="258"/>
      <c r="AB1811" s="258"/>
      <c r="AC1811" s="258"/>
      <c r="AD1811" s="258"/>
      <c r="AE1811" s="258"/>
      <c r="AF1811" s="69">
        <v>3</v>
      </c>
      <c r="AG1811" s="258"/>
      <c r="AH1811" s="258"/>
      <c r="AI1811" s="258"/>
      <c r="AJ1811" s="258"/>
      <c r="AK1811" s="258"/>
      <c r="AL1811" s="258"/>
      <c r="AM1811" s="258"/>
      <c r="AN1811" s="258"/>
      <c r="AO1811" s="258"/>
      <c r="AP1811" s="258"/>
      <c r="AQ1811" s="258"/>
      <c r="AR1811" s="258"/>
      <c r="AS1811" s="258"/>
      <c r="AT1811" s="258"/>
    </row>
    <row r="1812" spans="1:46" ht="45" customHeight="1" thickTop="1" thickBot="1">
      <c r="A1812" s="61"/>
      <c r="B1812" s="61"/>
      <c r="C1812" s="61"/>
      <c r="D1812" s="61"/>
      <c r="E1812" s="61"/>
      <c r="F1812" s="61"/>
      <c r="G1812" s="61"/>
      <c r="H1812" s="61"/>
      <c r="I1812" s="61"/>
      <c r="J1812" s="61"/>
      <c r="K1812" s="61"/>
      <c r="L1812" s="61"/>
      <c r="M1812" s="61"/>
      <c r="N1812" s="61"/>
      <c r="O1812" s="61"/>
      <c r="P1812" s="61"/>
      <c r="Q1812" s="70"/>
      <c r="R1812" s="61"/>
      <c r="S1812" s="61"/>
      <c r="T1812" s="61"/>
      <c r="U1812" s="61"/>
      <c r="V1812" s="61"/>
      <c r="W1812" s="61"/>
      <c r="X1812" s="61"/>
      <c r="Y1812" s="61"/>
      <c r="Z1812" s="61"/>
      <c r="AA1812" s="61"/>
      <c r="AB1812" s="61"/>
      <c r="AC1812" s="61"/>
      <c r="AD1812" s="61"/>
      <c r="AE1812" s="61"/>
      <c r="AF1812" s="70"/>
      <c r="AG1812" s="61"/>
      <c r="AH1812" s="61"/>
      <c r="AI1812" s="61"/>
      <c r="AJ1812" s="61"/>
      <c r="AK1812" s="61"/>
      <c r="AL1812" s="61"/>
      <c r="AM1812" s="61"/>
      <c r="AN1812" s="61"/>
      <c r="AO1812" s="61"/>
      <c r="AP1812" s="61"/>
      <c r="AQ1812" s="61"/>
      <c r="AR1812" s="61"/>
      <c r="AS1812" s="61"/>
      <c r="AT1812" s="61"/>
    </row>
    <row r="1813" spans="1:46" ht="45" customHeight="1" thickTop="1" thickBot="1">
      <c r="A1813" s="267" t="s">
        <v>79</v>
      </c>
      <c r="B1813" s="267"/>
      <c r="C1813" s="267"/>
      <c r="D1813" s="267"/>
      <c r="E1813" s="267"/>
      <c r="F1813" s="267"/>
      <c r="G1813" s="267"/>
      <c r="H1813" s="267"/>
      <c r="I1813" s="267"/>
      <c r="J1813" s="267"/>
      <c r="K1813" s="267"/>
      <c r="L1813" s="267"/>
      <c r="M1813" s="267"/>
      <c r="N1813" s="267"/>
      <c r="O1813" s="267"/>
      <c r="P1813" s="267"/>
      <c r="Q1813" s="71" t="s">
        <v>67</v>
      </c>
      <c r="R1813" s="268" t="s">
        <v>68</v>
      </c>
      <c r="S1813" s="268"/>
      <c r="T1813" s="268"/>
      <c r="U1813" s="268"/>
      <c r="V1813" s="268"/>
      <c r="W1813" s="268"/>
      <c r="X1813" s="268"/>
      <c r="Y1813" s="268"/>
      <c r="Z1813" s="268"/>
      <c r="AA1813" s="268"/>
      <c r="AB1813" s="268"/>
      <c r="AC1813" s="268"/>
      <c r="AD1813" s="268"/>
      <c r="AE1813" s="268"/>
      <c r="AF1813" s="72" t="s">
        <v>67</v>
      </c>
      <c r="AG1813" s="269" t="s">
        <v>8</v>
      </c>
      <c r="AH1813" s="269"/>
      <c r="AI1813" s="269"/>
      <c r="AJ1813" s="269"/>
      <c r="AK1813" s="269"/>
      <c r="AL1813" s="269"/>
      <c r="AM1813" s="269"/>
      <c r="AN1813" s="269"/>
      <c r="AO1813" s="269"/>
      <c r="AP1813" s="269"/>
      <c r="AQ1813" s="269"/>
      <c r="AR1813" s="269"/>
      <c r="AS1813" s="269"/>
      <c r="AT1813" s="269"/>
    </row>
    <row r="1814" spans="1:46" ht="45" customHeight="1">
      <c r="A1814" s="255" t="s">
        <v>1596</v>
      </c>
      <c r="B1814" s="256"/>
      <c r="C1814" s="256"/>
      <c r="D1814" s="256"/>
      <c r="E1814" s="256"/>
      <c r="F1814" s="256"/>
      <c r="G1814" s="256"/>
      <c r="H1814" s="256"/>
      <c r="I1814" s="256"/>
      <c r="J1814" s="256"/>
      <c r="K1814" s="256"/>
      <c r="L1814" s="256"/>
      <c r="M1814" s="256"/>
      <c r="N1814" s="256"/>
      <c r="O1814" s="256"/>
      <c r="P1814" s="257"/>
      <c r="Q1814" s="69">
        <v>3</v>
      </c>
      <c r="R1814" s="258"/>
      <c r="S1814" s="258"/>
      <c r="T1814" s="258"/>
      <c r="U1814" s="258"/>
      <c r="V1814" s="258"/>
      <c r="W1814" s="258"/>
      <c r="X1814" s="258"/>
      <c r="Y1814" s="258"/>
      <c r="Z1814" s="258"/>
      <c r="AA1814" s="258"/>
      <c r="AB1814" s="258"/>
      <c r="AC1814" s="258"/>
      <c r="AD1814" s="258"/>
      <c r="AE1814" s="258"/>
      <c r="AF1814" s="69">
        <v>3</v>
      </c>
      <c r="AG1814" s="258"/>
      <c r="AH1814" s="258"/>
      <c r="AI1814" s="258"/>
      <c r="AJ1814" s="258"/>
      <c r="AK1814" s="258"/>
      <c r="AL1814" s="258"/>
      <c r="AM1814" s="258"/>
      <c r="AN1814" s="258"/>
      <c r="AO1814" s="258"/>
      <c r="AP1814" s="258"/>
      <c r="AQ1814" s="258"/>
      <c r="AR1814" s="258"/>
      <c r="AS1814" s="258"/>
      <c r="AT1814" s="258"/>
    </row>
    <row r="1815" spans="1:46" ht="45" customHeight="1">
      <c r="A1815" s="255" t="s">
        <v>1597</v>
      </c>
      <c r="B1815" s="256"/>
      <c r="C1815" s="256"/>
      <c r="D1815" s="256"/>
      <c r="E1815" s="256"/>
      <c r="F1815" s="256"/>
      <c r="G1815" s="256"/>
      <c r="H1815" s="256"/>
      <c r="I1815" s="256"/>
      <c r="J1815" s="256"/>
      <c r="K1815" s="256"/>
      <c r="L1815" s="256"/>
      <c r="M1815" s="256"/>
      <c r="N1815" s="256"/>
      <c r="O1815" s="256"/>
      <c r="P1815" s="257"/>
      <c r="Q1815" s="69">
        <v>3</v>
      </c>
      <c r="R1815" s="258"/>
      <c r="S1815" s="258"/>
      <c r="T1815" s="258"/>
      <c r="U1815" s="258"/>
      <c r="V1815" s="258"/>
      <c r="W1815" s="258"/>
      <c r="X1815" s="258"/>
      <c r="Y1815" s="258"/>
      <c r="Z1815" s="258"/>
      <c r="AA1815" s="258"/>
      <c r="AB1815" s="258"/>
      <c r="AC1815" s="258"/>
      <c r="AD1815" s="258"/>
      <c r="AE1815" s="258"/>
      <c r="AF1815" s="69">
        <v>3</v>
      </c>
      <c r="AG1815" s="258"/>
      <c r="AH1815" s="258"/>
      <c r="AI1815" s="258"/>
      <c r="AJ1815" s="258"/>
      <c r="AK1815" s="258"/>
      <c r="AL1815" s="258"/>
      <c r="AM1815" s="258"/>
      <c r="AN1815" s="258"/>
      <c r="AO1815" s="258"/>
      <c r="AP1815" s="258"/>
      <c r="AQ1815" s="258"/>
      <c r="AR1815" s="258"/>
      <c r="AS1815" s="258"/>
      <c r="AT1815" s="258"/>
    </row>
    <row r="1816" spans="1:46" ht="51.6" customHeight="1">
      <c r="A1816" s="255" t="s">
        <v>1598</v>
      </c>
      <c r="B1816" s="256"/>
      <c r="C1816" s="256"/>
      <c r="D1816" s="256"/>
      <c r="E1816" s="256"/>
      <c r="F1816" s="256"/>
      <c r="G1816" s="256"/>
      <c r="H1816" s="256"/>
      <c r="I1816" s="256"/>
      <c r="J1816" s="256"/>
      <c r="K1816" s="256"/>
      <c r="L1816" s="256"/>
      <c r="M1816" s="256"/>
      <c r="N1816" s="256"/>
      <c r="O1816" s="256"/>
      <c r="P1816" s="257"/>
      <c r="Q1816" s="69">
        <v>3</v>
      </c>
      <c r="R1816" s="258"/>
      <c r="S1816" s="258"/>
      <c r="T1816" s="258"/>
      <c r="U1816" s="258"/>
      <c r="V1816" s="258"/>
      <c r="W1816" s="258"/>
      <c r="X1816" s="258"/>
      <c r="Y1816" s="258"/>
      <c r="Z1816" s="258"/>
      <c r="AA1816" s="258"/>
      <c r="AB1816" s="258"/>
      <c r="AC1816" s="258"/>
      <c r="AD1816" s="258"/>
      <c r="AE1816" s="258"/>
      <c r="AF1816" s="69">
        <v>3</v>
      </c>
      <c r="AG1816" s="258"/>
      <c r="AH1816" s="258"/>
      <c r="AI1816" s="258"/>
      <c r="AJ1816" s="258"/>
      <c r="AK1816" s="258"/>
      <c r="AL1816" s="258"/>
      <c r="AM1816" s="258"/>
      <c r="AN1816" s="258"/>
      <c r="AO1816" s="258"/>
      <c r="AP1816" s="258"/>
      <c r="AQ1816" s="258"/>
      <c r="AR1816" s="258"/>
      <c r="AS1816" s="258"/>
      <c r="AT1816" s="258"/>
    </row>
    <row r="1817" spans="1:46" ht="68.849999999999994" customHeight="1">
      <c r="A1817" s="255" t="s">
        <v>1599</v>
      </c>
      <c r="B1817" s="256"/>
      <c r="C1817" s="256"/>
      <c r="D1817" s="256"/>
      <c r="E1817" s="256"/>
      <c r="F1817" s="256"/>
      <c r="G1817" s="256"/>
      <c r="H1817" s="256"/>
      <c r="I1817" s="256"/>
      <c r="J1817" s="256"/>
      <c r="K1817" s="256"/>
      <c r="L1817" s="256"/>
      <c r="M1817" s="256"/>
      <c r="N1817" s="256"/>
      <c r="O1817" s="256"/>
      <c r="P1817" s="257"/>
      <c r="Q1817" s="69">
        <v>3</v>
      </c>
      <c r="R1817" s="258"/>
      <c r="S1817" s="258"/>
      <c r="T1817" s="258"/>
      <c r="U1817" s="258"/>
      <c r="V1817" s="258"/>
      <c r="W1817" s="258"/>
      <c r="X1817" s="258"/>
      <c r="Y1817" s="258"/>
      <c r="Z1817" s="258"/>
      <c r="AA1817" s="258"/>
      <c r="AB1817" s="258"/>
      <c r="AC1817" s="258"/>
      <c r="AD1817" s="258"/>
      <c r="AE1817" s="258"/>
      <c r="AF1817" s="69">
        <v>3</v>
      </c>
      <c r="AG1817" s="258"/>
      <c r="AH1817" s="258"/>
      <c r="AI1817" s="258"/>
      <c r="AJ1817" s="258"/>
      <c r="AK1817" s="258"/>
      <c r="AL1817" s="258"/>
      <c r="AM1817" s="258"/>
      <c r="AN1817" s="258"/>
      <c r="AO1817" s="258"/>
      <c r="AP1817" s="258"/>
      <c r="AQ1817" s="258"/>
      <c r="AR1817" s="258"/>
      <c r="AS1817" s="258"/>
      <c r="AT1817" s="258"/>
    </row>
    <row r="1818" spans="1:46" ht="45" customHeight="1">
      <c r="A1818" s="255" t="s">
        <v>1600</v>
      </c>
      <c r="B1818" s="256"/>
      <c r="C1818" s="256"/>
      <c r="D1818" s="256"/>
      <c r="E1818" s="256"/>
      <c r="F1818" s="256"/>
      <c r="G1818" s="256"/>
      <c r="H1818" s="256"/>
      <c r="I1818" s="256"/>
      <c r="J1818" s="256"/>
      <c r="K1818" s="256"/>
      <c r="L1818" s="256"/>
      <c r="M1818" s="256"/>
      <c r="N1818" s="256"/>
      <c r="O1818" s="256"/>
      <c r="P1818" s="257"/>
      <c r="Q1818" s="69">
        <v>3</v>
      </c>
      <c r="R1818" s="258"/>
      <c r="S1818" s="258"/>
      <c r="T1818" s="258"/>
      <c r="U1818" s="258"/>
      <c r="V1818" s="258"/>
      <c r="W1818" s="258"/>
      <c r="X1818" s="258"/>
      <c r="Y1818" s="258"/>
      <c r="Z1818" s="258"/>
      <c r="AA1818" s="258"/>
      <c r="AB1818" s="258"/>
      <c r="AC1818" s="258"/>
      <c r="AD1818" s="258"/>
      <c r="AE1818" s="258"/>
      <c r="AF1818" s="69">
        <v>3</v>
      </c>
      <c r="AG1818" s="258"/>
      <c r="AH1818" s="258"/>
      <c r="AI1818" s="258"/>
      <c r="AJ1818" s="258"/>
      <c r="AK1818" s="258"/>
      <c r="AL1818" s="258"/>
      <c r="AM1818" s="258"/>
      <c r="AN1818" s="258"/>
      <c r="AO1818" s="258"/>
      <c r="AP1818" s="258"/>
      <c r="AQ1818" s="258"/>
      <c r="AR1818" s="258"/>
      <c r="AS1818" s="258"/>
      <c r="AT1818" s="258"/>
    </row>
    <row r="1819" spans="1:46" ht="18" customHeight="1" thickTop="1"/>
    <row r="1821" spans="1:46" ht="15">
      <c r="A1821" s="266" t="s">
        <v>1601</v>
      </c>
      <c r="B1821" s="266"/>
      <c r="C1821" s="266"/>
      <c r="D1821" s="266"/>
      <c r="E1821" s="266"/>
      <c r="F1821" s="266"/>
      <c r="G1821" s="266"/>
      <c r="H1821" s="266"/>
      <c r="I1821" s="266"/>
      <c r="J1821" s="266"/>
      <c r="K1821" s="266"/>
      <c r="L1821" s="266"/>
      <c r="M1821" s="266"/>
      <c r="N1821" s="266"/>
      <c r="O1821" s="266"/>
      <c r="P1821" s="266"/>
      <c r="Q1821" s="266"/>
      <c r="R1821" s="266"/>
      <c r="S1821" s="266"/>
      <c r="T1821" s="266"/>
      <c r="U1821" s="266"/>
      <c r="V1821" s="266"/>
      <c r="W1821" s="266"/>
      <c r="X1821" s="266"/>
      <c r="Y1821" s="266"/>
      <c r="Z1821" s="266"/>
      <c r="AA1821" s="266"/>
      <c r="AB1821" s="266"/>
      <c r="AC1821" s="266"/>
      <c r="AD1821" s="266"/>
      <c r="AE1821" s="266"/>
      <c r="AF1821"/>
      <c r="AG1821" s="263" t="s">
        <v>64</v>
      </c>
      <c r="AH1821" s="263"/>
      <c r="AI1821" s="263"/>
      <c r="AJ1821" s="263"/>
      <c r="AK1821" s="73"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64"/>
      <c r="B1822" s="65"/>
      <c r="C1822" s="65"/>
      <c r="D1822" s="65"/>
      <c r="E1822" s="65"/>
      <c r="F1822" s="65"/>
      <c r="G1822" s="65"/>
      <c r="H1822" s="65"/>
      <c r="I1822" s="65"/>
      <c r="J1822" s="65"/>
      <c r="K1822" s="65"/>
      <c r="L1822" s="65"/>
      <c r="M1822" s="65"/>
      <c r="N1822" s="65"/>
      <c r="O1822" s="65"/>
      <c r="P1822" s="65"/>
      <c r="Q1822" s="27"/>
      <c r="R1822" s="65"/>
      <c r="S1822" s="65"/>
      <c r="T1822" s="65"/>
      <c r="U1822" s="65"/>
      <c r="V1822" s="65"/>
      <c r="W1822" s="65"/>
      <c r="X1822" s="65"/>
      <c r="Y1822" s="65"/>
      <c r="Z1822" s="65"/>
      <c r="AA1822" s="65"/>
      <c r="AB1822" s="65"/>
      <c r="AC1822" s="65"/>
      <c r="AD1822" s="65"/>
      <c r="AE1822" s="65"/>
      <c r="AF1822"/>
      <c r="AG1822"/>
      <c r="AH1822"/>
      <c r="AI1822"/>
      <c r="AJ1822"/>
      <c r="AK1822"/>
      <c r="AL1822"/>
      <c r="AM1822"/>
      <c r="AN1822"/>
      <c r="AO1822"/>
      <c r="AP1822"/>
      <c r="AQ1822"/>
      <c r="AR1822"/>
      <c r="AS1822"/>
      <c r="AT1822"/>
    </row>
    <row r="1823" spans="1:46" ht="15.75">
      <c r="A1823" s="64" t="s">
        <v>65</v>
      </c>
      <c r="B1823" s="65"/>
      <c r="C1823" s="65"/>
      <c r="D1823" s="65"/>
      <c r="E1823" s="65"/>
      <c r="F1823" s="65"/>
      <c r="G1823" s="65"/>
      <c r="H1823" s="65"/>
      <c r="I1823" s="65"/>
      <c r="J1823" s="65"/>
      <c r="K1823" s="65"/>
      <c r="L1823" s="65"/>
      <c r="M1823" s="65"/>
      <c r="N1823" s="65"/>
      <c r="O1823" s="65"/>
      <c r="P1823" s="65"/>
      <c r="Q1823" s="27"/>
      <c r="R1823" s="65"/>
      <c r="S1823" s="65"/>
      <c r="T1823" s="65"/>
      <c r="U1823" s="65"/>
      <c r="V1823" s="65"/>
      <c r="W1823" s="65"/>
      <c r="X1823" s="65"/>
      <c r="Y1823" s="65"/>
      <c r="Z1823" s="65"/>
      <c r="AA1823" s="65"/>
      <c r="AB1823" s="65"/>
      <c r="AC1823" s="65"/>
      <c r="AD1823" s="65"/>
      <c r="AE1823" s="65"/>
      <c r="AF1823"/>
      <c r="AG1823"/>
      <c r="AH1823"/>
      <c r="AI1823"/>
      <c r="AJ1823"/>
      <c r="AK1823"/>
      <c r="AL1823"/>
      <c r="AM1823"/>
      <c r="AN1823"/>
      <c r="AO1823"/>
      <c r="AP1823"/>
      <c r="AQ1823"/>
      <c r="AR1823"/>
      <c r="AS1823"/>
      <c r="AT1823"/>
    </row>
    <row r="1824" spans="1:46" ht="15" customHeight="1">
      <c r="A1824" s="61"/>
      <c r="B1824" s="61"/>
      <c r="C1824" s="61"/>
      <c r="D1824" s="61"/>
      <c r="E1824" s="61"/>
      <c r="F1824" s="61"/>
      <c r="G1824" s="61"/>
      <c r="H1824" s="61"/>
      <c r="I1824" s="61"/>
      <c r="J1824" s="61"/>
      <c r="K1824" s="61"/>
      <c r="L1824" s="61"/>
      <c r="M1824" s="61"/>
      <c r="N1824" s="61"/>
      <c r="O1824" s="61"/>
      <c r="P1824" s="61"/>
      <c r="R1824" s="61"/>
      <c r="S1824" s="61"/>
      <c r="T1824" s="61"/>
      <c r="U1824" s="61"/>
      <c r="V1824" s="61"/>
      <c r="W1824" s="61"/>
      <c r="X1824" s="61"/>
      <c r="Y1824" s="61"/>
      <c r="Z1824" s="61"/>
      <c r="AA1824" s="61"/>
      <c r="AB1824" s="61"/>
      <c r="AC1824" s="61"/>
      <c r="AD1824" s="61"/>
      <c r="AE1824" s="61"/>
      <c r="AF1824"/>
      <c r="AG1824"/>
      <c r="AH1824"/>
      <c r="AI1824"/>
      <c r="AJ1824"/>
      <c r="AK1824"/>
      <c r="AL1824"/>
      <c r="AM1824"/>
      <c r="AN1824"/>
      <c r="AO1824"/>
      <c r="AP1824"/>
      <c r="AQ1824"/>
      <c r="AR1824"/>
      <c r="AS1824"/>
      <c r="AT1824"/>
    </row>
    <row r="1825" spans="1:46" ht="102" customHeight="1" thickBot="1">
      <c r="A1825" s="264" t="s">
        <v>1602</v>
      </c>
      <c r="B1825" s="264"/>
      <c r="C1825" s="264"/>
      <c r="D1825" s="264"/>
      <c r="E1825" s="264"/>
      <c r="F1825" s="264"/>
      <c r="G1825" s="264"/>
      <c r="H1825" s="264"/>
      <c r="I1825" s="264"/>
      <c r="J1825" s="264"/>
      <c r="K1825" s="264"/>
      <c r="L1825" s="264"/>
      <c r="M1825" s="264"/>
      <c r="N1825" s="264"/>
      <c r="O1825" s="264"/>
      <c r="P1825" s="264"/>
      <c r="Q1825" s="66"/>
      <c r="R1825" s="61"/>
      <c r="S1825" s="61"/>
      <c r="T1825" s="61"/>
      <c r="U1825" s="61"/>
      <c r="V1825" s="265"/>
      <c r="W1825" s="265"/>
      <c r="X1825" s="265"/>
      <c r="Y1825" s="265"/>
      <c r="Z1825" s="265"/>
      <c r="AA1825" s="265"/>
      <c r="AB1825" s="265"/>
      <c r="AC1825" s="265"/>
      <c r="AD1825" s="265"/>
      <c r="AE1825" s="265"/>
      <c r="AF1825" s="66"/>
      <c r="AG1825" s="61"/>
      <c r="AH1825" s="61"/>
      <c r="AI1825" s="61"/>
      <c r="AJ1825" s="61"/>
      <c r="AK1825" s="265"/>
      <c r="AL1825" s="265"/>
      <c r="AM1825" s="265"/>
      <c r="AN1825" s="265"/>
      <c r="AO1825" s="265"/>
      <c r="AP1825" s="265"/>
      <c r="AQ1825" s="265"/>
      <c r="AR1825" s="265"/>
      <c r="AS1825" s="265"/>
      <c r="AT1825" s="265"/>
    </row>
    <row r="1826" spans="1:46" ht="45" customHeight="1" thickTop="1" thickBot="1">
      <c r="A1826" s="284" t="s">
        <v>44</v>
      </c>
      <c r="B1826" s="284"/>
      <c r="C1826" s="284"/>
      <c r="D1826" s="284"/>
      <c r="E1826" s="284"/>
      <c r="F1826" s="284"/>
      <c r="G1826" s="284"/>
      <c r="H1826" s="284"/>
      <c r="I1826" s="284"/>
      <c r="J1826" s="284"/>
      <c r="K1826" s="284"/>
      <c r="L1826" s="284"/>
      <c r="M1826" s="284"/>
      <c r="N1826" s="284"/>
      <c r="O1826" s="284"/>
      <c r="P1826" s="284"/>
      <c r="Q1826" s="67" t="s">
        <v>67</v>
      </c>
      <c r="R1826" s="285" t="s">
        <v>68</v>
      </c>
      <c r="S1826" s="285"/>
      <c r="T1826" s="285"/>
      <c r="U1826" s="285"/>
      <c r="V1826" s="285"/>
      <c r="W1826" s="285"/>
      <c r="X1826" s="285"/>
      <c r="Y1826" s="285"/>
      <c r="Z1826" s="285"/>
      <c r="AA1826" s="285"/>
      <c r="AB1826" s="285"/>
      <c r="AC1826" s="285"/>
      <c r="AD1826" s="285"/>
      <c r="AE1826" s="285"/>
      <c r="AF1826" s="68" t="s">
        <v>67</v>
      </c>
      <c r="AG1826" s="286" t="s">
        <v>8</v>
      </c>
      <c r="AH1826" s="286"/>
      <c r="AI1826" s="286"/>
      <c r="AJ1826" s="286"/>
      <c r="AK1826" s="286"/>
      <c r="AL1826" s="286"/>
      <c r="AM1826" s="286"/>
      <c r="AN1826" s="286"/>
      <c r="AO1826" s="286"/>
      <c r="AP1826" s="286"/>
      <c r="AQ1826" s="286"/>
      <c r="AR1826" s="286"/>
      <c r="AS1826" s="286"/>
      <c r="AT1826" s="286"/>
    </row>
    <row r="1827" spans="1:46" ht="60" customHeight="1">
      <c r="A1827" s="255" t="s">
        <v>1603</v>
      </c>
      <c r="B1827" s="256"/>
      <c r="C1827" s="256"/>
      <c r="D1827" s="256"/>
      <c r="E1827" s="256"/>
      <c r="F1827" s="256"/>
      <c r="G1827" s="256"/>
      <c r="H1827" s="256"/>
      <c r="I1827" s="256"/>
      <c r="J1827" s="256"/>
      <c r="K1827" s="256"/>
      <c r="L1827" s="256"/>
      <c r="M1827" s="256"/>
      <c r="N1827" s="256"/>
      <c r="O1827" s="256"/>
      <c r="P1827" s="257"/>
      <c r="Q1827" s="69">
        <v>3</v>
      </c>
      <c r="R1827" s="258" t="s">
        <v>176</v>
      </c>
      <c r="S1827" s="258"/>
      <c r="T1827" s="258"/>
      <c r="U1827" s="258"/>
      <c r="V1827" s="258"/>
      <c r="W1827" s="258"/>
      <c r="X1827" s="258"/>
      <c r="Y1827" s="258"/>
      <c r="Z1827" s="258"/>
      <c r="AA1827" s="258"/>
      <c r="AB1827" s="258"/>
      <c r="AC1827" s="258"/>
      <c r="AD1827" s="258"/>
      <c r="AE1827" s="258"/>
      <c r="AF1827" s="69">
        <v>3</v>
      </c>
      <c r="AG1827" s="258" t="s">
        <v>176</v>
      </c>
      <c r="AH1827" s="258"/>
      <c r="AI1827" s="258"/>
      <c r="AJ1827" s="258"/>
      <c r="AK1827" s="258"/>
      <c r="AL1827" s="258"/>
      <c r="AM1827" s="258"/>
      <c r="AN1827" s="258"/>
      <c r="AO1827" s="258"/>
      <c r="AP1827" s="258"/>
      <c r="AQ1827" s="258"/>
      <c r="AR1827" s="258"/>
      <c r="AS1827" s="258"/>
      <c r="AT1827" s="258"/>
    </row>
    <row r="1828" spans="1:46" ht="45" customHeight="1">
      <c r="A1828" s="255" t="s">
        <v>1604</v>
      </c>
      <c r="B1828" s="256"/>
      <c r="C1828" s="256"/>
      <c r="D1828" s="256"/>
      <c r="E1828" s="256"/>
      <c r="F1828" s="256"/>
      <c r="G1828" s="256"/>
      <c r="H1828" s="256"/>
      <c r="I1828" s="256"/>
      <c r="J1828" s="256"/>
      <c r="K1828" s="256"/>
      <c r="L1828" s="256"/>
      <c r="M1828" s="256"/>
      <c r="N1828" s="256"/>
      <c r="O1828" s="256"/>
      <c r="P1828" s="257"/>
      <c r="Q1828" s="69">
        <v>3</v>
      </c>
      <c r="R1828" s="258"/>
      <c r="S1828" s="258"/>
      <c r="T1828" s="258"/>
      <c r="U1828" s="258"/>
      <c r="V1828" s="258"/>
      <c r="W1828" s="258"/>
      <c r="X1828" s="258"/>
      <c r="Y1828" s="258"/>
      <c r="Z1828" s="258"/>
      <c r="AA1828" s="258"/>
      <c r="AB1828" s="258"/>
      <c r="AC1828" s="258"/>
      <c r="AD1828" s="258"/>
      <c r="AE1828" s="258"/>
      <c r="AF1828" s="69">
        <v>3</v>
      </c>
      <c r="AG1828" s="258"/>
      <c r="AH1828" s="258"/>
      <c r="AI1828" s="258"/>
      <c r="AJ1828" s="258"/>
      <c r="AK1828" s="258"/>
      <c r="AL1828" s="258"/>
      <c r="AM1828" s="258"/>
      <c r="AN1828" s="258"/>
      <c r="AO1828" s="258"/>
      <c r="AP1828" s="258"/>
      <c r="AQ1828" s="258"/>
      <c r="AR1828" s="258"/>
      <c r="AS1828" s="258"/>
      <c r="AT1828" s="258"/>
    </row>
    <row r="1829" spans="1:46" ht="45" customHeight="1">
      <c r="A1829" s="255" t="s">
        <v>1605</v>
      </c>
      <c r="B1829" s="256"/>
      <c r="C1829" s="256"/>
      <c r="D1829" s="256"/>
      <c r="E1829" s="256"/>
      <c r="F1829" s="256"/>
      <c r="G1829" s="256"/>
      <c r="H1829" s="256"/>
      <c r="I1829" s="256"/>
      <c r="J1829" s="256"/>
      <c r="K1829" s="256"/>
      <c r="L1829" s="256"/>
      <c r="M1829" s="256"/>
      <c r="N1829" s="256"/>
      <c r="O1829" s="256"/>
      <c r="P1829" s="257"/>
      <c r="Q1829" s="69">
        <v>3</v>
      </c>
      <c r="R1829" s="258"/>
      <c r="S1829" s="258"/>
      <c r="T1829" s="258"/>
      <c r="U1829" s="258"/>
      <c r="V1829" s="258"/>
      <c r="W1829" s="258"/>
      <c r="X1829" s="258"/>
      <c r="Y1829" s="258"/>
      <c r="Z1829" s="258"/>
      <c r="AA1829" s="258"/>
      <c r="AB1829" s="258"/>
      <c r="AC1829" s="258"/>
      <c r="AD1829" s="258"/>
      <c r="AE1829" s="258"/>
      <c r="AF1829" s="69">
        <v>3</v>
      </c>
      <c r="AG1829" s="258"/>
      <c r="AH1829" s="258"/>
      <c r="AI1829" s="258"/>
      <c r="AJ1829" s="258"/>
      <c r="AK1829" s="258"/>
      <c r="AL1829" s="258"/>
      <c r="AM1829" s="258"/>
      <c r="AN1829" s="258"/>
      <c r="AO1829" s="258"/>
      <c r="AP1829" s="258"/>
      <c r="AQ1829" s="258"/>
      <c r="AR1829" s="258"/>
      <c r="AS1829" s="258"/>
      <c r="AT1829" s="258"/>
    </row>
    <row r="1830" spans="1:46" ht="45" customHeight="1">
      <c r="A1830" s="255" t="s">
        <v>1606</v>
      </c>
      <c r="B1830" s="256"/>
      <c r="C1830" s="256"/>
      <c r="D1830" s="256"/>
      <c r="E1830" s="256"/>
      <c r="F1830" s="256"/>
      <c r="G1830" s="256"/>
      <c r="H1830" s="256"/>
      <c r="I1830" s="256"/>
      <c r="J1830" s="256"/>
      <c r="K1830" s="256"/>
      <c r="L1830" s="256"/>
      <c r="M1830" s="256"/>
      <c r="N1830" s="256"/>
      <c r="O1830" s="256"/>
      <c r="P1830" s="257"/>
      <c r="Q1830" s="69">
        <v>3</v>
      </c>
      <c r="R1830" s="258"/>
      <c r="S1830" s="258"/>
      <c r="T1830" s="258"/>
      <c r="U1830" s="258"/>
      <c r="V1830" s="258"/>
      <c r="W1830" s="258"/>
      <c r="X1830" s="258"/>
      <c r="Y1830" s="258"/>
      <c r="Z1830" s="258"/>
      <c r="AA1830" s="258"/>
      <c r="AB1830" s="258"/>
      <c r="AC1830" s="258"/>
      <c r="AD1830" s="258"/>
      <c r="AE1830" s="258"/>
      <c r="AF1830" s="69">
        <v>3</v>
      </c>
      <c r="AG1830" s="258"/>
      <c r="AH1830" s="258"/>
      <c r="AI1830" s="258"/>
      <c r="AJ1830" s="258"/>
      <c r="AK1830" s="258"/>
      <c r="AL1830" s="258"/>
      <c r="AM1830" s="258"/>
      <c r="AN1830" s="258"/>
      <c r="AO1830" s="258"/>
      <c r="AP1830" s="258"/>
      <c r="AQ1830" s="258"/>
      <c r="AR1830" s="258"/>
      <c r="AS1830" s="258"/>
      <c r="AT1830" s="258"/>
    </row>
    <row r="1831" spans="1:46" ht="45" customHeight="1">
      <c r="A1831" s="255" t="s">
        <v>1607</v>
      </c>
      <c r="B1831" s="256"/>
      <c r="C1831" s="256"/>
      <c r="D1831" s="256"/>
      <c r="E1831" s="256"/>
      <c r="F1831" s="256"/>
      <c r="G1831" s="256"/>
      <c r="H1831" s="256"/>
      <c r="I1831" s="256"/>
      <c r="J1831" s="256"/>
      <c r="K1831" s="256"/>
      <c r="L1831" s="256"/>
      <c r="M1831" s="256"/>
      <c r="N1831" s="256"/>
      <c r="O1831" s="256"/>
      <c r="P1831" s="257"/>
      <c r="Q1831" s="69">
        <v>3</v>
      </c>
      <c r="R1831" s="258"/>
      <c r="S1831" s="258"/>
      <c r="T1831" s="258"/>
      <c r="U1831" s="258"/>
      <c r="V1831" s="258"/>
      <c r="W1831" s="258"/>
      <c r="X1831" s="258"/>
      <c r="Y1831" s="258"/>
      <c r="Z1831" s="258"/>
      <c r="AA1831" s="258"/>
      <c r="AB1831" s="258"/>
      <c r="AC1831" s="258"/>
      <c r="AD1831" s="258"/>
      <c r="AE1831" s="258"/>
      <c r="AF1831" s="69">
        <v>3</v>
      </c>
      <c r="AG1831" s="258"/>
      <c r="AH1831" s="258"/>
      <c r="AI1831" s="258"/>
      <c r="AJ1831" s="258"/>
      <c r="AK1831" s="258"/>
      <c r="AL1831" s="258"/>
      <c r="AM1831" s="258"/>
      <c r="AN1831" s="258"/>
      <c r="AO1831" s="258"/>
      <c r="AP1831" s="258"/>
      <c r="AQ1831" s="258"/>
      <c r="AR1831" s="258"/>
      <c r="AS1831" s="258"/>
      <c r="AT1831" s="258"/>
    </row>
    <row r="1832" spans="1:46" ht="45" customHeight="1">
      <c r="A1832" s="255" t="s">
        <v>366</v>
      </c>
      <c r="B1832" s="256"/>
      <c r="C1832" s="256"/>
      <c r="D1832" s="256"/>
      <c r="E1832" s="256"/>
      <c r="F1832" s="256"/>
      <c r="G1832" s="256"/>
      <c r="H1832" s="256"/>
      <c r="I1832" s="256"/>
      <c r="J1832" s="256"/>
      <c r="K1832" s="256"/>
      <c r="L1832" s="256"/>
      <c r="M1832" s="256"/>
      <c r="N1832" s="256"/>
      <c r="O1832" s="256"/>
      <c r="P1832" s="257"/>
      <c r="Q1832" s="69">
        <v>3</v>
      </c>
      <c r="R1832" s="258"/>
      <c r="S1832" s="258"/>
      <c r="T1832" s="258"/>
      <c r="U1832" s="258"/>
      <c r="V1832" s="258"/>
      <c r="W1832" s="258"/>
      <c r="X1832" s="258"/>
      <c r="Y1832" s="258"/>
      <c r="Z1832" s="258"/>
      <c r="AA1832" s="258"/>
      <c r="AB1832" s="258"/>
      <c r="AC1832" s="258"/>
      <c r="AD1832" s="258"/>
      <c r="AE1832" s="258"/>
      <c r="AF1832" s="69">
        <v>3</v>
      </c>
      <c r="AG1832" s="258"/>
      <c r="AH1832" s="258"/>
      <c r="AI1832" s="258"/>
      <c r="AJ1832" s="258"/>
      <c r="AK1832" s="258"/>
      <c r="AL1832" s="258"/>
      <c r="AM1832" s="258"/>
      <c r="AN1832" s="258"/>
      <c r="AO1832" s="258"/>
      <c r="AP1832" s="258"/>
      <c r="AQ1832" s="258"/>
      <c r="AR1832" s="258"/>
      <c r="AS1832" s="258"/>
      <c r="AT1832" s="258"/>
    </row>
    <row r="1833" spans="1:46" ht="45" customHeight="1">
      <c r="A1833" s="255" t="s">
        <v>1608</v>
      </c>
      <c r="B1833" s="256"/>
      <c r="C1833" s="256"/>
      <c r="D1833" s="256"/>
      <c r="E1833" s="256"/>
      <c r="F1833" s="256"/>
      <c r="G1833" s="256"/>
      <c r="H1833" s="256"/>
      <c r="I1833" s="256"/>
      <c r="J1833" s="256"/>
      <c r="K1833" s="256"/>
      <c r="L1833" s="256"/>
      <c r="M1833" s="256"/>
      <c r="N1833" s="256"/>
      <c r="O1833" s="256"/>
      <c r="P1833" s="257"/>
      <c r="Q1833" s="69">
        <v>3</v>
      </c>
      <c r="R1833" s="258"/>
      <c r="S1833" s="258"/>
      <c r="T1833" s="258"/>
      <c r="U1833" s="258"/>
      <c r="V1833" s="258"/>
      <c r="W1833" s="258"/>
      <c r="X1833" s="258"/>
      <c r="Y1833" s="258"/>
      <c r="Z1833" s="258"/>
      <c r="AA1833" s="258"/>
      <c r="AB1833" s="258"/>
      <c r="AC1833" s="258"/>
      <c r="AD1833" s="258"/>
      <c r="AE1833" s="258"/>
      <c r="AF1833" s="69">
        <v>3</v>
      </c>
      <c r="AG1833" s="258"/>
      <c r="AH1833" s="258"/>
      <c r="AI1833" s="258"/>
      <c r="AJ1833" s="258"/>
      <c r="AK1833" s="258"/>
      <c r="AL1833" s="258"/>
      <c r="AM1833" s="258"/>
      <c r="AN1833" s="258"/>
      <c r="AO1833" s="258"/>
      <c r="AP1833" s="258"/>
      <c r="AQ1833" s="258"/>
      <c r="AR1833" s="258"/>
      <c r="AS1833" s="258"/>
      <c r="AT1833" s="258"/>
    </row>
    <row r="1834" spans="1:46" ht="45" customHeight="1">
      <c r="A1834" s="255" t="s">
        <v>1609</v>
      </c>
      <c r="B1834" s="256"/>
      <c r="C1834" s="256"/>
      <c r="D1834" s="256"/>
      <c r="E1834" s="256"/>
      <c r="F1834" s="256"/>
      <c r="G1834" s="256"/>
      <c r="H1834" s="256"/>
      <c r="I1834" s="256"/>
      <c r="J1834" s="256"/>
      <c r="K1834" s="256"/>
      <c r="L1834" s="256"/>
      <c r="M1834" s="256"/>
      <c r="N1834" s="256"/>
      <c r="O1834" s="256"/>
      <c r="P1834" s="257"/>
      <c r="Q1834" s="69">
        <v>3</v>
      </c>
      <c r="R1834" s="258"/>
      <c r="S1834" s="258"/>
      <c r="T1834" s="258"/>
      <c r="U1834" s="258"/>
      <c r="V1834" s="258"/>
      <c r="W1834" s="258"/>
      <c r="X1834" s="258"/>
      <c r="Y1834" s="258"/>
      <c r="Z1834" s="258"/>
      <c r="AA1834" s="258"/>
      <c r="AB1834" s="258"/>
      <c r="AC1834" s="258"/>
      <c r="AD1834" s="258"/>
      <c r="AE1834" s="258"/>
      <c r="AF1834" s="69">
        <v>3</v>
      </c>
      <c r="AG1834" s="258"/>
      <c r="AH1834" s="258"/>
      <c r="AI1834" s="258"/>
      <c r="AJ1834" s="258"/>
      <c r="AK1834" s="258"/>
      <c r="AL1834" s="258"/>
      <c r="AM1834" s="258"/>
      <c r="AN1834" s="258"/>
      <c r="AO1834" s="258"/>
      <c r="AP1834" s="258"/>
      <c r="AQ1834" s="258"/>
      <c r="AR1834" s="258"/>
      <c r="AS1834" s="258"/>
      <c r="AT1834" s="258"/>
    </row>
    <row r="1835" spans="1:46" ht="45" customHeight="1" thickTop="1" thickBot="1">
      <c r="A1835" s="61"/>
      <c r="B1835" s="61"/>
      <c r="C1835" s="61"/>
      <c r="D1835" s="61"/>
      <c r="E1835" s="61"/>
      <c r="F1835" s="61"/>
      <c r="G1835" s="61"/>
      <c r="H1835" s="61"/>
      <c r="I1835" s="61"/>
      <c r="J1835" s="61"/>
      <c r="K1835" s="61"/>
      <c r="L1835" s="61"/>
      <c r="M1835" s="61"/>
      <c r="N1835" s="61"/>
      <c r="O1835" s="61"/>
      <c r="P1835" s="61"/>
      <c r="Q1835" s="70"/>
      <c r="R1835" s="61"/>
      <c r="S1835" s="61"/>
      <c r="T1835" s="61"/>
      <c r="U1835" s="61"/>
      <c r="V1835" s="61"/>
      <c r="W1835" s="61"/>
      <c r="X1835" s="61"/>
      <c r="Y1835" s="61"/>
      <c r="Z1835" s="61"/>
      <c r="AA1835" s="61"/>
      <c r="AB1835" s="61"/>
      <c r="AC1835" s="61"/>
      <c r="AD1835" s="61"/>
      <c r="AE1835" s="61"/>
      <c r="AF1835" s="70"/>
      <c r="AG1835" s="61"/>
      <c r="AH1835" s="61"/>
      <c r="AI1835" s="61"/>
      <c r="AJ1835" s="61"/>
      <c r="AK1835" s="61"/>
      <c r="AL1835" s="61"/>
      <c r="AM1835" s="61"/>
      <c r="AN1835" s="61"/>
      <c r="AO1835" s="61"/>
      <c r="AP1835" s="61"/>
      <c r="AQ1835" s="61"/>
      <c r="AR1835" s="61"/>
      <c r="AS1835" s="61"/>
      <c r="AT1835" s="61"/>
    </row>
    <row r="1836" spans="1:46" ht="45" customHeight="1" thickTop="1" thickBot="1">
      <c r="A1836" s="267" t="s">
        <v>79</v>
      </c>
      <c r="B1836" s="267"/>
      <c r="C1836" s="267"/>
      <c r="D1836" s="267"/>
      <c r="E1836" s="267"/>
      <c r="F1836" s="267"/>
      <c r="G1836" s="267"/>
      <c r="H1836" s="267"/>
      <c r="I1836" s="267"/>
      <c r="J1836" s="267"/>
      <c r="K1836" s="267"/>
      <c r="L1836" s="267"/>
      <c r="M1836" s="267"/>
      <c r="N1836" s="267"/>
      <c r="O1836" s="267"/>
      <c r="P1836" s="267"/>
      <c r="Q1836" s="71" t="s">
        <v>67</v>
      </c>
      <c r="R1836" s="268" t="s">
        <v>68</v>
      </c>
      <c r="S1836" s="268"/>
      <c r="T1836" s="268"/>
      <c r="U1836" s="268"/>
      <c r="V1836" s="268"/>
      <c r="W1836" s="268"/>
      <c r="X1836" s="268"/>
      <c r="Y1836" s="268"/>
      <c r="Z1836" s="268"/>
      <c r="AA1836" s="268"/>
      <c r="AB1836" s="268"/>
      <c r="AC1836" s="268"/>
      <c r="AD1836" s="268"/>
      <c r="AE1836" s="268"/>
      <c r="AF1836" s="72" t="s">
        <v>67</v>
      </c>
      <c r="AG1836" s="269" t="s">
        <v>8</v>
      </c>
      <c r="AH1836" s="269"/>
      <c r="AI1836" s="269"/>
      <c r="AJ1836" s="269"/>
      <c r="AK1836" s="269"/>
      <c r="AL1836" s="269"/>
      <c r="AM1836" s="269"/>
      <c r="AN1836" s="269"/>
      <c r="AO1836" s="269"/>
      <c r="AP1836" s="269"/>
      <c r="AQ1836" s="269"/>
      <c r="AR1836" s="269"/>
      <c r="AS1836" s="269"/>
      <c r="AT1836" s="269"/>
    </row>
    <row r="1837" spans="1:46" ht="45" customHeight="1">
      <c r="A1837" s="255" t="s">
        <v>1610</v>
      </c>
      <c r="B1837" s="256"/>
      <c r="C1837" s="256"/>
      <c r="D1837" s="256"/>
      <c r="E1837" s="256"/>
      <c r="F1837" s="256"/>
      <c r="G1837" s="256"/>
      <c r="H1837" s="256"/>
      <c r="I1837" s="256"/>
      <c r="J1837" s="256"/>
      <c r="K1837" s="256"/>
      <c r="L1837" s="256"/>
      <c r="M1837" s="256"/>
      <c r="N1837" s="256"/>
      <c r="O1837" s="256"/>
      <c r="P1837" s="257"/>
      <c r="Q1837" s="69">
        <v>3</v>
      </c>
      <c r="R1837" s="258"/>
      <c r="S1837" s="258"/>
      <c r="T1837" s="258"/>
      <c r="U1837" s="258"/>
      <c r="V1837" s="258"/>
      <c r="W1837" s="258"/>
      <c r="X1837" s="258"/>
      <c r="Y1837" s="258"/>
      <c r="Z1837" s="258"/>
      <c r="AA1837" s="258"/>
      <c r="AB1837" s="258"/>
      <c r="AC1837" s="258"/>
      <c r="AD1837" s="258"/>
      <c r="AE1837" s="258"/>
      <c r="AF1837" s="69">
        <v>3</v>
      </c>
      <c r="AG1837" s="258"/>
      <c r="AH1837" s="258"/>
      <c r="AI1837" s="258"/>
      <c r="AJ1837" s="258"/>
      <c r="AK1837" s="258"/>
      <c r="AL1837" s="258"/>
      <c r="AM1837" s="258"/>
      <c r="AN1837" s="258"/>
      <c r="AO1837" s="258"/>
      <c r="AP1837" s="258"/>
      <c r="AQ1837" s="258"/>
      <c r="AR1837" s="258"/>
      <c r="AS1837" s="258"/>
      <c r="AT1837" s="258"/>
    </row>
    <row r="1838" spans="1:46" ht="45" customHeight="1">
      <c r="A1838" s="255" t="s">
        <v>1522</v>
      </c>
      <c r="B1838" s="256"/>
      <c r="C1838" s="256"/>
      <c r="D1838" s="256"/>
      <c r="E1838" s="256"/>
      <c r="F1838" s="256"/>
      <c r="G1838" s="256"/>
      <c r="H1838" s="256"/>
      <c r="I1838" s="256"/>
      <c r="J1838" s="256"/>
      <c r="K1838" s="256"/>
      <c r="L1838" s="256"/>
      <c r="M1838" s="256"/>
      <c r="N1838" s="256"/>
      <c r="O1838" s="256"/>
      <c r="P1838" s="257"/>
      <c r="Q1838" s="69">
        <v>3</v>
      </c>
      <c r="R1838" s="258"/>
      <c r="S1838" s="258"/>
      <c r="T1838" s="258"/>
      <c r="U1838" s="258"/>
      <c r="V1838" s="258"/>
      <c r="W1838" s="258"/>
      <c r="X1838" s="258"/>
      <c r="Y1838" s="258"/>
      <c r="Z1838" s="258"/>
      <c r="AA1838" s="258"/>
      <c r="AB1838" s="258"/>
      <c r="AC1838" s="258"/>
      <c r="AD1838" s="258"/>
      <c r="AE1838" s="258"/>
      <c r="AF1838" s="69">
        <v>3</v>
      </c>
      <c r="AG1838" s="258"/>
      <c r="AH1838" s="258"/>
      <c r="AI1838" s="258"/>
      <c r="AJ1838" s="258"/>
      <c r="AK1838" s="258"/>
      <c r="AL1838" s="258"/>
      <c r="AM1838" s="258"/>
      <c r="AN1838" s="258"/>
      <c r="AO1838" s="258"/>
      <c r="AP1838" s="258"/>
      <c r="AQ1838" s="258"/>
      <c r="AR1838" s="258"/>
      <c r="AS1838" s="258"/>
      <c r="AT1838" s="258"/>
    </row>
    <row r="1839" spans="1:46" ht="48" customHeight="1">
      <c r="A1839" s="255" t="s">
        <v>1523</v>
      </c>
      <c r="B1839" s="256"/>
      <c r="C1839" s="256"/>
      <c r="D1839" s="256"/>
      <c r="E1839" s="256"/>
      <c r="F1839" s="256"/>
      <c r="G1839" s="256"/>
      <c r="H1839" s="256"/>
      <c r="I1839" s="256"/>
      <c r="J1839" s="256"/>
      <c r="K1839" s="256"/>
      <c r="L1839" s="256"/>
      <c r="M1839" s="256"/>
      <c r="N1839" s="256"/>
      <c r="O1839" s="256"/>
      <c r="P1839" s="257"/>
      <c r="Q1839" s="69">
        <v>3</v>
      </c>
      <c r="R1839" s="258"/>
      <c r="S1839" s="258"/>
      <c r="T1839" s="258"/>
      <c r="U1839" s="258"/>
      <c r="V1839" s="258"/>
      <c r="W1839" s="258"/>
      <c r="X1839" s="258"/>
      <c r="Y1839" s="258"/>
      <c r="Z1839" s="258"/>
      <c r="AA1839" s="258"/>
      <c r="AB1839" s="258"/>
      <c r="AC1839" s="258"/>
      <c r="AD1839" s="258"/>
      <c r="AE1839" s="258"/>
      <c r="AF1839" s="69">
        <v>3</v>
      </c>
      <c r="AG1839" s="258"/>
      <c r="AH1839" s="258"/>
      <c r="AI1839" s="258"/>
      <c r="AJ1839" s="258"/>
      <c r="AK1839" s="258"/>
      <c r="AL1839" s="258"/>
      <c r="AM1839" s="258"/>
      <c r="AN1839" s="258"/>
      <c r="AO1839" s="258"/>
      <c r="AP1839" s="258"/>
      <c r="AQ1839" s="258"/>
      <c r="AR1839" s="258"/>
      <c r="AS1839" s="258"/>
      <c r="AT1839" s="258"/>
    </row>
    <row r="1840" spans="1:46" ht="65.849999999999994" customHeight="1">
      <c r="A1840" s="255" t="s">
        <v>1573</v>
      </c>
      <c r="B1840" s="256"/>
      <c r="C1840" s="256"/>
      <c r="D1840" s="256"/>
      <c r="E1840" s="256"/>
      <c r="F1840" s="256"/>
      <c r="G1840" s="256"/>
      <c r="H1840" s="256"/>
      <c r="I1840" s="256"/>
      <c r="J1840" s="256"/>
      <c r="K1840" s="256"/>
      <c r="L1840" s="256"/>
      <c r="M1840" s="256"/>
      <c r="N1840" s="256"/>
      <c r="O1840" s="256"/>
      <c r="P1840" s="257"/>
      <c r="Q1840" s="69">
        <v>3</v>
      </c>
      <c r="R1840" s="258"/>
      <c r="S1840" s="258"/>
      <c r="T1840" s="258"/>
      <c r="U1840" s="258"/>
      <c r="V1840" s="258"/>
      <c r="W1840" s="258"/>
      <c r="X1840" s="258"/>
      <c r="Y1840" s="258"/>
      <c r="Z1840" s="258"/>
      <c r="AA1840" s="258"/>
      <c r="AB1840" s="258"/>
      <c r="AC1840" s="258"/>
      <c r="AD1840" s="258"/>
      <c r="AE1840" s="258"/>
      <c r="AF1840" s="69">
        <v>3</v>
      </c>
      <c r="AG1840" s="258"/>
      <c r="AH1840" s="258"/>
      <c r="AI1840" s="258"/>
      <c r="AJ1840" s="258"/>
      <c r="AK1840" s="258"/>
      <c r="AL1840" s="258"/>
      <c r="AM1840" s="258"/>
      <c r="AN1840" s="258"/>
      <c r="AO1840" s="258"/>
      <c r="AP1840" s="258"/>
      <c r="AQ1840" s="258"/>
      <c r="AR1840" s="258"/>
      <c r="AS1840" s="258"/>
      <c r="AT1840" s="258"/>
    </row>
    <row r="1841" spans="1:46" ht="45" customHeight="1">
      <c r="A1841" s="255" t="s">
        <v>1611</v>
      </c>
      <c r="B1841" s="256"/>
      <c r="C1841" s="256"/>
      <c r="D1841" s="256"/>
      <c r="E1841" s="256"/>
      <c r="F1841" s="256"/>
      <c r="G1841" s="256"/>
      <c r="H1841" s="256"/>
      <c r="I1841" s="256"/>
      <c r="J1841" s="256"/>
      <c r="K1841" s="256"/>
      <c r="L1841" s="256"/>
      <c r="M1841" s="256"/>
      <c r="N1841" s="256"/>
      <c r="O1841" s="256"/>
      <c r="P1841" s="257"/>
      <c r="Q1841" s="69">
        <v>3</v>
      </c>
      <c r="R1841" s="258"/>
      <c r="S1841" s="258"/>
      <c r="T1841" s="258"/>
      <c r="U1841" s="258"/>
      <c r="V1841" s="258"/>
      <c r="W1841" s="258"/>
      <c r="X1841" s="258"/>
      <c r="Y1841" s="258"/>
      <c r="Z1841" s="258"/>
      <c r="AA1841" s="258"/>
      <c r="AB1841" s="258"/>
      <c r="AC1841" s="258"/>
      <c r="AD1841" s="258"/>
      <c r="AE1841" s="258"/>
      <c r="AF1841" s="69">
        <v>3</v>
      </c>
      <c r="AG1841" s="258"/>
      <c r="AH1841" s="258"/>
      <c r="AI1841" s="258"/>
      <c r="AJ1841" s="258"/>
      <c r="AK1841" s="258"/>
      <c r="AL1841" s="258"/>
      <c r="AM1841" s="258"/>
      <c r="AN1841" s="258"/>
      <c r="AO1841" s="258"/>
      <c r="AP1841" s="258"/>
      <c r="AQ1841" s="258"/>
      <c r="AR1841" s="258"/>
      <c r="AS1841" s="258"/>
      <c r="AT1841" s="258"/>
    </row>
    <row r="1842" spans="1:46" ht="18" customHeight="1" thickTop="1"/>
    <row r="1844" spans="1:46" ht="45" customHeight="1">
      <c r="A1844" s="266" t="s">
        <v>1612</v>
      </c>
      <c r="B1844" s="266"/>
      <c r="C1844" s="266"/>
      <c r="D1844" s="266"/>
      <c r="E1844" s="266"/>
      <c r="F1844" s="266"/>
      <c r="G1844" s="266"/>
      <c r="H1844" s="266"/>
      <c r="I1844" s="266"/>
      <c r="J1844" s="266"/>
      <c r="K1844" s="266"/>
      <c r="L1844" s="266"/>
      <c r="M1844" s="266"/>
      <c r="N1844" s="266"/>
      <c r="O1844" s="266"/>
      <c r="P1844" s="266"/>
      <c r="Q1844" s="266"/>
      <c r="R1844" s="266"/>
      <c r="S1844" s="266"/>
      <c r="T1844" s="266"/>
      <c r="U1844" s="266"/>
      <c r="V1844" s="266"/>
      <c r="W1844" s="266"/>
      <c r="X1844" s="266"/>
      <c r="Y1844" s="266"/>
      <c r="Z1844" s="266"/>
      <c r="AA1844" s="266"/>
      <c r="AB1844" s="266"/>
      <c r="AC1844" s="266"/>
      <c r="AD1844" s="266"/>
      <c r="AE1844" s="266"/>
      <c r="AF1844"/>
      <c r="AG1844" s="241" t="s">
        <v>64</v>
      </c>
      <c r="AH1844" s="241"/>
      <c r="AI1844" s="241"/>
      <c r="AJ1844" s="241"/>
      <c r="AK1844" s="73">
        <f>(('Artículo 121 (resumen PI)'!C58*0.8+'Artículo 121 (resumen PI)'!F58*0.2)+('Artículo 121 (resumen PNT)'!C58*0.8+'Artículo 121 (resumen PNT)'!F58*0.2))/2</f>
        <v>78</v>
      </c>
      <c r="AL1844"/>
      <c r="AM1844"/>
      <c r="AN1844"/>
      <c r="AO1844"/>
      <c r="AP1844"/>
      <c r="AQ1844"/>
      <c r="AR1844"/>
      <c r="AS1844"/>
      <c r="AT1844"/>
    </row>
    <row r="1845" spans="1:46" ht="15.75" customHeight="1">
      <c r="A1845" s="64"/>
      <c r="B1845" s="65"/>
      <c r="C1845" s="65"/>
      <c r="D1845" s="65"/>
      <c r="E1845" s="65"/>
      <c r="F1845" s="65"/>
      <c r="G1845" s="65"/>
      <c r="H1845" s="65"/>
      <c r="I1845" s="65"/>
      <c r="J1845" s="65"/>
      <c r="K1845" s="65"/>
      <c r="L1845" s="65"/>
      <c r="M1845" s="65"/>
      <c r="N1845" s="65"/>
      <c r="O1845" s="65"/>
      <c r="P1845" s="65"/>
      <c r="Q1845" s="27"/>
      <c r="R1845" s="65"/>
      <c r="S1845" s="65"/>
      <c r="T1845" s="65"/>
      <c r="U1845" s="65"/>
      <c r="V1845" s="65"/>
      <c r="W1845" s="65"/>
      <c r="X1845" s="65"/>
      <c r="Y1845" s="65"/>
      <c r="Z1845" s="65"/>
      <c r="AA1845" s="65"/>
      <c r="AB1845" s="65"/>
      <c r="AC1845" s="65"/>
      <c r="AD1845" s="65"/>
      <c r="AE1845" s="65"/>
      <c r="AF1845"/>
      <c r="AG1845"/>
      <c r="AH1845"/>
      <c r="AI1845"/>
      <c r="AJ1845"/>
      <c r="AK1845"/>
      <c r="AL1845"/>
      <c r="AM1845"/>
      <c r="AN1845"/>
      <c r="AO1845"/>
      <c r="AP1845"/>
      <c r="AQ1845"/>
      <c r="AR1845"/>
      <c r="AS1845"/>
      <c r="AT1845"/>
    </row>
    <row r="1846" spans="1:46" ht="15.75">
      <c r="A1846" s="64" t="s">
        <v>65</v>
      </c>
      <c r="B1846" s="65"/>
      <c r="C1846" s="65"/>
      <c r="D1846" s="65"/>
      <c r="E1846" s="65"/>
      <c r="F1846" s="65"/>
      <c r="G1846" s="65"/>
      <c r="H1846" s="65"/>
      <c r="I1846" s="65"/>
      <c r="J1846" s="65"/>
      <c r="K1846" s="65"/>
      <c r="L1846" s="65"/>
      <c r="M1846" s="65"/>
      <c r="N1846" s="65"/>
      <c r="O1846" s="65"/>
      <c r="P1846" s="65"/>
      <c r="Q1846" s="27"/>
      <c r="R1846" s="65"/>
      <c r="S1846" s="65"/>
      <c r="T1846" s="65"/>
      <c r="U1846" s="65"/>
      <c r="V1846" s="65"/>
      <c r="W1846" s="65"/>
      <c r="X1846" s="65"/>
      <c r="Y1846" s="65"/>
      <c r="Z1846" s="65"/>
      <c r="AA1846" s="65"/>
      <c r="AB1846" s="65"/>
      <c r="AC1846" s="65"/>
      <c r="AD1846" s="65"/>
      <c r="AE1846" s="65"/>
      <c r="AF1846"/>
      <c r="AG1846"/>
      <c r="AH1846"/>
      <c r="AI1846"/>
      <c r="AJ1846"/>
      <c r="AK1846"/>
      <c r="AL1846"/>
      <c r="AM1846"/>
      <c r="AN1846"/>
      <c r="AO1846"/>
      <c r="AP1846"/>
      <c r="AQ1846"/>
      <c r="AR1846"/>
      <c r="AS1846"/>
      <c r="AT1846"/>
    </row>
    <row r="1847" spans="1:46" ht="15" customHeight="1">
      <c r="A1847" s="61"/>
      <c r="B1847" s="61"/>
      <c r="C1847" s="61"/>
      <c r="D1847" s="61"/>
      <c r="E1847" s="61"/>
      <c r="F1847" s="61"/>
      <c r="G1847" s="61"/>
      <c r="H1847" s="61"/>
      <c r="I1847" s="61"/>
      <c r="J1847" s="61"/>
      <c r="K1847" s="61"/>
      <c r="L1847" s="61"/>
      <c r="M1847" s="61"/>
      <c r="N1847" s="61"/>
      <c r="O1847" s="61"/>
      <c r="P1847" s="61"/>
      <c r="R1847" s="61"/>
      <c r="S1847" s="61"/>
      <c r="T1847" s="61"/>
      <c r="U1847" s="61"/>
      <c r="V1847" s="61"/>
      <c r="W1847" s="61"/>
      <c r="X1847" s="61"/>
      <c r="Y1847" s="61"/>
      <c r="Z1847" s="61"/>
      <c r="AA1847" s="61"/>
      <c r="AB1847" s="61"/>
      <c r="AC1847" s="61"/>
      <c r="AD1847" s="61"/>
      <c r="AE1847" s="61"/>
      <c r="AF1847"/>
      <c r="AG1847"/>
      <c r="AH1847"/>
      <c r="AI1847"/>
      <c r="AJ1847"/>
      <c r="AK1847"/>
      <c r="AL1847"/>
      <c r="AM1847"/>
      <c r="AN1847"/>
      <c r="AO1847"/>
      <c r="AP1847"/>
      <c r="AQ1847"/>
      <c r="AR1847"/>
      <c r="AS1847"/>
      <c r="AT1847"/>
    </row>
    <row r="1848" spans="1:46" ht="67.5" customHeight="1" thickBot="1">
      <c r="A1848" s="264" t="s">
        <v>1613</v>
      </c>
      <c r="B1848" s="264"/>
      <c r="C1848" s="264"/>
      <c r="D1848" s="264"/>
      <c r="E1848" s="264"/>
      <c r="F1848" s="264"/>
      <c r="G1848" s="264"/>
      <c r="H1848" s="264"/>
      <c r="I1848" s="264"/>
      <c r="J1848" s="264"/>
      <c r="K1848" s="264"/>
      <c r="L1848" s="264"/>
      <c r="M1848" s="264"/>
      <c r="N1848" s="264"/>
      <c r="O1848" s="264"/>
      <c r="P1848" s="264"/>
      <c r="Q1848" s="66"/>
      <c r="R1848" s="61"/>
      <c r="S1848" s="61"/>
      <c r="T1848" s="61"/>
      <c r="U1848" s="61"/>
      <c r="V1848" s="265"/>
      <c r="W1848" s="265"/>
      <c r="X1848" s="265"/>
      <c r="Y1848" s="265"/>
      <c r="Z1848" s="265"/>
      <c r="AA1848" s="265"/>
      <c r="AB1848" s="265"/>
      <c r="AC1848" s="265"/>
      <c r="AD1848" s="265"/>
      <c r="AE1848" s="265"/>
      <c r="AF1848" s="66"/>
      <c r="AG1848" s="61"/>
      <c r="AH1848" s="61"/>
      <c r="AI1848" s="61"/>
      <c r="AJ1848" s="61"/>
      <c r="AK1848" s="265"/>
      <c r="AL1848" s="265"/>
      <c r="AM1848" s="265"/>
      <c r="AN1848" s="265"/>
      <c r="AO1848" s="265"/>
      <c r="AP1848" s="265"/>
      <c r="AQ1848" s="265"/>
      <c r="AR1848" s="265"/>
      <c r="AS1848" s="265"/>
      <c r="AT1848" s="265"/>
    </row>
    <row r="1849" spans="1:46" ht="45" customHeight="1" thickTop="1" thickBot="1">
      <c r="A1849" s="284" t="s">
        <v>44</v>
      </c>
      <c r="B1849" s="284"/>
      <c r="C1849" s="284"/>
      <c r="D1849" s="284"/>
      <c r="E1849" s="284"/>
      <c r="F1849" s="284"/>
      <c r="G1849" s="284"/>
      <c r="H1849" s="284"/>
      <c r="I1849" s="284"/>
      <c r="J1849" s="284"/>
      <c r="K1849" s="284"/>
      <c r="L1849" s="284"/>
      <c r="M1849" s="284"/>
      <c r="N1849" s="284"/>
      <c r="O1849" s="284"/>
      <c r="P1849" s="284"/>
      <c r="Q1849" s="67" t="s">
        <v>67</v>
      </c>
      <c r="R1849" s="285" t="s">
        <v>68</v>
      </c>
      <c r="S1849" s="285"/>
      <c r="T1849" s="285"/>
      <c r="U1849" s="285"/>
      <c r="V1849" s="285"/>
      <c r="W1849" s="285"/>
      <c r="X1849" s="285"/>
      <c r="Y1849" s="285"/>
      <c r="Z1849" s="285"/>
      <c r="AA1849" s="285"/>
      <c r="AB1849" s="285"/>
      <c r="AC1849" s="285"/>
      <c r="AD1849" s="285"/>
      <c r="AE1849" s="285"/>
      <c r="AF1849" s="68" t="s">
        <v>67</v>
      </c>
      <c r="AG1849" s="286" t="s">
        <v>8</v>
      </c>
      <c r="AH1849" s="286"/>
      <c r="AI1849" s="286"/>
      <c r="AJ1849" s="286"/>
      <c r="AK1849" s="286"/>
      <c r="AL1849" s="286"/>
      <c r="AM1849" s="286"/>
      <c r="AN1849" s="286"/>
      <c r="AO1849" s="286"/>
      <c r="AP1849" s="286"/>
      <c r="AQ1849" s="286"/>
      <c r="AR1849" s="286"/>
      <c r="AS1849" s="286"/>
      <c r="AT1849" s="286"/>
    </row>
    <row r="1850" spans="1:46" ht="45" customHeight="1">
      <c r="A1850" s="255" t="s">
        <v>960</v>
      </c>
      <c r="B1850" s="256"/>
      <c r="C1850" s="256"/>
      <c r="D1850" s="256"/>
      <c r="E1850" s="256"/>
      <c r="F1850" s="256"/>
      <c r="G1850" s="256"/>
      <c r="H1850" s="256"/>
      <c r="I1850" s="256"/>
      <c r="J1850" s="256"/>
      <c r="K1850" s="256"/>
      <c r="L1850" s="256"/>
      <c r="M1850" s="256"/>
      <c r="N1850" s="256"/>
      <c r="O1850" s="256"/>
      <c r="P1850" s="257"/>
      <c r="Q1850" s="69"/>
      <c r="R1850" s="258"/>
      <c r="S1850" s="258"/>
      <c r="T1850" s="258"/>
      <c r="U1850" s="258"/>
      <c r="V1850" s="258"/>
      <c r="W1850" s="258"/>
      <c r="X1850" s="258"/>
      <c r="Y1850" s="258"/>
      <c r="Z1850" s="258"/>
      <c r="AA1850" s="258"/>
      <c r="AB1850" s="258"/>
      <c r="AC1850" s="258"/>
      <c r="AD1850" s="258"/>
      <c r="AE1850" s="258"/>
      <c r="AF1850" s="69">
        <v>2</v>
      </c>
      <c r="AG1850" s="258"/>
      <c r="AH1850" s="258"/>
      <c r="AI1850" s="258"/>
      <c r="AJ1850" s="258"/>
      <c r="AK1850" s="258"/>
      <c r="AL1850" s="258"/>
      <c r="AM1850" s="258"/>
      <c r="AN1850" s="258"/>
      <c r="AO1850" s="258"/>
      <c r="AP1850" s="258"/>
      <c r="AQ1850" s="258"/>
      <c r="AR1850" s="258"/>
      <c r="AS1850" s="258"/>
      <c r="AT1850" s="258"/>
    </row>
    <row r="1851" spans="1:46" ht="45" customHeight="1">
      <c r="A1851" s="255" t="s">
        <v>961</v>
      </c>
      <c r="B1851" s="256"/>
      <c r="C1851" s="256"/>
      <c r="D1851" s="256"/>
      <c r="E1851" s="256"/>
      <c r="F1851" s="256"/>
      <c r="G1851" s="256"/>
      <c r="H1851" s="256"/>
      <c r="I1851" s="256"/>
      <c r="J1851" s="256"/>
      <c r="K1851" s="256"/>
      <c r="L1851" s="256"/>
      <c r="M1851" s="256"/>
      <c r="N1851" s="256"/>
      <c r="O1851" s="256"/>
      <c r="P1851" s="257"/>
      <c r="Q1851" s="69"/>
      <c r="R1851" s="258"/>
      <c r="S1851" s="258"/>
      <c r="T1851" s="258"/>
      <c r="U1851" s="258"/>
      <c r="V1851" s="258"/>
      <c r="W1851" s="258"/>
      <c r="X1851" s="258"/>
      <c r="Y1851" s="258"/>
      <c r="Z1851" s="258"/>
      <c r="AA1851" s="258"/>
      <c r="AB1851" s="258"/>
      <c r="AC1851" s="258"/>
      <c r="AD1851" s="258"/>
      <c r="AE1851" s="258"/>
      <c r="AF1851" s="69">
        <v>2</v>
      </c>
      <c r="AG1851" s="258"/>
      <c r="AH1851" s="258"/>
      <c r="AI1851" s="258"/>
      <c r="AJ1851" s="258"/>
      <c r="AK1851" s="258"/>
      <c r="AL1851" s="258"/>
      <c r="AM1851" s="258"/>
      <c r="AN1851" s="258"/>
      <c r="AO1851" s="258"/>
      <c r="AP1851" s="258"/>
      <c r="AQ1851" s="258"/>
      <c r="AR1851" s="258"/>
      <c r="AS1851" s="258"/>
      <c r="AT1851" s="258"/>
    </row>
    <row r="1852" spans="1:46" ht="45" customHeight="1">
      <c r="A1852" s="255" t="s">
        <v>1614</v>
      </c>
      <c r="B1852" s="256"/>
      <c r="C1852" s="256"/>
      <c r="D1852" s="256"/>
      <c r="E1852" s="256"/>
      <c r="F1852" s="256"/>
      <c r="G1852" s="256"/>
      <c r="H1852" s="256"/>
      <c r="I1852" s="256"/>
      <c r="J1852" s="256"/>
      <c r="K1852" s="256"/>
      <c r="L1852" s="256"/>
      <c r="M1852" s="256"/>
      <c r="N1852" s="256"/>
      <c r="O1852" s="256"/>
      <c r="P1852" s="257"/>
      <c r="Q1852" s="69">
        <v>1</v>
      </c>
      <c r="R1852" s="273" t="s">
        <v>157</v>
      </c>
      <c r="S1852" s="274"/>
      <c r="T1852" s="274"/>
      <c r="U1852" s="274"/>
      <c r="V1852" s="274"/>
      <c r="W1852" s="274"/>
      <c r="X1852" s="274"/>
      <c r="Y1852" s="274"/>
      <c r="Z1852" s="274"/>
      <c r="AA1852" s="274"/>
      <c r="AB1852" s="274"/>
      <c r="AC1852" s="274"/>
      <c r="AD1852" s="274"/>
      <c r="AE1852" s="275"/>
      <c r="AF1852" s="69">
        <v>1</v>
      </c>
      <c r="AG1852" s="273" t="s">
        <v>157</v>
      </c>
      <c r="AH1852" s="274"/>
      <c r="AI1852" s="274"/>
      <c r="AJ1852" s="274"/>
      <c r="AK1852" s="274"/>
      <c r="AL1852" s="274"/>
      <c r="AM1852" s="274"/>
      <c r="AN1852" s="274"/>
      <c r="AO1852" s="274"/>
      <c r="AP1852" s="274"/>
      <c r="AQ1852" s="274"/>
      <c r="AR1852" s="274"/>
      <c r="AS1852" s="274"/>
      <c r="AT1852" s="275"/>
    </row>
    <row r="1853" spans="1:46" ht="45" customHeight="1">
      <c r="A1853" s="255" t="s">
        <v>1615</v>
      </c>
      <c r="B1853" s="256"/>
      <c r="C1853" s="256"/>
      <c r="D1853" s="256"/>
      <c r="E1853" s="256"/>
      <c r="F1853" s="256"/>
      <c r="G1853" s="256"/>
      <c r="H1853" s="256"/>
      <c r="I1853" s="256"/>
      <c r="J1853" s="256"/>
      <c r="K1853" s="256"/>
      <c r="L1853" s="256"/>
      <c r="M1853" s="256"/>
      <c r="N1853" s="256"/>
      <c r="O1853" s="256"/>
      <c r="P1853" s="257"/>
      <c r="Q1853" s="69">
        <v>1</v>
      </c>
      <c r="R1853" s="258"/>
      <c r="S1853" s="258"/>
      <c r="T1853" s="258"/>
      <c r="U1853" s="258"/>
      <c r="V1853" s="258"/>
      <c r="W1853" s="258"/>
      <c r="X1853" s="258"/>
      <c r="Y1853" s="258"/>
      <c r="Z1853" s="258"/>
      <c r="AA1853" s="258"/>
      <c r="AB1853" s="258"/>
      <c r="AC1853" s="258"/>
      <c r="AD1853" s="258"/>
      <c r="AE1853" s="258"/>
      <c r="AF1853" s="69">
        <v>1</v>
      </c>
      <c r="AG1853" s="258"/>
      <c r="AH1853" s="258"/>
      <c r="AI1853" s="258"/>
      <c r="AJ1853" s="258"/>
      <c r="AK1853" s="258"/>
      <c r="AL1853" s="258"/>
      <c r="AM1853" s="258"/>
      <c r="AN1853" s="258"/>
      <c r="AO1853" s="258"/>
      <c r="AP1853" s="258"/>
      <c r="AQ1853" s="258"/>
      <c r="AR1853" s="258"/>
      <c r="AS1853" s="258"/>
      <c r="AT1853" s="258"/>
    </row>
    <row r="1854" spans="1:46" ht="45" customHeight="1">
      <c r="A1854" s="255" t="s">
        <v>1616</v>
      </c>
      <c r="B1854" s="256"/>
      <c r="C1854" s="256"/>
      <c r="D1854" s="256"/>
      <c r="E1854" s="256"/>
      <c r="F1854" s="256"/>
      <c r="G1854" s="256"/>
      <c r="H1854" s="256"/>
      <c r="I1854" s="256"/>
      <c r="J1854" s="256"/>
      <c r="K1854" s="256"/>
      <c r="L1854" s="256"/>
      <c r="M1854" s="256"/>
      <c r="N1854" s="256"/>
      <c r="O1854" s="256"/>
      <c r="P1854" s="257"/>
      <c r="Q1854" s="69">
        <v>1</v>
      </c>
      <c r="R1854" s="258"/>
      <c r="S1854" s="258"/>
      <c r="T1854" s="258"/>
      <c r="U1854" s="258"/>
      <c r="V1854" s="258"/>
      <c r="W1854" s="258"/>
      <c r="X1854" s="258"/>
      <c r="Y1854" s="258"/>
      <c r="Z1854" s="258"/>
      <c r="AA1854" s="258"/>
      <c r="AB1854" s="258"/>
      <c r="AC1854" s="258"/>
      <c r="AD1854" s="258"/>
      <c r="AE1854" s="258"/>
      <c r="AF1854" s="69">
        <v>1</v>
      </c>
      <c r="AG1854" s="258"/>
      <c r="AH1854" s="258"/>
      <c r="AI1854" s="258"/>
      <c r="AJ1854" s="258"/>
      <c r="AK1854" s="258"/>
      <c r="AL1854" s="258"/>
      <c r="AM1854" s="258"/>
      <c r="AN1854" s="258"/>
      <c r="AO1854" s="258"/>
      <c r="AP1854" s="258"/>
      <c r="AQ1854" s="258"/>
      <c r="AR1854" s="258"/>
      <c r="AS1854" s="258"/>
      <c r="AT1854" s="258"/>
    </row>
    <row r="1855" spans="1:46" ht="45" customHeight="1">
      <c r="A1855" s="255" t="s">
        <v>1617</v>
      </c>
      <c r="B1855" s="256"/>
      <c r="C1855" s="256"/>
      <c r="D1855" s="256"/>
      <c r="E1855" s="256"/>
      <c r="F1855" s="256"/>
      <c r="G1855" s="256"/>
      <c r="H1855" s="256"/>
      <c r="I1855" s="256"/>
      <c r="J1855" s="256"/>
      <c r="K1855" s="256"/>
      <c r="L1855" s="256"/>
      <c r="M1855" s="256"/>
      <c r="N1855" s="256"/>
      <c r="O1855" s="256"/>
      <c r="P1855" s="257"/>
      <c r="Q1855" s="69">
        <v>1</v>
      </c>
      <c r="R1855" s="258"/>
      <c r="S1855" s="258"/>
      <c r="T1855" s="258"/>
      <c r="U1855" s="258"/>
      <c r="V1855" s="258"/>
      <c r="W1855" s="258"/>
      <c r="X1855" s="258"/>
      <c r="Y1855" s="258"/>
      <c r="Z1855" s="258"/>
      <c r="AA1855" s="258"/>
      <c r="AB1855" s="258"/>
      <c r="AC1855" s="258"/>
      <c r="AD1855" s="258"/>
      <c r="AE1855" s="258"/>
      <c r="AF1855" s="69">
        <v>1</v>
      </c>
      <c r="AG1855" s="258"/>
      <c r="AH1855" s="258"/>
      <c r="AI1855" s="258"/>
      <c r="AJ1855" s="258"/>
      <c r="AK1855" s="258"/>
      <c r="AL1855" s="258"/>
      <c r="AM1855" s="258"/>
      <c r="AN1855" s="258"/>
      <c r="AO1855" s="258"/>
      <c r="AP1855" s="258"/>
      <c r="AQ1855" s="258"/>
      <c r="AR1855" s="258"/>
      <c r="AS1855" s="258"/>
      <c r="AT1855" s="258"/>
    </row>
    <row r="1856" spans="1:46" ht="45" customHeight="1">
      <c r="A1856" s="255" t="s">
        <v>1618</v>
      </c>
      <c r="B1856" s="256"/>
      <c r="C1856" s="256"/>
      <c r="D1856" s="256"/>
      <c r="E1856" s="256"/>
      <c r="F1856" s="256"/>
      <c r="G1856" s="256"/>
      <c r="H1856" s="256"/>
      <c r="I1856" s="256"/>
      <c r="J1856" s="256"/>
      <c r="K1856" s="256"/>
      <c r="L1856" s="256"/>
      <c r="M1856" s="256"/>
      <c r="N1856" s="256"/>
      <c r="O1856" s="256"/>
      <c r="P1856" s="257"/>
      <c r="Q1856" s="69">
        <v>1</v>
      </c>
      <c r="R1856" s="258"/>
      <c r="S1856" s="258"/>
      <c r="T1856" s="258"/>
      <c r="U1856" s="258"/>
      <c r="V1856" s="258"/>
      <c r="W1856" s="258"/>
      <c r="X1856" s="258"/>
      <c r="Y1856" s="258"/>
      <c r="Z1856" s="258"/>
      <c r="AA1856" s="258"/>
      <c r="AB1856" s="258"/>
      <c r="AC1856" s="258"/>
      <c r="AD1856" s="258"/>
      <c r="AE1856" s="258"/>
      <c r="AF1856" s="69">
        <v>1</v>
      </c>
      <c r="AG1856" s="258"/>
      <c r="AH1856" s="258"/>
      <c r="AI1856" s="258"/>
      <c r="AJ1856" s="258"/>
      <c r="AK1856" s="258"/>
      <c r="AL1856" s="258"/>
      <c r="AM1856" s="258"/>
      <c r="AN1856" s="258"/>
      <c r="AO1856" s="258"/>
      <c r="AP1856" s="258"/>
      <c r="AQ1856" s="258"/>
      <c r="AR1856" s="258"/>
      <c r="AS1856" s="258"/>
      <c r="AT1856" s="258"/>
    </row>
    <row r="1857" spans="1:46" ht="45" customHeight="1">
      <c r="A1857" s="255" t="s">
        <v>1619</v>
      </c>
      <c r="B1857" s="256"/>
      <c r="C1857" s="256"/>
      <c r="D1857" s="256"/>
      <c r="E1857" s="256"/>
      <c r="F1857" s="256"/>
      <c r="G1857" s="256"/>
      <c r="H1857" s="256"/>
      <c r="I1857" s="256"/>
      <c r="J1857" s="256"/>
      <c r="K1857" s="256"/>
      <c r="L1857" s="256"/>
      <c r="M1857" s="256"/>
      <c r="N1857" s="256"/>
      <c r="O1857" s="256"/>
      <c r="P1857" s="257"/>
      <c r="Q1857" s="69">
        <v>1</v>
      </c>
      <c r="R1857" s="258"/>
      <c r="S1857" s="258"/>
      <c r="T1857" s="258"/>
      <c r="U1857" s="258"/>
      <c r="V1857" s="258"/>
      <c r="W1857" s="258"/>
      <c r="X1857" s="258"/>
      <c r="Y1857" s="258"/>
      <c r="Z1857" s="258"/>
      <c r="AA1857" s="258"/>
      <c r="AB1857" s="258"/>
      <c r="AC1857" s="258"/>
      <c r="AD1857" s="258"/>
      <c r="AE1857" s="258"/>
      <c r="AF1857" s="69">
        <v>1</v>
      </c>
      <c r="AG1857" s="258"/>
      <c r="AH1857" s="258"/>
      <c r="AI1857" s="258"/>
      <c r="AJ1857" s="258"/>
      <c r="AK1857" s="258"/>
      <c r="AL1857" s="258"/>
      <c r="AM1857" s="258"/>
      <c r="AN1857" s="258"/>
      <c r="AO1857" s="258"/>
      <c r="AP1857" s="258"/>
      <c r="AQ1857" s="258"/>
      <c r="AR1857" s="258"/>
      <c r="AS1857" s="258"/>
      <c r="AT1857" s="258"/>
    </row>
    <row r="1858" spans="1:46" ht="45" customHeight="1">
      <c r="A1858" s="255" t="s">
        <v>1620</v>
      </c>
      <c r="B1858" s="256"/>
      <c r="C1858" s="256"/>
      <c r="D1858" s="256"/>
      <c r="E1858" s="256"/>
      <c r="F1858" s="256"/>
      <c r="G1858" s="256"/>
      <c r="H1858" s="256"/>
      <c r="I1858" s="256"/>
      <c r="J1858" s="256"/>
      <c r="K1858" s="256"/>
      <c r="L1858" s="256"/>
      <c r="M1858" s="256"/>
      <c r="N1858" s="256"/>
      <c r="O1858" s="256"/>
      <c r="P1858" s="257"/>
      <c r="Q1858" s="69">
        <v>1</v>
      </c>
      <c r="R1858" s="258"/>
      <c r="S1858" s="258"/>
      <c r="T1858" s="258"/>
      <c r="U1858" s="258"/>
      <c r="V1858" s="258"/>
      <c r="W1858" s="258"/>
      <c r="X1858" s="258"/>
      <c r="Y1858" s="258"/>
      <c r="Z1858" s="258"/>
      <c r="AA1858" s="258"/>
      <c r="AB1858" s="258"/>
      <c r="AC1858" s="258"/>
      <c r="AD1858" s="258"/>
      <c r="AE1858" s="258"/>
      <c r="AF1858" s="69">
        <v>1</v>
      </c>
      <c r="AG1858" s="258"/>
      <c r="AH1858" s="258"/>
      <c r="AI1858" s="258"/>
      <c r="AJ1858" s="258"/>
      <c r="AK1858" s="258"/>
      <c r="AL1858" s="258"/>
      <c r="AM1858" s="258"/>
      <c r="AN1858" s="258"/>
      <c r="AO1858" s="258"/>
      <c r="AP1858" s="258"/>
      <c r="AQ1858" s="258"/>
      <c r="AR1858" s="258"/>
      <c r="AS1858" s="258"/>
      <c r="AT1858" s="258"/>
    </row>
    <row r="1859" spans="1:46" ht="45" customHeight="1">
      <c r="A1859" s="255" t="s">
        <v>1621</v>
      </c>
      <c r="B1859" s="256"/>
      <c r="C1859" s="256"/>
      <c r="D1859" s="256"/>
      <c r="E1859" s="256"/>
      <c r="F1859" s="256"/>
      <c r="G1859" s="256"/>
      <c r="H1859" s="256"/>
      <c r="I1859" s="256"/>
      <c r="J1859" s="256"/>
      <c r="K1859" s="256"/>
      <c r="L1859" s="256"/>
      <c r="M1859" s="256"/>
      <c r="N1859" s="256"/>
      <c r="O1859" s="256"/>
      <c r="P1859" s="257"/>
      <c r="Q1859" s="69">
        <v>2</v>
      </c>
      <c r="R1859" s="258"/>
      <c r="S1859" s="258"/>
      <c r="T1859" s="258"/>
      <c r="U1859" s="258"/>
      <c r="V1859" s="258"/>
      <c r="W1859" s="258"/>
      <c r="X1859" s="258"/>
      <c r="Y1859" s="258"/>
      <c r="Z1859" s="258"/>
      <c r="AA1859" s="258"/>
      <c r="AB1859" s="258"/>
      <c r="AC1859" s="258"/>
      <c r="AD1859" s="258"/>
      <c r="AE1859" s="258"/>
      <c r="AF1859" s="69">
        <v>2</v>
      </c>
      <c r="AG1859" s="258"/>
      <c r="AH1859" s="258"/>
      <c r="AI1859" s="258"/>
      <c r="AJ1859" s="258"/>
      <c r="AK1859" s="258"/>
      <c r="AL1859" s="258"/>
      <c r="AM1859" s="258"/>
      <c r="AN1859" s="258"/>
      <c r="AO1859" s="258"/>
      <c r="AP1859" s="258"/>
      <c r="AQ1859" s="258"/>
      <c r="AR1859" s="258"/>
      <c r="AS1859" s="258"/>
      <c r="AT1859" s="258"/>
    </row>
    <row r="1860" spans="1:46" ht="45" customHeight="1">
      <c r="A1860" s="255" t="s">
        <v>1622</v>
      </c>
      <c r="B1860" s="256"/>
      <c r="C1860" s="256"/>
      <c r="D1860" s="256"/>
      <c r="E1860" s="256"/>
      <c r="F1860" s="256"/>
      <c r="G1860" s="256"/>
      <c r="H1860" s="256"/>
      <c r="I1860" s="256"/>
      <c r="J1860" s="256"/>
      <c r="K1860" s="256"/>
      <c r="L1860" s="256"/>
      <c r="M1860" s="256"/>
      <c r="N1860" s="256"/>
      <c r="O1860" s="256"/>
      <c r="P1860" s="257"/>
      <c r="Q1860" s="69">
        <v>2</v>
      </c>
      <c r="R1860" s="258"/>
      <c r="S1860" s="258"/>
      <c r="T1860" s="258"/>
      <c r="U1860" s="258"/>
      <c r="V1860" s="258"/>
      <c r="W1860" s="258"/>
      <c r="X1860" s="258"/>
      <c r="Y1860" s="258"/>
      <c r="Z1860" s="258"/>
      <c r="AA1860" s="258"/>
      <c r="AB1860" s="258"/>
      <c r="AC1860" s="258"/>
      <c r="AD1860" s="258"/>
      <c r="AE1860" s="258"/>
      <c r="AF1860" s="69">
        <v>2</v>
      </c>
      <c r="AG1860" s="258"/>
      <c r="AH1860" s="258"/>
      <c r="AI1860" s="258"/>
      <c r="AJ1860" s="258"/>
      <c r="AK1860" s="258"/>
      <c r="AL1860" s="258"/>
      <c r="AM1860" s="258"/>
      <c r="AN1860" s="258"/>
      <c r="AO1860" s="258"/>
      <c r="AP1860" s="258"/>
      <c r="AQ1860" s="258"/>
      <c r="AR1860" s="258"/>
      <c r="AS1860" s="258"/>
      <c r="AT1860" s="258"/>
    </row>
    <row r="1861" spans="1:46" ht="45" customHeight="1">
      <c r="A1861" s="255" t="s">
        <v>1623</v>
      </c>
      <c r="B1861" s="256"/>
      <c r="C1861" s="256"/>
      <c r="D1861" s="256"/>
      <c r="E1861" s="256"/>
      <c r="F1861" s="256"/>
      <c r="G1861" s="256"/>
      <c r="H1861" s="256"/>
      <c r="I1861" s="256"/>
      <c r="J1861" s="256"/>
      <c r="K1861" s="256"/>
      <c r="L1861" s="256"/>
      <c r="M1861" s="256"/>
      <c r="N1861" s="256"/>
      <c r="O1861" s="256"/>
      <c r="P1861" s="257"/>
      <c r="Q1861" s="69">
        <v>2</v>
      </c>
      <c r="R1861" s="258"/>
      <c r="S1861" s="258"/>
      <c r="T1861" s="258"/>
      <c r="U1861" s="258"/>
      <c r="V1861" s="258"/>
      <c r="W1861" s="258"/>
      <c r="X1861" s="258"/>
      <c r="Y1861" s="258"/>
      <c r="Z1861" s="258"/>
      <c r="AA1861" s="258"/>
      <c r="AB1861" s="258"/>
      <c r="AC1861" s="258"/>
      <c r="AD1861" s="258"/>
      <c r="AE1861" s="258"/>
      <c r="AF1861" s="69">
        <v>2</v>
      </c>
      <c r="AG1861" s="258"/>
      <c r="AH1861" s="258"/>
      <c r="AI1861" s="258"/>
      <c r="AJ1861" s="258"/>
      <c r="AK1861" s="258"/>
      <c r="AL1861" s="258"/>
      <c r="AM1861" s="258"/>
      <c r="AN1861" s="258"/>
      <c r="AO1861" s="258"/>
      <c r="AP1861" s="258"/>
      <c r="AQ1861" s="258"/>
      <c r="AR1861" s="258"/>
      <c r="AS1861" s="258"/>
      <c r="AT1861" s="258"/>
    </row>
    <row r="1862" spans="1:46" ht="45" customHeight="1">
      <c r="A1862" s="255" t="s">
        <v>1624</v>
      </c>
      <c r="B1862" s="256"/>
      <c r="C1862" s="256"/>
      <c r="D1862" s="256"/>
      <c r="E1862" s="256"/>
      <c r="F1862" s="256"/>
      <c r="G1862" s="256"/>
      <c r="H1862" s="256"/>
      <c r="I1862" s="256"/>
      <c r="J1862" s="256"/>
      <c r="K1862" s="256"/>
      <c r="L1862" s="256"/>
      <c r="M1862" s="256"/>
      <c r="N1862" s="256"/>
      <c r="O1862" s="256"/>
      <c r="P1862" s="257"/>
      <c r="Q1862" s="69">
        <v>2</v>
      </c>
      <c r="R1862" s="258"/>
      <c r="S1862" s="258"/>
      <c r="T1862" s="258"/>
      <c r="U1862" s="258"/>
      <c r="V1862" s="258"/>
      <c r="W1862" s="258"/>
      <c r="X1862" s="258"/>
      <c r="Y1862" s="258"/>
      <c r="Z1862" s="258"/>
      <c r="AA1862" s="258"/>
      <c r="AB1862" s="258"/>
      <c r="AC1862" s="258"/>
      <c r="AD1862" s="258"/>
      <c r="AE1862" s="258"/>
      <c r="AF1862" s="69">
        <v>2</v>
      </c>
      <c r="AG1862" s="258"/>
      <c r="AH1862" s="258"/>
      <c r="AI1862" s="258"/>
      <c r="AJ1862" s="258"/>
      <c r="AK1862" s="258"/>
      <c r="AL1862" s="258"/>
      <c r="AM1862" s="258"/>
      <c r="AN1862" s="258"/>
      <c r="AO1862" s="258"/>
      <c r="AP1862" s="258"/>
      <c r="AQ1862" s="258"/>
      <c r="AR1862" s="258"/>
      <c r="AS1862" s="258"/>
      <c r="AT1862" s="258"/>
    </row>
    <row r="1863" spans="1:46" ht="45" customHeight="1">
      <c r="A1863" s="255" t="s">
        <v>1625</v>
      </c>
      <c r="B1863" s="256"/>
      <c r="C1863" s="256"/>
      <c r="D1863" s="256"/>
      <c r="E1863" s="256"/>
      <c r="F1863" s="256"/>
      <c r="G1863" s="256"/>
      <c r="H1863" s="256"/>
      <c r="I1863" s="256"/>
      <c r="J1863" s="256"/>
      <c r="K1863" s="256"/>
      <c r="L1863" s="256"/>
      <c r="M1863" s="256"/>
      <c r="N1863" s="256"/>
      <c r="O1863" s="256"/>
      <c r="P1863" s="257"/>
      <c r="Q1863" s="69">
        <v>2</v>
      </c>
      <c r="R1863" s="258"/>
      <c r="S1863" s="258"/>
      <c r="T1863" s="258"/>
      <c r="U1863" s="258"/>
      <c r="V1863" s="258"/>
      <c r="W1863" s="258"/>
      <c r="X1863" s="258"/>
      <c r="Y1863" s="258"/>
      <c r="Z1863" s="258"/>
      <c r="AA1863" s="258"/>
      <c r="AB1863" s="258"/>
      <c r="AC1863" s="258"/>
      <c r="AD1863" s="258"/>
      <c r="AE1863" s="258"/>
      <c r="AF1863" s="69">
        <v>2</v>
      </c>
      <c r="AG1863" s="258"/>
      <c r="AH1863" s="258"/>
      <c r="AI1863" s="258"/>
      <c r="AJ1863" s="258"/>
      <c r="AK1863" s="258"/>
      <c r="AL1863" s="258"/>
      <c r="AM1863" s="258"/>
      <c r="AN1863" s="258"/>
      <c r="AO1863" s="258"/>
      <c r="AP1863" s="258"/>
      <c r="AQ1863" s="258"/>
      <c r="AR1863" s="258"/>
      <c r="AS1863" s="258"/>
      <c r="AT1863" s="258"/>
    </row>
    <row r="1864" spans="1:46" ht="45" customHeight="1">
      <c r="A1864" s="255" t="s">
        <v>1626</v>
      </c>
      <c r="B1864" s="256"/>
      <c r="C1864" s="256"/>
      <c r="D1864" s="256"/>
      <c r="E1864" s="256"/>
      <c r="F1864" s="256"/>
      <c r="G1864" s="256"/>
      <c r="H1864" s="256"/>
      <c r="I1864" s="256"/>
      <c r="J1864" s="256"/>
      <c r="K1864" s="256"/>
      <c r="L1864" s="256"/>
      <c r="M1864" s="256"/>
      <c r="N1864" s="256"/>
      <c r="O1864" s="256"/>
      <c r="P1864" s="257"/>
      <c r="Q1864" s="69">
        <v>2</v>
      </c>
      <c r="R1864" s="258"/>
      <c r="S1864" s="258"/>
      <c r="T1864" s="258"/>
      <c r="U1864" s="258"/>
      <c r="V1864" s="258"/>
      <c r="W1864" s="258"/>
      <c r="X1864" s="258"/>
      <c r="Y1864" s="258"/>
      <c r="Z1864" s="258"/>
      <c r="AA1864" s="258"/>
      <c r="AB1864" s="258"/>
      <c r="AC1864" s="258"/>
      <c r="AD1864" s="258"/>
      <c r="AE1864" s="258"/>
      <c r="AF1864" s="69">
        <v>2</v>
      </c>
      <c r="AG1864" s="258"/>
      <c r="AH1864" s="258"/>
      <c r="AI1864" s="258"/>
      <c r="AJ1864" s="258"/>
      <c r="AK1864" s="258"/>
      <c r="AL1864" s="258"/>
      <c r="AM1864" s="258"/>
      <c r="AN1864" s="258"/>
      <c r="AO1864" s="258"/>
      <c r="AP1864" s="258"/>
      <c r="AQ1864" s="258"/>
      <c r="AR1864" s="258"/>
      <c r="AS1864" s="258"/>
      <c r="AT1864" s="258"/>
    </row>
    <row r="1865" spans="1:46" ht="45" customHeight="1">
      <c r="A1865" s="255" t="s">
        <v>1627</v>
      </c>
      <c r="B1865" s="256"/>
      <c r="C1865" s="256"/>
      <c r="D1865" s="256"/>
      <c r="E1865" s="256"/>
      <c r="F1865" s="256"/>
      <c r="G1865" s="256"/>
      <c r="H1865" s="256"/>
      <c r="I1865" s="256"/>
      <c r="J1865" s="256"/>
      <c r="K1865" s="256"/>
      <c r="L1865" s="256"/>
      <c r="M1865" s="256"/>
      <c r="N1865" s="256"/>
      <c r="O1865" s="256"/>
      <c r="P1865" s="257"/>
      <c r="Q1865" s="69">
        <v>2</v>
      </c>
      <c r="R1865" s="258"/>
      <c r="S1865" s="258"/>
      <c r="T1865" s="258"/>
      <c r="U1865" s="258"/>
      <c r="V1865" s="258"/>
      <c r="W1865" s="258"/>
      <c r="X1865" s="258"/>
      <c r="Y1865" s="258"/>
      <c r="Z1865" s="258"/>
      <c r="AA1865" s="258"/>
      <c r="AB1865" s="258"/>
      <c r="AC1865" s="258"/>
      <c r="AD1865" s="258"/>
      <c r="AE1865" s="258"/>
      <c r="AF1865" s="69">
        <v>2</v>
      </c>
      <c r="AG1865" s="258"/>
      <c r="AH1865" s="258"/>
      <c r="AI1865" s="258"/>
      <c r="AJ1865" s="258"/>
      <c r="AK1865" s="258"/>
      <c r="AL1865" s="258"/>
      <c r="AM1865" s="258"/>
      <c r="AN1865" s="258"/>
      <c r="AO1865" s="258"/>
      <c r="AP1865" s="258"/>
      <c r="AQ1865" s="258"/>
      <c r="AR1865" s="258"/>
      <c r="AS1865" s="258"/>
      <c r="AT1865" s="258"/>
    </row>
    <row r="1866" spans="1:46" ht="45" customHeight="1">
      <c r="A1866" s="255" t="s">
        <v>1628</v>
      </c>
      <c r="B1866" s="256"/>
      <c r="C1866" s="256"/>
      <c r="D1866" s="256"/>
      <c r="E1866" s="256"/>
      <c r="F1866" s="256"/>
      <c r="G1866" s="256"/>
      <c r="H1866" s="256"/>
      <c r="I1866" s="256"/>
      <c r="J1866" s="256"/>
      <c r="K1866" s="256"/>
      <c r="L1866" s="256"/>
      <c r="M1866" s="256"/>
      <c r="N1866" s="256"/>
      <c r="O1866" s="256"/>
      <c r="P1866" s="257"/>
      <c r="Q1866" s="69">
        <v>2</v>
      </c>
      <c r="R1866" s="258"/>
      <c r="S1866" s="258"/>
      <c r="T1866" s="258"/>
      <c r="U1866" s="258"/>
      <c r="V1866" s="258"/>
      <c r="W1866" s="258"/>
      <c r="X1866" s="258"/>
      <c r="Y1866" s="258"/>
      <c r="Z1866" s="258"/>
      <c r="AA1866" s="258"/>
      <c r="AB1866" s="258"/>
      <c r="AC1866" s="258"/>
      <c r="AD1866" s="258"/>
      <c r="AE1866" s="258"/>
      <c r="AF1866" s="69">
        <v>2</v>
      </c>
      <c r="AG1866" s="258"/>
      <c r="AH1866" s="258"/>
      <c r="AI1866" s="258"/>
      <c r="AJ1866" s="258"/>
      <c r="AK1866" s="258"/>
      <c r="AL1866" s="258"/>
      <c r="AM1866" s="258"/>
      <c r="AN1866" s="258"/>
      <c r="AO1866" s="258"/>
      <c r="AP1866" s="258"/>
      <c r="AQ1866" s="258"/>
      <c r="AR1866" s="258"/>
      <c r="AS1866" s="258"/>
      <c r="AT1866" s="258"/>
    </row>
    <row r="1867" spans="1:46" ht="45" customHeight="1">
      <c r="A1867" s="255" t="s">
        <v>1629</v>
      </c>
      <c r="B1867" s="256"/>
      <c r="C1867" s="256"/>
      <c r="D1867" s="256"/>
      <c r="E1867" s="256"/>
      <c r="F1867" s="256"/>
      <c r="G1867" s="256"/>
      <c r="H1867" s="256"/>
      <c r="I1867" s="256"/>
      <c r="J1867" s="256"/>
      <c r="K1867" s="256"/>
      <c r="L1867" s="256"/>
      <c r="M1867" s="256"/>
      <c r="N1867" s="256"/>
      <c r="O1867" s="256"/>
      <c r="P1867" s="257"/>
      <c r="Q1867" s="69">
        <v>2</v>
      </c>
      <c r="R1867" s="258"/>
      <c r="S1867" s="258"/>
      <c r="T1867" s="258"/>
      <c r="U1867" s="258"/>
      <c r="V1867" s="258"/>
      <c r="W1867" s="258"/>
      <c r="X1867" s="258"/>
      <c r="Y1867" s="258"/>
      <c r="Z1867" s="258"/>
      <c r="AA1867" s="258"/>
      <c r="AB1867" s="258"/>
      <c r="AC1867" s="258"/>
      <c r="AD1867" s="258"/>
      <c r="AE1867" s="258"/>
      <c r="AF1867" s="69">
        <v>2</v>
      </c>
      <c r="AG1867" s="258"/>
      <c r="AH1867" s="258"/>
      <c r="AI1867" s="258"/>
      <c r="AJ1867" s="258"/>
      <c r="AK1867" s="258"/>
      <c r="AL1867" s="258"/>
      <c r="AM1867" s="258"/>
      <c r="AN1867" s="258"/>
      <c r="AO1867" s="258"/>
      <c r="AP1867" s="258"/>
      <c r="AQ1867" s="258"/>
      <c r="AR1867" s="258"/>
      <c r="AS1867" s="258"/>
      <c r="AT1867" s="258"/>
    </row>
    <row r="1868" spans="1:46" ht="45" customHeight="1">
      <c r="A1868" s="255" t="s">
        <v>1630</v>
      </c>
      <c r="B1868" s="256"/>
      <c r="C1868" s="256"/>
      <c r="D1868" s="256"/>
      <c r="E1868" s="256"/>
      <c r="F1868" s="256"/>
      <c r="G1868" s="256"/>
      <c r="H1868" s="256"/>
      <c r="I1868" s="256"/>
      <c r="J1868" s="256"/>
      <c r="K1868" s="256"/>
      <c r="L1868" s="256"/>
      <c r="M1868" s="256"/>
      <c r="N1868" s="256"/>
      <c r="O1868" s="256"/>
      <c r="P1868" s="257"/>
      <c r="Q1868" s="69">
        <v>2</v>
      </c>
      <c r="R1868" s="258"/>
      <c r="S1868" s="258"/>
      <c r="T1868" s="258"/>
      <c r="U1868" s="258"/>
      <c r="V1868" s="258"/>
      <c r="W1868" s="258"/>
      <c r="X1868" s="258"/>
      <c r="Y1868" s="258"/>
      <c r="Z1868" s="258"/>
      <c r="AA1868" s="258"/>
      <c r="AB1868" s="258"/>
      <c r="AC1868" s="258"/>
      <c r="AD1868" s="258"/>
      <c r="AE1868" s="258"/>
      <c r="AF1868" s="69">
        <v>2</v>
      </c>
      <c r="AG1868" s="258"/>
      <c r="AH1868" s="258"/>
      <c r="AI1868" s="258"/>
      <c r="AJ1868" s="258"/>
      <c r="AK1868" s="258"/>
      <c r="AL1868" s="258"/>
      <c r="AM1868" s="258"/>
      <c r="AN1868" s="258"/>
      <c r="AO1868" s="258"/>
      <c r="AP1868" s="258"/>
      <c r="AQ1868" s="258"/>
      <c r="AR1868" s="258"/>
      <c r="AS1868" s="258"/>
      <c r="AT1868" s="258"/>
    </row>
    <row r="1869" spans="1:46" ht="45" customHeight="1">
      <c r="A1869" s="255" t="s">
        <v>1631</v>
      </c>
      <c r="B1869" s="256"/>
      <c r="C1869" s="256"/>
      <c r="D1869" s="256"/>
      <c r="E1869" s="256"/>
      <c r="F1869" s="256"/>
      <c r="G1869" s="256"/>
      <c r="H1869" s="256"/>
      <c r="I1869" s="256"/>
      <c r="J1869" s="256"/>
      <c r="K1869" s="256"/>
      <c r="L1869" s="256"/>
      <c r="M1869" s="256"/>
      <c r="N1869" s="256"/>
      <c r="O1869" s="256"/>
      <c r="P1869" s="257"/>
      <c r="Q1869" s="69">
        <v>2</v>
      </c>
      <c r="R1869" s="258"/>
      <c r="S1869" s="258"/>
      <c r="T1869" s="258"/>
      <c r="U1869" s="258"/>
      <c r="V1869" s="258"/>
      <c r="W1869" s="258"/>
      <c r="X1869" s="258"/>
      <c r="Y1869" s="258"/>
      <c r="Z1869" s="258"/>
      <c r="AA1869" s="258"/>
      <c r="AB1869" s="258"/>
      <c r="AC1869" s="258"/>
      <c r="AD1869" s="258"/>
      <c r="AE1869" s="258"/>
      <c r="AF1869" s="69">
        <v>2</v>
      </c>
      <c r="AG1869" s="258"/>
      <c r="AH1869" s="258"/>
      <c r="AI1869" s="258"/>
      <c r="AJ1869" s="258"/>
      <c r="AK1869" s="258"/>
      <c r="AL1869" s="258"/>
      <c r="AM1869" s="258"/>
      <c r="AN1869" s="258"/>
      <c r="AO1869" s="258"/>
      <c r="AP1869" s="258"/>
      <c r="AQ1869" s="258"/>
      <c r="AR1869" s="258"/>
      <c r="AS1869" s="258"/>
      <c r="AT1869" s="258"/>
    </row>
    <row r="1870" spans="1:46" ht="45" customHeight="1">
      <c r="A1870" s="61"/>
      <c r="B1870" s="61"/>
      <c r="C1870" s="61"/>
      <c r="D1870" s="61"/>
      <c r="E1870" s="61"/>
      <c r="F1870" s="61"/>
      <c r="G1870" s="61"/>
      <c r="H1870" s="61"/>
      <c r="I1870" s="61"/>
      <c r="J1870" s="61"/>
      <c r="K1870" s="61"/>
      <c r="L1870" s="61"/>
      <c r="M1870" s="61"/>
      <c r="N1870" s="61"/>
      <c r="O1870" s="61"/>
      <c r="P1870" s="61"/>
      <c r="Q1870" s="70"/>
      <c r="R1870" s="61"/>
      <c r="S1870" s="61"/>
      <c r="T1870" s="61"/>
      <c r="U1870" s="61"/>
      <c r="V1870" s="61"/>
      <c r="W1870" s="61"/>
      <c r="X1870" s="61"/>
      <c r="Y1870" s="61"/>
      <c r="Z1870" s="61"/>
      <c r="AA1870" s="61"/>
      <c r="AB1870" s="61"/>
      <c r="AC1870" s="61"/>
      <c r="AD1870" s="61"/>
      <c r="AE1870" s="61"/>
      <c r="AF1870" s="70"/>
      <c r="AG1870" s="61"/>
      <c r="AH1870" s="61"/>
      <c r="AI1870" s="61"/>
      <c r="AJ1870" s="61"/>
      <c r="AK1870" s="61"/>
      <c r="AL1870" s="61"/>
      <c r="AM1870" s="61"/>
      <c r="AN1870" s="61"/>
      <c r="AO1870" s="61"/>
      <c r="AP1870" s="61"/>
      <c r="AQ1870" s="61"/>
      <c r="AR1870" s="61"/>
      <c r="AS1870" s="61"/>
      <c r="AT1870" s="61"/>
    </row>
    <row r="1871" spans="1:46" ht="45" customHeight="1" thickTop="1" thickBot="1">
      <c r="A1871" s="267" t="s">
        <v>79</v>
      </c>
      <c r="B1871" s="267"/>
      <c r="C1871" s="267"/>
      <c r="D1871" s="267"/>
      <c r="E1871" s="267"/>
      <c r="F1871" s="267"/>
      <c r="G1871" s="267"/>
      <c r="H1871" s="267"/>
      <c r="I1871" s="267"/>
      <c r="J1871" s="267"/>
      <c r="K1871" s="267"/>
      <c r="L1871" s="267"/>
      <c r="M1871" s="267"/>
      <c r="N1871" s="267"/>
      <c r="O1871" s="267"/>
      <c r="P1871" s="267"/>
      <c r="Q1871" s="71" t="s">
        <v>67</v>
      </c>
      <c r="R1871" s="268" t="s">
        <v>68</v>
      </c>
      <c r="S1871" s="268"/>
      <c r="T1871" s="268"/>
      <c r="U1871" s="268"/>
      <c r="V1871" s="268"/>
      <c r="W1871" s="268"/>
      <c r="X1871" s="268"/>
      <c r="Y1871" s="268"/>
      <c r="Z1871" s="268"/>
      <c r="AA1871" s="268"/>
      <c r="AB1871" s="268"/>
      <c r="AC1871" s="268"/>
      <c r="AD1871" s="268"/>
      <c r="AE1871" s="268"/>
      <c r="AF1871" s="72" t="s">
        <v>67</v>
      </c>
      <c r="AG1871" s="269" t="s">
        <v>8</v>
      </c>
      <c r="AH1871" s="269"/>
      <c r="AI1871" s="269"/>
      <c r="AJ1871" s="269"/>
      <c r="AK1871" s="269"/>
      <c r="AL1871" s="269"/>
      <c r="AM1871" s="269"/>
      <c r="AN1871" s="269"/>
      <c r="AO1871" s="269"/>
      <c r="AP1871" s="269"/>
      <c r="AQ1871" s="269"/>
      <c r="AR1871" s="269"/>
      <c r="AS1871" s="269"/>
      <c r="AT1871" s="269"/>
    </row>
    <row r="1872" spans="1:46" ht="45" customHeight="1">
      <c r="A1872" s="255" t="s">
        <v>1632</v>
      </c>
      <c r="B1872" s="256"/>
      <c r="C1872" s="256"/>
      <c r="D1872" s="256"/>
      <c r="E1872" s="256"/>
      <c r="F1872" s="256"/>
      <c r="G1872" s="256"/>
      <c r="H1872" s="256"/>
      <c r="I1872" s="256"/>
      <c r="J1872" s="256"/>
      <c r="K1872" s="256"/>
      <c r="L1872" s="256"/>
      <c r="M1872" s="256"/>
      <c r="N1872" s="256"/>
      <c r="O1872" s="256"/>
      <c r="P1872" s="257"/>
      <c r="Q1872" s="69">
        <v>2</v>
      </c>
      <c r="R1872" s="258"/>
      <c r="S1872" s="258"/>
      <c r="T1872" s="258"/>
      <c r="U1872" s="258"/>
      <c r="V1872" s="258"/>
      <c r="W1872" s="258"/>
      <c r="X1872" s="258"/>
      <c r="Y1872" s="258"/>
      <c r="Z1872" s="258"/>
      <c r="AA1872" s="258"/>
      <c r="AB1872" s="258"/>
      <c r="AC1872" s="258"/>
      <c r="AD1872" s="258"/>
      <c r="AE1872" s="258"/>
      <c r="AF1872" s="69">
        <v>2</v>
      </c>
      <c r="AG1872" s="258"/>
      <c r="AH1872" s="258"/>
      <c r="AI1872" s="258"/>
      <c r="AJ1872" s="258"/>
      <c r="AK1872" s="258"/>
      <c r="AL1872" s="258"/>
      <c r="AM1872" s="258"/>
      <c r="AN1872" s="258"/>
      <c r="AO1872" s="258"/>
      <c r="AP1872" s="258"/>
      <c r="AQ1872" s="258"/>
      <c r="AR1872" s="258"/>
      <c r="AS1872" s="258"/>
      <c r="AT1872" s="258"/>
    </row>
    <row r="1873" spans="1:46" ht="45" customHeight="1">
      <c r="A1873" s="255" t="s">
        <v>1050</v>
      </c>
      <c r="B1873" s="256"/>
      <c r="C1873" s="256"/>
      <c r="D1873" s="256"/>
      <c r="E1873" s="256"/>
      <c r="F1873" s="256"/>
      <c r="G1873" s="256"/>
      <c r="H1873" s="256"/>
      <c r="I1873" s="256"/>
      <c r="J1873" s="256"/>
      <c r="K1873" s="256"/>
      <c r="L1873" s="256"/>
      <c r="M1873" s="256"/>
      <c r="N1873" s="256"/>
      <c r="O1873" s="256"/>
      <c r="P1873" s="257"/>
      <c r="Q1873" s="69">
        <v>2</v>
      </c>
      <c r="R1873" s="258"/>
      <c r="S1873" s="258"/>
      <c r="T1873" s="258"/>
      <c r="U1873" s="258"/>
      <c r="V1873" s="258"/>
      <c r="W1873" s="258"/>
      <c r="X1873" s="258"/>
      <c r="Y1873" s="258"/>
      <c r="Z1873" s="258"/>
      <c r="AA1873" s="258"/>
      <c r="AB1873" s="258"/>
      <c r="AC1873" s="258"/>
      <c r="AD1873" s="258"/>
      <c r="AE1873" s="258"/>
      <c r="AF1873" s="69">
        <v>2</v>
      </c>
      <c r="AG1873" s="258"/>
      <c r="AH1873" s="258"/>
      <c r="AI1873" s="258"/>
      <c r="AJ1873" s="258"/>
      <c r="AK1873" s="258"/>
      <c r="AL1873" s="258"/>
      <c r="AM1873" s="258"/>
      <c r="AN1873" s="258"/>
      <c r="AO1873" s="258"/>
      <c r="AP1873" s="258"/>
      <c r="AQ1873" s="258"/>
      <c r="AR1873" s="258"/>
      <c r="AS1873" s="258"/>
      <c r="AT1873" s="258"/>
    </row>
    <row r="1874" spans="1:46" ht="45" customHeight="1">
      <c r="A1874" s="255" t="s">
        <v>1052</v>
      </c>
      <c r="B1874" s="256"/>
      <c r="C1874" s="256"/>
      <c r="D1874" s="256"/>
      <c r="E1874" s="256"/>
      <c r="F1874" s="256"/>
      <c r="G1874" s="256"/>
      <c r="H1874" s="256"/>
      <c r="I1874" s="256"/>
      <c r="J1874" s="256"/>
      <c r="K1874" s="256"/>
      <c r="L1874" s="256"/>
      <c r="M1874" s="256"/>
      <c r="N1874" s="256"/>
      <c r="O1874" s="256"/>
      <c r="P1874" s="257"/>
      <c r="Q1874" s="69">
        <v>2</v>
      </c>
      <c r="R1874" s="258"/>
      <c r="S1874" s="258"/>
      <c r="T1874" s="258"/>
      <c r="U1874" s="258"/>
      <c r="V1874" s="258"/>
      <c r="W1874" s="258"/>
      <c r="X1874" s="258"/>
      <c r="Y1874" s="258"/>
      <c r="Z1874" s="258"/>
      <c r="AA1874" s="258"/>
      <c r="AB1874" s="258"/>
      <c r="AC1874" s="258"/>
      <c r="AD1874" s="258"/>
      <c r="AE1874" s="258"/>
      <c r="AF1874" s="69">
        <v>2</v>
      </c>
      <c r="AG1874" s="258"/>
      <c r="AH1874" s="258"/>
      <c r="AI1874" s="258"/>
      <c r="AJ1874" s="258"/>
      <c r="AK1874" s="258"/>
      <c r="AL1874" s="258"/>
      <c r="AM1874" s="258"/>
      <c r="AN1874" s="258"/>
      <c r="AO1874" s="258"/>
      <c r="AP1874" s="258"/>
      <c r="AQ1874" s="258"/>
      <c r="AR1874" s="258"/>
      <c r="AS1874" s="258"/>
      <c r="AT1874" s="258"/>
    </row>
    <row r="1875" spans="1:46" ht="60.6" customHeight="1">
      <c r="A1875" s="255" t="s">
        <v>1054</v>
      </c>
      <c r="B1875" s="256"/>
      <c r="C1875" s="256"/>
      <c r="D1875" s="256"/>
      <c r="E1875" s="256"/>
      <c r="F1875" s="256"/>
      <c r="G1875" s="256"/>
      <c r="H1875" s="256"/>
      <c r="I1875" s="256"/>
      <c r="J1875" s="256"/>
      <c r="K1875" s="256"/>
      <c r="L1875" s="256"/>
      <c r="M1875" s="256"/>
      <c r="N1875" s="256"/>
      <c r="O1875" s="256"/>
      <c r="P1875" s="257"/>
      <c r="Q1875" s="69">
        <v>1</v>
      </c>
      <c r="R1875" s="273" t="s">
        <v>157</v>
      </c>
      <c r="S1875" s="274"/>
      <c r="T1875" s="274"/>
      <c r="U1875" s="274"/>
      <c r="V1875" s="274"/>
      <c r="W1875" s="274"/>
      <c r="X1875" s="274"/>
      <c r="Y1875" s="274"/>
      <c r="Z1875" s="274"/>
      <c r="AA1875" s="274"/>
      <c r="AB1875" s="274"/>
      <c r="AC1875" s="274"/>
      <c r="AD1875" s="274"/>
      <c r="AE1875" s="275"/>
      <c r="AF1875" s="69">
        <v>1</v>
      </c>
      <c r="AG1875" s="273" t="s">
        <v>157</v>
      </c>
      <c r="AH1875" s="274"/>
      <c r="AI1875" s="274"/>
      <c r="AJ1875" s="274"/>
      <c r="AK1875" s="274"/>
      <c r="AL1875" s="274"/>
      <c r="AM1875" s="274"/>
      <c r="AN1875" s="274"/>
      <c r="AO1875" s="274"/>
      <c r="AP1875" s="274"/>
      <c r="AQ1875" s="274"/>
      <c r="AR1875" s="274"/>
      <c r="AS1875" s="274"/>
      <c r="AT1875" s="275"/>
    </row>
    <row r="1876" spans="1:46" ht="45" customHeight="1">
      <c r="A1876" s="255" t="s">
        <v>1633</v>
      </c>
      <c r="B1876" s="256"/>
      <c r="C1876" s="256"/>
      <c r="D1876" s="256"/>
      <c r="E1876" s="256"/>
      <c r="F1876" s="256"/>
      <c r="G1876" s="256"/>
      <c r="H1876" s="256"/>
      <c r="I1876" s="256"/>
      <c r="J1876" s="256"/>
      <c r="K1876" s="256"/>
      <c r="L1876" s="256"/>
      <c r="M1876" s="256"/>
      <c r="N1876" s="256"/>
      <c r="O1876" s="256"/>
      <c r="P1876" s="257"/>
      <c r="Q1876" s="69">
        <v>2</v>
      </c>
      <c r="R1876" s="258"/>
      <c r="S1876" s="258"/>
      <c r="T1876" s="258"/>
      <c r="U1876" s="258"/>
      <c r="V1876" s="258"/>
      <c r="W1876" s="258"/>
      <c r="X1876" s="258"/>
      <c r="Y1876" s="258"/>
      <c r="Z1876" s="258"/>
      <c r="AA1876" s="258"/>
      <c r="AB1876" s="258"/>
      <c r="AC1876" s="258"/>
      <c r="AD1876" s="258"/>
      <c r="AE1876" s="258"/>
      <c r="AF1876" s="69">
        <v>2</v>
      </c>
      <c r="AG1876" s="258"/>
      <c r="AH1876" s="258"/>
      <c r="AI1876" s="258"/>
      <c r="AJ1876" s="258"/>
      <c r="AK1876" s="258"/>
      <c r="AL1876" s="258"/>
      <c r="AM1876" s="258"/>
      <c r="AN1876" s="258"/>
      <c r="AO1876" s="258"/>
      <c r="AP1876" s="258"/>
      <c r="AQ1876" s="258"/>
      <c r="AR1876" s="258"/>
      <c r="AS1876" s="258"/>
      <c r="AT1876" s="258"/>
    </row>
    <row r="1879" spans="1:46" ht="15">
      <c r="A1879" s="266" t="s">
        <v>1634</v>
      </c>
      <c r="B1879" s="266"/>
      <c r="C1879" s="266"/>
      <c r="D1879" s="266"/>
      <c r="E1879" s="266"/>
      <c r="F1879" s="266"/>
      <c r="G1879" s="266"/>
      <c r="H1879" s="266"/>
      <c r="I1879" s="266"/>
      <c r="J1879" s="266"/>
      <c r="K1879" s="266"/>
      <c r="L1879" s="266"/>
      <c r="M1879" s="266"/>
      <c r="N1879" s="266"/>
      <c r="O1879" s="266"/>
      <c r="P1879" s="266"/>
      <c r="Q1879" s="266"/>
      <c r="R1879" s="266"/>
      <c r="S1879" s="266"/>
      <c r="T1879" s="266"/>
      <c r="U1879" s="266"/>
      <c r="V1879" s="266"/>
      <c r="W1879" s="266"/>
      <c r="X1879" s="266"/>
      <c r="Y1879" s="266"/>
      <c r="Z1879" s="266"/>
      <c r="AA1879" s="266"/>
      <c r="AB1879" s="266"/>
      <c r="AC1879" s="266"/>
      <c r="AD1879" s="266"/>
      <c r="AE1879" s="266"/>
      <c r="AF1879"/>
      <c r="AG1879" s="263" t="s">
        <v>64</v>
      </c>
      <c r="AH1879" s="263"/>
      <c r="AI1879" s="263"/>
      <c r="AJ1879" s="263"/>
      <c r="AK1879" s="73" t="e">
        <f>(('Artículo 121 (resumen PI)'!C59*0.8+'Artículo 121 (resumen PI)'!F59*0.2)+('Artículo 121 (resumen PNT)'!C59*0.8+'Artículo 121 (resumen PNT)'!F59*0.2))/2</f>
        <v>#VALUE!</v>
      </c>
      <c r="AL1879"/>
      <c r="AM1879"/>
      <c r="AN1879"/>
      <c r="AO1879"/>
      <c r="AP1879"/>
      <c r="AQ1879"/>
      <c r="AR1879"/>
      <c r="AS1879"/>
      <c r="AT1879"/>
    </row>
    <row r="1880" spans="1:46" ht="15.75" customHeight="1">
      <c r="A1880" s="64"/>
      <c r="B1880" s="65"/>
      <c r="C1880" s="65"/>
      <c r="D1880" s="65"/>
      <c r="E1880" s="65"/>
      <c r="F1880" s="65"/>
      <c r="G1880" s="65"/>
      <c r="H1880" s="65"/>
      <c r="I1880" s="65"/>
      <c r="J1880" s="65"/>
      <c r="K1880" s="65"/>
      <c r="L1880" s="65"/>
      <c r="M1880" s="65"/>
      <c r="N1880" s="65"/>
      <c r="O1880" s="65"/>
      <c r="P1880" s="65"/>
      <c r="Q1880" s="27"/>
      <c r="R1880" s="65"/>
      <c r="S1880" s="65"/>
      <c r="T1880" s="65"/>
      <c r="U1880" s="65"/>
      <c r="V1880" s="65"/>
      <c r="W1880" s="65"/>
      <c r="X1880" s="65"/>
      <c r="Y1880" s="65"/>
      <c r="Z1880" s="65"/>
      <c r="AA1880" s="65"/>
      <c r="AB1880" s="65"/>
      <c r="AC1880" s="65"/>
      <c r="AD1880" s="65"/>
      <c r="AE1880" s="65"/>
      <c r="AF1880"/>
      <c r="AG1880"/>
      <c r="AH1880"/>
      <c r="AI1880"/>
      <c r="AJ1880"/>
      <c r="AK1880"/>
      <c r="AL1880"/>
      <c r="AM1880"/>
      <c r="AN1880"/>
      <c r="AO1880"/>
      <c r="AP1880"/>
      <c r="AQ1880"/>
      <c r="AR1880"/>
      <c r="AS1880"/>
      <c r="AT1880"/>
    </row>
    <row r="1881" spans="1:46" ht="15.75">
      <c r="A1881" s="64" t="s">
        <v>65</v>
      </c>
      <c r="B1881" s="65"/>
      <c r="C1881" s="65"/>
      <c r="D1881" s="65"/>
      <c r="E1881" s="65"/>
      <c r="F1881" s="65"/>
      <c r="G1881" s="65"/>
      <c r="H1881" s="65"/>
      <c r="I1881" s="65"/>
      <c r="J1881" s="65"/>
      <c r="K1881" s="65"/>
      <c r="L1881" s="65"/>
      <c r="M1881" s="65"/>
      <c r="N1881" s="65"/>
      <c r="O1881" s="65"/>
      <c r="P1881" s="65"/>
      <c r="Q1881" s="27"/>
      <c r="R1881" s="65"/>
      <c r="S1881" s="65"/>
      <c r="T1881" s="65"/>
      <c r="U1881" s="65"/>
      <c r="V1881" s="65"/>
      <c r="W1881" s="65"/>
      <c r="X1881" s="65"/>
      <c r="Y1881" s="65"/>
      <c r="Z1881" s="65"/>
      <c r="AA1881" s="65"/>
      <c r="AB1881" s="65"/>
      <c r="AC1881" s="65"/>
      <c r="AD1881" s="65"/>
      <c r="AE1881" s="65"/>
      <c r="AF1881"/>
      <c r="AG1881"/>
      <c r="AH1881"/>
      <c r="AI1881"/>
      <c r="AJ1881"/>
      <c r="AK1881"/>
      <c r="AL1881"/>
      <c r="AM1881"/>
      <c r="AN1881"/>
      <c r="AO1881"/>
      <c r="AP1881"/>
      <c r="AQ1881"/>
      <c r="AR1881"/>
      <c r="AS1881"/>
      <c r="AT1881"/>
    </row>
    <row r="1882" spans="1:46" ht="15" customHeight="1">
      <c r="A1882" s="61"/>
      <c r="B1882" s="61"/>
      <c r="C1882" s="61"/>
      <c r="D1882" s="61"/>
      <c r="E1882" s="61"/>
      <c r="F1882" s="61"/>
      <c r="G1882" s="61"/>
      <c r="H1882" s="61"/>
      <c r="I1882" s="61"/>
      <c r="J1882" s="61"/>
      <c r="K1882" s="61"/>
      <c r="L1882" s="61"/>
      <c r="M1882" s="61"/>
      <c r="N1882" s="61"/>
      <c r="O1882" s="61"/>
      <c r="P1882" s="61"/>
      <c r="R1882" s="61"/>
      <c r="S1882" s="61"/>
      <c r="T1882" s="61"/>
      <c r="U1882" s="61"/>
      <c r="V1882" s="61"/>
      <c r="W1882" s="61"/>
      <c r="X1882" s="61"/>
      <c r="Y1882" s="61"/>
      <c r="Z1882" s="61"/>
      <c r="AA1882" s="61"/>
      <c r="AB1882" s="61"/>
      <c r="AC1882" s="61"/>
      <c r="AD1882" s="61"/>
      <c r="AE1882" s="61"/>
      <c r="AF1882"/>
      <c r="AG1882"/>
      <c r="AH1882"/>
      <c r="AI1882"/>
      <c r="AJ1882"/>
      <c r="AK1882"/>
      <c r="AL1882"/>
      <c r="AM1882"/>
      <c r="AN1882"/>
      <c r="AO1882"/>
      <c r="AP1882"/>
      <c r="AQ1882"/>
      <c r="AR1882"/>
      <c r="AS1882"/>
      <c r="AT1882"/>
    </row>
    <row r="1883" spans="1:46" ht="66" customHeight="1" thickBot="1">
      <c r="A1883" s="264" t="s">
        <v>1635</v>
      </c>
      <c r="B1883" s="264"/>
      <c r="C1883" s="264"/>
      <c r="D1883" s="264"/>
      <c r="E1883" s="264"/>
      <c r="F1883" s="264"/>
      <c r="G1883" s="264"/>
      <c r="H1883" s="264"/>
      <c r="I1883" s="264"/>
      <c r="J1883" s="264"/>
      <c r="K1883" s="264"/>
      <c r="L1883" s="264"/>
      <c r="M1883" s="264"/>
      <c r="N1883" s="264"/>
      <c r="O1883" s="264"/>
      <c r="P1883" s="264"/>
      <c r="Q1883" s="66"/>
      <c r="R1883" s="61"/>
      <c r="S1883" s="61"/>
      <c r="T1883" s="61"/>
      <c r="U1883" s="61"/>
      <c r="V1883" s="265"/>
      <c r="W1883" s="265"/>
      <c r="X1883" s="265"/>
      <c r="Y1883" s="265"/>
      <c r="Z1883" s="265"/>
      <c r="AA1883" s="265"/>
      <c r="AB1883" s="265"/>
      <c r="AC1883" s="265"/>
      <c r="AD1883" s="265"/>
      <c r="AE1883" s="265"/>
      <c r="AF1883" s="66"/>
      <c r="AG1883" s="61"/>
      <c r="AH1883" s="61"/>
      <c r="AI1883" s="61"/>
      <c r="AJ1883" s="61"/>
      <c r="AK1883" s="265"/>
      <c r="AL1883" s="265"/>
      <c r="AM1883" s="265"/>
      <c r="AN1883" s="265"/>
      <c r="AO1883" s="265"/>
      <c r="AP1883" s="265"/>
      <c r="AQ1883" s="265"/>
      <c r="AR1883" s="265"/>
      <c r="AS1883" s="265"/>
      <c r="AT1883" s="265"/>
    </row>
    <row r="1884" spans="1:46" ht="45" customHeight="1" thickTop="1" thickBot="1">
      <c r="A1884" s="284" t="s">
        <v>44</v>
      </c>
      <c r="B1884" s="284"/>
      <c r="C1884" s="284"/>
      <c r="D1884" s="284"/>
      <c r="E1884" s="284"/>
      <c r="F1884" s="284"/>
      <c r="G1884" s="284"/>
      <c r="H1884" s="284"/>
      <c r="I1884" s="284"/>
      <c r="J1884" s="284"/>
      <c r="K1884" s="284"/>
      <c r="L1884" s="284"/>
      <c r="M1884" s="284"/>
      <c r="N1884" s="284"/>
      <c r="O1884" s="284"/>
      <c r="P1884" s="284"/>
      <c r="Q1884" s="67" t="s">
        <v>67</v>
      </c>
      <c r="R1884" s="285" t="s">
        <v>68</v>
      </c>
      <c r="S1884" s="285"/>
      <c r="T1884" s="285"/>
      <c r="U1884" s="285"/>
      <c r="V1884" s="285"/>
      <c r="W1884" s="285"/>
      <c r="X1884" s="285"/>
      <c r="Y1884" s="285"/>
      <c r="Z1884" s="285"/>
      <c r="AA1884" s="285"/>
      <c r="AB1884" s="285"/>
      <c r="AC1884" s="285"/>
      <c r="AD1884" s="285"/>
      <c r="AE1884" s="285"/>
      <c r="AF1884" s="68" t="s">
        <v>67</v>
      </c>
      <c r="AG1884" s="286" t="s">
        <v>8</v>
      </c>
      <c r="AH1884" s="286"/>
      <c r="AI1884" s="286"/>
      <c r="AJ1884" s="286"/>
      <c r="AK1884" s="286"/>
      <c r="AL1884" s="286"/>
      <c r="AM1884" s="286"/>
      <c r="AN1884" s="286"/>
      <c r="AO1884" s="286"/>
      <c r="AP1884" s="286"/>
      <c r="AQ1884" s="286"/>
      <c r="AR1884" s="286"/>
      <c r="AS1884" s="286"/>
      <c r="AT1884" s="286"/>
    </row>
    <row r="1885" spans="1:46" ht="45.6" customHeight="1">
      <c r="A1885" s="255" t="s">
        <v>1636</v>
      </c>
      <c r="B1885" s="256"/>
      <c r="C1885" s="256"/>
      <c r="D1885" s="256"/>
      <c r="E1885" s="256"/>
      <c r="F1885" s="256"/>
      <c r="G1885" s="256"/>
      <c r="H1885" s="256"/>
      <c r="I1885" s="256"/>
      <c r="J1885" s="256"/>
      <c r="K1885" s="256"/>
      <c r="L1885" s="256"/>
      <c r="M1885" s="256"/>
      <c r="N1885" s="256"/>
      <c r="O1885" s="256"/>
      <c r="P1885" s="257"/>
      <c r="Q1885" s="69">
        <v>3</v>
      </c>
      <c r="R1885" s="258" t="s">
        <v>176</v>
      </c>
      <c r="S1885" s="258"/>
      <c r="T1885" s="258"/>
      <c r="U1885" s="258"/>
      <c r="V1885" s="258"/>
      <c r="W1885" s="258"/>
      <c r="X1885" s="258"/>
      <c r="Y1885" s="258"/>
      <c r="Z1885" s="258"/>
      <c r="AA1885" s="258"/>
      <c r="AB1885" s="258"/>
      <c r="AC1885" s="258"/>
      <c r="AD1885" s="258"/>
      <c r="AE1885" s="258"/>
      <c r="AF1885" s="69">
        <v>3</v>
      </c>
      <c r="AG1885" s="258" t="s">
        <v>176</v>
      </c>
      <c r="AH1885" s="258"/>
      <c r="AI1885" s="258"/>
      <c r="AJ1885" s="258"/>
      <c r="AK1885" s="258"/>
      <c r="AL1885" s="258"/>
      <c r="AM1885" s="258"/>
      <c r="AN1885" s="258"/>
      <c r="AO1885" s="258"/>
      <c r="AP1885" s="258"/>
      <c r="AQ1885" s="258"/>
      <c r="AR1885" s="258"/>
      <c r="AS1885" s="258"/>
      <c r="AT1885" s="258"/>
    </row>
    <row r="1886" spans="1:46" ht="45.6" customHeight="1">
      <c r="A1886" s="255" t="s">
        <v>1010</v>
      </c>
      <c r="B1886" s="256"/>
      <c r="C1886" s="256"/>
      <c r="D1886" s="256"/>
      <c r="E1886" s="256"/>
      <c r="F1886" s="256"/>
      <c r="G1886" s="256"/>
      <c r="H1886" s="256"/>
      <c r="I1886" s="256"/>
      <c r="J1886" s="256"/>
      <c r="K1886" s="256"/>
      <c r="L1886" s="256"/>
      <c r="M1886" s="256"/>
      <c r="N1886" s="256"/>
      <c r="O1886" s="256"/>
      <c r="P1886" s="257"/>
      <c r="Q1886" s="69">
        <v>3</v>
      </c>
      <c r="R1886" s="258"/>
      <c r="S1886" s="258"/>
      <c r="T1886" s="258"/>
      <c r="U1886" s="258"/>
      <c r="V1886" s="258"/>
      <c r="W1886" s="258"/>
      <c r="X1886" s="258"/>
      <c r="Y1886" s="258"/>
      <c r="Z1886" s="258"/>
      <c r="AA1886" s="258"/>
      <c r="AB1886" s="258"/>
      <c r="AC1886" s="258"/>
      <c r="AD1886" s="258"/>
      <c r="AE1886" s="258"/>
      <c r="AF1886" s="69">
        <v>3</v>
      </c>
      <c r="AG1886" s="258"/>
      <c r="AH1886" s="258"/>
      <c r="AI1886" s="258"/>
      <c r="AJ1886" s="258"/>
      <c r="AK1886" s="258"/>
      <c r="AL1886" s="258"/>
      <c r="AM1886" s="258"/>
      <c r="AN1886" s="258"/>
      <c r="AO1886" s="258"/>
      <c r="AP1886" s="258"/>
      <c r="AQ1886" s="258"/>
      <c r="AR1886" s="258"/>
      <c r="AS1886" s="258"/>
      <c r="AT1886" s="258"/>
    </row>
    <row r="1887" spans="1:46" ht="45" customHeight="1">
      <c r="A1887" s="255" t="s">
        <v>1637</v>
      </c>
      <c r="B1887" s="256"/>
      <c r="C1887" s="256"/>
      <c r="D1887" s="256"/>
      <c r="E1887" s="256"/>
      <c r="F1887" s="256"/>
      <c r="G1887" s="256"/>
      <c r="H1887" s="256"/>
      <c r="I1887" s="256"/>
      <c r="J1887" s="256"/>
      <c r="K1887" s="256"/>
      <c r="L1887" s="256"/>
      <c r="M1887" s="256"/>
      <c r="N1887" s="256"/>
      <c r="O1887" s="256"/>
      <c r="P1887" s="257"/>
      <c r="Q1887" s="69">
        <v>3</v>
      </c>
      <c r="R1887" s="258"/>
      <c r="S1887" s="258"/>
      <c r="T1887" s="258"/>
      <c r="U1887" s="258"/>
      <c r="V1887" s="258"/>
      <c r="W1887" s="258"/>
      <c r="X1887" s="258"/>
      <c r="Y1887" s="258"/>
      <c r="Z1887" s="258"/>
      <c r="AA1887" s="258"/>
      <c r="AB1887" s="258"/>
      <c r="AC1887" s="258"/>
      <c r="AD1887" s="258"/>
      <c r="AE1887" s="258"/>
      <c r="AF1887" s="69">
        <v>3</v>
      </c>
      <c r="AG1887" s="258"/>
      <c r="AH1887" s="258"/>
      <c r="AI1887" s="258"/>
      <c r="AJ1887" s="258"/>
      <c r="AK1887" s="258"/>
      <c r="AL1887" s="258"/>
      <c r="AM1887" s="258"/>
      <c r="AN1887" s="258"/>
      <c r="AO1887" s="258"/>
      <c r="AP1887" s="258"/>
      <c r="AQ1887" s="258"/>
      <c r="AR1887" s="258"/>
      <c r="AS1887" s="258"/>
      <c r="AT1887" s="258"/>
    </row>
    <row r="1888" spans="1:46" ht="68.099999999999994" customHeight="1">
      <c r="A1888" s="255" t="s">
        <v>1638</v>
      </c>
      <c r="B1888" s="256"/>
      <c r="C1888" s="256"/>
      <c r="D1888" s="256"/>
      <c r="E1888" s="256"/>
      <c r="F1888" s="256"/>
      <c r="G1888" s="256"/>
      <c r="H1888" s="256"/>
      <c r="I1888" s="256"/>
      <c r="J1888" s="256"/>
      <c r="K1888" s="256"/>
      <c r="L1888" s="256"/>
      <c r="M1888" s="256"/>
      <c r="N1888" s="256"/>
      <c r="O1888" s="256"/>
      <c r="P1888" s="257"/>
      <c r="Q1888" s="69">
        <v>3</v>
      </c>
      <c r="R1888" s="258"/>
      <c r="S1888" s="258"/>
      <c r="T1888" s="258"/>
      <c r="U1888" s="258"/>
      <c r="V1888" s="258"/>
      <c r="W1888" s="258"/>
      <c r="X1888" s="258"/>
      <c r="Y1888" s="258"/>
      <c r="Z1888" s="258"/>
      <c r="AA1888" s="258"/>
      <c r="AB1888" s="258"/>
      <c r="AC1888" s="258"/>
      <c r="AD1888" s="258"/>
      <c r="AE1888" s="258"/>
      <c r="AF1888" s="69">
        <v>3</v>
      </c>
      <c r="AG1888" s="258"/>
      <c r="AH1888" s="258"/>
      <c r="AI1888" s="258"/>
      <c r="AJ1888" s="258"/>
      <c r="AK1888" s="258"/>
      <c r="AL1888" s="258"/>
      <c r="AM1888" s="258"/>
      <c r="AN1888" s="258"/>
      <c r="AO1888" s="258"/>
      <c r="AP1888" s="258"/>
      <c r="AQ1888" s="258"/>
      <c r="AR1888" s="258"/>
      <c r="AS1888" s="258"/>
      <c r="AT1888" s="258"/>
    </row>
    <row r="1889" spans="1:46" ht="45" customHeight="1">
      <c r="A1889" s="255" t="s">
        <v>1639</v>
      </c>
      <c r="B1889" s="256"/>
      <c r="C1889" s="256"/>
      <c r="D1889" s="256"/>
      <c r="E1889" s="256"/>
      <c r="F1889" s="256"/>
      <c r="G1889" s="256"/>
      <c r="H1889" s="256"/>
      <c r="I1889" s="256"/>
      <c r="J1889" s="256"/>
      <c r="K1889" s="256"/>
      <c r="L1889" s="256"/>
      <c r="M1889" s="256"/>
      <c r="N1889" s="256"/>
      <c r="O1889" s="256"/>
      <c r="P1889" s="257"/>
      <c r="Q1889" s="69">
        <v>3</v>
      </c>
      <c r="R1889" s="258"/>
      <c r="S1889" s="258"/>
      <c r="T1889" s="258"/>
      <c r="U1889" s="258"/>
      <c r="V1889" s="258"/>
      <c r="W1889" s="258"/>
      <c r="X1889" s="258"/>
      <c r="Y1889" s="258"/>
      <c r="Z1889" s="258"/>
      <c r="AA1889" s="258"/>
      <c r="AB1889" s="258"/>
      <c r="AC1889" s="258"/>
      <c r="AD1889" s="258"/>
      <c r="AE1889" s="258"/>
      <c r="AF1889" s="69">
        <v>3</v>
      </c>
      <c r="AG1889" s="258"/>
      <c r="AH1889" s="258"/>
      <c r="AI1889" s="258"/>
      <c r="AJ1889" s="258"/>
      <c r="AK1889" s="258"/>
      <c r="AL1889" s="258"/>
      <c r="AM1889" s="258"/>
      <c r="AN1889" s="258"/>
      <c r="AO1889" s="258"/>
      <c r="AP1889" s="258"/>
      <c r="AQ1889" s="258"/>
      <c r="AR1889" s="258"/>
      <c r="AS1889" s="258"/>
      <c r="AT1889" s="258"/>
    </row>
    <row r="1890" spans="1:46" ht="45" customHeight="1">
      <c r="A1890" s="255" t="s">
        <v>1640</v>
      </c>
      <c r="B1890" s="256"/>
      <c r="C1890" s="256"/>
      <c r="D1890" s="256"/>
      <c r="E1890" s="256"/>
      <c r="F1890" s="256"/>
      <c r="G1890" s="256"/>
      <c r="H1890" s="256"/>
      <c r="I1890" s="256"/>
      <c r="J1890" s="256"/>
      <c r="K1890" s="256"/>
      <c r="L1890" s="256"/>
      <c r="M1890" s="256"/>
      <c r="N1890" s="256"/>
      <c r="O1890" s="256"/>
      <c r="P1890" s="257"/>
      <c r="Q1890" s="69">
        <v>3</v>
      </c>
      <c r="R1890" s="258"/>
      <c r="S1890" s="258"/>
      <c r="T1890" s="258"/>
      <c r="U1890" s="258"/>
      <c r="V1890" s="258"/>
      <c r="W1890" s="258"/>
      <c r="X1890" s="258"/>
      <c r="Y1890" s="258"/>
      <c r="Z1890" s="258"/>
      <c r="AA1890" s="258"/>
      <c r="AB1890" s="258"/>
      <c r="AC1890" s="258"/>
      <c r="AD1890" s="258"/>
      <c r="AE1890" s="258"/>
      <c r="AF1890" s="69">
        <v>3</v>
      </c>
      <c r="AG1890" s="258"/>
      <c r="AH1890" s="258"/>
      <c r="AI1890" s="258"/>
      <c r="AJ1890" s="258"/>
      <c r="AK1890" s="258"/>
      <c r="AL1890" s="258"/>
      <c r="AM1890" s="258"/>
      <c r="AN1890" s="258"/>
      <c r="AO1890" s="258"/>
      <c r="AP1890" s="258"/>
      <c r="AQ1890" s="258"/>
      <c r="AR1890" s="258"/>
      <c r="AS1890" s="258"/>
      <c r="AT1890" s="258"/>
    </row>
    <row r="1891" spans="1:46" ht="56.25" customHeight="1">
      <c r="A1891" s="255" t="s">
        <v>1641</v>
      </c>
      <c r="B1891" s="256"/>
      <c r="C1891" s="256"/>
      <c r="D1891" s="256"/>
      <c r="E1891" s="256"/>
      <c r="F1891" s="256"/>
      <c r="G1891" s="256"/>
      <c r="H1891" s="256"/>
      <c r="I1891" s="256"/>
      <c r="J1891" s="256"/>
      <c r="K1891" s="256"/>
      <c r="L1891" s="256"/>
      <c r="M1891" s="256"/>
      <c r="N1891" s="256"/>
      <c r="O1891" s="256"/>
      <c r="P1891" s="257"/>
      <c r="Q1891" s="69">
        <v>3</v>
      </c>
      <c r="R1891" s="258"/>
      <c r="S1891" s="258"/>
      <c r="T1891" s="258"/>
      <c r="U1891" s="258"/>
      <c r="V1891" s="258"/>
      <c r="W1891" s="258"/>
      <c r="X1891" s="258"/>
      <c r="Y1891" s="258"/>
      <c r="Z1891" s="258"/>
      <c r="AA1891" s="258"/>
      <c r="AB1891" s="258"/>
      <c r="AC1891" s="258"/>
      <c r="AD1891" s="258"/>
      <c r="AE1891" s="258"/>
      <c r="AF1891" s="69">
        <v>3</v>
      </c>
      <c r="AG1891" s="258"/>
      <c r="AH1891" s="258"/>
      <c r="AI1891" s="258"/>
      <c r="AJ1891" s="258"/>
      <c r="AK1891" s="258"/>
      <c r="AL1891" s="258"/>
      <c r="AM1891" s="258"/>
      <c r="AN1891" s="258"/>
      <c r="AO1891" s="258"/>
      <c r="AP1891" s="258"/>
      <c r="AQ1891" s="258"/>
      <c r="AR1891" s="258"/>
      <c r="AS1891" s="258"/>
      <c r="AT1891" s="258"/>
    </row>
    <row r="1892" spans="1:46" ht="45" customHeight="1">
      <c r="A1892" s="255" t="s">
        <v>1642</v>
      </c>
      <c r="B1892" s="256"/>
      <c r="C1892" s="256"/>
      <c r="D1892" s="256"/>
      <c r="E1892" s="256"/>
      <c r="F1892" s="256"/>
      <c r="G1892" s="256"/>
      <c r="H1892" s="256"/>
      <c r="I1892" s="256"/>
      <c r="J1892" s="256"/>
      <c r="K1892" s="256"/>
      <c r="L1892" s="256"/>
      <c r="M1892" s="256"/>
      <c r="N1892" s="256"/>
      <c r="O1892" s="256"/>
      <c r="P1892" s="257"/>
      <c r="Q1892" s="69">
        <v>3</v>
      </c>
      <c r="R1892" s="258"/>
      <c r="S1892" s="258"/>
      <c r="T1892" s="258"/>
      <c r="U1892" s="258"/>
      <c r="V1892" s="258"/>
      <c r="W1892" s="258"/>
      <c r="X1892" s="258"/>
      <c r="Y1892" s="258"/>
      <c r="Z1892" s="258"/>
      <c r="AA1892" s="258"/>
      <c r="AB1892" s="258"/>
      <c r="AC1892" s="258"/>
      <c r="AD1892" s="258"/>
      <c r="AE1892" s="258"/>
      <c r="AF1892" s="69">
        <v>3</v>
      </c>
      <c r="AG1892" s="258"/>
      <c r="AH1892" s="258"/>
      <c r="AI1892" s="258"/>
      <c r="AJ1892" s="258"/>
      <c r="AK1892" s="258"/>
      <c r="AL1892" s="258"/>
      <c r="AM1892" s="258"/>
      <c r="AN1892" s="258"/>
      <c r="AO1892" s="258"/>
      <c r="AP1892" s="258"/>
      <c r="AQ1892" s="258"/>
      <c r="AR1892" s="258"/>
      <c r="AS1892" s="258"/>
      <c r="AT1892" s="258"/>
    </row>
    <row r="1893" spans="1:46" ht="45" customHeight="1">
      <c r="A1893" s="255" t="s">
        <v>1643</v>
      </c>
      <c r="B1893" s="256"/>
      <c r="C1893" s="256"/>
      <c r="D1893" s="256"/>
      <c r="E1893" s="256"/>
      <c r="F1893" s="256"/>
      <c r="G1893" s="256"/>
      <c r="H1893" s="256"/>
      <c r="I1893" s="256"/>
      <c r="J1893" s="256"/>
      <c r="K1893" s="256"/>
      <c r="L1893" s="256"/>
      <c r="M1893" s="256"/>
      <c r="N1893" s="256"/>
      <c r="O1893" s="256"/>
      <c r="P1893" s="257"/>
      <c r="Q1893" s="69">
        <v>3</v>
      </c>
      <c r="R1893" s="258"/>
      <c r="S1893" s="258"/>
      <c r="T1893" s="258"/>
      <c r="U1893" s="258"/>
      <c r="V1893" s="258"/>
      <c r="W1893" s="258"/>
      <c r="X1893" s="258"/>
      <c r="Y1893" s="258"/>
      <c r="Z1893" s="258"/>
      <c r="AA1893" s="258"/>
      <c r="AB1893" s="258"/>
      <c r="AC1893" s="258"/>
      <c r="AD1893" s="258"/>
      <c r="AE1893" s="258"/>
      <c r="AF1893" s="69">
        <v>3</v>
      </c>
      <c r="AG1893" s="258"/>
      <c r="AH1893" s="258"/>
      <c r="AI1893" s="258"/>
      <c r="AJ1893" s="258"/>
      <c r="AK1893" s="258"/>
      <c r="AL1893" s="258"/>
      <c r="AM1893" s="258"/>
      <c r="AN1893" s="258"/>
      <c r="AO1893" s="258"/>
      <c r="AP1893" s="258"/>
      <c r="AQ1893" s="258"/>
      <c r="AR1893" s="258"/>
      <c r="AS1893" s="258"/>
      <c r="AT1893" s="258"/>
    </row>
    <row r="1894" spans="1:46" ht="45" customHeight="1">
      <c r="A1894" s="255" t="s">
        <v>1644</v>
      </c>
      <c r="B1894" s="256"/>
      <c r="C1894" s="256"/>
      <c r="D1894" s="256"/>
      <c r="E1894" s="256"/>
      <c r="F1894" s="256"/>
      <c r="G1894" s="256"/>
      <c r="H1894" s="256"/>
      <c r="I1894" s="256"/>
      <c r="J1894" s="256"/>
      <c r="K1894" s="256"/>
      <c r="L1894" s="256"/>
      <c r="M1894" s="256"/>
      <c r="N1894" s="256"/>
      <c r="O1894" s="256"/>
      <c r="P1894" s="257"/>
      <c r="Q1894" s="69">
        <v>3</v>
      </c>
      <c r="R1894" s="258"/>
      <c r="S1894" s="258"/>
      <c r="T1894" s="258"/>
      <c r="U1894" s="258"/>
      <c r="V1894" s="258"/>
      <c r="W1894" s="258"/>
      <c r="X1894" s="258"/>
      <c r="Y1894" s="258"/>
      <c r="Z1894" s="258"/>
      <c r="AA1894" s="258"/>
      <c r="AB1894" s="258"/>
      <c r="AC1894" s="258"/>
      <c r="AD1894" s="258"/>
      <c r="AE1894" s="258"/>
      <c r="AF1894" s="69">
        <v>3</v>
      </c>
      <c r="AG1894" s="258"/>
      <c r="AH1894" s="258"/>
      <c r="AI1894" s="258"/>
      <c r="AJ1894" s="258"/>
      <c r="AK1894" s="258"/>
      <c r="AL1894" s="258"/>
      <c r="AM1894" s="258"/>
      <c r="AN1894" s="258"/>
      <c r="AO1894" s="258"/>
      <c r="AP1894" s="258"/>
      <c r="AQ1894" s="258"/>
      <c r="AR1894" s="258"/>
      <c r="AS1894" s="258"/>
      <c r="AT1894" s="258"/>
    </row>
    <row r="1895" spans="1:46" ht="45" customHeight="1">
      <c r="A1895" s="255" t="s">
        <v>1645</v>
      </c>
      <c r="B1895" s="256"/>
      <c r="C1895" s="256"/>
      <c r="D1895" s="256"/>
      <c r="E1895" s="256"/>
      <c r="F1895" s="256"/>
      <c r="G1895" s="256"/>
      <c r="H1895" s="256"/>
      <c r="I1895" s="256"/>
      <c r="J1895" s="256"/>
      <c r="K1895" s="256"/>
      <c r="L1895" s="256"/>
      <c r="M1895" s="256"/>
      <c r="N1895" s="256"/>
      <c r="O1895" s="256"/>
      <c r="P1895" s="257"/>
      <c r="Q1895" s="69">
        <v>3</v>
      </c>
      <c r="R1895" s="258"/>
      <c r="S1895" s="258"/>
      <c r="T1895" s="258"/>
      <c r="U1895" s="258"/>
      <c r="V1895" s="258"/>
      <c r="W1895" s="258"/>
      <c r="X1895" s="258"/>
      <c r="Y1895" s="258"/>
      <c r="Z1895" s="258"/>
      <c r="AA1895" s="258"/>
      <c r="AB1895" s="258"/>
      <c r="AC1895" s="258"/>
      <c r="AD1895" s="258"/>
      <c r="AE1895" s="258"/>
      <c r="AF1895" s="69">
        <v>3</v>
      </c>
      <c r="AG1895" s="258"/>
      <c r="AH1895" s="258"/>
      <c r="AI1895" s="258"/>
      <c r="AJ1895" s="258"/>
      <c r="AK1895" s="258"/>
      <c r="AL1895" s="258"/>
      <c r="AM1895" s="258"/>
      <c r="AN1895" s="258"/>
      <c r="AO1895" s="258"/>
      <c r="AP1895" s="258"/>
      <c r="AQ1895" s="258"/>
      <c r="AR1895" s="258"/>
      <c r="AS1895" s="258"/>
      <c r="AT1895" s="258"/>
    </row>
    <row r="1896" spans="1:46" ht="45" customHeight="1">
      <c r="A1896" s="255" t="s">
        <v>1646</v>
      </c>
      <c r="B1896" s="256"/>
      <c r="C1896" s="256"/>
      <c r="D1896" s="256"/>
      <c r="E1896" s="256"/>
      <c r="F1896" s="256"/>
      <c r="G1896" s="256"/>
      <c r="H1896" s="256"/>
      <c r="I1896" s="256"/>
      <c r="J1896" s="256"/>
      <c r="K1896" s="256"/>
      <c r="L1896" s="256"/>
      <c r="M1896" s="256"/>
      <c r="N1896" s="256"/>
      <c r="O1896" s="256"/>
      <c r="P1896" s="257"/>
      <c r="Q1896" s="69">
        <v>3</v>
      </c>
      <c r="R1896" s="258"/>
      <c r="S1896" s="258"/>
      <c r="T1896" s="258"/>
      <c r="U1896" s="258"/>
      <c r="V1896" s="258"/>
      <c r="W1896" s="258"/>
      <c r="X1896" s="258"/>
      <c r="Y1896" s="258"/>
      <c r="Z1896" s="258"/>
      <c r="AA1896" s="258"/>
      <c r="AB1896" s="258"/>
      <c r="AC1896" s="258"/>
      <c r="AD1896" s="258"/>
      <c r="AE1896" s="258"/>
      <c r="AF1896" s="69">
        <v>3</v>
      </c>
      <c r="AG1896" s="258"/>
      <c r="AH1896" s="258"/>
      <c r="AI1896" s="258"/>
      <c r="AJ1896" s="258"/>
      <c r="AK1896" s="258"/>
      <c r="AL1896" s="258"/>
      <c r="AM1896" s="258"/>
      <c r="AN1896" s="258"/>
      <c r="AO1896" s="258"/>
      <c r="AP1896" s="258"/>
      <c r="AQ1896" s="258"/>
      <c r="AR1896" s="258"/>
      <c r="AS1896" s="258"/>
      <c r="AT1896" s="258"/>
    </row>
    <row r="1897" spans="1:46" ht="45" customHeight="1">
      <c r="A1897" s="255" t="s">
        <v>1647</v>
      </c>
      <c r="B1897" s="256"/>
      <c r="C1897" s="256"/>
      <c r="D1897" s="256"/>
      <c r="E1897" s="256"/>
      <c r="F1897" s="256"/>
      <c r="G1897" s="256"/>
      <c r="H1897" s="256"/>
      <c r="I1897" s="256"/>
      <c r="J1897" s="256"/>
      <c r="K1897" s="256"/>
      <c r="L1897" s="256"/>
      <c r="M1897" s="256"/>
      <c r="N1897" s="256"/>
      <c r="O1897" s="256"/>
      <c r="P1897" s="257"/>
      <c r="Q1897" s="69">
        <v>3</v>
      </c>
      <c r="R1897" s="258"/>
      <c r="S1897" s="258"/>
      <c r="T1897" s="258"/>
      <c r="U1897" s="258"/>
      <c r="V1897" s="258"/>
      <c r="W1897" s="258"/>
      <c r="X1897" s="258"/>
      <c r="Y1897" s="258"/>
      <c r="Z1897" s="258"/>
      <c r="AA1897" s="258"/>
      <c r="AB1897" s="258"/>
      <c r="AC1897" s="258"/>
      <c r="AD1897" s="258"/>
      <c r="AE1897" s="258"/>
      <c r="AF1897" s="69">
        <v>3</v>
      </c>
      <c r="AG1897" s="258"/>
      <c r="AH1897" s="258"/>
      <c r="AI1897" s="258"/>
      <c r="AJ1897" s="258"/>
      <c r="AK1897" s="258"/>
      <c r="AL1897" s="258"/>
      <c r="AM1897" s="258"/>
      <c r="AN1897" s="258"/>
      <c r="AO1897" s="258"/>
      <c r="AP1897" s="258"/>
      <c r="AQ1897" s="258"/>
      <c r="AR1897" s="258"/>
      <c r="AS1897" s="258"/>
      <c r="AT1897" s="258"/>
    </row>
    <row r="1898" spans="1:46" ht="45" customHeight="1">
      <c r="A1898" s="255" t="s">
        <v>1648</v>
      </c>
      <c r="B1898" s="256"/>
      <c r="C1898" s="256"/>
      <c r="D1898" s="256"/>
      <c r="E1898" s="256"/>
      <c r="F1898" s="256"/>
      <c r="G1898" s="256"/>
      <c r="H1898" s="256"/>
      <c r="I1898" s="256"/>
      <c r="J1898" s="256"/>
      <c r="K1898" s="256"/>
      <c r="L1898" s="256"/>
      <c r="M1898" s="256"/>
      <c r="N1898" s="256"/>
      <c r="O1898" s="256"/>
      <c r="P1898" s="257"/>
      <c r="Q1898" s="69">
        <v>3</v>
      </c>
      <c r="R1898" s="258"/>
      <c r="S1898" s="258"/>
      <c r="T1898" s="258"/>
      <c r="U1898" s="258"/>
      <c r="V1898" s="258"/>
      <c r="W1898" s="258"/>
      <c r="X1898" s="258"/>
      <c r="Y1898" s="258"/>
      <c r="Z1898" s="258"/>
      <c r="AA1898" s="258"/>
      <c r="AB1898" s="258"/>
      <c r="AC1898" s="258"/>
      <c r="AD1898" s="258"/>
      <c r="AE1898" s="258"/>
      <c r="AF1898" s="69">
        <v>3</v>
      </c>
      <c r="AG1898" s="258"/>
      <c r="AH1898" s="258"/>
      <c r="AI1898" s="258"/>
      <c r="AJ1898" s="258"/>
      <c r="AK1898" s="258"/>
      <c r="AL1898" s="258"/>
      <c r="AM1898" s="258"/>
      <c r="AN1898" s="258"/>
      <c r="AO1898" s="258"/>
      <c r="AP1898" s="258"/>
      <c r="AQ1898" s="258"/>
      <c r="AR1898" s="258"/>
      <c r="AS1898" s="258"/>
      <c r="AT1898" s="258"/>
    </row>
    <row r="1899" spans="1:46" ht="45" customHeight="1">
      <c r="A1899" s="255" t="s">
        <v>1649</v>
      </c>
      <c r="B1899" s="256"/>
      <c r="C1899" s="256"/>
      <c r="D1899" s="256"/>
      <c r="E1899" s="256"/>
      <c r="F1899" s="256"/>
      <c r="G1899" s="256"/>
      <c r="H1899" s="256"/>
      <c r="I1899" s="256"/>
      <c r="J1899" s="256"/>
      <c r="K1899" s="256"/>
      <c r="L1899" s="256"/>
      <c r="M1899" s="256"/>
      <c r="N1899" s="256"/>
      <c r="O1899" s="256"/>
      <c r="P1899" s="257"/>
      <c r="Q1899" s="69">
        <v>3</v>
      </c>
      <c r="R1899" s="258"/>
      <c r="S1899" s="258"/>
      <c r="T1899" s="258"/>
      <c r="U1899" s="258"/>
      <c r="V1899" s="258"/>
      <c r="W1899" s="258"/>
      <c r="X1899" s="258"/>
      <c r="Y1899" s="258"/>
      <c r="Z1899" s="258"/>
      <c r="AA1899" s="258"/>
      <c r="AB1899" s="258"/>
      <c r="AC1899" s="258"/>
      <c r="AD1899" s="258"/>
      <c r="AE1899" s="258"/>
      <c r="AF1899" s="69">
        <v>3</v>
      </c>
      <c r="AG1899" s="258"/>
      <c r="AH1899" s="258"/>
      <c r="AI1899" s="258"/>
      <c r="AJ1899" s="258"/>
      <c r="AK1899" s="258"/>
      <c r="AL1899" s="258"/>
      <c r="AM1899" s="258"/>
      <c r="AN1899" s="258"/>
      <c r="AO1899" s="258"/>
      <c r="AP1899" s="258"/>
      <c r="AQ1899" s="258"/>
      <c r="AR1899" s="258"/>
      <c r="AS1899" s="258"/>
      <c r="AT1899" s="258"/>
    </row>
    <row r="1900" spans="1:46" ht="45" customHeight="1">
      <c r="A1900" s="255" t="s">
        <v>1650</v>
      </c>
      <c r="B1900" s="256"/>
      <c r="C1900" s="256"/>
      <c r="D1900" s="256"/>
      <c r="E1900" s="256"/>
      <c r="F1900" s="256"/>
      <c r="G1900" s="256"/>
      <c r="H1900" s="256"/>
      <c r="I1900" s="256"/>
      <c r="J1900" s="256"/>
      <c r="K1900" s="256"/>
      <c r="L1900" s="256"/>
      <c r="M1900" s="256"/>
      <c r="N1900" s="256"/>
      <c r="O1900" s="256"/>
      <c r="P1900" s="257"/>
      <c r="Q1900" s="69">
        <v>3</v>
      </c>
      <c r="R1900" s="258"/>
      <c r="S1900" s="258"/>
      <c r="T1900" s="258"/>
      <c r="U1900" s="258"/>
      <c r="V1900" s="258"/>
      <c r="W1900" s="258"/>
      <c r="X1900" s="258"/>
      <c r="Y1900" s="258"/>
      <c r="Z1900" s="258"/>
      <c r="AA1900" s="258"/>
      <c r="AB1900" s="258"/>
      <c r="AC1900" s="258"/>
      <c r="AD1900" s="258"/>
      <c r="AE1900" s="258"/>
      <c r="AF1900" s="69">
        <v>3</v>
      </c>
      <c r="AG1900" s="258"/>
      <c r="AH1900" s="258"/>
      <c r="AI1900" s="258"/>
      <c r="AJ1900" s="258"/>
      <c r="AK1900" s="258"/>
      <c r="AL1900" s="258"/>
      <c r="AM1900" s="258"/>
      <c r="AN1900" s="258"/>
      <c r="AO1900" s="258"/>
      <c r="AP1900" s="258"/>
      <c r="AQ1900" s="258"/>
      <c r="AR1900" s="258"/>
      <c r="AS1900" s="258"/>
      <c r="AT1900" s="258"/>
    </row>
    <row r="1901" spans="1:46" ht="45" customHeight="1" thickTop="1" thickBot="1">
      <c r="A1901" s="61"/>
      <c r="B1901" s="61"/>
      <c r="C1901" s="61"/>
      <c r="D1901" s="61"/>
      <c r="E1901" s="61"/>
      <c r="F1901" s="61"/>
      <c r="G1901" s="61"/>
      <c r="H1901" s="61"/>
      <c r="I1901" s="61"/>
      <c r="J1901" s="61"/>
      <c r="K1901" s="61"/>
      <c r="L1901" s="61"/>
      <c r="M1901" s="61"/>
      <c r="N1901" s="61"/>
      <c r="O1901" s="61"/>
      <c r="P1901" s="61"/>
      <c r="Q1901" s="70"/>
      <c r="R1901" s="61"/>
      <c r="S1901" s="61"/>
      <c r="T1901" s="61"/>
      <c r="U1901" s="61"/>
      <c r="V1901" s="61"/>
      <c r="W1901" s="61"/>
      <c r="X1901" s="61"/>
      <c r="Y1901" s="61"/>
      <c r="Z1901" s="61"/>
      <c r="AA1901" s="61"/>
      <c r="AB1901" s="61"/>
      <c r="AC1901" s="61"/>
      <c r="AD1901" s="61"/>
      <c r="AE1901" s="61"/>
      <c r="AF1901" s="70"/>
      <c r="AG1901" s="61"/>
      <c r="AH1901" s="61"/>
      <c r="AI1901" s="61"/>
      <c r="AJ1901" s="61"/>
      <c r="AK1901" s="61"/>
      <c r="AL1901" s="61"/>
      <c r="AM1901" s="61"/>
      <c r="AN1901" s="61"/>
      <c r="AO1901" s="61"/>
      <c r="AP1901" s="61"/>
      <c r="AQ1901" s="61"/>
      <c r="AR1901" s="61"/>
      <c r="AS1901" s="61"/>
      <c r="AT1901" s="61"/>
    </row>
    <row r="1902" spans="1:46" ht="45" customHeight="1" thickTop="1" thickBot="1">
      <c r="A1902" s="267" t="s">
        <v>79</v>
      </c>
      <c r="B1902" s="267"/>
      <c r="C1902" s="267"/>
      <c r="D1902" s="267"/>
      <c r="E1902" s="267"/>
      <c r="F1902" s="267"/>
      <c r="G1902" s="267"/>
      <c r="H1902" s="267"/>
      <c r="I1902" s="267"/>
      <c r="J1902" s="267"/>
      <c r="K1902" s="267"/>
      <c r="L1902" s="267"/>
      <c r="M1902" s="267"/>
      <c r="N1902" s="267"/>
      <c r="O1902" s="267"/>
      <c r="P1902" s="267"/>
      <c r="Q1902" s="71" t="s">
        <v>67</v>
      </c>
      <c r="R1902" s="268" t="s">
        <v>68</v>
      </c>
      <c r="S1902" s="268"/>
      <c r="T1902" s="268"/>
      <c r="U1902" s="268"/>
      <c r="V1902" s="268"/>
      <c r="W1902" s="268"/>
      <c r="X1902" s="268"/>
      <c r="Y1902" s="268"/>
      <c r="Z1902" s="268"/>
      <c r="AA1902" s="268"/>
      <c r="AB1902" s="268"/>
      <c r="AC1902" s="268"/>
      <c r="AD1902" s="268"/>
      <c r="AE1902" s="268"/>
      <c r="AF1902" s="72" t="s">
        <v>67</v>
      </c>
      <c r="AG1902" s="269" t="s">
        <v>8</v>
      </c>
      <c r="AH1902" s="269"/>
      <c r="AI1902" s="269"/>
      <c r="AJ1902" s="269"/>
      <c r="AK1902" s="269"/>
      <c r="AL1902" s="269"/>
      <c r="AM1902" s="269"/>
      <c r="AN1902" s="269"/>
      <c r="AO1902" s="269"/>
      <c r="AP1902" s="269"/>
      <c r="AQ1902" s="269"/>
      <c r="AR1902" s="269"/>
      <c r="AS1902" s="269"/>
      <c r="AT1902" s="269"/>
    </row>
    <row r="1903" spans="1:46" ht="45" customHeight="1">
      <c r="A1903" s="255" t="s">
        <v>1651</v>
      </c>
      <c r="B1903" s="256"/>
      <c r="C1903" s="256"/>
      <c r="D1903" s="256"/>
      <c r="E1903" s="256"/>
      <c r="F1903" s="256"/>
      <c r="G1903" s="256"/>
      <c r="H1903" s="256"/>
      <c r="I1903" s="256"/>
      <c r="J1903" s="256"/>
      <c r="K1903" s="256"/>
      <c r="L1903" s="256"/>
      <c r="M1903" s="256"/>
      <c r="N1903" s="256"/>
      <c r="O1903" s="256"/>
      <c r="P1903" s="257"/>
      <c r="Q1903" s="69">
        <v>3</v>
      </c>
      <c r="R1903" s="258"/>
      <c r="S1903" s="258"/>
      <c r="T1903" s="258"/>
      <c r="U1903" s="258"/>
      <c r="V1903" s="258"/>
      <c r="W1903" s="258"/>
      <c r="X1903" s="258"/>
      <c r="Y1903" s="258"/>
      <c r="Z1903" s="258"/>
      <c r="AA1903" s="258"/>
      <c r="AB1903" s="258"/>
      <c r="AC1903" s="258"/>
      <c r="AD1903" s="258"/>
      <c r="AE1903" s="258"/>
      <c r="AF1903" s="69">
        <v>3</v>
      </c>
      <c r="AG1903" s="258"/>
      <c r="AH1903" s="258"/>
      <c r="AI1903" s="258"/>
      <c r="AJ1903" s="258"/>
      <c r="AK1903" s="258"/>
      <c r="AL1903" s="258"/>
      <c r="AM1903" s="258"/>
      <c r="AN1903" s="258"/>
      <c r="AO1903" s="258"/>
      <c r="AP1903" s="258"/>
      <c r="AQ1903" s="258"/>
      <c r="AR1903" s="258"/>
      <c r="AS1903" s="258"/>
      <c r="AT1903" s="258"/>
    </row>
    <row r="1904" spans="1:46" ht="45" customHeight="1">
      <c r="A1904" s="255" t="s">
        <v>1652</v>
      </c>
      <c r="B1904" s="256"/>
      <c r="C1904" s="256"/>
      <c r="D1904" s="256"/>
      <c r="E1904" s="256"/>
      <c r="F1904" s="256"/>
      <c r="G1904" s="256"/>
      <c r="H1904" s="256"/>
      <c r="I1904" s="256"/>
      <c r="J1904" s="256"/>
      <c r="K1904" s="256"/>
      <c r="L1904" s="256"/>
      <c r="M1904" s="256"/>
      <c r="N1904" s="256"/>
      <c r="O1904" s="256"/>
      <c r="P1904" s="257"/>
      <c r="Q1904" s="69">
        <v>3</v>
      </c>
      <c r="R1904" s="258"/>
      <c r="S1904" s="258"/>
      <c r="T1904" s="258"/>
      <c r="U1904" s="258"/>
      <c r="V1904" s="258"/>
      <c r="W1904" s="258"/>
      <c r="X1904" s="258"/>
      <c r="Y1904" s="258"/>
      <c r="Z1904" s="258"/>
      <c r="AA1904" s="258"/>
      <c r="AB1904" s="258"/>
      <c r="AC1904" s="258"/>
      <c r="AD1904" s="258"/>
      <c r="AE1904" s="258"/>
      <c r="AF1904" s="69">
        <v>3</v>
      </c>
      <c r="AG1904" s="258"/>
      <c r="AH1904" s="258"/>
      <c r="AI1904" s="258"/>
      <c r="AJ1904" s="258"/>
      <c r="AK1904" s="258"/>
      <c r="AL1904" s="258"/>
      <c r="AM1904" s="258"/>
      <c r="AN1904" s="258"/>
      <c r="AO1904" s="258"/>
      <c r="AP1904" s="258"/>
      <c r="AQ1904" s="258"/>
      <c r="AR1904" s="258"/>
      <c r="AS1904" s="258"/>
      <c r="AT1904" s="258"/>
    </row>
    <row r="1905" spans="1:46" ht="50.1" customHeight="1">
      <c r="A1905" s="255" t="s">
        <v>1653</v>
      </c>
      <c r="B1905" s="256"/>
      <c r="C1905" s="256"/>
      <c r="D1905" s="256"/>
      <c r="E1905" s="256"/>
      <c r="F1905" s="256"/>
      <c r="G1905" s="256"/>
      <c r="H1905" s="256"/>
      <c r="I1905" s="256"/>
      <c r="J1905" s="256"/>
      <c r="K1905" s="256"/>
      <c r="L1905" s="256"/>
      <c r="M1905" s="256"/>
      <c r="N1905" s="256"/>
      <c r="O1905" s="256"/>
      <c r="P1905" s="257"/>
      <c r="Q1905" s="69">
        <v>3</v>
      </c>
      <c r="R1905" s="258"/>
      <c r="S1905" s="258"/>
      <c r="T1905" s="258"/>
      <c r="U1905" s="258"/>
      <c r="V1905" s="258"/>
      <c r="W1905" s="258"/>
      <c r="X1905" s="258"/>
      <c r="Y1905" s="258"/>
      <c r="Z1905" s="258"/>
      <c r="AA1905" s="258"/>
      <c r="AB1905" s="258"/>
      <c r="AC1905" s="258"/>
      <c r="AD1905" s="258"/>
      <c r="AE1905" s="258"/>
      <c r="AF1905" s="69">
        <v>3</v>
      </c>
      <c r="AG1905" s="258"/>
      <c r="AH1905" s="258"/>
      <c r="AI1905" s="258"/>
      <c r="AJ1905" s="258"/>
      <c r="AK1905" s="258"/>
      <c r="AL1905" s="258"/>
      <c r="AM1905" s="258"/>
      <c r="AN1905" s="258"/>
      <c r="AO1905" s="258"/>
      <c r="AP1905" s="258"/>
      <c r="AQ1905" s="258"/>
      <c r="AR1905" s="258"/>
      <c r="AS1905" s="258"/>
      <c r="AT1905" s="258"/>
    </row>
    <row r="1906" spans="1:46" ht="63.6" customHeight="1">
      <c r="A1906" s="255" t="s">
        <v>1654</v>
      </c>
      <c r="B1906" s="256"/>
      <c r="C1906" s="256"/>
      <c r="D1906" s="256"/>
      <c r="E1906" s="256"/>
      <c r="F1906" s="256"/>
      <c r="G1906" s="256"/>
      <c r="H1906" s="256"/>
      <c r="I1906" s="256"/>
      <c r="J1906" s="256"/>
      <c r="K1906" s="256"/>
      <c r="L1906" s="256"/>
      <c r="M1906" s="256"/>
      <c r="N1906" s="256"/>
      <c r="O1906" s="256"/>
      <c r="P1906" s="257"/>
      <c r="Q1906" s="69">
        <v>3</v>
      </c>
      <c r="R1906" s="258"/>
      <c r="S1906" s="258"/>
      <c r="T1906" s="258"/>
      <c r="U1906" s="258"/>
      <c r="V1906" s="258"/>
      <c r="W1906" s="258"/>
      <c r="X1906" s="258"/>
      <c r="Y1906" s="258"/>
      <c r="Z1906" s="258"/>
      <c r="AA1906" s="258"/>
      <c r="AB1906" s="258"/>
      <c r="AC1906" s="258"/>
      <c r="AD1906" s="258"/>
      <c r="AE1906" s="258"/>
      <c r="AF1906" s="69">
        <v>3</v>
      </c>
      <c r="AG1906" s="258"/>
      <c r="AH1906" s="258"/>
      <c r="AI1906" s="258"/>
      <c r="AJ1906" s="258"/>
      <c r="AK1906" s="258"/>
      <c r="AL1906" s="258"/>
      <c r="AM1906" s="258"/>
      <c r="AN1906" s="258"/>
      <c r="AO1906" s="258"/>
      <c r="AP1906" s="258"/>
      <c r="AQ1906" s="258"/>
      <c r="AR1906" s="258"/>
      <c r="AS1906" s="258"/>
      <c r="AT1906" s="258"/>
    </row>
    <row r="1907" spans="1:46" ht="45" customHeight="1">
      <c r="A1907" s="255" t="s">
        <v>1655</v>
      </c>
      <c r="B1907" s="256"/>
      <c r="C1907" s="256"/>
      <c r="D1907" s="256"/>
      <c r="E1907" s="256"/>
      <c r="F1907" s="256"/>
      <c r="G1907" s="256"/>
      <c r="H1907" s="256"/>
      <c r="I1907" s="256"/>
      <c r="J1907" s="256"/>
      <c r="K1907" s="256"/>
      <c r="L1907" s="256"/>
      <c r="M1907" s="256"/>
      <c r="N1907" s="256"/>
      <c r="O1907" s="256"/>
      <c r="P1907" s="257"/>
      <c r="Q1907" s="69">
        <v>3</v>
      </c>
      <c r="R1907" s="258"/>
      <c r="S1907" s="258"/>
      <c r="T1907" s="258"/>
      <c r="U1907" s="258"/>
      <c r="V1907" s="258"/>
      <c r="W1907" s="258"/>
      <c r="X1907" s="258"/>
      <c r="Y1907" s="258"/>
      <c r="Z1907" s="258"/>
      <c r="AA1907" s="258"/>
      <c r="AB1907" s="258"/>
      <c r="AC1907" s="258"/>
      <c r="AD1907" s="258"/>
      <c r="AE1907" s="258"/>
      <c r="AF1907" s="69">
        <v>3</v>
      </c>
      <c r="AG1907" s="258"/>
      <c r="AH1907" s="258"/>
      <c r="AI1907" s="258"/>
      <c r="AJ1907" s="258"/>
      <c r="AK1907" s="258"/>
      <c r="AL1907" s="258"/>
      <c r="AM1907" s="258"/>
      <c r="AN1907" s="258"/>
      <c r="AO1907" s="258"/>
      <c r="AP1907" s="258"/>
      <c r="AQ1907" s="258"/>
      <c r="AR1907" s="258"/>
      <c r="AS1907" s="258"/>
      <c r="AT1907" s="258"/>
    </row>
    <row r="1908" spans="1:46" ht="15.75" thickTop="1"/>
    <row r="1910" spans="1:46" ht="15">
      <c r="A1910" s="266" t="s">
        <v>1656</v>
      </c>
      <c r="B1910" s="266"/>
      <c r="C1910" s="266"/>
      <c r="D1910" s="266"/>
      <c r="E1910" s="266"/>
      <c r="F1910" s="266"/>
      <c r="G1910" s="266"/>
      <c r="H1910" s="266"/>
      <c r="I1910" s="266"/>
      <c r="J1910" s="266"/>
      <c r="K1910" s="266"/>
      <c r="L1910" s="266"/>
      <c r="M1910" s="266"/>
      <c r="N1910" s="266"/>
      <c r="O1910" s="266"/>
      <c r="P1910" s="266"/>
      <c r="Q1910" s="266"/>
      <c r="R1910" s="266"/>
      <c r="S1910" s="266"/>
      <c r="T1910" s="266"/>
      <c r="U1910" s="266"/>
      <c r="V1910" s="266"/>
      <c r="W1910" s="266"/>
      <c r="X1910" s="266"/>
      <c r="Y1910" s="266"/>
      <c r="Z1910" s="266"/>
      <c r="AA1910" s="266"/>
      <c r="AB1910" s="266"/>
      <c r="AC1910" s="266"/>
      <c r="AD1910" s="266"/>
      <c r="AE1910" s="266"/>
      <c r="AF1910"/>
      <c r="AG1910" s="263" t="s">
        <v>64</v>
      </c>
      <c r="AH1910" s="263"/>
      <c r="AI1910" s="263"/>
      <c r="AJ1910" s="263"/>
      <c r="AK1910" s="73">
        <f>(('Artículo 121 (resumen PI)'!C60*0.8+'Artículo 121 (resumen PI)'!F60*0.2)+('Artículo 121 (resumen PNT)'!C60*0.8+'Artículo 121 (resumen PNT)'!F60*0.2))/2</f>
        <v>69.428571428571445</v>
      </c>
      <c r="AL1910"/>
      <c r="AM1910"/>
      <c r="AN1910"/>
      <c r="AO1910"/>
      <c r="AP1910"/>
      <c r="AQ1910"/>
      <c r="AR1910"/>
      <c r="AS1910"/>
      <c r="AT1910"/>
    </row>
    <row r="1911" spans="1:46" ht="15.75">
      <c r="A1911" s="64"/>
      <c r="B1911" s="65"/>
      <c r="C1911" s="65"/>
      <c r="D1911" s="65"/>
      <c r="E1911" s="65"/>
      <c r="F1911" s="65"/>
      <c r="G1911" s="65"/>
      <c r="H1911" s="65"/>
      <c r="I1911" s="65"/>
      <c r="J1911" s="65"/>
      <c r="K1911" s="65"/>
      <c r="L1911" s="65"/>
      <c r="M1911" s="65"/>
      <c r="N1911" s="65"/>
      <c r="O1911" s="65"/>
      <c r="P1911" s="65"/>
      <c r="Q1911" s="27"/>
      <c r="R1911" s="65"/>
      <c r="S1911" s="65"/>
      <c r="T1911" s="65"/>
      <c r="U1911" s="65"/>
      <c r="V1911" s="65"/>
      <c r="W1911" s="65"/>
      <c r="X1911" s="65"/>
      <c r="Y1911" s="65"/>
      <c r="Z1911" s="65"/>
      <c r="AA1911" s="65"/>
      <c r="AB1911" s="65"/>
      <c r="AC1911" s="65"/>
      <c r="AD1911" s="65"/>
      <c r="AE1911" s="65"/>
      <c r="AF1911"/>
      <c r="AG1911"/>
      <c r="AH1911"/>
      <c r="AI1911"/>
      <c r="AJ1911"/>
      <c r="AK1911"/>
      <c r="AL1911"/>
      <c r="AM1911"/>
      <c r="AN1911"/>
      <c r="AO1911"/>
      <c r="AP1911"/>
      <c r="AQ1911"/>
      <c r="AR1911"/>
      <c r="AS1911"/>
      <c r="AT1911"/>
    </row>
    <row r="1912" spans="1:46" ht="15.75">
      <c r="A1912" s="64" t="s">
        <v>65</v>
      </c>
      <c r="B1912" s="65"/>
      <c r="C1912" s="65"/>
      <c r="D1912" s="65"/>
      <c r="E1912" s="65"/>
      <c r="F1912" s="65"/>
      <c r="G1912" s="65"/>
      <c r="H1912" s="65"/>
      <c r="I1912" s="65"/>
      <c r="J1912" s="65"/>
      <c r="K1912" s="65"/>
      <c r="L1912" s="65"/>
      <c r="M1912" s="65"/>
      <c r="N1912" s="65"/>
      <c r="O1912" s="65"/>
      <c r="P1912" s="65"/>
      <c r="Q1912" s="27"/>
      <c r="R1912" s="65"/>
      <c r="S1912" s="65"/>
      <c r="T1912" s="65"/>
      <c r="U1912" s="65"/>
      <c r="V1912" s="65"/>
      <c r="W1912" s="65"/>
      <c r="X1912" s="65"/>
      <c r="Y1912" s="65"/>
      <c r="Z1912" s="65"/>
      <c r="AA1912" s="65"/>
      <c r="AB1912" s="65"/>
      <c r="AC1912" s="65"/>
      <c r="AD1912" s="65"/>
      <c r="AE1912" s="65"/>
      <c r="AF1912"/>
      <c r="AG1912"/>
      <c r="AH1912"/>
      <c r="AI1912"/>
      <c r="AJ1912"/>
      <c r="AK1912"/>
      <c r="AL1912"/>
      <c r="AM1912"/>
      <c r="AN1912"/>
      <c r="AO1912"/>
      <c r="AP1912"/>
      <c r="AQ1912"/>
      <c r="AR1912"/>
      <c r="AS1912"/>
      <c r="AT1912"/>
    </row>
    <row r="1913" spans="1:46" ht="15" customHeight="1">
      <c r="A1913" s="61"/>
      <c r="B1913" s="61"/>
      <c r="C1913" s="61"/>
      <c r="D1913" s="61"/>
      <c r="E1913" s="61"/>
      <c r="F1913" s="61"/>
      <c r="G1913" s="61"/>
      <c r="H1913" s="61"/>
      <c r="I1913" s="61"/>
      <c r="J1913" s="61"/>
      <c r="K1913" s="61"/>
      <c r="L1913" s="61"/>
      <c r="M1913" s="61"/>
      <c r="N1913" s="61"/>
      <c r="O1913" s="61"/>
      <c r="P1913" s="61"/>
      <c r="R1913" s="61"/>
      <c r="S1913" s="61"/>
      <c r="T1913" s="61"/>
      <c r="U1913" s="61"/>
      <c r="V1913" s="61"/>
      <c r="W1913" s="61"/>
      <c r="X1913" s="61"/>
      <c r="Y1913" s="61"/>
      <c r="Z1913" s="61"/>
      <c r="AA1913" s="61"/>
      <c r="AB1913" s="61"/>
      <c r="AC1913" s="61"/>
      <c r="AD1913" s="61"/>
      <c r="AE1913" s="61"/>
      <c r="AF1913"/>
      <c r="AG1913"/>
      <c r="AH1913"/>
      <c r="AI1913"/>
      <c r="AJ1913"/>
      <c r="AK1913"/>
      <c r="AL1913"/>
      <c r="AM1913"/>
      <c r="AN1913"/>
      <c r="AO1913"/>
      <c r="AP1913"/>
      <c r="AQ1913"/>
      <c r="AR1913"/>
      <c r="AS1913"/>
      <c r="AT1913"/>
    </row>
    <row r="1914" spans="1:46" ht="57.75" customHeight="1" thickBot="1">
      <c r="A1914" s="264" t="s">
        <v>1657</v>
      </c>
      <c r="B1914" s="264"/>
      <c r="C1914" s="264"/>
      <c r="D1914" s="264"/>
      <c r="E1914" s="264"/>
      <c r="F1914" s="264"/>
      <c r="G1914" s="264"/>
      <c r="H1914" s="264"/>
      <c r="I1914" s="264"/>
      <c r="J1914" s="264"/>
      <c r="K1914" s="264"/>
      <c r="L1914" s="264"/>
      <c r="M1914" s="264"/>
      <c r="N1914" s="264"/>
      <c r="O1914" s="264"/>
      <c r="P1914" s="264"/>
      <c r="Q1914" s="66"/>
      <c r="R1914" s="61"/>
      <c r="S1914" s="61"/>
      <c r="T1914" s="61"/>
      <c r="U1914" s="61"/>
      <c r="V1914" s="265"/>
      <c r="W1914" s="265"/>
      <c r="X1914" s="265"/>
      <c r="Y1914" s="265"/>
      <c r="Z1914" s="265"/>
      <c r="AA1914" s="265"/>
      <c r="AB1914" s="265"/>
      <c r="AC1914" s="265"/>
      <c r="AD1914" s="265"/>
      <c r="AE1914" s="265"/>
      <c r="AF1914" s="66"/>
      <c r="AG1914" s="61"/>
      <c r="AH1914" s="61"/>
      <c r="AI1914" s="61"/>
      <c r="AJ1914" s="61"/>
      <c r="AK1914" s="265"/>
      <c r="AL1914" s="265"/>
      <c r="AM1914" s="265"/>
      <c r="AN1914" s="265"/>
      <c r="AO1914" s="265"/>
      <c r="AP1914" s="265"/>
      <c r="AQ1914" s="265"/>
      <c r="AR1914" s="265"/>
      <c r="AS1914" s="265"/>
      <c r="AT1914" s="265"/>
    </row>
    <row r="1915" spans="1:46" ht="45" customHeight="1" thickTop="1" thickBot="1">
      <c r="A1915" s="284" t="s">
        <v>44</v>
      </c>
      <c r="B1915" s="284"/>
      <c r="C1915" s="284"/>
      <c r="D1915" s="284"/>
      <c r="E1915" s="284"/>
      <c r="F1915" s="284"/>
      <c r="G1915" s="284"/>
      <c r="H1915" s="284"/>
      <c r="I1915" s="284"/>
      <c r="J1915" s="284"/>
      <c r="K1915" s="284"/>
      <c r="L1915" s="284"/>
      <c r="M1915" s="284"/>
      <c r="N1915" s="284"/>
      <c r="O1915" s="284"/>
      <c r="P1915" s="284"/>
      <c r="Q1915" s="67" t="s">
        <v>67</v>
      </c>
      <c r="R1915" s="285" t="s">
        <v>68</v>
      </c>
      <c r="S1915" s="285"/>
      <c r="T1915" s="285"/>
      <c r="U1915" s="285"/>
      <c r="V1915" s="285"/>
      <c r="W1915" s="285"/>
      <c r="X1915" s="285"/>
      <c r="Y1915" s="285"/>
      <c r="Z1915" s="285"/>
      <c r="AA1915" s="285"/>
      <c r="AB1915" s="285"/>
      <c r="AC1915" s="285"/>
      <c r="AD1915" s="285"/>
      <c r="AE1915" s="285"/>
      <c r="AF1915" s="68" t="s">
        <v>67</v>
      </c>
      <c r="AG1915" s="286" t="s">
        <v>8</v>
      </c>
      <c r="AH1915" s="286"/>
      <c r="AI1915" s="286"/>
      <c r="AJ1915" s="286"/>
      <c r="AK1915" s="286"/>
      <c r="AL1915" s="286"/>
      <c r="AM1915" s="286"/>
      <c r="AN1915" s="286"/>
      <c r="AO1915" s="286"/>
      <c r="AP1915" s="286"/>
      <c r="AQ1915" s="286"/>
      <c r="AR1915" s="286"/>
      <c r="AS1915" s="286"/>
      <c r="AT1915" s="286"/>
    </row>
    <row r="1916" spans="1:46" ht="69" customHeight="1">
      <c r="A1916" s="255" t="s">
        <v>1658</v>
      </c>
      <c r="B1916" s="256"/>
      <c r="C1916" s="256"/>
      <c r="D1916" s="256"/>
      <c r="E1916" s="256"/>
      <c r="F1916" s="256"/>
      <c r="G1916" s="256"/>
      <c r="H1916" s="256"/>
      <c r="I1916" s="256"/>
      <c r="J1916" s="256"/>
      <c r="K1916" s="256"/>
      <c r="L1916" s="256"/>
      <c r="M1916" s="256"/>
      <c r="N1916" s="256"/>
      <c r="O1916" s="256"/>
      <c r="P1916" s="257"/>
      <c r="Q1916" s="69">
        <v>2</v>
      </c>
      <c r="R1916" s="258"/>
      <c r="S1916" s="258"/>
      <c r="T1916" s="258"/>
      <c r="U1916" s="258"/>
      <c r="V1916" s="258"/>
      <c r="W1916" s="258"/>
      <c r="X1916" s="258"/>
      <c r="Y1916" s="258"/>
      <c r="Z1916" s="258"/>
      <c r="AA1916" s="258"/>
      <c r="AB1916" s="258"/>
      <c r="AC1916" s="258"/>
      <c r="AD1916" s="258"/>
      <c r="AE1916" s="258"/>
      <c r="AF1916" s="69">
        <v>2</v>
      </c>
      <c r="AG1916" s="258"/>
      <c r="AH1916" s="258"/>
      <c r="AI1916" s="258"/>
      <c r="AJ1916" s="258"/>
      <c r="AK1916" s="258"/>
      <c r="AL1916" s="258"/>
      <c r="AM1916" s="258"/>
      <c r="AN1916" s="258"/>
      <c r="AO1916" s="258"/>
      <c r="AP1916" s="258"/>
      <c r="AQ1916" s="258"/>
      <c r="AR1916" s="258"/>
      <c r="AS1916" s="258"/>
      <c r="AT1916" s="258"/>
    </row>
    <row r="1917" spans="1:46" ht="45" customHeight="1">
      <c r="A1917" s="255" t="s">
        <v>961</v>
      </c>
      <c r="B1917" s="256"/>
      <c r="C1917" s="256"/>
      <c r="D1917" s="256"/>
      <c r="E1917" s="256"/>
      <c r="F1917" s="256"/>
      <c r="G1917" s="256"/>
      <c r="H1917" s="256"/>
      <c r="I1917" s="256"/>
      <c r="J1917" s="256"/>
      <c r="K1917" s="256"/>
      <c r="L1917" s="256"/>
      <c r="M1917" s="256"/>
      <c r="N1917" s="256"/>
      <c r="O1917" s="256"/>
      <c r="P1917" s="257"/>
      <c r="Q1917" s="69">
        <v>2</v>
      </c>
      <c r="R1917" s="258"/>
      <c r="S1917" s="258"/>
      <c r="T1917" s="258"/>
      <c r="U1917" s="258"/>
      <c r="V1917" s="258"/>
      <c r="W1917" s="258"/>
      <c r="X1917" s="258"/>
      <c r="Y1917" s="258"/>
      <c r="Z1917" s="258"/>
      <c r="AA1917" s="258"/>
      <c r="AB1917" s="258"/>
      <c r="AC1917" s="258"/>
      <c r="AD1917" s="258"/>
      <c r="AE1917" s="258"/>
      <c r="AF1917" s="69">
        <v>2</v>
      </c>
      <c r="AG1917" s="258"/>
      <c r="AH1917" s="258"/>
      <c r="AI1917" s="258"/>
      <c r="AJ1917" s="258"/>
      <c r="AK1917" s="258"/>
      <c r="AL1917" s="258"/>
      <c r="AM1917" s="258"/>
      <c r="AN1917" s="258"/>
      <c r="AO1917" s="258"/>
      <c r="AP1917" s="258"/>
      <c r="AQ1917" s="258"/>
      <c r="AR1917" s="258"/>
      <c r="AS1917" s="258"/>
      <c r="AT1917" s="258"/>
    </row>
    <row r="1918" spans="1:46" ht="74.849999999999994" customHeight="1">
      <c r="A1918" s="255" t="s">
        <v>1659</v>
      </c>
      <c r="B1918" s="256"/>
      <c r="C1918" s="256"/>
      <c r="D1918" s="256"/>
      <c r="E1918" s="256"/>
      <c r="F1918" s="256"/>
      <c r="G1918" s="256"/>
      <c r="H1918" s="256"/>
      <c r="I1918" s="256"/>
      <c r="J1918" s="256"/>
      <c r="K1918" s="256"/>
      <c r="L1918" s="256"/>
      <c r="M1918" s="256"/>
      <c r="N1918" s="256"/>
      <c r="O1918" s="256"/>
      <c r="P1918" s="257"/>
      <c r="Q1918" s="69">
        <v>1</v>
      </c>
      <c r="R1918" s="273" t="s">
        <v>157</v>
      </c>
      <c r="S1918" s="274"/>
      <c r="T1918" s="274"/>
      <c r="U1918" s="274"/>
      <c r="V1918" s="274"/>
      <c r="W1918" s="274"/>
      <c r="X1918" s="274"/>
      <c r="Y1918" s="274"/>
      <c r="Z1918" s="274"/>
      <c r="AA1918" s="274"/>
      <c r="AB1918" s="274"/>
      <c r="AC1918" s="274"/>
      <c r="AD1918" s="274"/>
      <c r="AE1918" s="275"/>
      <c r="AF1918" s="69">
        <v>1</v>
      </c>
      <c r="AG1918" s="273" t="s">
        <v>157</v>
      </c>
      <c r="AH1918" s="274"/>
      <c r="AI1918" s="274"/>
      <c r="AJ1918" s="274"/>
      <c r="AK1918" s="274"/>
      <c r="AL1918" s="274"/>
      <c r="AM1918" s="274"/>
      <c r="AN1918" s="274"/>
      <c r="AO1918" s="274"/>
      <c r="AP1918" s="274"/>
      <c r="AQ1918" s="274"/>
      <c r="AR1918" s="274"/>
      <c r="AS1918" s="274"/>
      <c r="AT1918" s="275"/>
    </row>
    <row r="1919" spans="1:46" ht="69" customHeight="1">
      <c r="A1919" s="255" t="s">
        <v>1660</v>
      </c>
      <c r="B1919" s="256"/>
      <c r="C1919" s="256"/>
      <c r="D1919" s="256"/>
      <c r="E1919" s="256"/>
      <c r="F1919" s="256"/>
      <c r="G1919" s="256"/>
      <c r="H1919" s="256"/>
      <c r="I1919" s="256"/>
      <c r="J1919" s="256"/>
      <c r="K1919" s="256"/>
      <c r="L1919" s="256"/>
      <c r="M1919" s="256"/>
      <c r="N1919" s="256"/>
      <c r="O1919" s="256"/>
      <c r="P1919" s="257"/>
      <c r="Q1919" s="69">
        <v>1</v>
      </c>
      <c r="R1919" s="258"/>
      <c r="S1919" s="258"/>
      <c r="T1919" s="258"/>
      <c r="U1919" s="258"/>
      <c r="V1919" s="258"/>
      <c r="W1919" s="258"/>
      <c r="X1919" s="258"/>
      <c r="Y1919" s="258"/>
      <c r="Z1919" s="258"/>
      <c r="AA1919" s="258"/>
      <c r="AB1919" s="258"/>
      <c r="AC1919" s="258"/>
      <c r="AD1919" s="258"/>
      <c r="AE1919" s="258"/>
      <c r="AF1919" s="69">
        <v>1</v>
      </c>
      <c r="AG1919" s="258"/>
      <c r="AH1919" s="258"/>
      <c r="AI1919" s="258"/>
      <c r="AJ1919" s="258"/>
      <c r="AK1919" s="258"/>
      <c r="AL1919" s="258"/>
      <c r="AM1919" s="258"/>
      <c r="AN1919" s="258"/>
      <c r="AO1919" s="258"/>
      <c r="AP1919" s="258"/>
      <c r="AQ1919" s="258"/>
      <c r="AR1919" s="258"/>
      <c r="AS1919" s="258"/>
      <c r="AT1919" s="258"/>
    </row>
    <row r="1920" spans="1:46" ht="45" customHeight="1">
      <c r="A1920" s="255" t="s">
        <v>1661</v>
      </c>
      <c r="B1920" s="256"/>
      <c r="C1920" s="256"/>
      <c r="D1920" s="256"/>
      <c r="E1920" s="256"/>
      <c r="F1920" s="256"/>
      <c r="G1920" s="256"/>
      <c r="H1920" s="256"/>
      <c r="I1920" s="256"/>
      <c r="J1920" s="256"/>
      <c r="K1920" s="256"/>
      <c r="L1920" s="256"/>
      <c r="M1920" s="256"/>
      <c r="N1920" s="256"/>
      <c r="O1920" s="256"/>
      <c r="P1920" s="257"/>
      <c r="Q1920" s="69">
        <v>1</v>
      </c>
      <c r="R1920" s="258"/>
      <c r="S1920" s="258"/>
      <c r="T1920" s="258"/>
      <c r="U1920" s="258"/>
      <c r="V1920" s="258"/>
      <c r="W1920" s="258"/>
      <c r="X1920" s="258"/>
      <c r="Y1920" s="258"/>
      <c r="Z1920" s="258"/>
      <c r="AA1920" s="258"/>
      <c r="AB1920" s="258"/>
      <c r="AC1920" s="258"/>
      <c r="AD1920" s="258"/>
      <c r="AE1920" s="258"/>
      <c r="AF1920" s="69">
        <v>1</v>
      </c>
      <c r="AG1920" s="258"/>
      <c r="AH1920" s="258"/>
      <c r="AI1920" s="258"/>
      <c r="AJ1920" s="258"/>
      <c r="AK1920" s="258"/>
      <c r="AL1920" s="258"/>
      <c r="AM1920" s="258"/>
      <c r="AN1920" s="258"/>
      <c r="AO1920" s="258"/>
      <c r="AP1920" s="258"/>
      <c r="AQ1920" s="258"/>
      <c r="AR1920" s="258"/>
      <c r="AS1920" s="258"/>
      <c r="AT1920" s="258"/>
    </row>
    <row r="1921" spans="1:46" ht="45" customHeight="1">
      <c r="A1921" s="255" t="s">
        <v>466</v>
      </c>
      <c r="B1921" s="256"/>
      <c r="C1921" s="256"/>
      <c r="D1921" s="256"/>
      <c r="E1921" s="256"/>
      <c r="F1921" s="256"/>
      <c r="G1921" s="256"/>
      <c r="H1921" s="256"/>
      <c r="I1921" s="256"/>
      <c r="J1921" s="256"/>
      <c r="K1921" s="256"/>
      <c r="L1921" s="256"/>
      <c r="M1921" s="256"/>
      <c r="N1921" s="256"/>
      <c r="O1921" s="256"/>
      <c r="P1921" s="257"/>
      <c r="Q1921" s="69">
        <v>11</v>
      </c>
      <c r="R1921" s="258"/>
      <c r="S1921" s="258"/>
      <c r="T1921" s="258"/>
      <c r="U1921" s="258"/>
      <c r="V1921" s="258"/>
      <c r="W1921" s="258"/>
      <c r="X1921" s="258"/>
      <c r="Y1921" s="258"/>
      <c r="Z1921" s="258"/>
      <c r="AA1921" s="258"/>
      <c r="AB1921" s="258"/>
      <c r="AC1921" s="258"/>
      <c r="AD1921" s="258"/>
      <c r="AE1921" s="258"/>
      <c r="AF1921" s="69">
        <v>1</v>
      </c>
      <c r="AG1921" s="258"/>
      <c r="AH1921" s="258"/>
      <c r="AI1921" s="258"/>
      <c r="AJ1921" s="258"/>
      <c r="AK1921" s="258"/>
      <c r="AL1921" s="258"/>
      <c r="AM1921" s="258"/>
      <c r="AN1921" s="258"/>
      <c r="AO1921" s="258"/>
      <c r="AP1921" s="258"/>
      <c r="AQ1921" s="258"/>
      <c r="AR1921" s="258"/>
      <c r="AS1921" s="258"/>
      <c r="AT1921" s="258"/>
    </row>
    <row r="1922" spans="1:46" ht="58.5" customHeight="1">
      <c r="A1922" s="255" t="s">
        <v>1662</v>
      </c>
      <c r="B1922" s="256"/>
      <c r="C1922" s="256"/>
      <c r="D1922" s="256"/>
      <c r="E1922" s="256"/>
      <c r="F1922" s="256"/>
      <c r="G1922" s="256"/>
      <c r="H1922" s="256"/>
      <c r="I1922" s="256"/>
      <c r="J1922" s="256"/>
      <c r="K1922" s="256"/>
      <c r="L1922" s="256"/>
      <c r="M1922" s="256"/>
      <c r="N1922" s="256"/>
      <c r="O1922" s="256"/>
      <c r="P1922" s="257"/>
      <c r="Q1922" s="69">
        <v>1</v>
      </c>
      <c r="R1922" s="258"/>
      <c r="S1922" s="258"/>
      <c r="T1922" s="258"/>
      <c r="U1922" s="258"/>
      <c r="V1922" s="258"/>
      <c r="W1922" s="258"/>
      <c r="X1922" s="258"/>
      <c r="Y1922" s="258"/>
      <c r="Z1922" s="258"/>
      <c r="AA1922" s="258"/>
      <c r="AB1922" s="258"/>
      <c r="AC1922" s="258"/>
      <c r="AD1922" s="258"/>
      <c r="AE1922" s="258"/>
      <c r="AF1922" s="69">
        <v>1</v>
      </c>
      <c r="AG1922" s="258"/>
      <c r="AH1922" s="258"/>
      <c r="AI1922" s="258"/>
      <c r="AJ1922" s="258"/>
      <c r="AK1922" s="258"/>
      <c r="AL1922" s="258"/>
      <c r="AM1922" s="258"/>
      <c r="AN1922" s="258"/>
      <c r="AO1922" s="258"/>
      <c r="AP1922" s="258"/>
      <c r="AQ1922" s="258"/>
      <c r="AR1922" s="258"/>
      <c r="AS1922" s="258"/>
      <c r="AT1922" s="258"/>
    </row>
    <row r="1923" spans="1:46" ht="43.5" customHeight="1">
      <c r="A1923" s="255" t="s">
        <v>1663</v>
      </c>
      <c r="B1923" s="256"/>
      <c r="C1923" s="256"/>
      <c r="D1923" s="256"/>
      <c r="E1923" s="256"/>
      <c r="F1923" s="256"/>
      <c r="G1923" s="256"/>
      <c r="H1923" s="256"/>
      <c r="I1923" s="256"/>
      <c r="J1923" s="256"/>
      <c r="K1923" s="256"/>
      <c r="L1923" s="256"/>
      <c r="M1923" s="256"/>
      <c r="N1923" s="256"/>
      <c r="O1923" s="256"/>
      <c r="P1923" s="257"/>
      <c r="Q1923" s="69">
        <v>1</v>
      </c>
      <c r="R1923" s="258"/>
      <c r="S1923" s="258"/>
      <c r="T1923" s="258"/>
      <c r="U1923" s="258"/>
      <c r="V1923" s="258"/>
      <c r="W1923" s="258"/>
      <c r="X1923" s="258"/>
      <c r="Y1923" s="258"/>
      <c r="Z1923" s="258"/>
      <c r="AA1923" s="258"/>
      <c r="AB1923" s="258"/>
      <c r="AC1923" s="258"/>
      <c r="AD1923" s="258"/>
      <c r="AE1923" s="258"/>
      <c r="AF1923" s="69">
        <v>1</v>
      </c>
      <c r="AG1923" s="258"/>
      <c r="AH1923" s="258"/>
      <c r="AI1923" s="258"/>
      <c r="AJ1923" s="258"/>
      <c r="AK1923" s="258"/>
      <c r="AL1923" s="258"/>
      <c r="AM1923" s="258"/>
      <c r="AN1923" s="258"/>
      <c r="AO1923" s="258"/>
      <c r="AP1923" s="258"/>
      <c r="AQ1923" s="258"/>
      <c r="AR1923" s="258"/>
      <c r="AS1923" s="258"/>
      <c r="AT1923" s="258"/>
    </row>
    <row r="1924" spans="1:46" ht="43.5" customHeight="1">
      <c r="A1924" s="255" t="s">
        <v>1664</v>
      </c>
      <c r="B1924" s="256"/>
      <c r="C1924" s="256"/>
      <c r="D1924" s="256"/>
      <c r="E1924" s="256"/>
      <c r="F1924" s="256"/>
      <c r="G1924" s="256"/>
      <c r="H1924" s="256"/>
      <c r="I1924" s="256"/>
      <c r="J1924" s="256"/>
      <c r="K1924" s="256"/>
      <c r="L1924" s="256"/>
      <c r="M1924" s="256"/>
      <c r="N1924" s="256"/>
      <c r="O1924" s="256"/>
      <c r="P1924" s="257"/>
      <c r="Q1924" s="69">
        <v>2</v>
      </c>
      <c r="R1924" s="258"/>
      <c r="S1924" s="258"/>
      <c r="T1924" s="258"/>
      <c r="U1924" s="258"/>
      <c r="V1924" s="258"/>
      <c r="W1924" s="258"/>
      <c r="X1924" s="258"/>
      <c r="Y1924" s="258"/>
      <c r="Z1924" s="258"/>
      <c r="AA1924" s="258"/>
      <c r="AB1924" s="258"/>
      <c r="AC1924" s="258"/>
      <c r="AD1924" s="258"/>
      <c r="AE1924" s="258"/>
      <c r="AF1924" s="69">
        <v>2</v>
      </c>
      <c r="AG1924" s="258"/>
      <c r="AH1924" s="258"/>
      <c r="AI1924" s="258"/>
      <c r="AJ1924" s="258"/>
      <c r="AK1924" s="258"/>
      <c r="AL1924" s="258"/>
      <c r="AM1924" s="258"/>
      <c r="AN1924" s="258"/>
      <c r="AO1924" s="258"/>
      <c r="AP1924" s="258"/>
      <c r="AQ1924" s="258"/>
      <c r="AR1924" s="258"/>
      <c r="AS1924" s="258"/>
      <c r="AT1924" s="258"/>
    </row>
    <row r="1925" spans="1:46" ht="43.5" customHeight="1">
      <c r="A1925" s="255" t="s">
        <v>1665</v>
      </c>
      <c r="B1925" s="256"/>
      <c r="C1925" s="256"/>
      <c r="D1925" s="256"/>
      <c r="E1925" s="256"/>
      <c r="F1925" s="256"/>
      <c r="G1925" s="256"/>
      <c r="H1925" s="256"/>
      <c r="I1925" s="256"/>
      <c r="J1925" s="256"/>
      <c r="K1925" s="256"/>
      <c r="L1925" s="256"/>
      <c r="M1925" s="256"/>
      <c r="N1925" s="256"/>
      <c r="O1925" s="256"/>
      <c r="P1925" s="257"/>
      <c r="Q1925" s="69">
        <v>2</v>
      </c>
      <c r="R1925" s="258"/>
      <c r="S1925" s="258"/>
      <c r="T1925" s="258"/>
      <c r="U1925" s="258"/>
      <c r="V1925" s="258"/>
      <c r="W1925" s="258"/>
      <c r="X1925" s="258"/>
      <c r="Y1925" s="258"/>
      <c r="Z1925" s="258"/>
      <c r="AA1925" s="258"/>
      <c r="AB1925" s="258"/>
      <c r="AC1925" s="258"/>
      <c r="AD1925" s="258"/>
      <c r="AE1925" s="258"/>
      <c r="AF1925" s="69">
        <v>2</v>
      </c>
      <c r="AG1925" s="258"/>
      <c r="AH1925" s="258"/>
      <c r="AI1925" s="258"/>
      <c r="AJ1925" s="258"/>
      <c r="AK1925" s="258"/>
      <c r="AL1925" s="258"/>
      <c r="AM1925" s="258"/>
      <c r="AN1925" s="258"/>
      <c r="AO1925" s="258"/>
      <c r="AP1925" s="258"/>
      <c r="AQ1925" s="258"/>
      <c r="AR1925" s="258"/>
      <c r="AS1925" s="258"/>
      <c r="AT1925" s="258"/>
    </row>
    <row r="1926" spans="1:46" ht="43.5" customHeight="1">
      <c r="A1926" s="255" t="s">
        <v>1666</v>
      </c>
      <c r="B1926" s="256"/>
      <c r="C1926" s="256"/>
      <c r="D1926" s="256"/>
      <c r="E1926" s="256"/>
      <c r="F1926" s="256"/>
      <c r="G1926" s="256"/>
      <c r="H1926" s="256"/>
      <c r="I1926" s="256"/>
      <c r="J1926" s="256"/>
      <c r="K1926" s="256"/>
      <c r="L1926" s="256"/>
      <c r="M1926" s="256"/>
      <c r="N1926" s="256"/>
      <c r="O1926" s="256"/>
      <c r="P1926" s="257"/>
      <c r="Q1926" s="69">
        <v>1</v>
      </c>
      <c r="R1926" s="258" t="s">
        <v>1667</v>
      </c>
      <c r="S1926" s="258"/>
      <c r="T1926" s="258"/>
      <c r="U1926" s="258"/>
      <c r="V1926" s="258"/>
      <c r="W1926" s="258"/>
      <c r="X1926" s="258"/>
      <c r="Y1926" s="258"/>
      <c r="Z1926" s="258"/>
      <c r="AA1926" s="258"/>
      <c r="AB1926" s="258"/>
      <c r="AC1926" s="258"/>
      <c r="AD1926" s="258"/>
      <c r="AE1926" s="258"/>
      <c r="AF1926" s="69">
        <v>1</v>
      </c>
      <c r="AG1926" s="258" t="s">
        <v>1667</v>
      </c>
      <c r="AH1926" s="258"/>
      <c r="AI1926" s="258"/>
      <c r="AJ1926" s="258"/>
      <c r="AK1926" s="258"/>
      <c r="AL1926" s="258"/>
      <c r="AM1926" s="258"/>
      <c r="AN1926" s="258"/>
      <c r="AO1926" s="258"/>
      <c r="AP1926" s="258"/>
      <c r="AQ1926" s="258"/>
      <c r="AR1926" s="258"/>
      <c r="AS1926" s="258"/>
      <c r="AT1926" s="258"/>
    </row>
    <row r="1927" spans="1:46" ht="43.5" customHeight="1">
      <c r="A1927" s="255" t="s">
        <v>1668</v>
      </c>
      <c r="B1927" s="256"/>
      <c r="C1927" s="256"/>
      <c r="D1927" s="256"/>
      <c r="E1927" s="256"/>
      <c r="F1927" s="256"/>
      <c r="G1927" s="256"/>
      <c r="H1927" s="256"/>
      <c r="I1927" s="256"/>
      <c r="J1927" s="256"/>
      <c r="K1927" s="256"/>
      <c r="L1927" s="256"/>
      <c r="M1927" s="256"/>
      <c r="N1927" s="256"/>
      <c r="O1927" s="256"/>
      <c r="P1927" s="257"/>
      <c r="Q1927" s="69">
        <v>1</v>
      </c>
      <c r="R1927" s="258"/>
      <c r="S1927" s="258"/>
      <c r="T1927" s="258"/>
      <c r="U1927" s="258"/>
      <c r="V1927" s="258"/>
      <c r="W1927" s="258"/>
      <c r="X1927" s="258"/>
      <c r="Y1927" s="258"/>
      <c r="Z1927" s="258"/>
      <c r="AA1927" s="258"/>
      <c r="AB1927" s="258"/>
      <c r="AC1927" s="258"/>
      <c r="AD1927" s="258"/>
      <c r="AE1927" s="258"/>
      <c r="AF1927" s="69">
        <v>1</v>
      </c>
      <c r="AG1927" s="258"/>
      <c r="AH1927" s="258"/>
      <c r="AI1927" s="258"/>
      <c r="AJ1927" s="258"/>
      <c r="AK1927" s="258"/>
      <c r="AL1927" s="258"/>
      <c r="AM1927" s="258"/>
      <c r="AN1927" s="258"/>
      <c r="AO1927" s="258"/>
      <c r="AP1927" s="258"/>
      <c r="AQ1927" s="258"/>
      <c r="AR1927" s="258"/>
      <c r="AS1927" s="258"/>
      <c r="AT1927" s="258"/>
    </row>
    <row r="1928" spans="1:46" ht="43.5" customHeight="1">
      <c r="A1928" s="255" t="s">
        <v>1669</v>
      </c>
      <c r="B1928" s="256"/>
      <c r="C1928" s="256"/>
      <c r="D1928" s="256"/>
      <c r="E1928" s="256"/>
      <c r="F1928" s="256"/>
      <c r="G1928" s="256"/>
      <c r="H1928" s="256"/>
      <c r="I1928" s="256"/>
      <c r="J1928" s="256"/>
      <c r="K1928" s="256"/>
      <c r="L1928" s="256"/>
      <c r="M1928" s="256"/>
      <c r="N1928" s="256"/>
      <c r="O1928" s="256"/>
      <c r="P1928" s="257"/>
      <c r="Q1928" s="69">
        <v>1</v>
      </c>
      <c r="R1928" s="258"/>
      <c r="S1928" s="258"/>
      <c r="T1928" s="258"/>
      <c r="U1928" s="258"/>
      <c r="V1928" s="258"/>
      <c r="W1928" s="258"/>
      <c r="X1928" s="258"/>
      <c r="Y1928" s="258"/>
      <c r="Z1928" s="258"/>
      <c r="AA1928" s="258"/>
      <c r="AB1928" s="258"/>
      <c r="AC1928" s="258"/>
      <c r="AD1928" s="258"/>
      <c r="AE1928" s="258"/>
      <c r="AF1928" s="69">
        <v>1</v>
      </c>
      <c r="AG1928" s="258"/>
      <c r="AH1928" s="258"/>
      <c r="AI1928" s="258"/>
      <c r="AJ1928" s="258"/>
      <c r="AK1928" s="258"/>
      <c r="AL1928" s="258"/>
      <c r="AM1928" s="258"/>
      <c r="AN1928" s="258"/>
      <c r="AO1928" s="258"/>
      <c r="AP1928" s="258"/>
      <c r="AQ1928" s="258"/>
      <c r="AR1928" s="258"/>
      <c r="AS1928" s="258"/>
      <c r="AT1928" s="258"/>
    </row>
    <row r="1929" spans="1:46" ht="43.5" customHeight="1">
      <c r="A1929" s="255" t="s">
        <v>1670</v>
      </c>
      <c r="B1929" s="256"/>
      <c r="C1929" s="256"/>
      <c r="D1929" s="256"/>
      <c r="E1929" s="256"/>
      <c r="F1929" s="256"/>
      <c r="G1929" s="256"/>
      <c r="H1929" s="256"/>
      <c r="I1929" s="256"/>
      <c r="J1929" s="256"/>
      <c r="K1929" s="256"/>
      <c r="L1929" s="256"/>
      <c r="M1929" s="256"/>
      <c r="N1929" s="256"/>
      <c r="O1929" s="256"/>
      <c r="P1929" s="257"/>
      <c r="Q1929" s="69">
        <v>1</v>
      </c>
      <c r="R1929" s="258"/>
      <c r="S1929" s="258"/>
      <c r="T1929" s="258"/>
      <c r="U1929" s="258"/>
      <c r="V1929" s="258"/>
      <c r="W1929" s="258"/>
      <c r="X1929" s="258"/>
      <c r="Y1929" s="258"/>
      <c r="Z1929" s="258"/>
      <c r="AA1929" s="258"/>
      <c r="AB1929" s="258"/>
      <c r="AC1929" s="258"/>
      <c r="AD1929" s="258"/>
      <c r="AE1929" s="258"/>
      <c r="AF1929" s="69">
        <v>1</v>
      </c>
      <c r="AG1929" s="258"/>
      <c r="AH1929" s="258"/>
      <c r="AI1929" s="258"/>
      <c r="AJ1929" s="258"/>
      <c r="AK1929" s="258"/>
      <c r="AL1929" s="258"/>
      <c r="AM1929" s="258"/>
      <c r="AN1929" s="258"/>
      <c r="AO1929" s="258"/>
      <c r="AP1929" s="258"/>
      <c r="AQ1929" s="258"/>
      <c r="AR1929" s="258"/>
      <c r="AS1929" s="258"/>
      <c r="AT1929" s="258"/>
    </row>
    <row r="1930" spans="1:46" ht="43.5" customHeight="1">
      <c r="A1930" s="255" t="s">
        <v>1671</v>
      </c>
      <c r="B1930" s="256"/>
      <c r="C1930" s="256"/>
      <c r="D1930" s="256"/>
      <c r="E1930" s="256"/>
      <c r="F1930" s="256"/>
      <c r="G1930" s="256"/>
      <c r="H1930" s="256"/>
      <c r="I1930" s="256"/>
      <c r="J1930" s="256"/>
      <c r="K1930" s="256"/>
      <c r="L1930" s="256"/>
      <c r="M1930" s="256"/>
      <c r="N1930" s="256"/>
      <c r="O1930" s="256"/>
      <c r="P1930" s="257"/>
      <c r="Q1930" s="69">
        <v>1</v>
      </c>
      <c r="R1930" s="258"/>
      <c r="S1930" s="258"/>
      <c r="T1930" s="258"/>
      <c r="U1930" s="258"/>
      <c r="V1930" s="258"/>
      <c r="W1930" s="258"/>
      <c r="X1930" s="258"/>
      <c r="Y1930" s="258"/>
      <c r="Z1930" s="258"/>
      <c r="AA1930" s="258"/>
      <c r="AB1930" s="258"/>
      <c r="AC1930" s="258"/>
      <c r="AD1930" s="258"/>
      <c r="AE1930" s="258"/>
      <c r="AF1930" s="69">
        <v>1</v>
      </c>
      <c r="AG1930" s="258"/>
      <c r="AH1930" s="258"/>
      <c r="AI1930" s="258"/>
      <c r="AJ1930" s="258"/>
      <c r="AK1930" s="258"/>
      <c r="AL1930" s="258"/>
      <c r="AM1930" s="258"/>
      <c r="AN1930" s="258"/>
      <c r="AO1930" s="258"/>
      <c r="AP1930" s="258"/>
      <c r="AQ1930" s="258"/>
      <c r="AR1930" s="258"/>
      <c r="AS1930" s="258"/>
      <c r="AT1930" s="258"/>
    </row>
    <row r="1931" spans="1:46" ht="43.5" customHeight="1">
      <c r="A1931" s="255" t="s">
        <v>1672</v>
      </c>
      <c r="B1931" s="256"/>
      <c r="C1931" s="256"/>
      <c r="D1931" s="256"/>
      <c r="E1931" s="256"/>
      <c r="F1931" s="256"/>
      <c r="G1931" s="256"/>
      <c r="H1931" s="256"/>
      <c r="I1931" s="256"/>
      <c r="J1931" s="256"/>
      <c r="K1931" s="256"/>
      <c r="L1931" s="256"/>
      <c r="M1931" s="256"/>
      <c r="N1931" s="256"/>
      <c r="O1931" s="256"/>
      <c r="P1931" s="257"/>
      <c r="Q1931" s="69">
        <v>1</v>
      </c>
      <c r="R1931" s="258"/>
      <c r="S1931" s="258"/>
      <c r="T1931" s="258"/>
      <c r="U1931" s="258"/>
      <c r="V1931" s="258"/>
      <c r="W1931" s="258"/>
      <c r="X1931" s="258"/>
      <c r="Y1931" s="258"/>
      <c r="Z1931" s="258"/>
      <c r="AA1931" s="258"/>
      <c r="AB1931" s="258"/>
      <c r="AC1931" s="258"/>
      <c r="AD1931" s="258"/>
      <c r="AE1931" s="258"/>
      <c r="AF1931" s="69">
        <v>1</v>
      </c>
      <c r="AG1931" s="258"/>
      <c r="AH1931" s="258"/>
      <c r="AI1931" s="258"/>
      <c r="AJ1931" s="258"/>
      <c r="AK1931" s="258"/>
      <c r="AL1931" s="258"/>
      <c r="AM1931" s="258"/>
      <c r="AN1931" s="258"/>
      <c r="AO1931" s="258"/>
      <c r="AP1931" s="258"/>
      <c r="AQ1931" s="258"/>
      <c r="AR1931" s="258"/>
      <c r="AS1931" s="258"/>
      <c r="AT1931" s="258"/>
    </row>
    <row r="1932" spans="1:46" ht="43.5" customHeight="1">
      <c r="A1932" s="255" t="s">
        <v>1673</v>
      </c>
      <c r="B1932" s="256"/>
      <c r="C1932" s="256"/>
      <c r="D1932" s="256"/>
      <c r="E1932" s="256"/>
      <c r="F1932" s="256"/>
      <c r="G1932" s="256"/>
      <c r="H1932" s="256"/>
      <c r="I1932" s="256"/>
      <c r="J1932" s="256"/>
      <c r="K1932" s="256"/>
      <c r="L1932" s="256"/>
      <c r="M1932" s="256"/>
      <c r="N1932" s="256"/>
      <c r="O1932" s="256"/>
      <c r="P1932" s="257"/>
      <c r="Q1932" s="69">
        <v>2</v>
      </c>
      <c r="R1932" s="258"/>
      <c r="S1932" s="258"/>
      <c r="T1932" s="258"/>
      <c r="U1932" s="258"/>
      <c r="V1932" s="258"/>
      <c r="W1932" s="258"/>
      <c r="X1932" s="258"/>
      <c r="Y1932" s="258"/>
      <c r="Z1932" s="258"/>
      <c r="AA1932" s="258"/>
      <c r="AB1932" s="258"/>
      <c r="AC1932" s="258"/>
      <c r="AD1932" s="258"/>
      <c r="AE1932" s="258"/>
      <c r="AF1932" s="69">
        <v>2</v>
      </c>
      <c r="AG1932" s="258"/>
      <c r="AH1932" s="258"/>
      <c r="AI1932" s="258"/>
      <c r="AJ1932" s="258"/>
      <c r="AK1932" s="258"/>
      <c r="AL1932" s="258"/>
      <c r="AM1932" s="258"/>
      <c r="AN1932" s="258"/>
      <c r="AO1932" s="258"/>
      <c r="AP1932" s="258"/>
      <c r="AQ1932" s="258"/>
      <c r="AR1932" s="258"/>
      <c r="AS1932" s="258"/>
      <c r="AT1932" s="258"/>
    </row>
    <row r="1933" spans="1:46" ht="43.5" customHeight="1">
      <c r="A1933" s="255" t="s">
        <v>1674</v>
      </c>
      <c r="B1933" s="256"/>
      <c r="C1933" s="256"/>
      <c r="D1933" s="256"/>
      <c r="E1933" s="256"/>
      <c r="F1933" s="256"/>
      <c r="G1933" s="256"/>
      <c r="H1933" s="256"/>
      <c r="I1933" s="256"/>
      <c r="J1933" s="256"/>
      <c r="K1933" s="256"/>
      <c r="L1933" s="256"/>
      <c r="M1933" s="256"/>
      <c r="N1933" s="256"/>
      <c r="O1933" s="256"/>
      <c r="P1933" s="257"/>
      <c r="Q1933" s="69">
        <v>2</v>
      </c>
      <c r="R1933" s="258"/>
      <c r="S1933" s="258"/>
      <c r="T1933" s="258"/>
      <c r="U1933" s="258"/>
      <c r="V1933" s="258"/>
      <c r="W1933" s="258"/>
      <c r="X1933" s="258"/>
      <c r="Y1933" s="258"/>
      <c r="Z1933" s="258"/>
      <c r="AA1933" s="258"/>
      <c r="AB1933" s="258"/>
      <c r="AC1933" s="258"/>
      <c r="AD1933" s="258"/>
      <c r="AE1933" s="258"/>
      <c r="AF1933" s="69">
        <v>2</v>
      </c>
      <c r="AG1933" s="258"/>
      <c r="AH1933" s="258"/>
      <c r="AI1933" s="258"/>
      <c r="AJ1933" s="258"/>
      <c r="AK1933" s="258"/>
      <c r="AL1933" s="258"/>
      <c r="AM1933" s="258"/>
      <c r="AN1933" s="258"/>
      <c r="AO1933" s="258"/>
      <c r="AP1933" s="258"/>
      <c r="AQ1933" s="258"/>
      <c r="AR1933" s="258"/>
      <c r="AS1933" s="258"/>
      <c r="AT1933" s="258"/>
    </row>
    <row r="1934" spans="1:46" ht="60" customHeight="1">
      <c r="A1934" s="255" t="s">
        <v>1675</v>
      </c>
      <c r="B1934" s="256"/>
      <c r="C1934" s="256"/>
      <c r="D1934" s="256"/>
      <c r="E1934" s="256"/>
      <c r="F1934" s="256"/>
      <c r="G1934" s="256"/>
      <c r="H1934" s="256"/>
      <c r="I1934" s="256"/>
      <c r="J1934" s="256"/>
      <c r="K1934" s="256"/>
      <c r="L1934" s="256"/>
      <c r="M1934" s="256"/>
      <c r="N1934" s="256"/>
      <c r="O1934" s="256"/>
      <c r="P1934" s="257"/>
      <c r="Q1934" s="69">
        <v>1</v>
      </c>
      <c r="R1934" s="258" t="s">
        <v>1676</v>
      </c>
      <c r="S1934" s="258"/>
      <c r="T1934" s="258"/>
      <c r="U1934" s="258"/>
      <c r="V1934" s="258"/>
      <c r="W1934" s="258"/>
      <c r="X1934" s="258"/>
      <c r="Y1934" s="258"/>
      <c r="Z1934" s="258"/>
      <c r="AA1934" s="258"/>
      <c r="AB1934" s="258"/>
      <c r="AC1934" s="258"/>
      <c r="AD1934" s="258"/>
      <c r="AE1934" s="258"/>
      <c r="AF1934" s="69">
        <v>1</v>
      </c>
      <c r="AG1934" s="258" t="s">
        <v>1676</v>
      </c>
      <c r="AH1934" s="258"/>
      <c r="AI1934" s="258"/>
      <c r="AJ1934" s="258"/>
      <c r="AK1934" s="258"/>
      <c r="AL1934" s="258"/>
      <c r="AM1934" s="258"/>
      <c r="AN1934" s="258"/>
      <c r="AO1934" s="258"/>
      <c r="AP1934" s="258"/>
      <c r="AQ1934" s="258"/>
      <c r="AR1934" s="258"/>
      <c r="AS1934" s="258"/>
      <c r="AT1934" s="258"/>
    </row>
    <row r="1935" spans="1:46" ht="54" customHeight="1">
      <c r="A1935" s="255" t="s">
        <v>1677</v>
      </c>
      <c r="B1935" s="256"/>
      <c r="C1935" s="256"/>
      <c r="D1935" s="256"/>
      <c r="E1935" s="256"/>
      <c r="F1935" s="256"/>
      <c r="G1935" s="256"/>
      <c r="H1935" s="256"/>
      <c r="I1935" s="256"/>
      <c r="J1935" s="256"/>
      <c r="K1935" s="256"/>
      <c r="L1935" s="256"/>
      <c r="M1935" s="256"/>
      <c r="N1935" s="256"/>
      <c r="O1935" s="256"/>
      <c r="P1935" s="257"/>
      <c r="Q1935" s="69">
        <v>1</v>
      </c>
      <c r="R1935" s="258"/>
      <c r="S1935" s="258"/>
      <c r="T1935" s="258"/>
      <c r="U1935" s="258"/>
      <c r="V1935" s="258"/>
      <c r="W1935" s="258"/>
      <c r="X1935" s="258"/>
      <c r="Y1935" s="258"/>
      <c r="Z1935" s="258"/>
      <c r="AA1935" s="258"/>
      <c r="AB1935" s="258"/>
      <c r="AC1935" s="258"/>
      <c r="AD1935" s="258"/>
      <c r="AE1935" s="258"/>
      <c r="AF1935" s="69">
        <v>1</v>
      </c>
      <c r="AG1935" s="258"/>
      <c r="AH1935" s="258"/>
      <c r="AI1935" s="258"/>
      <c r="AJ1935" s="258"/>
      <c r="AK1935" s="258"/>
      <c r="AL1935" s="258"/>
      <c r="AM1935" s="258"/>
      <c r="AN1935" s="258"/>
      <c r="AO1935" s="258"/>
      <c r="AP1935" s="258"/>
      <c r="AQ1935" s="258"/>
      <c r="AR1935" s="258"/>
      <c r="AS1935" s="258"/>
      <c r="AT1935" s="258"/>
    </row>
    <row r="1936" spans="1:46" ht="43.5" customHeight="1">
      <c r="A1936" s="255" t="s">
        <v>1678</v>
      </c>
      <c r="B1936" s="256"/>
      <c r="C1936" s="256"/>
      <c r="D1936" s="256"/>
      <c r="E1936" s="256"/>
      <c r="F1936" s="256"/>
      <c r="G1936" s="256"/>
      <c r="H1936" s="256"/>
      <c r="I1936" s="256"/>
      <c r="J1936" s="256"/>
      <c r="K1936" s="256"/>
      <c r="L1936" s="256"/>
      <c r="M1936" s="256"/>
      <c r="N1936" s="256"/>
      <c r="O1936" s="256"/>
      <c r="P1936" s="257"/>
      <c r="Q1936" s="69">
        <v>1</v>
      </c>
      <c r="R1936" s="258"/>
      <c r="S1936" s="258"/>
      <c r="T1936" s="258"/>
      <c r="U1936" s="258"/>
      <c r="V1936" s="258"/>
      <c r="W1936" s="258"/>
      <c r="X1936" s="258"/>
      <c r="Y1936" s="258"/>
      <c r="Z1936" s="258"/>
      <c r="AA1936" s="258"/>
      <c r="AB1936" s="258"/>
      <c r="AC1936" s="258"/>
      <c r="AD1936" s="258"/>
      <c r="AE1936" s="258"/>
      <c r="AF1936" s="69">
        <v>1</v>
      </c>
      <c r="AG1936" s="258"/>
      <c r="AH1936" s="258"/>
      <c r="AI1936" s="258"/>
      <c r="AJ1936" s="258"/>
      <c r="AK1936" s="258"/>
      <c r="AL1936" s="258"/>
      <c r="AM1936" s="258"/>
      <c r="AN1936" s="258"/>
      <c r="AO1936" s="258"/>
      <c r="AP1936" s="258"/>
      <c r="AQ1936" s="258"/>
      <c r="AR1936" s="258"/>
      <c r="AS1936" s="258"/>
      <c r="AT1936" s="258"/>
    </row>
    <row r="1937" spans="1:46" ht="43.5" customHeight="1">
      <c r="A1937" s="255" t="s">
        <v>801</v>
      </c>
      <c r="B1937" s="256"/>
      <c r="C1937" s="256"/>
      <c r="D1937" s="256"/>
      <c r="E1937" s="256"/>
      <c r="F1937" s="256"/>
      <c r="G1937" s="256"/>
      <c r="H1937" s="256"/>
      <c r="I1937" s="256"/>
      <c r="J1937" s="256"/>
      <c r="K1937" s="256"/>
      <c r="L1937" s="256"/>
      <c r="M1937" s="256"/>
      <c r="N1937" s="256"/>
      <c r="O1937" s="256"/>
      <c r="P1937" s="257"/>
      <c r="Q1937" s="69">
        <v>1</v>
      </c>
      <c r="R1937" s="258"/>
      <c r="S1937" s="258"/>
      <c r="T1937" s="258"/>
      <c r="U1937" s="258"/>
      <c r="V1937" s="258"/>
      <c r="W1937" s="258"/>
      <c r="X1937" s="258"/>
      <c r="Y1937" s="258"/>
      <c r="Z1937" s="258"/>
      <c r="AA1937" s="258"/>
      <c r="AB1937" s="258"/>
      <c r="AC1937" s="258"/>
      <c r="AD1937" s="258"/>
      <c r="AE1937" s="258"/>
      <c r="AF1937" s="69">
        <v>1</v>
      </c>
      <c r="AG1937" s="258"/>
      <c r="AH1937" s="258"/>
      <c r="AI1937" s="258"/>
      <c r="AJ1937" s="258"/>
      <c r="AK1937" s="258"/>
      <c r="AL1937" s="258"/>
      <c r="AM1937" s="258"/>
      <c r="AN1937" s="258"/>
      <c r="AO1937" s="258"/>
      <c r="AP1937" s="258"/>
      <c r="AQ1937" s="258"/>
      <c r="AR1937" s="258"/>
      <c r="AS1937" s="258"/>
      <c r="AT1937" s="258"/>
    </row>
    <row r="1938" spans="1:46" ht="43.5" customHeight="1">
      <c r="A1938" s="255" t="s">
        <v>1679</v>
      </c>
      <c r="B1938" s="256"/>
      <c r="C1938" s="256"/>
      <c r="D1938" s="256"/>
      <c r="E1938" s="256"/>
      <c r="F1938" s="256"/>
      <c r="G1938" s="256"/>
      <c r="H1938" s="256"/>
      <c r="I1938" s="256"/>
      <c r="J1938" s="256"/>
      <c r="K1938" s="256"/>
      <c r="L1938" s="256"/>
      <c r="M1938" s="256"/>
      <c r="N1938" s="256"/>
      <c r="O1938" s="256"/>
      <c r="P1938" s="257"/>
      <c r="Q1938" s="69">
        <v>1</v>
      </c>
      <c r="R1938" s="258"/>
      <c r="S1938" s="258"/>
      <c r="T1938" s="258"/>
      <c r="U1938" s="258"/>
      <c r="V1938" s="258"/>
      <c r="W1938" s="258"/>
      <c r="X1938" s="258"/>
      <c r="Y1938" s="258"/>
      <c r="Z1938" s="258"/>
      <c r="AA1938" s="258"/>
      <c r="AB1938" s="258"/>
      <c r="AC1938" s="258"/>
      <c r="AD1938" s="258"/>
      <c r="AE1938" s="258"/>
      <c r="AF1938" s="69">
        <v>1</v>
      </c>
      <c r="AG1938" s="258"/>
      <c r="AH1938" s="258"/>
      <c r="AI1938" s="258"/>
      <c r="AJ1938" s="258"/>
      <c r="AK1938" s="258"/>
      <c r="AL1938" s="258"/>
      <c r="AM1938" s="258"/>
      <c r="AN1938" s="258"/>
      <c r="AO1938" s="258"/>
      <c r="AP1938" s="258"/>
      <c r="AQ1938" s="258"/>
      <c r="AR1938" s="258"/>
      <c r="AS1938" s="258"/>
      <c r="AT1938" s="258"/>
    </row>
    <row r="1939" spans="1:46" ht="43.5" customHeight="1">
      <c r="A1939" s="255" t="s">
        <v>1680</v>
      </c>
      <c r="B1939" s="256"/>
      <c r="C1939" s="256"/>
      <c r="D1939" s="256"/>
      <c r="E1939" s="256"/>
      <c r="F1939" s="256"/>
      <c r="G1939" s="256"/>
      <c r="H1939" s="256"/>
      <c r="I1939" s="256"/>
      <c r="J1939" s="256"/>
      <c r="K1939" s="256"/>
      <c r="L1939" s="256"/>
      <c r="M1939" s="256"/>
      <c r="N1939" s="256"/>
      <c r="O1939" s="256"/>
      <c r="P1939" s="257"/>
      <c r="Q1939" s="69">
        <v>1</v>
      </c>
      <c r="R1939" s="258"/>
      <c r="S1939" s="258"/>
      <c r="T1939" s="258"/>
      <c r="U1939" s="258"/>
      <c r="V1939" s="258"/>
      <c r="W1939" s="258"/>
      <c r="X1939" s="258"/>
      <c r="Y1939" s="258"/>
      <c r="Z1939" s="258"/>
      <c r="AA1939" s="258"/>
      <c r="AB1939" s="258"/>
      <c r="AC1939" s="258"/>
      <c r="AD1939" s="258"/>
      <c r="AE1939" s="258"/>
      <c r="AF1939" s="69">
        <v>1</v>
      </c>
      <c r="AG1939" s="258"/>
      <c r="AH1939" s="258"/>
      <c r="AI1939" s="258"/>
      <c r="AJ1939" s="258"/>
      <c r="AK1939" s="258"/>
      <c r="AL1939" s="258"/>
      <c r="AM1939" s="258"/>
      <c r="AN1939" s="258"/>
      <c r="AO1939" s="258"/>
      <c r="AP1939" s="258"/>
      <c r="AQ1939" s="258"/>
      <c r="AR1939" s="258"/>
      <c r="AS1939" s="258"/>
      <c r="AT1939" s="258"/>
    </row>
    <row r="1940" spans="1:46" ht="45" customHeight="1">
      <c r="A1940" s="61"/>
      <c r="B1940" s="61"/>
      <c r="C1940" s="61"/>
      <c r="D1940" s="61"/>
      <c r="E1940" s="61"/>
      <c r="F1940" s="61"/>
      <c r="G1940" s="61"/>
      <c r="H1940" s="61"/>
      <c r="I1940" s="61"/>
      <c r="J1940" s="61"/>
      <c r="K1940" s="61"/>
      <c r="L1940" s="61"/>
      <c r="M1940" s="61"/>
      <c r="N1940" s="61"/>
      <c r="O1940" s="61"/>
      <c r="P1940" s="61"/>
      <c r="Q1940" s="70"/>
      <c r="R1940" s="61"/>
      <c r="S1940" s="61"/>
      <c r="T1940" s="61"/>
      <c r="U1940" s="61"/>
      <c r="V1940" s="61"/>
      <c r="W1940" s="61"/>
      <c r="X1940" s="61"/>
      <c r="Y1940" s="61"/>
      <c r="Z1940" s="61"/>
      <c r="AA1940" s="61"/>
      <c r="AB1940" s="61"/>
      <c r="AC1940" s="61"/>
      <c r="AD1940" s="61"/>
      <c r="AE1940" s="61"/>
      <c r="AF1940" s="70"/>
      <c r="AG1940" s="61"/>
      <c r="AH1940" s="61"/>
      <c r="AI1940" s="61"/>
      <c r="AJ1940" s="61"/>
      <c r="AK1940" s="61"/>
      <c r="AL1940" s="61"/>
      <c r="AM1940" s="61"/>
      <c r="AN1940" s="61"/>
      <c r="AO1940" s="61"/>
      <c r="AP1940" s="61"/>
      <c r="AQ1940" s="61"/>
      <c r="AR1940" s="61"/>
      <c r="AS1940" s="61"/>
      <c r="AT1940" s="61"/>
    </row>
    <row r="1941" spans="1:46" ht="45" customHeight="1" thickTop="1" thickBot="1">
      <c r="A1941" s="267" t="s">
        <v>79</v>
      </c>
      <c r="B1941" s="267"/>
      <c r="C1941" s="267"/>
      <c r="D1941" s="267"/>
      <c r="E1941" s="267"/>
      <c r="F1941" s="267"/>
      <c r="G1941" s="267"/>
      <c r="H1941" s="267"/>
      <c r="I1941" s="267"/>
      <c r="J1941" s="267"/>
      <c r="K1941" s="267"/>
      <c r="L1941" s="267"/>
      <c r="M1941" s="267"/>
      <c r="N1941" s="267"/>
      <c r="O1941" s="267"/>
      <c r="P1941" s="267"/>
      <c r="Q1941" s="71" t="s">
        <v>67</v>
      </c>
      <c r="R1941" s="268" t="s">
        <v>68</v>
      </c>
      <c r="S1941" s="268"/>
      <c r="T1941" s="268"/>
      <c r="U1941" s="268"/>
      <c r="V1941" s="268"/>
      <c r="W1941" s="268"/>
      <c r="X1941" s="268"/>
      <c r="Y1941" s="268"/>
      <c r="Z1941" s="268"/>
      <c r="AA1941" s="268"/>
      <c r="AB1941" s="268"/>
      <c r="AC1941" s="268"/>
      <c r="AD1941" s="268"/>
      <c r="AE1941" s="268"/>
      <c r="AF1941" s="72" t="s">
        <v>67</v>
      </c>
      <c r="AG1941" s="269" t="s">
        <v>8</v>
      </c>
      <c r="AH1941" s="269"/>
      <c r="AI1941" s="269"/>
      <c r="AJ1941" s="269"/>
      <c r="AK1941" s="269"/>
      <c r="AL1941" s="269"/>
      <c r="AM1941" s="269"/>
      <c r="AN1941" s="269"/>
      <c r="AO1941" s="269"/>
      <c r="AP1941" s="269"/>
      <c r="AQ1941" s="269"/>
      <c r="AR1941" s="269"/>
      <c r="AS1941" s="269"/>
      <c r="AT1941" s="269"/>
    </row>
    <row r="1942" spans="1:46" ht="45" customHeight="1">
      <c r="A1942" s="259" t="s">
        <v>1681</v>
      </c>
      <c r="B1942" s="259" t="s">
        <v>1682</v>
      </c>
      <c r="C1942" s="259" t="s">
        <v>1682</v>
      </c>
      <c r="D1942" s="259" t="s">
        <v>1682</v>
      </c>
      <c r="E1942" s="259" t="s">
        <v>1682</v>
      </c>
      <c r="F1942" s="259" t="s">
        <v>1682</v>
      </c>
      <c r="G1942" s="259" t="s">
        <v>1682</v>
      </c>
      <c r="H1942" s="259" t="s">
        <v>1682</v>
      </c>
      <c r="I1942" s="259" t="s">
        <v>1682</v>
      </c>
      <c r="J1942" s="259" t="s">
        <v>1682</v>
      </c>
      <c r="K1942" s="259" t="s">
        <v>1682</v>
      </c>
      <c r="L1942" s="259" t="s">
        <v>1682</v>
      </c>
      <c r="M1942" s="259" t="s">
        <v>1682</v>
      </c>
      <c r="N1942" s="259" t="s">
        <v>1682</v>
      </c>
      <c r="O1942" s="259" t="s">
        <v>1682</v>
      </c>
      <c r="P1942" s="259" t="s">
        <v>1682</v>
      </c>
      <c r="Q1942" s="69">
        <v>2</v>
      </c>
      <c r="R1942" s="258"/>
      <c r="S1942" s="258"/>
      <c r="T1942" s="258"/>
      <c r="U1942" s="258"/>
      <c r="V1942" s="258"/>
      <c r="W1942" s="258"/>
      <c r="X1942" s="258"/>
      <c r="Y1942" s="258"/>
      <c r="Z1942" s="258"/>
      <c r="AA1942" s="258"/>
      <c r="AB1942" s="258"/>
      <c r="AC1942" s="258"/>
      <c r="AD1942" s="258"/>
      <c r="AE1942" s="258"/>
      <c r="AF1942" s="69">
        <v>2</v>
      </c>
      <c r="AG1942" s="258"/>
      <c r="AH1942" s="258"/>
      <c r="AI1942" s="258"/>
      <c r="AJ1942" s="258"/>
      <c r="AK1942" s="258"/>
      <c r="AL1942" s="258"/>
      <c r="AM1942" s="258"/>
      <c r="AN1942" s="258"/>
      <c r="AO1942" s="258"/>
      <c r="AP1942" s="258"/>
      <c r="AQ1942" s="258"/>
      <c r="AR1942" s="258"/>
      <c r="AS1942" s="258"/>
      <c r="AT1942" s="258"/>
    </row>
    <row r="1943" spans="1:46" ht="45" customHeight="1">
      <c r="A1943" s="259" t="s">
        <v>1683</v>
      </c>
      <c r="B1943" s="259" t="s">
        <v>1684</v>
      </c>
      <c r="C1943" s="259" t="s">
        <v>1684</v>
      </c>
      <c r="D1943" s="259" t="s">
        <v>1684</v>
      </c>
      <c r="E1943" s="259" t="s">
        <v>1684</v>
      </c>
      <c r="F1943" s="259" t="s">
        <v>1684</v>
      </c>
      <c r="G1943" s="259" t="s">
        <v>1684</v>
      </c>
      <c r="H1943" s="259" t="s">
        <v>1684</v>
      </c>
      <c r="I1943" s="259" t="s">
        <v>1684</v>
      </c>
      <c r="J1943" s="259" t="s">
        <v>1684</v>
      </c>
      <c r="K1943" s="259" t="s">
        <v>1684</v>
      </c>
      <c r="L1943" s="259" t="s">
        <v>1684</v>
      </c>
      <c r="M1943" s="259" t="s">
        <v>1684</v>
      </c>
      <c r="N1943" s="259" t="s">
        <v>1684</v>
      </c>
      <c r="O1943" s="259" t="s">
        <v>1684</v>
      </c>
      <c r="P1943" s="259" t="s">
        <v>1684</v>
      </c>
      <c r="Q1943" s="69">
        <v>2</v>
      </c>
      <c r="R1943" s="258"/>
      <c r="S1943" s="258"/>
      <c r="T1943" s="258"/>
      <c r="U1943" s="258"/>
      <c r="V1943" s="258"/>
      <c r="W1943" s="258"/>
      <c r="X1943" s="258"/>
      <c r="Y1943" s="258"/>
      <c r="Z1943" s="258"/>
      <c r="AA1943" s="258"/>
      <c r="AB1943" s="258"/>
      <c r="AC1943" s="258"/>
      <c r="AD1943" s="258"/>
      <c r="AE1943" s="258"/>
      <c r="AF1943" s="69">
        <v>2</v>
      </c>
      <c r="AG1943" s="258"/>
      <c r="AH1943" s="258"/>
      <c r="AI1943" s="258"/>
      <c r="AJ1943" s="258"/>
      <c r="AK1943" s="258"/>
      <c r="AL1943" s="258"/>
      <c r="AM1943" s="258"/>
      <c r="AN1943" s="258"/>
      <c r="AO1943" s="258"/>
      <c r="AP1943" s="258"/>
      <c r="AQ1943" s="258"/>
      <c r="AR1943" s="258"/>
      <c r="AS1943" s="258"/>
      <c r="AT1943" s="258"/>
    </row>
    <row r="1944" spans="1:46" ht="45" customHeight="1">
      <c r="A1944" s="259" t="s">
        <v>1685</v>
      </c>
      <c r="B1944" s="259" t="s">
        <v>1686</v>
      </c>
      <c r="C1944" s="259" t="s">
        <v>1686</v>
      </c>
      <c r="D1944" s="259" t="s">
        <v>1686</v>
      </c>
      <c r="E1944" s="259" t="s">
        <v>1686</v>
      </c>
      <c r="F1944" s="259" t="s">
        <v>1686</v>
      </c>
      <c r="G1944" s="259" t="s">
        <v>1686</v>
      </c>
      <c r="H1944" s="259" t="s">
        <v>1686</v>
      </c>
      <c r="I1944" s="259" t="s">
        <v>1686</v>
      </c>
      <c r="J1944" s="259" t="s">
        <v>1686</v>
      </c>
      <c r="K1944" s="259" t="s">
        <v>1686</v>
      </c>
      <c r="L1944" s="259" t="s">
        <v>1686</v>
      </c>
      <c r="M1944" s="259" t="s">
        <v>1686</v>
      </c>
      <c r="N1944" s="259" t="s">
        <v>1686</v>
      </c>
      <c r="O1944" s="259" t="s">
        <v>1686</v>
      </c>
      <c r="P1944" s="259" t="s">
        <v>1686</v>
      </c>
      <c r="Q1944" s="69">
        <v>2</v>
      </c>
      <c r="R1944" s="258"/>
      <c r="S1944" s="258"/>
      <c r="T1944" s="258"/>
      <c r="U1944" s="258"/>
      <c r="V1944" s="258"/>
      <c r="W1944" s="258"/>
      <c r="X1944" s="258"/>
      <c r="Y1944" s="258"/>
      <c r="Z1944" s="258"/>
      <c r="AA1944" s="258"/>
      <c r="AB1944" s="258"/>
      <c r="AC1944" s="258"/>
      <c r="AD1944" s="258"/>
      <c r="AE1944" s="258"/>
      <c r="AF1944" s="69">
        <v>2</v>
      </c>
      <c r="AG1944" s="258"/>
      <c r="AH1944" s="258"/>
      <c r="AI1944" s="258"/>
      <c r="AJ1944" s="258"/>
      <c r="AK1944" s="258"/>
      <c r="AL1944" s="258"/>
      <c r="AM1944" s="258"/>
      <c r="AN1944" s="258"/>
      <c r="AO1944" s="258"/>
      <c r="AP1944" s="258"/>
      <c r="AQ1944" s="258"/>
      <c r="AR1944" s="258"/>
      <c r="AS1944" s="258"/>
      <c r="AT1944" s="258"/>
    </row>
    <row r="1945" spans="1:46" ht="70.349999999999994" customHeight="1">
      <c r="A1945" s="259" t="s">
        <v>1687</v>
      </c>
      <c r="B1945" s="259" t="s">
        <v>1688</v>
      </c>
      <c r="C1945" s="259" t="s">
        <v>1688</v>
      </c>
      <c r="D1945" s="259" t="s">
        <v>1688</v>
      </c>
      <c r="E1945" s="259" t="s">
        <v>1688</v>
      </c>
      <c r="F1945" s="259" t="s">
        <v>1688</v>
      </c>
      <c r="G1945" s="259" t="s">
        <v>1688</v>
      </c>
      <c r="H1945" s="259" t="s">
        <v>1688</v>
      </c>
      <c r="I1945" s="259" t="s">
        <v>1688</v>
      </c>
      <c r="J1945" s="259" t="s">
        <v>1688</v>
      </c>
      <c r="K1945" s="259" t="s">
        <v>1688</v>
      </c>
      <c r="L1945" s="259" t="s">
        <v>1688</v>
      </c>
      <c r="M1945" s="259" t="s">
        <v>1688</v>
      </c>
      <c r="N1945" s="259" t="s">
        <v>1688</v>
      </c>
      <c r="O1945" s="259" t="s">
        <v>1688</v>
      </c>
      <c r="P1945" s="259" t="s">
        <v>1688</v>
      </c>
      <c r="Q1945" s="69">
        <v>1</v>
      </c>
      <c r="R1945" s="273" t="s">
        <v>157</v>
      </c>
      <c r="S1945" s="274"/>
      <c r="T1945" s="274"/>
      <c r="U1945" s="274"/>
      <c r="V1945" s="274"/>
      <c r="W1945" s="274"/>
      <c r="X1945" s="274"/>
      <c r="Y1945" s="274"/>
      <c r="Z1945" s="274"/>
      <c r="AA1945" s="274"/>
      <c r="AB1945" s="274"/>
      <c r="AC1945" s="274"/>
      <c r="AD1945" s="274"/>
      <c r="AE1945" s="275"/>
      <c r="AF1945" s="69">
        <v>1</v>
      </c>
      <c r="AG1945" s="273" t="s">
        <v>157</v>
      </c>
      <c r="AH1945" s="274"/>
      <c r="AI1945" s="274"/>
      <c r="AJ1945" s="274"/>
      <c r="AK1945" s="274"/>
      <c r="AL1945" s="274"/>
      <c r="AM1945" s="274"/>
      <c r="AN1945" s="274"/>
      <c r="AO1945" s="274"/>
      <c r="AP1945" s="274"/>
      <c r="AQ1945" s="274"/>
      <c r="AR1945" s="274"/>
      <c r="AS1945" s="274"/>
      <c r="AT1945" s="275"/>
    </row>
    <row r="1946" spans="1:46" ht="45" customHeight="1">
      <c r="A1946" s="259" t="s">
        <v>1689</v>
      </c>
      <c r="B1946" s="259" t="s">
        <v>1690</v>
      </c>
      <c r="C1946" s="259" t="s">
        <v>1690</v>
      </c>
      <c r="D1946" s="259" t="s">
        <v>1690</v>
      </c>
      <c r="E1946" s="259" t="s">
        <v>1690</v>
      </c>
      <c r="F1946" s="259" t="s">
        <v>1690</v>
      </c>
      <c r="G1946" s="259" t="s">
        <v>1690</v>
      </c>
      <c r="H1946" s="259" t="s">
        <v>1690</v>
      </c>
      <c r="I1946" s="259" t="s">
        <v>1690</v>
      </c>
      <c r="J1946" s="259" t="s">
        <v>1690</v>
      </c>
      <c r="K1946" s="259" t="s">
        <v>1690</v>
      </c>
      <c r="L1946" s="259" t="s">
        <v>1690</v>
      </c>
      <c r="M1946" s="259" t="s">
        <v>1690</v>
      </c>
      <c r="N1946" s="259" t="s">
        <v>1690</v>
      </c>
      <c r="O1946" s="259" t="s">
        <v>1690</v>
      </c>
      <c r="P1946" s="259" t="s">
        <v>1690</v>
      </c>
      <c r="Q1946" s="69">
        <v>2</v>
      </c>
      <c r="R1946" s="258"/>
      <c r="S1946" s="258"/>
      <c r="T1946" s="258"/>
      <c r="U1946" s="258"/>
      <c r="V1946" s="258"/>
      <c r="W1946" s="258"/>
      <c r="X1946" s="258"/>
      <c r="Y1946" s="258"/>
      <c r="Z1946" s="258"/>
      <c r="AA1946" s="258"/>
      <c r="AB1946" s="258"/>
      <c r="AC1946" s="258"/>
      <c r="AD1946" s="258"/>
      <c r="AE1946" s="258"/>
      <c r="AF1946" s="69">
        <v>2</v>
      </c>
      <c r="AG1946" s="258"/>
      <c r="AH1946" s="258"/>
      <c r="AI1946" s="258"/>
      <c r="AJ1946" s="258"/>
      <c r="AK1946" s="258"/>
      <c r="AL1946" s="258"/>
      <c r="AM1946" s="258"/>
      <c r="AN1946" s="258"/>
      <c r="AO1946" s="258"/>
      <c r="AP1946" s="258"/>
      <c r="AQ1946" s="258"/>
      <c r="AR1946" s="258"/>
      <c r="AS1946" s="258"/>
      <c r="AT1946" s="258"/>
    </row>
    <row r="1949" spans="1:46" ht="45" customHeight="1">
      <c r="A1949" s="266" t="s">
        <v>1691</v>
      </c>
      <c r="B1949" s="266"/>
      <c r="C1949" s="266"/>
      <c r="D1949" s="266"/>
      <c r="E1949" s="266"/>
      <c r="F1949" s="266"/>
      <c r="G1949" s="266"/>
      <c r="H1949" s="266"/>
      <c r="I1949" s="266"/>
      <c r="J1949" s="266"/>
      <c r="K1949" s="266"/>
      <c r="L1949" s="266"/>
      <c r="M1949" s="266"/>
      <c r="N1949" s="266"/>
      <c r="O1949" s="266"/>
      <c r="P1949" s="266"/>
      <c r="Q1949" s="266"/>
      <c r="R1949" s="266"/>
      <c r="S1949" s="266"/>
      <c r="T1949" s="266"/>
      <c r="U1949" s="266"/>
      <c r="V1949" s="266"/>
      <c r="W1949" s="266"/>
      <c r="X1949" s="266"/>
      <c r="Y1949" s="266"/>
      <c r="Z1949" s="266"/>
      <c r="AA1949" s="266"/>
      <c r="AB1949" s="266"/>
      <c r="AC1949" s="266"/>
      <c r="AD1949" s="266"/>
      <c r="AE1949" s="266"/>
      <c r="AF1949"/>
      <c r="AG1949" s="241" t="s">
        <v>64</v>
      </c>
      <c r="AH1949" s="241"/>
      <c r="AI1949" s="241"/>
      <c r="AJ1949" s="241"/>
      <c r="AK1949" s="73">
        <f>(('Artículo 121 (resumen PI)'!C61*0.8+'Artículo 121 (resumen PI)'!F61*0.2)+('Artículo 121 (resumen PNT)'!C61*0.8+'Artículo 121 (resumen PNT)'!F61*0.2))/2</f>
        <v>87.999999999999986</v>
      </c>
      <c r="AL1949"/>
      <c r="AM1949"/>
      <c r="AN1949"/>
      <c r="AO1949"/>
      <c r="AP1949"/>
      <c r="AQ1949"/>
      <c r="AR1949"/>
      <c r="AS1949"/>
      <c r="AT1949"/>
    </row>
    <row r="1950" spans="1:46" ht="15.75" customHeight="1">
      <c r="A1950" s="64"/>
      <c r="B1950" s="65"/>
      <c r="C1950" s="65"/>
      <c r="D1950" s="65"/>
      <c r="E1950" s="65"/>
      <c r="F1950" s="65"/>
      <c r="G1950" s="65"/>
      <c r="H1950" s="65"/>
      <c r="I1950" s="65"/>
      <c r="J1950" s="65"/>
      <c r="K1950" s="65"/>
      <c r="L1950" s="65"/>
      <c r="M1950" s="65"/>
      <c r="N1950" s="65"/>
      <c r="O1950" s="65"/>
      <c r="P1950" s="65"/>
      <c r="Q1950" s="27"/>
      <c r="R1950" s="65"/>
      <c r="S1950" s="65"/>
      <c r="T1950" s="65"/>
      <c r="U1950" s="65"/>
      <c r="V1950" s="65"/>
      <c r="W1950" s="65"/>
      <c r="X1950" s="65"/>
      <c r="Y1950" s="65"/>
      <c r="Z1950" s="65"/>
      <c r="AA1950" s="65"/>
      <c r="AB1950" s="65"/>
      <c r="AC1950" s="65"/>
      <c r="AD1950" s="65"/>
      <c r="AE1950" s="65"/>
      <c r="AF1950"/>
      <c r="AG1950"/>
      <c r="AH1950"/>
      <c r="AI1950"/>
      <c r="AJ1950"/>
      <c r="AK1950"/>
      <c r="AL1950"/>
      <c r="AM1950"/>
      <c r="AN1950"/>
      <c r="AO1950"/>
      <c r="AP1950"/>
      <c r="AQ1950"/>
      <c r="AR1950"/>
      <c r="AS1950"/>
      <c r="AT1950"/>
    </row>
    <row r="1951" spans="1:46" ht="15.75">
      <c r="A1951" s="64" t="s">
        <v>65</v>
      </c>
      <c r="B1951" s="65"/>
      <c r="C1951" s="65"/>
      <c r="D1951" s="65"/>
      <c r="E1951" s="65"/>
      <c r="F1951" s="65"/>
      <c r="G1951" s="65"/>
      <c r="H1951" s="65"/>
      <c r="I1951" s="65"/>
      <c r="J1951" s="65"/>
      <c r="K1951" s="65"/>
      <c r="L1951" s="65"/>
      <c r="M1951" s="65"/>
      <c r="N1951" s="65"/>
      <c r="O1951" s="65"/>
      <c r="P1951" s="65"/>
      <c r="Q1951" s="27"/>
      <c r="R1951" s="65"/>
      <c r="S1951" s="65"/>
      <c r="T1951" s="65"/>
      <c r="U1951" s="65"/>
      <c r="V1951" s="65"/>
      <c r="W1951" s="65"/>
      <c r="X1951" s="65"/>
      <c r="Y1951" s="65"/>
      <c r="Z1951" s="65"/>
      <c r="AA1951" s="65"/>
      <c r="AB1951" s="65"/>
      <c r="AC1951" s="65"/>
      <c r="AD1951" s="65"/>
      <c r="AE1951" s="65"/>
      <c r="AF1951"/>
      <c r="AG1951"/>
      <c r="AH1951"/>
      <c r="AI1951"/>
      <c r="AJ1951"/>
      <c r="AK1951"/>
      <c r="AL1951"/>
      <c r="AM1951"/>
      <c r="AN1951"/>
      <c r="AO1951"/>
      <c r="AP1951"/>
      <c r="AQ1951"/>
      <c r="AR1951"/>
      <c r="AS1951"/>
      <c r="AT1951"/>
    </row>
    <row r="1952" spans="1:46" ht="15" customHeight="1">
      <c r="A1952" s="61"/>
      <c r="B1952" s="61"/>
      <c r="C1952" s="61"/>
      <c r="D1952" s="61"/>
      <c r="E1952" s="61"/>
      <c r="F1952" s="61"/>
      <c r="G1952" s="61"/>
      <c r="H1952" s="61"/>
      <c r="I1952" s="61"/>
      <c r="J1952" s="61"/>
      <c r="K1952" s="61"/>
      <c r="L1952" s="61"/>
      <c r="M1952" s="61"/>
      <c r="N1952" s="61"/>
      <c r="O1952" s="61"/>
      <c r="P1952" s="61"/>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78.599999999999994" customHeight="1" thickBot="1">
      <c r="A1953" s="264" t="s">
        <v>1692</v>
      </c>
      <c r="B1953" s="264"/>
      <c r="C1953" s="264"/>
      <c r="D1953" s="264"/>
      <c r="E1953" s="264"/>
      <c r="F1953" s="264"/>
      <c r="G1953" s="264"/>
      <c r="H1953" s="264"/>
      <c r="I1953" s="264"/>
      <c r="J1953" s="264"/>
      <c r="K1953" s="264"/>
      <c r="L1953" s="264"/>
      <c r="M1953" s="264"/>
      <c r="N1953" s="264"/>
      <c r="O1953" s="264"/>
      <c r="P1953" s="264"/>
      <c r="Q1953" s="66"/>
      <c r="R1953" s="61"/>
      <c r="S1953" s="61"/>
      <c r="T1953" s="61"/>
      <c r="U1953" s="61"/>
      <c r="V1953" s="265"/>
      <c r="W1953" s="265"/>
      <c r="X1953" s="265"/>
      <c r="Y1953" s="265"/>
      <c r="Z1953" s="265"/>
      <c r="AA1953" s="265"/>
      <c r="AB1953" s="265"/>
      <c r="AC1953" s="265"/>
      <c r="AD1953" s="265"/>
      <c r="AE1953" s="265"/>
      <c r="AF1953" s="66"/>
      <c r="AG1953" s="61"/>
      <c r="AH1953" s="61"/>
      <c r="AI1953" s="61"/>
      <c r="AJ1953" s="61"/>
      <c r="AK1953" s="265"/>
      <c r="AL1953" s="265"/>
      <c r="AM1953" s="265"/>
      <c r="AN1953" s="265"/>
      <c r="AO1953" s="265"/>
      <c r="AP1953" s="265"/>
      <c r="AQ1953" s="265"/>
      <c r="AR1953" s="265"/>
      <c r="AS1953" s="265"/>
      <c r="AT1953" s="265"/>
    </row>
    <row r="1954" spans="1:46" ht="45" customHeight="1" thickTop="1" thickBot="1">
      <c r="A1954" s="284" t="s">
        <v>44</v>
      </c>
      <c r="B1954" s="284"/>
      <c r="C1954" s="284"/>
      <c r="D1954" s="284"/>
      <c r="E1954" s="284"/>
      <c r="F1954" s="284"/>
      <c r="G1954" s="284"/>
      <c r="H1954" s="284"/>
      <c r="I1954" s="284"/>
      <c r="J1954" s="284"/>
      <c r="K1954" s="284"/>
      <c r="L1954" s="284"/>
      <c r="M1954" s="284"/>
      <c r="N1954" s="284"/>
      <c r="O1954" s="284"/>
      <c r="P1954" s="284"/>
      <c r="Q1954" s="67" t="s">
        <v>67</v>
      </c>
      <c r="R1954" s="285" t="s">
        <v>68</v>
      </c>
      <c r="S1954" s="285"/>
      <c r="T1954" s="285"/>
      <c r="U1954" s="285"/>
      <c r="V1954" s="285"/>
      <c r="W1954" s="285"/>
      <c r="X1954" s="285"/>
      <c r="Y1954" s="285"/>
      <c r="Z1954" s="285"/>
      <c r="AA1954" s="285"/>
      <c r="AB1954" s="285"/>
      <c r="AC1954" s="285"/>
      <c r="AD1954" s="285"/>
      <c r="AE1954" s="285"/>
      <c r="AF1954" s="68" t="s">
        <v>67</v>
      </c>
      <c r="AG1954" s="286" t="s">
        <v>8</v>
      </c>
      <c r="AH1954" s="286"/>
      <c r="AI1954" s="286"/>
      <c r="AJ1954" s="286"/>
      <c r="AK1954" s="286"/>
      <c r="AL1954" s="286"/>
      <c r="AM1954" s="286"/>
      <c r="AN1954" s="286"/>
      <c r="AO1954" s="286"/>
      <c r="AP1954" s="286"/>
      <c r="AQ1954" s="286"/>
      <c r="AR1954" s="286"/>
      <c r="AS1954" s="286"/>
      <c r="AT1954" s="286"/>
    </row>
    <row r="1955" spans="1:46" ht="45" customHeight="1">
      <c r="A1955" s="255" t="s">
        <v>960</v>
      </c>
      <c r="B1955" s="256"/>
      <c r="C1955" s="256"/>
      <c r="D1955" s="256"/>
      <c r="E1955" s="256"/>
      <c r="F1955" s="256"/>
      <c r="G1955" s="256"/>
      <c r="H1955" s="256"/>
      <c r="I1955" s="256"/>
      <c r="J1955" s="256"/>
      <c r="K1955" s="256"/>
      <c r="L1955" s="256"/>
      <c r="M1955" s="256"/>
      <c r="N1955" s="256"/>
      <c r="O1955" s="256"/>
      <c r="P1955" s="257"/>
      <c r="Q1955" s="69">
        <v>2</v>
      </c>
      <c r="R1955" s="258"/>
      <c r="S1955" s="258"/>
      <c r="T1955" s="258"/>
      <c r="U1955" s="258"/>
      <c r="V1955" s="258"/>
      <c r="W1955" s="258"/>
      <c r="X1955" s="258"/>
      <c r="Y1955" s="258"/>
      <c r="Z1955" s="258"/>
      <c r="AA1955" s="258"/>
      <c r="AB1955" s="258"/>
      <c r="AC1955" s="258"/>
      <c r="AD1955" s="258"/>
      <c r="AE1955" s="258"/>
      <c r="AF1955" s="69">
        <v>2</v>
      </c>
      <c r="AG1955" s="258"/>
      <c r="AH1955" s="258"/>
      <c r="AI1955" s="258"/>
      <c r="AJ1955" s="258"/>
      <c r="AK1955" s="258"/>
      <c r="AL1955" s="258"/>
      <c r="AM1955" s="258"/>
      <c r="AN1955" s="258"/>
      <c r="AO1955" s="258"/>
      <c r="AP1955" s="258"/>
      <c r="AQ1955" s="258"/>
      <c r="AR1955" s="258"/>
      <c r="AS1955" s="258"/>
      <c r="AT1955" s="258"/>
    </row>
    <row r="1956" spans="1:46" ht="45" customHeight="1">
      <c r="A1956" s="255" t="s">
        <v>961</v>
      </c>
      <c r="B1956" s="256"/>
      <c r="C1956" s="256"/>
      <c r="D1956" s="256"/>
      <c r="E1956" s="256"/>
      <c r="F1956" s="256"/>
      <c r="G1956" s="256"/>
      <c r="H1956" s="256"/>
      <c r="I1956" s="256"/>
      <c r="J1956" s="256"/>
      <c r="K1956" s="256"/>
      <c r="L1956" s="256"/>
      <c r="M1956" s="256"/>
      <c r="N1956" s="256"/>
      <c r="O1956" s="256"/>
      <c r="P1956" s="257"/>
      <c r="Q1956" s="69">
        <v>2</v>
      </c>
      <c r="R1956" s="258"/>
      <c r="S1956" s="258"/>
      <c r="T1956" s="258"/>
      <c r="U1956" s="258"/>
      <c r="V1956" s="258"/>
      <c r="W1956" s="258"/>
      <c r="X1956" s="258"/>
      <c r="Y1956" s="258"/>
      <c r="Z1956" s="258"/>
      <c r="AA1956" s="258"/>
      <c r="AB1956" s="258"/>
      <c r="AC1956" s="258"/>
      <c r="AD1956" s="258"/>
      <c r="AE1956" s="258"/>
      <c r="AF1956" s="69">
        <v>2</v>
      </c>
      <c r="AG1956" s="258"/>
      <c r="AH1956" s="258"/>
      <c r="AI1956" s="258"/>
      <c r="AJ1956" s="258"/>
      <c r="AK1956" s="258"/>
      <c r="AL1956" s="258"/>
      <c r="AM1956" s="258"/>
      <c r="AN1956" s="258"/>
      <c r="AO1956" s="258"/>
      <c r="AP1956" s="258"/>
      <c r="AQ1956" s="258"/>
      <c r="AR1956" s="258"/>
      <c r="AS1956" s="258"/>
      <c r="AT1956" s="258"/>
    </row>
    <row r="1957" spans="1:46" ht="45" customHeight="1">
      <c r="A1957" s="255" t="s">
        <v>1693</v>
      </c>
      <c r="B1957" s="256"/>
      <c r="C1957" s="256"/>
      <c r="D1957" s="256"/>
      <c r="E1957" s="256"/>
      <c r="F1957" s="256"/>
      <c r="G1957" s="256"/>
      <c r="H1957" s="256"/>
      <c r="I1957" s="256"/>
      <c r="J1957" s="256"/>
      <c r="K1957" s="256"/>
      <c r="L1957" s="256"/>
      <c r="M1957" s="256"/>
      <c r="N1957" s="256"/>
      <c r="O1957" s="256"/>
      <c r="P1957" s="257"/>
      <c r="Q1957" s="69">
        <v>2</v>
      </c>
      <c r="R1957" s="258"/>
      <c r="S1957" s="258"/>
      <c r="T1957" s="258"/>
      <c r="U1957" s="258"/>
      <c r="V1957" s="258"/>
      <c r="W1957" s="258"/>
      <c r="X1957" s="258"/>
      <c r="Y1957" s="258"/>
      <c r="Z1957" s="258"/>
      <c r="AA1957" s="258"/>
      <c r="AB1957" s="258"/>
      <c r="AC1957" s="258"/>
      <c r="AD1957" s="258"/>
      <c r="AE1957" s="258"/>
      <c r="AF1957" s="69">
        <v>2</v>
      </c>
      <c r="AG1957" s="258"/>
      <c r="AH1957" s="258"/>
      <c r="AI1957" s="258"/>
      <c r="AJ1957" s="258"/>
      <c r="AK1957" s="258"/>
      <c r="AL1957" s="258"/>
      <c r="AM1957" s="258"/>
      <c r="AN1957" s="258"/>
      <c r="AO1957" s="258"/>
      <c r="AP1957" s="258"/>
      <c r="AQ1957" s="258"/>
      <c r="AR1957" s="258"/>
      <c r="AS1957" s="258"/>
      <c r="AT1957" s="258"/>
    </row>
    <row r="1958" spans="1:46" ht="45" customHeight="1">
      <c r="A1958" s="255" t="s">
        <v>1694</v>
      </c>
      <c r="B1958" s="256"/>
      <c r="C1958" s="256"/>
      <c r="D1958" s="256"/>
      <c r="E1958" s="256"/>
      <c r="F1958" s="256"/>
      <c r="G1958" s="256"/>
      <c r="H1958" s="256"/>
      <c r="I1958" s="256"/>
      <c r="J1958" s="256"/>
      <c r="K1958" s="256"/>
      <c r="L1958" s="256"/>
      <c r="M1958" s="256"/>
      <c r="N1958" s="256"/>
      <c r="O1958" s="256"/>
      <c r="P1958" s="257"/>
      <c r="Q1958" s="69">
        <v>2</v>
      </c>
      <c r="R1958" s="258"/>
      <c r="S1958" s="258"/>
      <c r="T1958" s="258"/>
      <c r="U1958" s="258"/>
      <c r="V1958" s="258"/>
      <c r="W1958" s="258"/>
      <c r="X1958" s="258"/>
      <c r="Y1958" s="258"/>
      <c r="Z1958" s="258"/>
      <c r="AA1958" s="258"/>
      <c r="AB1958" s="258"/>
      <c r="AC1958" s="258"/>
      <c r="AD1958" s="258"/>
      <c r="AE1958" s="258"/>
      <c r="AF1958" s="69">
        <v>2</v>
      </c>
      <c r="AG1958" s="258"/>
      <c r="AH1958" s="258"/>
      <c r="AI1958" s="258"/>
      <c r="AJ1958" s="258"/>
      <c r="AK1958" s="258"/>
      <c r="AL1958" s="258"/>
      <c r="AM1958" s="258"/>
      <c r="AN1958" s="258"/>
      <c r="AO1958" s="258"/>
      <c r="AP1958" s="258"/>
      <c r="AQ1958" s="258"/>
      <c r="AR1958" s="258"/>
      <c r="AS1958" s="258"/>
      <c r="AT1958" s="258"/>
    </row>
    <row r="1959" spans="1:46" ht="45" customHeight="1">
      <c r="A1959" s="255" t="s">
        <v>1695</v>
      </c>
      <c r="B1959" s="256"/>
      <c r="C1959" s="256"/>
      <c r="D1959" s="256"/>
      <c r="E1959" s="256"/>
      <c r="F1959" s="256"/>
      <c r="G1959" s="256"/>
      <c r="H1959" s="256"/>
      <c r="I1959" s="256"/>
      <c r="J1959" s="256"/>
      <c r="K1959" s="256"/>
      <c r="L1959" s="256"/>
      <c r="M1959" s="256"/>
      <c r="N1959" s="256"/>
      <c r="O1959" s="256"/>
      <c r="P1959" s="257"/>
      <c r="Q1959" s="69">
        <v>2</v>
      </c>
      <c r="R1959" s="258"/>
      <c r="S1959" s="258"/>
      <c r="T1959" s="258"/>
      <c r="U1959" s="258"/>
      <c r="V1959" s="258"/>
      <c r="W1959" s="258"/>
      <c r="X1959" s="258"/>
      <c r="Y1959" s="258"/>
      <c r="Z1959" s="258"/>
      <c r="AA1959" s="258"/>
      <c r="AB1959" s="258"/>
      <c r="AC1959" s="258"/>
      <c r="AD1959" s="258"/>
      <c r="AE1959" s="258"/>
      <c r="AF1959" s="69">
        <v>2</v>
      </c>
      <c r="AG1959" s="258"/>
      <c r="AH1959" s="258"/>
      <c r="AI1959" s="258"/>
      <c r="AJ1959" s="258"/>
      <c r="AK1959" s="258"/>
      <c r="AL1959" s="258"/>
      <c r="AM1959" s="258"/>
      <c r="AN1959" s="258"/>
      <c r="AO1959" s="258"/>
      <c r="AP1959" s="258"/>
      <c r="AQ1959" s="258"/>
      <c r="AR1959" s="258"/>
      <c r="AS1959" s="258"/>
      <c r="AT1959" s="258"/>
    </row>
    <row r="1960" spans="1:46" ht="45" customHeight="1">
      <c r="A1960" s="255" t="s">
        <v>1696</v>
      </c>
      <c r="B1960" s="256"/>
      <c r="C1960" s="256"/>
      <c r="D1960" s="256"/>
      <c r="E1960" s="256"/>
      <c r="F1960" s="256"/>
      <c r="G1960" s="256"/>
      <c r="H1960" s="256"/>
      <c r="I1960" s="256"/>
      <c r="J1960" s="256"/>
      <c r="K1960" s="256"/>
      <c r="L1960" s="256"/>
      <c r="M1960" s="256"/>
      <c r="N1960" s="256"/>
      <c r="O1960" s="256"/>
      <c r="P1960" s="257"/>
      <c r="Q1960" s="69">
        <v>2</v>
      </c>
      <c r="R1960" s="258"/>
      <c r="S1960" s="258"/>
      <c r="T1960" s="258"/>
      <c r="U1960" s="258"/>
      <c r="V1960" s="258"/>
      <c r="W1960" s="258"/>
      <c r="X1960" s="258"/>
      <c r="Y1960" s="258"/>
      <c r="Z1960" s="258"/>
      <c r="AA1960" s="258"/>
      <c r="AB1960" s="258"/>
      <c r="AC1960" s="258"/>
      <c r="AD1960" s="258"/>
      <c r="AE1960" s="258"/>
      <c r="AF1960" s="69">
        <v>2</v>
      </c>
      <c r="AG1960" s="258"/>
      <c r="AH1960" s="258"/>
      <c r="AI1960" s="258"/>
      <c r="AJ1960" s="258"/>
      <c r="AK1960" s="258"/>
      <c r="AL1960" s="258"/>
      <c r="AM1960" s="258"/>
      <c r="AN1960" s="258"/>
      <c r="AO1960" s="258"/>
      <c r="AP1960" s="258"/>
      <c r="AQ1960" s="258"/>
      <c r="AR1960" s="258"/>
      <c r="AS1960" s="258"/>
      <c r="AT1960" s="258"/>
    </row>
    <row r="1961" spans="1:46" ht="45" customHeight="1">
      <c r="A1961" s="255" t="s">
        <v>1697</v>
      </c>
      <c r="B1961" s="256"/>
      <c r="C1961" s="256"/>
      <c r="D1961" s="256"/>
      <c r="E1961" s="256"/>
      <c r="F1961" s="256"/>
      <c r="G1961" s="256"/>
      <c r="H1961" s="256"/>
      <c r="I1961" s="256"/>
      <c r="J1961" s="256"/>
      <c r="K1961" s="256"/>
      <c r="L1961" s="256"/>
      <c r="M1961" s="256"/>
      <c r="N1961" s="256"/>
      <c r="O1961" s="256"/>
      <c r="P1961" s="257"/>
      <c r="Q1961" s="69">
        <v>2</v>
      </c>
      <c r="R1961" s="258"/>
      <c r="S1961" s="258"/>
      <c r="T1961" s="258"/>
      <c r="U1961" s="258"/>
      <c r="V1961" s="258"/>
      <c r="W1961" s="258"/>
      <c r="X1961" s="258"/>
      <c r="Y1961" s="258"/>
      <c r="Z1961" s="258"/>
      <c r="AA1961" s="258"/>
      <c r="AB1961" s="258"/>
      <c r="AC1961" s="258"/>
      <c r="AD1961" s="258"/>
      <c r="AE1961" s="258"/>
      <c r="AF1961" s="69">
        <v>2</v>
      </c>
      <c r="AG1961" s="258"/>
      <c r="AH1961" s="258"/>
      <c r="AI1961" s="258"/>
      <c r="AJ1961" s="258"/>
      <c r="AK1961" s="258"/>
      <c r="AL1961" s="258"/>
      <c r="AM1961" s="258"/>
      <c r="AN1961" s="258"/>
      <c r="AO1961" s="258"/>
      <c r="AP1961" s="258"/>
      <c r="AQ1961" s="258"/>
      <c r="AR1961" s="258"/>
      <c r="AS1961" s="258"/>
      <c r="AT1961" s="258"/>
    </row>
    <row r="1962" spans="1:46" ht="45" customHeight="1">
      <c r="A1962" s="255" t="s">
        <v>1698</v>
      </c>
      <c r="B1962" s="256"/>
      <c r="C1962" s="256"/>
      <c r="D1962" s="256"/>
      <c r="E1962" s="256"/>
      <c r="F1962" s="256"/>
      <c r="G1962" s="256"/>
      <c r="H1962" s="256"/>
      <c r="I1962" s="256"/>
      <c r="J1962" s="256"/>
      <c r="K1962" s="256"/>
      <c r="L1962" s="256"/>
      <c r="M1962" s="256"/>
      <c r="N1962" s="256"/>
      <c r="O1962" s="256"/>
      <c r="P1962" s="257"/>
      <c r="Q1962" s="69">
        <v>2</v>
      </c>
      <c r="R1962" s="258"/>
      <c r="S1962" s="258"/>
      <c r="T1962" s="258"/>
      <c r="U1962" s="258"/>
      <c r="V1962" s="258"/>
      <c r="W1962" s="258"/>
      <c r="X1962" s="258"/>
      <c r="Y1962" s="258"/>
      <c r="Z1962" s="258"/>
      <c r="AA1962" s="258"/>
      <c r="AB1962" s="258"/>
      <c r="AC1962" s="258"/>
      <c r="AD1962" s="258"/>
      <c r="AE1962" s="258"/>
      <c r="AF1962" s="69">
        <v>2</v>
      </c>
      <c r="AG1962" s="258"/>
      <c r="AH1962" s="258"/>
      <c r="AI1962" s="258"/>
      <c r="AJ1962" s="258"/>
      <c r="AK1962" s="258"/>
      <c r="AL1962" s="258"/>
      <c r="AM1962" s="258"/>
      <c r="AN1962" s="258"/>
      <c r="AO1962" s="258"/>
      <c r="AP1962" s="258"/>
      <c r="AQ1962" s="258"/>
      <c r="AR1962" s="258"/>
      <c r="AS1962" s="258"/>
      <c r="AT1962" s="258"/>
    </row>
    <row r="1963" spans="1:46" ht="45" customHeight="1">
      <c r="A1963" s="255" t="s">
        <v>1699</v>
      </c>
      <c r="B1963" s="256"/>
      <c r="C1963" s="256"/>
      <c r="D1963" s="256"/>
      <c r="E1963" s="256"/>
      <c r="F1963" s="256"/>
      <c r="G1963" s="256"/>
      <c r="H1963" s="256"/>
      <c r="I1963" s="256"/>
      <c r="J1963" s="256"/>
      <c r="K1963" s="256"/>
      <c r="L1963" s="256"/>
      <c r="M1963" s="256"/>
      <c r="N1963" s="256"/>
      <c r="O1963" s="256"/>
      <c r="P1963" s="257"/>
      <c r="Q1963" s="69">
        <v>2</v>
      </c>
      <c r="R1963" s="258"/>
      <c r="S1963" s="258"/>
      <c r="T1963" s="258"/>
      <c r="U1963" s="258"/>
      <c r="V1963" s="258"/>
      <c r="W1963" s="258"/>
      <c r="X1963" s="258"/>
      <c r="Y1963" s="258"/>
      <c r="Z1963" s="258"/>
      <c r="AA1963" s="258"/>
      <c r="AB1963" s="258"/>
      <c r="AC1963" s="258"/>
      <c r="AD1963" s="258"/>
      <c r="AE1963" s="258"/>
      <c r="AF1963" s="69">
        <v>2</v>
      </c>
      <c r="AG1963" s="258"/>
      <c r="AH1963" s="258"/>
      <c r="AI1963" s="258"/>
      <c r="AJ1963" s="258"/>
      <c r="AK1963" s="258"/>
      <c r="AL1963" s="258"/>
      <c r="AM1963" s="258"/>
      <c r="AN1963" s="258"/>
      <c r="AO1963" s="258"/>
      <c r="AP1963" s="258"/>
      <c r="AQ1963" s="258"/>
      <c r="AR1963" s="258"/>
      <c r="AS1963" s="258"/>
      <c r="AT1963" s="258"/>
    </row>
    <row r="1964" spans="1:46" ht="45" customHeight="1">
      <c r="A1964" s="255" t="s">
        <v>1700</v>
      </c>
      <c r="B1964" s="256"/>
      <c r="C1964" s="256"/>
      <c r="D1964" s="256"/>
      <c r="E1964" s="256"/>
      <c r="F1964" s="256"/>
      <c r="G1964" s="256"/>
      <c r="H1964" s="256"/>
      <c r="I1964" s="256"/>
      <c r="J1964" s="256"/>
      <c r="K1964" s="256"/>
      <c r="L1964" s="256"/>
      <c r="M1964" s="256"/>
      <c r="N1964" s="256"/>
      <c r="O1964" s="256"/>
      <c r="P1964" s="257"/>
      <c r="Q1964" s="69">
        <v>2</v>
      </c>
      <c r="R1964" s="258"/>
      <c r="S1964" s="258"/>
      <c r="T1964" s="258"/>
      <c r="U1964" s="258"/>
      <c r="V1964" s="258"/>
      <c r="W1964" s="258"/>
      <c r="X1964" s="258"/>
      <c r="Y1964" s="258"/>
      <c r="Z1964" s="258"/>
      <c r="AA1964" s="258"/>
      <c r="AB1964" s="258"/>
      <c r="AC1964" s="258"/>
      <c r="AD1964" s="258"/>
      <c r="AE1964" s="258"/>
      <c r="AF1964" s="69">
        <v>2</v>
      </c>
      <c r="AG1964" s="258"/>
      <c r="AH1964" s="258"/>
      <c r="AI1964" s="258"/>
      <c r="AJ1964" s="258"/>
      <c r="AK1964" s="258"/>
      <c r="AL1964" s="258"/>
      <c r="AM1964" s="258"/>
      <c r="AN1964" s="258"/>
      <c r="AO1964" s="258"/>
      <c r="AP1964" s="258"/>
      <c r="AQ1964" s="258"/>
      <c r="AR1964" s="258"/>
      <c r="AS1964" s="258"/>
      <c r="AT1964" s="258"/>
    </row>
    <row r="1965" spans="1:46" ht="45" customHeight="1">
      <c r="A1965" s="255" t="s">
        <v>1701</v>
      </c>
      <c r="B1965" s="256"/>
      <c r="C1965" s="256"/>
      <c r="D1965" s="256"/>
      <c r="E1965" s="256"/>
      <c r="F1965" s="256"/>
      <c r="G1965" s="256"/>
      <c r="H1965" s="256"/>
      <c r="I1965" s="256"/>
      <c r="J1965" s="256"/>
      <c r="K1965" s="256"/>
      <c r="L1965" s="256"/>
      <c r="M1965" s="256"/>
      <c r="N1965" s="256"/>
      <c r="O1965" s="256"/>
      <c r="P1965" s="257"/>
      <c r="Q1965" s="69">
        <v>2</v>
      </c>
      <c r="R1965" s="258"/>
      <c r="S1965" s="258"/>
      <c r="T1965" s="258"/>
      <c r="U1965" s="258"/>
      <c r="V1965" s="258"/>
      <c r="W1965" s="258"/>
      <c r="X1965" s="258"/>
      <c r="Y1965" s="258"/>
      <c r="Z1965" s="258"/>
      <c r="AA1965" s="258"/>
      <c r="AB1965" s="258"/>
      <c r="AC1965" s="258"/>
      <c r="AD1965" s="258"/>
      <c r="AE1965" s="258"/>
      <c r="AF1965" s="69">
        <v>2</v>
      </c>
      <c r="AG1965" s="258"/>
      <c r="AH1965" s="258"/>
      <c r="AI1965" s="258"/>
      <c r="AJ1965" s="258"/>
      <c r="AK1965" s="258"/>
      <c r="AL1965" s="258"/>
      <c r="AM1965" s="258"/>
      <c r="AN1965" s="258"/>
      <c r="AO1965" s="258"/>
      <c r="AP1965" s="258"/>
      <c r="AQ1965" s="258"/>
      <c r="AR1965" s="258"/>
      <c r="AS1965" s="258"/>
      <c r="AT1965" s="258"/>
    </row>
    <row r="1966" spans="1:46" ht="45" customHeight="1">
      <c r="A1966" s="255" t="s">
        <v>1702</v>
      </c>
      <c r="B1966" s="256"/>
      <c r="C1966" s="256"/>
      <c r="D1966" s="256"/>
      <c r="E1966" s="256"/>
      <c r="F1966" s="256"/>
      <c r="G1966" s="256"/>
      <c r="H1966" s="256"/>
      <c r="I1966" s="256"/>
      <c r="J1966" s="256"/>
      <c r="K1966" s="256"/>
      <c r="L1966" s="256"/>
      <c r="M1966" s="256"/>
      <c r="N1966" s="256"/>
      <c r="O1966" s="256"/>
      <c r="P1966" s="257"/>
      <c r="Q1966" s="69">
        <v>2</v>
      </c>
      <c r="R1966" s="258"/>
      <c r="S1966" s="258"/>
      <c r="T1966" s="258"/>
      <c r="U1966" s="258"/>
      <c r="V1966" s="258"/>
      <c r="W1966" s="258"/>
      <c r="X1966" s="258"/>
      <c r="Y1966" s="258"/>
      <c r="Z1966" s="258"/>
      <c r="AA1966" s="258"/>
      <c r="AB1966" s="258"/>
      <c r="AC1966" s="258"/>
      <c r="AD1966" s="258"/>
      <c r="AE1966" s="258"/>
      <c r="AF1966" s="69">
        <v>2</v>
      </c>
      <c r="AG1966" s="258"/>
      <c r="AH1966" s="258"/>
      <c r="AI1966" s="258"/>
      <c r="AJ1966" s="258"/>
      <c r="AK1966" s="258"/>
      <c r="AL1966" s="258"/>
      <c r="AM1966" s="258"/>
      <c r="AN1966" s="258"/>
      <c r="AO1966" s="258"/>
      <c r="AP1966" s="258"/>
      <c r="AQ1966" s="258"/>
      <c r="AR1966" s="258"/>
      <c r="AS1966" s="258"/>
      <c r="AT1966" s="258"/>
    </row>
    <row r="1967" spans="1:46" ht="45" customHeight="1">
      <c r="A1967" s="255" t="s">
        <v>1703</v>
      </c>
      <c r="B1967" s="256"/>
      <c r="C1967" s="256"/>
      <c r="D1967" s="256"/>
      <c r="E1967" s="256"/>
      <c r="F1967" s="256"/>
      <c r="G1967" s="256"/>
      <c r="H1967" s="256"/>
      <c r="I1967" s="256"/>
      <c r="J1967" s="256"/>
      <c r="K1967" s="256"/>
      <c r="L1967" s="256"/>
      <c r="M1967" s="256"/>
      <c r="N1967" s="256"/>
      <c r="O1967" s="256"/>
      <c r="P1967" s="257"/>
      <c r="Q1967" s="69">
        <v>1</v>
      </c>
      <c r="R1967" s="273" t="s">
        <v>157</v>
      </c>
      <c r="S1967" s="274"/>
      <c r="T1967" s="274"/>
      <c r="U1967" s="274"/>
      <c r="V1967" s="274"/>
      <c r="W1967" s="274"/>
      <c r="X1967" s="274"/>
      <c r="Y1967" s="274"/>
      <c r="Z1967" s="274"/>
      <c r="AA1967" s="274"/>
      <c r="AB1967" s="274"/>
      <c r="AC1967" s="274"/>
      <c r="AD1967" s="274"/>
      <c r="AE1967" s="275"/>
      <c r="AF1967" s="69">
        <v>1</v>
      </c>
      <c r="AG1967" s="273" t="s">
        <v>157</v>
      </c>
      <c r="AH1967" s="274"/>
      <c r="AI1967" s="274"/>
      <c r="AJ1967" s="274"/>
      <c r="AK1967" s="274"/>
      <c r="AL1967" s="274"/>
      <c r="AM1967" s="274"/>
      <c r="AN1967" s="274"/>
      <c r="AO1967" s="274"/>
      <c r="AP1967" s="274"/>
      <c r="AQ1967" s="274"/>
      <c r="AR1967" s="274"/>
      <c r="AS1967" s="274"/>
      <c r="AT1967" s="275"/>
    </row>
    <row r="1968" spans="1:46" ht="45" customHeight="1">
      <c r="A1968" s="255" t="s">
        <v>1704</v>
      </c>
      <c r="B1968" s="256"/>
      <c r="C1968" s="256"/>
      <c r="D1968" s="256"/>
      <c r="E1968" s="256"/>
      <c r="F1968" s="256"/>
      <c r="G1968" s="256"/>
      <c r="H1968" s="256"/>
      <c r="I1968" s="256"/>
      <c r="J1968" s="256"/>
      <c r="K1968" s="256"/>
      <c r="L1968" s="256"/>
      <c r="M1968" s="256"/>
      <c r="N1968" s="256"/>
      <c r="O1968" s="256"/>
      <c r="P1968" s="257"/>
      <c r="Q1968" s="69">
        <v>1</v>
      </c>
      <c r="R1968" s="258"/>
      <c r="S1968" s="258"/>
      <c r="T1968" s="258"/>
      <c r="U1968" s="258"/>
      <c r="V1968" s="258"/>
      <c r="W1968" s="258"/>
      <c r="X1968" s="258"/>
      <c r="Y1968" s="258"/>
      <c r="Z1968" s="258"/>
      <c r="AA1968" s="258"/>
      <c r="AB1968" s="258"/>
      <c r="AC1968" s="258"/>
      <c r="AD1968" s="258"/>
      <c r="AE1968" s="258"/>
      <c r="AF1968" s="69">
        <v>1</v>
      </c>
      <c r="AG1968" s="258"/>
      <c r="AH1968" s="258"/>
      <c r="AI1968" s="258"/>
      <c r="AJ1968" s="258"/>
      <c r="AK1968" s="258"/>
      <c r="AL1968" s="258"/>
      <c r="AM1968" s="258"/>
      <c r="AN1968" s="258"/>
      <c r="AO1968" s="258"/>
      <c r="AP1968" s="258"/>
      <c r="AQ1968" s="258"/>
      <c r="AR1968" s="258"/>
      <c r="AS1968" s="258"/>
      <c r="AT1968" s="258"/>
    </row>
    <row r="1969" spans="1:46" ht="45" customHeight="1">
      <c r="A1969" s="255" t="s">
        <v>1705</v>
      </c>
      <c r="B1969" s="256"/>
      <c r="C1969" s="256"/>
      <c r="D1969" s="256"/>
      <c r="E1969" s="256"/>
      <c r="F1969" s="256"/>
      <c r="G1969" s="256"/>
      <c r="H1969" s="256"/>
      <c r="I1969" s="256"/>
      <c r="J1969" s="256"/>
      <c r="K1969" s="256"/>
      <c r="L1969" s="256"/>
      <c r="M1969" s="256"/>
      <c r="N1969" s="256"/>
      <c r="O1969" s="256"/>
      <c r="P1969" s="257"/>
      <c r="Q1969" s="69">
        <v>1</v>
      </c>
      <c r="R1969" s="258"/>
      <c r="S1969" s="258"/>
      <c r="T1969" s="258"/>
      <c r="U1969" s="258"/>
      <c r="V1969" s="258"/>
      <c r="W1969" s="258"/>
      <c r="X1969" s="258"/>
      <c r="Y1969" s="258"/>
      <c r="Z1969" s="258"/>
      <c r="AA1969" s="258"/>
      <c r="AB1969" s="258"/>
      <c r="AC1969" s="258"/>
      <c r="AD1969" s="258"/>
      <c r="AE1969" s="258"/>
      <c r="AF1969" s="69">
        <v>1</v>
      </c>
      <c r="AG1969" s="258"/>
      <c r="AH1969" s="258"/>
      <c r="AI1969" s="258"/>
      <c r="AJ1969" s="258"/>
      <c r="AK1969" s="258"/>
      <c r="AL1969" s="258"/>
      <c r="AM1969" s="258"/>
      <c r="AN1969" s="258"/>
      <c r="AO1969" s="258"/>
      <c r="AP1969" s="258"/>
      <c r="AQ1969" s="258"/>
      <c r="AR1969" s="258"/>
      <c r="AS1969" s="258"/>
      <c r="AT1969" s="258"/>
    </row>
    <row r="1970" spans="1:46" ht="45" customHeight="1">
      <c r="A1970" s="255" t="s">
        <v>1706</v>
      </c>
      <c r="B1970" s="256"/>
      <c r="C1970" s="256"/>
      <c r="D1970" s="256"/>
      <c r="E1970" s="256"/>
      <c r="F1970" s="256"/>
      <c r="G1970" s="256"/>
      <c r="H1970" s="256"/>
      <c r="I1970" s="256"/>
      <c r="J1970" s="256"/>
      <c r="K1970" s="256"/>
      <c r="L1970" s="256"/>
      <c r="M1970" s="256"/>
      <c r="N1970" s="256"/>
      <c r="O1970" s="256"/>
      <c r="P1970" s="257"/>
      <c r="Q1970" s="69">
        <v>1</v>
      </c>
      <c r="R1970" s="258"/>
      <c r="S1970" s="258"/>
      <c r="T1970" s="258"/>
      <c r="U1970" s="258"/>
      <c r="V1970" s="258"/>
      <c r="W1970" s="258"/>
      <c r="X1970" s="258"/>
      <c r="Y1970" s="258"/>
      <c r="Z1970" s="258"/>
      <c r="AA1970" s="258"/>
      <c r="AB1970" s="258"/>
      <c r="AC1970" s="258"/>
      <c r="AD1970" s="258"/>
      <c r="AE1970" s="258"/>
      <c r="AF1970" s="69">
        <v>1</v>
      </c>
      <c r="AG1970" s="258"/>
      <c r="AH1970" s="258"/>
      <c r="AI1970" s="258"/>
      <c r="AJ1970" s="258"/>
      <c r="AK1970" s="258"/>
      <c r="AL1970" s="258"/>
      <c r="AM1970" s="258"/>
      <c r="AN1970" s="258"/>
      <c r="AO1970" s="258"/>
      <c r="AP1970" s="258"/>
      <c r="AQ1970" s="258"/>
      <c r="AR1970" s="258"/>
      <c r="AS1970" s="258"/>
      <c r="AT1970" s="258"/>
    </row>
    <row r="1971" spans="1:46" ht="45" customHeight="1" thickTop="1" thickBot="1">
      <c r="A1971" s="61"/>
      <c r="B1971" s="61"/>
      <c r="C1971" s="61"/>
      <c r="D1971" s="61"/>
      <c r="E1971" s="61"/>
      <c r="F1971" s="61"/>
      <c r="G1971" s="61"/>
      <c r="H1971" s="61"/>
      <c r="I1971" s="61"/>
      <c r="J1971" s="61"/>
      <c r="K1971" s="61"/>
      <c r="L1971" s="61"/>
      <c r="M1971" s="61"/>
      <c r="N1971" s="61"/>
      <c r="O1971" s="61"/>
      <c r="P1971" s="61"/>
      <c r="Q1971" s="70"/>
      <c r="R1971" s="61"/>
      <c r="S1971" s="61"/>
      <c r="T1971" s="61"/>
      <c r="U1971" s="61"/>
      <c r="V1971" s="61"/>
      <c r="W1971" s="61"/>
      <c r="X1971" s="61"/>
      <c r="Y1971" s="61"/>
      <c r="Z1971" s="61"/>
      <c r="AA1971" s="61"/>
      <c r="AB1971" s="61"/>
      <c r="AC1971" s="61"/>
      <c r="AD1971" s="61"/>
      <c r="AE1971" s="61"/>
      <c r="AF1971" s="70"/>
      <c r="AG1971" s="61"/>
      <c r="AH1971" s="61"/>
      <c r="AI1971" s="61"/>
      <c r="AJ1971" s="61"/>
      <c r="AK1971" s="61"/>
      <c r="AL1971" s="61"/>
      <c r="AM1971" s="61"/>
      <c r="AN1971" s="61"/>
      <c r="AO1971" s="61"/>
      <c r="AP1971" s="61"/>
      <c r="AQ1971" s="61"/>
      <c r="AR1971" s="61"/>
      <c r="AS1971" s="61"/>
      <c r="AT1971" s="61"/>
    </row>
    <row r="1972" spans="1:46" ht="45" customHeight="1" thickTop="1" thickBot="1">
      <c r="A1972" s="267" t="s">
        <v>79</v>
      </c>
      <c r="B1972" s="267"/>
      <c r="C1972" s="267"/>
      <c r="D1972" s="267"/>
      <c r="E1972" s="267"/>
      <c r="F1972" s="267"/>
      <c r="G1972" s="267"/>
      <c r="H1972" s="267"/>
      <c r="I1972" s="267"/>
      <c r="J1972" s="267"/>
      <c r="K1972" s="267"/>
      <c r="L1972" s="267"/>
      <c r="M1972" s="267"/>
      <c r="N1972" s="267"/>
      <c r="O1972" s="267"/>
      <c r="P1972" s="267"/>
      <c r="Q1972" s="71" t="s">
        <v>67</v>
      </c>
      <c r="R1972" s="268" t="s">
        <v>68</v>
      </c>
      <c r="S1972" s="268"/>
      <c r="T1972" s="268"/>
      <c r="U1972" s="268"/>
      <c r="V1972" s="268"/>
      <c r="W1972" s="268"/>
      <c r="X1972" s="268"/>
      <c r="Y1972" s="268"/>
      <c r="Z1972" s="268"/>
      <c r="AA1972" s="268"/>
      <c r="AB1972" s="268"/>
      <c r="AC1972" s="268"/>
      <c r="AD1972" s="268"/>
      <c r="AE1972" s="268"/>
      <c r="AF1972" s="72" t="s">
        <v>67</v>
      </c>
      <c r="AG1972" s="269" t="s">
        <v>8</v>
      </c>
      <c r="AH1972" s="269"/>
      <c r="AI1972" s="269"/>
      <c r="AJ1972" s="269"/>
      <c r="AK1972" s="269"/>
      <c r="AL1972" s="269"/>
      <c r="AM1972" s="269"/>
      <c r="AN1972" s="269"/>
      <c r="AO1972" s="269"/>
      <c r="AP1972" s="269"/>
      <c r="AQ1972" s="269"/>
      <c r="AR1972" s="269"/>
      <c r="AS1972" s="269"/>
      <c r="AT1972" s="269"/>
    </row>
    <row r="1973" spans="1:46" ht="45" customHeight="1">
      <c r="A1973" s="255" t="s">
        <v>1707</v>
      </c>
      <c r="B1973" s="256"/>
      <c r="C1973" s="256"/>
      <c r="D1973" s="256"/>
      <c r="E1973" s="256"/>
      <c r="F1973" s="256"/>
      <c r="G1973" s="256"/>
      <c r="H1973" s="256"/>
      <c r="I1973" s="256"/>
      <c r="J1973" s="256"/>
      <c r="K1973" s="256"/>
      <c r="L1973" s="256"/>
      <c r="M1973" s="256"/>
      <c r="N1973" s="256"/>
      <c r="O1973" s="256"/>
      <c r="P1973" s="257"/>
      <c r="Q1973" s="69">
        <v>2</v>
      </c>
      <c r="R1973" s="258"/>
      <c r="S1973" s="258"/>
      <c r="T1973" s="258"/>
      <c r="U1973" s="258"/>
      <c r="V1973" s="258"/>
      <c r="W1973" s="258"/>
      <c r="X1973" s="258"/>
      <c r="Y1973" s="258"/>
      <c r="Z1973" s="258"/>
      <c r="AA1973" s="258"/>
      <c r="AB1973" s="258"/>
      <c r="AC1973" s="258"/>
      <c r="AD1973" s="258"/>
      <c r="AE1973" s="258"/>
      <c r="AF1973" s="69">
        <v>2</v>
      </c>
      <c r="AG1973" s="258"/>
      <c r="AH1973" s="258"/>
      <c r="AI1973" s="258"/>
      <c r="AJ1973" s="258"/>
      <c r="AK1973" s="258"/>
      <c r="AL1973" s="258"/>
      <c r="AM1973" s="258"/>
      <c r="AN1973" s="258"/>
      <c r="AO1973" s="258"/>
      <c r="AP1973" s="258"/>
      <c r="AQ1973" s="258"/>
      <c r="AR1973" s="258"/>
      <c r="AS1973" s="258"/>
      <c r="AT1973" s="258"/>
    </row>
    <row r="1974" spans="1:46" ht="45" customHeight="1">
      <c r="A1974" s="255" t="s">
        <v>1652</v>
      </c>
      <c r="B1974" s="256"/>
      <c r="C1974" s="256"/>
      <c r="D1974" s="256"/>
      <c r="E1974" s="256"/>
      <c r="F1974" s="256"/>
      <c r="G1974" s="256"/>
      <c r="H1974" s="256"/>
      <c r="I1974" s="256"/>
      <c r="J1974" s="256"/>
      <c r="K1974" s="256"/>
      <c r="L1974" s="256"/>
      <c r="M1974" s="256"/>
      <c r="N1974" s="256"/>
      <c r="O1974" s="256"/>
      <c r="P1974" s="257"/>
      <c r="Q1974" s="69">
        <v>2</v>
      </c>
      <c r="R1974" s="258"/>
      <c r="S1974" s="258"/>
      <c r="T1974" s="258"/>
      <c r="U1974" s="258"/>
      <c r="V1974" s="258"/>
      <c r="W1974" s="258"/>
      <c r="X1974" s="258"/>
      <c r="Y1974" s="258"/>
      <c r="Z1974" s="258"/>
      <c r="AA1974" s="258"/>
      <c r="AB1974" s="258"/>
      <c r="AC1974" s="258"/>
      <c r="AD1974" s="258"/>
      <c r="AE1974" s="258"/>
      <c r="AF1974" s="69">
        <v>2</v>
      </c>
      <c r="AG1974" s="258"/>
      <c r="AH1974" s="258"/>
      <c r="AI1974" s="258"/>
      <c r="AJ1974" s="258"/>
      <c r="AK1974" s="258"/>
      <c r="AL1974" s="258"/>
      <c r="AM1974" s="258"/>
      <c r="AN1974" s="258"/>
      <c r="AO1974" s="258"/>
      <c r="AP1974" s="258"/>
      <c r="AQ1974" s="258"/>
      <c r="AR1974" s="258"/>
      <c r="AS1974" s="258"/>
      <c r="AT1974" s="258"/>
    </row>
    <row r="1975" spans="1:46" ht="45" customHeight="1">
      <c r="A1975" s="255" t="s">
        <v>1653</v>
      </c>
      <c r="B1975" s="256"/>
      <c r="C1975" s="256"/>
      <c r="D1975" s="256"/>
      <c r="E1975" s="256"/>
      <c r="F1975" s="256"/>
      <c r="G1975" s="256"/>
      <c r="H1975" s="256"/>
      <c r="I1975" s="256"/>
      <c r="J1975" s="256"/>
      <c r="K1975" s="256"/>
      <c r="L1975" s="256"/>
      <c r="M1975" s="256"/>
      <c r="N1975" s="256"/>
      <c r="O1975" s="256"/>
      <c r="P1975" s="257"/>
      <c r="Q1975" s="69">
        <v>2</v>
      </c>
      <c r="R1975" s="258"/>
      <c r="S1975" s="258"/>
      <c r="T1975" s="258"/>
      <c r="U1975" s="258"/>
      <c r="V1975" s="258"/>
      <c r="W1975" s="258"/>
      <c r="X1975" s="258"/>
      <c r="Y1975" s="258"/>
      <c r="Z1975" s="258"/>
      <c r="AA1975" s="258"/>
      <c r="AB1975" s="258"/>
      <c r="AC1975" s="258"/>
      <c r="AD1975" s="258"/>
      <c r="AE1975" s="258"/>
      <c r="AF1975" s="69">
        <v>2</v>
      </c>
      <c r="AG1975" s="258"/>
      <c r="AH1975" s="258"/>
      <c r="AI1975" s="258"/>
      <c r="AJ1975" s="258"/>
      <c r="AK1975" s="258"/>
      <c r="AL1975" s="258"/>
      <c r="AM1975" s="258"/>
      <c r="AN1975" s="258"/>
      <c r="AO1975" s="258"/>
      <c r="AP1975" s="258"/>
      <c r="AQ1975" s="258"/>
      <c r="AR1975" s="258"/>
      <c r="AS1975" s="258"/>
      <c r="AT1975" s="258"/>
    </row>
    <row r="1976" spans="1:46" ht="65.099999999999994" customHeight="1">
      <c r="A1976" s="255" t="s">
        <v>1654</v>
      </c>
      <c r="B1976" s="256"/>
      <c r="C1976" s="256"/>
      <c r="D1976" s="256"/>
      <c r="E1976" s="256"/>
      <c r="F1976" s="256"/>
      <c r="G1976" s="256"/>
      <c r="H1976" s="256"/>
      <c r="I1976" s="256"/>
      <c r="J1976" s="256"/>
      <c r="K1976" s="256"/>
      <c r="L1976" s="256"/>
      <c r="M1976" s="256"/>
      <c r="N1976" s="256"/>
      <c r="O1976" s="256"/>
      <c r="P1976" s="257"/>
      <c r="Q1976" s="69">
        <v>1</v>
      </c>
      <c r="R1976" s="273" t="s">
        <v>157</v>
      </c>
      <c r="S1976" s="274"/>
      <c r="T1976" s="274"/>
      <c r="U1976" s="274"/>
      <c r="V1976" s="274"/>
      <c r="W1976" s="274"/>
      <c r="X1976" s="274"/>
      <c r="Y1976" s="274"/>
      <c r="Z1976" s="274"/>
      <c r="AA1976" s="274"/>
      <c r="AB1976" s="274"/>
      <c r="AC1976" s="274"/>
      <c r="AD1976" s="274"/>
      <c r="AE1976" s="275"/>
      <c r="AF1976" s="69">
        <v>1</v>
      </c>
      <c r="AG1976" s="273" t="s">
        <v>157</v>
      </c>
      <c r="AH1976" s="274"/>
      <c r="AI1976" s="274"/>
      <c r="AJ1976" s="274"/>
      <c r="AK1976" s="274"/>
      <c r="AL1976" s="274"/>
      <c r="AM1976" s="274"/>
      <c r="AN1976" s="274"/>
      <c r="AO1976" s="274"/>
      <c r="AP1976" s="274"/>
      <c r="AQ1976" s="274"/>
      <c r="AR1976" s="274"/>
      <c r="AS1976" s="274"/>
      <c r="AT1976" s="275"/>
    </row>
    <row r="1977" spans="1:46" ht="45" customHeight="1">
      <c r="A1977" s="255" t="s">
        <v>1708</v>
      </c>
      <c r="B1977" s="256"/>
      <c r="C1977" s="256"/>
      <c r="D1977" s="256"/>
      <c r="E1977" s="256"/>
      <c r="F1977" s="256"/>
      <c r="G1977" s="256"/>
      <c r="H1977" s="256"/>
      <c r="I1977" s="256"/>
      <c r="J1977" s="256"/>
      <c r="K1977" s="256"/>
      <c r="L1977" s="256"/>
      <c r="M1977" s="256"/>
      <c r="N1977" s="256"/>
      <c r="O1977" s="256"/>
      <c r="P1977" s="257"/>
      <c r="Q1977" s="69">
        <v>2</v>
      </c>
      <c r="R1977" s="258"/>
      <c r="S1977" s="258"/>
      <c r="T1977" s="258"/>
      <c r="U1977" s="258"/>
      <c r="V1977" s="258"/>
      <c r="W1977" s="258"/>
      <c r="X1977" s="258"/>
      <c r="Y1977" s="258"/>
      <c r="Z1977" s="258"/>
      <c r="AA1977" s="258"/>
      <c r="AB1977" s="258"/>
      <c r="AC1977" s="258"/>
      <c r="AD1977" s="258"/>
      <c r="AE1977" s="258"/>
      <c r="AF1977" s="69">
        <v>2</v>
      </c>
      <c r="AG1977" s="258"/>
      <c r="AH1977" s="258"/>
      <c r="AI1977" s="258"/>
      <c r="AJ1977" s="258"/>
      <c r="AK1977" s="258"/>
      <c r="AL1977" s="258"/>
      <c r="AM1977" s="258"/>
      <c r="AN1977" s="258"/>
      <c r="AO1977" s="258"/>
      <c r="AP1977" s="258"/>
      <c r="AQ1977" s="258"/>
      <c r="AR1977" s="258"/>
      <c r="AS1977" s="258"/>
      <c r="AT1977" s="258"/>
    </row>
    <row r="1980" spans="1:46" ht="45" customHeight="1">
      <c r="A1980" s="266" t="s">
        <v>1709</v>
      </c>
      <c r="B1980" s="266"/>
      <c r="C1980" s="266"/>
      <c r="D1980" s="266"/>
      <c r="E1980" s="266"/>
      <c r="F1980" s="266"/>
      <c r="G1980" s="266"/>
      <c r="H1980" s="266"/>
      <c r="I1980" s="266"/>
      <c r="J1980" s="266"/>
      <c r="K1980" s="266"/>
      <c r="L1980" s="266"/>
      <c r="M1980" s="266"/>
      <c r="N1980" s="266"/>
      <c r="O1980" s="266"/>
      <c r="P1980" s="266"/>
      <c r="Q1980" s="266"/>
      <c r="R1980" s="266"/>
      <c r="S1980" s="266"/>
      <c r="T1980" s="266"/>
      <c r="U1980" s="266"/>
      <c r="V1980" s="266"/>
      <c r="W1980" s="266"/>
      <c r="X1980" s="266"/>
      <c r="Y1980" s="266"/>
      <c r="Z1980" s="266"/>
      <c r="AA1980" s="266"/>
      <c r="AB1980" s="266"/>
      <c r="AC1980" s="266"/>
      <c r="AD1980" s="266"/>
      <c r="AE1980" s="266"/>
      <c r="AF1980"/>
      <c r="AG1980" s="241" t="s">
        <v>64</v>
      </c>
      <c r="AH1980" s="241"/>
      <c r="AI1980" s="241"/>
      <c r="AJ1980" s="241"/>
      <c r="AK1980" s="73"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64"/>
      <c r="B1981" s="65"/>
      <c r="C1981" s="65"/>
      <c r="D1981" s="65"/>
      <c r="E1981" s="65"/>
      <c r="F1981" s="65"/>
      <c r="G1981" s="65"/>
      <c r="H1981" s="65"/>
      <c r="I1981" s="65"/>
      <c r="J1981" s="65"/>
      <c r="K1981" s="65"/>
      <c r="L1981" s="65"/>
      <c r="M1981" s="65"/>
      <c r="N1981" s="65"/>
      <c r="O1981" s="65"/>
      <c r="P1981" s="65"/>
      <c r="Q1981" s="27"/>
      <c r="R1981" s="65"/>
      <c r="S1981" s="65"/>
      <c r="T1981" s="65"/>
      <c r="U1981" s="65"/>
      <c r="V1981" s="65"/>
      <c r="W1981" s="65"/>
      <c r="X1981" s="65"/>
      <c r="Y1981" s="65"/>
      <c r="Z1981" s="65"/>
      <c r="AA1981" s="65"/>
      <c r="AB1981" s="65"/>
      <c r="AC1981" s="65"/>
      <c r="AD1981" s="65"/>
      <c r="AE1981" s="65"/>
      <c r="AF1981"/>
      <c r="AG1981"/>
      <c r="AH1981"/>
      <c r="AI1981"/>
      <c r="AJ1981"/>
      <c r="AK1981"/>
      <c r="AL1981"/>
      <c r="AM1981"/>
      <c r="AN1981"/>
      <c r="AO1981"/>
      <c r="AP1981"/>
      <c r="AQ1981"/>
      <c r="AR1981"/>
      <c r="AS1981"/>
      <c r="AT1981"/>
    </row>
    <row r="1982" spans="1:46" ht="15.75">
      <c r="A1982" s="64" t="s">
        <v>65</v>
      </c>
      <c r="B1982" s="65"/>
      <c r="C1982" s="65"/>
      <c r="D1982" s="65"/>
      <c r="E1982" s="65"/>
      <c r="F1982" s="65"/>
      <c r="G1982" s="65"/>
      <c r="H1982" s="65"/>
      <c r="I1982" s="65"/>
      <c r="J1982" s="65"/>
      <c r="K1982" s="65"/>
      <c r="L1982" s="65"/>
      <c r="M1982" s="65"/>
      <c r="N1982" s="65"/>
      <c r="O1982" s="65"/>
      <c r="P1982" s="65"/>
      <c r="Q1982" s="27"/>
      <c r="R1982" s="65"/>
      <c r="S1982" s="65"/>
      <c r="T1982" s="65"/>
      <c r="U1982" s="65"/>
      <c r="V1982" s="65"/>
      <c r="W1982" s="65"/>
      <c r="X1982" s="65"/>
      <c r="Y1982" s="65"/>
      <c r="Z1982" s="65"/>
      <c r="AA1982" s="65"/>
      <c r="AB1982" s="65"/>
      <c r="AC1982" s="65"/>
      <c r="AD1982" s="65"/>
      <c r="AE1982" s="65"/>
      <c r="AF1982"/>
      <c r="AG1982"/>
      <c r="AH1982"/>
      <c r="AI1982"/>
      <c r="AJ1982"/>
      <c r="AK1982"/>
      <c r="AL1982"/>
      <c r="AM1982"/>
      <c r="AN1982"/>
      <c r="AO1982"/>
      <c r="AP1982"/>
      <c r="AQ1982"/>
      <c r="AR1982"/>
      <c r="AS1982"/>
      <c r="AT1982"/>
    </row>
    <row r="1983" spans="1:46" ht="15" customHeight="1">
      <c r="A1983" s="61"/>
      <c r="B1983" s="61"/>
      <c r="C1983" s="61"/>
      <c r="D1983" s="61"/>
      <c r="E1983" s="61"/>
      <c r="F1983" s="61"/>
      <c r="G1983" s="61"/>
      <c r="H1983" s="61"/>
      <c r="I1983" s="61"/>
      <c r="J1983" s="61"/>
      <c r="K1983" s="61"/>
      <c r="L1983" s="61"/>
      <c r="M1983" s="61"/>
      <c r="N1983" s="61"/>
      <c r="O1983" s="61"/>
      <c r="P1983" s="61"/>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67.349999999999994" customHeight="1" thickBot="1">
      <c r="A1984" s="264" t="s">
        <v>1710</v>
      </c>
      <c r="B1984" s="264"/>
      <c r="C1984" s="264"/>
      <c r="D1984" s="264"/>
      <c r="E1984" s="264"/>
      <c r="F1984" s="264"/>
      <c r="G1984" s="264"/>
      <c r="H1984" s="264"/>
      <c r="I1984" s="264"/>
      <c r="J1984" s="264"/>
      <c r="K1984" s="264"/>
      <c r="L1984" s="264"/>
      <c r="M1984" s="264"/>
      <c r="N1984" s="264"/>
      <c r="O1984" s="264"/>
      <c r="P1984" s="264"/>
      <c r="Q1984" s="66"/>
      <c r="R1984" s="61"/>
      <c r="S1984" s="61"/>
      <c r="T1984" s="61"/>
      <c r="U1984" s="61"/>
      <c r="V1984" s="265"/>
      <c r="W1984" s="265"/>
      <c r="X1984" s="265"/>
      <c r="Y1984" s="265"/>
      <c r="Z1984" s="265"/>
      <c r="AA1984" s="265"/>
      <c r="AB1984" s="265"/>
      <c r="AC1984" s="265"/>
      <c r="AD1984" s="265"/>
      <c r="AE1984" s="265"/>
      <c r="AF1984" s="66"/>
      <c r="AG1984" s="61"/>
      <c r="AH1984" s="61"/>
      <c r="AI1984" s="61"/>
      <c r="AJ1984" s="61"/>
      <c r="AK1984" s="265"/>
      <c r="AL1984" s="265"/>
      <c r="AM1984" s="265"/>
      <c r="AN1984" s="265"/>
      <c r="AO1984" s="265"/>
      <c r="AP1984" s="265"/>
      <c r="AQ1984" s="265"/>
      <c r="AR1984" s="265"/>
      <c r="AS1984" s="265"/>
      <c r="AT1984" s="265"/>
    </row>
    <row r="1985" spans="1:46" ht="45" customHeight="1" thickTop="1" thickBot="1">
      <c r="A1985" s="284" t="s">
        <v>44</v>
      </c>
      <c r="B1985" s="284"/>
      <c r="C1985" s="284"/>
      <c r="D1985" s="284"/>
      <c r="E1985" s="284"/>
      <c r="F1985" s="284"/>
      <c r="G1985" s="284"/>
      <c r="H1985" s="284"/>
      <c r="I1985" s="284"/>
      <c r="J1985" s="284"/>
      <c r="K1985" s="284"/>
      <c r="L1985" s="284"/>
      <c r="M1985" s="284"/>
      <c r="N1985" s="284"/>
      <c r="O1985" s="284"/>
      <c r="P1985" s="284"/>
      <c r="Q1985" s="67" t="s">
        <v>67</v>
      </c>
      <c r="R1985" s="285" t="s">
        <v>68</v>
      </c>
      <c r="S1985" s="285"/>
      <c r="T1985" s="285"/>
      <c r="U1985" s="285"/>
      <c r="V1985" s="285"/>
      <c r="W1985" s="285"/>
      <c r="X1985" s="285"/>
      <c r="Y1985" s="285"/>
      <c r="Z1985" s="285"/>
      <c r="AA1985" s="285"/>
      <c r="AB1985" s="285"/>
      <c r="AC1985" s="285"/>
      <c r="AD1985" s="285"/>
      <c r="AE1985" s="285"/>
      <c r="AF1985" s="68" t="s">
        <v>67</v>
      </c>
      <c r="AG1985" s="286" t="s">
        <v>8</v>
      </c>
      <c r="AH1985" s="286"/>
      <c r="AI1985" s="286"/>
      <c r="AJ1985" s="286"/>
      <c r="AK1985" s="286"/>
      <c r="AL1985" s="286"/>
      <c r="AM1985" s="286"/>
      <c r="AN1985" s="286"/>
      <c r="AO1985" s="286"/>
      <c r="AP1985" s="286"/>
      <c r="AQ1985" s="286"/>
      <c r="AR1985" s="286"/>
      <c r="AS1985" s="286"/>
      <c r="AT1985" s="286"/>
    </row>
    <row r="1986" spans="1:46" ht="86.45" customHeight="1">
      <c r="A1986" s="255" t="s">
        <v>1711</v>
      </c>
      <c r="B1986" s="256"/>
      <c r="C1986" s="256"/>
      <c r="D1986" s="256"/>
      <c r="E1986" s="256"/>
      <c r="F1986" s="256"/>
      <c r="G1986" s="256"/>
      <c r="H1986" s="256"/>
      <c r="I1986" s="256"/>
      <c r="J1986" s="256"/>
      <c r="K1986" s="256"/>
      <c r="L1986" s="256"/>
      <c r="M1986" s="256"/>
      <c r="N1986" s="256"/>
      <c r="O1986" s="256"/>
      <c r="P1986" s="257"/>
      <c r="Q1986" s="69">
        <v>3</v>
      </c>
      <c r="R1986" s="258" t="s">
        <v>176</v>
      </c>
      <c r="S1986" s="258"/>
      <c r="T1986" s="258"/>
      <c r="U1986" s="258"/>
      <c r="V1986" s="258"/>
      <c r="W1986" s="258"/>
      <c r="X1986" s="258"/>
      <c r="Y1986" s="258"/>
      <c r="Z1986" s="258"/>
      <c r="AA1986" s="258"/>
      <c r="AB1986" s="258"/>
      <c r="AC1986" s="258"/>
      <c r="AD1986" s="258"/>
      <c r="AE1986" s="258"/>
      <c r="AF1986" s="69">
        <v>3</v>
      </c>
      <c r="AG1986" s="258" t="s">
        <v>176</v>
      </c>
      <c r="AH1986" s="258"/>
      <c r="AI1986" s="258"/>
      <c r="AJ1986" s="258"/>
      <c r="AK1986" s="258"/>
      <c r="AL1986" s="258"/>
      <c r="AM1986" s="258"/>
      <c r="AN1986" s="258"/>
      <c r="AO1986" s="258"/>
      <c r="AP1986" s="258"/>
      <c r="AQ1986" s="258"/>
      <c r="AR1986" s="258"/>
      <c r="AS1986" s="258"/>
      <c r="AT1986" s="258"/>
    </row>
    <row r="1987" spans="1:46" ht="45" customHeight="1">
      <c r="A1987" s="255" t="s">
        <v>961</v>
      </c>
      <c r="B1987" s="256"/>
      <c r="C1987" s="256"/>
      <c r="D1987" s="256"/>
      <c r="E1987" s="256"/>
      <c r="F1987" s="256"/>
      <c r="G1987" s="256"/>
      <c r="H1987" s="256"/>
      <c r="I1987" s="256"/>
      <c r="J1987" s="256"/>
      <c r="K1987" s="256"/>
      <c r="L1987" s="256"/>
      <c r="M1987" s="256"/>
      <c r="N1987" s="256"/>
      <c r="O1987" s="256"/>
      <c r="P1987" s="257"/>
      <c r="Q1987" s="69">
        <v>3</v>
      </c>
      <c r="R1987" s="258"/>
      <c r="S1987" s="258"/>
      <c r="T1987" s="258"/>
      <c r="U1987" s="258"/>
      <c r="V1987" s="258"/>
      <c r="W1987" s="258"/>
      <c r="X1987" s="258"/>
      <c r="Y1987" s="258"/>
      <c r="Z1987" s="258"/>
      <c r="AA1987" s="258"/>
      <c r="AB1987" s="258"/>
      <c r="AC1987" s="258"/>
      <c r="AD1987" s="258"/>
      <c r="AE1987" s="258"/>
      <c r="AF1987" s="69">
        <v>3</v>
      </c>
      <c r="AG1987" s="258"/>
      <c r="AH1987" s="258"/>
      <c r="AI1987" s="258"/>
      <c r="AJ1987" s="258"/>
      <c r="AK1987" s="258"/>
      <c r="AL1987" s="258"/>
      <c r="AM1987" s="258"/>
      <c r="AN1987" s="258"/>
      <c r="AO1987" s="258"/>
      <c r="AP1987" s="258"/>
      <c r="AQ1987" s="258"/>
      <c r="AR1987" s="258"/>
      <c r="AS1987" s="258"/>
      <c r="AT1987" s="258"/>
    </row>
    <row r="1988" spans="1:46" ht="45" customHeight="1">
      <c r="A1988" s="255" t="s">
        <v>1712</v>
      </c>
      <c r="B1988" s="256"/>
      <c r="C1988" s="256"/>
      <c r="D1988" s="256"/>
      <c r="E1988" s="256"/>
      <c r="F1988" s="256"/>
      <c r="G1988" s="256"/>
      <c r="H1988" s="256"/>
      <c r="I1988" s="256"/>
      <c r="J1988" s="256"/>
      <c r="K1988" s="256"/>
      <c r="L1988" s="256"/>
      <c r="M1988" s="256"/>
      <c r="N1988" s="256"/>
      <c r="O1988" s="256"/>
      <c r="P1988" s="257"/>
      <c r="Q1988" s="69">
        <v>3</v>
      </c>
      <c r="R1988" s="258"/>
      <c r="S1988" s="258"/>
      <c r="T1988" s="258"/>
      <c r="U1988" s="258"/>
      <c r="V1988" s="258"/>
      <c r="W1988" s="258"/>
      <c r="X1988" s="258"/>
      <c r="Y1988" s="258"/>
      <c r="Z1988" s="258"/>
      <c r="AA1988" s="258"/>
      <c r="AB1988" s="258"/>
      <c r="AC1988" s="258"/>
      <c r="AD1988" s="258"/>
      <c r="AE1988" s="258"/>
      <c r="AF1988" s="69">
        <v>3</v>
      </c>
      <c r="AG1988" s="258"/>
      <c r="AH1988" s="258"/>
      <c r="AI1988" s="258"/>
      <c r="AJ1988" s="258"/>
      <c r="AK1988" s="258"/>
      <c r="AL1988" s="258"/>
      <c r="AM1988" s="258"/>
      <c r="AN1988" s="258"/>
      <c r="AO1988" s="258"/>
      <c r="AP1988" s="258"/>
      <c r="AQ1988" s="258"/>
      <c r="AR1988" s="258"/>
      <c r="AS1988" s="258"/>
      <c r="AT1988" s="258"/>
    </row>
    <row r="1989" spans="1:46" ht="45" customHeight="1">
      <c r="A1989" s="255" t="s">
        <v>1713</v>
      </c>
      <c r="B1989" s="256"/>
      <c r="C1989" s="256"/>
      <c r="D1989" s="256"/>
      <c r="E1989" s="256"/>
      <c r="F1989" s="256"/>
      <c r="G1989" s="256"/>
      <c r="H1989" s="256"/>
      <c r="I1989" s="256"/>
      <c r="J1989" s="256"/>
      <c r="K1989" s="256"/>
      <c r="L1989" s="256"/>
      <c r="M1989" s="256"/>
      <c r="N1989" s="256"/>
      <c r="O1989" s="256"/>
      <c r="P1989" s="257"/>
      <c r="Q1989" s="69">
        <v>3</v>
      </c>
      <c r="R1989" s="258"/>
      <c r="S1989" s="258"/>
      <c r="T1989" s="258"/>
      <c r="U1989" s="258"/>
      <c r="V1989" s="258"/>
      <c r="W1989" s="258"/>
      <c r="X1989" s="258"/>
      <c r="Y1989" s="258"/>
      <c r="Z1989" s="258"/>
      <c r="AA1989" s="258"/>
      <c r="AB1989" s="258"/>
      <c r="AC1989" s="258"/>
      <c r="AD1989" s="258"/>
      <c r="AE1989" s="258"/>
      <c r="AF1989" s="69">
        <v>3</v>
      </c>
      <c r="AG1989" s="258"/>
      <c r="AH1989" s="258"/>
      <c r="AI1989" s="258"/>
      <c r="AJ1989" s="258"/>
      <c r="AK1989" s="258"/>
      <c r="AL1989" s="258"/>
      <c r="AM1989" s="258"/>
      <c r="AN1989" s="258"/>
      <c r="AO1989" s="258"/>
      <c r="AP1989" s="258"/>
      <c r="AQ1989" s="258"/>
      <c r="AR1989" s="258"/>
      <c r="AS1989" s="258"/>
      <c r="AT1989" s="258"/>
    </row>
    <row r="1990" spans="1:46" ht="45" customHeight="1">
      <c r="A1990" s="255" t="s">
        <v>1714</v>
      </c>
      <c r="B1990" s="256"/>
      <c r="C1990" s="256"/>
      <c r="D1990" s="256"/>
      <c r="E1990" s="256"/>
      <c r="F1990" s="256"/>
      <c r="G1990" s="256"/>
      <c r="H1990" s="256"/>
      <c r="I1990" s="256"/>
      <c r="J1990" s="256"/>
      <c r="K1990" s="256"/>
      <c r="L1990" s="256"/>
      <c r="M1990" s="256"/>
      <c r="N1990" s="256"/>
      <c r="O1990" s="256"/>
      <c r="P1990" s="257"/>
      <c r="Q1990" s="69">
        <v>3</v>
      </c>
      <c r="R1990" s="258"/>
      <c r="S1990" s="258"/>
      <c r="T1990" s="258"/>
      <c r="U1990" s="258"/>
      <c r="V1990" s="258"/>
      <c r="W1990" s="258"/>
      <c r="X1990" s="258"/>
      <c r="Y1990" s="258"/>
      <c r="Z1990" s="258"/>
      <c r="AA1990" s="258"/>
      <c r="AB1990" s="258"/>
      <c r="AC1990" s="258"/>
      <c r="AD1990" s="258"/>
      <c r="AE1990" s="258"/>
      <c r="AF1990" s="69">
        <v>3</v>
      </c>
      <c r="AG1990" s="258"/>
      <c r="AH1990" s="258"/>
      <c r="AI1990" s="258"/>
      <c r="AJ1990" s="258"/>
      <c r="AK1990" s="258"/>
      <c r="AL1990" s="258"/>
      <c r="AM1990" s="258"/>
      <c r="AN1990" s="258"/>
      <c r="AO1990" s="258"/>
      <c r="AP1990" s="258"/>
      <c r="AQ1990" s="258"/>
      <c r="AR1990" s="258"/>
      <c r="AS1990" s="258"/>
      <c r="AT1990" s="258"/>
    </row>
    <row r="1991" spans="1:46" ht="45" customHeight="1">
      <c r="A1991" s="255" t="s">
        <v>1715</v>
      </c>
      <c r="B1991" s="256"/>
      <c r="C1991" s="256"/>
      <c r="D1991" s="256"/>
      <c r="E1991" s="256"/>
      <c r="F1991" s="256"/>
      <c r="G1991" s="256"/>
      <c r="H1991" s="256"/>
      <c r="I1991" s="256"/>
      <c r="J1991" s="256"/>
      <c r="K1991" s="256"/>
      <c r="L1991" s="256"/>
      <c r="M1991" s="256"/>
      <c r="N1991" s="256"/>
      <c r="O1991" s="256"/>
      <c r="P1991" s="257"/>
      <c r="Q1991" s="69">
        <v>3</v>
      </c>
      <c r="R1991" s="258"/>
      <c r="S1991" s="258"/>
      <c r="T1991" s="258"/>
      <c r="U1991" s="258"/>
      <c r="V1991" s="258"/>
      <c r="W1991" s="258"/>
      <c r="X1991" s="258"/>
      <c r="Y1991" s="258"/>
      <c r="Z1991" s="258"/>
      <c r="AA1991" s="258"/>
      <c r="AB1991" s="258"/>
      <c r="AC1991" s="258"/>
      <c r="AD1991" s="258"/>
      <c r="AE1991" s="258"/>
      <c r="AF1991" s="69">
        <v>3</v>
      </c>
      <c r="AG1991" s="258"/>
      <c r="AH1991" s="258"/>
      <c r="AI1991" s="258"/>
      <c r="AJ1991" s="258"/>
      <c r="AK1991" s="258"/>
      <c r="AL1991" s="258"/>
      <c r="AM1991" s="258"/>
      <c r="AN1991" s="258"/>
      <c r="AO1991" s="258"/>
      <c r="AP1991" s="258"/>
      <c r="AQ1991" s="258"/>
      <c r="AR1991" s="258"/>
      <c r="AS1991" s="258"/>
      <c r="AT1991" s="258"/>
    </row>
    <row r="1992" spans="1:46" ht="45" customHeight="1">
      <c r="A1992" s="255" t="s">
        <v>1716</v>
      </c>
      <c r="B1992" s="256"/>
      <c r="C1992" s="256"/>
      <c r="D1992" s="256"/>
      <c r="E1992" s="256"/>
      <c r="F1992" s="256"/>
      <c r="G1992" s="256"/>
      <c r="H1992" s="256"/>
      <c r="I1992" s="256"/>
      <c r="J1992" s="256"/>
      <c r="K1992" s="256"/>
      <c r="L1992" s="256"/>
      <c r="M1992" s="256"/>
      <c r="N1992" s="256"/>
      <c r="O1992" s="256"/>
      <c r="P1992" s="257"/>
      <c r="Q1992" s="69">
        <v>3</v>
      </c>
      <c r="R1992" s="258"/>
      <c r="S1992" s="258"/>
      <c r="T1992" s="258"/>
      <c r="U1992" s="258"/>
      <c r="V1992" s="258"/>
      <c r="W1992" s="258"/>
      <c r="X1992" s="258"/>
      <c r="Y1992" s="258"/>
      <c r="Z1992" s="258"/>
      <c r="AA1992" s="258"/>
      <c r="AB1992" s="258"/>
      <c r="AC1992" s="258"/>
      <c r="AD1992" s="258"/>
      <c r="AE1992" s="258"/>
      <c r="AF1992" s="69">
        <v>3</v>
      </c>
      <c r="AG1992" s="258"/>
      <c r="AH1992" s="258"/>
      <c r="AI1992" s="258"/>
      <c r="AJ1992" s="258"/>
      <c r="AK1992" s="258"/>
      <c r="AL1992" s="258"/>
      <c r="AM1992" s="258"/>
      <c r="AN1992" s="258"/>
      <c r="AO1992" s="258"/>
      <c r="AP1992" s="258"/>
      <c r="AQ1992" s="258"/>
      <c r="AR1992" s="258"/>
      <c r="AS1992" s="258"/>
      <c r="AT1992" s="258"/>
    </row>
    <row r="1993" spans="1:46" ht="45" customHeight="1">
      <c r="A1993" s="255" t="s">
        <v>1717</v>
      </c>
      <c r="B1993" s="256"/>
      <c r="C1993" s="256"/>
      <c r="D1993" s="256"/>
      <c r="E1993" s="256"/>
      <c r="F1993" s="256"/>
      <c r="G1993" s="256"/>
      <c r="H1993" s="256"/>
      <c r="I1993" s="256"/>
      <c r="J1993" s="256"/>
      <c r="K1993" s="256"/>
      <c r="L1993" s="256"/>
      <c r="M1993" s="256"/>
      <c r="N1993" s="256"/>
      <c r="O1993" s="256"/>
      <c r="P1993" s="257"/>
      <c r="Q1993" s="69">
        <v>3</v>
      </c>
      <c r="R1993" s="258"/>
      <c r="S1993" s="258"/>
      <c r="T1993" s="258"/>
      <c r="U1993" s="258"/>
      <c r="V1993" s="258"/>
      <c r="W1993" s="258"/>
      <c r="X1993" s="258"/>
      <c r="Y1993" s="258"/>
      <c r="Z1993" s="258"/>
      <c r="AA1993" s="258"/>
      <c r="AB1993" s="258"/>
      <c r="AC1993" s="258"/>
      <c r="AD1993" s="258"/>
      <c r="AE1993" s="258"/>
      <c r="AF1993" s="69">
        <v>3</v>
      </c>
      <c r="AG1993" s="258"/>
      <c r="AH1993" s="258"/>
      <c r="AI1993" s="258"/>
      <c r="AJ1993" s="258"/>
      <c r="AK1993" s="258"/>
      <c r="AL1993" s="258"/>
      <c r="AM1993" s="258"/>
      <c r="AN1993" s="258"/>
      <c r="AO1993" s="258"/>
      <c r="AP1993" s="258"/>
      <c r="AQ1993" s="258"/>
      <c r="AR1993" s="258"/>
      <c r="AS1993" s="258"/>
      <c r="AT1993" s="258"/>
    </row>
    <row r="1994" spans="1:46" ht="95.85" customHeight="1">
      <c r="A1994" s="255" t="s">
        <v>1718</v>
      </c>
      <c r="B1994" s="256"/>
      <c r="C1994" s="256"/>
      <c r="D1994" s="256"/>
      <c r="E1994" s="256"/>
      <c r="F1994" s="256"/>
      <c r="G1994" s="256"/>
      <c r="H1994" s="256"/>
      <c r="I1994" s="256"/>
      <c r="J1994" s="256"/>
      <c r="K1994" s="256"/>
      <c r="L1994" s="256"/>
      <c r="M1994" s="256"/>
      <c r="N1994" s="256"/>
      <c r="O1994" s="256"/>
      <c r="P1994" s="257"/>
      <c r="Q1994" s="69">
        <v>3</v>
      </c>
      <c r="R1994" s="258"/>
      <c r="S1994" s="258"/>
      <c r="T1994" s="258"/>
      <c r="U1994" s="258"/>
      <c r="V1994" s="258"/>
      <c r="W1994" s="258"/>
      <c r="X1994" s="258"/>
      <c r="Y1994" s="258"/>
      <c r="Z1994" s="258"/>
      <c r="AA1994" s="258"/>
      <c r="AB1994" s="258"/>
      <c r="AC1994" s="258"/>
      <c r="AD1994" s="258"/>
      <c r="AE1994" s="258"/>
      <c r="AF1994" s="69">
        <v>3</v>
      </c>
      <c r="AG1994" s="258"/>
      <c r="AH1994" s="258"/>
      <c r="AI1994" s="258"/>
      <c r="AJ1994" s="258"/>
      <c r="AK1994" s="258"/>
      <c r="AL1994" s="258"/>
      <c r="AM1994" s="258"/>
      <c r="AN1994" s="258"/>
      <c r="AO1994" s="258"/>
      <c r="AP1994" s="258"/>
      <c r="AQ1994" s="258"/>
      <c r="AR1994" s="258"/>
      <c r="AS1994" s="258"/>
      <c r="AT1994" s="258"/>
    </row>
    <row r="1995" spans="1:46" ht="45" customHeight="1">
      <c r="A1995" s="255" t="s">
        <v>1164</v>
      </c>
      <c r="B1995" s="256"/>
      <c r="C1995" s="256"/>
      <c r="D1995" s="256"/>
      <c r="E1995" s="256"/>
      <c r="F1995" s="256"/>
      <c r="G1995" s="256"/>
      <c r="H1995" s="256"/>
      <c r="I1995" s="256"/>
      <c r="J1995" s="256"/>
      <c r="K1995" s="256"/>
      <c r="L1995" s="256"/>
      <c r="M1995" s="256"/>
      <c r="N1995" s="256"/>
      <c r="O1995" s="256"/>
      <c r="P1995" s="257"/>
      <c r="Q1995" s="69">
        <v>3</v>
      </c>
      <c r="R1995" s="258"/>
      <c r="S1995" s="258"/>
      <c r="T1995" s="258"/>
      <c r="U1995" s="258"/>
      <c r="V1995" s="258"/>
      <c r="W1995" s="258"/>
      <c r="X1995" s="258"/>
      <c r="Y1995" s="258"/>
      <c r="Z1995" s="258"/>
      <c r="AA1995" s="258"/>
      <c r="AB1995" s="258"/>
      <c r="AC1995" s="258"/>
      <c r="AD1995" s="258"/>
      <c r="AE1995" s="258"/>
      <c r="AF1995" s="69">
        <v>3</v>
      </c>
      <c r="AG1995" s="258"/>
      <c r="AH1995" s="258"/>
      <c r="AI1995" s="258"/>
      <c r="AJ1995" s="258"/>
      <c r="AK1995" s="258"/>
      <c r="AL1995" s="258"/>
      <c r="AM1995" s="258"/>
      <c r="AN1995" s="258"/>
      <c r="AO1995" s="258"/>
      <c r="AP1995" s="258"/>
      <c r="AQ1995" s="258"/>
      <c r="AR1995" s="258"/>
      <c r="AS1995" s="258"/>
      <c r="AT1995" s="258"/>
    </row>
    <row r="1996" spans="1:46" ht="45" customHeight="1">
      <c r="A1996" s="255" t="s">
        <v>1719</v>
      </c>
      <c r="B1996" s="256"/>
      <c r="C1996" s="256"/>
      <c r="D1996" s="256"/>
      <c r="E1996" s="256"/>
      <c r="F1996" s="256"/>
      <c r="G1996" s="256"/>
      <c r="H1996" s="256"/>
      <c r="I1996" s="256"/>
      <c r="J1996" s="256"/>
      <c r="K1996" s="256"/>
      <c r="L1996" s="256"/>
      <c r="M1996" s="256"/>
      <c r="N1996" s="256"/>
      <c r="O1996" s="256"/>
      <c r="P1996" s="257"/>
      <c r="Q1996" s="69">
        <v>3</v>
      </c>
      <c r="R1996" s="258"/>
      <c r="S1996" s="258"/>
      <c r="T1996" s="258"/>
      <c r="U1996" s="258"/>
      <c r="V1996" s="258"/>
      <c r="W1996" s="258"/>
      <c r="X1996" s="258"/>
      <c r="Y1996" s="258"/>
      <c r="Z1996" s="258"/>
      <c r="AA1996" s="258"/>
      <c r="AB1996" s="258"/>
      <c r="AC1996" s="258"/>
      <c r="AD1996" s="258"/>
      <c r="AE1996" s="258"/>
      <c r="AF1996" s="69">
        <v>3</v>
      </c>
      <c r="AG1996" s="258"/>
      <c r="AH1996" s="258"/>
      <c r="AI1996" s="258"/>
      <c r="AJ1996" s="258"/>
      <c r="AK1996" s="258"/>
      <c r="AL1996" s="258"/>
      <c r="AM1996" s="258"/>
      <c r="AN1996" s="258"/>
      <c r="AO1996" s="258"/>
      <c r="AP1996" s="258"/>
      <c r="AQ1996" s="258"/>
      <c r="AR1996" s="258"/>
      <c r="AS1996" s="258"/>
      <c r="AT1996" s="258"/>
    </row>
    <row r="1997" spans="1:46" ht="45" customHeight="1">
      <c r="A1997" s="255" t="s">
        <v>1720</v>
      </c>
      <c r="B1997" s="256"/>
      <c r="C1997" s="256"/>
      <c r="D1997" s="256"/>
      <c r="E1997" s="256"/>
      <c r="F1997" s="256"/>
      <c r="G1997" s="256"/>
      <c r="H1997" s="256"/>
      <c r="I1997" s="256"/>
      <c r="J1997" s="256"/>
      <c r="K1997" s="256"/>
      <c r="L1997" s="256"/>
      <c r="M1997" s="256"/>
      <c r="N1997" s="256"/>
      <c r="O1997" s="256"/>
      <c r="P1997" s="257"/>
      <c r="Q1997" s="69">
        <v>3</v>
      </c>
      <c r="R1997" s="258"/>
      <c r="S1997" s="258"/>
      <c r="T1997" s="258"/>
      <c r="U1997" s="258"/>
      <c r="V1997" s="258"/>
      <c r="W1997" s="258"/>
      <c r="X1997" s="258"/>
      <c r="Y1997" s="258"/>
      <c r="Z1997" s="258"/>
      <c r="AA1997" s="258"/>
      <c r="AB1997" s="258"/>
      <c r="AC1997" s="258"/>
      <c r="AD1997" s="258"/>
      <c r="AE1997" s="258"/>
      <c r="AF1997" s="69">
        <v>3</v>
      </c>
      <c r="AG1997" s="258"/>
      <c r="AH1997" s="258"/>
      <c r="AI1997" s="258"/>
      <c r="AJ1997" s="258"/>
      <c r="AK1997" s="258"/>
      <c r="AL1997" s="258"/>
      <c r="AM1997" s="258"/>
      <c r="AN1997" s="258"/>
      <c r="AO1997" s="258"/>
      <c r="AP1997" s="258"/>
      <c r="AQ1997" s="258"/>
      <c r="AR1997" s="258"/>
      <c r="AS1997" s="258"/>
      <c r="AT1997" s="258"/>
    </row>
    <row r="1998" spans="1:46" ht="45" customHeight="1">
      <c r="A1998" s="255" t="s">
        <v>1721</v>
      </c>
      <c r="B1998" s="256"/>
      <c r="C1998" s="256"/>
      <c r="D1998" s="256"/>
      <c r="E1998" s="256"/>
      <c r="F1998" s="256"/>
      <c r="G1998" s="256"/>
      <c r="H1998" s="256"/>
      <c r="I1998" s="256"/>
      <c r="J1998" s="256"/>
      <c r="K1998" s="256"/>
      <c r="L1998" s="256"/>
      <c r="M1998" s="256"/>
      <c r="N1998" s="256"/>
      <c r="O1998" s="256"/>
      <c r="P1998" s="257"/>
      <c r="Q1998" s="69">
        <v>3</v>
      </c>
      <c r="R1998" s="258"/>
      <c r="S1998" s="258"/>
      <c r="T1998" s="258"/>
      <c r="U1998" s="258"/>
      <c r="V1998" s="258"/>
      <c r="W1998" s="258"/>
      <c r="X1998" s="258"/>
      <c r="Y1998" s="258"/>
      <c r="Z1998" s="258"/>
      <c r="AA1998" s="258"/>
      <c r="AB1998" s="258"/>
      <c r="AC1998" s="258"/>
      <c r="AD1998" s="258"/>
      <c r="AE1998" s="258"/>
      <c r="AF1998" s="69">
        <v>3</v>
      </c>
      <c r="AG1998" s="258"/>
      <c r="AH1998" s="258"/>
      <c r="AI1998" s="258"/>
      <c r="AJ1998" s="258"/>
      <c r="AK1998" s="258"/>
      <c r="AL1998" s="258"/>
      <c r="AM1998" s="258"/>
      <c r="AN1998" s="258"/>
      <c r="AO1998" s="258"/>
      <c r="AP1998" s="258"/>
      <c r="AQ1998" s="258"/>
      <c r="AR1998" s="258"/>
      <c r="AS1998" s="258"/>
      <c r="AT1998" s="258"/>
    </row>
    <row r="1999" spans="1:46" ht="45" customHeight="1">
      <c r="A1999" s="255" t="s">
        <v>1722</v>
      </c>
      <c r="B1999" s="256"/>
      <c r="C1999" s="256"/>
      <c r="D1999" s="256"/>
      <c r="E1999" s="256"/>
      <c r="F1999" s="256"/>
      <c r="G1999" s="256"/>
      <c r="H1999" s="256"/>
      <c r="I1999" s="256"/>
      <c r="J1999" s="256"/>
      <c r="K1999" s="256"/>
      <c r="L1999" s="256"/>
      <c r="M1999" s="256"/>
      <c r="N1999" s="256"/>
      <c r="O1999" s="256"/>
      <c r="P1999" s="257"/>
      <c r="Q1999" s="69">
        <v>3</v>
      </c>
      <c r="R1999" s="258"/>
      <c r="S1999" s="258"/>
      <c r="T1999" s="258"/>
      <c r="U1999" s="258"/>
      <c r="V1999" s="258"/>
      <c r="W1999" s="258"/>
      <c r="X1999" s="258"/>
      <c r="Y1999" s="258"/>
      <c r="Z1999" s="258"/>
      <c r="AA1999" s="258"/>
      <c r="AB1999" s="258"/>
      <c r="AC1999" s="258"/>
      <c r="AD1999" s="258"/>
      <c r="AE1999" s="258"/>
      <c r="AF1999" s="69">
        <v>3</v>
      </c>
      <c r="AG1999" s="258"/>
      <c r="AH1999" s="258"/>
      <c r="AI1999" s="258"/>
      <c r="AJ1999" s="258"/>
      <c r="AK1999" s="258"/>
      <c r="AL1999" s="258"/>
      <c r="AM1999" s="258"/>
      <c r="AN1999" s="258"/>
      <c r="AO1999" s="258"/>
      <c r="AP1999" s="258"/>
      <c r="AQ1999" s="258"/>
      <c r="AR1999" s="258"/>
      <c r="AS1999" s="258"/>
      <c r="AT1999" s="258"/>
    </row>
    <row r="2000" spans="1:46" ht="45" customHeight="1">
      <c r="A2000" s="255" t="s">
        <v>1723</v>
      </c>
      <c r="B2000" s="256"/>
      <c r="C2000" s="256"/>
      <c r="D2000" s="256"/>
      <c r="E2000" s="256"/>
      <c r="F2000" s="256"/>
      <c r="G2000" s="256"/>
      <c r="H2000" s="256"/>
      <c r="I2000" s="256"/>
      <c r="J2000" s="256"/>
      <c r="K2000" s="256"/>
      <c r="L2000" s="256"/>
      <c r="M2000" s="256"/>
      <c r="N2000" s="256"/>
      <c r="O2000" s="256"/>
      <c r="P2000" s="257"/>
      <c r="Q2000" s="69">
        <v>3</v>
      </c>
      <c r="R2000" s="258"/>
      <c r="S2000" s="258"/>
      <c r="T2000" s="258"/>
      <c r="U2000" s="258"/>
      <c r="V2000" s="258"/>
      <c r="W2000" s="258"/>
      <c r="X2000" s="258"/>
      <c r="Y2000" s="258"/>
      <c r="Z2000" s="258"/>
      <c r="AA2000" s="258"/>
      <c r="AB2000" s="258"/>
      <c r="AC2000" s="258"/>
      <c r="AD2000" s="258"/>
      <c r="AE2000" s="258"/>
      <c r="AF2000" s="69">
        <v>3</v>
      </c>
      <c r="AG2000" s="258"/>
      <c r="AH2000" s="258"/>
      <c r="AI2000" s="258"/>
      <c r="AJ2000" s="258"/>
      <c r="AK2000" s="258"/>
      <c r="AL2000" s="258"/>
      <c r="AM2000" s="258"/>
      <c r="AN2000" s="258"/>
      <c r="AO2000" s="258"/>
      <c r="AP2000" s="258"/>
      <c r="AQ2000" s="258"/>
      <c r="AR2000" s="258"/>
      <c r="AS2000" s="258"/>
      <c r="AT2000" s="258"/>
    </row>
    <row r="2001" spans="1:46" ht="45" customHeight="1">
      <c r="A2001" s="255" t="s">
        <v>1724</v>
      </c>
      <c r="B2001" s="256"/>
      <c r="C2001" s="256"/>
      <c r="D2001" s="256"/>
      <c r="E2001" s="256"/>
      <c r="F2001" s="256"/>
      <c r="G2001" s="256"/>
      <c r="H2001" s="256"/>
      <c r="I2001" s="256"/>
      <c r="J2001" s="256"/>
      <c r="K2001" s="256"/>
      <c r="L2001" s="256"/>
      <c r="M2001" s="256"/>
      <c r="N2001" s="256"/>
      <c r="O2001" s="256"/>
      <c r="P2001" s="257"/>
      <c r="Q2001" s="69">
        <v>3</v>
      </c>
      <c r="R2001" s="258"/>
      <c r="S2001" s="258"/>
      <c r="T2001" s="258"/>
      <c r="U2001" s="258"/>
      <c r="V2001" s="258"/>
      <c r="W2001" s="258"/>
      <c r="X2001" s="258"/>
      <c r="Y2001" s="258"/>
      <c r="Z2001" s="258"/>
      <c r="AA2001" s="258"/>
      <c r="AB2001" s="258"/>
      <c r="AC2001" s="258"/>
      <c r="AD2001" s="258"/>
      <c r="AE2001" s="258"/>
      <c r="AF2001" s="69">
        <v>3</v>
      </c>
      <c r="AG2001" s="258"/>
      <c r="AH2001" s="258"/>
      <c r="AI2001" s="258"/>
      <c r="AJ2001" s="258"/>
      <c r="AK2001" s="258"/>
      <c r="AL2001" s="258"/>
      <c r="AM2001" s="258"/>
      <c r="AN2001" s="258"/>
      <c r="AO2001" s="258"/>
      <c r="AP2001" s="258"/>
      <c r="AQ2001" s="258"/>
      <c r="AR2001" s="258"/>
      <c r="AS2001" s="258"/>
      <c r="AT2001" s="258"/>
    </row>
    <row r="2002" spans="1:46" ht="45" customHeight="1" thickTop="1" thickBot="1">
      <c r="A2002" s="61"/>
      <c r="B2002" s="61"/>
      <c r="C2002" s="61"/>
      <c r="D2002" s="61"/>
      <c r="E2002" s="61"/>
      <c r="F2002" s="61"/>
      <c r="G2002" s="61"/>
      <c r="H2002" s="61"/>
      <c r="I2002" s="61"/>
      <c r="J2002" s="61"/>
      <c r="K2002" s="61"/>
      <c r="L2002" s="61"/>
      <c r="M2002" s="61"/>
      <c r="N2002" s="61"/>
      <c r="O2002" s="61"/>
      <c r="P2002" s="61"/>
      <c r="Q2002" s="70"/>
      <c r="R2002" s="61"/>
      <c r="S2002" s="61"/>
      <c r="T2002" s="61"/>
      <c r="U2002" s="61"/>
      <c r="V2002" s="61"/>
      <c r="W2002" s="61"/>
      <c r="X2002" s="61"/>
      <c r="Y2002" s="61"/>
      <c r="Z2002" s="61"/>
      <c r="AA2002" s="61"/>
      <c r="AB2002" s="61"/>
      <c r="AC2002" s="61"/>
      <c r="AD2002" s="61"/>
      <c r="AE2002" s="61"/>
      <c r="AF2002" s="70"/>
      <c r="AG2002" s="61"/>
      <c r="AH2002" s="61"/>
      <c r="AI2002" s="61"/>
      <c r="AJ2002" s="61"/>
      <c r="AK2002" s="61"/>
      <c r="AL2002" s="61"/>
      <c r="AM2002" s="61"/>
      <c r="AN2002" s="61"/>
      <c r="AO2002" s="61"/>
      <c r="AP2002" s="61"/>
      <c r="AQ2002" s="61"/>
      <c r="AR2002" s="61"/>
      <c r="AS2002" s="61"/>
      <c r="AT2002" s="61"/>
    </row>
    <row r="2003" spans="1:46" ht="45" customHeight="1" thickTop="1" thickBot="1">
      <c r="A2003" s="267" t="s">
        <v>79</v>
      </c>
      <c r="B2003" s="267"/>
      <c r="C2003" s="267"/>
      <c r="D2003" s="267"/>
      <c r="E2003" s="267"/>
      <c r="F2003" s="267"/>
      <c r="G2003" s="267"/>
      <c r="H2003" s="267"/>
      <c r="I2003" s="267"/>
      <c r="J2003" s="267"/>
      <c r="K2003" s="267"/>
      <c r="L2003" s="267"/>
      <c r="M2003" s="267"/>
      <c r="N2003" s="267"/>
      <c r="O2003" s="267"/>
      <c r="P2003" s="267"/>
      <c r="Q2003" s="71" t="s">
        <v>67</v>
      </c>
      <c r="R2003" s="268" t="s">
        <v>68</v>
      </c>
      <c r="S2003" s="268"/>
      <c r="T2003" s="268"/>
      <c r="U2003" s="268"/>
      <c r="V2003" s="268"/>
      <c r="W2003" s="268"/>
      <c r="X2003" s="268"/>
      <c r="Y2003" s="268"/>
      <c r="Z2003" s="268"/>
      <c r="AA2003" s="268"/>
      <c r="AB2003" s="268"/>
      <c r="AC2003" s="268"/>
      <c r="AD2003" s="268"/>
      <c r="AE2003" s="268"/>
      <c r="AF2003" s="72" t="s">
        <v>67</v>
      </c>
      <c r="AG2003" s="269" t="s">
        <v>8</v>
      </c>
      <c r="AH2003" s="269"/>
      <c r="AI2003" s="269"/>
      <c r="AJ2003" s="269"/>
      <c r="AK2003" s="269"/>
      <c r="AL2003" s="269"/>
      <c r="AM2003" s="269"/>
      <c r="AN2003" s="269"/>
      <c r="AO2003" s="269"/>
      <c r="AP2003" s="269"/>
      <c r="AQ2003" s="269"/>
      <c r="AR2003" s="269"/>
      <c r="AS2003" s="269"/>
      <c r="AT2003" s="269"/>
    </row>
    <row r="2004" spans="1:46" ht="45" customHeight="1">
      <c r="A2004" s="255" t="s">
        <v>1707</v>
      </c>
      <c r="B2004" s="256"/>
      <c r="C2004" s="256"/>
      <c r="D2004" s="256"/>
      <c r="E2004" s="256"/>
      <c r="F2004" s="256"/>
      <c r="G2004" s="256"/>
      <c r="H2004" s="256"/>
      <c r="I2004" s="256"/>
      <c r="J2004" s="256"/>
      <c r="K2004" s="256"/>
      <c r="L2004" s="256"/>
      <c r="M2004" s="256"/>
      <c r="N2004" s="256"/>
      <c r="O2004" s="256"/>
      <c r="P2004" s="257"/>
      <c r="Q2004" s="69">
        <v>3</v>
      </c>
      <c r="R2004" s="258"/>
      <c r="S2004" s="258"/>
      <c r="T2004" s="258"/>
      <c r="U2004" s="258"/>
      <c r="V2004" s="258"/>
      <c r="W2004" s="258"/>
      <c r="X2004" s="258"/>
      <c r="Y2004" s="258"/>
      <c r="Z2004" s="258"/>
      <c r="AA2004" s="258"/>
      <c r="AB2004" s="258"/>
      <c r="AC2004" s="258"/>
      <c r="AD2004" s="258"/>
      <c r="AE2004" s="258"/>
      <c r="AF2004" s="69">
        <v>3</v>
      </c>
      <c r="AG2004" s="258"/>
      <c r="AH2004" s="258"/>
      <c r="AI2004" s="258"/>
      <c r="AJ2004" s="258"/>
      <c r="AK2004" s="258"/>
      <c r="AL2004" s="258"/>
      <c r="AM2004" s="258"/>
      <c r="AN2004" s="258"/>
      <c r="AO2004" s="258"/>
      <c r="AP2004" s="258"/>
      <c r="AQ2004" s="258"/>
      <c r="AR2004" s="258"/>
      <c r="AS2004" s="258"/>
      <c r="AT2004" s="258"/>
    </row>
    <row r="2005" spans="1:46" ht="45" customHeight="1">
      <c r="A2005" s="255" t="s">
        <v>1652</v>
      </c>
      <c r="B2005" s="256"/>
      <c r="C2005" s="256"/>
      <c r="D2005" s="256"/>
      <c r="E2005" s="256"/>
      <c r="F2005" s="256"/>
      <c r="G2005" s="256"/>
      <c r="H2005" s="256"/>
      <c r="I2005" s="256"/>
      <c r="J2005" s="256"/>
      <c r="K2005" s="256"/>
      <c r="L2005" s="256"/>
      <c r="M2005" s="256"/>
      <c r="N2005" s="256"/>
      <c r="O2005" s="256"/>
      <c r="P2005" s="257"/>
      <c r="Q2005" s="69">
        <v>3</v>
      </c>
      <c r="R2005" s="258"/>
      <c r="S2005" s="258"/>
      <c r="T2005" s="258"/>
      <c r="U2005" s="258"/>
      <c r="V2005" s="258"/>
      <c r="W2005" s="258"/>
      <c r="X2005" s="258"/>
      <c r="Y2005" s="258"/>
      <c r="Z2005" s="258"/>
      <c r="AA2005" s="258"/>
      <c r="AB2005" s="258"/>
      <c r="AC2005" s="258"/>
      <c r="AD2005" s="258"/>
      <c r="AE2005" s="258"/>
      <c r="AF2005" s="69">
        <v>3</v>
      </c>
      <c r="AG2005" s="258"/>
      <c r="AH2005" s="258"/>
      <c r="AI2005" s="258"/>
      <c r="AJ2005" s="258"/>
      <c r="AK2005" s="258"/>
      <c r="AL2005" s="258"/>
      <c r="AM2005" s="258"/>
      <c r="AN2005" s="258"/>
      <c r="AO2005" s="258"/>
      <c r="AP2005" s="258"/>
      <c r="AQ2005" s="258"/>
      <c r="AR2005" s="258"/>
      <c r="AS2005" s="258"/>
      <c r="AT2005" s="258"/>
    </row>
    <row r="2006" spans="1:46" ht="45" customHeight="1">
      <c r="A2006" s="255" t="s">
        <v>1653</v>
      </c>
      <c r="B2006" s="256"/>
      <c r="C2006" s="256"/>
      <c r="D2006" s="256"/>
      <c r="E2006" s="256"/>
      <c r="F2006" s="256"/>
      <c r="G2006" s="256"/>
      <c r="H2006" s="256"/>
      <c r="I2006" s="256"/>
      <c r="J2006" s="256"/>
      <c r="K2006" s="256"/>
      <c r="L2006" s="256"/>
      <c r="M2006" s="256"/>
      <c r="N2006" s="256"/>
      <c r="O2006" s="256"/>
      <c r="P2006" s="257"/>
      <c r="Q2006" s="69">
        <v>3</v>
      </c>
      <c r="R2006" s="258"/>
      <c r="S2006" s="258"/>
      <c r="T2006" s="258"/>
      <c r="U2006" s="258"/>
      <c r="V2006" s="258"/>
      <c r="W2006" s="258"/>
      <c r="X2006" s="258"/>
      <c r="Y2006" s="258"/>
      <c r="Z2006" s="258"/>
      <c r="AA2006" s="258"/>
      <c r="AB2006" s="258"/>
      <c r="AC2006" s="258"/>
      <c r="AD2006" s="258"/>
      <c r="AE2006" s="258"/>
      <c r="AF2006" s="69">
        <v>3</v>
      </c>
      <c r="AG2006" s="258"/>
      <c r="AH2006" s="258"/>
      <c r="AI2006" s="258"/>
      <c r="AJ2006" s="258"/>
      <c r="AK2006" s="258"/>
      <c r="AL2006" s="258"/>
      <c r="AM2006" s="258"/>
      <c r="AN2006" s="258"/>
      <c r="AO2006" s="258"/>
      <c r="AP2006" s="258"/>
      <c r="AQ2006" s="258"/>
      <c r="AR2006" s="258"/>
      <c r="AS2006" s="258"/>
      <c r="AT2006" s="258"/>
    </row>
    <row r="2007" spans="1:46" ht="68.099999999999994" customHeight="1">
      <c r="A2007" s="255" t="s">
        <v>1654</v>
      </c>
      <c r="B2007" s="256"/>
      <c r="C2007" s="256"/>
      <c r="D2007" s="256"/>
      <c r="E2007" s="256"/>
      <c r="F2007" s="256"/>
      <c r="G2007" s="256"/>
      <c r="H2007" s="256"/>
      <c r="I2007" s="256"/>
      <c r="J2007" s="256"/>
      <c r="K2007" s="256"/>
      <c r="L2007" s="256"/>
      <c r="M2007" s="256"/>
      <c r="N2007" s="256"/>
      <c r="O2007" s="256"/>
      <c r="P2007" s="257"/>
      <c r="Q2007" s="69">
        <v>3</v>
      </c>
      <c r="R2007" s="258"/>
      <c r="S2007" s="258"/>
      <c r="T2007" s="258"/>
      <c r="U2007" s="258"/>
      <c r="V2007" s="258"/>
      <c r="W2007" s="258"/>
      <c r="X2007" s="258"/>
      <c r="Y2007" s="258"/>
      <c r="Z2007" s="258"/>
      <c r="AA2007" s="258"/>
      <c r="AB2007" s="258"/>
      <c r="AC2007" s="258"/>
      <c r="AD2007" s="258"/>
      <c r="AE2007" s="258"/>
      <c r="AF2007" s="69">
        <v>3</v>
      </c>
      <c r="AG2007" s="258"/>
      <c r="AH2007" s="258"/>
      <c r="AI2007" s="258"/>
      <c r="AJ2007" s="258"/>
      <c r="AK2007" s="258"/>
      <c r="AL2007" s="258"/>
      <c r="AM2007" s="258"/>
      <c r="AN2007" s="258"/>
      <c r="AO2007" s="258"/>
      <c r="AP2007" s="258"/>
      <c r="AQ2007" s="258"/>
      <c r="AR2007" s="258"/>
      <c r="AS2007" s="258"/>
      <c r="AT2007" s="258"/>
    </row>
    <row r="2008" spans="1:46" ht="45" customHeight="1">
      <c r="A2008" s="255" t="s">
        <v>1725</v>
      </c>
      <c r="B2008" s="256"/>
      <c r="C2008" s="256"/>
      <c r="D2008" s="256"/>
      <c r="E2008" s="256"/>
      <c r="F2008" s="256"/>
      <c r="G2008" s="256"/>
      <c r="H2008" s="256"/>
      <c r="I2008" s="256"/>
      <c r="J2008" s="256"/>
      <c r="K2008" s="256"/>
      <c r="L2008" s="256"/>
      <c r="M2008" s="256"/>
      <c r="N2008" s="256"/>
      <c r="O2008" s="256"/>
      <c r="P2008" s="257"/>
      <c r="Q2008" s="69">
        <v>3</v>
      </c>
      <c r="R2008" s="258"/>
      <c r="S2008" s="258"/>
      <c r="T2008" s="258"/>
      <c r="U2008" s="258"/>
      <c r="V2008" s="258"/>
      <c r="W2008" s="258"/>
      <c r="X2008" s="258"/>
      <c r="Y2008" s="258"/>
      <c r="Z2008" s="258"/>
      <c r="AA2008" s="258"/>
      <c r="AB2008" s="258"/>
      <c r="AC2008" s="258"/>
      <c r="AD2008" s="258"/>
      <c r="AE2008" s="258"/>
      <c r="AF2008" s="69">
        <v>3</v>
      </c>
      <c r="AG2008" s="258"/>
      <c r="AH2008" s="258"/>
      <c r="AI2008" s="258"/>
      <c r="AJ2008" s="258"/>
      <c r="AK2008" s="258"/>
      <c r="AL2008" s="258"/>
      <c r="AM2008" s="258"/>
      <c r="AN2008" s="258"/>
      <c r="AO2008" s="258"/>
      <c r="AP2008" s="258"/>
      <c r="AQ2008" s="258"/>
      <c r="AR2008" s="258"/>
      <c r="AS2008" s="258"/>
      <c r="AT2008" s="258"/>
    </row>
    <row r="2009" spans="1:46" ht="18" customHeight="1" thickTop="1"/>
    <row r="2011" spans="1:46" ht="45" customHeight="1">
      <c r="A2011" s="266" t="s">
        <v>1726</v>
      </c>
      <c r="B2011" s="266"/>
      <c r="C2011" s="266"/>
      <c r="D2011" s="266"/>
      <c r="E2011" s="266"/>
      <c r="F2011" s="266"/>
      <c r="G2011" s="266"/>
      <c r="H2011" s="266"/>
      <c r="I2011" s="266"/>
      <c r="J2011" s="266"/>
      <c r="K2011" s="266"/>
      <c r="L2011" s="266"/>
      <c r="M2011" s="266"/>
      <c r="N2011" s="266"/>
      <c r="O2011" s="266"/>
      <c r="P2011" s="266"/>
      <c r="Q2011" s="266"/>
      <c r="R2011" s="266"/>
      <c r="S2011" s="266"/>
      <c r="T2011" s="266"/>
      <c r="U2011" s="266"/>
      <c r="V2011" s="266"/>
      <c r="W2011" s="266"/>
      <c r="X2011" s="266"/>
      <c r="Y2011" s="266"/>
      <c r="Z2011" s="266"/>
      <c r="AA2011" s="266"/>
      <c r="AB2011" s="266"/>
      <c r="AC2011" s="266"/>
      <c r="AD2011" s="266"/>
      <c r="AE2011" s="266"/>
      <c r="AF2011"/>
      <c r="AG2011" s="241" t="s">
        <v>64</v>
      </c>
      <c r="AH2011" s="241"/>
      <c r="AI2011" s="241"/>
      <c r="AJ2011" s="241"/>
      <c r="AK2011" s="73">
        <f>(('Artículo 121 (resumen PI)'!C63*0.8+'Artículo 121 (resumen PI)'!F63*0.2)+('Artículo 121 (resumen PNT)'!C63*0.8+'Artículo 121 (resumen PNT)'!F63*0.2))/2</f>
        <v>99.999999999999986</v>
      </c>
      <c r="AL2011"/>
      <c r="AM2011"/>
      <c r="AN2011"/>
      <c r="AO2011"/>
      <c r="AP2011"/>
      <c r="AQ2011"/>
      <c r="AR2011"/>
      <c r="AS2011"/>
      <c r="AT2011"/>
    </row>
    <row r="2012" spans="1:46" ht="15.75" customHeight="1">
      <c r="A2012" s="64"/>
      <c r="B2012" s="65"/>
      <c r="C2012" s="65"/>
      <c r="D2012" s="65"/>
      <c r="E2012" s="65"/>
      <c r="F2012" s="65"/>
      <c r="G2012" s="65"/>
      <c r="H2012" s="65"/>
      <c r="I2012" s="65"/>
      <c r="J2012" s="65"/>
      <c r="K2012" s="65"/>
      <c r="L2012" s="65"/>
      <c r="M2012" s="65"/>
      <c r="N2012" s="65"/>
      <c r="O2012" s="65"/>
      <c r="P2012" s="65"/>
      <c r="Q2012" s="27"/>
      <c r="R2012" s="65"/>
      <c r="S2012" s="65"/>
      <c r="T2012" s="65"/>
      <c r="U2012" s="65"/>
      <c r="V2012" s="65"/>
      <c r="W2012" s="65"/>
      <c r="X2012" s="65"/>
      <c r="Y2012" s="65"/>
      <c r="Z2012" s="65"/>
      <c r="AA2012" s="65"/>
      <c r="AB2012" s="65"/>
      <c r="AC2012" s="65"/>
      <c r="AD2012" s="65"/>
      <c r="AE2012" s="65"/>
      <c r="AF2012"/>
      <c r="AG2012"/>
      <c r="AH2012"/>
      <c r="AI2012"/>
      <c r="AJ2012"/>
      <c r="AK2012"/>
      <c r="AL2012"/>
      <c r="AM2012"/>
      <c r="AN2012"/>
      <c r="AO2012"/>
      <c r="AP2012"/>
      <c r="AQ2012"/>
      <c r="AR2012"/>
      <c r="AS2012"/>
      <c r="AT2012"/>
    </row>
    <row r="2013" spans="1:46" ht="15.75">
      <c r="A2013" s="64" t="s">
        <v>65</v>
      </c>
      <c r="B2013" s="65"/>
      <c r="C2013" s="65"/>
      <c r="D2013" s="65"/>
      <c r="E2013" s="65"/>
      <c r="F2013" s="65"/>
      <c r="G2013" s="65"/>
      <c r="H2013" s="65"/>
      <c r="I2013" s="65"/>
      <c r="J2013" s="65"/>
      <c r="K2013" s="65"/>
      <c r="L2013" s="65"/>
      <c r="M2013" s="65"/>
      <c r="N2013" s="65"/>
      <c r="O2013" s="65"/>
      <c r="P2013" s="65"/>
      <c r="Q2013" s="27"/>
      <c r="R2013" s="65"/>
      <c r="S2013" s="65"/>
      <c r="T2013" s="65"/>
      <c r="U2013" s="65"/>
      <c r="V2013" s="65"/>
      <c r="W2013" s="65"/>
      <c r="X2013" s="65"/>
      <c r="Y2013" s="65"/>
      <c r="Z2013" s="65"/>
      <c r="AA2013" s="65"/>
      <c r="AB2013" s="65"/>
      <c r="AC2013" s="65"/>
      <c r="AD2013" s="65"/>
      <c r="AE2013" s="65"/>
      <c r="AF2013"/>
      <c r="AG2013"/>
      <c r="AH2013"/>
      <c r="AI2013"/>
      <c r="AJ2013"/>
      <c r="AK2013"/>
      <c r="AL2013"/>
      <c r="AM2013"/>
      <c r="AN2013"/>
      <c r="AO2013"/>
      <c r="AP2013"/>
      <c r="AQ2013"/>
      <c r="AR2013"/>
      <c r="AS2013"/>
      <c r="AT2013"/>
    </row>
    <row r="2014" spans="1:46" ht="15" customHeight="1">
      <c r="A2014" s="61"/>
      <c r="B2014" s="61"/>
      <c r="C2014" s="61"/>
      <c r="D2014" s="61"/>
      <c r="E2014" s="61"/>
      <c r="F2014" s="61"/>
      <c r="G2014" s="61"/>
      <c r="H2014" s="61"/>
      <c r="I2014" s="61"/>
      <c r="J2014" s="61"/>
      <c r="K2014" s="61"/>
      <c r="L2014" s="61"/>
      <c r="M2014" s="61"/>
      <c r="N2014" s="61"/>
      <c r="O2014" s="61"/>
      <c r="P2014" s="61"/>
      <c r="R2014" s="61"/>
      <c r="S2014" s="61"/>
      <c r="T2014" s="61"/>
      <c r="U2014" s="61"/>
      <c r="V2014" s="61"/>
      <c r="W2014" s="61"/>
      <c r="X2014" s="61"/>
      <c r="Y2014" s="61"/>
      <c r="Z2014" s="61"/>
      <c r="AA2014" s="61"/>
      <c r="AB2014" s="61"/>
      <c r="AC2014" s="61"/>
      <c r="AD2014" s="61"/>
      <c r="AE2014" s="61"/>
      <c r="AF2014"/>
      <c r="AG2014"/>
      <c r="AH2014"/>
      <c r="AI2014"/>
      <c r="AJ2014"/>
      <c r="AK2014"/>
      <c r="AL2014"/>
      <c r="AM2014"/>
      <c r="AN2014"/>
      <c r="AO2014"/>
      <c r="AP2014"/>
      <c r="AQ2014"/>
      <c r="AR2014"/>
      <c r="AS2014"/>
      <c r="AT2014"/>
    </row>
    <row r="2015" spans="1:46" ht="67.5" customHeight="1" thickBot="1">
      <c r="A2015" s="264" t="s">
        <v>336</v>
      </c>
      <c r="B2015" s="264"/>
      <c r="C2015" s="264"/>
      <c r="D2015" s="264"/>
      <c r="E2015" s="264"/>
      <c r="F2015" s="264"/>
      <c r="G2015" s="264"/>
      <c r="H2015" s="264"/>
      <c r="I2015" s="264"/>
      <c r="J2015" s="264"/>
      <c r="K2015" s="264"/>
      <c r="L2015" s="264"/>
      <c r="M2015" s="264"/>
      <c r="N2015" s="264"/>
      <c r="O2015" s="264"/>
      <c r="P2015" s="264"/>
      <c r="Q2015" s="66"/>
      <c r="R2015" s="61"/>
      <c r="S2015" s="61"/>
      <c r="T2015" s="61"/>
      <c r="U2015" s="61"/>
      <c r="V2015" s="265"/>
      <c r="W2015" s="265"/>
      <c r="X2015" s="265"/>
      <c r="Y2015" s="265"/>
      <c r="Z2015" s="265"/>
      <c r="AA2015" s="265"/>
      <c r="AB2015" s="265"/>
      <c r="AC2015" s="265"/>
      <c r="AD2015" s="265"/>
      <c r="AE2015" s="265"/>
      <c r="AF2015" s="66"/>
      <c r="AG2015" s="61"/>
      <c r="AH2015" s="61"/>
      <c r="AI2015" s="61"/>
      <c r="AJ2015" s="61"/>
      <c r="AK2015" s="265"/>
      <c r="AL2015" s="265"/>
      <c r="AM2015" s="265"/>
      <c r="AN2015" s="265"/>
      <c r="AO2015" s="265"/>
      <c r="AP2015" s="265"/>
      <c r="AQ2015" s="265"/>
      <c r="AR2015" s="265"/>
      <c r="AS2015" s="265"/>
      <c r="AT2015" s="265"/>
    </row>
    <row r="2016" spans="1:46" ht="45" customHeight="1" thickTop="1" thickBot="1">
      <c r="A2016" s="284" t="s">
        <v>44</v>
      </c>
      <c r="B2016" s="284"/>
      <c r="C2016" s="284"/>
      <c r="D2016" s="284"/>
      <c r="E2016" s="284"/>
      <c r="F2016" s="284"/>
      <c r="G2016" s="284"/>
      <c r="H2016" s="284"/>
      <c r="I2016" s="284"/>
      <c r="J2016" s="284"/>
      <c r="K2016" s="284"/>
      <c r="L2016" s="284"/>
      <c r="M2016" s="284"/>
      <c r="N2016" s="284"/>
      <c r="O2016" s="284"/>
      <c r="P2016" s="284"/>
      <c r="Q2016" s="67" t="s">
        <v>67</v>
      </c>
      <c r="R2016" s="285" t="s">
        <v>68</v>
      </c>
      <c r="S2016" s="285"/>
      <c r="T2016" s="285"/>
      <c r="U2016" s="285"/>
      <c r="V2016" s="285"/>
      <c r="W2016" s="285"/>
      <c r="X2016" s="285"/>
      <c r="Y2016" s="285"/>
      <c r="Z2016" s="285"/>
      <c r="AA2016" s="285"/>
      <c r="AB2016" s="285"/>
      <c r="AC2016" s="285"/>
      <c r="AD2016" s="285"/>
      <c r="AE2016" s="285"/>
      <c r="AF2016" s="68" t="s">
        <v>67</v>
      </c>
      <c r="AG2016" s="286" t="s">
        <v>8</v>
      </c>
      <c r="AH2016" s="286"/>
      <c r="AI2016" s="286"/>
      <c r="AJ2016" s="286"/>
      <c r="AK2016" s="286"/>
      <c r="AL2016" s="286"/>
      <c r="AM2016" s="286"/>
      <c r="AN2016" s="286"/>
      <c r="AO2016" s="286"/>
      <c r="AP2016" s="286"/>
      <c r="AQ2016" s="286"/>
      <c r="AR2016" s="286"/>
      <c r="AS2016" s="286"/>
      <c r="AT2016" s="286"/>
    </row>
    <row r="2017" spans="1:46" ht="45" customHeight="1">
      <c r="A2017" s="296" t="s">
        <v>1727</v>
      </c>
      <c r="B2017" s="297"/>
      <c r="C2017" s="297"/>
      <c r="D2017" s="297"/>
      <c r="E2017" s="297"/>
      <c r="F2017" s="297"/>
      <c r="G2017" s="297"/>
      <c r="H2017" s="297"/>
      <c r="I2017" s="297"/>
      <c r="J2017" s="297"/>
      <c r="K2017" s="297"/>
      <c r="L2017" s="297"/>
      <c r="M2017" s="297"/>
      <c r="N2017" s="297"/>
      <c r="O2017" s="297"/>
      <c r="P2017" s="298"/>
      <c r="Q2017" s="69">
        <v>2</v>
      </c>
      <c r="R2017" s="258"/>
      <c r="S2017" s="258"/>
      <c r="T2017" s="258"/>
      <c r="U2017" s="258"/>
      <c r="V2017" s="258"/>
      <c r="W2017" s="258"/>
      <c r="X2017" s="258"/>
      <c r="Y2017" s="258"/>
      <c r="Z2017" s="258"/>
      <c r="AA2017" s="258"/>
      <c r="AB2017" s="258"/>
      <c r="AC2017" s="258"/>
      <c r="AD2017" s="258"/>
      <c r="AE2017" s="258"/>
      <c r="AF2017" s="69">
        <v>2</v>
      </c>
      <c r="AG2017" s="258"/>
      <c r="AH2017" s="258"/>
      <c r="AI2017" s="258"/>
      <c r="AJ2017" s="258"/>
      <c r="AK2017" s="258"/>
      <c r="AL2017" s="258"/>
      <c r="AM2017" s="258"/>
      <c r="AN2017" s="258"/>
      <c r="AO2017" s="258"/>
      <c r="AP2017" s="258"/>
      <c r="AQ2017" s="258"/>
      <c r="AR2017" s="258"/>
      <c r="AS2017" s="258"/>
      <c r="AT2017" s="258"/>
    </row>
    <row r="2018" spans="1:46" ht="45" customHeight="1">
      <c r="A2018" s="296" t="s">
        <v>961</v>
      </c>
      <c r="B2018" s="297"/>
      <c r="C2018" s="297"/>
      <c r="D2018" s="297"/>
      <c r="E2018" s="297"/>
      <c r="F2018" s="297"/>
      <c r="G2018" s="297"/>
      <c r="H2018" s="297"/>
      <c r="I2018" s="297"/>
      <c r="J2018" s="297"/>
      <c r="K2018" s="297"/>
      <c r="L2018" s="297"/>
      <c r="M2018" s="297"/>
      <c r="N2018" s="297"/>
      <c r="O2018" s="297"/>
      <c r="P2018" s="298"/>
      <c r="Q2018" s="69">
        <v>2</v>
      </c>
      <c r="R2018" s="258"/>
      <c r="S2018" s="258"/>
      <c r="T2018" s="258"/>
      <c r="U2018" s="258"/>
      <c r="V2018" s="258"/>
      <c r="W2018" s="258"/>
      <c r="X2018" s="258"/>
      <c r="Y2018" s="258"/>
      <c r="Z2018" s="258"/>
      <c r="AA2018" s="258"/>
      <c r="AB2018" s="258"/>
      <c r="AC2018" s="258"/>
      <c r="AD2018" s="258"/>
      <c r="AE2018" s="258"/>
      <c r="AF2018" s="69">
        <v>2</v>
      </c>
      <c r="AG2018" s="258"/>
      <c r="AH2018" s="258"/>
      <c r="AI2018" s="258"/>
      <c r="AJ2018" s="258"/>
      <c r="AK2018" s="258"/>
      <c r="AL2018" s="258"/>
      <c r="AM2018" s="258"/>
      <c r="AN2018" s="258"/>
      <c r="AO2018" s="258"/>
      <c r="AP2018" s="258"/>
      <c r="AQ2018" s="258"/>
      <c r="AR2018" s="258"/>
      <c r="AS2018" s="258"/>
      <c r="AT2018" s="258"/>
    </row>
    <row r="2019" spans="1:46" ht="69" customHeight="1">
      <c r="A2019" s="296" t="s">
        <v>1728</v>
      </c>
      <c r="B2019" s="297"/>
      <c r="C2019" s="297"/>
      <c r="D2019" s="297"/>
      <c r="E2019" s="297"/>
      <c r="F2019" s="297"/>
      <c r="G2019" s="297"/>
      <c r="H2019" s="297"/>
      <c r="I2019" s="297"/>
      <c r="J2019" s="297"/>
      <c r="K2019" s="297"/>
      <c r="L2019" s="297"/>
      <c r="M2019" s="297"/>
      <c r="N2019" s="297"/>
      <c r="O2019" s="297"/>
      <c r="P2019" s="298"/>
      <c r="Q2019" s="69">
        <v>2</v>
      </c>
      <c r="R2019" s="258"/>
      <c r="S2019" s="258"/>
      <c r="T2019" s="258"/>
      <c r="U2019" s="258"/>
      <c r="V2019" s="258"/>
      <c r="W2019" s="258"/>
      <c r="X2019" s="258"/>
      <c r="Y2019" s="258"/>
      <c r="Z2019" s="258"/>
      <c r="AA2019" s="258"/>
      <c r="AB2019" s="258"/>
      <c r="AC2019" s="258"/>
      <c r="AD2019" s="258"/>
      <c r="AE2019" s="258"/>
      <c r="AF2019" s="69">
        <v>2</v>
      </c>
      <c r="AG2019" s="258"/>
      <c r="AH2019" s="258"/>
      <c r="AI2019" s="258"/>
      <c r="AJ2019" s="258"/>
      <c r="AK2019" s="258"/>
      <c r="AL2019" s="258"/>
      <c r="AM2019" s="258"/>
      <c r="AN2019" s="258"/>
      <c r="AO2019" s="258"/>
      <c r="AP2019" s="258"/>
      <c r="AQ2019" s="258"/>
      <c r="AR2019" s="258"/>
      <c r="AS2019" s="258"/>
      <c r="AT2019" s="258"/>
    </row>
    <row r="2020" spans="1:46" ht="45" customHeight="1">
      <c r="A2020" s="296" t="s">
        <v>1729</v>
      </c>
      <c r="B2020" s="297"/>
      <c r="C2020" s="297"/>
      <c r="D2020" s="297"/>
      <c r="E2020" s="297"/>
      <c r="F2020" s="297"/>
      <c r="G2020" s="297"/>
      <c r="H2020" s="297"/>
      <c r="I2020" s="297"/>
      <c r="J2020" s="297"/>
      <c r="K2020" s="297"/>
      <c r="L2020" s="297"/>
      <c r="M2020" s="297"/>
      <c r="N2020" s="297"/>
      <c r="O2020" s="297"/>
      <c r="P2020" s="298"/>
      <c r="Q2020" s="69">
        <v>2</v>
      </c>
      <c r="R2020" s="258"/>
      <c r="S2020" s="258"/>
      <c r="T2020" s="258"/>
      <c r="U2020" s="258"/>
      <c r="V2020" s="258"/>
      <c r="W2020" s="258"/>
      <c r="X2020" s="258"/>
      <c r="Y2020" s="258"/>
      <c r="Z2020" s="258"/>
      <c r="AA2020" s="258"/>
      <c r="AB2020" s="258"/>
      <c r="AC2020" s="258"/>
      <c r="AD2020" s="258"/>
      <c r="AE2020" s="258"/>
      <c r="AF2020" s="69">
        <v>2</v>
      </c>
      <c r="AG2020" s="258"/>
      <c r="AH2020" s="258"/>
      <c r="AI2020" s="258"/>
      <c r="AJ2020" s="258"/>
      <c r="AK2020" s="258"/>
      <c r="AL2020" s="258"/>
      <c r="AM2020" s="258"/>
      <c r="AN2020" s="258"/>
      <c r="AO2020" s="258"/>
      <c r="AP2020" s="258"/>
      <c r="AQ2020" s="258"/>
      <c r="AR2020" s="258"/>
      <c r="AS2020" s="258"/>
      <c r="AT2020" s="258"/>
    </row>
    <row r="2021" spans="1:46" ht="45" customHeight="1">
      <c r="A2021" s="296" t="s">
        <v>1730</v>
      </c>
      <c r="B2021" s="297"/>
      <c r="C2021" s="297"/>
      <c r="D2021" s="297"/>
      <c r="E2021" s="297"/>
      <c r="F2021" s="297"/>
      <c r="G2021" s="297"/>
      <c r="H2021" s="297"/>
      <c r="I2021" s="297"/>
      <c r="J2021" s="297"/>
      <c r="K2021" s="297"/>
      <c r="L2021" s="297"/>
      <c r="M2021" s="297"/>
      <c r="N2021" s="297"/>
      <c r="O2021" s="297"/>
      <c r="P2021" s="298"/>
      <c r="Q2021" s="69">
        <v>2</v>
      </c>
      <c r="R2021" s="258"/>
      <c r="S2021" s="258"/>
      <c r="T2021" s="258"/>
      <c r="U2021" s="258"/>
      <c r="V2021" s="258"/>
      <c r="W2021" s="258"/>
      <c r="X2021" s="258"/>
      <c r="Y2021" s="258"/>
      <c r="Z2021" s="258"/>
      <c r="AA2021" s="258"/>
      <c r="AB2021" s="258"/>
      <c r="AC2021" s="258"/>
      <c r="AD2021" s="258"/>
      <c r="AE2021" s="258"/>
      <c r="AF2021" s="69">
        <v>2</v>
      </c>
      <c r="AG2021" s="258"/>
      <c r="AH2021" s="258"/>
      <c r="AI2021" s="258"/>
      <c r="AJ2021" s="258"/>
      <c r="AK2021" s="258"/>
      <c r="AL2021" s="258"/>
      <c r="AM2021" s="258"/>
      <c r="AN2021" s="258"/>
      <c r="AO2021" s="258"/>
      <c r="AP2021" s="258"/>
      <c r="AQ2021" s="258"/>
      <c r="AR2021" s="258"/>
      <c r="AS2021" s="258"/>
      <c r="AT2021" s="258"/>
    </row>
    <row r="2022" spans="1:46" ht="62.1" customHeight="1">
      <c r="A2022" s="296" t="s">
        <v>1731</v>
      </c>
      <c r="B2022" s="297"/>
      <c r="C2022" s="297"/>
      <c r="D2022" s="297"/>
      <c r="E2022" s="297"/>
      <c r="F2022" s="297"/>
      <c r="G2022" s="297"/>
      <c r="H2022" s="297"/>
      <c r="I2022" s="297"/>
      <c r="J2022" s="297"/>
      <c r="K2022" s="297"/>
      <c r="L2022" s="297"/>
      <c r="M2022" s="297"/>
      <c r="N2022" s="297"/>
      <c r="O2022" s="297"/>
      <c r="P2022" s="298"/>
      <c r="Q2022" s="69">
        <v>2</v>
      </c>
      <c r="R2022" s="258"/>
      <c r="S2022" s="258"/>
      <c r="T2022" s="258"/>
      <c r="U2022" s="258"/>
      <c r="V2022" s="258"/>
      <c r="W2022" s="258"/>
      <c r="X2022" s="258"/>
      <c r="Y2022" s="258"/>
      <c r="Z2022" s="258"/>
      <c r="AA2022" s="258"/>
      <c r="AB2022" s="258"/>
      <c r="AC2022" s="258"/>
      <c r="AD2022" s="258"/>
      <c r="AE2022" s="258"/>
      <c r="AF2022" s="69">
        <v>2</v>
      </c>
      <c r="AG2022" s="258"/>
      <c r="AH2022" s="258"/>
      <c r="AI2022" s="258"/>
      <c r="AJ2022" s="258"/>
      <c r="AK2022" s="258"/>
      <c r="AL2022" s="258"/>
      <c r="AM2022" s="258"/>
      <c r="AN2022" s="258"/>
      <c r="AO2022" s="258"/>
      <c r="AP2022" s="258"/>
      <c r="AQ2022" s="258"/>
      <c r="AR2022" s="258"/>
      <c r="AS2022" s="258"/>
      <c r="AT2022" s="258"/>
    </row>
    <row r="2023" spans="1:46" ht="45" customHeight="1">
      <c r="A2023" s="296" t="s">
        <v>1732</v>
      </c>
      <c r="B2023" s="297"/>
      <c r="C2023" s="297"/>
      <c r="D2023" s="297"/>
      <c r="E2023" s="297"/>
      <c r="F2023" s="297"/>
      <c r="G2023" s="297"/>
      <c r="H2023" s="297"/>
      <c r="I2023" s="297"/>
      <c r="J2023" s="297"/>
      <c r="K2023" s="297"/>
      <c r="L2023" s="297"/>
      <c r="M2023" s="297"/>
      <c r="N2023" s="297"/>
      <c r="O2023" s="297"/>
      <c r="P2023" s="298"/>
      <c r="Q2023" s="69">
        <v>2</v>
      </c>
      <c r="R2023" s="258"/>
      <c r="S2023" s="258"/>
      <c r="T2023" s="258"/>
      <c r="U2023" s="258"/>
      <c r="V2023" s="258"/>
      <c r="W2023" s="258"/>
      <c r="X2023" s="258"/>
      <c r="Y2023" s="258"/>
      <c r="Z2023" s="258"/>
      <c r="AA2023" s="258"/>
      <c r="AB2023" s="258"/>
      <c r="AC2023" s="258"/>
      <c r="AD2023" s="258"/>
      <c r="AE2023" s="258"/>
      <c r="AF2023" s="69">
        <v>2</v>
      </c>
      <c r="AG2023" s="258"/>
      <c r="AH2023" s="258"/>
      <c r="AI2023" s="258"/>
      <c r="AJ2023" s="258"/>
      <c r="AK2023" s="258"/>
      <c r="AL2023" s="258"/>
      <c r="AM2023" s="258"/>
      <c r="AN2023" s="258"/>
      <c r="AO2023" s="258"/>
      <c r="AP2023" s="258"/>
      <c r="AQ2023" s="258"/>
      <c r="AR2023" s="258"/>
      <c r="AS2023" s="258"/>
      <c r="AT2023" s="258"/>
    </row>
    <row r="2024" spans="1:46" ht="93.95" customHeight="1">
      <c r="A2024" s="296" t="s">
        <v>1733</v>
      </c>
      <c r="B2024" s="297"/>
      <c r="C2024" s="297"/>
      <c r="D2024" s="297"/>
      <c r="E2024" s="297"/>
      <c r="F2024" s="297"/>
      <c r="G2024" s="297"/>
      <c r="H2024" s="297"/>
      <c r="I2024" s="297"/>
      <c r="J2024" s="297"/>
      <c r="K2024" s="297"/>
      <c r="L2024" s="297"/>
      <c r="M2024" s="297"/>
      <c r="N2024" s="297"/>
      <c r="O2024" s="297"/>
      <c r="P2024" s="298"/>
      <c r="Q2024" s="69">
        <v>2</v>
      </c>
      <c r="R2024" s="258"/>
      <c r="S2024" s="258"/>
      <c r="T2024" s="258"/>
      <c r="U2024" s="258"/>
      <c r="V2024" s="258"/>
      <c r="W2024" s="258"/>
      <c r="X2024" s="258"/>
      <c r="Y2024" s="258"/>
      <c r="Z2024" s="258"/>
      <c r="AA2024" s="258"/>
      <c r="AB2024" s="258"/>
      <c r="AC2024" s="258"/>
      <c r="AD2024" s="258"/>
      <c r="AE2024" s="258"/>
      <c r="AF2024" s="69">
        <v>2</v>
      </c>
      <c r="AG2024" s="258"/>
      <c r="AH2024" s="258"/>
      <c r="AI2024" s="258"/>
      <c r="AJ2024" s="258"/>
      <c r="AK2024" s="258"/>
      <c r="AL2024" s="258"/>
      <c r="AM2024" s="258"/>
      <c r="AN2024" s="258"/>
      <c r="AO2024" s="258"/>
      <c r="AP2024" s="258"/>
      <c r="AQ2024" s="258"/>
      <c r="AR2024" s="258"/>
      <c r="AS2024" s="258"/>
      <c r="AT2024" s="258"/>
    </row>
    <row r="2025" spans="1:46" ht="45" customHeight="1">
      <c r="A2025" s="296" t="s">
        <v>1734</v>
      </c>
      <c r="B2025" s="297"/>
      <c r="C2025" s="297"/>
      <c r="D2025" s="297"/>
      <c r="E2025" s="297"/>
      <c r="F2025" s="297"/>
      <c r="G2025" s="297"/>
      <c r="H2025" s="297"/>
      <c r="I2025" s="297"/>
      <c r="J2025" s="297"/>
      <c r="K2025" s="297"/>
      <c r="L2025" s="297"/>
      <c r="M2025" s="297"/>
      <c r="N2025" s="297"/>
      <c r="O2025" s="297"/>
      <c r="P2025" s="298"/>
      <c r="Q2025" s="69">
        <v>2</v>
      </c>
      <c r="R2025" s="258"/>
      <c r="S2025" s="258"/>
      <c r="T2025" s="258"/>
      <c r="U2025" s="258"/>
      <c r="V2025" s="258"/>
      <c r="W2025" s="258"/>
      <c r="X2025" s="258"/>
      <c r="Y2025" s="258"/>
      <c r="Z2025" s="258"/>
      <c r="AA2025" s="258"/>
      <c r="AB2025" s="258"/>
      <c r="AC2025" s="258"/>
      <c r="AD2025" s="258"/>
      <c r="AE2025" s="258"/>
      <c r="AF2025" s="69">
        <v>2</v>
      </c>
      <c r="AG2025" s="258"/>
      <c r="AH2025" s="258"/>
      <c r="AI2025" s="258"/>
      <c r="AJ2025" s="258"/>
      <c r="AK2025" s="258"/>
      <c r="AL2025" s="258"/>
      <c r="AM2025" s="258"/>
      <c r="AN2025" s="258"/>
      <c r="AO2025" s="258"/>
      <c r="AP2025" s="258"/>
      <c r="AQ2025" s="258"/>
      <c r="AR2025" s="258"/>
      <c r="AS2025" s="258"/>
      <c r="AT2025" s="258"/>
    </row>
    <row r="2026" spans="1:46" ht="45" customHeight="1">
      <c r="A2026" s="255" t="s">
        <v>1735</v>
      </c>
      <c r="B2026" s="256"/>
      <c r="C2026" s="256"/>
      <c r="D2026" s="256"/>
      <c r="E2026" s="256"/>
      <c r="F2026" s="256"/>
      <c r="G2026" s="256"/>
      <c r="H2026" s="256"/>
      <c r="I2026" s="256"/>
      <c r="J2026" s="256"/>
      <c r="K2026" s="256"/>
      <c r="L2026" s="256"/>
      <c r="M2026" s="256"/>
      <c r="N2026" s="256"/>
      <c r="O2026" s="256"/>
      <c r="P2026" s="257"/>
      <c r="Q2026" s="69">
        <v>2</v>
      </c>
      <c r="R2026" s="258"/>
      <c r="S2026" s="258"/>
      <c r="T2026" s="258"/>
      <c r="U2026" s="258"/>
      <c r="V2026" s="258"/>
      <c r="W2026" s="258"/>
      <c r="X2026" s="258"/>
      <c r="Y2026" s="258"/>
      <c r="Z2026" s="258"/>
      <c r="AA2026" s="258"/>
      <c r="AB2026" s="258"/>
      <c r="AC2026" s="258"/>
      <c r="AD2026" s="258"/>
      <c r="AE2026" s="258"/>
      <c r="AF2026" s="69">
        <v>2</v>
      </c>
      <c r="AG2026" s="258"/>
      <c r="AH2026" s="258"/>
      <c r="AI2026" s="258"/>
      <c r="AJ2026" s="258"/>
      <c r="AK2026" s="258"/>
      <c r="AL2026" s="258"/>
      <c r="AM2026" s="258"/>
      <c r="AN2026" s="258"/>
      <c r="AO2026" s="258"/>
      <c r="AP2026" s="258"/>
      <c r="AQ2026" s="258"/>
      <c r="AR2026" s="258"/>
      <c r="AS2026" s="258"/>
      <c r="AT2026" s="258"/>
    </row>
    <row r="2027" spans="1:46" ht="45" customHeight="1">
      <c r="A2027" s="255" t="s">
        <v>1736</v>
      </c>
      <c r="B2027" s="256"/>
      <c r="C2027" s="256"/>
      <c r="D2027" s="256"/>
      <c r="E2027" s="256"/>
      <c r="F2027" s="256"/>
      <c r="G2027" s="256"/>
      <c r="H2027" s="256"/>
      <c r="I2027" s="256"/>
      <c r="J2027" s="256"/>
      <c r="K2027" s="256"/>
      <c r="L2027" s="256"/>
      <c r="M2027" s="256"/>
      <c r="N2027" s="256"/>
      <c r="O2027" s="256"/>
      <c r="P2027" s="257"/>
      <c r="Q2027" s="69">
        <v>2</v>
      </c>
      <c r="R2027" s="258"/>
      <c r="S2027" s="258"/>
      <c r="T2027" s="258"/>
      <c r="U2027" s="258"/>
      <c r="V2027" s="258"/>
      <c r="W2027" s="258"/>
      <c r="X2027" s="258"/>
      <c r="Y2027" s="258"/>
      <c r="Z2027" s="258"/>
      <c r="AA2027" s="258"/>
      <c r="AB2027" s="258"/>
      <c r="AC2027" s="258"/>
      <c r="AD2027" s="258"/>
      <c r="AE2027" s="258"/>
      <c r="AF2027" s="69">
        <v>2</v>
      </c>
      <c r="AG2027" s="258"/>
      <c r="AH2027" s="258"/>
      <c r="AI2027" s="258"/>
      <c r="AJ2027" s="258"/>
      <c r="AK2027" s="258"/>
      <c r="AL2027" s="258"/>
      <c r="AM2027" s="258"/>
      <c r="AN2027" s="258"/>
      <c r="AO2027" s="258"/>
      <c r="AP2027" s="258"/>
      <c r="AQ2027" s="258"/>
      <c r="AR2027" s="258"/>
      <c r="AS2027" s="258"/>
      <c r="AT2027" s="258"/>
    </row>
    <row r="2028" spans="1:46" ht="45" customHeight="1">
      <c r="A2028" s="255" t="s">
        <v>1737</v>
      </c>
      <c r="B2028" s="256"/>
      <c r="C2028" s="256"/>
      <c r="D2028" s="256"/>
      <c r="E2028" s="256"/>
      <c r="F2028" s="256"/>
      <c r="G2028" s="256"/>
      <c r="H2028" s="256"/>
      <c r="I2028" s="256"/>
      <c r="J2028" s="256"/>
      <c r="K2028" s="256"/>
      <c r="L2028" s="256"/>
      <c r="M2028" s="256"/>
      <c r="N2028" s="256"/>
      <c r="O2028" s="256"/>
      <c r="P2028" s="257"/>
      <c r="Q2028" s="69">
        <v>2</v>
      </c>
      <c r="R2028" s="258"/>
      <c r="S2028" s="258"/>
      <c r="T2028" s="258"/>
      <c r="U2028" s="258"/>
      <c r="V2028" s="258"/>
      <c r="W2028" s="258"/>
      <c r="X2028" s="258"/>
      <c r="Y2028" s="258"/>
      <c r="Z2028" s="258"/>
      <c r="AA2028" s="258"/>
      <c r="AB2028" s="258"/>
      <c r="AC2028" s="258"/>
      <c r="AD2028" s="258"/>
      <c r="AE2028" s="258"/>
      <c r="AF2028" s="69">
        <v>2</v>
      </c>
      <c r="AG2028" s="258"/>
      <c r="AH2028" s="258"/>
      <c r="AI2028" s="258"/>
      <c r="AJ2028" s="258"/>
      <c r="AK2028" s="258"/>
      <c r="AL2028" s="258"/>
      <c r="AM2028" s="258"/>
      <c r="AN2028" s="258"/>
      <c r="AO2028" s="258"/>
      <c r="AP2028" s="258"/>
      <c r="AQ2028" s="258"/>
      <c r="AR2028" s="258"/>
      <c r="AS2028" s="258"/>
      <c r="AT2028" s="258"/>
    </row>
    <row r="2029" spans="1:46" ht="83.1" customHeight="1">
      <c r="A2029" s="255" t="s">
        <v>1738</v>
      </c>
      <c r="B2029" s="256"/>
      <c r="C2029" s="256"/>
      <c r="D2029" s="256"/>
      <c r="E2029" s="256"/>
      <c r="F2029" s="256"/>
      <c r="G2029" s="256"/>
      <c r="H2029" s="256"/>
      <c r="I2029" s="256"/>
      <c r="J2029" s="256"/>
      <c r="K2029" s="256"/>
      <c r="L2029" s="256"/>
      <c r="M2029" s="256"/>
      <c r="N2029" s="256"/>
      <c r="O2029" s="256"/>
      <c r="P2029" s="257"/>
      <c r="Q2029" s="69">
        <v>2</v>
      </c>
      <c r="R2029" s="258"/>
      <c r="S2029" s="258"/>
      <c r="T2029" s="258"/>
      <c r="U2029" s="258"/>
      <c r="V2029" s="258"/>
      <c r="W2029" s="258"/>
      <c r="X2029" s="258"/>
      <c r="Y2029" s="258"/>
      <c r="Z2029" s="258"/>
      <c r="AA2029" s="258"/>
      <c r="AB2029" s="258"/>
      <c r="AC2029" s="258"/>
      <c r="AD2029" s="258"/>
      <c r="AE2029" s="258"/>
      <c r="AF2029" s="69">
        <v>2</v>
      </c>
      <c r="AG2029" s="258"/>
      <c r="AH2029" s="258"/>
      <c r="AI2029" s="258"/>
      <c r="AJ2029" s="258"/>
      <c r="AK2029" s="258"/>
      <c r="AL2029" s="258"/>
      <c r="AM2029" s="258"/>
      <c r="AN2029" s="258"/>
      <c r="AO2029" s="258"/>
      <c r="AP2029" s="258"/>
      <c r="AQ2029" s="258"/>
      <c r="AR2029" s="258"/>
      <c r="AS2029" s="258"/>
      <c r="AT2029" s="258"/>
    </row>
    <row r="2030" spans="1:46" ht="45" customHeight="1">
      <c r="A2030" s="255" t="s">
        <v>1739</v>
      </c>
      <c r="B2030" s="256"/>
      <c r="C2030" s="256"/>
      <c r="D2030" s="256"/>
      <c r="E2030" s="256"/>
      <c r="F2030" s="256"/>
      <c r="G2030" s="256"/>
      <c r="H2030" s="256"/>
      <c r="I2030" s="256"/>
      <c r="J2030" s="256"/>
      <c r="K2030" s="256"/>
      <c r="L2030" s="256"/>
      <c r="M2030" s="256"/>
      <c r="N2030" s="256"/>
      <c r="O2030" s="256"/>
      <c r="P2030" s="257"/>
      <c r="Q2030" s="69">
        <v>2</v>
      </c>
      <c r="R2030" s="258"/>
      <c r="S2030" s="258"/>
      <c r="T2030" s="258"/>
      <c r="U2030" s="258"/>
      <c r="V2030" s="258"/>
      <c r="W2030" s="258"/>
      <c r="X2030" s="258"/>
      <c r="Y2030" s="258"/>
      <c r="Z2030" s="258"/>
      <c r="AA2030" s="258"/>
      <c r="AB2030" s="258"/>
      <c r="AC2030" s="258"/>
      <c r="AD2030" s="258"/>
      <c r="AE2030" s="258"/>
      <c r="AF2030" s="69">
        <v>2</v>
      </c>
      <c r="AG2030" s="258"/>
      <c r="AH2030" s="258"/>
      <c r="AI2030" s="258"/>
      <c r="AJ2030" s="258"/>
      <c r="AK2030" s="258"/>
      <c r="AL2030" s="258"/>
      <c r="AM2030" s="258"/>
      <c r="AN2030" s="258"/>
      <c r="AO2030" s="258"/>
      <c r="AP2030" s="258"/>
      <c r="AQ2030" s="258"/>
      <c r="AR2030" s="258"/>
      <c r="AS2030" s="258"/>
      <c r="AT2030" s="258"/>
    </row>
    <row r="2031" spans="1:46" ht="63" customHeight="1">
      <c r="A2031" s="255" t="s">
        <v>1740</v>
      </c>
      <c r="B2031" s="256"/>
      <c r="C2031" s="256"/>
      <c r="D2031" s="256"/>
      <c r="E2031" s="256"/>
      <c r="F2031" s="256"/>
      <c r="G2031" s="256"/>
      <c r="H2031" s="256"/>
      <c r="I2031" s="256"/>
      <c r="J2031" s="256"/>
      <c r="K2031" s="256"/>
      <c r="L2031" s="256"/>
      <c r="M2031" s="256"/>
      <c r="N2031" s="256"/>
      <c r="O2031" s="256"/>
      <c r="P2031" s="257"/>
      <c r="Q2031" s="69">
        <v>2</v>
      </c>
      <c r="R2031" s="258"/>
      <c r="S2031" s="258"/>
      <c r="T2031" s="258"/>
      <c r="U2031" s="258"/>
      <c r="V2031" s="258"/>
      <c r="W2031" s="258"/>
      <c r="X2031" s="258"/>
      <c r="Y2031" s="258"/>
      <c r="Z2031" s="258"/>
      <c r="AA2031" s="258"/>
      <c r="AB2031" s="258"/>
      <c r="AC2031" s="258"/>
      <c r="AD2031" s="258"/>
      <c r="AE2031" s="258"/>
      <c r="AF2031" s="69">
        <v>2</v>
      </c>
      <c r="AG2031" s="258"/>
      <c r="AH2031" s="258"/>
      <c r="AI2031" s="258"/>
      <c r="AJ2031" s="258"/>
      <c r="AK2031" s="258"/>
      <c r="AL2031" s="258"/>
      <c r="AM2031" s="258"/>
      <c r="AN2031" s="258"/>
      <c r="AO2031" s="258"/>
      <c r="AP2031" s="258"/>
      <c r="AQ2031" s="258"/>
      <c r="AR2031" s="258"/>
      <c r="AS2031" s="258"/>
      <c r="AT2031" s="258"/>
    </row>
    <row r="2032" spans="1:46" ht="45" customHeight="1">
      <c r="A2032" s="255" t="s">
        <v>1741</v>
      </c>
      <c r="B2032" s="256"/>
      <c r="C2032" s="256"/>
      <c r="D2032" s="256"/>
      <c r="E2032" s="256"/>
      <c r="F2032" s="256"/>
      <c r="G2032" s="256"/>
      <c r="H2032" s="256"/>
      <c r="I2032" s="256"/>
      <c r="J2032" s="256"/>
      <c r="K2032" s="256"/>
      <c r="L2032" s="256"/>
      <c r="M2032" s="256"/>
      <c r="N2032" s="256"/>
      <c r="O2032" s="256"/>
      <c r="P2032" s="257"/>
      <c r="Q2032" s="69">
        <v>2</v>
      </c>
      <c r="R2032" s="258"/>
      <c r="S2032" s="258"/>
      <c r="T2032" s="258"/>
      <c r="U2032" s="258"/>
      <c r="V2032" s="258"/>
      <c r="W2032" s="258"/>
      <c r="X2032" s="258"/>
      <c r="Y2032" s="258"/>
      <c r="Z2032" s="258"/>
      <c r="AA2032" s="258"/>
      <c r="AB2032" s="258"/>
      <c r="AC2032" s="258"/>
      <c r="AD2032" s="258"/>
      <c r="AE2032" s="258"/>
      <c r="AF2032" s="69">
        <v>2</v>
      </c>
      <c r="AG2032" s="258"/>
      <c r="AH2032" s="258"/>
      <c r="AI2032" s="258"/>
      <c r="AJ2032" s="258"/>
      <c r="AK2032" s="258"/>
      <c r="AL2032" s="258"/>
      <c r="AM2032" s="258"/>
      <c r="AN2032" s="258"/>
      <c r="AO2032" s="258"/>
      <c r="AP2032" s="258"/>
      <c r="AQ2032" s="258"/>
      <c r="AR2032" s="258"/>
      <c r="AS2032" s="258"/>
      <c r="AT2032" s="258"/>
    </row>
    <row r="2033" spans="1:46" ht="45" customHeight="1">
      <c r="A2033" s="61"/>
      <c r="B2033" s="61"/>
      <c r="C2033" s="61"/>
      <c r="D2033" s="61"/>
      <c r="E2033" s="61"/>
      <c r="F2033" s="61"/>
      <c r="G2033" s="61"/>
      <c r="H2033" s="61"/>
      <c r="I2033" s="61"/>
      <c r="J2033" s="61"/>
      <c r="K2033" s="61"/>
      <c r="L2033" s="61"/>
      <c r="M2033" s="61"/>
      <c r="N2033" s="61"/>
      <c r="O2033" s="61"/>
      <c r="P2033" s="61"/>
      <c r="Q2033" s="70"/>
      <c r="R2033" s="61"/>
      <c r="S2033" s="61"/>
      <c r="T2033" s="61"/>
      <c r="U2033" s="61"/>
      <c r="V2033" s="61"/>
      <c r="W2033" s="61"/>
      <c r="X2033" s="61"/>
      <c r="Y2033" s="61"/>
      <c r="Z2033" s="61"/>
      <c r="AA2033" s="61"/>
      <c r="AB2033" s="61"/>
      <c r="AC2033" s="61"/>
      <c r="AD2033" s="61"/>
      <c r="AE2033" s="61"/>
      <c r="AF2033" s="70"/>
      <c r="AG2033" s="61"/>
      <c r="AH2033" s="61"/>
      <c r="AI2033" s="61"/>
      <c r="AJ2033" s="61"/>
      <c r="AK2033" s="61"/>
      <c r="AL2033" s="61"/>
      <c r="AM2033" s="61"/>
      <c r="AN2033" s="61"/>
      <c r="AO2033" s="61"/>
      <c r="AP2033" s="61"/>
      <c r="AQ2033" s="61"/>
      <c r="AR2033" s="61"/>
      <c r="AS2033" s="61"/>
      <c r="AT2033" s="61"/>
    </row>
    <row r="2034" spans="1:46" ht="45" customHeight="1" thickTop="1" thickBot="1">
      <c r="A2034" s="267" t="s">
        <v>79</v>
      </c>
      <c r="B2034" s="267"/>
      <c r="C2034" s="267"/>
      <c r="D2034" s="267"/>
      <c r="E2034" s="267"/>
      <c r="F2034" s="267"/>
      <c r="G2034" s="267"/>
      <c r="H2034" s="267"/>
      <c r="I2034" s="267"/>
      <c r="J2034" s="267"/>
      <c r="K2034" s="267"/>
      <c r="L2034" s="267"/>
      <c r="M2034" s="267"/>
      <c r="N2034" s="267"/>
      <c r="O2034" s="267"/>
      <c r="P2034" s="267"/>
      <c r="Q2034" s="71" t="s">
        <v>67</v>
      </c>
      <c r="R2034" s="268" t="s">
        <v>68</v>
      </c>
      <c r="S2034" s="268"/>
      <c r="T2034" s="268"/>
      <c r="U2034" s="268"/>
      <c r="V2034" s="268"/>
      <c r="W2034" s="268"/>
      <c r="X2034" s="268"/>
      <c r="Y2034" s="268"/>
      <c r="Z2034" s="268"/>
      <c r="AA2034" s="268"/>
      <c r="AB2034" s="268"/>
      <c r="AC2034" s="268"/>
      <c r="AD2034" s="268"/>
      <c r="AE2034" s="268"/>
      <c r="AF2034" s="72" t="s">
        <v>67</v>
      </c>
      <c r="AG2034" s="269" t="s">
        <v>8</v>
      </c>
      <c r="AH2034" s="269"/>
      <c r="AI2034" s="269"/>
      <c r="AJ2034" s="269"/>
      <c r="AK2034" s="269"/>
      <c r="AL2034" s="269"/>
      <c r="AM2034" s="269"/>
      <c r="AN2034" s="269"/>
      <c r="AO2034" s="269"/>
      <c r="AP2034" s="269"/>
      <c r="AQ2034" s="269"/>
      <c r="AR2034" s="269"/>
      <c r="AS2034" s="269"/>
      <c r="AT2034" s="269"/>
    </row>
    <row r="2035" spans="1:46" ht="45" customHeight="1">
      <c r="A2035" s="255" t="s">
        <v>1707</v>
      </c>
      <c r="B2035" s="256"/>
      <c r="C2035" s="256"/>
      <c r="D2035" s="256"/>
      <c r="E2035" s="256"/>
      <c r="F2035" s="256"/>
      <c r="G2035" s="256"/>
      <c r="H2035" s="256"/>
      <c r="I2035" s="256"/>
      <c r="J2035" s="256"/>
      <c r="K2035" s="256"/>
      <c r="L2035" s="256"/>
      <c r="M2035" s="256"/>
      <c r="N2035" s="256"/>
      <c r="O2035" s="256"/>
      <c r="P2035" s="257"/>
      <c r="Q2035" s="69">
        <v>2</v>
      </c>
      <c r="R2035" s="258"/>
      <c r="S2035" s="258"/>
      <c r="T2035" s="258"/>
      <c r="U2035" s="258"/>
      <c r="V2035" s="258"/>
      <c r="W2035" s="258"/>
      <c r="X2035" s="258"/>
      <c r="Y2035" s="258"/>
      <c r="Z2035" s="258"/>
      <c r="AA2035" s="258"/>
      <c r="AB2035" s="258"/>
      <c r="AC2035" s="258"/>
      <c r="AD2035" s="258"/>
      <c r="AE2035" s="258"/>
      <c r="AF2035" s="69">
        <v>2</v>
      </c>
      <c r="AG2035" s="258"/>
      <c r="AH2035" s="258"/>
      <c r="AI2035" s="258"/>
      <c r="AJ2035" s="258"/>
      <c r="AK2035" s="258"/>
      <c r="AL2035" s="258"/>
      <c r="AM2035" s="258"/>
      <c r="AN2035" s="258"/>
      <c r="AO2035" s="258"/>
      <c r="AP2035" s="258"/>
      <c r="AQ2035" s="258"/>
      <c r="AR2035" s="258"/>
      <c r="AS2035" s="258"/>
      <c r="AT2035" s="258"/>
    </row>
    <row r="2036" spans="1:46" ht="45" customHeight="1">
      <c r="A2036" s="255" t="s">
        <v>1652</v>
      </c>
      <c r="B2036" s="256"/>
      <c r="C2036" s="256"/>
      <c r="D2036" s="256"/>
      <c r="E2036" s="256"/>
      <c r="F2036" s="256"/>
      <c r="G2036" s="256"/>
      <c r="H2036" s="256"/>
      <c r="I2036" s="256"/>
      <c r="J2036" s="256"/>
      <c r="K2036" s="256"/>
      <c r="L2036" s="256"/>
      <c r="M2036" s="256"/>
      <c r="N2036" s="256"/>
      <c r="O2036" s="256"/>
      <c r="P2036" s="257"/>
      <c r="Q2036" s="69">
        <v>2</v>
      </c>
      <c r="R2036" s="258"/>
      <c r="S2036" s="258"/>
      <c r="T2036" s="258"/>
      <c r="U2036" s="258"/>
      <c r="V2036" s="258"/>
      <c r="W2036" s="258"/>
      <c r="X2036" s="258"/>
      <c r="Y2036" s="258"/>
      <c r="Z2036" s="258"/>
      <c r="AA2036" s="258"/>
      <c r="AB2036" s="258"/>
      <c r="AC2036" s="258"/>
      <c r="AD2036" s="258"/>
      <c r="AE2036" s="258"/>
      <c r="AF2036" s="69">
        <v>2</v>
      </c>
      <c r="AG2036" s="258"/>
      <c r="AH2036" s="258"/>
      <c r="AI2036" s="258"/>
      <c r="AJ2036" s="258"/>
      <c r="AK2036" s="258"/>
      <c r="AL2036" s="258"/>
      <c r="AM2036" s="258"/>
      <c r="AN2036" s="258"/>
      <c r="AO2036" s="258"/>
      <c r="AP2036" s="258"/>
      <c r="AQ2036" s="258"/>
      <c r="AR2036" s="258"/>
      <c r="AS2036" s="258"/>
      <c r="AT2036" s="258"/>
    </row>
    <row r="2037" spans="1:46" ht="54.6" customHeight="1">
      <c r="A2037" s="255" t="s">
        <v>1653</v>
      </c>
      <c r="B2037" s="256"/>
      <c r="C2037" s="256"/>
      <c r="D2037" s="256"/>
      <c r="E2037" s="256"/>
      <c r="F2037" s="256"/>
      <c r="G2037" s="256"/>
      <c r="H2037" s="256"/>
      <c r="I2037" s="256"/>
      <c r="J2037" s="256"/>
      <c r="K2037" s="256"/>
      <c r="L2037" s="256"/>
      <c r="M2037" s="256"/>
      <c r="N2037" s="256"/>
      <c r="O2037" s="256"/>
      <c r="P2037" s="257"/>
      <c r="Q2037" s="69">
        <v>2</v>
      </c>
      <c r="R2037" s="258"/>
      <c r="S2037" s="258"/>
      <c r="T2037" s="258"/>
      <c r="U2037" s="258"/>
      <c r="V2037" s="258"/>
      <c r="W2037" s="258"/>
      <c r="X2037" s="258"/>
      <c r="Y2037" s="258"/>
      <c r="Z2037" s="258"/>
      <c r="AA2037" s="258"/>
      <c r="AB2037" s="258"/>
      <c r="AC2037" s="258"/>
      <c r="AD2037" s="258"/>
      <c r="AE2037" s="258"/>
      <c r="AF2037" s="69">
        <v>2</v>
      </c>
      <c r="AG2037" s="258"/>
      <c r="AH2037" s="258"/>
      <c r="AI2037" s="258"/>
      <c r="AJ2037" s="258"/>
      <c r="AK2037" s="258"/>
      <c r="AL2037" s="258"/>
      <c r="AM2037" s="258"/>
      <c r="AN2037" s="258"/>
      <c r="AO2037" s="258"/>
      <c r="AP2037" s="258"/>
      <c r="AQ2037" s="258"/>
      <c r="AR2037" s="258"/>
      <c r="AS2037" s="258"/>
      <c r="AT2037" s="258"/>
    </row>
    <row r="2038" spans="1:46" ht="64.349999999999994" customHeight="1">
      <c r="A2038" s="255" t="s">
        <v>1654</v>
      </c>
      <c r="B2038" s="256"/>
      <c r="C2038" s="256"/>
      <c r="D2038" s="256"/>
      <c r="E2038" s="256"/>
      <c r="F2038" s="256"/>
      <c r="G2038" s="256"/>
      <c r="H2038" s="256"/>
      <c r="I2038" s="256"/>
      <c r="J2038" s="256"/>
      <c r="K2038" s="256"/>
      <c r="L2038" s="256"/>
      <c r="M2038" s="256"/>
      <c r="N2038" s="256"/>
      <c r="O2038" s="256"/>
      <c r="P2038" s="257"/>
      <c r="Q2038" s="69">
        <v>2</v>
      </c>
      <c r="R2038" s="258"/>
      <c r="S2038" s="258"/>
      <c r="T2038" s="258"/>
      <c r="U2038" s="258"/>
      <c r="V2038" s="258"/>
      <c r="W2038" s="258"/>
      <c r="X2038" s="258"/>
      <c r="Y2038" s="258"/>
      <c r="Z2038" s="258"/>
      <c r="AA2038" s="258"/>
      <c r="AB2038" s="258"/>
      <c r="AC2038" s="258"/>
      <c r="AD2038" s="258"/>
      <c r="AE2038" s="258"/>
      <c r="AF2038" s="69">
        <v>2</v>
      </c>
      <c r="AG2038" s="258"/>
      <c r="AH2038" s="258"/>
      <c r="AI2038" s="258"/>
      <c r="AJ2038" s="258"/>
      <c r="AK2038" s="258"/>
      <c r="AL2038" s="258"/>
      <c r="AM2038" s="258"/>
      <c r="AN2038" s="258"/>
      <c r="AO2038" s="258"/>
      <c r="AP2038" s="258"/>
      <c r="AQ2038" s="258"/>
      <c r="AR2038" s="258"/>
      <c r="AS2038" s="258"/>
      <c r="AT2038" s="258"/>
    </row>
    <row r="2039" spans="1:46" ht="45" customHeight="1">
      <c r="A2039" s="255" t="s">
        <v>1742</v>
      </c>
      <c r="B2039" s="256"/>
      <c r="C2039" s="256"/>
      <c r="D2039" s="256"/>
      <c r="E2039" s="256"/>
      <c r="F2039" s="256"/>
      <c r="G2039" s="256"/>
      <c r="H2039" s="256"/>
      <c r="I2039" s="256"/>
      <c r="J2039" s="256"/>
      <c r="K2039" s="256"/>
      <c r="L2039" s="256"/>
      <c r="M2039" s="256"/>
      <c r="N2039" s="256"/>
      <c r="O2039" s="256"/>
      <c r="P2039" s="257"/>
      <c r="Q2039" s="69">
        <v>2</v>
      </c>
      <c r="R2039" s="258"/>
      <c r="S2039" s="258"/>
      <c r="T2039" s="258"/>
      <c r="U2039" s="258"/>
      <c r="V2039" s="258"/>
      <c r="W2039" s="258"/>
      <c r="X2039" s="258"/>
      <c r="Y2039" s="258"/>
      <c r="Z2039" s="258"/>
      <c r="AA2039" s="258"/>
      <c r="AB2039" s="258"/>
      <c r="AC2039" s="258"/>
      <c r="AD2039" s="258"/>
      <c r="AE2039" s="258"/>
      <c r="AF2039" s="69">
        <v>2</v>
      </c>
      <c r="AG2039" s="258"/>
      <c r="AH2039" s="258"/>
      <c r="AI2039" s="258"/>
      <c r="AJ2039" s="258"/>
      <c r="AK2039" s="258"/>
      <c r="AL2039" s="258"/>
      <c r="AM2039" s="258"/>
      <c r="AN2039" s="258"/>
      <c r="AO2039" s="258"/>
      <c r="AP2039" s="258"/>
      <c r="AQ2039" s="258"/>
      <c r="AR2039" s="258"/>
      <c r="AS2039" s="258"/>
      <c r="AT2039" s="258"/>
    </row>
    <row r="2040" spans="1:46" ht="18" customHeight="1" thickTop="1"/>
    <row r="2042" spans="1:46" ht="15">
      <c r="A2042" s="266" t="s">
        <v>1743</v>
      </c>
      <c r="B2042" s="266"/>
      <c r="C2042" s="266"/>
      <c r="D2042" s="266"/>
      <c r="E2042" s="266"/>
      <c r="F2042" s="266"/>
      <c r="G2042" s="266"/>
      <c r="H2042" s="266"/>
      <c r="I2042" s="266"/>
      <c r="J2042" s="266"/>
      <c r="K2042" s="266"/>
      <c r="L2042" s="266"/>
      <c r="M2042" s="266"/>
      <c r="N2042" s="266"/>
      <c r="O2042" s="266"/>
      <c r="P2042" s="266"/>
      <c r="Q2042" s="266"/>
      <c r="R2042" s="266"/>
      <c r="S2042" s="266"/>
      <c r="T2042" s="266"/>
      <c r="U2042" s="266"/>
      <c r="V2042" s="266"/>
      <c r="W2042" s="266"/>
      <c r="X2042" s="266"/>
      <c r="Y2042" s="266"/>
      <c r="Z2042" s="266"/>
      <c r="AA2042" s="266"/>
      <c r="AB2042" s="266"/>
      <c r="AC2042" s="266"/>
      <c r="AD2042" s="266"/>
      <c r="AE2042" s="266"/>
      <c r="AF2042"/>
      <c r="AG2042" s="263" t="s">
        <v>64</v>
      </c>
      <c r="AH2042" s="263"/>
      <c r="AI2042" s="263"/>
      <c r="AJ2042" s="263"/>
      <c r="AK2042" s="73" t="e">
        <f>(('Artículo 121 (resumen PI)'!C64*0.8+'Artículo 121 (resumen PI)'!F64*0.2)+('Artículo 121 (resumen PNT)'!C64*0.8+'Artículo 121 (resumen PNT)'!F64*0.2))/2</f>
        <v>#VALUE!</v>
      </c>
      <c r="AL2042"/>
      <c r="AM2042"/>
      <c r="AN2042"/>
      <c r="AO2042"/>
      <c r="AP2042"/>
      <c r="AQ2042"/>
      <c r="AR2042"/>
      <c r="AS2042"/>
      <c r="AT2042"/>
    </row>
    <row r="2043" spans="1:46" ht="15.75" customHeight="1">
      <c r="A2043" s="64"/>
      <c r="B2043" s="65"/>
      <c r="C2043" s="65"/>
      <c r="D2043" s="65"/>
      <c r="E2043" s="65"/>
      <c r="F2043" s="65"/>
      <c r="G2043" s="65"/>
      <c r="H2043" s="65"/>
      <c r="I2043" s="65"/>
      <c r="J2043" s="65"/>
      <c r="K2043" s="65"/>
      <c r="L2043" s="65"/>
      <c r="M2043" s="65"/>
      <c r="N2043" s="65"/>
      <c r="O2043" s="65"/>
      <c r="P2043" s="65"/>
      <c r="Q2043" s="27"/>
      <c r="R2043" s="65"/>
      <c r="S2043" s="65"/>
      <c r="T2043" s="65"/>
      <c r="U2043" s="65"/>
      <c r="V2043" s="65"/>
      <c r="W2043" s="65"/>
      <c r="X2043" s="65"/>
      <c r="Y2043" s="65"/>
      <c r="Z2043" s="65"/>
      <c r="AA2043" s="65"/>
      <c r="AB2043" s="65"/>
      <c r="AC2043" s="65"/>
      <c r="AD2043" s="65"/>
      <c r="AE2043" s="65"/>
      <c r="AF2043"/>
      <c r="AG2043"/>
      <c r="AH2043"/>
      <c r="AI2043"/>
      <c r="AJ2043"/>
      <c r="AK2043"/>
      <c r="AL2043"/>
      <c r="AM2043"/>
      <c r="AN2043"/>
      <c r="AO2043"/>
      <c r="AP2043"/>
      <c r="AQ2043"/>
      <c r="AR2043"/>
      <c r="AS2043"/>
      <c r="AT2043"/>
    </row>
    <row r="2044" spans="1:46" ht="15.75">
      <c r="A2044" s="64" t="s">
        <v>65</v>
      </c>
      <c r="B2044" s="65"/>
      <c r="C2044" s="65"/>
      <c r="D2044" s="65"/>
      <c r="E2044" s="65"/>
      <c r="F2044" s="65"/>
      <c r="G2044" s="65"/>
      <c r="H2044" s="65"/>
      <c r="I2044" s="65"/>
      <c r="J2044" s="65"/>
      <c r="K2044" s="65"/>
      <c r="L2044" s="65"/>
      <c r="M2044" s="65"/>
      <c r="N2044" s="65"/>
      <c r="O2044" s="65"/>
      <c r="P2044" s="65"/>
      <c r="Q2044" s="27"/>
      <c r="R2044" s="65"/>
      <c r="S2044" s="65"/>
      <c r="T2044" s="65"/>
      <c r="U2044" s="65"/>
      <c r="V2044" s="65"/>
      <c r="W2044" s="65"/>
      <c r="X2044" s="65"/>
      <c r="Y2044" s="65"/>
      <c r="Z2044" s="65"/>
      <c r="AA2044" s="65"/>
      <c r="AB2044" s="65"/>
      <c r="AC2044" s="65"/>
      <c r="AD2044" s="65"/>
      <c r="AE2044" s="65"/>
      <c r="AF2044"/>
      <c r="AG2044"/>
      <c r="AH2044"/>
      <c r="AI2044"/>
      <c r="AJ2044"/>
      <c r="AK2044"/>
      <c r="AL2044"/>
      <c r="AM2044"/>
      <c r="AN2044"/>
      <c r="AO2044"/>
      <c r="AP2044"/>
      <c r="AQ2044"/>
      <c r="AR2044"/>
      <c r="AS2044"/>
      <c r="AT2044"/>
    </row>
    <row r="2045" spans="1:46" ht="15" customHeight="1">
      <c r="A2045" s="61"/>
      <c r="B2045" s="61"/>
      <c r="C2045" s="61"/>
      <c r="D2045" s="61"/>
      <c r="E2045" s="61"/>
      <c r="F2045" s="61"/>
      <c r="G2045" s="61"/>
      <c r="H2045" s="61"/>
      <c r="I2045" s="61"/>
      <c r="J2045" s="61"/>
      <c r="K2045" s="61"/>
      <c r="L2045" s="61"/>
      <c r="M2045" s="61"/>
      <c r="N2045" s="61"/>
      <c r="O2045" s="61"/>
      <c r="P2045" s="61"/>
      <c r="R2045" s="61"/>
      <c r="S2045" s="61"/>
      <c r="T2045" s="61"/>
      <c r="U2045" s="61"/>
      <c r="V2045" s="61"/>
      <c r="W2045" s="61"/>
      <c r="X2045" s="61"/>
      <c r="Y2045" s="61"/>
      <c r="Z2045" s="61"/>
      <c r="AA2045" s="61"/>
      <c r="AB2045" s="61"/>
      <c r="AC2045" s="61"/>
      <c r="AD2045" s="61"/>
      <c r="AE2045" s="61"/>
      <c r="AF2045"/>
      <c r="AG2045"/>
      <c r="AH2045"/>
      <c r="AI2045"/>
      <c r="AJ2045"/>
      <c r="AK2045"/>
      <c r="AL2045"/>
      <c r="AM2045"/>
      <c r="AN2045"/>
      <c r="AO2045"/>
      <c r="AP2045"/>
      <c r="AQ2045"/>
      <c r="AR2045"/>
      <c r="AS2045"/>
      <c r="AT2045"/>
    </row>
    <row r="2046" spans="1:46" ht="71.25" customHeight="1" thickBot="1">
      <c r="A2046" s="264" t="s">
        <v>1744</v>
      </c>
      <c r="B2046" s="264"/>
      <c r="C2046" s="264"/>
      <c r="D2046" s="264"/>
      <c r="E2046" s="264"/>
      <c r="F2046" s="264"/>
      <c r="G2046" s="264"/>
      <c r="H2046" s="264"/>
      <c r="I2046" s="264"/>
      <c r="J2046" s="264"/>
      <c r="K2046" s="264"/>
      <c r="L2046" s="264"/>
      <c r="M2046" s="264"/>
      <c r="N2046" s="264"/>
      <c r="O2046" s="264"/>
      <c r="P2046" s="264"/>
      <c r="Q2046" s="66"/>
      <c r="R2046" s="61"/>
      <c r="S2046" s="61"/>
      <c r="T2046" s="61"/>
      <c r="U2046" s="61"/>
      <c r="V2046" s="265"/>
      <c r="W2046" s="265"/>
      <c r="X2046" s="265"/>
      <c r="Y2046" s="265"/>
      <c r="Z2046" s="265"/>
      <c r="AA2046" s="265"/>
      <c r="AB2046" s="265"/>
      <c r="AC2046" s="265"/>
      <c r="AD2046" s="265"/>
      <c r="AE2046" s="265"/>
      <c r="AF2046" s="66"/>
      <c r="AG2046" s="61"/>
      <c r="AH2046" s="61"/>
      <c r="AI2046" s="61"/>
      <c r="AJ2046" s="61"/>
      <c r="AK2046" s="265"/>
      <c r="AL2046" s="265"/>
      <c r="AM2046" s="265"/>
      <c r="AN2046" s="265"/>
      <c r="AO2046" s="265"/>
      <c r="AP2046" s="265"/>
      <c r="AQ2046" s="265"/>
      <c r="AR2046" s="265"/>
      <c r="AS2046" s="265"/>
      <c r="AT2046" s="265"/>
    </row>
    <row r="2047" spans="1:46" ht="45" customHeight="1" thickTop="1" thickBot="1">
      <c r="A2047" s="284" t="s">
        <v>44</v>
      </c>
      <c r="B2047" s="284"/>
      <c r="C2047" s="284"/>
      <c r="D2047" s="284"/>
      <c r="E2047" s="284"/>
      <c r="F2047" s="284"/>
      <c r="G2047" s="284"/>
      <c r="H2047" s="284"/>
      <c r="I2047" s="284"/>
      <c r="J2047" s="284"/>
      <c r="K2047" s="284"/>
      <c r="L2047" s="284"/>
      <c r="M2047" s="284"/>
      <c r="N2047" s="284"/>
      <c r="O2047" s="284"/>
      <c r="P2047" s="284"/>
      <c r="Q2047" s="67" t="s">
        <v>67</v>
      </c>
      <c r="R2047" s="285" t="s">
        <v>68</v>
      </c>
      <c r="S2047" s="285"/>
      <c r="T2047" s="285"/>
      <c r="U2047" s="285"/>
      <c r="V2047" s="285"/>
      <c r="W2047" s="285"/>
      <c r="X2047" s="285"/>
      <c r="Y2047" s="285"/>
      <c r="Z2047" s="285"/>
      <c r="AA2047" s="285"/>
      <c r="AB2047" s="285"/>
      <c r="AC2047" s="285"/>
      <c r="AD2047" s="285"/>
      <c r="AE2047" s="285"/>
      <c r="AF2047" s="68" t="s">
        <v>67</v>
      </c>
      <c r="AG2047" s="286" t="s">
        <v>8</v>
      </c>
      <c r="AH2047" s="286"/>
      <c r="AI2047" s="286"/>
      <c r="AJ2047" s="286"/>
      <c r="AK2047" s="286"/>
      <c r="AL2047" s="286"/>
      <c r="AM2047" s="286"/>
      <c r="AN2047" s="286"/>
      <c r="AO2047" s="286"/>
      <c r="AP2047" s="286"/>
      <c r="AQ2047" s="286"/>
      <c r="AR2047" s="286"/>
      <c r="AS2047" s="286"/>
      <c r="AT2047" s="286"/>
    </row>
    <row r="2048" spans="1:46" ht="45" customHeight="1">
      <c r="A2048" s="259" t="s">
        <v>960</v>
      </c>
      <c r="B2048" s="259" t="s">
        <v>980</v>
      </c>
      <c r="C2048" s="259" t="s">
        <v>980</v>
      </c>
      <c r="D2048" s="259" t="s">
        <v>980</v>
      </c>
      <c r="E2048" s="259" t="s">
        <v>980</v>
      </c>
      <c r="F2048" s="259" t="s">
        <v>980</v>
      </c>
      <c r="G2048" s="259" t="s">
        <v>980</v>
      </c>
      <c r="H2048" s="259" t="s">
        <v>980</v>
      </c>
      <c r="I2048" s="259" t="s">
        <v>980</v>
      </c>
      <c r="J2048" s="259" t="s">
        <v>980</v>
      </c>
      <c r="K2048" s="259" t="s">
        <v>980</v>
      </c>
      <c r="L2048" s="259" t="s">
        <v>980</v>
      </c>
      <c r="M2048" s="259" t="s">
        <v>980</v>
      </c>
      <c r="N2048" s="259" t="s">
        <v>980</v>
      </c>
      <c r="O2048" s="259" t="s">
        <v>980</v>
      </c>
      <c r="P2048" s="259" t="s">
        <v>980</v>
      </c>
      <c r="Q2048" s="69">
        <v>3</v>
      </c>
      <c r="R2048" s="258" t="s">
        <v>176</v>
      </c>
      <c r="S2048" s="258"/>
      <c r="T2048" s="258"/>
      <c r="U2048" s="258"/>
      <c r="V2048" s="258"/>
      <c r="W2048" s="258"/>
      <c r="X2048" s="258"/>
      <c r="Y2048" s="258"/>
      <c r="Z2048" s="258"/>
      <c r="AA2048" s="258"/>
      <c r="AB2048" s="258"/>
      <c r="AC2048" s="258"/>
      <c r="AD2048" s="258"/>
      <c r="AE2048" s="258"/>
      <c r="AF2048" s="69">
        <v>3</v>
      </c>
      <c r="AG2048" s="258" t="s">
        <v>176</v>
      </c>
      <c r="AH2048" s="258"/>
      <c r="AI2048" s="258"/>
      <c r="AJ2048" s="258"/>
      <c r="AK2048" s="258"/>
      <c r="AL2048" s="258"/>
      <c r="AM2048" s="258"/>
      <c r="AN2048" s="258"/>
      <c r="AO2048" s="258"/>
      <c r="AP2048" s="258"/>
      <c r="AQ2048" s="258"/>
      <c r="AR2048" s="258"/>
      <c r="AS2048" s="258"/>
      <c r="AT2048" s="258"/>
    </row>
    <row r="2049" spans="1:46" ht="45" customHeight="1">
      <c r="A2049" s="259" t="s">
        <v>1010</v>
      </c>
      <c r="B2049" s="259" t="s">
        <v>1011</v>
      </c>
      <c r="C2049" s="259" t="s">
        <v>1011</v>
      </c>
      <c r="D2049" s="259" t="s">
        <v>1011</v>
      </c>
      <c r="E2049" s="259" t="s">
        <v>1011</v>
      </c>
      <c r="F2049" s="259" t="s">
        <v>1011</v>
      </c>
      <c r="G2049" s="259" t="s">
        <v>1011</v>
      </c>
      <c r="H2049" s="259" t="s">
        <v>1011</v>
      </c>
      <c r="I2049" s="259" t="s">
        <v>1011</v>
      </c>
      <c r="J2049" s="259" t="s">
        <v>1011</v>
      </c>
      <c r="K2049" s="259" t="s">
        <v>1011</v>
      </c>
      <c r="L2049" s="259" t="s">
        <v>1011</v>
      </c>
      <c r="M2049" s="259" t="s">
        <v>1011</v>
      </c>
      <c r="N2049" s="259" t="s">
        <v>1011</v>
      </c>
      <c r="O2049" s="259" t="s">
        <v>1011</v>
      </c>
      <c r="P2049" s="259" t="s">
        <v>1011</v>
      </c>
      <c r="Q2049" s="69">
        <v>3</v>
      </c>
      <c r="R2049" s="258"/>
      <c r="S2049" s="258"/>
      <c r="T2049" s="258"/>
      <c r="U2049" s="258"/>
      <c r="V2049" s="258"/>
      <c r="W2049" s="258"/>
      <c r="X2049" s="258"/>
      <c r="Y2049" s="258"/>
      <c r="Z2049" s="258"/>
      <c r="AA2049" s="258"/>
      <c r="AB2049" s="258"/>
      <c r="AC2049" s="258"/>
      <c r="AD2049" s="258"/>
      <c r="AE2049" s="258"/>
      <c r="AF2049" s="69">
        <v>3</v>
      </c>
      <c r="AG2049" s="258"/>
      <c r="AH2049" s="258"/>
      <c r="AI2049" s="258"/>
      <c r="AJ2049" s="258"/>
      <c r="AK2049" s="258"/>
      <c r="AL2049" s="258"/>
      <c r="AM2049" s="258"/>
      <c r="AN2049" s="258"/>
      <c r="AO2049" s="258"/>
      <c r="AP2049" s="258"/>
      <c r="AQ2049" s="258"/>
      <c r="AR2049" s="258"/>
      <c r="AS2049" s="258"/>
      <c r="AT2049" s="258"/>
    </row>
    <row r="2050" spans="1:46" ht="45" customHeight="1">
      <c r="A2050" s="261" t="s">
        <v>1745</v>
      </c>
      <c r="B2050" s="261" t="s">
        <v>1746</v>
      </c>
      <c r="C2050" s="261" t="s">
        <v>1746</v>
      </c>
      <c r="D2050" s="261" t="s">
        <v>1746</v>
      </c>
      <c r="E2050" s="261" t="s">
        <v>1746</v>
      </c>
      <c r="F2050" s="261" t="s">
        <v>1746</v>
      </c>
      <c r="G2050" s="261" t="s">
        <v>1746</v>
      </c>
      <c r="H2050" s="261" t="s">
        <v>1746</v>
      </c>
      <c r="I2050" s="261" t="s">
        <v>1746</v>
      </c>
      <c r="J2050" s="261" t="s">
        <v>1746</v>
      </c>
      <c r="K2050" s="261" t="s">
        <v>1746</v>
      </c>
      <c r="L2050" s="261" t="s">
        <v>1746</v>
      </c>
      <c r="M2050" s="261" t="s">
        <v>1746</v>
      </c>
      <c r="N2050" s="261" t="s">
        <v>1746</v>
      </c>
      <c r="O2050" s="261" t="s">
        <v>1746</v>
      </c>
      <c r="P2050" s="261" t="s">
        <v>1746</v>
      </c>
      <c r="Q2050" s="69">
        <v>3</v>
      </c>
      <c r="R2050" s="258"/>
      <c r="S2050" s="258"/>
      <c r="T2050" s="258"/>
      <c r="U2050" s="258"/>
      <c r="V2050" s="258"/>
      <c r="W2050" s="258"/>
      <c r="X2050" s="258"/>
      <c r="Y2050" s="258"/>
      <c r="Z2050" s="258"/>
      <c r="AA2050" s="258"/>
      <c r="AB2050" s="258"/>
      <c r="AC2050" s="258"/>
      <c r="AD2050" s="258"/>
      <c r="AE2050" s="258"/>
      <c r="AF2050" s="69">
        <v>3</v>
      </c>
      <c r="AG2050" s="258"/>
      <c r="AH2050" s="258"/>
      <c r="AI2050" s="258"/>
      <c r="AJ2050" s="258"/>
      <c r="AK2050" s="258"/>
      <c r="AL2050" s="258"/>
      <c r="AM2050" s="258"/>
      <c r="AN2050" s="258"/>
      <c r="AO2050" s="258"/>
      <c r="AP2050" s="258"/>
      <c r="AQ2050" s="258"/>
      <c r="AR2050" s="258"/>
      <c r="AS2050" s="258"/>
      <c r="AT2050" s="258"/>
    </row>
    <row r="2051" spans="1:46" ht="45" customHeight="1">
      <c r="A2051" s="261" t="s">
        <v>1747</v>
      </c>
      <c r="B2051" s="261" t="s">
        <v>1748</v>
      </c>
      <c r="C2051" s="261" t="s">
        <v>1748</v>
      </c>
      <c r="D2051" s="261" t="s">
        <v>1748</v>
      </c>
      <c r="E2051" s="261" t="s">
        <v>1748</v>
      </c>
      <c r="F2051" s="261" t="s">
        <v>1748</v>
      </c>
      <c r="G2051" s="261" t="s">
        <v>1748</v>
      </c>
      <c r="H2051" s="261" t="s">
        <v>1748</v>
      </c>
      <c r="I2051" s="261" t="s">
        <v>1748</v>
      </c>
      <c r="J2051" s="261" t="s">
        <v>1748</v>
      </c>
      <c r="K2051" s="261" t="s">
        <v>1748</v>
      </c>
      <c r="L2051" s="261" t="s">
        <v>1748</v>
      </c>
      <c r="M2051" s="261" t="s">
        <v>1748</v>
      </c>
      <c r="N2051" s="261" t="s">
        <v>1748</v>
      </c>
      <c r="O2051" s="261" t="s">
        <v>1748</v>
      </c>
      <c r="P2051" s="261" t="s">
        <v>1748</v>
      </c>
      <c r="Q2051" s="69">
        <v>3</v>
      </c>
      <c r="R2051" s="258"/>
      <c r="S2051" s="258"/>
      <c r="T2051" s="258"/>
      <c r="U2051" s="258"/>
      <c r="V2051" s="258"/>
      <c r="W2051" s="258"/>
      <c r="X2051" s="258"/>
      <c r="Y2051" s="258"/>
      <c r="Z2051" s="258"/>
      <c r="AA2051" s="258"/>
      <c r="AB2051" s="258"/>
      <c r="AC2051" s="258"/>
      <c r="AD2051" s="258"/>
      <c r="AE2051" s="258"/>
      <c r="AF2051" s="69">
        <v>3</v>
      </c>
      <c r="AG2051" s="258"/>
      <c r="AH2051" s="258"/>
      <c r="AI2051" s="258"/>
      <c r="AJ2051" s="258"/>
      <c r="AK2051" s="258"/>
      <c r="AL2051" s="258"/>
      <c r="AM2051" s="258"/>
      <c r="AN2051" s="258"/>
      <c r="AO2051" s="258"/>
      <c r="AP2051" s="258"/>
      <c r="AQ2051" s="258"/>
      <c r="AR2051" s="258"/>
      <c r="AS2051" s="258"/>
      <c r="AT2051" s="258"/>
    </row>
    <row r="2052" spans="1:46" ht="45" customHeight="1">
      <c r="A2052" s="295" t="s">
        <v>1749</v>
      </c>
      <c r="B2052" s="295" t="s">
        <v>1750</v>
      </c>
      <c r="C2052" s="295" t="s">
        <v>1750</v>
      </c>
      <c r="D2052" s="295" t="s">
        <v>1750</v>
      </c>
      <c r="E2052" s="295" t="s">
        <v>1750</v>
      </c>
      <c r="F2052" s="295" t="s">
        <v>1750</v>
      </c>
      <c r="G2052" s="295" t="s">
        <v>1750</v>
      </c>
      <c r="H2052" s="295" t="s">
        <v>1750</v>
      </c>
      <c r="I2052" s="295" t="s">
        <v>1750</v>
      </c>
      <c r="J2052" s="295" t="s">
        <v>1750</v>
      </c>
      <c r="K2052" s="295" t="s">
        <v>1750</v>
      </c>
      <c r="L2052" s="295" t="s">
        <v>1750</v>
      </c>
      <c r="M2052" s="295" t="s">
        <v>1750</v>
      </c>
      <c r="N2052" s="295" t="s">
        <v>1750</v>
      </c>
      <c r="O2052" s="295" t="s">
        <v>1750</v>
      </c>
      <c r="P2052" s="295" t="s">
        <v>1750</v>
      </c>
      <c r="Q2052" s="69">
        <v>3</v>
      </c>
      <c r="R2052" s="258"/>
      <c r="S2052" s="258"/>
      <c r="T2052" s="258"/>
      <c r="U2052" s="258"/>
      <c r="V2052" s="258"/>
      <c r="W2052" s="258"/>
      <c r="X2052" s="258"/>
      <c r="Y2052" s="258"/>
      <c r="Z2052" s="258"/>
      <c r="AA2052" s="258"/>
      <c r="AB2052" s="258"/>
      <c r="AC2052" s="258"/>
      <c r="AD2052" s="258"/>
      <c r="AE2052" s="258"/>
      <c r="AF2052" s="69">
        <v>3</v>
      </c>
      <c r="AG2052" s="258"/>
      <c r="AH2052" s="258"/>
      <c r="AI2052" s="258"/>
      <c r="AJ2052" s="258"/>
      <c r="AK2052" s="258"/>
      <c r="AL2052" s="258"/>
      <c r="AM2052" s="258"/>
      <c r="AN2052" s="258"/>
      <c r="AO2052" s="258"/>
      <c r="AP2052" s="258"/>
      <c r="AQ2052" s="258"/>
      <c r="AR2052" s="258"/>
      <c r="AS2052" s="258"/>
      <c r="AT2052" s="258"/>
    </row>
    <row r="2053" spans="1:46" ht="45" customHeight="1">
      <c r="A2053" s="295" t="s">
        <v>1751</v>
      </c>
      <c r="B2053" s="295" t="s">
        <v>1752</v>
      </c>
      <c r="C2053" s="295" t="s">
        <v>1752</v>
      </c>
      <c r="D2053" s="295" t="s">
        <v>1752</v>
      </c>
      <c r="E2053" s="295" t="s">
        <v>1752</v>
      </c>
      <c r="F2053" s="295" t="s">
        <v>1752</v>
      </c>
      <c r="G2053" s="295" t="s">
        <v>1752</v>
      </c>
      <c r="H2053" s="295" t="s">
        <v>1752</v>
      </c>
      <c r="I2053" s="295" t="s">
        <v>1752</v>
      </c>
      <c r="J2053" s="295" t="s">
        <v>1752</v>
      </c>
      <c r="K2053" s="295" t="s">
        <v>1752</v>
      </c>
      <c r="L2053" s="295" t="s">
        <v>1752</v>
      </c>
      <c r="M2053" s="295" t="s">
        <v>1752</v>
      </c>
      <c r="N2053" s="295" t="s">
        <v>1752</v>
      </c>
      <c r="O2053" s="295" t="s">
        <v>1752</v>
      </c>
      <c r="P2053" s="295" t="s">
        <v>1752</v>
      </c>
      <c r="Q2053" s="69">
        <v>3</v>
      </c>
      <c r="R2053" s="258"/>
      <c r="S2053" s="258"/>
      <c r="T2053" s="258"/>
      <c r="U2053" s="258"/>
      <c r="V2053" s="258"/>
      <c r="W2053" s="258"/>
      <c r="X2053" s="258"/>
      <c r="Y2053" s="258"/>
      <c r="Z2053" s="258"/>
      <c r="AA2053" s="258"/>
      <c r="AB2053" s="258"/>
      <c r="AC2053" s="258"/>
      <c r="AD2053" s="258"/>
      <c r="AE2053" s="258"/>
      <c r="AF2053" s="69">
        <v>3</v>
      </c>
      <c r="AG2053" s="258"/>
      <c r="AH2053" s="258"/>
      <c r="AI2053" s="258"/>
      <c r="AJ2053" s="258"/>
      <c r="AK2053" s="258"/>
      <c r="AL2053" s="258"/>
      <c r="AM2053" s="258"/>
      <c r="AN2053" s="258"/>
      <c r="AO2053" s="258"/>
      <c r="AP2053" s="258"/>
      <c r="AQ2053" s="258"/>
      <c r="AR2053" s="258"/>
      <c r="AS2053" s="258"/>
      <c r="AT2053" s="258"/>
    </row>
    <row r="2054" spans="1:46" ht="130.35" customHeight="1">
      <c r="A2054" s="261" t="s">
        <v>1753</v>
      </c>
      <c r="B2054" s="261"/>
      <c r="C2054" s="261"/>
      <c r="D2054" s="261"/>
      <c r="E2054" s="261"/>
      <c r="F2054" s="261"/>
      <c r="G2054" s="261"/>
      <c r="H2054" s="261"/>
      <c r="I2054" s="261"/>
      <c r="J2054" s="261"/>
      <c r="K2054" s="261"/>
      <c r="L2054" s="261"/>
      <c r="M2054" s="261"/>
      <c r="N2054" s="261"/>
      <c r="O2054" s="261"/>
      <c r="P2054" s="261"/>
      <c r="Q2054" s="69">
        <v>3</v>
      </c>
      <c r="R2054" s="258"/>
      <c r="S2054" s="258"/>
      <c r="T2054" s="258"/>
      <c r="U2054" s="258"/>
      <c r="V2054" s="258"/>
      <c r="W2054" s="258"/>
      <c r="X2054" s="258"/>
      <c r="Y2054" s="258"/>
      <c r="Z2054" s="258"/>
      <c r="AA2054" s="258"/>
      <c r="AB2054" s="258"/>
      <c r="AC2054" s="258"/>
      <c r="AD2054" s="258"/>
      <c r="AE2054" s="258"/>
      <c r="AF2054" s="69">
        <v>3</v>
      </c>
      <c r="AG2054" s="258"/>
      <c r="AH2054" s="258"/>
      <c r="AI2054" s="258"/>
      <c r="AJ2054" s="258"/>
      <c r="AK2054" s="258"/>
      <c r="AL2054" s="258"/>
      <c r="AM2054" s="258"/>
      <c r="AN2054" s="258"/>
      <c r="AO2054" s="258"/>
      <c r="AP2054" s="258"/>
      <c r="AQ2054" s="258"/>
      <c r="AR2054" s="258"/>
      <c r="AS2054" s="258"/>
      <c r="AT2054" s="258"/>
    </row>
    <row r="2055" spans="1:46" ht="45" customHeight="1">
      <c r="A2055" s="259" t="s">
        <v>1754</v>
      </c>
      <c r="B2055" s="259" t="s">
        <v>1755</v>
      </c>
      <c r="C2055" s="259" t="s">
        <v>1755</v>
      </c>
      <c r="D2055" s="259" t="s">
        <v>1755</v>
      </c>
      <c r="E2055" s="259" t="s">
        <v>1755</v>
      </c>
      <c r="F2055" s="259" t="s">
        <v>1755</v>
      </c>
      <c r="G2055" s="259" t="s">
        <v>1755</v>
      </c>
      <c r="H2055" s="259" t="s">
        <v>1755</v>
      </c>
      <c r="I2055" s="259" t="s">
        <v>1755</v>
      </c>
      <c r="J2055" s="259" t="s">
        <v>1755</v>
      </c>
      <c r="K2055" s="259" t="s">
        <v>1755</v>
      </c>
      <c r="L2055" s="259" t="s">
        <v>1755</v>
      </c>
      <c r="M2055" s="259" t="s">
        <v>1755</v>
      </c>
      <c r="N2055" s="259" t="s">
        <v>1755</v>
      </c>
      <c r="O2055" s="259" t="s">
        <v>1755</v>
      </c>
      <c r="P2055" s="259" t="s">
        <v>1755</v>
      </c>
      <c r="Q2055" s="69">
        <v>3</v>
      </c>
      <c r="R2055" s="258"/>
      <c r="S2055" s="258"/>
      <c r="T2055" s="258"/>
      <c r="U2055" s="258"/>
      <c r="V2055" s="258"/>
      <c r="W2055" s="258"/>
      <c r="X2055" s="258"/>
      <c r="Y2055" s="258"/>
      <c r="Z2055" s="258"/>
      <c r="AA2055" s="258"/>
      <c r="AB2055" s="258"/>
      <c r="AC2055" s="258"/>
      <c r="AD2055" s="258"/>
      <c r="AE2055" s="258"/>
      <c r="AF2055" s="69">
        <v>3</v>
      </c>
      <c r="AG2055" s="258"/>
      <c r="AH2055" s="258"/>
      <c r="AI2055" s="258"/>
      <c r="AJ2055" s="258"/>
      <c r="AK2055" s="258"/>
      <c r="AL2055" s="258"/>
      <c r="AM2055" s="258"/>
      <c r="AN2055" s="258"/>
      <c r="AO2055" s="258"/>
      <c r="AP2055" s="258"/>
      <c r="AQ2055" s="258"/>
      <c r="AR2055" s="258"/>
      <c r="AS2055" s="258"/>
      <c r="AT2055" s="258"/>
    </row>
    <row r="2056" spans="1:46" ht="45" customHeight="1">
      <c r="A2056" s="259" t="s">
        <v>1756</v>
      </c>
      <c r="B2056" s="259" t="s">
        <v>1757</v>
      </c>
      <c r="C2056" s="259" t="s">
        <v>1757</v>
      </c>
      <c r="D2056" s="259" t="s">
        <v>1757</v>
      </c>
      <c r="E2056" s="259" t="s">
        <v>1757</v>
      </c>
      <c r="F2056" s="259" t="s">
        <v>1757</v>
      </c>
      <c r="G2056" s="259" t="s">
        <v>1757</v>
      </c>
      <c r="H2056" s="259" t="s">
        <v>1757</v>
      </c>
      <c r="I2056" s="259" t="s">
        <v>1757</v>
      </c>
      <c r="J2056" s="259" t="s">
        <v>1757</v>
      </c>
      <c r="K2056" s="259" t="s">
        <v>1757</v>
      </c>
      <c r="L2056" s="259" t="s">
        <v>1757</v>
      </c>
      <c r="M2056" s="259" t="s">
        <v>1757</v>
      </c>
      <c r="N2056" s="259" t="s">
        <v>1757</v>
      </c>
      <c r="O2056" s="259" t="s">
        <v>1757</v>
      </c>
      <c r="P2056" s="259" t="s">
        <v>1757</v>
      </c>
      <c r="Q2056" s="69">
        <v>3</v>
      </c>
      <c r="R2056" s="258"/>
      <c r="S2056" s="258"/>
      <c r="T2056" s="258"/>
      <c r="U2056" s="258"/>
      <c r="V2056" s="258"/>
      <c r="W2056" s="258"/>
      <c r="X2056" s="258"/>
      <c r="Y2056" s="258"/>
      <c r="Z2056" s="258"/>
      <c r="AA2056" s="258"/>
      <c r="AB2056" s="258"/>
      <c r="AC2056" s="258"/>
      <c r="AD2056" s="258"/>
      <c r="AE2056" s="258"/>
      <c r="AF2056" s="69">
        <v>3</v>
      </c>
      <c r="AG2056" s="258"/>
      <c r="AH2056" s="258"/>
      <c r="AI2056" s="258"/>
      <c r="AJ2056" s="258"/>
      <c r="AK2056" s="258"/>
      <c r="AL2056" s="258"/>
      <c r="AM2056" s="258"/>
      <c r="AN2056" s="258"/>
      <c r="AO2056" s="258"/>
      <c r="AP2056" s="258"/>
      <c r="AQ2056" s="258"/>
      <c r="AR2056" s="258"/>
      <c r="AS2056" s="258"/>
      <c r="AT2056" s="258"/>
    </row>
    <row r="2057" spans="1:46" ht="45" customHeight="1">
      <c r="A2057" s="259" t="s">
        <v>1758</v>
      </c>
      <c r="B2057" s="259" t="s">
        <v>1759</v>
      </c>
      <c r="C2057" s="259" t="s">
        <v>1759</v>
      </c>
      <c r="D2057" s="259" t="s">
        <v>1759</v>
      </c>
      <c r="E2057" s="259" t="s">
        <v>1759</v>
      </c>
      <c r="F2057" s="259" t="s">
        <v>1759</v>
      </c>
      <c r="G2057" s="259" t="s">
        <v>1759</v>
      </c>
      <c r="H2057" s="259" t="s">
        <v>1759</v>
      </c>
      <c r="I2057" s="259" t="s">
        <v>1759</v>
      </c>
      <c r="J2057" s="259" t="s">
        <v>1759</v>
      </c>
      <c r="K2057" s="259" t="s">
        <v>1759</v>
      </c>
      <c r="L2057" s="259" t="s">
        <v>1759</v>
      </c>
      <c r="M2057" s="259" t="s">
        <v>1759</v>
      </c>
      <c r="N2057" s="259" t="s">
        <v>1759</v>
      </c>
      <c r="O2057" s="259" t="s">
        <v>1759</v>
      </c>
      <c r="P2057" s="259" t="s">
        <v>1759</v>
      </c>
      <c r="Q2057" s="69">
        <v>3</v>
      </c>
      <c r="R2057" s="258"/>
      <c r="S2057" s="258"/>
      <c r="T2057" s="258"/>
      <c r="U2057" s="258"/>
      <c r="V2057" s="258"/>
      <c r="W2057" s="258"/>
      <c r="X2057" s="258"/>
      <c r="Y2057" s="258"/>
      <c r="Z2057" s="258"/>
      <c r="AA2057" s="258"/>
      <c r="AB2057" s="258"/>
      <c r="AC2057" s="258"/>
      <c r="AD2057" s="258"/>
      <c r="AE2057" s="258"/>
      <c r="AF2057" s="69">
        <v>3</v>
      </c>
      <c r="AG2057" s="258"/>
      <c r="AH2057" s="258"/>
      <c r="AI2057" s="258"/>
      <c r="AJ2057" s="258"/>
      <c r="AK2057" s="258"/>
      <c r="AL2057" s="258"/>
      <c r="AM2057" s="258"/>
      <c r="AN2057" s="258"/>
      <c r="AO2057" s="258"/>
      <c r="AP2057" s="258"/>
      <c r="AQ2057" s="258"/>
      <c r="AR2057" s="258"/>
      <c r="AS2057" s="258"/>
      <c r="AT2057" s="258"/>
    </row>
    <row r="2058" spans="1:46" ht="45" customHeight="1">
      <c r="A2058" s="259" t="s">
        <v>1760</v>
      </c>
      <c r="B2058" s="259" t="s">
        <v>1761</v>
      </c>
      <c r="C2058" s="259" t="s">
        <v>1761</v>
      </c>
      <c r="D2058" s="259" t="s">
        <v>1761</v>
      </c>
      <c r="E2058" s="259" t="s">
        <v>1761</v>
      </c>
      <c r="F2058" s="259" t="s">
        <v>1761</v>
      </c>
      <c r="G2058" s="259" t="s">
        <v>1761</v>
      </c>
      <c r="H2058" s="259" t="s">
        <v>1761</v>
      </c>
      <c r="I2058" s="259" t="s">
        <v>1761</v>
      </c>
      <c r="J2058" s="259" t="s">
        <v>1761</v>
      </c>
      <c r="K2058" s="259" t="s">
        <v>1761</v>
      </c>
      <c r="L2058" s="259" t="s">
        <v>1761</v>
      </c>
      <c r="M2058" s="259" t="s">
        <v>1761</v>
      </c>
      <c r="N2058" s="259" t="s">
        <v>1761</v>
      </c>
      <c r="O2058" s="259" t="s">
        <v>1761</v>
      </c>
      <c r="P2058" s="259" t="s">
        <v>1761</v>
      </c>
      <c r="Q2058" s="69">
        <v>3</v>
      </c>
      <c r="R2058" s="258"/>
      <c r="S2058" s="258"/>
      <c r="T2058" s="258"/>
      <c r="U2058" s="258"/>
      <c r="V2058" s="258"/>
      <c r="W2058" s="258"/>
      <c r="X2058" s="258"/>
      <c r="Y2058" s="258"/>
      <c r="Z2058" s="258"/>
      <c r="AA2058" s="258"/>
      <c r="AB2058" s="258"/>
      <c r="AC2058" s="258"/>
      <c r="AD2058" s="258"/>
      <c r="AE2058" s="258"/>
      <c r="AF2058" s="69">
        <v>3</v>
      </c>
      <c r="AG2058" s="258"/>
      <c r="AH2058" s="258"/>
      <c r="AI2058" s="258"/>
      <c r="AJ2058" s="258"/>
      <c r="AK2058" s="258"/>
      <c r="AL2058" s="258"/>
      <c r="AM2058" s="258"/>
      <c r="AN2058" s="258"/>
      <c r="AO2058" s="258"/>
      <c r="AP2058" s="258"/>
      <c r="AQ2058" s="258"/>
      <c r="AR2058" s="258"/>
      <c r="AS2058" s="258"/>
      <c r="AT2058" s="258"/>
    </row>
    <row r="2059" spans="1:46" ht="45" customHeight="1">
      <c r="A2059" s="258" t="s">
        <v>1762</v>
      </c>
      <c r="B2059" s="258" t="s">
        <v>1763</v>
      </c>
      <c r="C2059" s="258" t="s">
        <v>1763</v>
      </c>
      <c r="D2059" s="258" t="s">
        <v>1763</v>
      </c>
      <c r="E2059" s="258" t="s">
        <v>1763</v>
      </c>
      <c r="F2059" s="258" t="s">
        <v>1763</v>
      </c>
      <c r="G2059" s="258" t="s">
        <v>1763</v>
      </c>
      <c r="H2059" s="258" t="s">
        <v>1763</v>
      </c>
      <c r="I2059" s="258" t="s">
        <v>1763</v>
      </c>
      <c r="J2059" s="258" t="s">
        <v>1763</v>
      </c>
      <c r="K2059" s="258" t="s">
        <v>1763</v>
      </c>
      <c r="L2059" s="258" t="s">
        <v>1763</v>
      </c>
      <c r="M2059" s="258" t="s">
        <v>1763</v>
      </c>
      <c r="N2059" s="258" t="s">
        <v>1763</v>
      </c>
      <c r="O2059" s="258" t="s">
        <v>1763</v>
      </c>
      <c r="P2059" s="258" t="s">
        <v>1763</v>
      </c>
      <c r="Q2059" s="69">
        <v>3</v>
      </c>
      <c r="R2059" s="258"/>
      <c r="S2059" s="258"/>
      <c r="T2059" s="258"/>
      <c r="U2059" s="258"/>
      <c r="V2059" s="258"/>
      <c r="W2059" s="258"/>
      <c r="X2059" s="258"/>
      <c r="Y2059" s="258"/>
      <c r="Z2059" s="258"/>
      <c r="AA2059" s="258"/>
      <c r="AB2059" s="258"/>
      <c r="AC2059" s="258"/>
      <c r="AD2059" s="258"/>
      <c r="AE2059" s="258"/>
      <c r="AF2059" s="69">
        <v>3</v>
      </c>
      <c r="AG2059" s="258"/>
      <c r="AH2059" s="258"/>
      <c r="AI2059" s="258"/>
      <c r="AJ2059" s="258"/>
      <c r="AK2059" s="258"/>
      <c r="AL2059" s="258"/>
      <c r="AM2059" s="258"/>
      <c r="AN2059" s="258"/>
      <c r="AO2059" s="258"/>
      <c r="AP2059" s="258"/>
      <c r="AQ2059" s="258"/>
      <c r="AR2059" s="258"/>
      <c r="AS2059" s="258"/>
      <c r="AT2059" s="258"/>
    </row>
    <row r="2060" spans="1:46" ht="45" customHeight="1">
      <c r="A2060" s="258" t="s">
        <v>1764</v>
      </c>
      <c r="B2060" s="258" t="s">
        <v>1765</v>
      </c>
      <c r="C2060" s="258" t="s">
        <v>1765</v>
      </c>
      <c r="D2060" s="258" t="s">
        <v>1765</v>
      </c>
      <c r="E2060" s="258" t="s">
        <v>1765</v>
      </c>
      <c r="F2060" s="258" t="s">
        <v>1765</v>
      </c>
      <c r="G2060" s="258" t="s">
        <v>1765</v>
      </c>
      <c r="H2060" s="258" t="s">
        <v>1765</v>
      </c>
      <c r="I2060" s="258" t="s">
        <v>1765</v>
      </c>
      <c r="J2060" s="258" t="s">
        <v>1765</v>
      </c>
      <c r="K2060" s="258" t="s">
        <v>1765</v>
      </c>
      <c r="L2060" s="258" t="s">
        <v>1765</v>
      </c>
      <c r="M2060" s="258" t="s">
        <v>1765</v>
      </c>
      <c r="N2060" s="258" t="s">
        <v>1765</v>
      </c>
      <c r="O2060" s="258" t="s">
        <v>1765</v>
      </c>
      <c r="P2060" s="258" t="s">
        <v>1765</v>
      </c>
      <c r="Q2060" s="69">
        <v>3</v>
      </c>
      <c r="R2060" s="258"/>
      <c r="S2060" s="258"/>
      <c r="T2060" s="258"/>
      <c r="U2060" s="258"/>
      <c r="V2060" s="258"/>
      <c r="W2060" s="258"/>
      <c r="X2060" s="258"/>
      <c r="Y2060" s="258"/>
      <c r="Z2060" s="258"/>
      <c r="AA2060" s="258"/>
      <c r="AB2060" s="258"/>
      <c r="AC2060" s="258"/>
      <c r="AD2060" s="258"/>
      <c r="AE2060" s="258"/>
      <c r="AF2060" s="69">
        <v>3</v>
      </c>
      <c r="AG2060" s="258"/>
      <c r="AH2060" s="258"/>
      <c r="AI2060" s="258"/>
      <c r="AJ2060" s="258"/>
      <c r="AK2060" s="258"/>
      <c r="AL2060" s="258"/>
      <c r="AM2060" s="258"/>
      <c r="AN2060" s="258"/>
      <c r="AO2060" s="258"/>
      <c r="AP2060" s="258"/>
      <c r="AQ2060" s="258"/>
      <c r="AR2060" s="258"/>
      <c r="AS2060" s="258"/>
      <c r="AT2060" s="258"/>
    </row>
    <row r="2061" spans="1:46" ht="45" customHeight="1">
      <c r="A2061" s="259" t="s">
        <v>1766</v>
      </c>
      <c r="B2061" s="259" t="s">
        <v>1767</v>
      </c>
      <c r="C2061" s="259" t="s">
        <v>1767</v>
      </c>
      <c r="D2061" s="259" t="s">
        <v>1767</v>
      </c>
      <c r="E2061" s="259" t="s">
        <v>1767</v>
      </c>
      <c r="F2061" s="259" t="s">
        <v>1767</v>
      </c>
      <c r="G2061" s="259" t="s">
        <v>1767</v>
      </c>
      <c r="H2061" s="259" t="s">
        <v>1767</v>
      </c>
      <c r="I2061" s="259" t="s">
        <v>1767</v>
      </c>
      <c r="J2061" s="259" t="s">
        <v>1767</v>
      </c>
      <c r="K2061" s="259" t="s">
        <v>1767</v>
      </c>
      <c r="L2061" s="259" t="s">
        <v>1767</v>
      </c>
      <c r="M2061" s="259" t="s">
        <v>1767</v>
      </c>
      <c r="N2061" s="259" t="s">
        <v>1767</v>
      </c>
      <c r="O2061" s="259" t="s">
        <v>1767</v>
      </c>
      <c r="P2061" s="259" t="s">
        <v>1767</v>
      </c>
      <c r="Q2061" s="69">
        <v>3</v>
      </c>
      <c r="R2061" s="258"/>
      <c r="S2061" s="258"/>
      <c r="T2061" s="258"/>
      <c r="U2061" s="258"/>
      <c r="V2061" s="258"/>
      <c r="W2061" s="258"/>
      <c r="X2061" s="258"/>
      <c r="Y2061" s="258"/>
      <c r="Z2061" s="258"/>
      <c r="AA2061" s="258"/>
      <c r="AB2061" s="258"/>
      <c r="AC2061" s="258"/>
      <c r="AD2061" s="258"/>
      <c r="AE2061" s="258"/>
      <c r="AF2061" s="69">
        <v>3</v>
      </c>
      <c r="AG2061" s="258"/>
      <c r="AH2061" s="258"/>
      <c r="AI2061" s="258"/>
      <c r="AJ2061" s="258"/>
      <c r="AK2061" s="258"/>
      <c r="AL2061" s="258"/>
      <c r="AM2061" s="258"/>
      <c r="AN2061" s="258"/>
      <c r="AO2061" s="258"/>
      <c r="AP2061" s="258"/>
      <c r="AQ2061" s="258"/>
      <c r="AR2061" s="258"/>
      <c r="AS2061" s="258"/>
      <c r="AT2061" s="258"/>
    </row>
    <row r="2062" spans="1:46" ht="45" customHeight="1" thickTop="1" thickBot="1">
      <c r="A2062" s="61"/>
      <c r="B2062" s="61"/>
      <c r="C2062" s="61"/>
      <c r="D2062" s="61"/>
      <c r="E2062" s="61"/>
      <c r="F2062" s="61"/>
      <c r="G2062" s="61"/>
      <c r="H2062" s="61"/>
      <c r="I2062" s="61"/>
      <c r="J2062" s="61"/>
      <c r="K2062" s="61"/>
      <c r="L2062" s="61"/>
      <c r="M2062" s="61"/>
      <c r="N2062" s="61"/>
      <c r="O2062" s="61"/>
      <c r="P2062" s="61"/>
      <c r="Q2062" s="70"/>
      <c r="R2062" s="61"/>
      <c r="S2062" s="61"/>
      <c r="T2062" s="61"/>
      <c r="U2062" s="61"/>
      <c r="V2062" s="61"/>
      <c r="W2062" s="61"/>
      <c r="X2062" s="61"/>
      <c r="Y2062" s="61"/>
      <c r="Z2062" s="61"/>
      <c r="AA2062" s="61"/>
      <c r="AB2062" s="61"/>
      <c r="AC2062" s="61"/>
      <c r="AD2062" s="61"/>
      <c r="AE2062" s="61"/>
      <c r="AF2062" s="69"/>
      <c r="AG2062" s="61"/>
      <c r="AH2062" s="61"/>
      <c r="AI2062" s="61"/>
      <c r="AJ2062" s="61"/>
      <c r="AK2062" s="61"/>
      <c r="AL2062" s="61"/>
      <c r="AM2062" s="61"/>
      <c r="AN2062" s="61"/>
      <c r="AO2062" s="61"/>
      <c r="AP2062" s="61"/>
      <c r="AQ2062" s="61"/>
      <c r="AR2062" s="61"/>
      <c r="AS2062" s="61"/>
      <c r="AT2062" s="61"/>
    </row>
    <row r="2063" spans="1:46" ht="45" customHeight="1" thickTop="1" thickBot="1">
      <c r="A2063" s="267" t="s">
        <v>79</v>
      </c>
      <c r="B2063" s="267"/>
      <c r="C2063" s="267"/>
      <c r="D2063" s="267"/>
      <c r="E2063" s="267"/>
      <c r="F2063" s="267"/>
      <c r="G2063" s="267"/>
      <c r="H2063" s="267"/>
      <c r="I2063" s="267"/>
      <c r="J2063" s="267"/>
      <c r="K2063" s="267"/>
      <c r="L2063" s="267"/>
      <c r="M2063" s="267"/>
      <c r="N2063" s="267"/>
      <c r="O2063" s="267"/>
      <c r="P2063" s="267"/>
      <c r="Q2063" s="71" t="s">
        <v>67</v>
      </c>
      <c r="R2063" s="268" t="s">
        <v>68</v>
      </c>
      <c r="S2063" s="268"/>
      <c r="T2063" s="268"/>
      <c r="U2063" s="268"/>
      <c r="V2063" s="268"/>
      <c r="W2063" s="268"/>
      <c r="X2063" s="268"/>
      <c r="Y2063" s="268"/>
      <c r="Z2063" s="268"/>
      <c r="AA2063" s="268"/>
      <c r="AB2063" s="268"/>
      <c r="AC2063" s="268"/>
      <c r="AD2063" s="268"/>
      <c r="AE2063" s="268"/>
      <c r="AF2063" s="72" t="s">
        <v>67</v>
      </c>
      <c r="AG2063" s="269" t="s">
        <v>8</v>
      </c>
      <c r="AH2063" s="269"/>
      <c r="AI2063" s="269"/>
      <c r="AJ2063" s="269"/>
      <c r="AK2063" s="269"/>
      <c r="AL2063" s="269"/>
      <c r="AM2063" s="269"/>
      <c r="AN2063" s="269"/>
      <c r="AO2063" s="269"/>
      <c r="AP2063" s="269"/>
      <c r="AQ2063" s="269"/>
      <c r="AR2063" s="269"/>
      <c r="AS2063" s="269"/>
      <c r="AT2063" s="269"/>
    </row>
    <row r="2064" spans="1:46" ht="45" customHeight="1">
      <c r="A2064" s="259" t="s">
        <v>1139</v>
      </c>
      <c r="B2064" s="259" t="s">
        <v>1140</v>
      </c>
      <c r="C2064" s="259" t="s">
        <v>1140</v>
      </c>
      <c r="D2064" s="259" t="s">
        <v>1140</v>
      </c>
      <c r="E2064" s="259" t="s">
        <v>1140</v>
      </c>
      <c r="F2064" s="259" t="s">
        <v>1140</v>
      </c>
      <c r="G2064" s="259" t="s">
        <v>1140</v>
      </c>
      <c r="H2064" s="259" t="s">
        <v>1140</v>
      </c>
      <c r="I2064" s="259" t="s">
        <v>1140</v>
      </c>
      <c r="J2064" s="259" t="s">
        <v>1140</v>
      </c>
      <c r="K2064" s="259" t="s">
        <v>1140</v>
      </c>
      <c r="L2064" s="259" t="s">
        <v>1140</v>
      </c>
      <c r="M2064" s="259" t="s">
        <v>1140</v>
      </c>
      <c r="N2064" s="259" t="s">
        <v>1140</v>
      </c>
      <c r="O2064" s="259" t="s">
        <v>1140</v>
      </c>
      <c r="P2064" s="259" t="s">
        <v>1140</v>
      </c>
      <c r="Q2064" s="69">
        <v>3</v>
      </c>
      <c r="R2064" s="258"/>
      <c r="S2064" s="258"/>
      <c r="T2064" s="258"/>
      <c r="U2064" s="258"/>
      <c r="V2064" s="258"/>
      <c r="W2064" s="258"/>
      <c r="X2064" s="258"/>
      <c r="Y2064" s="258"/>
      <c r="Z2064" s="258"/>
      <c r="AA2064" s="258"/>
      <c r="AB2064" s="258"/>
      <c r="AC2064" s="258"/>
      <c r="AD2064" s="258"/>
      <c r="AE2064" s="258"/>
      <c r="AF2064" s="69">
        <v>3</v>
      </c>
      <c r="AG2064" s="258"/>
      <c r="AH2064" s="258"/>
      <c r="AI2064" s="258"/>
      <c r="AJ2064" s="258"/>
      <c r="AK2064" s="258"/>
      <c r="AL2064" s="258"/>
      <c r="AM2064" s="258"/>
      <c r="AN2064" s="258"/>
      <c r="AO2064" s="258"/>
      <c r="AP2064" s="258"/>
      <c r="AQ2064" s="258"/>
      <c r="AR2064" s="258"/>
      <c r="AS2064" s="258"/>
      <c r="AT2064" s="258"/>
    </row>
    <row r="2065" spans="1:46" ht="45" customHeight="1">
      <c r="A2065" s="259" t="s">
        <v>1141</v>
      </c>
      <c r="B2065" s="259" t="s">
        <v>1142</v>
      </c>
      <c r="C2065" s="259" t="s">
        <v>1142</v>
      </c>
      <c r="D2065" s="259" t="s">
        <v>1142</v>
      </c>
      <c r="E2065" s="259" t="s">
        <v>1142</v>
      </c>
      <c r="F2065" s="259" t="s">
        <v>1142</v>
      </c>
      <c r="G2065" s="259" t="s">
        <v>1142</v>
      </c>
      <c r="H2065" s="259" t="s">
        <v>1142</v>
      </c>
      <c r="I2065" s="259" t="s">
        <v>1142</v>
      </c>
      <c r="J2065" s="259" t="s">
        <v>1142</v>
      </c>
      <c r="K2065" s="259" t="s">
        <v>1142</v>
      </c>
      <c r="L2065" s="259" t="s">
        <v>1142</v>
      </c>
      <c r="M2065" s="259" t="s">
        <v>1142</v>
      </c>
      <c r="N2065" s="259" t="s">
        <v>1142</v>
      </c>
      <c r="O2065" s="259" t="s">
        <v>1142</v>
      </c>
      <c r="P2065" s="259" t="s">
        <v>1142</v>
      </c>
      <c r="Q2065" s="69">
        <v>3</v>
      </c>
      <c r="R2065" s="258"/>
      <c r="S2065" s="258"/>
      <c r="T2065" s="258"/>
      <c r="U2065" s="258"/>
      <c r="V2065" s="258"/>
      <c r="W2065" s="258"/>
      <c r="X2065" s="258"/>
      <c r="Y2065" s="258"/>
      <c r="Z2065" s="258"/>
      <c r="AA2065" s="258"/>
      <c r="AB2065" s="258"/>
      <c r="AC2065" s="258"/>
      <c r="AD2065" s="258"/>
      <c r="AE2065" s="258"/>
      <c r="AF2065" s="69">
        <v>3</v>
      </c>
      <c r="AG2065" s="258"/>
      <c r="AH2065" s="258"/>
      <c r="AI2065" s="258"/>
      <c r="AJ2065" s="258"/>
      <c r="AK2065" s="258"/>
      <c r="AL2065" s="258"/>
      <c r="AM2065" s="258"/>
      <c r="AN2065" s="258"/>
      <c r="AO2065" s="258"/>
      <c r="AP2065" s="258"/>
      <c r="AQ2065" s="258"/>
      <c r="AR2065" s="258"/>
      <c r="AS2065" s="258"/>
      <c r="AT2065" s="258"/>
    </row>
    <row r="2066" spans="1:46" ht="45" customHeight="1">
      <c r="A2066" s="259" t="s">
        <v>1143</v>
      </c>
      <c r="B2066" s="259" t="s">
        <v>1144</v>
      </c>
      <c r="C2066" s="259" t="s">
        <v>1144</v>
      </c>
      <c r="D2066" s="259" t="s">
        <v>1144</v>
      </c>
      <c r="E2066" s="259" t="s">
        <v>1144</v>
      </c>
      <c r="F2066" s="259" t="s">
        <v>1144</v>
      </c>
      <c r="G2066" s="259" t="s">
        <v>1144</v>
      </c>
      <c r="H2066" s="259" t="s">
        <v>1144</v>
      </c>
      <c r="I2066" s="259" t="s">
        <v>1144</v>
      </c>
      <c r="J2066" s="259" t="s">
        <v>1144</v>
      </c>
      <c r="K2066" s="259" t="s">
        <v>1144</v>
      </c>
      <c r="L2066" s="259" t="s">
        <v>1144</v>
      </c>
      <c r="M2066" s="259" t="s">
        <v>1144</v>
      </c>
      <c r="N2066" s="259" t="s">
        <v>1144</v>
      </c>
      <c r="O2066" s="259" t="s">
        <v>1144</v>
      </c>
      <c r="P2066" s="259" t="s">
        <v>1144</v>
      </c>
      <c r="Q2066" s="69">
        <v>3</v>
      </c>
      <c r="R2066" s="258"/>
      <c r="S2066" s="258"/>
      <c r="T2066" s="258"/>
      <c r="U2066" s="258"/>
      <c r="V2066" s="258"/>
      <c r="W2066" s="258"/>
      <c r="X2066" s="258"/>
      <c r="Y2066" s="258"/>
      <c r="Z2066" s="258"/>
      <c r="AA2066" s="258"/>
      <c r="AB2066" s="258"/>
      <c r="AC2066" s="258"/>
      <c r="AD2066" s="258"/>
      <c r="AE2066" s="258"/>
      <c r="AF2066" s="69">
        <v>3</v>
      </c>
      <c r="AG2066" s="258"/>
      <c r="AH2066" s="258"/>
      <c r="AI2066" s="258"/>
      <c r="AJ2066" s="258"/>
      <c r="AK2066" s="258"/>
      <c r="AL2066" s="258"/>
      <c r="AM2066" s="258"/>
      <c r="AN2066" s="258"/>
      <c r="AO2066" s="258"/>
      <c r="AP2066" s="258"/>
      <c r="AQ2066" s="258"/>
      <c r="AR2066" s="258"/>
      <c r="AS2066" s="258"/>
      <c r="AT2066" s="258"/>
    </row>
    <row r="2067" spans="1:46" ht="65.849999999999994" customHeight="1">
      <c r="A2067" s="259" t="s">
        <v>1768</v>
      </c>
      <c r="B2067" s="259" t="s">
        <v>1146</v>
      </c>
      <c r="C2067" s="259" t="s">
        <v>1146</v>
      </c>
      <c r="D2067" s="259" t="s">
        <v>1146</v>
      </c>
      <c r="E2067" s="259" t="s">
        <v>1146</v>
      </c>
      <c r="F2067" s="259" t="s">
        <v>1146</v>
      </c>
      <c r="G2067" s="259" t="s">
        <v>1146</v>
      </c>
      <c r="H2067" s="259" t="s">
        <v>1146</v>
      </c>
      <c r="I2067" s="259" t="s">
        <v>1146</v>
      </c>
      <c r="J2067" s="259" t="s">
        <v>1146</v>
      </c>
      <c r="K2067" s="259" t="s">
        <v>1146</v>
      </c>
      <c r="L2067" s="259" t="s">
        <v>1146</v>
      </c>
      <c r="M2067" s="259" t="s">
        <v>1146</v>
      </c>
      <c r="N2067" s="259" t="s">
        <v>1146</v>
      </c>
      <c r="O2067" s="259" t="s">
        <v>1146</v>
      </c>
      <c r="P2067" s="259" t="s">
        <v>1146</v>
      </c>
      <c r="Q2067" s="69">
        <v>3</v>
      </c>
      <c r="R2067" s="258"/>
      <c r="S2067" s="258"/>
      <c r="T2067" s="258"/>
      <c r="U2067" s="258"/>
      <c r="V2067" s="258"/>
      <c r="W2067" s="258"/>
      <c r="X2067" s="258"/>
      <c r="Y2067" s="258"/>
      <c r="Z2067" s="258"/>
      <c r="AA2067" s="258"/>
      <c r="AB2067" s="258"/>
      <c r="AC2067" s="258"/>
      <c r="AD2067" s="258"/>
      <c r="AE2067" s="258"/>
      <c r="AF2067" s="69">
        <v>3</v>
      </c>
      <c r="AG2067" s="258"/>
      <c r="AH2067" s="258"/>
      <c r="AI2067" s="258"/>
      <c r="AJ2067" s="258"/>
      <c r="AK2067" s="258"/>
      <c r="AL2067" s="258"/>
      <c r="AM2067" s="258"/>
      <c r="AN2067" s="258"/>
      <c r="AO2067" s="258"/>
      <c r="AP2067" s="258"/>
      <c r="AQ2067" s="258"/>
      <c r="AR2067" s="258"/>
      <c r="AS2067" s="258"/>
      <c r="AT2067" s="258"/>
    </row>
    <row r="2068" spans="1:46" ht="45" customHeight="1">
      <c r="A2068" s="259" t="s">
        <v>1769</v>
      </c>
      <c r="B2068" s="259" t="s">
        <v>1770</v>
      </c>
      <c r="C2068" s="259" t="s">
        <v>1770</v>
      </c>
      <c r="D2068" s="259" t="s">
        <v>1770</v>
      </c>
      <c r="E2068" s="259" t="s">
        <v>1770</v>
      </c>
      <c r="F2068" s="259" t="s">
        <v>1770</v>
      </c>
      <c r="G2068" s="259" t="s">
        <v>1770</v>
      </c>
      <c r="H2068" s="259" t="s">
        <v>1770</v>
      </c>
      <c r="I2068" s="259" t="s">
        <v>1770</v>
      </c>
      <c r="J2068" s="259" t="s">
        <v>1770</v>
      </c>
      <c r="K2068" s="259" t="s">
        <v>1770</v>
      </c>
      <c r="L2068" s="259" t="s">
        <v>1770</v>
      </c>
      <c r="M2068" s="259" t="s">
        <v>1770</v>
      </c>
      <c r="N2068" s="259" t="s">
        <v>1770</v>
      </c>
      <c r="O2068" s="259" t="s">
        <v>1770</v>
      </c>
      <c r="P2068" s="259" t="s">
        <v>1770</v>
      </c>
      <c r="Q2068" s="69">
        <v>3</v>
      </c>
      <c r="R2068" s="258"/>
      <c r="S2068" s="258"/>
      <c r="T2068" s="258"/>
      <c r="U2068" s="258"/>
      <c r="V2068" s="258"/>
      <c r="W2068" s="258"/>
      <c r="X2068" s="258"/>
      <c r="Y2068" s="258"/>
      <c r="Z2068" s="258"/>
      <c r="AA2068" s="258"/>
      <c r="AB2068" s="258"/>
      <c r="AC2068" s="258"/>
      <c r="AD2068" s="258"/>
      <c r="AE2068" s="258"/>
      <c r="AF2068" s="69">
        <v>3</v>
      </c>
      <c r="AG2068" s="258"/>
      <c r="AH2068" s="258"/>
      <c r="AI2068" s="258"/>
      <c r="AJ2068" s="258"/>
      <c r="AK2068" s="258"/>
      <c r="AL2068" s="258"/>
      <c r="AM2068" s="258"/>
      <c r="AN2068" s="258"/>
      <c r="AO2068" s="258"/>
      <c r="AP2068" s="258"/>
      <c r="AQ2068" s="258"/>
      <c r="AR2068" s="258"/>
      <c r="AS2068" s="258"/>
      <c r="AT2068" s="258"/>
    </row>
    <row r="2069" spans="1:46" ht="18" customHeight="1" thickTop="1"/>
    <row r="2071" spans="1:46" ht="73.349999999999994" customHeight="1">
      <c r="A2071" s="294" t="s">
        <v>1771</v>
      </c>
      <c r="B2071" s="294"/>
      <c r="C2071" s="294"/>
      <c r="D2071" s="294"/>
      <c r="E2071" s="294"/>
      <c r="F2071" s="294"/>
      <c r="G2071" s="294"/>
      <c r="H2071" s="294"/>
      <c r="I2071" s="294"/>
      <c r="J2071" s="294"/>
      <c r="K2071" s="294"/>
      <c r="L2071" s="294"/>
      <c r="M2071" s="294"/>
      <c r="N2071" s="294"/>
      <c r="O2071" s="294"/>
      <c r="P2071" s="294"/>
      <c r="Q2071" s="294"/>
      <c r="R2071" s="294"/>
      <c r="S2071" s="294"/>
      <c r="T2071" s="294"/>
      <c r="U2071" s="294"/>
      <c r="V2071" s="294"/>
      <c r="W2071" s="294"/>
      <c r="X2071" s="294"/>
      <c r="Y2071" s="294"/>
      <c r="Z2071" s="294"/>
      <c r="AA2071" s="294"/>
      <c r="AB2071" s="294"/>
      <c r="AC2071" s="294"/>
      <c r="AD2071" s="294"/>
      <c r="AE2071" s="294"/>
      <c r="AF2071"/>
      <c r="AG2071" s="241" t="s">
        <v>64</v>
      </c>
      <c r="AH2071" s="241"/>
      <c r="AI2071" s="241"/>
      <c r="AJ2071" s="241"/>
      <c r="AK2071" s="73" t="e">
        <f>(('Artículo 121 (resumen PI)'!C65*0.8+'Artículo 121 (resumen PI)'!F65*0.2)+('Artículo 121 (resumen PNT)'!C65*0.8+'Artículo 121 (resumen PNT)'!F65*0.2))/2</f>
        <v>#VALUE!</v>
      </c>
      <c r="AL2071"/>
      <c r="AM2071"/>
      <c r="AN2071"/>
      <c r="AO2071"/>
      <c r="AP2071"/>
      <c r="AQ2071"/>
      <c r="AR2071"/>
      <c r="AS2071"/>
      <c r="AT2071"/>
    </row>
    <row r="2072" spans="1:46" ht="15.75" customHeight="1">
      <c r="A2072" s="64"/>
      <c r="B2072" s="65"/>
      <c r="C2072" s="65"/>
      <c r="D2072" s="65"/>
      <c r="E2072" s="65"/>
      <c r="F2072" s="65"/>
      <c r="G2072" s="65"/>
      <c r="H2072" s="65"/>
      <c r="I2072" s="65"/>
      <c r="J2072" s="65"/>
      <c r="K2072" s="65"/>
      <c r="L2072" s="65"/>
      <c r="M2072" s="65"/>
      <c r="N2072" s="65"/>
      <c r="O2072" s="65"/>
      <c r="P2072" s="65"/>
      <c r="Q2072" s="27"/>
      <c r="R2072" s="65"/>
      <c r="S2072" s="65"/>
      <c r="T2072" s="65"/>
      <c r="U2072" s="65"/>
      <c r="V2072" s="65"/>
      <c r="W2072" s="65"/>
      <c r="X2072" s="65"/>
      <c r="Y2072" s="65"/>
      <c r="Z2072" s="65"/>
      <c r="AA2072" s="65"/>
      <c r="AB2072" s="65"/>
      <c r="AC2072" s="65"/>
      <c r="AD2072" s="65"/>
      <c r="AE2072" s="65"/>
      <c r="AF2072"/>
      <c r="AG2072"/>
      <c r="AH2072"/>
      <c r="AI2072"/>
      <c r="AJ2072"/>
      <c r="AK2072"/>
      <c r="AL2072"/>
      <c r="AM2072"/>
      <c r="AN2072"/>
      <c r="AO2072"/>
      <c r="AP2072"/>
      <c r="AQ2072"/>
      <c r="AR2072"/>
      <c r="AS2072"/>
      <c r="AT2072"/>
    </row>
    <row r="2073" spans="1:46" ht="15.75">
      <c r="A2073" s="64" t="s">
        <v>65</v>
      </c>
      <c r="B2073" s="65"/>
      <c r="C2073" s="65"/>
      <c r="D2073" s="65"/>
      <c r="E2073" s="65"/>
      <c r="F2073" s="65"/>
      <c r="G2073" s="65"/>
      <c r="H2073" s="65"/>
      <c r="I2073" s="65"/>
      <c r="J2073" s="65"/>
      <c r="K2073" s="65"/>
      <c r="L2073" s="65"/>
      <c r="M2073" s="65"/>
      <c r="N2073" s="65"/>
      <c r="O2073" s="65"/>
      <c r="P2073" s="65"/>
      <c r="Q2073" s="27"/>
      <c r="R2073" s="65"/>
      <c r="S2073" s="65"/>
      <c r="T2073" s="65"/>
      <c r="U2073" s="65"/>
      <c r="V2073" s="65"/>
      <c r="W2073" s="65"/>
      <c r="X2073" s="65"/>
      <c r="Y2073" s="65"/>
      <c r="Z2073" s="65"/>
      <c r="AA2073" s="65"/>
      <c r="AB2073" s="65"/>
      <c r="AC2073" s="65"/>
      <c r="AD2073" s="65"/>
      <c r="AE2073" s="65"/>
      <c r="AF2073"/>
      <c r="AG2073"/>
      <c r="AH2073"/>
      <c r="AI2073"/>
      <c r="AJ2073"/>
      <c r="AK2073"/>
      <c r="AL2073"/>
      <c r="AM2073"/>
      <c r="AN2073"/>
      <c r="AO2073"/>
      <c r="AP2073"/>
      <c r="AQ2073"/>
      <c r="AR2073"/>
      <c r="AS2073"/>
      <c r="AT2073"/>
    </row>
    <row r="2074" spans="1:46" ht="15" customHeight="1">
      <c r="A2074" s="61"/>
      <c r="B2074" s="61"/>
      <c r="C2074" s="61"/>
      <c r="D2074" s="61"/>
      <c r="E2074" s="61"/>
      <c r="F2074" s="61"/>
      <c r="G2074" s="61"/>
      <c r="H2074" s="61"/>
      <c r="I2074" s="61"/>
      <c r="J2074" s="61"/>
      <c r="K2074" s="61"/>
      <c r="L2074" s="61"/>
      <c r="M2074" s="61"/>
      <c r="N2074" s="61"/>
      <c r="O2074" s="61"/>
      <c r="P2074" s="61"/>
      <c r="R2074" s="61"/>
      <c r="S2074" s="61"/>
      <c r="T2074" s="61"/>
      <c r="U2074" s="61"/>
      <c r="V2074" s="61"/>
      <c r="W2074" s="61"/>
      <c r="X2074" s="61"/>
      <c r="Y2074" s="61"/>
      <c r="Z2074" s="61"/>
      <c r="AA2074" s="61"/>
      <c r="AB2074" s="61"/>
      <c r="AC2074" s="61"/>
      <c r="AD2074" s="61"/>
      <c r="AE2074" s="61"/>
      <c r="AF2074"/>
      <c r="AG2074"/>
      <c r="AH2074"/>
      <c r="AI2074"/>
      <c r="AJ2074"/>
      <c r="AK2074"/>
      <c r="AL2074"/>
      <c r="AM2074"/>
      <c r="AN2074"/>
      <c r="AO2074"/>
      <c r="AP2074"/>
      <c r="AQ2074"/>
      <c r="AR2074"/>
      <c r="AS2074"/>
      <c r="AT2074"/>
    </row>
    <row r="2075" spans="1:46" ht="69" customHeight="1" thickBot="1">
      <c r="A2075" s="264" t="s">
        <v>1772</v>
      </c>
      <c r="B2075" s="264"/>
      <c r="C2075" s="264"/>
      <c r="D2075" s="264"/>
      <c r="E2075" s="264"/>
      <c r="F2075" s="264"/>
      <c r="G2075" s="264"/>
      <c r="H2075" s="264"/>
      <c r="I2075" s="264"/>
      <c r="J2075" s="264"/>
      <c r="K2075" s="264"/>
      <c r="L2075" s="264"/>
      <c r="M2075" s="264"/>
      <c r="N2075" s="264"/>
      <c r="O2075" s="264"/>
      <c r="P2075" s="264"/>
      <c r="Q2075" s="66"/>
      <c r="R2075" s="61"/>
      <c r="S2075" s="61"/>
      <c r="T2075" s="61"/>
      <c r="U2075" s="61"/>
      <c r="V2075" s="265"/>
      <c r="W2075" s="265"/>
      <c r="X2075" s="265"/>
      <c r="Y2075" s="265"/>
      <c r="Z2075" s="265"/>
      <c r="AA2075" s="265"/>
      <c r="AB2075" s="265"/>
      <c r="AC2075" s="265"/>
      <c r="AD2075" s="265"/>
      <c r="AE2075" s="265"/>
      <c r="AF2075" s="66"/>
      <c r="AG2075" s="61"/>
      <c r="AH2075" s="61"/>
      <c r="AI2075" s="61"/>
      <c r="AJ2075" s="61"/>
      <c r="AK2075" s="265"/>
      <c r="AL2075" s="265"/>
      <c r="AM2075" s="265"/>
      <c r="AN2075" s="265"/>
      <c r="AO2075" s="265"/>
      <c r="AP2075" s="265"/>
      <c r="AQ2075" s="265"/>
      <c r="AR2075" s="265"/>
      <c r="AS2075" s="265"/>
      <c r="AT2075" s="265"/>
    </row>
    <row r="2076" spans="1:46" ht="45" customHeight="1" thickTop="1" thickBot="1">
      <c r="A2076" s="284" t="s">
        <v>44</v>
      </c>
      <c r="B2076" s="284"/>
      <c r="C2076" s="284"/>
      <c r="D2076" s="284"/>
      <c r="E2076" s="284"/>
      <c r="F2076" s="284"/>
      <c r="G2076" s="284"/>
      <c r="H2076" s="284"/>
      <c r="I2076" s="284"/>
      <c r="J2076" s="284"/>
      <c r="K2076" s="284"/>
      <c r="L2076" s="284"/>
      <c r="M2076" s="284"/>
      <c r="N2076" s="284"/>
      <c r="O2076" s="284"/>
      <c r="P2076" s="284"/>
      <c r="Q2076" s="67" t="s">
        <v>67</v>
      </c>
      <c r="R2076" s="285" t="s">
        <v>68</v>
      </c>
      <c r="S2076" s="285"/>
      <c r="T2076" s="285"/>
      <c r="U2076" s="285"/>
      <c r="V2076" s="285"/>
      <c r="W2076" s="285"/>
      <c r="X2076" s="285"/>
      <c r="Y2076" s="285"/>
      <c r="Z2076" s="285"/>
      <c r="AA2076" s="285"/>
      <c r="AB2076" s="285"/>
      <c r="AC2076" s="285"/>
      <c r="AD2076" s="285"/>
      <c r="AE2076" s="285"/>
      <c r="AF2076" s="68" t="s">
        <v>67</v>
      </c>
      <c r="AG2076" s="286" t="s">
        <v>8</v>
      </c>
      <c r="AH2076" s="286"/>
      <c r="AI2076" s="286"/>
      <c r="AJ2076" s="286"/>
      <c r="AK2076" s="286"/>
      <c r="AL2076" s="286"/>
      <c r="AM2076" s="286"/>
      <c r="AN2076" s="286"/>
      <c r="AO2076" s="286"/>
      <c r="AP2076" s="286"/>
      <c r="AQ2076" s="286"/>
      <c r="AR2076" s="286"/>
      <c r="AS2076" s="286"/>
      <c r="AT2076" s="286"/>
    </row>
    <row r="2077" spans="1:46" ht="45" customHeight="1">
      <c r="A2077" s="259" t="s">
        <v>960</v>
      </c>
      <c r="B2077" s="259" t="s">
        <v>980</v>
      </c>
      <c r="C2077" s="259" t="s">
        <v>980</v>
      </c>
      <c r="D2077" s="259" t="s">
        <v>980</v>
      </c>
      <c r="E2077" s="259" t="s">
        <v>980</v>
      </c>
      <c r="F2077" s="259" t="s">
        <v>980</v>
      </c>
      <c r="G2077" s="259" t="s">
        <v>980</v>
      </c>
      <c r="H2077" s="259" t="s">
        <v>980</v>
      </c>
      <c r="I2077" s="259" t="s">
        <v>980</v>
      </c>
      <c r="J2077" s="259" t="s">
        <v>980</v>
      </c>
      <c r="K2077" s="259" t="s">
        <v>980</v>
      </c>
      <c r="L2077" s="259" t="s">
        <v>980</v>
      </c>
      <c r="M2077" s="259" t="s">
        <v>980</v>
      </c>
      <c r="N2077" s="259" t="s">
        <v>980</v>
      </c>
      <c r="O2077" s="259" t="s">
        <v>980</v>
      </c>
      <c r="P2077" s="259" t="s">
        <v>980</v>
      </c>
      <c r="Q2077" s="69">
        <v>3</v>
      </c>
      <c r="R2077" s="258" t="s">
        <v>176</v>
      </c>
      <c r="S2077" s="258"/>
      <c r="T2077" s="258"/>
      <c r="U2077" s="258"/>
      <c r="V2077" s="258"/>
      <c r="W2077" s="258"/>
      <c r="X2077" s="258"/>
      <c r="Y2077" s="258"/>
      <c r="Z2077" s="258"/>
      <c r="AA2077" s="258"/>
      <c r="AB2077" s="258"/>
      <c r="AC2077" s="258"/>
      <c r="AD2077" s="258"/>
      <c r="AE2077" s="258"/>
      <c r="AF2077" s="69">
        <v>3</v>
      </c>
      <c r="AG2077" s="258" t="s">
        <v>176</v>
      </c>
      <c r="AH2077" s="258"/>
      <c r="AI2077" s="258"/>
      <c r="AJ2077" s="258"/>
      <c r="AK2077" s="258"/>
      <c r="AL2077" s="258"/>
      <c r="AM2077" s="258"/>
      <c r="AN2077" s="258"/>
      <c r="AO2077" s="258"/>
      <c r="AP2077" s="258"/>
      <c r="AQ2077" s="258"/>
      <c r="AR2077" s="258"/>
      <c r="AS2077" s="258"/>
      <c r="AT2077" s="258"/>
    </row>
    <row r="2078" spans="1:46" ht="45" customHeight="1">
      <c r="A2078" s="261" t="s">
        <v>961</v>
      </c>
      <c r="B2078" s="261" t="s">
        <v>981</v>
      </c>
      <c r="C2078" s="261" t="s">
        <v>981</v>
      </c>
      <c r="D2078" s="261" t="s">
        <v>981</v>
      </c>
      <c r="E2078" s="261" t="s">
        <v>981</v>
      </c>
      <c r="F2078" s="261" t="s">
        <v>981</v>
      </c>
      <c r="G2078" s="261" t="s">
        <v>981</v>
      </c>
      <c r="H2078" s="261" t="s">
        <v>981</v>
      </c>
      <c r="I2078" s="261" t="s">
        <v>981</v>
      </c>
      <c r="J2078" s="261" t="s">
        <v>981</v>
      </c>
      <c r="K2078" s="261" t="s">
        <v>981</v>
      </c>
      <c r="L2078" s="261" t="s">
        <v>981</v>
      </c>
      <c r="M2078" s="261" t="s">
        <v>981</v>
      </c>
      <c r="N2078" s="261" t="s">
        <v>981</v>
      </c>
      <c r="O2078" s="261" t="s">
        <v>981</v>
      </c>
      <c r="P2078" s="261" t="s">
        <v>981</v>
      </c>
      <c r="Q2078" s="69">
        <v>3</v>
      </c>
      <c r="R2078" s="258"/>
      <c r="S2078" s="258"/>
      <c r="T2078" s="258"/>
      <c r="U2078" s="258"/>
      <c r="V2078" s="258"/>
      <c r="W2078" s="258"/>
      <c r="X2078" s="258"/>
      <c r="Y2078" s="258"/>
      <c r="Z2078" s="258"/>
      <c r="AA2078" s="258"/>
      <c r="AB2078" s="258"/>
      <c r="AC2078" s="258"/>
      <c r="AD2078" s="258"/>
      <c r="AE2078" s="258"/>
      <c r="AF2078" s="69">
        <v>3</v>
      </c>
      <c r="AG2078" s="258"/>
      <c r="AH2078" s="258"/>
      <c r="AI2078" s="258"/>
      <c r="AJ2078" s="258"/>
      <c r="AK2078" s="258"/>
      <c r="AL2078" s="258"/>
      <c r="AM2078" s="258"/>
      <c r="AN2078" s="258"/>
      <c r="AO2078" s="258"/>
      <c r="AP2078" s="258"/>
      <c r="AQ2078" s="258"/>
      <c r="AR2078" s="258"/>
      <c r="AS2078" s="258"/>
      <c r="AT2078" s="258"/>
    </row>
    <row r="2079" spans="1:46" ht="45" customHeight="1">
      <c r="A2079" s="261" t="s">
        <v>1773</v>
      </c>
      <c r="B2079" s="261" t="s">
        <v>1774</v>
      </c>
      <c r="C2079" s="261" t="s">
        <v>1774</v>
      </c>
      <c r="D2079" s="261" t="s">
        <v>1774</v>
      </c>
      <c r="E2079" s="261" t="s">
        <v>1774</v>
      </c>
      <c r="F2079" s="261" t="s">
        <v>1774</v>
      </c>
      <c r="G2079" s="261" t="s">
        <v>1774</v>
      </c>
      <c r="H2079" s="261" t="s">
        <v>1774</v>
      </c>
      <c r="I2079" s="261" t="s">
        <v>1774</v>
      </c>
      <c r="J2079" s="261" t="s">
        <v>1774</v>
      </c>
      <c r="K2079" s="261" t="s">
        <v>1774</v>
      </c>
      <c r="L2079" s="261" t="s">
        <v>1774</v>
      </c>
      <c r="M2079" s="261" t="s">
        <v>1774</v>
      </c>
      <c r="N2079" s="261" t="s">
        <v>1774</v>
      </c>
      <c r="O2079" s="261" t="s">
        <v>1774</v>
      </c>
      <c r="P2079" s="261" t="s">
        <v>1774</v>
      </c>
      <c r="Q2079" s="69">
        <v>3</v>
      </c>
      <c r="R2079" s="258"/>
      <c r="S2079" s="258"/>
      <c r="T2079" s="258"/>
      <c r="U2079" s="258"/>
      <c r="V2079" s="258"/>
      <c r="W2079" s="258"/>
      <c r="X2079" s="258"/>
      <c r="Y2079" s="258"/>
      <c r="Z2079" s="258"/>
      <c r="AA2079" s="258"/>
      <c r="AB2079" s="258"/>
      <c r="AC2079" s="258"/>
      <c r="AD2079" s="258"/>
      <c r="AE2079" s="258"/>
      <c r="AF2079" s="69">
        <v>3</v>
      </c>
      <c r="AG2079" s="258"/>
      <c r="AH2079" s="258"/>
      <c r="AI2079" s="258"/>
      <c r="AJ2079" s="258"/>
      <c r="AK2079" s="258"/>
      <c r="AL2079" s="258"/>
      <c r="AM2079" s="258"/>
      <c r="AN2079" s="258"/>
      <c r="AO2079" s="258"/>
      <c r="AP2079" s="258"/>
      <c r="AQ2079" s="258"/>
      <c r="AR2079" s="258"/>
      <c r="AS2079" s="258"/>
      <c r="AT2079" s="258"/>
    </row>
    <row r="2080" spans="1:46" ht="66" customHeight="1">
      <c r="A2080" s="261" t="s">
        <v>1775</v>
      </c>
      <c r="B2080" s="261" t="s">
        <v>1776</v>
      </c>
      <c r="C2080" s="261" t="s">
        <v>1776</v>
      </c>
      <c r="D2080" s="261" t="s">
        <v>1776</v>
      </c>
      <c r="E2080" s="261" t="s">
        <v>1776</v>
      </c>
      <c r="F2080" s="261" t="s">
        <v>1776</v>
      </c>
      <c r="G2080" s="261" t="s">
        <v>1776</v>
      </c>
      <c r="H2080" s="261" t="s">
        <v>1776</v>
      </c>
      <c r="I2080" s="261" t="s">
        <v>1776</v>
      </c>
      <c r="J2080" s="261" t="s">
        <v>1776</v>
      </c>
      <c r="K2080" s="261" t="s">
        <v>1776</v>
      </c>
      <c r="L2080" s="261" t="s">
        <v>1776</v>
      </c>
      <c r="M2080" s="261" t="s">
        <v>1776</v>
      </c>
      <c r="N2080" s="261" t="s">
        <v>1776</v>
      </c>
      <c r="O2080" s="261" t="s">
        <v>1776</v>
      </c>
      <c r="P2080" s="261" t="s">
        <v>1776</v>
      </c>
      <c r="Q2080" s="69">
        <v>3</v>
      </c>
      <c r="R2080" s="258"/>
      <c r="S2080" s="258"/>
      <c r="T2080" s="258"/>
      <c r="U2080" s="258"/>
      <c r="V2080" s="258"/>
      <c r="W2080" s="258"/>
      <c r="X2080" s="258"/>
      <c r="Y2080" s="258"/>
      <c r="Z2080" s="258"/>
      <c r="AA2080" s="258"/>
      <c r="AB2080" s="258"/>
      <c r="AC2080" s="258"/>
      <c r="AD2080" s="258"/>
      <c r="AE2080" s="258"/>
      <c r="AF2080" s="69">
        <v>3</v>
      </c>
      <c r="AG2080" s="258"/>
      <c r="AH2080" s="258"/>
      <c r="AI2080" s="258"/>
      <c r="AJ2080" s="258"/>
      <c r="AK2080" s="258"/>
      <c r="AL2080" s="258"/>
      <c r="AM2080" s="258"/>
      <c r="AN2080" s="258"/>
      <c r="AO2080" s="258"/>
      <c r="AP2080" s="258"/>
      <c r="AQ2080" s="258"/>
      <c r="AR2080" s="258"/>
      <c r="AS2080" s="258"/>
      <c r="AT2080" s="258"/>
    </row>
    <row r="2081" spans="1:46" ht="45" customHeight="1">
      <c r="A2081" s="295" t="s">
        <v>1777</v>
      </c>
      <c r="B2081" s="295" t="s">
        <v>1778</v>
      </c>
      <c r="C2081" s="295" t="s">
        <v>1778</v>
      </c>
      <c r="D2081" s="295" t="s">
        <v>1778</v>
      </c>
      <c r="E2081" s="295" t="s">
        <v>1778</v>
      </c>
      <c r="F2081" s="295" t="s">
        <v>1778</v>
      </c>
      <c r="G2081" s="295" t="s">
        <v>1778</v>
      </c>
      <c r="H2081" s="295" t="s">
        <v>1778</v>
      </c>
      <c r="I2081" s="295" t="s">
        <v>1778</v>
      </c>
      <c r="J2081" s="295" t="s">
        <v>1778</v>
      </c>
      <c r="K2081" s="295" t="s">
        <v>1778</v>
      </c>
      <c r="L2081" s="295" t="s">
        <v>1778</v>
      </c>
      <c r="M2081" s="295" t="s">
        <v>1778</v>
      </c>
      <c r="N2081" s="295" t="s">
        <v>1778</v>
      </c>
      <c r="O2081" s="295" t="s">
        <v>1778</v>
      </c>
      <c r="P2081" s="295" t="s">
        <v>1778</v>
      </c>
      <c r="Q2081" s="69">
        <v>3</v>
      </c>
      <c r="R2081" s="258"/>
      <c r="S2081" s="258"/>
      <c r="T2081" s="258"/>
      <c r="U2081" s="258"/>
      <c r="V2081" s="258"/>
      <c r="W2081" s="258"/>
      <c r="X2081" s="258"/>
      <c r="Y2081" s="258"/>
      <c r="Z2081" s="258"/>
      <c r="AA2081" s="258"/>
      <c r="AB2081" s="258"/>
      <c r="AC2081" s="258"/>
      <c r="AD2081" s="258"/>
      <c r="AE2081" s="258"/>
      <c r="AF2081" s="69">
        <v>3</v>
      </c>
      <c r="AG2081" s="258"/>
      <c r="AH2081" s="258"/>
      <c r="AI2081" s="258"/>
      <c r="AJ2081" s="258"/>
      <c r="AK2081" s="258"/>
      <c r="AL2081" s="258"/>
      <c r="AM2081" s="258"/>
      <c r="AN2081" s="258"/>
      <c r="AO2081" s="258"/>
      <c r="AP2081" s="258"/>
      <c r="AQ2081" s="258"/>
      <c r="AR2081" s="258"/>
      <c r="AS2081" s="258"/>
      <c r="AT2081" s="258"/>
    </row>
    <row r="2082" spans="1:46" ht="45" customHeight="1">
      <c r="A2082" s="295" t="s">
        <v>1779</v>
      </c>
      <c r="B2082" s="295" t="s">
        <v>1780</v>
      </c>
      <c r="C2082" s="295" t="s">
        <v>1780</v>
      </c>
      <c r="D2082" s="295" t="s">
        <v>1780</v>
      </c>
      <c r="E2082" s="295" t="s">
        <v>1780</v>
      </c>
      <c r="F2082" s="295" t="s">
        <v>1780</v>
      </c>
      <c r="G2082" s="295" t="s">
        <v>1780</v>
      </c>
      <c r="H2082" s="295" t="s">
        <v>1780</v>
      </c>
      <c r="I2082" s="295" t="s">
        <v>1780</v>
      </c>
      <c r="J2082" s="295" t="s">
        <v>1780</v>
      </c>
      <c r="K2082" s="295" t="s">
        <v>1780</v>
      </c>
      <c r="L2082" s="295" t="s">
        <v>1780</v>
      </c>
      <c r="M2082" s="295" t="s">
        <v>1780</v>
      </c>
      <c r="N2082" s="295" t="s">
        <v>1780</v>
      </c>
      <c r="O2082" s="295" t="s">
        <v>1780</v>
      </c>
      <c r="P2082" s="295" t="s">
        <v>1780</v>
      </c>
      <c r="Q2082" s="69">
        <v>3</v>
      </c>
      <c r="R2082" s="258"/>
      <c r="S2082" s="258"/>
      <c r="T2082" s="258"/>
      <c r="U2082" s="258"/>
      <c r="V2082" s="258"/>
      <c r="W2082" s="258"/>
      <c r="X2082" s="258"/>
      <c r="Y2082" s="258"/>
      <c r="Z2082" s="258"/>
      <c r="AA2082" s="258"/>
      <c r="AB2082" s="258"/>
      <c r="AC2082" s="258"/>
      <c r="AD2082" s="258"/>
      <c r="AE2082" s="258"/>
      <c r="AF2082" s="69">
        <v>3</v>
      </c>
      <c r="AG2082" s="258"/>
      <c r="AH2082" s="258"/>
      <c r="AI2082" s="258"/>
      <c r="AJ2082" s="258"/>
      <c r="AK2082" s="258"/>
      <c r="AL2082" s="258"/>
      <c r="AM2082" s="258"/>
      <c r="AN2082" s="258"/>
      <c r="AO2082" s="258"/>
      <c r="AP2082" s="258"/>
      <c r="AQ2082" s="258"/>
      <c r="AR2082" s="258"/>
      <c r="AS2082" s="258"/>
      <c r="AT2082" s="258"/>
    </row>
    <row r="2083" spans="1:46" ht="45" customHeight="1">
      <c r="A2083" s="261" t="s">
        <v>1781</v>
      </c>
      <c r="B2083" s="261" t="s">
        <v>1782</v>
      </c>
      <c r="C2083" s="261" t="s">
        <v>1782</v>
      </c>
      <c r="D2083" s="261" t="s">
        <v>1782</v>
      </c>
      <c r="E2083" s="261" t="s">
        <v>1782</v>
      </c>
      <c r="F2083" s="261" t="s">
        <v>1782</v>
      </c>
      <c r="G2083" s="261" t="s">
        <v>1782</v>
      </c>
      <c r="H2083" s="261" t="s">
        <v>1782</v>
      </c>
      <c r="I2083" s="261" t="s">
        <v>1782</v>
      </c>
      <c r="J2083" s="261" t="s">
        <v>1782</v>
      </c>
      <c r="K2083" s="261" t="s">
        <v>1782</v>
      </c>
      <c r="L2083" s="261" t="s">
        <v>1782</v>
      </c>
      <c r="M2083" s="261" t="s">
        <v>1782</v>
      </c>
      <c r="N2083" s="261" t="s">
        <v>1782</v>
      </c>
      <c r="O2083" s="261" t="s">
        <v>1782</v>
      </c>
      <c r="P2083" s="261" t="s">
        <v>1782</v>
      </c>
      <c r="Q2083" s="69">
        <v>3</v>
      </c>
      <c r="R2083" s="258"/>
      <c r="S2083" s="258"/>
      <c r="T2083" s="258"/>
      <c r="U2083" s="258"/>
      <c r="V2083" s="258"/>
      <c r="W2083" s="258"/>
      <c r="X2083" s="258"/>
      <c r="Y2083" s="258"/>
      <c r="Z2083" s="258"/>
      <c r="AA2083" s="258"/>
      <c r="AB2083" s="258"/>
      <c r="AC2083" s="258"/>
      <c r="AD2083" s="258"/>
      <c r="AE2083" s="258"/>
      <c r="AF2083" s="69">
        <v>3</v>
      </c>
      <c r="AG2083" s="258"/>
      <c r="AH2083" s="258"/>
      <c r="AI2083" s="258"/>
      <c r="AJ2083" s="258"/>
      <c r="AK2083" s="258"/>
      <c r="AL2083" s="258"/>
      <c r="AM2083" s="258"/>
      <c r="AN2083" s="258"/>
      <c r="AO2083" s="258"/>
      <c r="AP2083" s="258"/>
      <c r="AQ2083" s="258"/>
      <c r="AR2083" s="258"/>
      <c r="AS2083" s="258"/>
      <c r="AT2083" s="258"/>
    </row>
    <row r="2084" spans="1:46" ht="85.35" customHeight="1">
      <c r="A2084" s="261" t="s">
        <v>1783</v>
      </c>
      <c r="B2084" s="261"/>
      <c r="C2084" s="261"/>
      <c r="D2084" s="261"/>
      <c r="E2084" s="261"/>
      <c r="F2084" s="261"/>
      <c r="G2084" s="261"/>
      <c r="H2084" s="261"/>
      <c r="I2084" s="261"/>
      <c r="J2084" s="261"/>
      <c r="K2084" s="261"/>
      <c r="L2084" s="261"/>
      <c r="M2084" s="261"/>
      <c r="N2084" s="261"/>
      <c r="O2084" s="261"/>
      <c r="P2084" s="261"/>
      <c r="Q2084" s="69">
        <v>3</v>
      </c>
      <c r="R2084" s="258"/>
      <c r="S2084" s="258"/>
      <c r="T2084" s="258"/>
      <c r="U2084" s="258"/>
      <c r="V2084" s="258"/>
      <c r="W2084" s="258"/>
      <c r="X2084" s="258"/>
      <c r="Y2084" s="258"/>
      <c r="Z2084" s="258"/>
      <c r="AA2084" s="258"/>
      <c r="AB2084" s="258"/>
      <c r="AC2084" s="258"/>
      <c r="AD2084" s="258"/>
      <c r="AE2084" s="258"/>
      <c r="AF2084" s="69">
        <v>3</v>
      </c>
      <c r="AG2084" s="258"/>
      <c r="AH2084" s="258"/>
      <c r="AI2084" s="258"/>
      <c r="AJ2084" s="258"/>
      <c r="AK2084" s="258"/>
      <c r="AL2084" s="258"/>
      <c r="AM2084" s="258"/>
      <c r="AN2084" s="258"/>
      <c r="AO2084" s="258"/>
      <c r="AP2084" s="258"/>
      <c r="AQ2084" s="258"/>
      <c r="AR2084" s="258"/>
      <c r="AS2084" s="258"/>
      <c r="AT2084" s="258"/>
    </row>
    <row r="2085" spans="1:46" ht="45" customHeight="1">
      <c r="A2085" s="261" t="s">
        <v>1784</v>
      </c>
      <c r="B2085" s="261" t="s">
        <v>1785</v>
      </c>
      <c r="C2085" s="261" t="s">
        <v>1785</v>
      </c>
      <c r="D2085" s="261" t="s">
        <v>1785</v>
      </c>
      <c r="E2085" s="261" t="s">
        <v>1785</v>
      </c>
      <c r="F2085" s="261" t="s">
        <v>1785</v>
      </c>
      <c r="G2085" s="261" t="s">
        <v>1785</v>
      </c>
      <c r="H2085" s="261" t="s">
        <v>1785</v>
      </c>
      <c r="I2085" s="261" t="s">
        <v>1785</v>
      </c>
      <c r="J2085" s="261" t="s">
        <v>1785</v>
      </c>
      <c r="K2085" s="261" t="s">
        <v>1785</v>
      </c>
      <c r="L2085" s="261" t="s">
        <v>1785</v>
      </c>
      <c r="M2085" s="261" t="s">
        <v>1785</v>
      </c>
      <c r="N2085" s="261" t="s">
        <v>1785</v>
      </c>
      <c r="O2085" s="261" t="s">
        <v>1785</v>
      </c>
      <c r="P2085" s="261" t="s">
        <v>1785</v>
      </c>
      <c r="Q2085" s="69">
        <v>3</v>
      </c>
      <c r="R2085" s="258"/>
      <c r="S2085" s="258"/>
      <c r="T2085" s="258"/>
      <c r="U2085" s="258"/>
      <c r="V2085" s="258"/>
      <c r="W2085" s="258"/>
      <c r="X2085" s="258"/>
      <c r="Y2085" s="258"/>
      <c r="Z2085" s="258"/>
      <c r="AA2085" s="258"/>
      <c r="AB2085" s="258"/>
      <c r="AC2085" s="258"/>
      <c r="AD2085" s="258"/>
      <c r="AE2085" s="258"/>
      <c r="AF2085" s="69">
        <v>3</v>
      </c>
      <c r="AG2085" s="258"/>
      <c r="AH2085" s="258"/>
      <c r="AI2085" s="258"/>
      <c r="AJ2085" s="258"/>
      <c r="AK2085" s="258"/>
      <c r="AL2085" s="258"/>
      <c r="AM2085" s="258"/>
      <c r="AN2085" s="258"/>
      <c r="AO2085" s="258"/>
      <c r="AP2085" s="258"/>
      <c r="AQ2085" s="258"/>
      <c r="AR2085" s="258"/>
      <c r="AS2085" s="258"/>
      <c r="AT2085" s="258"/>
    </row>
    <row r="2086" spans="1:46" ht="45" customHeight="1">
      <c r="A2086" s="261" t="s">
        <v>1786</v>
      </c>
      <c r="B2086" s="261" t="s">
        <v>1787</v>
      </c>
      <c r="C2086" s="261" t="s">
        <v>1787</v>
      </c>
      <c r="D2086" s="261" t="s">
        <v>1787</v>
      </c>
      <c r="E2086" s="261" t="s">
        <v>1787</v>
      </c>
      <c r="F2086" s="261" t="s">
        <v>1787</v>
      </c>
      <c r="G2086" s="261" t="s">
        <v>1787</v>
      </c>
      <c r="H2086" s="261" t="s">
        <v>1787</v>
      </c>
      <c r="I2086" s="261" t="s">
        <v>1787</v>
      </c>
      <c r="J2086" s="261" t="s">
        <v>1787</v>
      </c>
      <c r="K2086" s="261" t="s">
        <v>1787</v>
      </c>
      <c r="L2086" s="261" t="s">
        <v>1787</v>
      </c>
      <c r="M2086" s="261" t="s">
        <v>1787</v>
      </c>
      <c r="N2086" s="261" t="s">
        <v>1787</v>
      </c>
      <c r="O2086" s="261" t="s">
        <v>1787</v>
      </c>
      <c r="P2086" s="261" t="s">
        <v>1787</v>
      </c>
      <c r="Q2086" s="69">
        <v>3</v>
      </c>
      <c r="R2086" s="258"/>
      <c r="S2086" s="258"/>
      <c r="T2086" s="258"/>
      <c r="U2086" s="258"/>
      <c r="V2086" s="258"/>
      <c r="W2086" s="258"/>
      <c r="X2086" s="258"/>
      <c r="Y2086" s="258"/>
      <c r="Z2086" s="258"/>
      <c r="AA2086" s="258"/>
      <c r="AB2086" s="258"/>
      <c r="AC2086" s="258"/>
      <c r="AD2086" s="258"/>
      <c r="AE2086" s="258"/>
      <c r="AF2086" s="69">
        <v>3</v>
      </c>
      <c r="AG2086" s="258"/>
      <c r="AH2086" s="258"/>
      <c r="AI2086" s="258"/>
      <c r="AJ2086" s="258"/>
      <c r="AK2086" s="258"/>
      <c r="AL2086" s="258"/>
      <c r="AM2086" s="258"/>
      <c r="AN2086" s="258"/>
      <c r="AO2086" s="258"/>
      <c r="AP2086" s="258"/>
      <c r="AQ2086" s="258"/>
      <c r="AR2086" s="258"/>
      <c r="AS2086" s="258"/>
      <c r="AT2086" s="258"/>
    </row>
    <row r="2087" spans="1:46" ht="45" customHeight="1">
      <c r="A2087" s="261" t="s">
        <v>1788</v>
      </c>
      <c r="B2087" s="261" t="s">
        <v>1789</v>
      </c>
      <c r="C2087" s="261" t="s">
        <v>1789</v>
      </c>
      <c r="D2087" s="261" t="s">
        <v>1789</v>
      </c>
      <c r="E2087" s="261" t="s">
        <v>1789</v>
      </c>
      <c r="F2087" s="261" t="s">
        <v>1789</v>
      </c>
      <c r="G2087" s="261" t="s">
        <v>1789</v>
      </c>
      <c r="H2087" s="261" t="s">
        <v>1789</v>
      </c>
      <c r="I2087" s="261" t="s">
        <v>1789</v>
      </c>
      <c r="J2087" s="261" t="s">
        <v>1789</v>
      </c>
      <c r="K2087" s="261" t="s">
        <v>1789</v>
      </c>
      <c r="L2087" s="261" t="s">
        <v>1789</v>
      </c>
      <c r="M2087" s="261" t="s">
        <v>1789</v>
      </c>
      <c r="N2087" s="261" t="s">
        <v>1789</v>
      </c>
      <c r="O2087" s="261" t="s">
        <v>1789</v>
      </c>
      <c r="P2087" s="261" t="s">
        <v>1789</v>
      </c>
      <c r="Q2087" s="69">
        <v>3</v>
      </c>
      <c r="R2087" s="258"/>
      <c r="S2087" s="258"/>
      <c r="T2087" s="258"/>
      <c r="U2087" s="258"/>
      <c r="V2087" s="258"/>
      <c r="W2087" s="258"/>
      <c r="X2087" s="258"/>
      <c r="Y2087" s="258"/>
      <c r="Z2087" s="258"/>
      <c r="AA2087" s="258"/>
      <c r="AB2087" s="258"/>
      <c r="AC2087" s="258"/>
      <c r="AD2087" s="258"/>
      <c r="AE2087" s="258"/>
      <c r="AF2087" s="69">
        <v>3</v>
      </c>
      <c r="AG2087" s="258"/>
      <c r="AH2087" s="258"/>
      <c r="AI2087" s="258"/>
      <c r="AJ2087" s="258"/>
      <c r="AK2087" s="258"/>
      <c r="AL2087" s="258"/>
      <c r="AM2087" s="258"/>
      <c r="AN2087" s="258"/>
      <c r="AO2087" s="258"/>
      <c r="AP2087" s="258"/>
      <c r="AQ2087" s="258"/>
      <c r="AR2087" s="258"/>
      <c r="AS2087" s="258"/>
      <c r="AT2087" s="258"/>
    </row>
    <row r="2088" spans="1:46" ht="45" customHeight="1">
      <c r="A2088" s="295" t="s">
        <v>1790</v>
      </c>
      <c r="B2088" s="295" t="s">
        <v>1791</v>
      </c>
      <c r="C2088" s="295" t="s">
        <v>1791</v>
      </c>
      <c r="D2088" s="295" t="s">
        <v>1791</v>
      </c>
      <c r="E2088" s="295" t="s">
        <v>1791</v>
      </c>
      <c r="F2088" s="295" t="s">
        <v>1791</v>
      </c>
      <c r="G2088" s="295" t="s">
        <v>1791</v>
      </c>
      <c r="H2088" s="295" t="s">
        <v>1791</v>
      </c>
      <c r="I2088" s="295" t="s">
        <v>1791</v>
      </c>
      <c r="J2088" s="295" t="s">
        <v>1791</v>
      </c>
      <c r="K2088" s="295" t="s">
        <v>1791</v>
      </c>
      <c r="L2088" s="295" t="s">
        <v>1791</v>
      </c>
      <c r="M2088" s="295" t="s">
        <v>1791</v>
      </c>
      <c r="N2088" s="295" t="s">
        <v>1791</v>
      </c>
      <c r="O2088" s="295" t="s">
        <v>1791</v>
      </c>
      <c r="P2088" s="295" t="s">
        <v>1791</v>
      </c>
      <c r="Q2088" s="69">
        <v>3</v>
      </c>
      <c r="R2088" s="258"/>
      <c r="S2088" s="258"/>
      <c r="T2088" s="258"/>
      <c r="U2088" s="258"/>
      <c r="V2088" s="258"/>
      <c r="W2088" s="258"/>
      <c r="X2088" s="258"/>
      <c r="Y2088" s="258"/>
      <c r="Z2088" s="258"/>
      <c r="AA2088" s="258"/>
      <c r="AB2088" s="258"/>
      <c r="AC2088" s="258"/>
      <c r="AD2088" s="258"/>
      <c r="AE2088" s="258"/>
      <c r="AF2088" s="69">
        <v>3</v>
      </c>
      <c r="AG2088" s="258"/>
      <c r="AH2088" s="258"/>
      <c r="AI2088" s="258"/>
      <c r="AJ2088" s="258"/>
      <c r="AK2088" s="258"/>
      <c r="AL2088" s="258"/>
      <c r="AM2088" s="258"/>
      <c r="AN2088" s="258"/>
      <c r="AO2088" s="258"/>
      <c r="AP2088" s="258"/>
      <c r="AQ2088" s="258"/>
      <c r="AR2088" s="258"/>
      <c r="AS2088" s="258"/>
      <c r="AT2088" s="258"/>
    </row>
    <row r="2089" spans="1:46" ht="45" customHeight="1">
      <c r="A2089" s="295" t="s">
        <v>1792</v>
      </c>
      <c r="B2089" s="295" t="s">
        <v>1793</v>
      </c>
      <c r="C2089" s="295" t="s">
        <v>1793</v>
      </c>
      <c r="D2089" s="295" t="s">
        <v>1793</v>
      </c>
      <c r="E2089" s="295" t="s">
        <v>1793</v>
      </c>
      <c r="F2089" s="295" t="s">
        <v>1793</v>
      </c>
      <c r="G2089" s="295" t="s">
        <v>1793</v>
      </c>
      <c r="H2089" s="295" t="s">
        <v>1793</v>
      </c>
      <c r="I2089" s="295" t="s">
        <v>1793</v>
      </c>
      <c r="J2089" s="295" t="s">
        <v>1793</v>
      </c>
      <c r="K2089" s="295" t="s">
        <v>1793</v>
      </c>
      <c r="L2089" s="295" t="s">
        <v>1793</v>
      </c>
      <c r="M2089" s="295" t="s">
        <v>1793</v>
      </c>
      <c r="N2089" s="295" t="s">
        <v>1793</v>
      </c>
      <c r="O2089" s="295" t="s">
        <v>1793</v>
      </c>
      <c r="P2089" s="295" t="s">
        <v>1793</v>
      </c>
      <c r="Q2089" s="69">
        <v>3</v>
      </c>
      <c r="R2089" s="258"/>
      <c r="S2089" s="258"/>
      <c r="T2089" s="258"/>
      <c r="U2089" s="258"/>
      <c r="V2089" s="258"/>
      <c r="W2089" s="258"/>
      <c r="X2089" s="258"/>
      <c r="Y2089" s="258"/>
      <c r="Z2089" s="258"/>
      <c r="AA2089" s="258"/>
      <c r="AB2089" s="258"/>
      <c r="AC2089" s="258"/>
      <c r="AD2089" s="258"/>
      <c r="AE2089" s="258"/>
      <c r="AF2089" s="69">
        <v>3</v>
      </c>
      <c r="AG2089" s="258"/>
      <c r="AH2089" s="258"/>
      <c r="AI2089" s="258"/>
      <c r="AJ2089" s="258"/>
      <c r="AK2089" s="258"/>
      <c r="AL2089" s="258"/>
      <c r="AM2089" s="258"/>
      <c r="AN2089" s="258"/>
      <c r="AO2089" s="258"/>
      <c r="AP2089" s="258"/>
      <c r="AQ2089" s="258"/>
      <c r="AR2089" s="258"/>
      <c r="AS2089" s="258"/>
      <c r="AT2089" s="258"/>
    </row>
    <row r="2090" spans="1:46" ht="60.6" customHeight="1">
      <c r="A2090" s="261" t="s">
        <v>1794</v>
      </c>
      <c r="B2090" s="261" t="s">
        <v>1795</v>
      </c>
      <c r="C2090" s="261" t="s">
        <v>1795</v>
      </c>
      <c r="D2090" s="261" t="s">
        <v>1795</v>
      </c>
      <c r="E2090" s="261" t="s">
        <v>1795</v>
      </c>
      <c r="F2090" s="261" t="s">
        <v>1795</v>
      </c>
      <c r="G2090" s="261" t="s">
        <v>1795</v>
      </c>
      <c r="H2090" s="261" t="s">
        <v>1795</v>
      </c>
      <c r="I2090" s="261" t="s">
        <v>1795</v>
      </c>
      <c r="J2090" s="261" t="s">
        <v>1795</v>
      </c>
      <c r="K2090" s="261" t="s">
        <v>1795</v>
      </c>
      <c r="L2090" s="261" t="s">
        <v>1795</v>
      </c>
      <c r="M2090" s="261" t="s">
        <v>1795</v>
      </c>
      <c r="N2090" s="261" t="s">
        <v>1795</v>
      </c>
      <c r="O2090" s="261" t="s">
        <v>1795</v>
      </c>
      <c r="P2090" s="261" t="s">
        <v>1795</v>
      </c>
      <c r="Q2090" s="69">
        <v>3</v>
      </c>
      <c r="R2090" s="258"/>
      <c r="S2090" s="258"/>
      <c r="T2090" s="258"/>
      <c r="U2090" s="258"/>
      <c r="V2090" s="258"/>
      <c r="W2090" s="258"/>
      <c r="X2090" s="258"/>
      <c r="Y2090" s="258"/>
      <c r="Z2090" s="258"/>
      <c r="AA2090" s="258"/>
      <c r="AB2090" s="258"/>
      <c r="AC2090" s="258"/>
      <c r="AD2090" s="258"/>
      <c r="AE2090" s="258"/>
      <c r="AF2090" s="69">
        <v>3</v>
      </c>
      <c r="AG2090" s="258"/>
      <c r="AH2090" s="258"/>
      <c r="AI2090" s="258"/>
      <c r="AJ2090" s="258"/>
      <c r="AK2090" s="258"/>
      <c r="AL2090" s="258"/>
      <c r="AM2090" s="258"/>
      <c r="AN2090" s="258"/>
      <c r="AO2090" s="258"/>
      <c r="AP2090" s="258"/>
      <c r="AQ2090" s="258"/>
      <c r="AR2090" s="258"/>
      <c r="AS2090" s="258"/>
      <c r="AT2090" s="258"/>
    </row>
    <row r="2091" spans="1:46" ht="45" customHeight="1">
      <c r="A2091" s="261" t="s">
        <v>1796</v>
      </c>
      <c r="B2091" s="261" t="s">
        <v>1797</v>
      </c>
      <c r="C2091" s="261" t="s">
        <v>1797</v>
      </c>
      <c r="D2091" s="261" t="s">
        <v>1797</v>
      </c>
      <c r="E2091" s="261" t="s">
        <v>1797</v>
      </c>
      <c r="F2091" s="261" t="s">
        <v>1797</v>
      </c>
      <c r="G2091" s="261" t="s">
        <v>1797</v>
      </c>
      <c r="H2091" s="261" t="s">
        <v>1797</v>
      </c>
      <c r="I2091" s="261" t="s">
        <v>1797</v>
      </c>
      <c r="J2091" s="261" t="s">
        <v>1797</v>
      </c>
      <c r="K2091" s="261" t="s">
        <v>1797</v>
      </c>
      <c r="L2091" s="261" t="s">
        <v>1797</v>
      </c>
      <c r="M2091" s="261" t="s">
        <v>1797</v>
      </c>
      <c r="N2091" s="261" t="s">
        <v>1797</v>
      </c>
      <c r="O2091" s="261" t="s">
        <v>1797</v>
      </c>
      <c r="P2091" s="261" t="s">
        <v>1797</v>
      </c>
      <c r="Q2091" s="69">
        <v>3</v>
      </c>
      <c r="R2091" s="258"/>
      <c r="S2091" s="258"/>
      <c r="T2091" s="258"/>
      <c r="U2091" s="258"/>
      <c r="V2091" s="258"/>
      <c r="W2091" s="258"/>
      <c r="X2091" s="258"/>
      <c r="Y2091" s="258"/>
      <c r="Z2091" s="258"/>
      <c r="AA2091" s="258"/>
      <c r="AB2091" s="258"/>
      <c r="AC2091" s="258"/>
      <c r="AD2091" s="258"/>
      <c r="AE2091" s="258"/>
      <c r="AF2091" s="69">
        <v>3</v>
      </c>
      <c r="AG2091" s="258"/>
      <c r="AH2091" s="258"/>
      <c r="AI2091" s="258"/>
      <c r="AJ2091" s="258"/>
      <c r="AK2091" s="258"/>
      <c r="AL2091" s="258"/>
      <c r="AM2091" s="258"/>
      <c r="AN2091" s="258"/>
      <c r="AO2091" s="258"/>
      <c r="AP2091" s="258"/>
      <c r="AQ2091" s="258"/>
      <c r="AR2091" s="258"/>
      <c r="AS2091" s="258"/>
      <c r="AT2091" s="258"/>
    </row>
    <row r="2092" spans="1:46" ht="45" customHeight="1">
      <c r="A2092" s="261" t="s">
        <v>1798</v>
      </c>
      <c r="B2092" s="261" t="s">
        <v>1799</v>
      </c>
      <c r="C2092" s="261" t="s">
        <v>1799</v>
      </c>
      <c r="D2092" s="261" t="s">
        <v>1799</v>
      </c>
      <c r="E2092" s="261" t="s">
        <v>1799</v>
      </c>
      <c r="F2092" s="261" t="s">
        <v>1799</v>
      </c>
      <c r="G2092" s="261" t="s">
        <v>1799</v>
      </c>
      <c r="H2092" s="261" t="s">
        <v>1799</v>
      </c>
      <c r="I2092" s="261" t="s">
        <v>1799</v>
      </c>
      <c r="J2092" s="261" t="s">
        <v>1799</v>
      </c>
      <c r="K2092" s="261" t="s">
        <v>1799</v>
      </c>
      <c r="L2092" s="261" t="s">
        <v>1799</v>
      </c>
      <c r="M2092" s="261" t="s">
        <v>1799</v>
      </c>
      <c r="N2092" s="261" t="s">
        <v>1799</v>
      </c>
      <c r="O2092" s="261" t="s">
        <v>1799</v>
      </c>
      <c r="P2092" s="261" t="s">
        <v>1799</v>
      </c>
      <c r="Q2092" s="69">
        <v>3</v>
      </c>
      <c r="R2092" s="258"/>
      <c r="S2092" s="258"/>
      <c r="T2092" s="258"/>
      <c r="U2092" s="258"/>
      <c r="V2092" s="258"/>
      <c r="W2092" s="258"/>
      <c r="X2092" s="258"/>
      <c r="Y2092" s="258"/>
      <c r="Z2092" s="258"/>
      <c r="AA2092" s="258"/>
      <c r="AB2092" s="258"/>
      <c r="AC2092" s="258"/>
      <c r="AD2092" s="258"/>
      <c r="AE2092" s="258"/>
      <c r="AF2092" s="69">
        <v>3</v>
      </c>
      <c r="AG2092" s="258"/>
      <c r="AH2092" s="258"/>
      <c r="AI2092" s="258"/>
      <c r="AJ2092" s="258"/>
      <c r="AK2092" s="258"/>
      <c r="AL2092" s="258"/>
      <c r="AM2092" s="258"/>
      <c r="AN2092" s="258"/>
      <c r="AO2092" s="258"/>
      <c r="AP2092" s="258"/>
      <c r="AQ2092" s="258"/>
      <c r="AR2092" s="258"/>
      <c r="AS2092" s="258"/>
      <c r="AT2092" s="258"/>
    </row>
    <row r="2093" spans="1:46" ht="45" customHeight="1" thickTop="1" thickBot="1">
      <c r="A2093" s="61"/>
      <c r="B2093" s="61"/>
      <c r="C2093" s="61"/>
      <c r="D2093" s="61"/>
      <c r="E2093" s="61"/>
      <c r="F2093" s="61"/>
      <c r="G2093" s="61"/>
      <c r="H2093" s="61"/>
      <c r="I2093" s="61"/>
      <c r="J2093" s="61"/>
      <c r="K2093" s="61"/>
      <c r="L2093" s="61"/>
      <c r="M2093" s="61"/>
      <c r="N2093" s="61"/>
      <c r="O2093" s="61"/>
      <c r="P2093" s="61"/>
      <c r="Q2093" s="70"/>
      <c r="R2093" s="61"/>
      <c r="S2093" s="61"/>
      <c r="T2093" s="61"/>
      <c r="U2093" s="61"/>
      <c r="V2093" s="61"/>
      <c r="W2093" s="61"/>
      <c r="X2093" s="61"/>
      <c r="Y2093" s="61"/>
      <c r="Z2093" s="61"/>
      <c r="AA2093" s="61"/>
      <c r="AB2093" s="61"/>
      <c r="AC2093" s="61"/>
      <c r="AD2093" s="61"/>
      <c r="AE2093" s="61"/>
      <c r="AF2093" s="70"/>
      <c r="AG2093" s="61"/>
      <c r="AH2093" s="61"/>
      <c r="AI2093" s="61"/>
      <c r="AJ2093" s="61"/>
      <c r="AK2093" s="61"/>
      <c r="AL2093" s="61"/>
      <c r="AM2093" s="61"/>
      <c r="AN2093" s="61"/>
      <c r="AO2093" s="61"/>
      <c r="AP2093" s="61"/>
      <c r="AQ2093" s="61"/>
      <c r="AR2093" s="61"/>
      <c r="AS2093" s="61"/>
      <c r="AT2093" s="61"/>
    </row>
    <row r="2094" spans="1:46" ht="45" customHeight="1" thickTop="1" thickBot="1">
      <c r="A2094" s="267" t="s">
        <v>79</v>
      </c>
      <c r="B2094" s="267"/>
      <c r="C2094" s="267"/>
      <c r="D2094" s="267"/>
      <c r="E2094" s="267"/>
      <c r="F2094" s="267"/>
      <c r="G2094" s="267"/>
      <c r="H2094" s="267"/>
      <c r="I2094" s="267"/>
      <c r="J2094" s="267"/>
      <c r="K2094" s="267"/>
      <c r="L2094" s="267"/>
      <c r="M2094" s="267"/>
      <c r="N2094" s="267"/>
      <c r="O2094" s="267"/>
      <c r="P2094" s="267"/>
      <c r="Q2094" s="71" t="s">
        <v>67</v>
      </c>
      <c r="R2094" s="268" t="s">
        <v>68</v>
      </c>
      <c r="S2094" s="268"/>
      <c r="T2094" s="268"/>
      <c r="U2094" s="268"/>
      <c r="V2094" s="268"/>
      <c r="W2094" s="268"/>
      <c r="X2094" s="268"/>
      <c r="Y2094" s="268"/>
      <c r="Z2094" s="268"/>
      <c r="AA2094" s="268"/>
      <c r="AB2094" s="268"/>
      <c r="AC2094" s="268"/>
      <c r="AD2094" s="268"/>
      <c r="AE2094" s="268"/>
      <c r="AF2094" s="72" t="s">
        <v>67</v>
      </c>
      <c r="AG2094" s="269" t="s">
        <v>8</v>
      </c>
      <c r="AH2094" s="269"/>
      <c r="AI2094" s="269"/>
      <c r="AJ2094" s="269"/>
      <c r="AK2094" s="269"/>
      <c r="AL2094" s="269"/>
      <c r="AM2094" s="269"/>
      <c r="AN2094" s="269"/>
      <c r="AO2094" s="269"/>
      <c r="AP2094" s="269"/>
      <c r="AQ2094" s="269"/>
      <c r="AR2094" s="269"/>
      <c r="AS2094" s="269"/>
      <c r="AT2094" s="269"/>
    </row>
    <row r="2095" spans="1:46" ht="45" customHeight="1">
      <c r="A2095" s="259" t="s">
        <v>1707</v>
      </c>
      <c r="B2095" s="259" t="s">
        <v>1800</v>
      </c>
      <c r="C2095" s="259" t="s">
        <v>1800</v>
      </c>
      <c r="D2095" s="259" t="s">
        <v>1800</v>
      </c>
      <c r="E2095" s="259" t="s">
        <v>1800</v>
      </c>
      <c r="F2095" s="259" t="s">
        <v>1800</v>
      </c>
      <c r="G2095" s="259" t="s">
        <v>1800</v>
      </c>
      <c r="H2095" s="259" t="s">
        <v>1800</v>
      </c>
      <c r="I2095" s="259" t="s">
        <v>1800</v>
      </c>
      <c r="J2095" s="259" t="s">
        <v>1800</v>
      </c>
      <c r="K2095" s="259" t="s">
        <v>1800</v>
      </c>
      <c r="L2095" s="259" t="s">
        <v>1800</v>
      </c>
      <c r="M2095" s="259" t="s">
        <v>1800</v>
      </c>
      <c r="N2095" s="259" t="s">
        <v>1800</v>
      </c>
      <c r="O2095" s="259" t="s">
        <v>1800</v>
      </c>
      <c r="P2095" s="259" t="s">
        <v>1800</v>
      </c>
      <c r="Q2095" s="69">
        <v>3</v>
      </c>
      <c r="R2095" s="258"/>
      <c r="S2095" s="258"/>
      <c r="T2095" s="258"/>
      <c r="U2095" s="258"/>
      <c r="V2095" s="258"/>
      <c r="W2095" s="258"/>
      <c r="X2095" s="258"/>
      <c r="Y2095" s="258"/>
      <c r="Z2095" s="258"/>
      <c r="AA2095" s="258"/>
      <c r="AB2095" s="258"/>
      <c r="AC2095" s="258"/>
      <c r="AD2095" s="258"/>
      <c r="AE2095" s="258"/>
      <c r="AF2095" s="69">
        <v>3</v>
      </c>
      <c r="AG2095" s="258"/>
      <c r="AH2095" s="258"/>
      <c r="AI2095" s="258"/>
      <c r="AJ2095" s="258"/>
      <c r="AK2095" s="258"/>
      <c r="AL2095" s="258"/>
      <c r="AM2095" s="258"/>
      <c r="AN2095" s="258"/>
      <c r="AO2095" s="258"/>
      <c r="AP2095" s="258"/>
      <c r="AQ2095" s="258"/>
      <c r="AR2095" s="258"/>
      <c r="AS2095" s="258"/>
      <c r="AT2095" s="258"/>
    </row>
    <row r="2096" spans="1:46" ht="45" customHeight="1">
      <c r="A2096" s="259" t="s">
        <v>1652</v>
      </c>
      <c r="B2096" s="259" t="s">
        <v>1801</v>
      </c>
      <c r="C2096" s="259" t="s">
        <v>1801</v>
      </c>
      <c r="D2096" s="259" t="s">
        <v>1801</v>
      </c>
      <c r="E2096" s="259" t="s">
        <v>1801</v>
      </c>
      <c r="F2096" s="259" t="s">
        <v>1801</v>
      </c>
      <c r="G2096" s="259" t="s">
        <v>1801</v>
      </c>
      <c r="H2096" s="259" t="s">
        <v>1801</v>
      </c>
      <c r="I2096" s="259" t="s">
        <v>1801</v>
      </c>
      <c r="J2096" s="259" t="s">
        <v>1801</v>
      </c>
      <c r="K2096" s="259" t="s">
        <v>1801</v>
      </c>
      <c r="L2096" s="259" t="s">
        <v>1801</v>
      </c>
      <c r="M2096" s="259" t="s">
        <v>1801</v>
      </c>
      <c r="N2096" s="259" t="s">
        <v>1801</v>
      </c>
      <c r="O2096" s="259" t="s">
        <v>1801</v>
      </c>
      <c r="P2096" s="259" t="s">
        <v>1801</v>
      </c>
      <c r="Q2096" s="69">
        <v>3</v>
      </c>
      <c r="R2096" s="258"/>
      <c r="S2096" s="258"/>
      <c r="T2096" s="258"/>
      <c r="U2096" s="258"/>
      <c r="V2096" s="258"/>
      <c r="W2096" s="258"/>
      <c r="X2096" s="258"/>
      <c r="Y2096" s="258"/>
      <c r="Z2096" s="258"/>
      <c r="AA2096" s="258"/>
      <c r="AB2096" s="258"/>
      <c r="AC2096" s="258"/>
      <c r="AD2096" s="258"/>
      <c r="AE2096" s="258"/>
      <c r="AF2096" s="69">
        <v>3</v>
      </c>
      <c r="AG2096" s="258"/>
      <c r="AH2096" s="258"/>
      <c r="AI2096" s="258"/>
      <c r="AJ2096" s="258"/>
      <c r="AK2096" s="258"/>
      <c r="AL2096" s="258"/>
      <c r="AM2096" s="258"/>
      <c r="AN2096" s="258"/>
      <c r="AO2096" s="258"/>
      <c r="AP2096" s="258"/>
      <c r="AQ2096" s="258"/>
      <c r="AR2096" s="258"/>
      <c r="AS2096" s="258"/>
      <c r="AT2096" s="258"/>
    </row>
    <row r="2097" spans="1:46" ht="52.35" customHeight="1">
      <c r="A2097" s="259" t="s">
        <v>1653</v>
      </c>
      <c r="B2097" s="259" t="s">
        <v>1802</v>
      </c>
      <c r="C2097" s="259" t="s">
        <v>1802</v>
      </c>
      <c r="D2097" s="259" t="s">
        <v>1802</v>
      </c>
      <c r="E2097" s="259" t="s">
        <v>1802</v>
      </c>
      <c r="F2097" s="259" t="s">
        <v>1802</v>
      </c>
      <c r="G2097" s="259" t="s">
        <v>1802</v>
      </c>
      <c r="H2097" s="259" t="s">
        <v>1802</v>
      </c>
      <c r="I2097" s="259" t="s">
        <v>1802</v>
      </c>
      <c r="J2097" s="259" t="s">
        <v>1802</v>
      </c>
      <c r="K2097" s="259" t="s">
        <v>1802</v>
      </c>
      <c r="L2097" s="259" t="s">
        <v>1802</v>
      </c>
      <c r="M2097" s="259" t="s">
        <v>1802</v>
      </c>
      <c r="N2097" s="259" t="s">
        <v>1802</v>
      </c>
      <c r="O2097" s="259" t="s">
        <v>1802</v>
      </c>
      <c r="P2097" s="259" t="s">
        <v>1802</v>
      </c>
      <c r="Q2097" s="69">
        <v>3</v>
      </c>
      <c r="R2097" s="258"/>
      <c r="S2097" s="258"/>
      <c r="T2097" s="258"/>
      <c r="U2097" s="258"/>
      <c r="V2097" s="258"/>
      <c r="W2097" s="258"/>
      <c r="X2097" s="258"/>
      <c r="Y2097" s="258"/>
      <c r="Z2097" s="258"/>
      <c r="AA2097" s="258"/>
      <c r="AB2097" s="258"/>
      <c r="AC2097" s="258"/>
      <c r="AD2097" s="258"/>
      <c r="AE2097" s="258"/>
      <c r="AF2097" s="69">
        <v>3</v>
      </c>
      <c r="AG2097" s="258"/>
      <c r="AH2097" s="258"/>
      <c r="AI2097" s="258"/>
      <c r="AJ2097" s="258"/>
      <c r="AK2097" s="258"/>
      <c r="AL2097" s="258"/>
      <c r="AM2097" s="258"/>
      <c r="AN2097" s="258"/>
      <c r="AO2097" s="258"/>
      <c r="AP2097" s="258"/>
      <c r="AQ2097" s="258"/>
      <c r="AR2097" s="258"/>
      <c r="AS2097" s="258"/>
      <c r="AT2097" s="258"/>
    </row>
    <row r="2098" spans="1:46" ht="68.849999999999994" customHeight="1">
      <c r="A2098" s="259" t="s">
        <v>1654</v>
      </c>
      <c r="B2098" s="259" t="s">
        <v>1803</v>
      </c>
      <c r="C2098" s="259" t="s">
        <v>1803</v>
      </c>
      <c r="D2098" s="259" t="s">
        <v>1803</v>
      </c>
      <c r="E2098" s="259" t="s">
        <v>1803</v>
      </c>
      <c r="F2098" s="259" t="s">
        <v>1803</v>
      </c>
      <c r="G2098" s="259" t="s">
        <v>1803</v>
      </c>
      <c r="H2098" s="259" t="s">
        <v>1803</v>
      </c>
      <c r="I2098" s="259" t="s">
        <v>1803</v>
      </c>
      <c r="J2098" s="259" t="s">
        <v>1803</v>
      </c>
      <c r="K2098" s="259" t="s">
        <v>1803</v>
      </c>
      <c r="L2098" s="259" t="s">
        <v>1803</v>
      </c>
      <c r="M2098" s="259" t="s">
        <v>1803</v>
      </c>
      <c r="N2098" s="259" t="s">
        <v>1803</v>
      </c>
      <c r="O2098" s="259" t="s">
        <v>1803</v>
      </c>
      <c r="P2098" s="259" t="s">
        <v>1803</v>
      </c>
      <c r="Q2098" s="69">
        <v>3</v>
      </c>
      <c r="R2098" s="258"/>
      <c r="S2098" s="258"/>
      <c r="T2098" s="258"/>
      <c r="U2098" s="258"/>
      <c r="V2098" s="258"/>
      <c r="W2098" s="258"/>
      <c r="X2098" s="258"/>
      <c r="Y2098" s="258"/>
      <c r="Z2098" s="258"/>
      <c r="AA2098" s="258"/>
      <c r="AB2098" s="258"/>
      <c r="AC2098" s="258"/>
      <c r="AD2098" s="258"/>
      <c r="AE2098" s="258"/>
      <c r="AF2098" s="69">
        <v>3</v>
      </c>
      <c r="AG2098" s="258"/>
      <c r="AH2098" s="258"/>
      <c r="AI2098" s="258"/>
      <c r="AJ2098" s="258"/>
      <c r="AK2098" s="258"/>
      <c r="AL2098" s="258"/>
      <c r="AM2098" s="258"/>
      <c r="AN2098" s="258"/>
      <c r="AO2098" s="258"/>
      <c r="AP2098" s="258"/>
      <c r="AQ2098" s="258"/>
      <c r="AR2098" s="258"/>
      <c r="AS2098" s="258"/>
      <c r="AT2098" s="258"/>
    </row>
    <row r="2099" spans="1:46" ht="45" customHeight="1">
      <c r="A2099" s="259" t="s">
        <v>1804</v>
      </c>
      <c r="B2099" s="259" t="s">
        <v>1805</v>
      </c>
      <c r="C2099" s="259" t="s">
        <v>1805</v>
      </c>
      <c r="D2099" s="259" t="s">
        <v>1805</v>
      </c>
      <c r="E2099" s="259" t="s">
        <v>1805</v>
      </c>
      <c r="F2099" s="259" t="s">
        <v>1805</v>
      </c>
      <c r="G2099" s="259" t="s">
        <v>1805</v>
      </c>
      <c r="H2099" s="259" t="s">
        <v>1805</v>
      </c>
      <c r="I2099" s="259" t="s">
        <v>1805</v>
      </c>
      <c r="J2099" s="259" t="s">
        <v>1805</v>
      </c>
      <c r="K2099" s="259" t="s">
        <v>1805</v>
      </c>
      <c r="L2099" s="259" t="s">
        <v>1805</v>
      </c>
      <c r="M2099" s="259" t="s">
        <v>1805</v>
      </c>
      <c r="N2099" s="259" t="s">
        <v>1805</v>
      </c>
      <c r="O2099" s="259" t="s">
        <v>1805</v>
      </c>
      <c r="P2099" s="259" t="s">
        <v>1805</v>
      </c>
      <c r="Q2099" s="69">
        <v>3</v>
      </c>
      <c r="R2099" s="258"/>
      <c r="S2099" s="258"/>
      <c r="T2099" s="258"/>
      <c r="U2099" s="258"/>
      <c r="V2099" s="258"/>
      <c r="W2099" s="258"/>
      <c r="X2099" s="258"/>
      <c r="Y2099" s="258"/>
      <c r="Z2099" s="258"/>
      <c r="AA2099" s="258"/>
      <c r="AB2099" s="258"/>
      <c r="AC2099" s="258"/>
      <c r="AD2099" s="258"/>
      <c r="AE2099" s="258"/>
      <c r="AF2099" s="69">
        <v>3</v>
      </c>
      <c r="AG2099" s="258"/>
      <c r="AH2099" s="258"/>
      <c r="AI2099" s="258"/>
      <c r="AJ2099" s="258"/>
      <c r="AK2099" s="258"/>
      <c r="AL2099" s="258"/>
      <c r="AM2099" s="258"/>
      <c r="AN2099" s="258"/>
      <c r="AO2099" s="258"/>
      <c r="AP2099" s="258"/>
      <c r="AQ2099" s="258"/>
      <c r="AR2099" s="258"/>
      <c r="AS2099" s="258"/>
      <c r="AT2099" s="258"/>
    </row>
    <row r="2100" spans="1:46" ht="16.5" thickTop="1">
      <c r="A2100" s="78"/>
      <c r="B2100" s="78"/>
      <c r="C2100" s="78"/>
      <c r="D2100" s="78"/>
      <c r="E2100" s="78"/>
      <c r="F2100" s="78"/>
      <c r="G2100" s="78"/>
      <c r="H2100" s="78"/>
      <c r="I2100" s="78"/>
      <c r="J2100" s="78"/>
      <c r="K2100" s="78"/>
      <c r="L2100" s="78"/>
      <c r="M2100" s="78"/>
      <c r="N2100" s="78"/>
      <c r="O2100" s="78"/>
      <c r="P2100" s="78"/>
      <c r="Q2100" s="66"/>
      <c r="R2100" s="206"/>
      <c r="S2100" s="206"/>
      <c r="T2100" s="206"/>
      <c r="U2100" s="206"/>
      <c r="V2100" s="206"/>
      <c r="W2100" s="206"/>
      <c r="X2100" s="206"/>
      <c r="Y2100" s="206"/>
      <c r="Z2100" s="206"/>
      <c r="AA2100" s="206"/>
      <c r="AB2100" s="206"/>
      <c r="AC2100" s="206"/>
      <c r="AD2100" s="206"/>
      <c r="AE2100" s="206"/>
      <c r="AF2100" s="66"/>
      <c r="AG2100" s="206"/>
      <c r="AH2100" s="206"/>
      <c r="AI2100" s="206"/>
      <c r="AJ2100" s="206"/>
      <c r="AK2100" s="206"/>
      <c r="AL2100" s="206"/>
      <c r="AM2100" s="206"/>
      <c r="AN2100" s="206"/>
      <c r="AO2100" s="206"/>
      <c r="AP2100" s="206"/>
      <c r="AQ2100" s="206"/>
      <c r="AR2100" s="206"/>
      <c r="AS2100" s="206"/>
      <c r="AT2100" s="206"/>
    </row>
    <row r="2102" spans="1:46" ht="45.95" customHeight="1">
      <c r="A2102" s="294" t="s">
        <v>1806</v>
      </c>
      <c r="B2102" s="294"/>
      <c r="C2102" s="294"/>
      <c r="D2102" s="294"/>
      <c r="E2102" s="294"/>
      <c r="F2102" s="294"/>
      <c r="G2102" s="294"/>
      <c r="H2102" s="294"/>
      <c r="I2102" s="294"/>
      <c r="J2102" s="294"/>
      <c r="K2102" s="294"/>
      <c r="L2102" s="294"/>
      <c r="M2102" s="294"/>
      <c r="N2102" s="294"/>
      <c r="O2102" s="294"/>
      <c r="P2102" s="294"/>
      <c r="Q2102" s="294"/>
      <c r="R2102" s="294"/>
      <c r="S2102" s="294"/>
      <c r="T2102" s="294"/>
      <c r="U2102" s="294"/>
      <c r="V2102" s="294"/>
      <c r="W2102" s="294"/>
      <c r="X2102" s="294"/>
      <c r="Y2102" s="294"/>
      <c r="Z2102" s="294"/>
      <c r="AA2102" s="294"/>
      <c r="AB2102" s="294"/>
      <c r="AC2102" s="294"/>
      <c r="AD2102" s="294"/>
      <c r="AE2102" s="294"/>
      <c r="AF2102"/>
      <c r="AG2102" s="241" t="s">
        <v>64</v>
      </c>
      <c r="AH2102" s="241"/>
      <c r="AI2102" s="241"/>
      <c r="AJ2102" s="241"/>
      <c r="AK2102" s="73">
        <f>(('Artículo 121 (resumen PI)'!C66*0.8+'Artículo 121 (resumen PI)'!F66*0.2)+('Artículo 121 (resumen PNT)'!C66*0.8+'Artículo 121 (resumen PNT)'!F66*0.2))/2</f>
        <v>100</v>
      </c>
      <c r="AL2102"/>
      <c r="AM2102"/>
      <c r="AN2102"/>
      <c r="AO2102"/>
      <c r="AP2102"/>
      <c r="AQ2102"/>
      <c r="AR2102"/>
      <c r="AS2102"/>
      <c r="AT2102"/>
    </row>
    <row r="2103" spans="1:46" ht="15.75" customHeight="1">
      <c r="A2103" s="64"/>
      <c r="B2103" s="65"/>
      <c r="C2103" s="65"/>
      <c r="D2103" s="65"/>
      <c r="E2103" s="65"/>
      <c r="F2103" s="65"/>
      <c r="G2103" s="65"/>
      <c r="H2103" s="65"/>
      <c r="I2103" s="65"/>
      <c r="J2103" s="65"/>
      <c r="K2103" s="65"/>
      <c r="L2103" s="65"/>
      <c r="M2103" s="65"/>
      <c r="N2103" s="65"/>
      <c r="O2103" s="65"/>
      <c r="P2103" s="65"/>
      <c r="Q2103" s="27"/>
      <c r="R2103" s="65"/>
      <c r="S2103" s="65"/>
      <c r="T2103" s="65"/>
      <c r="U2103" s="65"/>
      <c r="V2103" s="65"/>
      <c r="W2103" s="65"/>
      <c r="X2103" s="65"/>
      <c r="Y2103" s="65"/>
      <c r="Z2103" s="65"/>
      <c r="AA2103" s="65"/>
      <c r="AB2103" s="65"/>
      <c r="AC2103" s="65"/>
      <c r="AD2103" s="65"/>
      <c r="AE2103" s="65"/>
      <c r="AF2103"/>
      <c r="AG2103"/>
      <c r="AH2103"/>
      <c r="AI2103"/>
      <c r="AJ2103"/>
      <c r="AK2103"/>
      <c r="AL2103"/>
      <c r="AM2103"/>
      <c r="AN2103"/>
      <c r="AO2103"/>
      <c r="AP2103"/>
      <c r="AQ2103"/>
      <c r="AR2103"/>
      <c r="AS2103"/>
      <c r="AT2103"/>
    </row>
    <row r="2104" spans="1:46" ht="15.75">
      <c r="A2104" s="64" t="s">
        <v>65</v>
      </c>
      <c r="B2104" s="65"/>
      <c r="C2104" s="65"/>
      <c r="D2104" s="65"/>
      <c r="E2104" s="65"/>
      <c r="F2104" s="65"/>
      <c r="G2104" s="65"/>
      <c r="H2104" s="65"/>
      <c r="I2104" s="65"/>
      <c r="J2104" s="65"/>
      <c r="K2104" s="65"/>
      <c r="L2104" s="65"/>
      <c r="M2104" s="65"/>
      <c r="N2104" s="65"/>
      <c r="O2104" s="65"/>
      <c r="P2104" s="65"/>
      <c r="Q2104" s="27"/>
      <c r="R2104" s="65"/>
      <c r="S2104" s="65"/>
      <c r="T2104" s="65"/>
      <c r="U2104" s="65"/>
      <c r="V2104" s="65"/>
      <c r="W2104" s="65"/>
      <c r="X2104" s="65"/>
      <c r="Y2104" s="65"/>
      <c r="Z2104" s="65"/>
      <c r="AA2104" s="65"/>
      <c r="AB2104" s="65"/>
      <c r="AC2104" s="65"/>
      <c r="AD2104" s="65"/>
      <c r="AE2104" s="65"/>
      <c r="AF2104"/>
      <c r="AG2104"/>
      <c r="AH2104"/>
      <c r="AI2104"/>
      <c r="AJ2104"/>
      <c r="AK2104"/>
      <c r="AL2104"/>
      <c r="AM2104"/>
      <c r="AN2104"/>
      <c r="AO2104"/>
      <c r="AP2104"/>
      <c r="AQ2104"/>
      <c r="AR2104"/>
      <c r="AS2104"/>
      <c r="AT2104"/>
    </row>
    <row r="2105" spans="1:46" ht="15" customHeight="1">
      <c r="A2105" s="61"/>
      <c r="B2105" s="61"/>
      <c r="C2105" s="61"/>
      <c r="D2105" s="61"/>
      <c r="E2105" s="61"/>
      <c r="F2105" s="61"/>
      <c r="G2105" s="61"/>
      <c r="H2105" s="61"/>
      <c r="I2105" s="61"/>
      <c r="J2105" s="61"/>
      <c r="K2105" s="61"/>
      <c r="L2105" s="61"/>
      <c r="M2105" s="61"/>
      <c r="N2105" s="61"/>
      <c r="O2105" s="61"/>
      <c r="P2105" s="61"/>
      <c r="R2105" s="61"/>
      <c r="S2105" s="61"/>
      <c r="T2105" s="61"/>
      <c r="U2105" s="61"/>
      <c r="V2105" s="61"/>
      <c r="W2105" s="61"/>
      <c r="X2105" s="61"/>
      <c r="Y2105" s="61"/>
      <c r="Z2105" s="61"/>
      <c r="AA2105" s="61"/>
      <c r="AB2105" s="61"/>
      <c r="AC2105" s="61"/>
      <c r="AD2105" s="61"/>
      <c r="AE2105" s="61"/>
      <c r="AF2105"/>
      <c r="AG2105"/>
      <c r="AH2105"/>
      <c r="AI2105"/>
      <c r="AJ2105"/>
      <c r="AK2105"/>
      <c r="AL2105"/>
      <c r="AM2105"/>
      <c r="AN2105"/>
      <c r="AO2105"/>
      <c r="AP2105"/>
      <c r="AQ2105"/>
      <c r="AR2105"/>
      <c r="AS2105"/>
      <c r="AT2105"/>
    </row>
    <row r="2106" spans="1:46" ht="67.5" customHeight="1" thickBot="1">
      <c r="A2106" s="264" t="s">
        <v>1807</v>
      </c>
      <c r="B2106" s="264"/>
      <c r="C2106" s="264"/>
      <c r="D2106" s="264"/>
      <c r="E2106" s="264"/>
      <c r="F2106" s="264"/>
      <c r="G2106" s="264"/>
      <c r="H2106" s="264"/>
      <c r="I2106" s="264"/>
      <c r="J2106" s="264"/>
      <c r="K2106" s="264"/>
      <c r="L2106" s="264"/>
      <c r="M2106" s="264"/>
      <c r="N2106" s="264"/>
      <c r="O2106" s="264"/>
      <c r="P2106" s="264"/>
      <c r="Q2106" s="66"/>
      <c r="R2106" s="61"/>
      <c r="S2106" s="61"/>
      <c r="T2106" s="61"/>
      <c r="U2106" s="61"/>
      <c r="V2106" s="265"/>
      <c r="W2106" s="265"/>
      <c r="X2106" s="265"/>
      <c r="Y2106" s="265"/>
      <c r="Z2106" s="265"/>
      <c r="AA2106" s="265"/>
      <c r="AB2106" s="265"/>
      <c r="AC2106" s="265"/>
      <c r="AD2106" s="265"/>
      <c r="AE2106" s="265"/>
      <c r="AF2106" s="66"/>
      <c r="AG2106" s="61"/>
      <c r="AH2106" s="61"/>
      <c r="AI2106" s="61"/>
      <c r="AJ2106" s="61"/>
      <c r="AK2106" s="265"/>
      <c r="AL2106" s="265"/>
      <c r="AM2106" s="265"/>
      <c r="AN2106" s="265"/>
      <c r="AO2106" s="265"/>
      <c r="AP2106" s="265"/>
      <c r="AQ2106" s="265"/>
      <c r="AR2106" s="265"/>
      <c r="AS2106" s="265"/>
      <c r="AT2106" s="265"/>
    </row>
    <row r="2107" spans="1:46" ht="45" customHeight="1" thickTop="1" thickBot="1">
      <c r="A2107" s="284" t="s">
        <v>44</v>
      </c>
      <c r="B2107" s="284"/>
      <c r="C2107" s="284"/>
      <c r="D2107" s="284"/>
      <c r="E2107" s="284"/>
      <c r="F2107" s="284"/>
      <c r="G2107" s="284"/>
      <c r="H2107" s="284"/>
      <c r="I2107" s="284"/>
      <c r="J2107" s="284"/>
      <c r="K2107" s="284"/>
      <c r="L2107" s="284"/>
      <c r="M2107" s="284"/>
      <c r="N2107" s="284"/>
      <c r="O2107" s="284"/>
      <c r="P2107" s="284"/>
      <c r="Q2107" s="67" t="s">
        <v>67</v>
      </c>
      <c r="R2107" s="285" t="s">
        <v>68</v>
      </c>
      <c r="S2107" s="285"/>
      <c r="T2107" s="285"/>
      <c r="U2107" s="285"/>
      <c r="V2107" s="285"/>
      <c r="W2107" s="285"/>
      <c r="X2107" s="285"/>
      <c r="Y2107" s="285"/>
      <c r="Z2107" s="285"/>
      <c r="AA2107" s="285"/>
      <c r="AB2107" s="285"/>
      <c r="AC2107" s="285"/>
      <c r="AD2107" s="285"/>
      <c r="AE2107" s="285"/>
      <c r="AF2107" s="68" t="s">
        <v>67</v>
      </c>
      <c r="AG2107" s="286" t="s">
        <v>8</v>
      </c>
      <c r="AH2107" s="286"/>
      <c r="AI2107" s="286"/>
      <c r="AJ2107" s="286"/>
      <c r="AK2107" s="286"/>
      <c r="AL2107" s="286"/>
      <c r="AM2107" s="286"/>
      <c r="AN2107" s="286"/>
      <c r="AO2107" s="286"/>
      <c r="AP2107" s="286"/>
      <c r="AQ2107" s="286"/>
      <c r="AR2107" s="286"/>
      <c r="AS2107" s="286"/>
      <c r="AT2107" s="286"/>
    </row>
    <row r="2108" spans="1:46" ht="45" customHeight="1">
      <c r="A2108" s="261" t="s">
        <v>960</v>
      </c>
      <c r="B2108" s="261" t="s">
        <v>980</v>
      </c>
      <c r="C2108" s="261" t="s">
        <v>980</v>
      </c>
      <c r="D2108" s="261" t="s">
        <v>980</v>
      </c>
      <c r="E2108" s="261" t="s">
        <v>980</v>
      </c>
      <c r="F2108" s="261" t="s">
        <v>980</v>
      </c>
      <c r="G2108" s="261" t="s">
        <v>980</v>
      </c>
      <c r="H2108" s="261" t="s">
        <v>980</v>
      </c>
      <c r="I2108" s="261" t="s">
        <v>980</v>
      </c>
      <c r="J2108" s="261" t="s">
        <v>980</v>
      </c>
      <c r="K2108" s="261" t="s">
        <v>980</v>
      </c>
      <c r="L2108" s="261" t="s">
        <v>980</v>
      </c>
      <c r="M2108" s="261" t="s">
        <v>980</v>
      </c>
      <c r="N2108" s="261" t="s">
        <v>980</v>
      </c>
      <c r="O2108" s="261" t="s">
        <v>980</v>
      </c>
      <c r="P2108" s="261" t="s">
        <v>980</v>
      </c>
      <c r="Q2108" s="69">
        <v>2</v>
      </c>
      <c r="R2108" s="258"/>
      <c r="S2108" s="258"/>
      <c r="T2108" s="258"/>
      <c r="U2108" s="258"/>
      <c r="V2108" s="258"/>
      <c r="W2108" s="258"/>
      <c r="X2108" s="258"/>
      <c r="Y2108" s="258"/>
      <c r="Z2108" s="258"/>
      <c r="AA2108" s="258"/>
      <c r="AB2108" s="258"/>
      <c r="AC2108" s="258"/>
      <c r="AD2108" s="258"/>
      <c r="AE2108" s="258"/>
      <c r="AF2108" s="69">
        <v>2</v>
      </c>
      <c r="AG2108" s="258"/>
      <c r="AH2108" s="258"/>
      <c r="AI2108" s="258"/>
      <c r="AJ2108" s="258"/>
      <c r="AK2108" s="258"/>
      <c r="AL2108" s="258"/>
      <c r="AM2108" s="258"/>
      <c r="AN2108" s="258"/>
      <c r="AO2108" s="258"/>
      <c r="AP2108" s="258"/>
      <c r="AQ2108" s="258"/>
      <c r="AR2108" s="258"/>
      <c r="AS2108" s="258"/>
      <c r="AT2108" s="258"/>
    </row>
    <row r="2109" spans="1:46" ht="45" customHeight="1">
      <c r="A2109" s="261" t="s">
        <v>961</v>
      </c>
      <c r="B2109" s="261" t="s">
        <v>981</v>
      </c>
      <c r="C2109" s="261" t="s">
        <v>981</v>
      </c>
      <c r="D2109" s="261" t="s">
        <v>981</v>
      </c>
      <c r="E2109" s="261" t="s">
        <v>981</v>
      </c>
      <c r="F2109" s="261" t="s">
        <v>981</v>
      </c>
      <c r="G2109" s="261" t="s">
        <v>981</v>
      </c>
      <c r="H2109" s="261" t="s">
        <v>981</v>
      </c>
      <c r="I2109" s="261" t="s">
        <v>981</v>
      </c>
      <c r="J2109" s="261" t="s">
        <v>981</v>
      </c>
      <c r="K2109" s="261" t="s">
        <v>981</v>
      </c>
      <c r="L2109" s="261" t="s">
        <v>981</v>
      </c>
      <c r="M2109" s="261" t="s">
        <v>981</v>
      </c>
      <c r="N2109" s="261" t="s">
        <v>981</v>
      </c>
      <c r="O2109" s="261" t="s">
        <v>981</v>
      </c>
      <c r="P2109" s="261" t="s">
        <v>981</v>
      </c>
      <c r="Q2109" s="69">
        <v>2</v>
      </c>
      <c r="R2109" s="258"/>
      <c r="S2109" s="258"/>
      <c r="T2109" s="258"/>
      <c r="U2109" s="258"/>
      <c r="V2109" s="258"/>
      <c r="W2109" s="258"/>
      <c r="X2109" s="258"/>
      <c r="Y2109" s="258"/>
      <c r="Z2109" s="258"/>
      <c r="AA2109" s="258"/>
      <c r="AB2109" s="258"/>
      <c r="AC2109" s="258"/>
      <c r="AD2109" s="258"/>
      <c r="AE2109" s="258"/>
      <c r="AF2109" s="69">
        <v>2</v>
      </c>
      <c r="AG2109" s="258"/>
      <c r="AH2109" s="258"/>
      <c r="AI2109" s="258"/>
      <c r="AJ2109" s="258"/>
      <c r="AK2109" s="258"/>
      <c r="AL2109" s="258"/>
      <c r="AM2109" s="258"/>
      <c r="AN2109" s="258"/>
      <c r="AO2109" s="258"/>
      <c r="AP2109" s="258"/>
      <c r="AQ2109" s="258"/>
      <c r="AR2109" s="258"/>
      <c r="AS2109" s="258"/>
      <c r="AT2109" s="258"/>
    </row>
    <row r="2110" spans="1:46" ht="50.1" customHeight="1">
      <c r="A2110" s="261" t="s">
        <v>1808</v>
      </c>
      <c r="B2110" s="261" t="s">
        <v>1774</v>
      </c>
      <c r="C2110" s="261" t="s">
        <v>1774</v>
      </c>
      <c r="D2110" s="261" t="s">
        <v>1774</v>
      </c>
      <c r="E2110" s="261" t="s">
        <v>1774</v>
      </c>
      <c r="F2110" s="261" t="s">
        <v>1774</v>
      </c>
      <c r="G2110" s="261" t="s">
        <v>1774</v>
      </c>
      <c r="H2110" s="261" t="s">
        <v>1774</v>
      </c>
      <c r="I2110" s="261" t="s">
        <v>1774</v>
      </c>
      <c r="J2110" s="261" t="s">
        <v>1774</v>
      </c>
      <c r="K2110" s="261" t="s">
        <v>1774</v>
      </c>
      <c r="L2110" s="261" t="s">
        <v>1774</v>
      </c>
      <c r="M2110" s="261" t="s">
        <v>1774</v>
      </c>
      <c r="N2110" s="261" t="s">
        <v>1774</v>
      </c>
      <c r="O2110" s="261" t="s">
        <v>1774</v>
      </c>
      <c r="P2110" s="261" t="s">
        <v>1774</v>
      </c>
      <c r="Q2110" s="69">
        <v>2</v>
      </c>
      <c r="R2110" s="258" t="s">
        <v>1809</v>
      </c>
      <c r="S2110" s="258"/>
      <c r="T2110" s="258"/>
      <c r="U2110" s="258"/>
      <c r="V2110" s="258"/>
      <c r="W2110" s="258"/>
      <c r="X2110" s="258"/>
      <c r="Y2110" s="258"/>
      <c r="Z2110" s="258"/>
      <c r="AA2110" s="258"/>
      <c r="AB2110" s="258"/>
      <c r="AC2110" s="258"/>
      <c r="AD2110" s="258"/>
      <c r="AE2110" s="258"/>
      <c r="AF2110" s="69">
        <v>2</v>
      </c>
      <c r="AG2110" s="258" t="s">
        <v>1809</v>
      </c>
      <c r="AH2110" s="258"/>
      <c r="AI2110" s="258"/>
      <c r="AJ2110" s="258"/>
      <c r="AK2110" s="258"/>
      <c r="AL2110" s="258"/>
      <c r="AM2110" s="258"/>
      <c r="AN2110" s="258"/>
      <c r="AO2110" s="258"/>
      <c r="AP2110" s="258"/>
      <c r="AQ2110" s="258"/>
      <c r="AR2110" s="258"/>
      <c r="AS2110" s="258"/>
      <c r="AT2110" s="258"/>
    </row>
    <row r="2111" spans="1:46" ht="50.1" customHeight="1">
      <c r="A2111" s="261" t="s">
        <v>1810</v>
      </c>
      <c r="B2111" s="261" t="s">
        <v>1776</v>
      </c>
      <c r="C2111" s="261" t="s">
        <v>1776</v>
      </c>
      <c r="D2111" s="261" t="s">
        <v>1776</v>
      </c>
      <c r="E2111" s="261" t="s">
        <v>1776</v>
      </c>
      <c r="F2111" s="261" t="s">
        <v>1776</v>
      </c>
      <c r="G2111" s="261" t="s">
        <v>1776</v>
      </c>
      <c r="H2111" s="261" t="s">
        <v>1776</v>
      </c>
      <c r="I2111" s="261" t="s">
        <v>1776</v>
      </c>
      <c r="J2111" s="261" t="s">
        <v>1776</v>
      </c>
      <c r="K2111" s="261" t="s">
        <v>1776</v>
      </c>
      <c r="L2111" s="261" t="s">
        <v>1776</v>
      </c>
      <c r="M2111" s="261" t="s">
        <v>1776</v>
      </c>
      <c r="N2111" s="261" t="s">
        <v>1776</v>
      </c>
      <c r="O2111" s="261" t="s">
        <v>1776</v>
      </c>
      <c r="P2111" s="261" t="s">
        <v>1776</v>
      </c>
      <c r="Q2111" s="69">
        <v>2</v>
      </c>
      <c r="R2111" s="258"/>
      <c r="S2111" s="258"/>
      <c r="T2111" s="258"/>
      <c r="U2111" s="258"/>
      <c r="V2111" s="258"/>
      <c r="W2111" s="258"/>
      <c r="X2111" s="258"/>
      <c r="Y2111" s="258"/>
      <c r="Z2111" s="258"/>
      <c r="AA2111" s="258"/>
      <c r="AB2111" s="258"/>
      <c r="AC2111" s="258"/>
      <c r="AD2111" s="258"/>
      <c r="AE2111" s="258"/>
      <c r="AF2111" s="69">
        <v>2</v>
      </c>
      <c r="AG2111" s="258"/>
      <c r="AH2111" s="258"/>
      <c r="AI2111" s="258"/>
      <c r="AJ2111" s="258"/>
      <c r="AK2111" s="258"/>
      <c r="AL2111" s="258"/>
      <c r="AM2111" s="258"/>
      <c r="AN2111" s="258"/>
      <c r="AO2111" s="258"/>
      <c r="AP2111" s="258"/>
      <c r="AQ2111" s="258"/>
      <c r="AR2111" s="258"/>
      <c r="AS2111" s="258"/>
      <c r="AT2111" s="258"/>
    </row>
    <row r="2112" spans="1:46" ht="45" customHeight="1" thickTop="1" thickBot="1">
      <c r="A2112" s="61"/>
      <c r="B2112" s="61"/>
      <c r="C2112" s="61"/>
      <c r="D2112" s="61"/>
      <c r="E2112" s="61"/>
      <c r="F2112" s="61"/>
      <c r="G2112" s="61"/>
      <c r="H2112" s="61"/>
      <c r="I2112" s="61"/>
      <c r="J2112" s="61"/>
      <c r="K2112" s="61"/>
      <c r="L2112" s="61"/>
      <c r="M2112" s="61"/>
      <c r="N2112" s="61"/>
      <c r="O2112" s="61"/>
      <c r="P2112" s="61"/>
      <c r="Q2112" s="70"/>
      <c r="R2112" s="61"/>
      <c r="S2112" s="61"/>
      <c r="T2112" s="61"/>
      <c r="U2112" s="61"/>
      <c r="V2112" s="61"/>
      <c r="W2112" s="61"/>
      <c r="X2112" s="61"/>
      <c r="Y2112" s="61"/>
      <c r="Z2112" s="61"/>
      <c r="AA2112" s="61"/>
      <c r="AB2112" s="61"/>
      <c r="AC2112" s="61"/>
      <c r="AD2112" s="61"/>
      <c r="AE2112" s="61"/>
      <c r="AF2112" s="70"/>
      <c r="AG2112" s="61"/>
      <c r="AH2112" s="61"/>
      <c r="AI2112" s="61"/>
      <c r="AJ2112" s="61"/>
      <c r="AK2112" s="61"/>
      <c r="AL2112" s="61"/>
      <c r="AM2112" s="61"/>
      <c r="AN2112" s="61"/>
      <c r="AO2112" s="61"/>
      <c r="AP2112" s="61"/>
      <c r="AQ2112" s="61"/>
      <c r="AR2112" s="61"/>
      <c r="AS2112" s="61"/>
      <c r="AT2112" s="61"/>
    </row>
    <row r="2113" spans="1:46" ht="45" customHeight="1" thickTop="1" thickBot="1">
      <c r="A2113" s="267" t="s">
        <v>79</v>
      </c>
      <c r="B2113" s="267"/>
      <c r="C2113" s="267"/>
      <c r="D2113" s="267"/>
      <c r="E2113" s="267"/>
      <c r="F2113" s="267"/>
      <c r="G2113" s="267"/>
      <c r="H2113" s="267"/>
      <c r="I2113" s="267"/>
      <c r="J2113" s="267"/>
      <c r="K2113" s="267"/>
      <c r="L2113" s="267"/>
      <c r="M2113" s="267"/>
      <c r="N2113" s="267"/>
      <c r="O2113" s="267"/>
      <c r="P2113" s="267"/>
      <c r="Q2113" s="71" t="s">
        <v>67</v>
      </c>
      <c r="R2113" s="268" t="s">
        <v>68</v>
      </c>
      <c r="S2113" s="268"/>
      <c r="T2113" s="268"/>
      <c r="U2113" s="268"/>
      <c r="V2113" s="268"/>
      <c r="W2113" s="268"/>
      <c r="X2113" s="268"/>
      <c r="Y2113" s="268"/>
      <c r="Z2113" s="268"/>
      <c r="AA2113" s="268"/>
      <c r="AB2113" s="268"/>
      <c r="AC2113" s="268"/>
      <c r="AD2113" s="268"/>
      <c r="AE2113" s="268"/>
      <c r="AF2113" s="72" t="s">
        <v>67</v>
      </c>
      <c r="AG2113" s="269" t="s">
        <v>8</v>
      </c>
      <c r="AH2113" s="269"/>
      <c r="AI2113" s="269"/>
      <c r="AJ2113" s="269"/>
      <c r="AK2113" s="269"/>
      <c r="AL2113" s="269"/>
      <c r="AM2113" s="269"/>
      <c r="AN2113" s="269"/>
      <c r="AO2113" s="269"/>
      <c r="AP2113" s="269"/>
      <c r="AQ2113" s="269"/>
      <c r="AR2113" s="269"/>
      <c r="AS2113" s="269"/>
      <c r="AT2113" s="269"/>
    </row>
    <row r="2114" spans="1:46" ht="45" customHeight="1">
      <c r="A2114" s="261" t="s">
        <v>1811</v>
      </c>
      <c r="B2114" s="261" t="s">
        <v>1800</v>
      </c>
      <c r="C2114" s="261" t="s">
        <v>1800</v>
      </c>
      <c r="D2114" s="261" t="s">
        <v>1800</v>
      </c>
      <c r="E2114" s="261" t="s">
        <v>1800</v>
      </c>
      <c r="F2114" s="261" t="s">
        <v>1800</v>
      </c>
      <c r="G2114" s="261" t="s">
        <v>1800</v>
      </c>
      <c r="H2114" s="261" t="s">
        <v>1800</v>
      </c>
      <c r="I2114" s="261" t="s">
        <v>1800</v>
      </c>
      <c r="J2114" s="261" t="s">
        <v>1800</v>
      </c>
      <c r="K2114" s="261" t="s">
        <v>1800</v>
      </c>
      <c r="L2114" s="261" t="s">
        <v>1800</v>
      </c>
      <c r="M2114" s="261" t="s">
        <v>1800</v>
      </c>
      <c r="N2114" s="261" t="s">
        <v>1800</v>
      </c>
      <c r="O2114" s="261" t="s">
        <v>1800</v>
      </c>
      <c r="P2114" s="261" t="s">
        <v>1800</v>
      </c>
      <c r="Q2114" s="69">
        <v>2</v>
      </c>
      <c r="R2114" s="258"/>
      <c r="S2114" s="258"/>
      <c r="T2114" s="258"/>
      <c r="U2114" s="258"/>
      <c r="V2114" s="258"/>
      <c r="W2114" s="258"/>
      <c r="X2114" s="258"/>
      <c r="Y2114" s="258"/>
      <c r="Z2114" s="258"/>
      <c r="AA2114" s="258"/>
      <c r="AB2114" s="258"/>
      <c r="AC2114" s="258"/>
      <c r="AD2114" s="258"/>
      <c r="AE2114" s="258"/>
      <c r="AF2114" s="69">
        <v>2</v>
      </c>
      <c r="AG2114" s="258"/>
      <c r="AH2114" s="258"/>
      <c r="AI2114" s="258"/>
      <c r="AJ2114" s="258"/>
      <c r="AK2114" s="258"/>
      <c r="AL2114" s="258"/>
      <c r="AM2114" s="258"/>
      <c r="AN2114" s="258"/>
      <c r="AO2114" s="258"/>
      <c r="AP2114" s="258"/>
      <c r="AQ2114" s="258"/>
      <c r="AR2114" s="258"/>
      <c r="AS2114" s="258"/>
      <c r="AT2114" s="258"/>
    </row>
    <row r="2115" spans="1:46" ht="45" customHeight="1">
      <c r="A2115" s="261" t="s">
        <v>1812</v>
      </c>
      <c r="B2115" s="261" t="s">
        <v>1801</v>
      </c>
      <c r="C2115" s="261" t="s">
        <v>1801</v>
      </c>
      <c r="D2115" s="261" t="s">
        <v>1801</v>
      </c>
      <c r="E2115" s="261" t="s">
        <v>1801</v>
      </c>
      <c r="F2115" s="261" t="s">
        <v>1801</v>
      </c>
      <c r="G2115" s="261" t="s">
        <v>1801</v>
      </c>
      <c r="H2115" s="261" t="s">
        <v>1801</v>
      </c>
      <c r="I2115" s="261" t="s">
        <v>1801</v>
      </c>
      <c r="J2115" s="261" t="s">
        <v>1801</v>
      </c>
      <c r="K2115" s="261" t="s">
        <v>1801</v>
      </c>
      <c r="L2115" s="261" t="s">
        <v>1801</v>
      </c>
      <c r="M2115" s="261" t="s">
        <v>1801</v>
      </c>
      <c r="N2115" s="261" t="s">
        <v>1801</v>
      </c>
      <c r="O2115" s="261" t="s">
        <v>1801</v>
      </c>
      <c r="P2115" s="261" t="s">
        <v>1801</v>
      </c>
      <c r="Q2115" s="69">
        <v>2</v>
      </c>
      <c r="R2115" s="258"/>
      <c r="S2115" s="258"/>
      <c r="T2115" s="258"/>
      <c r="U2115" s="258"/>
      <c r="V2115" s="258"/>
      <c r="W2115" s="258"/>
      <c r="X2115" s="258"/>
      <c r="Y2115" s="258"/>
      <c r="Z2115" s="258"/>
      <c r="AA2115" s="258"/>
      <c r="AB2115" s="258"/>
      <c r="AC2115" s="258"/>
      <c r="AD2115" s="258"/>
      <c r="AE2115" s="258"/>
      <c r="AF2115" s="69">
        <v>2</v>
      </c>
      <c r="AG2115" s="258"/>
      <c r="AH2115" s="258"/>
      <c r="AI2115" s="258"/>
      <c r="AJ2115" s="258"/>
      <c r="AK2115" s="258"/>
      <c r="AL2115" s="258"/>
      <c r="AM2115" s="258"/>
      <c r="AN2115" s="258"/>
      <c r="AO2115" s="258"/>
      <c r="AP2115" s="258"/>
      <c r="AQ2115" s="258"/>
      <c r="AR2115" s="258"/>
      <c r="AS2115" s="258"/>
      <c r="AT2115" s="258"/>
    </row>
    <row r="2116" spans="1:46" ht="52.35" customHeight="1">
      <c r="A2116" s="261" t="s">
        <v>1813</v>
      </c>
      <c r="B2116" s="261" t="s">
        <v>1802</v>
      </c>
      <c r="C2116" s="261" t="s">
        <v>1802</v>
      </c>
      <c r="D2116" s="261" t="s">
        <v>1802</v>
      </c>
      <c r="E2116" s="261" t="s">
        <v>1802</v>
      </c>
      <c r="F2116" s="261" t="s">
        <v>1802</v>
      </c>
      <c r="G2116" s="261" t="s">
        <v>1802</v>
      </c>
      <c r="H2116" s="261" t="s">
        <v>1802</v>
      </c>
      <c r="I2116" s="261" t="s">
        <v>1802</v>
      </c>
      <c r="J2116" s="261" t="s">
        <v>1802</v>
      </c>
      <c r="K2116" s="261" t="s">
        <v>1802</v>
      </c>
      <c r="L2116" s="261" t="s">
        <v>1802</v>
      </c>
      <c r="M2116" s="261" t="s">
        <v>1802</v>
      </c>
      <c r="N2116" s="261" t="s">
        <v>1802</v>
      </c>
      <c r="O2116" s="261" t="s">
        <v>1802</v>
      </c>
      <c r="P2116" s="261" t="s">
        <v>1802</v>
      </c>
      <c r="Q2116" s="69">
        <v>2</v>
      </c>
      <c r="R2116" s="258"/>
      <c r="S2116" s="258"/>
      <c r="T2116" s="258"/>
      <c r="U2116" s="258"/>
      <c r="V2116" s="258"/>
      <c r="W2116" s="258"/>
      <c r="X2116" s="258"/>
      <c r="Y2116" s="258"/>
      <c r="Z2116" s="258"/>
      <c r="AA2116" s="258"/>
      <c r="AB2116" s="258"/>
      <c r="AC2116" s="258"/>
      <c r="AD2116" s="258"/>
      <c r="AE2116" s="258"/>
      <c r="AF2116" s="69">
        <v>2</v>
      </c>
      <c r="AG2116" s="258"/>
      <c r="AH2116" s="258"/>
      <c r="AI2116" s="258"/>
      <c r="AJ2116" s="258"/>
      <c r="AK2116" s="258"/>
      <c r="AL2116" s="258"/>
      <c r="AM2116" s="258"/>
      <c r="AN2116" s="258"/>
      <c r="AO2116" s="258"/>
      <c r="AP2116" s="258"/>
      <c r="AQ2116" s="258"/>
      <c r="AR2116" s="258"/>
      <c r="AS2116" s="258"/>
      <c r="AT2116" s="258"/>
    </row>
    <row r="2117" spans="1:46" ht="68.849999999999994" customHeight="1">
      <c r="A2117" s="261" t="s">
        <v>1814</v>
      </c>
      <c r="B2117" s="261" t="s">
        <v>1803</v>
      </c>
      <c r="C2117" s="261" t="s">
        <v>1803</v>
      </c>
      <c r="D2117" s="261" t="s">
        <v>1803</v>
      </c>
      <c r="E2117" s="261" t="s">
        <v>1803</v>
      </c>
      <c r="F2117" s="261" t="s">
        <v>1803</v>
      </c>
      <c r="G2117" s="261" t="s">
        <v>1803</v>
      </c>
      <c r="H2117" s="261" t="s">
        <v>1803</v>
      </c>
      <c r="I2117" s="261" t="s">
        <v>1803</v>
      </c>
      <c r="J2117" s="261" t="s">
        <v>1803</v>
      </c>
      <c r="K2117" s="261" t="s">
        <v>1803</v>
      </c>
      <c r="L2117" s="261" t="s">
        <v>1803</v>
      </c>
      <c r="M2117" s="261" t="s">
        <v>1803</v>
      </c>
      <c r="N2117" s="261" t="s">
        <v>1803</v>
      </c>
      <c r="O2117" s="261" t="s">
        <v>1803</v>
      </c>
      <c r="P2117" s="261" t="s">
        <v>1803</v>
      </c>
      <c r="Q2117" s="69">
        <v>2</v>
      </c>
      <c r="R2117" s="258"/>
      <c r="S2117" s="258"/>
      <c r="T2117" s="258"/>
      <c r="U2117" s="258"/>
      <c r="V2117" s="258"/>
      <c r="W2117" s="258"/>
      <c r="X2117" s="258"/>
      <c r="Y2117" s="258"/>
      <c r="Z2117" s="258"/>
      <c r="AA2117" s="258"/>
      <c r="AB2117" s="258"/>
      <c r="AC2117" s="258"/>
      <c r="AD2117" s="258"/>
      <c r="AE2117" s="258"/>
      <c r="AF2117" s="69">
        <v>2</v>
      </c>
      <c r="AG2117" s="258"/>
      <c r="AH2117" s="258"/>
      <c r="AI2117" s="258"/>
      <c r="AJ2117" s="258"/>
      <c r="AK2117" s="258"/>
      <c r="AL2117" s="258"/>
      <c r="AM2117" s="258"/>
      <c r="AN2117" s="258"/>
      <c r="AO2117" s="258"/>
      <c r="AP2117" s="258"/>
      <c r="AQ2117" s="258"/>
      <c r="AR2117" s="258"/>
      <c r="AS2117" s="258"/>
      <c r="AT2117" s="258"/>
    </row>
    <row r="2118" spans="1:46" ht="52.35" customHeight="1">
      <c r="A2118" s="261" t="s">
        <v>1815</v>
      </c>
      <c r="B2118" s="261" t="s">
        <v>1805</v>
      </c>
      <c r="C2118" s="261" t="s">
        <v>1805</v>
      </c>
      <c r="D2118" s="261" t="s">
        <v>1805</v>
      </c>
      <c r="E2118" s="261" t="s">
        <v>1805</v>
      </c>
      <c r="F2118" s="261" t="s">
        <v>1805</v>
      </c>
      <c r="G2118" s="261" t="s">
        <v>1805</v>
      </c>
      <c r="H2118" s="261" t="s">
        <v>1805</v>
      </c>
      <c r="I2118" s="261" t="s">
        <v>1805</v>
      </c>
      <c r="J2118" s="261" t="s">
        <v>1805</v>
      </c>
      <c r="K2118" s="261" t="s">
        <v>1805</v>
      </c>
      <c r="L2118" s="261" t="s">
        <v>1805</v>
      </c>
      <c r="M2118" s="261" t="s">
        <v>1805</v>
      </c>
      <c r="N2118" s="261" t="s">
        <v>1805</v>
      </c>
      <c r="O2118" s="261" t="s">
        <v>1805</v>
      </c>
      <c r="P2118" s="261" t="s">
        <v>1805</v>
      </c>
      <c r="Q2118" s="69">
        <v>2</v>
      </c>
      <c r="R2118" s="258"/>
      <c r="S2118" s="258"/>
      <c r="T2118" s="258"/>
      <c r="U2118" s="258"/>
      <c r="V2118" s="258"/>
      <c r="W2118" s="258"/>
      <c r="X2118" s="258"/>
      <c r="Y2118" s="258"/>
      <c r="Z2118" s="258"/>
      <c r="AA2118" s="258"/>
      <c r="AB2118" s="258"/>
      <c r="AC2118" s="258"/>
      <c r="AD2118" s="258"/>
      <c r="AE2118" s="258"/>
      <c r="AF2118" s="69">
        <v>2</v>
      </c>
      <c r="AG2118" s="258"/>
      <c r="AH2118" s="258"/>
      <c r="AI2118" s="258"/>
      <c r="AJ2118" s="258"/>
      <c r="AK2118" s="258"/>
      <c r="AL2118" s="258"/>
      <c r="AM2118" s="258"/>
      <c r="AN2118" s="258"/>
      <c r="AO2118" s="258"/>
      <c r="AP2118" s="258"/>
      <c r="AQ2118" s="258"/>
      <c r="AR2118" s="258"/>
      <c r="AS2118" s="258"/>
      <c r="AT2118" s="258"/>
    </row>
    <row r="2119" spans="1:46" ht="18" customHeight="1" thickTop="1"/>
  </sheetData>
  <sheetProtection sheet="1" objects="1" scenarios="1" selectLockedCells="1" selectUnlockedCells="1"/>
  <mergeCells count="5263">
    <mergeCell ref="A357:P357"/>
    <mergeCell ref="R357:AE357"/>
    <mergeCell ref="AG357:AT357"/>
    <mergeCell ref="A401:P401"/>
    <mergeCell ref="R401:AE401"/>
    <mergeCell ref="AG401:AT401"/>
    <mergeCell ref="A402:P402"/>
    <mergeCell ref="R402:AE402"/>
    <mergeCell ref="AG402:AT402"/>
    <mergeCell ref="A408:P408"/>
    <mergeCell ref="R408:AE408"/>
    <mergeCell ref="AG408:AT408"/>
    <mergeCell ref="A407:P407"/>
    <mergeCell ref="R407:AE407"/>
    <mergeCell ref="AG407:AT407"/>
    <mergeCell ref="A410:P410"/>
    <mergeCell ref="R410:AE410"/>
    <mergeCell ref="AG410:AT410"/>
    <mergeCell ref="A409:P409"/>
    <mergeCell ref="R409:AE409"/>
    <mergeCell ref="A406:P406"/>
    <mergeCell ref="R406:AE406"/>
    <mergeCell ref="AG406:AT406"/>
    <mergeCell ref="A397:P397"/>
    <mergeCell ref="R397:AE397"/>
    <mergeCell ref="AG397:AT397"/>
    <mergeCell ref="A398:P398"/>
    <mergeCell ref="R398:AE398"/>
    <mergeCell ref="AG398:AT398"/>
    <mergeCell ref="A395:P395"/>
    <mergeCell ref="R395:AE395"/>
    <mergeCell ref="AG395:AT395"/>
    <mergeCell ref="A2109:P2109"/>
    <mergeCell ref="R2109:AE2109"/>
    <mergeCell ref="AG2109:AT2109"/>
    <mergeCell ref="A2110:P2110"/>
    <mergeCell ref="R2110:AE2110"/>
    <mergeCell ref="AG2110:AT2110"/>
    <mergeCell ref="A2107:P2107"/>
    <mergeCell ref="R2107:AE2107"/>
    <mergeCell ref="AG2107:AT2107"/>
    <mergeCell ref="A2108:P2108"/>
    <mergeCell ref="A1016:P1016"/>
    <mergeCell ref="R1016:AE1016"/>
    <mergeCell ref="AG1016:AT1016"/>
    <mergeCell ref="A633:P633"/>
    <mergeCell ref="R633:AE633"/>
    <mergeCell ref="AG633:AT633"/>
    <mergeCell ref="A954:P954"/>
    <mergeCell ref="R954:AE954"/>
    <mergeCell ref="AG954:AT954"/>
    <mergeCell ref="A1005:P1005"/>
    <mergeCell ref="R1005:AE1005"/>
    <mergeCell ref="AG1005:AT1005"/>
    <mergeCell ref="R2108:AE2108"/>
    <mergeCell ref="AG2108:AT2108"/>
    <mergeCell ref="A2099:P2099"/>
    <mergeCell ref="R2099:AE2099"/>
    <mergeCell ref="AG2099:AT2099"/>
    <mergeCell ref="A2102:AE2102"/>
    <mergeCell ref="AG2102:AJ2102"/>
    <mergeCell ref="A2106:P2106"/>
    <mergeCell ref="V2106:AE2106"/>
    <mergeCell ref="AK2106:AT2106"/>
    <mergeCell ref="A2118:P2118"/>
    <mergeCell ref="R2118:AE2118"/>
    <mergeCell ref="AG2118:AT2118"/>
    <mergeCell ref="A2116:P2116"/>
    <mergeCell ref="R2116:AE2116"/>
    <mergeCell ref="AG2116:AT2116"/>
    <mergeCell ref="A2117:P2117"/>
    <mergeCell ref="R2117:AE2117"/>
    <mergeCell ref="AG2117:AT2117"/>
    <mergeCell ref="A2114:P2114"/>
    <mergeCell ref="R2114:AE2114"/>
    <mergeCell ref="AG2114:AT2114"/>
    <mergeCell ref="A2115:P2115"/>
    <mergeCell ref="R2115:AE2115"/>
    <mergeCell ref="AG2115:AT2115"/>
    <mergeCell ref="A2111:P2111"/>
    <mergeCell ref="R2111:AE2111"/>
    <mergeCell ref="AG2111:AT2111"/>
    <mergeCell ref="A2113:P2113"/>
    <mergeCell ref="R2113:AE2113"/>
    <mergeCell ref="AG2113:AT2113"/>
    <mergeCell ref="A2097:P2097"/>
    <mergeCell ref="R2097:AE2097"/>
    <mergeCell ref="AG2097:AT2097"/>
    <mergeCell ref="A2098:P2098"/>
    <mergeCell ref="R2098:AE2098"/>
    <mergeCell ref="AG2098:AT2098"/>
    <mergeCell ref="A2095:P2095"/>
    <mergeCell ref="R2095:AE2095"/>
    <mergeCell ref="AG2095:AT2095"/>
    <mergeCell ref="A2096:P2096"/>
    <mergeCell ref="R2096:AE2096"/>
    <mergeCell ref="AG2096:AT2096"/>
    <mergeCell ref="A2092:P2092"/>
    <mergeCell ref="R2092:AE2092"/>
    <mergeCell ref="AG2092:AT2092"/>
    <mergeCell ref="A2094:P2094"/>
    <mergeCell ref="R2094:AE2094"/>
    <mergeCell ref="AG2094:AT2094"/>
    <mergeCell ref="A2090:P2090"/>
    <mergeCell ref="R2090:AE2090"/>
    <mergeCell ref="AG2090:AT2090"/>
    <mergeCell ref="A2091:P2091"/>
    <mergeCell ref="R2091:AE2091"/>
    <mergeCell ref="AG2091:AT2091"/>
    <mergeCell ref="A2088:P2088"/>
    <mergeCell ref="R2088:AE2088"/>
    <mergeCell ref="AG2088:AT2088"/>
    <mergeCell ref="A2089:P2089"/>
    <mergeCell ref="R2089:AE2089"/>
    <mergeCell ref="AG2089:AT2089"/>
    <mergeCell ref="A2086:P2086"/>
    <mergeCell ref="R2086:AE2086"/>
    <mergeCell ref="AG2086:AT2086"/>
    <mergeCell ref="A2087:P2087"/>
    <mergeCell ref="R2087:AE2087"/>
    <mergeCell ref="AG2087:AT2087"/>
    <mergeCell ref="A2084:P2084"/>
    <mergeCell ref="R2084:AE2084"/>
    <mergeCell ref="AG2084:AT2084"/>
    <mergeCell ref="A2085:P2085"/>
    <mergeCell ref="R2085:AE2085"/>
    <mergeCell ref="AG2085:AT2085"/>
    <mergeCell ref="A2082:P2082"/>
    <mergeCell ref="R2082:AE2082"/>
    <mergeCell ref="AG2082:AT2082"/>
    <mergeCell ref="A2083:P2083"/>
    <mergeCell ref="R2083:AE2083"/>
    <mergeCell ref="AG2083:AT2083"/>
    <mergeCell ref="A2080:P2080"/>
    <mergeCell ref="R2080:AE2080"/>
    <mergeCell ref="AG2080:AT2080"/>
    <mergeCell ref="A2081:P2081"/>
    <mergeCell ref="R2081:AE2081"/>
    <mergeCell ref="AG2081:AT2081"/>
    <mergeCell ref="A2078:P2078"/>
    <mergeCell ref="R2078:AE2078"/>
    <mergeCell ref="AG2078:AT2078"/>
    <mergeCell ref="A2079:P2079"/>
    <mergeCell ref="R2079:AE2079"/>
    <mergeCell ref="AG2079:AT2079"/>
    <mergeCell ref="A2076:P2076"/>
    <mergeCell ref="R2076:AE2076"/>
    <mergeCell ref="AG2076:AT2076"/>
    <mergeCell ref="A2077:P2077"/>
    <mergeCell ref="R2077:AE2077"/>
    <mergeCell ref="AG2077:AT2077"/>
    <mergeCell ref="A2068:P2068"/>
    <mergeCell ref="R2068:AE2068"/>
    <mergeCell ref="AG2068:AT2068"/>
    <mergeCell ref="A2071:AE2071"/>
    <mergeCell ref="AG2071:AJ2071"/>
    <mergeCell ref="A2075:P2075"/>
    <mergeCell ref="V2075:AE2075"/>
    <mergeCell ref="AK2075:AT2075"/>
    <mergeCell ref="A2066:P2066"/>
    <mergeCell ref="R2066:AE2066"/>
    <mergeCell ref="AG2066:AT2066"/>
    <mergeCell ref="A2067:P2067"/>
    <mergeCell ref="R2067:AE2067"/>
    <mergeCell ref="AG2067:AT2067"/>
    <mergeCell ref="A2064:P2064"/>
    <mergeCell ref="R2064:AE2064"/>
    <mergeCell ref="AG2064:AT2064"/>
    <mergeCell ref="A2065:P2065"/>
    <mergeCell ref="R2065:AE2065"/>
    <mergeCell ref="AG2065:AT2065"/>
    <mergeCell ref="A2061:P2061"/>
    <mergeCell ref="R2061:AE2061"/>
    <mergeCell ref="AG2061:AT2061"/>
    <mergeCell ref="A2063:P2063"/>
    <mergeCell ref="R2063:AE2063"/>
    <mergeCell ref="AG2063:AT2063"/>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9:P2049"/>
    <mergeCell ref="R2049:AE2049"/>
    <mergeCell ref="AG2049:AT2049"/>
    <mergeCell ref="A2050:P2050"/>
    <mergeCell ref="R2050:AE2050"/>
    <mergeCell ref="AG2050:AT2050"/>
    <mergeCell ref="A2047:P2047"/>
    <mergeCell ref="R2047:AE2047"/>
    <mergeCell ref="AG2047:AT2047"/>
    <mergeCell ref="A2048:P2048"/>
    <mergeCell ref="R2048:AE2048"/>
    <mergeCell ref="AG2048:AT2048"/>
    <mergeCell ref="A2039:P2039"/>
    <mergeCell ref="R2039:AE2039"/>
    <mergeCell ref="AG2039:AT2039"/>
    <mergeCell ref="A2042:AE2042"/>
    <mergeCell ref="AG2042:AJ2042"/>
    <mergeCell ref="A2046:P2046"/>
    <mergeCell ref="V2046:AE2046"/>
    <mergeCell ref="AK2046:AT2046"/>
    <mergeCell ref="A2037:P2037"/>
    <mergeCell ref="R2037:AE2037"/>
    <mergeCell ref="AG2037:AT2037"/>
    <mergeCell ref="A2038:P2038"/>
    <mergeCell ref="R2038:AE2038"/>
    <mergeCell ref="AG2038:AT2038"/>
    <mergeCell ref="A2035:P2035"/>
    <mergeCell ref="R2035:AE2035"/>
    <mergeCell ref="AG2035:AT2035"/>
    <mergeCell ref="A2036:P2036"/>
    <mergeCell ref="R2036:AE2036"/>
    <mergeCell ref="AG2036:AT2036"/>
    <mergeCell ref="A2032:P2032"/>
    <mergeCell ref="R2032:AE2032"/>
    <mergeCell ref="AG2032:AT2032"/>
    <mergeCell ref="A2034:P2034"/>
    <mergeCell ref="R2034:AE2034"/>
    <mergeCell ref="AG2034:AT2034"/>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17:P2017"/>
    <mergeCell ref="R2017:AE2017"/>
    <mergeCell ref="AG2017:AT2017"/>
    <mergeCell ref="A2018:P2018"/>
    <mergeCell ref="R2018:AE2018"/>
    <mergeCell ref="AG2018:AT2018"/>
    <mergeCell ref="A2003:P2003"/>
    <mergeCell ref="R2003:AE2003"/>
    <mergeCell ref="AG2003:AT2003"/>
    <mergeCell ref="A2004:P2004"/>
    <mergeCell ref="R2004:AE2004"/>
    <mergeCell ref="AG2004:AT2004"/>
    <mergeCell ref="A2001:P2001"/>
    <mergeCell ref="R2001:AE2001"/>
    <mergeCell ref="AG2001:AT2001"/>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05:P2005"/>
    <mergeCell ref="R2005:AE2005"/>
    <mergeCell ref="AG2005:AT2005"/>
    <mergeCell ref="A2006:P2006"/>
    <mergeCell ref="R2006:AE2006"/>
    <mergeCell ref="AG2006:AT2006"/>
    <mergeCell ref="A1999:P1999"/>
    <mergeCell ref="R1999:AE1999"/>
    <mergeCell ref="AG1999:AT1999"/>
    <mergeCell ref="A2000:P2000"/>
    <mergeCell ref="R2000:AE2000"/>
    <mergeCell ref="AG2000:AT2000"/>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1993:P1993"/>
    <mergeCell ref="R1993:AE1993"/>
    <mergeCell ref="AG1993:AT1993"/>
    <mergeCell ref="A1994:P1994"/>
    <mergeCell ref="R1994:AE1994"/>
    <mergeCell ref="AG1994:AT1994"/>
    <mergeCell ref="A1991:P1991"/>
    <mergeCell ref="R1991:AE1991"/>
    <mergeCell ref="AG1991:AT1991"/>
    <mergeCell ref="A1992:P1992"/>
    <mergeCell ref="R1992:AE1992"/>
    <mergeCell ref="AG1992:AT1992"/>
    <mergeCell ref="A1989:P1989"/>
    <mergeCell ref="R1989:AE1989"/>
    <mergeCell ref="AG1989:AT1989"/>
    <mergeCell ref="A1990:P1990"/>
    <mergeCell ref="R1990:AE1990"/>
    <mergeCell ref="AG1990:AT1990"/>
    <mergeCell ref="A1987:P1987"/>
    <mergeCell ref="R1987:AE1987"/>
    <mergeCell ref="AG1987:AT1987"/>
    <mergeCell ref="A1988:P1988"/>
    <mergeCell ref="R1988:AE1988"/>
    <mergeCell ref="AG1988:AT1988"/>
    <mergeCell ref="A1985:P1985"/>
    <mergeCell ref="R1985:AE1985"/>
    <mergeCell ref="AG1985:AT1985"/>
    <mergeCell ref="A1986:P1986"/>
    <mergeCell ref="R1986:AE1986"/>
    <mergeCell ref="AG1986:AT1986"/>
    <mergeCell ref="A1977:P1977"/>
    <mergeCell ref="R1977:AE1977"/>
    <mergeCell ref="AG1977:AT1977"/>
    <mergeCell ref="A1980:AE1980"/>
    <mergeCell ref="AG1980:AJ1980"/>
    <mergeCell ref="A1984:P1984"/>
    <mergeCell ref="V1984:AE1984"/>
    <mergeCell ref="AK1984:AT1984"/>
    <mergeCell ref="A1975:P1975"/>
    <mergeCell ref="R1975:AE1975"/>
    <mergeCell ref="AG1975:AT1975"/>
    <mergeCell ref="A1976:P1976"/>
    <mergeCell ref="R1976:AE1976"/>
    <mergeCell ref="AG1976:AT1976"/>
    <mergeCell ref="A1973:P1973"/>
    <mergeCell ref="R1973:AE1973"/>
    <mergeCell ref="AG1973:AT1973"/>
    <mergeCell ref="A1974:P1974"/>
    <mergeCell ref="R1974:AE1974"/>
    <mergeCell ref="AG1974:AT1974"/>
    <mergeCell ref="A1970:P1970"/>
    <mergeCell ref="R1970:AE1970"/>
    <mergeCell ref="AG1970:AT1970"/>
    <mergeCell ref="A1972:P1972"/>
    <mergeCell ref="R1972:AE1972"/>
    <mergeCell ref="AG1972:AT1972"/>
    <mergeCell ref="A1968:P1968"/>
    <mergeCell ref="R1968:AE1968"/>
    <mergeCell ref="AG1968:AT1968"/>
    <mergeCell ref="A1969:P1969"/>
    <mergeCell ref="R1969:AE1969"/>
    <mergeCell ref="AG1969:AT1969"/>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62:P1962"/>
    <mergeCell ref="R1962:AE1962"/>
    <mergeCell ref="AG1962:AT1962"/>
    <mergeCell ref="A1963:P1963"/>
    <mergeCell ref="R1963:AE1963"/>
    <mergeCell ref="AG1963:AT1963"/>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56:P1956"/>
    <mergeCell ref="R1956:AE1956"/>
    <mergeCell ref="AG1956:AT1956"/>
    <mergeCell ref="A1957:P1957"/>
    <mergeCell ref="R1957:AE1957"/>
    <mergeCell ref="AG1957:AT1957"/>
    <mergeCell ref="A1954:P1954"/>
    <mergeCell ref="R1954:AE1954"/>
    <mergeCell ref="AG1954:AT1954"/>
    <mergeCell ref="A1955:P1955"/>
    <mergeCell ref="R1955:AE1955"/>
    <mergeCell ref="AG1955:AT1955"/>
    <mergeCell ref="A1946:P1946"/>
    <mergeCell ref="R1946:AE1946"/>
    <mergeCell ref="AG1946:AT1946"/>
    <mergeCell ref="A1949:AE1949"/>
    <mergeCell ref="AG1949:AJ1949"/>
    <mergeCell ref="A1953:P1953"/>
    <mergeCell ref="V1953:AE1953"/>
    <mergeCell ref="AK1953:AT1953"/>
    <mergeCell ref="R1944:AE1944"/>
    <mergeCell ref="AG1944:AT1944"/>
    <mergeCell ref="A1945:P1945"/>
    <mergeCell ref="R1945:AE1945"/>
    <mergeCell ref="AG1945:AT1945"/>
    <mergeCell ref="A1942:P1942"/>
    <mergeCell ref="R1942:AE1942"/>
    <mergeCell ref="AG1942:AT1942"/>
    <mergeCell ref="A1943:P1943"/>
    <mergeCell ref="R1943:AE1943"/>
    <mergeCell ref="AG1943:AT1943"/>
    <mergeCell ref="A1939:P1939"/>
    <mergeCell ref="R1939:AE1939"/>
    <mergeCell ref="AG1939:AT1939"/>
    <mergeCell ref="A1941:P1941"/>
    <mergeCell ref="R1941:AE1941"/>
    <mergeCell ref="AG1941:AT1941"/>
    <mergeCell ref="A1920:P1920"/>
    <mergeCell ref="R1920:AE1920"/>
    <mergeCell ref="AG1920:AT1920"/>
    <mergeCell ref="A1922:P1922"/>
    <mergeCell ref="R1922:AE1922"/>
    <mergeCell ref="AG1922:AT1922"/>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A1910:AE1910"/>
    <mergeCell ref="AG1910:AJ1910"/>
    <mergeCell ref="A1914:P1914"/>
    <mergeCell ref="V1914:AE1914"/>
    <mergeCell ref="AK1914:AT1914"/>
    <mergeCell ref="A1915:P1915"/>
    <mergeCell ref="R1915:AE1915"/>
    <mergeCell ref="AG1915:AT1915"/>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902:P1902"/>
    <mergeCell ref="R1902:AE1902"/>
    <mergeCell ref="AG1902:AT1902"/>
    <mergeCell ref="A1903:P1903"/>
    <mergeCell ref="R1903:AE1903"/>
    <mergeCell ref="AG1903:AT1903"/>
    <mergeCell ref="A1868:P1868"/>
    <mergeCell ref="R1868:AE1868"/>
    <mergeCell ref="AG1868:AT1868"/>
    <mergeCell ref="A1872:P1872"/>
    <mergeCell ref="A1894:P1894"/>
    <mergeCell ref="R1894:AE1894"/>
    <mergeCell ref="AG1894:AT1894"/>
    <mergeCell ref="A1895:P1895"/>
    <mergeCell ref="R1895:AE1895"/>
    <mergeCell ref="AG1895:AT1895"/>
    <mergeCell ref="A1889:P1889"/>
    <mergeCell ref="R1889:AE1889"/>
    <mergeCell ref="AG1889:AT1889"/>
    <mergeCell ref="A1892:P1892"/>
    <mergeCell ref="R1892:AE1892"/>
    <mergeCell ref="AG1892:AT1892"/>
    <mergeCell ref="AG1869:AT1869"/>
    <mergeCell ref="A1871:P1871"/>
    <mergeCell ref="R1871:AE1871"/>
    <mergeCell ref="AG1871:AT1871"/>
    <mergeCell ref="A1887:P1887"/>
    <mergeCell ref="R1887:AE1887"/>
    <mergeCell ref="AG1887:AT1887"/>
    <mergeCell ref="A1888:P1888"/>
    <mergeCell ref="R1888:AE1888"/>
    <mergeCell ref="AG1888:AT1888"/>
    <mergeCell ref="A1884:P1884"/>
    <mergeCell ref="R1884:AE1884"/>
    <mergeCell ref="AG1884:AT1884"/>
    <mergeCell ref="A1885:P1885"/>
    <mergeCell ref="R1885:AE1885"/>
    <mergeCell ref="AG1885:AT1885"/>
    <mergeCell ref="A1866:P1866"/>
    <mergeCell ref="R1866:AE1866"/>
    <mergeCell ref="AG1866:AT1866"/>
    <mergeCell ref="A1867:P1867"/>
    <mergeCell ref="R1867:AE1867"/>
    <mergeCell ref="AG1867:AT1867"/>
    <mergeCell ref="A1863:P1863"/>
    <mergeCell ref="R1863:AE1863"/>
    <mergeCell ref="AG1863:AT1863"/>
    <mergeCell ref="A1864:P1864"/>
    <mergeCell ref="R1864:AE1864"/>
    <mergeCell ref="AG1864:AT1864"/>
    <mergeCell ref="A1860:P1860"/>
    <mergeCell ref="R1860:AE1860"/>
    <mergeCell ref="AG1860:AT1860"/>
    <mergeCell ref="A1861:P1861"/>
    <mergeCell ref="R1861:AE1861"/>
    <mergeCell ref="AG1861:AT1861"/>
    <mergeCell ref="A1862:P1862"/>
    <mergeCell ref="R1862:AE1862"/>
    <mergeCell ref="AG1862:AT1862"/>
    <mergeCell ref="A1865:P1865"/>
    <mergeCell ref="R1865:AE1865"/>
    <mergeCell ref="AG1865:AT1865"/>
    <mergeCell ref="A1858:P1858"/>
    <mergeCell ref="R1858:AE1858"/>
    <mergeCell ref="AG1858:AT1858"/>
    <mergeCell ref="A1859:P1859"/>
    <mergeCell ref="R1859:AE1859"/>
    <mergeCell ref="AG1859:AT1859"/>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27:P1827"/>
    <mergeCell ref="R1827:AE1827"/>
    <mergeCell ref="AG1827:AT1827"/>
    <mergeCell ref="A1826:P1826"/>
    <mergeCell ref="R1826:AE1826"/>
    <mergeCell ref="AG1826:AT1826"/>
    <mergeCell ref="A1833:P1833"/>
    <mergeCell ref="R1833:AE1833"/>
    <mergeCell ref="AG1833:AT1833"/>
    <mergeCell ref="A1834:P1834"/>
    <mergeCell ref="R1834:AE1834"/>
    <mergeCell ref="AG1834:AT1834"/>
    <mergeCell ref="A1830:P1830"/>
    <mergeCell ref="R1830:AE1830"/>
    <mergeCell ref="AG1830:AT1830"/>
    <mergeCell ref="A1831:P1831"/>
    <mergeCell ref="R1831:AE1831"/>
    <mergeCell ref="AG1831:AT1831"/>
    <mergeCell ref="A1828:P1828"/>
    <mergeCell ref="R1828:AE1828"/>
    <mergeCell ref="AG1828:AT1828"/>
    <mergeCell ref="A1829:P1829"/>
    <mergeCell ref="R1829:AE1829"/>
    <mergeCell ref="AG1829:AT1829"/>
    <mergeCell ref="A1832:P1832"/>
    <mergeCell ref="R1832:AE1832"/>
    <mergeCell ref="AG1832:AT1832"/>
    <mergeCell ref="A1818:P1818"/>
    <mergeCell ref="R1818:AE1818"/>
    <mergeCell ref="AG1818:AT1818"/>
    <mergeCell ref="A1821:AE1821"/>
    <mergeCell ref="AG1821:AJ1821"/>
    <mergeCell ref="A1825:P1825"/>
    <mergeCell ref="V1825:AE1825"/>
    <mergeCell ref="AK1825:AT1825"/>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1:P1811"/>
    <mergeCell ref="R1811:AE1811"/>
    <mergeCell ref="AG1811:AT1811"/>
    <mergeCell ref="A1813:P1813"/>
    <mergeCell ref="R1813:AE1813"/>
    <mergeCell ref="AG1813:AT1813"/>
    <mergeCell ref="A1809:P1809"/>
    <mergeCell ref="R1809:AE1809"/>
    <mergeCell ref="AG1809:AT1809"/>
    <mergeCell ref="A1810:P1810"/>
    <mergeCell ref="R1810:AE1810"/>
    <mergeCell ref="AG1810:AT1810"/>
    <mergeCell ref="A1807:P1807"/>
    <mergeCell ref="R1807:AE1807"/>
    <mergeCell ref="AG1807:AT1807"/>
    <mergeCell ref="A1808:P1808"/>
    <mergeCell ref="R1808:AE1808"/>
    <mergeCell ref="AG1808:AT1808"/>
    <mergeCell ref="A1805:P1805"/>
    <mergeCell ref="R1805:AE1805"/>
    <mergeCell ref="AG1805:AT1805"/>
    <mergeCell ref="A1806:P1806"/>
    <mergeCell ref="R1806:AE1806"/>
    <mergeCell ref="AG1806:AT1806"/>
    <mergeCell ref="A1802:P1802"/>
    <mergeCell ref="R1802:AE1802"/>
    <mergeCell ref="AG1802:AT1802"/>
    <mergeCell ref="A1803:P1803"/>
    <mergeCell ref="R1803:AE1803"/>
    <mergeCell ref="AG1803:AT1803"/>
    <mergeCell ref="A1800:P1800"/>
    <mergeCell ref="R1800:AE1800"/>
    <mergeCell ref="AG1800:AT1800"/>
    <mergeCell ref="A1801:P1801"/>
    <mergeCell ref="R1801:AE1801"/>
    <mergeCell ref="AG1801:AT1801"/>
    <mergeCell ref="A1804:P1804"/>
    <mergeCell ref="R1804:AE1804"/>
    <mergeCell ref="AG1804:AT1804"/>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81:P1781"/>
    <mergeCell ref="R1781:AE1781"/>
    <mergeCell ref="AG1781:AT1781"/>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79:P1779"/>
    <mergeCell ref="R1779:AE1779"/>
    <mergeCell ref="AG1779:AT1779"/>
    <mergeCell ref="A1774:P1774"/>
    <mergeCell ref="R1774:AE1774"/>
    <mergeCell ref="AG1774:AT1774"/>
    <mergeCell ref="A1775:P1775"/>
    <mergeCell ref="R1775:AE1775"/>
    <mergeCell ref="AG1775:AT1775"/>
    <mergeCell ref="A1772:P1772"/>
    <mergeCell ref="R1772:AE1772"/>
    <mergeCell ref="AG1772:AT1772"/>
    <mergeCell ref="A1773:P1773"/>
    <mergeCell ref="R1773:AE1773"/>
    <mergeCell ref="AG1773:AT1773"/>
    <mergeCell ref="A1776:P1776"/>
    <mergeCell ref="R1776:AE1776"/>
    <mergeCell ref="AG1776:AT1776"/>
    <mergeCell ref="A1777:P1777"/>
    <mergeCell ref="R1777:AE1777"/>
    <mergeCell ref="AG1777:AT1777"/>
    <mergeCell ref="A1778:P1778"/>
    <mergeCell ref="R1778:AE1778"/>
    <mergeCell ref="AG1778:AT1778"/>
    <mergeCell ref="A1766:AE1766"/>
    <mergeCell ref="AG1766:AJ1766"/>
    <mergeCell ref="A1770:P1770"/>
    <mergeCell ref="V1770:AE1770"/>
    <mergeCell ref="AK1770:AT1770"/>
    <mergeCell ref="A1771:P1771"/>
    <mergeCell ref="R1771:AE1771"/>
    <mergeCell ref="AG1771:AT1771"/>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51:P1751"/>
    <mergeCell ref="R1751:AE1751"/>
    <mergeCell ref="AG1751:AT1751"/>
    <mergeCell ref="A1752:P1752"/>
    <mergeCell ref="R1752:AE1752"/>
    <mergeCell ref="AG1752:AT1752"/>
    <mergeCell ref="A1749:P1749"/>
    <mergeCell ref="R1749:AE1749"/>
    <mergeCell ref="AG1749:AT1749"/>
    <mergeCell ref="A1750:P1750"/>
    <mergeCell ref="R1750:AE1750"/>
    <mergeCell ref="AG1750:AT1750"/>
    <mergeCell ref="A1746:P1746"/>
    <mergeCell ref="R1746:AE1746"/>
    <mergeCell ref="AG1746:AT1746"/>
    <mergeCell ref="A1748:P1748"/>
    <mergeCell ref="R1748:AE1748"/>
    <mergeCell ref="AG1748:AT1748"/>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1:P1681"/>
    <mergeCell ref="R1681:AE1681"/>
    <mergeCell ref="AG1681:AT1681"/>
    <mergeCell ref="A1683:P1683"/>
    <mergeCell ref="R1683:AE1683"/>
    <mergeCell ref="AG1683:AT1683"/>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2:P1682"/>
    <mergeCell ref="R1682:AE1682"/>
    <mergeCell ref="AG1682:AT1682"/>
    <mergeCell ref="A1675:P1675"/>
    <mergeCell ref="R1675:AE1675"/>
    <mergeCell ref="AG1675:AT1675"/>
    <mergeCell ref="A1676:P1676"/>
    <mergeCell ref="R1676:AE1676"/>
    <mergeCell ref="AG1676:AT1676"/>
    <mergeCell ref="A1673:P1673"/>
    <mergeCell ref="R1673:AE1673"/>
    <mergeCell ref="AG1673:AT1673"/>
    <mergeCell ref="A1674:P1674"/>
    <mergeCell ref="R1674:AE1674"/>
    <mergeCell ref="AG1674:AT1674"/>
    <mergeCell ref="A1671:P1671"/>
    <mergeCell ref="R1671:AE1671"/>
    <mergeCell ref="AG1671:AT1671"/>
    <mergeCell ref="A1672:P1672"/>
    <mergeCell ref="R1672:AE1672"/>
    <mergeCell ref="AG1672:AT1672"/>
    <mergeCell ref="A1669:P1669"/>
    <mergeCell ref="R1669:AE1669"/>
    <mergeCell ref="AG1669:AT1669"/>
    <mergeCell ref="A1670:P1670"/>
    <mergeCell ref="R1670:AE1670"/>
    <mergeCell ref="AG1670:AT1670"/>
    <mergeCell ref="A1667:P1667"/>
    <mergeCell ref="R1667:AE1667"/>
    <mergeCell ref="AG1667:AT1667"/>
    <mergeCell ref="A1668:P1668"/>
    <mergeCell ref="R1668:AE1668"/>
    <mergeCell ref="AG1668:AT1668"/>
    <mergeCell ref="A1665:P1665"/>
    <mergeCell ref="R1665:AE1665"/>
    <mergeCell ref="AG1665:AT1665"/>
    <mergeCell ref="A1666:P1666"/>
    <mergeCell ref="R1666:AE1666"/>
    <mergeCell ref="AG1666:AT1666"/>
    <mergeCell ref="A1662:P1662"/>
    <mergeCell ref="R1662:AE1662"/>
    <mergeCell ref="AG1662:AT1662"/>
    <mergeCell ref="A1664:P1664"/>
    <mergeCell ref="R1664:AE1664"/>
    <mergeCell ref="AG1664:AT1664"/>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63:P1663"/>
    <mergeCell ref="R1663:AE1663"/>
    <mergeCell ref="AG1663:AT1663"/>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6:P1626"/>
    <mergeCell ref="R1626:AE1626"/>
    <mergeCell ref="AG1626:AT1626"/>
    <mergeCell ref="A1627:P1627"/>
    <mergeCell ref="R1627:AE1627"/>
    <mergeCell ref="AG1627:AT1627"/>
    <mergeCell ref="A1621:P1621"/>
    <mergeCell ref="R1621:AE1621"/>
    <mergeCell ref="AG1621:AT1621"/>
    <mergeCell ref="A1624:P1624"/>
    <mergeCell ref="R1624:AE1624"/>
    <mergeCell ref="AG1624:AT1624"/>
    <mergeCell ref="A1619:P1619"/>
    <mergeCell ref="R1619:AE1619"/>
    <mergeCell ref="AG1619:AT1619"/>
    <mergeCell ref="A1620:P1620"/>
    <mergeCell ref="R1620:AE1620"/>
    <mergeCell ref="AG1620:AT1620"/>
    <mergeCell ref="A1623:P1623"/>
    <mergeCell ref="R1623:AE1623"/>
    <mergeCell ref="AG1623:AT1623"/>
    <mergeCell ref="A1622:P1622"/>
    <mergeCell ref="R1622:AE1622"/>
    <mergeCell ref="AG1622:AT1622"/>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0:P1610"/>
    <mergeCell ref="R1610:AE1610"/>
    <mergeCell ref="AG1610:AT1610"/>
    <mergeCell ref="A1612:P1612"/>
    <mergeCell ref="R1612:AE1612"/>
    <mergeCell ref="AG1612:AT1612"/>
    <mergeCell ref="A1608:P1608"/>
    <mergeCell ref="R1608:AE1608"/>
    <mergeCell ref="AG1608:AT1608"/>
    <mergeCell ref="A1609:P1609"/>
    <mergeCell ref="R1609:AE1609"/>
    <mergeCell ref="AG1609:AT1609"/>
    <mergeCell ref="A1606:P1606"/>
    <mergeCell ref="R1606:AE1606"/>
    <mergeCell ref="AG1606:AT1606"/>
    <mergeCell ref="A1607:P1607"/>
    <mergeCell ref="R1607:AE1607"/>
    <mergeCell ref="AG1607:AT1607"/>
    <mergeCell ref="A1611:P1611"/>
    <mergeCell ref="R1611:AE1611"/>
    <mergeCell ref="AG1611:AT1611"/>
    <mergeCell ref="A1604:P1604"/>
    <mergeCell ref="R1604:AE1604"/>
    <mergeCell ref="AG1604:AT1604"/>
    <mergeCell ref="A1605:P1605"/>
    <mergeCell ref="R1605:AE1605"/>
    <mergeCell ref="AG1605:AT1605"/>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598:P1598"/>
    <mergeCell ref="R1598:AE1598"/>
    <mergeCell ref="AG1598:AT1598"/>
    <mergeCell ref="A1599:P1599"/>
    <mergeCell ref="R1599:AE1599"/>
    <mergeCell ref="AG1599:AT1599"/>
    <mergeCell ref="A1596:P1596"/>
    <mergeCell ref="R1596:AE1596"/>
    <mergeCell ref="AG1596:AT1596"/>
    <mergeCell ref="A1597:P1597"/>
    <mergeCell ref="R1597:AE1597"/>
    <mergeCell ref="AG1597:AT1597"/>
    <mergeCell ref="A1590:AE1590"/>
    <mergeCell ref="AG1590:AJ1590"/>
    <mergeCell ref="A1594:P1594"/>
    <mergeCell ref="V1594:AE1594"/>
    <mergeCell ref="AK1594:AT1594"/>
    <mergeCell ref="A1595:P1595"/>
    <mergeCell ref="R1595:AE1595"/>
    <mergeCell ref="AG1595:AT1595"/>
    <mergeCell ref="A1586:P1586"/>
    <mergeCell ref="R1586:AE1586"/>
    <mergeCell ref="AG1586:AT1586"/>
    <mergeCell ref="A1587:P1587"/>
    <mergeCell ref="R1587:AE1587"/>
    <mergeCell ref="AG1587:AT1587"/>
    <mergeCell ref="A1584:P1584"/>
    <mergeCell ref="R1584:AE1584"/>
    <mergeCell ref="AG1584:AT1584"/>
    <mergeCell ref="A1585:P1585"/>
    <mergeCell ref="R1585:AE1585"/>
    <mergeCell ref="AG1585:AT1585"/>
    <mergeCell ref="A1582:P1582"/>
    <mergeCell ref="R1582:AE1582"/>
    <mergeCell ref="AG1582:AT1582"/>
    <mergeCell ref="A1583:P1583"/>
    <mergeCell ref="R1583:AE1583"/>
    <mergeCell ref="AG1583:AT1583"/>
    <mergeCell ref="A1579:P1579"/>
    <mergeCell ref="R1579:AE1579"/>
    <mergeCell ref="AG1579:AT1579"/>
    <mergeCell ref="A1580:P1580"/>
    <mergeCell ref="R1580:AE1580"/>
    <mergeCell ref="AG1580:AT1580"/>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73:P1573"/>
    <mergeCell ref="R1573:AE1573"/>
    <mergeCell ref="AG1573:AT1573"/>
    <mergeCell ref="A1574:P1574"/>
    <mergeCell ref="R1574:AE1574"/>
    <mergeCell ref="AG1574:AT1574"/>
    <mergeCell ref="A1571:P1571"/>
    <mergeCell ref="R1571:AE1571"/>
    <mergeCell ref="AG1571:AT1571"/>
    <mergeCell ref="A1572:P1572"/>
    <mergeCell ref="R1572:AE1572"/>
    <mergeCell ref="AG1572:AT1572"/>
    <mergeCell ref="A1569:P1569"/>
    <mergeCell ref="V1569:AE1569"/>
    <mergeCell ref="AK1569:AT1569"/>
    <mergeCell ref="A1570:P1570"/>
    <mergeCell ref="R1570:AE1570"/>
    <mergeCell ref="AG1570:AT1570"/>
    <mergeCell ref="A1562:P1562"/>
    <mergeCell ref="R1562:AE1562"/>
    <mergeCell ref="AG1562:AT1562"/>
    <mergeCell ref="A1565:AE1565"/>
    <mergeCell ref="AG1565:AJ1565"/>
    <mergeCell ref="T1567:Y1567"/>
    <mergeCell ref="A1560:P1560"/>
    <mergeCell ref="R1560:AE1560"/>
    <mergeCell ref="AG1560:AT1560"/>
    <mergeCell ref="A1561:P1561"/>
    <mergeCell ref="R1561:AE1561"/>
    <mergeCell ref="AG1561:AT1561"/>
    <mergeCell ref="A1558:P1558"/>
    <mergeCell ref="R1558:AE1558"/>
    <mergeCell ref="AG1558:AT1558"/>
    <mergeCell ref="A1559:P1559"/>
    <mergeCell ref="R1559:AE1559"/>
    <mergeCell ref="AG1559:AT1559"/>
    <mergeCell ref="A1555:P1555"/>
    <mergeCell ref="R1555:AE1555"/>
    <mergeCell ref="AG1555:AT1555"/>
    <mergeCell ref="A1557:P1557"/>
    <mergeCell ref="R1557:AE1557"/>
    <mergeCell ref="AG1557:AT1557"/>
    <mergeCell ref="A1553:P1553"/>
    <mergeCell ref="R1553:AE1553"/>
    <mergeCell ref="AG1553:AT1553"/>
    <mergeCell ref="A1554:P1554"/>
    <mergeCell ref="R1554:AE1554"/>
    <mergeCell ref="AG1554:AT1554"/>
    <mergeCell ref="A1551:P1551"/>
    <mergeCell ref="R1551:AE1551"/>
    <mergeCell ref="AG1551:AT1551"/>
    <mergeCell ref="A1552:P1552"/>
    <mergeCell ref="R1552:AE1552"/>
    <mergeCell ref="AG1552:AT1552"/>
    <mergeCell ref="A1549:P1549"/>
    <mergeCell ref="R1549:AE1549"/>
    <mergeCell ref="AG1549:AT1549"/>
    <mergeCell ref="A1550:P1550"/>
    <mergeCell ref="R1550:AE1550"/>
    <mergeCell ref="AG1550:AT1550"/>
    <mergeCell ref="A1547:P1547"/>
    <mergeCell ref="R1547:AE1547"/>
    <mergeCell ref="AG1547:AT1547"/>
    <mergeCell ref="A1548:P1548"/>
    <mergeCell ref="R1548:AE1548"/>
    <mergeCell ref="AG1548:AT1548"/>
    <mergeCell ref="A1545:P1545"/>
    <mergeCell ref="R1545:AE1545"/>
    <mergeCell ref="AG1545:AT1545"/>
    <mergeCell ref="A1546:P1546"/>
    <mergeCell ref="R1546:AE1546"/>
    <mergeCell ref="AG1546:AT1546"/>
    <mergeCell ref="A1543:P1543"/>
    <mergeCell ref="R1543:AE1543"/>
    <mergeCell ref="AG1543:AT1543"/>
    <mergeCell ref="A1544:P1544"/>
    <mergeCell ref="R1544:AE1544"/>
    <mergeCell ref="AG1544:AT1544"/>
    <mergeCell ref="A1535:P1535"/>
    <mergeCell ref="R1535:AE1535"/>
    <mergeCell ref="AG1535:AT1535"/>
    <mergeCell ref="A1538:AE1538"/>
    <mergeCell ref="AG1538:AJ1538"/>
    <mergeCell ref="A1542:P1542"/>
    <mergeCell ref="V1542:AE1542"/>
    <mergeCell ref="AK1542:AT1542"/>
    <mergeCell ref="A1533:P1533"/>
    <mergeCell ref="R1533:AE1533"/>
    <mergeCell ref="AG1533:AT1533"/>
    <mergeCell ref="A1534:P1534"/>
    <mergeCell ref="R1534:AE1534"/>
    <mergeCell ref="AG1534:AT1534"/>
    <mergeCell ref="A1531:P1531"/>
    <mergeCell ref="R1531:AE1531"/>
    <mergeCell ref="AG1531:AT1531"/>
    <mergeCell ref="A1532:P1532"/>
    <mergeCell ref="R1532:AE1532"/>
    <mergeCell ref="AG1532:AT1532"/>
    <mergeCell ref="A1528:P1528"/>
    <mergeCell ref="R1528:AE1528"/>
    <mergeCell ref="AG1528:AT1528"/>
    <mergeCell ref="A1530:P1530"/>
    <mergeCell ref="R1530:AE1530"/>
    <mergeCell ref="AG1530:AT1530"/>
    <mergeCell ref="A1526:P1526"/>
    <mergeCell ref="R1526:AE1526"/>
    <mergeCell ref="AG1526:AT1526"/>
    <mergeCell ref="A1527:P1527"/>
    <mergeCell ref="R1527:AE1527"/>
    <mergeCell ref="AG1527:AT1527"/>
    <mergeCell ref="A1524:P1524"/>
    <mergeCell ref="R1524:AE1524"/>
    <mergeCell ref="AG1524:AT1524"/>
    <mergeCell ref="A1525:P1525"/>
    <mergeCell ref="R1525:AE1525"/>
    <mergeCell ref="AG1525:AT1525"/>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18:P1518"/>
    <mergeCell ref="R1518:AE1518"/>
    <mergeCell ref="AG1518:AT1518"/>
    <mergeCell ref="A1519:P1519"/>
    <mergeCell ref="R1519:AE1519"/>
    <mergeCell ref="AG1519:AT1519"/>
    <mergeCell ref="A1516:P1516"/>
    <mergeCell ref="R1516:AE1516"/>
    <mergeCell ref="AG1516:AT1516"/>
    <mergeCell ref="A1517:P1517"/>
    <mergeCell ref="R1517:AE1517"/>
    <mergeCell ref="AG1517:AT1517"/>
    <mergeCell ref="A1514:P1514"/>
    <mergeCell ref="R1514:AE1514"/>
    <mergeCell ref="AG1514:AT1514"/>
    <mergeCell ref="A1515:P1515"/>
    <mergeCell ref="R1515:AE1515"/>
    <mergeCell ref="AG1515:AT1515"/>
    <mergeCell ref="A1512:P1512"/>
    <mergeCell ref="R1512:AE1512"/>
    <mergeCell ref="AG1512:AT1512"/>
    <mergeCell ref="A1513:P1513"/>
    <mergeCell ref="R1513:AE1513"/>
    <mergeCell ref="AG1513:AT1513"/>
    <mergeCell ref="A1510:P1510"/>
    <mergeCell ref="R1510:AE1510"/>
    <mergeCell ref="AG1510:AT1510"/>
    <mergeCell ref="A1511:P1511"/>
    <mergeCell ref="R1511:AE1511"/>
    <mergeCell ref="AG1511:AT1511"/>
    <mergeCell ref="A1508:P1508"/>
    <mergeCell ref="R1508:AE1508"/>
    <mergeCell ref="AG1508:AT1508"/>
    <mergeCell ref="A1509:P1509"/>
    <mergeCell ref="R1509:AE1509"/>
    <mergeCell ref="AG1509:AT1509"/>
    <mergeCell ref="A1506:P1506"/>
    <mergeCell ref="R1506:AE1506"/>
    <mergeCell ref="AG1506:AT1506"/>
    <mergeCell ref="A1507:P1507"/>
    <mergeCell ref="R1507:AE1507"/>
    <mergeCell ref="AG1507:AT1507"/>
    <mergeCell ref="A1504:P1504"/>
    <mergeCell ref="R1504:AE1504"/>
    <mergeCell ref="AG1504:AT1504"/>
    <mergeCell ref="A1505:P1505"/>
    <mergeCell ref="R1505:AE1505"/>
    <mergeCell ref="AG1505:AT1505"/>
    <mergeCell ref="A1502:P1502"/>
    <mergeCell ref="R1502:AE1502"/>
    <mergeCell ref="AG1502:AT1502"/>
    <mergeCell ref="A1503:P1503"/>
    <mergeCell ref="R1503:AE1503"/>
    <mergeCell ref="AG1503:AT1503"/>
    <mergeCell ref="A1499:P1499"/>
    <mergeCell ref="R1499:AE1499"/>
    <mergeCell ref="AG1499:AT1499"/>
    <mergeCell ref="A1501:P1501"/>
    <mergeCell ref="R1501:AE1501"/>
    <mergeCell ref="AG1501:AT1501"/>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0:P1500"/>
    <mergeCell ref="R1500:AE1500"/>
    <mergeCell ref="AG1500:AT1500"/>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4:P1484"/>
    <mergeCell ref="R1484:AE1484"/>
    <mergeCell ref="AG1484:AT1484"/>
    <mergeCell ref="A1486:P1486"/>
    <mergeCell ref="R1486:AE1486"/>
    <mergeCell ref="AG1486:AT1486"/>
    <mergeCell ref="A1482:P1482"/>
    <mergeCell ref="R1482:AE1482"/>
    <mergeCell ref="AG1482:AT1482"/>
    <mergeCell ref="A1483:P1483"/>
    <mergeCell ref="R1483:AE1483"/>
    <mergeCell ref="AG1483:AT1483"/>
    <mergeCell ref="A1485:P1485"/>
    <mergeCell ref="R1485:AE1485"/>
    <mergeCell ref="AG1485:AT1485"/>
    <mergeCell ref="A1480:P1480"/>
    <mergeCell ref="R1480:AE1480"/>
    <mergeCell ref="AG1480:AT1480"/>
    <mergeCell ref="A1481:P1481"/>
    <mergeCell ref="R1481:AE1481"/>
    <mergeCell ref="AG1481:AT1481"/>
    <mergeCell ref="A1478:P1478"/>
    <mergeCell ref="R1478:AE1478"/>
    <mergeCell ref="AG1478:AT1478"/>
    <mergeCell ref="A1479:P1479"/>
    <mergeCell ref="R1479:AE1479"/>
    <mergeCell ref="AG1479:AT1479"/>
    <mergeCell ref="A1476:P1476"/>
    <mergeCell ref="R1476:AE1476"/>
    <mergeCell ref="AG1476:AT1476"/>
    <mergeCell ref="A1477:P1477"/>
    <mergeCell ref="R1477:AE1477"/>
    <mergeCell ref="AG1477:AT1477"/>
    <mergeCell ref="A1474:P1474"/>
    <mergeCell ref="R1474:AE1474"/>
    <mergeCell ref="AG1474:AT1474"/>
    <mergeCell ref="A1475:P1475"/>
    <mergeCell ref="R1475:AE1475"/>
    <mergeCell ref="AG1475:AT1475"/>
    <mergeCell ref="A1472:P1472"/>
    <mergeCell ref="R1472:AE1472"/>
    <mergeCell ref="AG1472:AT1472"/>
    <mergeCell ref="A1473:P1473"/>
    <mergeCell ref="R1473:AE1473"/>
    <mergeCell ref="AG1473:AT1473"/>
    <mergeCell ref="A1470:P1470"/>
    <mergeCell ref="R1470:AE1470"/>
    <mergeCell ref="AG1470:AT1470"/>
    <mergeCell ref="A1471:P1471"/>
    <mergeCell ref="R1471:AE1471"/>
    <mergeCell ref="AG1471:AT1471"/>
    <mergeCell ref="A1468:P1468"/>
    <mergeCell ref="R1468:AE1468"/>
    <mergeCell ref="AG1468:AT1468"/>
    <mergeCell ref="A1469:P1469"/>
    <mergeCell ref="R1469:AE1469"/>
    <mergeCell ref="AG1469:AT1469"/>
    <mergeCell ref="A1466:P1466"/>
    <mergeCell ref="R1466:AE1466"/>
    <mergeCell ref="AG1466:AT1466"/>
    <mergeCell ref="A1467:P1467"/>
    <mergeCell ref="R1467:AE1467"/>
    <mergeCell ref="AG1467:AT1467"/>
    <mergeCell ref="A1464:P1464"/>
    <mergeCell ref="R1464:AE1464"/>
    <mergeCell ref="AG1464:AT1464"/>
    <mergeCell ref="A1465:P1465"/>
    <mergeCell ref="R1465:AE1465"/>
    <mergeCell ref="AG1465:AT1465"/>
    <mergeCell ref="A1458:AE1458"/>
    <mergeCell ref="AG1458:AJ1458"/>
    <mergeCell ref="A1462:P1462"/>
    <mergeCell ref="V1462:AE1462"/>
    <mergeCell ref="AK1462:AT1462"/>
    <mergeCell ref="A1463:P1463"/>
    <mergeCell ref="R1463:AE1463"/>
    <mergeCell ref="AG1463:AT1463"/>
    <mergeCell ref="A1454:P1454"/>
    <mergeCell ref="R1454:AE1454"/>
    <mergeCell ref="AG1454:AT1454"/>
    <mergeCell ref="A1455:P1455"/>
    <mergeCell ref="R1455:AE1455"/>
    <mergeCell ref="AG1455:AT1455"/>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42:P1442"/>
    <mergeCell ref="R1442:AE1442"/>
    <mergeCell ref="AG1442:AT1442"/>
    <mergeCell ref="A1444:P1444"/>
    <mergeCell ref="R1444:AE1444"/>
    <mergeCell ref="AG1444:AT1444"/>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43:P1443"/>
    <mergeCell ref="R1443:AE1443"/>
    <mergeCell ref="AG1443:AT1443"/>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1:P1411"/>
    <mergeCell ref="R1411:AE1411"/>
    <mergeCell ref="AG1411:AT1411"/>
    <mergeCell ref="A1413:P1413"/>
    <mergeCell ref="R1413:AE1413"/>
    <mergeCell ref="AG1413:AT1413"/>
    <mergeCell ref="A1409:P1409"/>
    <mergeCell ref="R1409:AE1409"/>
    <mergeCell ref="AG1409:AT1409"/>
    <mergeCell ref="A1410:P1410"/>
    <mergeCell ref="R1410:AE1410"/>
    <mergeCell ref="AG1410:AT1410"/>
    <mergeCell ref="A1407:P1407"/>
    <mergeCell ref="R1407:AE1407"/>
    <mergeCell ref="AG1407:AT1407"/>
    <mergeCell ref="A1408:P1408"/>
    <mergeCell ref="R1408:AE1408"/>
    <mergeCell ref="AG1408:AT1408"/>
    <mergeCell ref="A1412:P1412"/>
    <mergeCell ref="R1412:AE1412"/>
    <mergeCell ref="AG1412:AT1412"/>
    <mergeCell ref="A1405:P1405"/>
    <mergeCell ref="R1405:AE1405"/>
    <mergeCell ref="AG1405:AT1405"/>
    <mergeCell ref="A1406:P1406"/>
    <mergeCell ref="R1406:AE1406"/>
    <mergeCell ref="AG1406:AT1406"/>
    <mergeCell ref="A1403:P1403"/>
    <mergeCell ref="R1403:AE1403"/>
    <mergeCell ref="AG1403:AT1403"/>
    <mergeCell ref="A1404:P1404"/>
    <mergeCell ref="R1404:AE1404"/>
    <mergeCell ref="AG1404:AT1404"/>
    <mergeCell ref="A1401:P1401"/>
    <mergeCell ref="R1401:AE1401"/>
    <mergeCell ref="AG1401:AT1401"/>
    <mergeCell ref="A1402:P1402"/>
    <mergeCell ref="R1402:AE1402"/>
    <mergeCell ref="AG1402:AT1402"/>
    <mergeCell ref="A1399:P1399"/>
    <mergeCell ref="R1399:AE1399"/>
    <mergeCell ref="AG1399:AT1399"/>
    <mergeCell ref="A1400:P1400"/>
    <mergeCell ref="R1400:AE1400"/>
    <mergeCell ref="AG1400:AT1400"/>
    <mergeCell ref="A1397:P1397"/>
    <mergeCell ref="R1397:AE1397"/>
    <mergeCell ref="AG1397:AT1397"/>
    <mergeCell ref="A1398:P1398"/>
    <mergeCell ref="R1398:AE1398"/>
    <mergeCell ref="AG1398:AT1398"/>
    <mergeCell ref="A1395:P1395"/>
    <mergeCell ref="R1395:AE1395"/>
    <mergeCell ref="AG1395:AT1395"/>
    <mergeCell ref="A1396:P1396"/>
    <mergeCell ref="R1396:AE1396"/>
    <mergeCell ref="AG1396:AT1396"/>
    <mergeCell ref="A1393:P1393"/>
    <mergeCell ref="R1393:AE1393"/>
    <mergeCell ref="AG1393:AT1393"/>
    <mergeCell ref="A1394:P1394"/>
    <mergeCell ref="R1394:AE1394"/>
    <mergeCell ref="AG1394:AT1394"/>
    <mergeCell ref="A1391:P1391"/>
    <mergeCell ref="R1391:AE1391"/>
    <mergeCell ref="AG1391:AT1391"/>
    <mergeCell ref="A1392:P1392"/>
    <mergeCell ref="R1392:AE1392"/>
    <mergeCell ref="AG1392:AT1392"/>
    <mergeCell ref="A1388:P1388"/>
    <mergeCell ref="R1388:AE1388"/>
    <mergeCell ref="AG1388:AT1388"/>
    <mergeCell ref="A1389:P1389"/>
    <mergeCell ref="R1389:AE1389"/>
    <mergeCell ref="AG1389:AT1389"/>
    <mergeCell ref="A1390:P1390"/>
    <mergeCell ref="R1390:AE1390"/>
    <mergeCell ref="AG1390:AT1390"/>
    <mergeCell ref="A1386:P1386"/>
    <mergeCell ref="R1386:AE1386"/>
    <mergeCell ref="AG1386:AT1386"/>
    <mergeCell ref="A1387:P1387"/>
    <mergeCell ref="R1387:AE1387"/>
    <mergeCell ref="AG1387:AT1387"/>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61:P1361"/>
    <mergeCell ref="R1361:AE1361"/>
    <mergeCell ref="AG1361:AT1361"/>
    <mergeCell ref="A1362:P1362"/>
    <mergeCell ref="R1362:AE1362"/>
    <mergeCell ref="AG1362:AT1362"/>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49:P1349"/>
    <mergeCell ref="R1349:AE1349"/>
    <mergeCell ref="AG1349:AT1349"/>
    <mergeCell ref="A1352:AE1352"/>
    <mergeCell ref="AG1352:AJ1352"/>
    <mergeCell ref="A1356:P1356"/>
    <mergeCell ref="V1356:AE1356"/>
    <mergeCell ref="AK1356:AT1356"/>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42:P1342"/>
    <mergeCell ref="R1342:AE1342"/>
    <mergeCell ref="AG1342:AT1342"/>
    <mergeCell ref="A1344:P1344"/>
    <mergeCell ref="R1344:AE1344"/>
    <mergeCell ref="AG1344:AT1344"/>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21:P1321"/>
    <mergeCell ref="R1321:AE1321"/>
    <mergeCell ref="AG1321:AT1321"/>
    <mergeCell ref="A1325:P1325"/>
    <mergeCell ref="R1325:AE1325"/>
    <mergeCell ref="AG1325:AT1325"/>
    <mergeCell ref="A1319:P1319"/>
    <mergeCell ref="R1319:AE1319"/>
    <mergeCell ref="AG1319:AT1319"/>
    <mergeCell ref="A1320:P1320"/>
    <mergeCell ref="R1320:AE1320"/>
    <mergeCell ref="AG1320:AT1320"/>
    <mergeCell ref="A1317:P1317"/>
    <mergeCell ref="R1317:AE1317"/>
    <mergeCell ref="AG1317:AT1317"/>
    <mergeCell ref="A1318:P1318"/>
    <mergeCell ref="R1318:AE1318"/>
    <mergeCell ref="AG1318:AT1318"/>
    <mergeCell ref="A1322:P1322"/>
    <mergeCell ref="R1322:AE1322"/>
    <mergeCell ref="AG1322:AT1322"/>
    <mergeCell ref="A1309:P1309"/>
    <mergeCell ref="R1309:AE1309"/>
    <mergeCell ref="AG1309:AT1309"/>
    <mergeCell ref="A1312:AE1312"/>
    <mergeCell ref="AG1312:AJ1312"/>
    <mergeCell ref="A1316:P1316"/>
    <mergeCell ref="V1316:AE1316"/>
    <mergeCell ref="AK1316:AT1316"/>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2:P1302"/>
    <mergeCell ref="R1302:AE1302"/>
    <mergeCell ref="AG1302:AT1302"/>
    <mergeCell ref="A1304:P1304"/>
    <mergeCell ref="R1304:AE1304"/>
    <mergeCell ref="AG1304:AT1304"/>
    <mergeCell ref="A1300:P1300"/>
    <mergeCell ref="R1300:AE1300"/>
    <mergeCell ref="AG1300:AT1300"/>
    <mergeCell ref="A1301:P1301"/>
    <mergeCell ref="R1301:AE1301"/>
    <mergeCell ref="AG1301:AT1301"/>
    <mergeCell ref="A1298:P1298"/>
    <mergeCell ref="R1298:AE1298"/>
    <mergeCell ref="AG1298:AT1298"/>
    <mergeCell ref="A1299:P1299"/>
    <mergeCell ref="R1299:AE1299"/>
    <mergeCell ref="AG1299:AT1299"/>
    <mergeCell ref="A1296:P1296"/>
    <mergeCell ref="R1296:AE1296"/>
    <mergeCell ref="AG1296:AT1296"/>
    <mergeCell ref="A1297:P1297"/>
    <mergeCell ref="R1297:AE1297"/>
    <mergeCell ref="AG1297:AT1297"/>
    <mergeCell ref="A1294:P1294"/>
    <mergeCell ref="R1294:AE1294"/>
    <mergeCell ref="AG1294:AT1294"/>
    <mergeCell ref="A1295:P1295"/>
    <mergeCell ref="R1295:AE1295"/>
    <mergeCell ref="AG1295:AT1295"/>
    <mergeCell ref="A1292:P1292"/>
    <mergeCell ref="R1292:AE1292"/>
    <mergeCell ref="AG1292:AT1292"/>
    <mergeCell ref="A1293:P1293"/>
    <mergeCell ref="R1293:AE1293"/>
    <mergeCell ref="AG1293:AT1293"/>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284:P1284"/>
    <mergeCell ref="R1284:AE1284"/>
    <mergeCell ref="AG1284:AT1284"/>
    <mergeCell ref="A1285:P1285"/>
    <mergeCell ref="R1285:AE1285"/>
    <mergeCell ref="AG1285:AT1285"/>
    <mergeCell ref="A1282:P1282"/>
    <mergeCell ref="R1282:AE1282"/>
    <mergeCell ref="AG1282:AT1282"/>
    <mergeCell ref="A1283:P1283"/>
    <mergeCell ref="R1283:AE1283"/>
    <mergeCell ref="AG1283:AT1283"/>
    <mergeCell ref="A1274:P1274"/>
    <mergeCell ref="R1274:AE1274"/>
    <mergeCell ref="AG1274:AT1274"/>
    <mergeCell ref="A1277:AE1277"/>
    <mergeCell ref="AG1277:AJ1277"/>
    <mergeCell ref="A1281:P1281"/>
    <mergeCell ref="V1281:AE1281"/>
    <mergeCell ref="AK1281:AT1281"/>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7:P1267"/>
    <mergeCell ref="R1267:AE1267"/>
    <mergeCell ref="AG1267:AT1267"/>
    <mergeCell ref="A1269:P1269"/>
    <mergeCell ref="R1269:AE1269"/>
    <mergeCell ref="AG1269:AT1269"/>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61:P1261"/>
    <mergeCell ref="R1261:AE1261"/>
    <mergeCell ref="AG1261:AT1261"/>
    <mergeCell ref="A1262:P1262"/>
    <mergeCell ref="R1262:AE1262"/>
    <mergeCell ref="AG1262:AT1262"/>
    <mergeCell ref="A1259:P1259"/>
    <mergeCell ref="R1259:AE1259"/>
    <mergeCell ref="AG1259:AT1259"/>
    <mergeCell ref="A1260:P1260"/>
    <mergeCell ref="R1260:AE1260"/>
    <mergeCell ref="AG1260:AT1260"/>
    <mergeCell ref="A1257:P1257"/>
    <mergeCell ref="R1257:AE1257"/>
    <mergeCell ref="AG1257:AT1257"/>
    <mergeCell ref="A1258:P1258"/>
    <mergeCell ref="R1258:AE1258"/>
    <mergeCell ref="AG1258:AT1258"/>
    <mergeCell ref="A1249:P1249"/>
    <mergeCell ref="R1249:AE1249"/>
    <mergeCell ref="AG1249:AT1249"/>
    <mergeCell ref="A1252:AE1252"/>
    <mergeCell ref="AG1252:AJ1252"/>
    <mergeCell ref="A1256:P1256"/>
    <mergeCell ref="V1256:AE1256"/>
    <mergeCell ref="AK1256:AT1256"/>
    <mergeCell ref="A1247:P1247"/>
    <mergeCell ref="R1247:AE1247"/>
    <mergeCell ref="AG1247:AT1247"/>
    <mergeCell ref="A1248:P1248"/>
    <mergeCell ref="R1248:AE1248"/>
    <mergeCell ref="AG1248:AT1248"/>
    <mergeCell ref="A1245:P1245"/>
    <mergeCell ref="R1245:AE1245"/>
    <mergeCell ref="AG1245:AT1245"/>
    <mergeCell ref="A1246:P1246"/>
    <mergeCell ref="R1246:AE1246"/>
    <mergeCell ref="AG1246:AT1246"/>
    <mergeCell ref="A1242:P1242"/>
    <mergeCell ref="R1242:AE1242"/>
    <mergeCell ref="AG1242:AT1242"/>
    <mergeCell ref="A1244:P1244"/>
    <mergeCell ref="R1244:AE1244"/>
    <mergeCell ref="AG1244:AT1244"/>
    <mergeCell ref="A1240:P1240"/>
    <mergeCell ref="R1240:AE1240"/>
    <mergeCell ref="AG1240:AT1240"/>
    <mergeCell ref="A1241:P1241"/>
    <mergeCell ref="R1241:AE1241"/>
    <mergeCell ref="AG1241:AT1241"/>
    <mergeCell ref="A1237:P1237"/>
    <mergeCell ref="R1237:AE1237"/>
    <mergeCell ref="AG1237:AT1237"/>
    <mergeCell ref="A1239:P1239"/>
    <mergeCell ref="R1239:AE1239"/>
    <mergeCell ref="AG1239:AT1239"/>
    <mergeCell ref="A1235:P1235"/>
    <mergeCell ref="R1235:AE1235"/>
    <mergeCell ref="AG1235:AT1235"/>
    <mergeCell ref="A1236:P1236"/>
    <mergeCell ref="R1236:AE1236"/>
    <mergeCell ref="AG1236:AT1236"/>
    <mergeCell ref="A1238:P1238"/>
    <mergeCell ref="R1238:AE1238"/>
    <mergeCell ref="AG1238:AT1238"/>
    <mergeCell ref="A1221:P1221"/>
    <mergeCell ref="R1221:AE1221"/>
    <mergeCell ref="AG1221:AT1221"/>
    <mergeCell ref="A1222:P1222"/>
    <mergeCell ref="R1222:AE1222"/>
    <mergeCell ref="AG1222:AT1222"/>
    <mergeCell ref="A1220:P1220"/>
    <mergeCell ref="R1220:AE1220"/>
    <mergeCell ref="AG1220:AT1220"/>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23:P1223"/>
    <mergeCell ref="R1223:AE1223"/>
    <mergeCell ref="AG1223:AT1223"/>
    <mergeCell ref="A1224:P1224"/>
    <mergeCell ref="R1224:AE1224"/>
    <mergeCell ref="AG1224:AT1224"/>
    <mergeCell ref="A1216:P1216"/>
    <mergeCell ref="R1216:AE1216"/>
    <mergeCell ref="AG1216:AT1216"/>
    <mergeCell ref="A1218:P1218"/>
    <mergeCell ref="R1218:AE1218"/>
    <mergeCell ref="AG1218:AT1218"/>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R1181:AE1181"/>
    <mergeCell ref="AG1181:AT1181"/>
    <mergeCell ref="A1182:P1182"/>
    <mergeCell ref="R1182:AE1182"/>
    <mergeCell ref="AG1182:AT1182"/>
    <mergeCell ref="A1191:P1191"/>
    <mergeCell ref="R1191:AE1191"/>
    <mergeCell ref="AG1191:AT1191"/>
    <mergeCell ref="A1192:P1192"/>
    <mergeCell ref="R1192:AE1192"/>
    <mergeCell ref="AG1192:AT1192"/>
    <mergeCell ref="A1189:P1189"/>
    <mergeCell ref="R1189:AE1189"/>
    <mergeCell ref="AG1189:AT1189"/>
    <mergeCell ref="A1190:P1190"/>
    <mergeCell ref="R1190:AE1190"/>
    <mergeCell ref="AG1190:AT1190"/>
    <mergeCell ref="A1187:P1187"/>
    <mergeCell ref="R1187:AE1187"/>
    <mergeCell ref="AG1187:AT1187"/>
    <mergeCell ref="A1188:P1188"/>
    <mergeCell ref="R1188:AE1188"/>
    <mergeCell ref="AG1188:AT1188"/>
    <mergeCell ref="A1171:P1171"/>
    <mergeCell ref="R1171:AE1171"/>
    <mergeCell ref="AG1171:AT1171"/>
    <mergeCell ref="A1167:P1167"/>
    <mergeCell ref="R1167:AE1167"/>
    <mergeCell ref="AG1167:AT1167"/>
    <mergeCell ref="A1168:P1168"/>
    <mergeCell ref="R1168:AE1168"/>
    <mergeCell ref="AG1168:AT1168"/>
    <mergeCell ref="A1165:P1165"/>
    <mergeCell ref="R1165:AE1165"/>
    <mergeCell ref="AG1165:AT1165"/>
    <mergeCell ref="A1166:P1166"/>
    <mergeCell ref="R1166:AE1166"/>
    <mergeCell ref="AG1166:AT1166"/>
    <mergeCell ref="A1179:P1179"/>
    <mergeCell ref="R1179:AE1179"/>
    <mergeCell ref="AG1179:AT1179"/>
    <mergeCell ref="A1177:P1177"/>
    <mergeCell ref="R1177:AE1177"/>
    <mergeCell ref="AG1177:AT1177"/>
    <mergeCell ref="A1178:P1178"/>
    <mergeCell ref="R1178:AE1178"/>
    <mergeCell ref="AG1178:AT1178"/>
    <mergeCell ref="A1175:P1175"/>
    <mergeCell ref="R1175:AE1175"/>
    <mergeCell ref="AG1175:AT1175"/>
    <mergeCell ref="A1176:P1176"/>
    <mergeCell ref="R1176:AE1176"/>
    <mergeCell ref="AG1176:AT1176"/>
    <mergeCell ref="A1173:P1173"/>
    <mergeCell ref="R1173:AE1173"/>
    <mergeCell ref="A1163:P1163"/>
    <mergeCell ref="R1163:AE1163"/>
    <mergeCell ref="AG1163:AT1163"/>
    <mergeCell ref="A1159:P1159"/>
    <mergeCell ref="R1159:AE1159"/>
    <mergeCell ref="AG1159:AT1159"/>
    <mergeCell ref="A1160:P1160"/>
    <mergeCell ref="R1160:AE1160"/>
    <mergeCell ref="AG1160:AT1160"/>
    <mergeCell ref="A1156:P1156"/>
    <mergeCell ref="R1156:AE1156"/>
    <mergeCell ref="AG1156:AT1156"/>
    <mergeCell ref="A1158:P1158"/>
    <mergeCell ref="R1158:AE1158"/>
    <mergeCell ref="AG1158:AT1158"/>
    <mergeCell ref="A1169:P1169"/>
    <mergeCell ref="R1169:AE1169"/>
    <mergeCell ref="AG1169:AT1169"/>
    <mergeCell ref="A1154:P1154"/>
    <mergeCell ref="R1154:AE1154"/>
    <mergeCell ref="AG1154:AT1154"/>
    <mergeCell ref="A1155:P1155"/>
    <mergeCell ref="R1155:AE1155"/>
    <mergeCell ref="AG1155:AT1155"/>
    <mergeCell ref="A1153:P1153"/>
    <mergeCell ref="R1153:AE1153"/>
    <mergeCell ref="AG1153:AT1153"/>
    <mergeCell ref="A1150:P1150"/>
    <mergeCell ref="R1150:AE1150"/>
    <mergeCell ref="AG1150:AT1150"/>
    <mergeCell ref="A1152:P1152"/>
    <mergeCell ref="R1152:AE1152"/>
    <mergeCell ref="AG1152:AT1152"/>
    <mergeCell ref="A1162:P1162"/>
    <mergeCell ref="R1162:AE1162"/>
    <mergeCell ref="AG1162:AT1162"/>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G1117:AT1117"/>
    <mergeCell ref="A1118:P1118"/>
    <mergeCell ref="R1118:AE1118"/>
    <mergeCell ref="AG1118:AT1118"/>
    <mergeCell ref="A1115:P1115"/>
    <mergeCell ref="R1115:AE1115"/>
    <mergeCell ref="R1119:AE1119"/>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07:P1107"/>
    <mergeCell ref="R1107:AE1107"/>
    <mergeCell ref="AG1107:AT1107"/>
    <mergeCell ref="A1108:P1108"/>
    <mergeCell ref="R1108:AE1108"/>
    <mergeCell ref="AG1108:AT1108"/>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095:P1095"/>
    <mergeCell ref="R1095:AE1095"/>
    <mergeCell ref="AG1095:AT1095"/>
    <mergeCell ref="A1098:AE1098"/>
    <mergeCell ref="AG1098:AJ1098"/>
    <mergeCell ref="A1102:P1102"/>
    <mergeCell ref="V1102:AE1102"/>
    <mergeCell ref="AK1102:AT1102"/>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8:P1088"/>
    <mergeCell ref="R1088:AE1088"/>
    <mergeCell ref="AG1088:AT1088"/>
    <mergeCell ref="A1090:P1090"/>
    <mergeCell ref="R1090:AE1090"/>
    <mergeCell ref="AG1090:AT1090"/>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82:P1082"/>
    <mergeCell ref="R1082:AE1082"/>
    <mergeCell ref="AG1082:AT1082"/>
    <mergeCell ref="A1083:P1083"/>
    <mergeCell ref="R1083:AE1083"/>
    <mergeCell ref="AG1083:AT1083"/>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76:P1076"/>
    <mergeCell ref="R1076:AE1076"/>
    <mergeCell ref="AG1076:AT1076"/>
    <mergeCell ref="A1077:P1077"/>
    <mergeCell ref="R1077:AE1077"/>
    <mergeCell ref="AG1077:AT1077"/>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69:P1069"/>
    <mergeCell ref="R1069:AE1069"/>
    <mergeCell ref="AG1069:AT1069"/>
    <mergeCell ref="A1071:P1071"/>
    <mergeCell ref="R1071:AE1071"/>
    <mergeCell ref="AG1071:AT1071"/>
    <mergeCell ref="A1070:P1070"/>
    <mergeCell ref="R1070:AE1070"/>
    <mergeCell ref="AG1070:AT1070"/>
    <mergeCell ref="A1067:P1067"/>
    <mergeCell ref="R1067:AE1067"/>
    <mergeCell ref="AG1067:AT1067"/>
    <mergeCell ref="A1068:P1068"/>
    <mergeCell ref="R1068:AE1068"/>
    <mergeCell ref="AG1068:AT1068"/>
    <mergeCell ref="A1061:AE1061"/>
    <mergeCell ref="AG1061:AJ1061"/>
    <mergeCell ref="A1065:P1065"/>
    <mergeCell ref="V1065:AE1065"/>
    <mergeCell ref="AK1065:AT1065"/>
    <mergeCell ref="A1066:P1066"/>
    <mergeCell ref="R1066:AE1066"/>
    <mergeCell ref="AG1066:AT1066"/>
    <mergeCell ref="A1057:P1057"/>
    <mergeCell ref="R1057:AE1057"/>
    <mergeCell ref="AG1057:AT1057"/>
    <mergeCell ref="A1058:P1058"/>
    <mergeCell ref="R1058:AE1058"/>
    <mergeCell ref="AG1058:AT1058"/>
    <mergeCell ref="A1055:P1055"/>
    <mergeCell ref="R1055:AE1055"/>
    <mergeCell ref="AG1055:AT1055"/>
    <mergeCell ref="A1056:P1056"/>
    <mergeCell ref="R1056:AE1056"/>
    <mergeCell ref="AG1056:AT1056"/>
    <mergeCell ref="A1053:P1053"/>
    <mergeCell ref="R1053:AE1053"/>
    <mergeCell ref="AG1053:AT1053"/>
    <mergeCell ref="A1054:P1054"/>
    <mergeCell ref="R1054:AE1054"/>
    <mergeCell ref="AG1054:AT1054"/>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38:P1038"/>
    <mergeCell ref="R1038:AE1038"/>
    <mergeCell ref="AG1038:AT1038"/>
    <mergeCell ref="A1039:P1039"/>
    <mergeCell ref="R1039:AE1039"/>
    <mergeCell ref="AG1039:AT1039"/>
    <mergeCell ref="A1036:P1036"/>
    <mergeCell ref="R1036:AE1036"/>
    <mergeCell ref="AG1036:AT1036"/>
    <mergeCell ref="A1037:P1037"/>
    <mergeCell ref="R1037:AE1037"/>
    <mergeCell ref="AG1037:AT1037"/>
    <mergeCell ref="A1030:AE1030"/>
    <mergeCell ref="AG1030:AJ1030"/>
    <mergeCell ref="A1034:P1034"/>
    <mergeCell ref="V1034:AE1034"/>
    <mergeCell ref="AK1034:AT1034"/>
    <mergeCell ref="A1035:P1035"/>
    <mergeCell ref="R1035:AE1035"/>
    <mergeCell ref="AG1035:AT1035"/>
    <mergeCell ref="A1026:P1026"/>
    <mergeCell ref="R1026:AE1026"/>
    <mergeCell ref="AG1026:AT1026"/>
    <mergeCell ref="A1027:P1027"/>
    <mergeCell ref="R1027:AE1027"/>
    <mergeCell ref="AG1027:AT1027"/>
    <mergeCell ref="A1024:P1024"/>
    <mergeCell ref="R1024:AE1024"/>
    <mergeCell ref="AG1024:AT1024"/>
    <mergeCell ref="A1025:P1025"/>
    <mergeCell ref="R1025:AE1025"/>
    <mergeCell ref="AG1025:AT1025"/>
    <mergeCell ref="A1022:P1022"/>
    <mergeCell ref="R1022:AE1022"/>
    <mergeCell ref="AG1022:AT1022"/>
    <mergeCell ref="A1023:P1023"/>
    <mergeCell ref="R1023:AE1023"/>
    <mergeCell ref="AG1023:AT1023"/>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997:P997"/>
    <mergeCell ref="R997:AE997"/>
    <mergeCell ref="AG997:AT997"/>
    <mergeCell ref="A998:P998"/>
    <mergeCell ref="R998:AE998"/>
    <mergeCell ref="AG998:AT998"/>
    <mergeCell ref="A995:P995"/>
    <mergeCell ref="R995:AE995"/>
    <mergeCell ref="AG995:AT995"/>
    <mergeCell ref="A996:P996"/>
    <mergeCell ref="R996:AE996"/>
    <mergeCell ref="AG996:AT996"/>
    <mergeCell ref="A989:AE989"/>
    <mergeCell ref="AG989:AJ989"/>
    <mergeCell ref="A993:P993"/>
    <mergeCell ref="V993:AE993"/>
    <mergeCell ref="AK993:AT993"/>
    <mergeCell ref="A994:P994"/>
    <mergeCell ref="R994:AE994"/>
    <mergeCell ref="AG994:AT994"/>
    <mergeCell ref="A978:P978"/>
    <mergeCell ref="R978:AE978"/>
    <mergeCell ref="AG978:AT978"/>
    <mergeCell ref="A979:P979"/>
    <mergeCell ref="R979:AE979"/>
    <mergeCell ref="AG979:AT979"/>
    <mergeCell ref="A985:P985"/>
    <mergeCell ref="R985:AE985"/>
    <mergeCell ref="AG985:AT985"/>
    <mergeCell ref="A986:P986"/>
    <mergeCell ref="R986:AE986"/>
    <mergeCell ref="AG986:AT986"/>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5:P955"/>
    <mergeCell ref="R955:AE955"/>
    <mergeCell ref="AG955:AT955"/>
    <mergeCell ref="A952:P952"/>
    <mergeCell ref="R952:AE952"/>
    <mergeCell ref="AG952:AT952"/>
    <mergeCell ref="A953:P953"/>
    <mergeCell ref="R953:AE953"/>
    <mergeCell ref="AG953:AT953"/>
    <mergeCell ref="A950:P950"/>
    <mergeCell ref="R950:AE950"/>
    <mergeCell ref="AG950:AT950"/>
    <mergeCell ref="A951:P951"/>
    <mergeCell ref="R951:AE951"/>
    <mergeCell ref="AG951:AT951"/>
    <mergeCell ref="A948:P948"/>
    <mergeCell ref="R948:AE948"/>
    <mergeCell ref="AG948:AT948"/>
    <mergeCell ref="A949:P949"/>
    <mergeCell ref="R949:AE949"/>
    <mergeCell ref="AG949:AT949"/>
    <mergeCell ref="A946:P946"/>
    <mergeCell ref="R946:AE946"/>
    <mergeCell ref="AG946:AT946"/>
    <mergeCell ref="A947:P947"/>
    <mergeCell ref="R947:AE947"/>
    <mergeCell ref="AG947:AT947"/>
    <mergeCell ref="A943:P943"/>
    <mergeCell ref="R943:AE943"/>
    <mergeCell ref="AG943:AT943"/>
    <mergeCell ref="A945:P945"/>
    <mergeCell ref="R945:AE945"/>
    <mergeCell ref="AG945:AT945"/>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44:P944"/>
    <mergeCell ref="R944:AE944"/>
    <mergeCell ref="AG944:AT944"/>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3:P913"/>
    <mergeCell ref="R913:AE913"/>
    <mergeCell ref="AG913:AT913"/>
    <mergeCell ref="A916:AE916"/>
    <mergeCell ref="AG916:AJ916"/>
    <mergeCell ref="A920:P920"/>
    <mergeCell ref="V920:AE920"/>
    <mergeCell ref="AK920:AT920"/>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6:P906"/>
    <mergeCell ref="R906:AE906"/>
    <mergeCell ref="AG906:AT906"/>
    <mergeCell ref="A908:P908"/>
    <mergeCell ref="R908:AE908"/>
    <mergeCell ref="AG908:AT908"/>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00:P900"/>
    <mergeCell ref="R900:AE900"/>
    <mergeCell ref="AG900:AT900"/>
    <mergeCell ref="A901:P901"/>
    <mergeCell ref="R901:AE901"/>
    <mergeCell ref="AG901:AT901"/>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894:P894"/>
    <mergeCell ref="R894:AE894"/>
    <mergeCell ref="AG894:AT894"/>
    <mergeCell ref="A895:P895"/>
    <mergeCell ref="R895:AE895"/>
    <mergeCell ref="AG895:AT895"/>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888:P888"/>
    <mergeCell ref="R888:AE888"/>
    <mergeCell ref="AG888:AT888"/>
    <mergeCell ref="A889:P889"/>
    <mergeCell ref="R889:AE889"/>
    <mergeCell ref="AG889:AT889"/>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55:P855"/>
    <mergeCell ref="R855:AE855"/>
    <mergeCell ref="AG855:AT855"/>
    <mergeCell ref="A856:P856"/>
    <mergeCell ref="R856:AE856"/>
    <mergeCell ref="AG856:AT856"/>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30:P830"/>
    <mergeCell ref="R830:AE830"/>
    <mergeCell ref="AG830:AT830"/>
    <mergeCell ref="A831:P831"/>
    <mergeCell ref="R831:AE831"/>
    <mergeCell ref="AG831:AT831"/>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3:P823"/>
    <mergeCell ref="R823:AE823"/>
    <mergeCell ref="AG823:AT823"/>
    <mergeCell ref="A824:P824"/>
    <mergeCell ref="R824:AE824"/>
    <mergeCell ref="AG824:AT824"/>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17:P817"/>
    <mergeCell ref="R817:AE817"/>
    <mergeCell ref="AG817:AT817"/>
    <mergeCell ref="A818:P818"/>
    <mergeCell ref="R818:AE818"/>
    <mergeCell ref="AG818:AT818"/>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50:P750"/>
    <mergeCell ref="R750:AE750"/>
    <mergeCell ref="AG750:AT750"/>
    <mergeCell ref="A751:P751"/>
    <mergeCell ref="R751:AE751"/>
    <mergeCell ref="AG751:AT751"/>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44:P744"/>
    <mergeCell ref="R744:AE744"/>
    <mergeCell ref="AG744:AT744"/>
    <mergeCell ref="A745:P745"/>
    <mergeCell ref="R745:AE745"/>
    <mergeCell ref="AG745:AT745"/>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59:P659"/>
    <mergeCell ref="R659:AE659"/>
    <mergeCell ref="AG659:AT659"/>
    <mergeCell ref="A662:AE662"/>
    <mergeCell ref="AG662:AJ662"/>
    <mergeCell ref="A666:P666"/>
    <mergeCell ref="V666:AE666"/>
    <mergeCell ref="AK666:AT666"/>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2:P652"/>
    <mergeCell ref="R652:AE652"/>
    <mergeCell ref="AG652:AT652"/>
    <mergeCell ref="A654:P654"/>
    <mergeCell ref="R654:AE654"/>
    <mergeCell ref="AG654:AT654"/>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31:P631"/>
    <mergeCell ref="R631:AE631"/>
    <mergeCell ref="AG631:AT631"/>
    <mergeCell ref="A632:P632"/>
    <mergeCell ref="R632:AE632"/>
    <mergeCell ref="AG632:AT632"/>
    <mergeCell ref="A629:P629"/>
    <mergeCell ref="R629:AE629"/>
    <mergeCell ref="AG629:AT629"/>
    <mergeCell ref="A630:P630"/>
    <mergeCell ref="R630:AE630"/>
    <mergeCell ref="AG630:AT630"/>
    <mergeCell ref="A621:P621"/>
    <mergeCell ref="R621:AE621"/>
    <mergeCell ref="AG621:AT621"/>
    <mergeCell ref="A624:AE624"/>
    <mergeCell ref="AG624:AJ624"/>
    <mergeCell ref="A628:P628"/>
    <mergeCell ref="V628:AE628"/>
    <mergeCell ref="AK628:AT628"/>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4:P614"/>
    <mergeCell ref="R614:AE614"/>
    <mergeCell ref="AG614:AT614"/>
    <mergeCell ref="A616:P616"/>
    <mergeCell ref="R616:AE616"/>
    <mergeCell ref="AG616:AT616"/>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93:P593"/>
    <mergeCell ref="R593:AE593"/>
    <mergeCell ref="AG593:AT593"/>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7:P537"/>
    <mergeCell ref="R537:AE537"/>
    <mergeCell ref="AG537:AT537"/>
    <mergeCell ref="A538:P538"/>
    <mergeCell ref="R538:AE538"/>
    <mergeCell ref="AG538:AT538"/>
    <mergeCell ref="A532:P532"/>
    <mergeCell ref="R532:AE532"/>
    <mergeCell ref="AG532:AT532"/>
    <mergeCell ref="A535:P535"/>
    <mergeCell ref="R535:AE535"/>
    <mergeCell ref="AG535:AT535"/>
    <mergeCell ref="A530:P530"/>
    <mergeCell ref="R530:AE530"/>
    <mergeCell ref="AG530:AT530"/>
    <mergeCell ref="A531:P531"/>
    <mergeCell ref="R531:AE531"/>
    <mergeCell ref="AG531:AT531"/>
    <mergeCell ref="A534:P534"/>
    <mergeCell ref="R534:AE534"/>
    <mergeCell ref="AG534:AT534"/>
    <mergeCell ref="A533:P533"/>
    <mergeCell ref="R533:AE533"/>
    <mergeCell ref="AG533:AT533"/>
    <mergeCell ref="A536:P536"/>
    <mergeCell ref="R536:AE536"/>
    <mergeCell ref="AG536:AT536"/>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16:P516"/>
    <mergeCell ref="R516:AE516"/>
    <mergeCell ref="AG516:AT516"/>
    <mergeCell ref="A517:P517"/>
    <mergeCell ref="R517:AE517"/>
    <mergeCell ref="AG517:AT517"/>
    <mergeCell ref="A508:P508"/>
    <mergeCell ref="R508:AE508"/>
    <mergeCell ref="AG508:AT508"/>
    <mergeCell ref="A511:AE511"/>
    <mergeCell ref="AG511:AJ511"/>
    <mergeCell ref="A515:P515"/>
    <mergeCell ref="V515:AE515"/>
    <mergeCell ref="AK515:AT515"/>
    <mergeCell ref="A506:P506"/>
    <mergeCell ref="R506:AE506"/>
    <mergeCell ref="AG506:AT506"/>
    <mergeCell ref="A507:P507"/>
    <mergeCell ref="R507:AE507"/>
    <mergeCell ref="AG507:AT507"/>
    <mergeCell ref="A504:P504"/>
    <mergeCell ref="R504:AE504"/>
    <mergeCell ref="AG504:AT504"/>
    <mergeCell ref="A505:P505"/>
    <mergeCell ref="R505:AE505"/>
    <mergeCell ref="AG505:AT505"/>
    <mergeCell ref="A501:P501"/>
    <mergeCell ref="R501:AE501"/>
    <mergeCell ref="AG501:AT501"/>
    <mergeCell ref="A503:P503"/>
    <mergeCell ref="R503:AE503"/>
    <mergeCell ref="AG503:AT503"/>
    <mergeCell ref="A497:P497"/>
    <mergeCell ref="R497:AE497"/>
    <mergeCell ref="AG497:AT497"/>
    <mergeCell ref="A499:P499"/>
    <mergeCell ref="R499:AE499"/>
    <mergeCell ref="AG499:AT499"/>
    <mergeCell ref="A498:P498"/>
    <mergeCell ref="R498:AE498"/>
    <mergeCell ref="AG498:AT498"/>
    <mergeCell ref="A500:P500"/>
    <mergeCell ref="R500:AE500"/>
    <mergeCell ref="AG500:AT50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1:P491"/>
    <mergeCell ref="R491:AE491"/>
    <mergeCell ref="AG491:AT491"/>
    <mergeCell ref="A492:P492"/>
    <mergeCell ref="R492:AE492"/>
    <mergeCell ref="AG492:AT492"/>
    <mergeCell ref="A489:P489"/>
    <mergeCell ref="R489:AE489"/>
    <mergeCell ref="AG489:AT489"/>
    <mergeCell ref="A490:P490"/>
    <mergeCell ref="R490:AE490"/>
    <mergeCell ref="AG490:AT490"/>
    <mergeCell ref="A483:AE483"/>
    <mergeCell ref="AG483:AJ483"/>
    <mergeCell ref="A487:P487"/>
    <mergeCell ref="V487:AE487"/>
    <mergeCell ref="AK487:AT487"/>
    <mergeCell ref="A488:P488"/>
    <mergeCell ref="R488:AE488"/>
    <mergeCell ref="AG488:AT488"/>
    <mergeCell ref="A479:P479"/>
    <mergeCell ref="R479:AE479"/>
    <mergeCell ref="AG479:AT479"/>
    <mergeCell ref="A480:P480"/>
    <mergeCell ref="R480:AE480"/>
    <mergeCell ref="AG480:AT480"/>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72:P472"/>
    <mergeCell ref="R472:AE472"/>
    <mergeCell ref="AG472:AT472"/>
    <mergeCell ref="A473:P473"/>
    <mergeCell ref="R473:AE473"/>
    <mergeCell ref="AG473:AT473"/>
    <mergeCell ref="A470:P470"/>
    <mergeCell ref="R470:AE470"/>
    <mergeCell ref="AG470:AT470"/>
    <mergeCell ref="A471:P471"/>
    <mergeCell ref="R471:AE471"/>
    <mergeCell ref="AG471:AT471"/>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9:P469"/>
    <mergeCell ref="R469:AE469"/>
    <mergeCell ref="AG469:AT469"/>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4:P444"/>
    <mergeCell ref="R444:AE444"/>
    <mergeCell ref="AG444:AT444"/>
    <mergeCell ref="A445:P445"/>
    <mergeCell ref="R445:AE445"/>
    <mergeCell ref="AG445:AT445"/>
    <mergeCell ref="A440:P440"/>
    <mergeCell ref="R440:AE440"/>
    <mergeCell ref="AG440:AT440"/>
    <mergeCell ref="A442:P442"/>
    <mergeCell ref="R442:AE442"/>
    <mergeCell ref="AG442:AT442"/>
    <mergeCell ref="A438:P438"/>
    <mergeCell ref="R438:AE438"/>
    <mergeCell ref="AG438:AT438"/>
    <mergeCell ref="A439:P439"/>
    <mergeCell ref="R439:AE439"/>
    <mergeCell ref="AG439:AT439"/>
    <mergeCell ref="A441:P441"/>
    <mergeCell ref="R441:AE441"/>
    <mergeCell ref="AG441:AT441"/>
    <mergeCell ref="A443:P443"/>
    <mergeCell ref="R443:AE443"/>
    <mergeCell ref="AG443:AT443"/>
    <mergeCell ref="A436:P436"/>
    <mergeCell ref="R436:AE436"/>
    <mergeCell ref="AG436:AT436"/>
    <mergeCell ref="A437:P437"/>
    <mergeCell ref="R437:AE437"/>
    <mergeCell ref="AG437:AT437"/>
    <mergeCell ref="A433:P433"/>
    <mergeCell ref="R433:AE433"/>
    <mergeCell ref="AG433:AT433"/>
    <mergeCell ref="A435:P435"/>
    <mergeCell ref="R435:AE435"/>
    <mergeCell ref="AG435:AT435"/>
    <mergeCell ref="A431:P431"/>
    <mergeCell ref="R431:AE431"/>
    <mergeCell ref="AG431:AT431"/>
    <mergeCell ref="A432:P432"/>
    <mergeCell ref="R432:AE432"/>
    <mergeCell ref="AG432:AT432"/>
    <mergeCell ref="A434:P434"/>
    <mergeCell ref="R434:AE434"/>
    <mergeCell ref="AG434:AT434"/>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11:P411"/>
    <mergeCell ref="R411:AE411"/>
    <mergeCell ref="AG411:AT411"/>
    <mergeCell ref="A404:P404"/>
    <mergeCell ref="R404:AE404"/>
    <mergeCell ref="AG404:AT404"/>
    <mergeCell ref="A405:P405"/>
    <mergeCell ref="R405:AE405"/>
    <mergeCell ref="AG405:AT405"/>
    <mergeCell ref="A400:P400"/>
    <mergeCell ref="R400:AE400"/>
    <mergeCell ref="AG400:AT400"/>
    <mergeCell ref="A403:P403"/>
    <mergeCell ref="R403:AE403"/>
    <mergeCell ref="AG403:AT403"/>
    <mergeCell ref="AG409:AT409"/>
    <mergeCell ref="A399:P399"/>
    <mergeCell ref="R399:AE399"/>
    <mergeCell ref="AG399:AT399"/>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3:AE343"/>
    <mergeCell ref="AG343:AJ343"/>
    <mergeCell ref="A347:P347"/>
    <mergeCell ref="V347:AE347"/>
    <mergeCell ref="AK347:AT347"/>
    <mergeCell ref="A348:P348"/>
    <mergeCell ref="R348:AE348"/>
    <mergeCell ref="AG348:AT348"/>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0:P330"/>
    <mergeCell ref="R330:AE330"/>
    <mergeCell ref="AG330:AT330"/>
    <mergeCell ref="A333:P333"/>
    <mergeCell ref="R333:AE333"/>
    <mergeCell ref="AG333:AT333"/>
    <mergeCell ref="A331:P331"/>
    <mergeCell ref="R331:AE331"/>
    <mergeCell ref="AG331:AT331"/>
    <mergeCell ref="A332:P332"/>
    <mergeCell ref="R332:AE332"/>
    <mergeCell ref="AG332:AT332"/>
    <mergeCell ref="A328:P328"/>
    <mergeCell ref="R328:AE328"/>
    <mergeCell ref="AG328:AT328"/>
    <mergeCell ref="A329:P329"/>
    <mergeCell ref="R329:AE329"/>
    <mergeCell ref="AG329:AT329"/>
    <mergeCell ref="A326:P326"/>
    <mergeCell ref="R326:AE326"/>
    <mergeCell ref="AG326:AT326"/>
    <mergeCell ref="A327:P327"/>
    <mergeCell ref="R327:AE327"/>
    <mergeCell ref="AG327:AT327"/>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0:P250"/>
    <mergeCell ref="R250:AE250"/>
    <mergeCell ref="AG250:AT250"/>
    <mergeCell ref="A253:AE253"/>
    <mergeCell ref="AG253:AJ253"/>
    <mergeCell ref="A257:P257"/>
    <mergeCell ref="V257:AE257"/>
    <mergeCell ref="AK257:AT257"/>
    <mergeCell ref="A248:P248"/>
    <mergeCell ref="R248:AE248"/>
    <mergeCell ref="AG248:AT248"/>
    <mergeCell ref="A249:P249"/>
    <mergeCell ref="R249:AE249"/>
    <mergeCell ref="AG249:AT249"/>
    <mergeCell ref="A246:P246"/>
    <mergeCell ref="R246:AE246"/>
    <mergeCell ref="AG246:AT246"/>
    <mergeCell ref="A247:P247"/>
    <mergeCell ref="R247:AE247"/>
    <mergeCell ref="AG247:AT247"/>
    <mergeCell ref="A243:P243"/>
    <mergeCell ref="R243:AE243"/>
    <mergeCell ref="AG243:AT243"/>
    <mergeCell ref="A245:P245"/>
    <mergeCell ref="R245:AE245"/>
    <mergeCell ref="AG245:AT245"/>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6:P236"/>
    <mergeCell ref="R236:AE236"/>
    <mergeCell ref="AG236:AT236"/>
    <mergeCell ref="A238:P238"/>
    <mergeCell ref="R238:AE238"/>
    <mergeCell ref="AG238:AT238"/>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7:P237"/>
    <mergeCell ref="R237:AE237"/>
    <mergeCell ref="AG237:AT237"/>
    <mergeCell ref="A230:P230"/>
    <mergeCell ref="V230:AE230"/>
    <mergeCell ref="AK230:AT230"/>
    <mergeCell ref="A231:P231"/>
    <mergeCell ref="R231:AE231"/>
    <mergeCell ref="AG231:AT231"/>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28:AE128"/>
    <mergeCell ref="AG128:AJ128"/>
    <mergeCell ref="A132:P132"/>
    <mergeCell ref="V132:AE132"/>
    <mergeCell ref="AK132:AT132"/>
    <mergeCell ref="A133:P133"/>
    <mergeCell ref="R133:AE133"/>
    <mergeCell ref="AG133:AT133"/>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82:P82"/>
    <mergeCell ref="R82:AE82"/>
    <mergeCell ref="AG82:AT82"/>
    <mergeCell ref="A85:AE85"/>
    <mergeCell ref="AG85:AJ85"/>
    <mergeCell ref="A89:P89"/>
    <mergeCell ref="V89:AE89"/>
    <mergeCell ref="AK89:AT89"/>
    <mergeCell ref="A80:P80"/>
    <mergeCell ref="R80:AE80"/>
    <mergeCell ref="AG80:AT80"/>
    <mergeCell ref="A81:P81"/>
    <mergeCell ref="R81:AE81"/>
    <mergeCell ref="AG81:AT81"/>
    <mergeCell ref="A78:P78"/>
    <mergeCell ref="R78:AE78"/>
    <mergeCell ref="AG78:AT78"/>
    <mergeCell ref="A79:P79"/>
    <mergeCell ref="R79:AE79"/>
    <mergeCell ref="AG79:AT79"/>
    <mergeCell ref="A77:P77"/>
    <mergeCell ref="R77:AE77"/>
    <mergeCell ref="AG77:AT77"/>
    <mergeCell ref="A70:P70"/>
    <mergeCell ref="R70:AE70"/>
    <mergeCell ref="AG70:AT70"/>
    <mergeCell ref="A71:P71"/>
    <mergeCell ref="R71:AE71"/>
    <mergeCell ref="AG71:AT71"/>
    <mergeCell ref="A68:P68"/>
    <mergeCell ref="R68:AE68"/>
    <mergeCell ref="AG68:AT68"/>
    <mergeCell ref="A69:P69"/>
    <mergeCell ref="R69:AE69"/>
    <mergeCell ref="AG69:AT69"/>
    <mergeCell ref="A73:P73"/>
    <mergeCell ref="R73:AE73"/>
    <mergeCell ref="AG73:AT73"/>
    <mergeCell ref="A74:P74"/>
    <mergeCell ref="R74:AE74"/>
    <mergeCell ref="AG74:AT74"/>
    <mergeCell ref="A75:P75"/>
    <mergeCell ref="R75:AE75"/>
    <mergeCell ref="AG75:AT75"/>
    <mergeCell ref="A67:P67"/>
    <mergeCell ref="R67:AE67"/>
    <mergeCell ref="AG67:AT67"/>
    <mergeCell ref="A64:P64"/>
    <mergeCell ref="R64:AE64"/>
    <mergeCell ref="AG64:AT64"/>
    <mergeCell ref="A65:P65"/>
    <mergeCell ref="R65:AE65"/>
    <mergeCell ref="AG65:AT65"/>
    <mergeCell ref="A62:P62"/>
    <mergeCell ref="R62:AE62"/>
    <mergeCell ref="AG62:AT62"/>
    <mergeCell ref="A63:P63"/>
    <mergeCell ref="R63:AE63"/>
    <mergeCell ref="AG63:AT63"/>
    <mergeCell ref="A72:P72"/>
    <mergeCell ref="R72:AE72"/>
    <mergeCell ref="AG72:AT72"/>
    <mergeCell ref="AG61:AT61"/>
    <mergeCell ref="A54:AE54"/>
    <mergeCell ref="AG54:AJ54"/>
    <mergeCell ref="A58:P58"/>
    <mergeCell ref="V58:AE58"/>
    <mergeCell ref="AK58:AT58"/>
    <mergeCell ref="A59:P59"/>
    <mergeCell ref="R59:AE59"/>
    <mergeCell ref="AG59:AT59"/>
    <mergeCell ref="A50:P50"/>
    <mergeCell ref="R50:AE50"/>
    <mergeCell ref="AG50:AT50"/>
    <mergeCell ref="A51:P51"/>
    <mergeCell ref="R51:AE51"/>
    <mergeCell ref="AG51:AT51"/>
    <mergeCell ref="A66:P66"/>
    <mergeCell ref="R66:AE66"/>
    <mergeCell ref="AG66:AT66"/>
    <mergeCell ref="A27:AE27"/>
    <mergeCell ref="A29:AE29"/>
    <mergeCell ref="A48:P48"/>
    <mergeCell ref="R48:AE48"/>
    <mergeCell ref="AG48:AT48"/>
    <mergeCell ref="A49:P49"/>
    <mergeCell ref="R49:AE49"/>
    <mergeCell ref="AG49:AT49"/>
    <mergeCell ref="A46:P46"/>
    <mergeCell ref="R46:AE46"/>
    <mergeCell ref="AG46:AT46"/>
    <mergeCell ref="A47:P47"/>
    <mergeCell ref="R47:AE47"/>
    <mergeCell ref="AG47:AT47"/>
    <mergeCell ref="A40:P40"/>
    <mergeCell ref="R40:AE40"/>
    <mergeCell ref="AG40:AT40"/>
    <mergeCell ref="A44:P44"/>
    <mergeCell ref="R44:AE44"/>
    <mergeCell ref="AG44:AT44"/>
    <mergeCell ref="A41:P41"/>
    <mergeCell ref="A42:P42"/>
    <mergeCell ref="A43:P43"/>
    <mergeCell ref="R41:AE41"/>
    <mergeCell ref="R42:AE42"/>
    <mergeCell ref="R43:AE43"/>
    <mergeCell ref="AG41:AT41"/>
    <mergeCell ref="AG42:AT42"/>
    <mergeCell ref="AG43:AT43"/>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R1172:AE1172"/>
    <mergeCell ref="AG1172:AT1172"/>
    <mergeCell ref="A1119:P1119"/>
    <mergeCell ref="R1157:AE1157"/>
    <mergeCell ref="AG1157:AT1157"/>
    <mergeCell ref="A1161:P1161"/>
    <mergeCell ref="R1161:AE1161"/>
    <mergeCell ref="AG1161:AT1161"/>
    <mergeCell ref="A1164:P1164"/>
    <mergeCell ref="R1164:AE1164"/>
    <mergeCell ref="AG1164:AT1164"/>
    <mergeCell ref="A1172:P1172"/>
    <mergeCell ref="A60:P60"/>
    <mergeCell ref="R60:AE60"/>
    <mergeCell ref="AG60:AT60"/>
    <mergeCell ref="A61:P61"/>
    <mergeCell ref="R61:AE61"/>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1890:P1890"/>
    <mergeCell ref="R1890:AE1890"/>
    <mergeCell ref="AG1890:AT1890"/>
    <mergeCell ref="A1896:P1896"/>
    <mergeCell ref="R1896:AE1896"/>
    <mergeCell ref="AG1896:AT1896"/>
    <mergeCell ref="A21:AE21"/>
    <mergeCell ref="A23:G23"/>
    <mergeCell ref="H23:I23"/>
    <mergeCell ref="M23:Q23"/>
    <mergeCell ref="R23:S23"/>
    <mergeCell ref="W23:AC23"/>
    <mergeCell ref="A15:AE15"/>
    <mergeCell ref="A17:G17"/>
    <mergeCell ref="H17:I17"/>
    <mergeCell ref="M17:Q17"/>
    <mergeCell ref="R17:S17"/>
    <mergeCell ref="W17:AC17"/>
    <mergeCell ref="AG29:AJ29"/>
    <mergeCell ref="A33:P33"/>
    <mergeCell ref="V33:AE33"/>
    <mergeCell ref="AK33:AT33"/>
    <mergeCell ref="A1874:P1874"/>
    <mergeCell ref="R1874:AE1874"/>
    <mergeCell ref="AG1874:AT1874"/>
    <mergeCell ref="A1875:P1875"/>
    <mergeCell ref="R1875:AE1875"/>
    <mergeCell ref="AG1875:AT1875"/>
    <mergeCell ref="A1113:P1113"/>
    <mergeCell ref="R1113:AE1113"/>
    <mergeCell ref="AG1113:AT1113"/>
    <mergeCell ref="A1151:P1151"/>
    <mergeCell ref="AG1879:AJ1879"/>
    <mergeCell ref="A1883:P1883"/>
    <mergeCell ref="V1883:AE1883"/>
    <mergeCell ref="AK1883:AT1883"/>
    <mergeCell ref="A1876:P1876"/>
    <mergeCell ref="R1876:AE1876"/>
    <mergeCell ref="AG1876:AT1876"/>
    <mergeCell ref="A1879:AE1879"/>
    <mergeCell ref="AG1119:AT1119"/>
    <mergeCell ref="A1120:P1120"/>
    <mergeCell ref="R1120:AE1120"/>
    <mergeCell ref="R1872:AE1872"/>
    <mergeCell ref="AG1872:AT1872"/>
    <mergeCell ref="A1873:P1873"/>
    <mergeCell ref="R1873:AE1873"/>
    <mergeCell ref="AG1873:AT1873"/>
    <mergeCell ref="A1869:P1869"/>
    <mergeCell ref="R1869:AE1869"/>
    <mergeCell ref="R1151:AE1151"/>
    <mergeCell ref="AG1151:AT1151"/>
    <mergeCell ref="A1157:P1157"/>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1114:P1114"/>
    <mergeCell ref="R1114:AE1114"/>
    <mergeCell ref="AG1114:AT1114"/>
    <mergeCell ref="A1146:P1146"/>
    <mergeCell ref="R1146:AE1146"/>
    <mergeCell ref="AG1146:AT1146"/>
    <mergeCell ref="A1147:P1147"/>
    <mergeCell ref="R1147:AE1147"/>
    <mergeCell ref="AG1147:AT1147"/>
    <mergeCell ref="A1148:P1148"/>
    <mergeCell ref="R1148:AE1148"/>
    <mergeCell ref="AG1148:AT1148"/>
    <mergeCell ref="A1149:P1149"/>
    <mergeCell ref="R1149:AE1149"/>
    <mergeCell ref="AG1149:AT1149"/>
    <mergeCell ref="A1170:P1170"/>
    <mergeCell ref="R1170:AE1170"/>
    <mergeCell ref="AG1170:AT1170"/>
    <mergeCell ref="AG1115:AT1115"/>
    <mergeCell ref="A1116:P1116"/>
    <mergeCell ref="R1116:AE1116"/>
    <mergeCell ref="AG1116:AT1116"/>
    <mergeCell ref="AG1124:AT1124"/>
    <mergeCell ref="A1121:P1121"/>
    <mergeCell ref="R1121:AE1121"/>
    <mergeCell ref="AG1121:AT1121"/>
    <mergeCell ref="A1122:P1122"/>
    <mergeCell ref="R1122:AE1122"/>
    <mergeCell ref="AG1122:AT1122"/>
    <mergeCell ref="AG1120:AT1120"/>
    <mergeCell ref="A1117:P1117"/>
    <mergeCell ref="R1117:AE1117"/>
    <mergeCell ref="AG1173:AT1173"/>
    <mergeCell ref="A1174:P1174"/>
    <mergeCell ref="R1174:AE1174"/>
    <mergeCell ref="AG1174:AT1174"/>
    <mergeCell ref="A1193:P1193"/>
    <mergeCell ref="R1193:AE1193"/>
    <mergeCell ref="AG1193:AT1193"/>
    <mergeCell ref="A1217:P1217"/>
    <mergeCell ref="R1217:AE1217"/>
    <mergeCell ref="AG1217:AT1217"/>
    <mergeCell ref="A1323:P1323"/>
    <mergeCell ref="R1323:AE1323"/>
    <mergeCell ref="AG1323:AT1323"/>
    <mergeCell ref="A1324:P1324"/>
    <mergeCell ref="R1324:AE1324"/>
    <mergeCell ref="AG1324:AT1324"/>
    <mergeCell ref="A1180:P1180"/>
    <mergeCell ref="R1180:AE1180"/>
    <mergeCell ref="AG1180:AT1180"/>
    <mergeCell ref="A1185:P1185"/>
    <mergeCell ref="R1185:AE1185"/>
    <mergeCell ref="AG1185:AT1185"/>
    <mergeCell ref="A1186:P1186"/>
    <mergeCell ref="R1186:AE1186"/>
    <mergeCell ref="AG1186:AT1186"/>
    <mergeCell ref="A1183:P1183"/>
    <mergeCell ref="R1183:AE1183"/>
    <mergeCell ref="AG1183:AT1183"/>
    <mergeCell ref="A1184:P1184"/>
    <mergeCell ref="R1184:AE1184"/>
    <mergeCell ref="AG1184:AT1184"/>
    <mergeCell ref="A1181:P1181"/>
    <mergeCell ref="A1886:P1886"/>
    <mergeCell ref="R1886:AE1886"/>
    <mergeCell ref="AG1886:AT1886"/>
    <mergeCell ref="A1891:P1891"/>
    <mergeCell ref="R1891:AE1891"/>
    <mergeCell ref="AG1891:AT1891"/>
    <mergeCell ref="A1893:P1893"/>
    <mergeCell ref="R1893:AE1893"/>
    <mergeCell ref="AG1893:AT1893"/>
    <mergeCell ref="A1921:P1921"/>
    <mergeCell ref="R1921:AE1921"/>
    <mergeCell ref="AG1921:AT1921"/>
    <mergeCell ref="A1938:P1938"/>
    <mergeCell ref="R1938:AE1938"/>
    <mergeCell ref="AG1938:AT1938"/>
    <mergeCell ref="A1936:P1936"/>
    <mergeCell ref="R1936:AE1936"/>
    <mergeCell ref="AG1936:AT1936"/>
    <mergeCell ref="A1923:P1923"/>
    <mergeCell ref="R1923:AE1923"/>
    <mergeCell ref="AG1923:AT1923"/>
    <mergeCell ref="A1924:P1924"/>
    <mergeCell ref="R1924:AE1924"/>
    <mergeCell ref="AG1924:AT1924"/>
    <mergeCell ref="A1925:P1925"/>
    <mergeCell ref="R1925:AE1925"/>
    <mergeCell ref="AG1925:AT1925"/>
    <mergeCell ref="A1926:P1926"/>
    <mergeCell ref="R1926:AE1926"/>
    <mergeCell ref="AG1926:AT1926"/>
    <mergeCell ref="A1927:P1927"/>
    <mergeCell ref="R1927:AE1927"/>
    <mergeCell ref="A1934:P1934"/>
    <mergeCell ref="R1934:AE1934"/>
    <mergeCell ref="AG1934:AT1934"/>
    <mergeCell ref="A1935:P1935"/>
    <mergeCell ref="R1935:AE1935"/>
    <mergeCell ref="AG1935:AT1935"/>
    <mergeCell ref="A1937:P1937"/>
    <mergeCell ref="R1937:AE1937"/>
    <mergeCell ref="AG1937:AT1937"/>
    <mergeCell ref="A2031:P2031"/>
    <mergeCell ref="R2031:AE2031"/>
    <mergeCell ref="AG2031:AT2031"/>
    <mergeCell ref="AG1927:AT1927"/>
    <mergeCell ref="A1928:P1928"/>
    <mergeCell ref="R1928:AE1928"/>
    <mergeCell ref="AG1928:AT1928"/>
    <mergeCell ref="A1929:P1929"/>
    <mergeCell ref="R1929:AE1929"/>
    <mergeCell ref="AG1929:AT1929"/>
    <mergeCell ref="A1930:P1930"/>
    <mergeCell ref="R1930:AE1930"/>
    <mergeCell ref="AG1930:AT1930"/>
    <mergeCell ref="A1931:P1931"/>
    <mergeCell ref="R1931:AE1931"/>
    <mergeCell ref="AG1931:AT1931"/>
    <mergeCell ref="A1932:P1932"/>
    <mergeCell ref="R1932:AE1932"/>
    <mergeCell ref="AG1932:AT1932"/>
    <mergeCell ref="A1933:P1933"/>
    <mergeCell ref="R1933:AE1933"/>
    <mergeCell ref="AG1933:AT1933"/>
    <mergeCell ref="A1944:P1944"/>
  </mergeCells>
  <dataValidations disablePrompts="1" count="1">
    <dataValidation allowBlank="1" showErrorMessage="1" sqref="A8:F8" xr:uid="{5DCF99BD-1F82-4803-A805-2A0342AC8E5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80B9-AE6B-4858-ACCB-7B7B2E027918}">
  <dimension ref="A1:AL2199"/>
  <sheetViews>
    <sheetView showGridLines="0" topLeftCell="A2161" zoomScale="75" zoomScaleNormal="75" workbookViewId="0">
      <selection activeCell="AG44" sqref="AG44:AT44"/>
    </sheetView>
  </sheetViews>
  <sheetFormatPr defaultColWidth="11" defaultRowHeight="12.75"/>
  <cols>
    <col min="1" max="12" width="7.5703125" customWidth="1"/>
    <col min="13" max="13" width="8.5703125" customWidth="1"/>
    <col min="14" max="29" width="7.5703125" customWidth="1"/>
    <col min="30" max="30" width="11.42578125" style="202"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1" t="s">
        <v>1816</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83"/>
      <c r="AF2" s="64"/>
      <c r="AG2" s="64"/>
      <c r="AH2" s="64"/>
      <c r="AI2" s="64"/>
      <c r="AJ2" s="64"/>
      <c r="AK2" s="64"/>
    </row>
    <row r="3" spans="1:38" ht="15" customHeight="1">
      <c r="A3" s="311" t="s">
        <v>68</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83"/>
      <c r="AF3" s="64"/>
      <c r="AG3" s="64"/>
      <c r="AH3" s="64"/>
      <c r="AI3" s="64"/>
      <c r="AJ3" s="64"/>
      <c r="AK3" s="64"/>
    </row>
    <row r="4" spans="1:38" ht="15" customHeight="1"/>
    <row r="5" spans="1:38" ht="15" customHeight="1">
      <c r="B5" s="312" t="str">
        <f>IGOT!C5</f>
        <v>Fondo de Víctimas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8" ht="15" customHeight="1"/>
    <row r="7" spans="1:38" ht="15" customHeight="1"/>
    <row r="8" spans="1:38" ht="15" customHeight="1">
      <c r="A8" s="80" t="s">
        <v>1817</v>
      </c>
    </row>
    <row r="9" spans="1:38" ht="15" customHeight="1">
      <c r="A9" s="307"/>
      <c r="B9" s="307"/>
      <c r="C9" s="306" t="s">
        <v>10</v>
      </c>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row>
    <row r="10" spans="1:38" ht="15" customHeight="1">
      <c r="A10" s="306" t="s">
        <v>1818</v>
      </c>
      <c r="B10" s="306"/>
      <c r="C10" s="85" t="s">
        <v>1819</v>
      </c>
      <c r="D10" s="85" t="s">
        <v>1820</v>
      </c>
      <c r="E10" s="85" t="s">
        <v>1821</v>
      </c>
      <c r="F10" s="85" t="s">
        <v>1822</v>
      </c>
      <c r="G10" s="85" t="s">
        <v>1823</v>
      </c>
      <c r="H10" s="85" t="s">
        <v>1824</v>
      </c>
      <c r="I10" s="85" t="s">
        <v>1825</v>
      </c>
      <c r="J10" s="85" t="s">
        <v>1826</v>
      </c>
      <c r="K10" s="85" t="s">
        <v>1827</v>
      </c>
      <c r="L10" s="85" t="s">
        <v>1828</v>
      </c>
      <c r="M10" s="85" t="s">
        <v>1829</v>
      </c>
      <c r="N10" s="85" t="s">
        <v>1830</v>
      </c>
      <c r="O10" s="85" t="s">
        <v>1831</v>
      </c>
      <c r="P10" s="85" t="s">
        <v>1832</v>
      </c>
      <c r="Q10" s="85" t="s">
        <v>1833</v>
      </c>
      <c r="R10" s="85" t="s">
        <v>1834</v>
      </c>
      <c r="S10" s="85" t="s">
        <v>1835</v>
      </c>
      <c r="T10" s="85" t="s">
        <v>1836</v>
      </c>
      <c r="U10" s="85" t="s">
        <v>1837</v>
      </c>
      <c r="V10" s="85" t="s">
        <v>1838</v>
      </c>
      <c r="W10" s="85" t="s">
        <v>1839</v>
      </c>
      <c r="X10" s="85" t="s">
        <v>1840</v>
      </c>
      <c r="Y10" s="85" t="s">
        <v>1841</v>
      </c>
      <c r="Z10" s="85" t="s">
        <v>1842</v>
      </c>
      <c r="AA10" s="85" t="s">
        <v>1843</v>
      </c>
      <c r="AB10" s="85" t="s">
        <v>1844</v>
      </c>
      <c r="AC10" s="85" t="s">
        <v>1845</v>
      </c>
    </row>
    <row r="11" spans="1:38" ht="15" customHeight="1">
      <c r="A11" s="306" t="s">
        <v>1846</v>
      </c>
      <c r="B11" s="306"/>
      <c r="C11" s="85">
        <f>IF('Art. 121'!Q35="",1,IF(AVERAGE('Art. 121'!Q35:Q44)=3,0,1))</f>
        <v>1</v>
      </c>
      <c r="D11" s="85">
        <f>IF('Art. 121'!Q60="",1,IF(AVERAGE('Art. 121'!Q60:Q72)=3,0,1))</f>
        <v>1</v>
      </c>
      <c r="E11" s="85">
        <f>IF('Art. 121'!Q91="",1,IF(AVERAGE('Art. 121'!Q91:Q95)=3,0,1))</f>
        <v>1</v>
      </c>
      <c r="F11" s="85">
        <f>IF('Art. 121'!Q111="",1,IF(AVERAGE('Art. 121'!Q111:Q118)=3,0,1))</f>
        <v>1</v>
      </c>
      <c r="G11" s="85">
        <f>IF('Art. 121'!Q134="",1,IF(AVERAGE('Art. 121'!Q134:Q148)=3,0,1))</f>
        <v>1</v>
      </c>
      <c r="H11" s="85">
        <f>IF('Art. 121'!Q164="",1,IF(AVERAGE('Art. 121'!Q164:Q179)=3,0,1))</f>
        <v>1</v>
      </c>
      <c r="I11" s="85">
        <f>IF('Art. 121'!Q195="",1,IF(AVERAGE('Art. 121'!Q195:Q216)=3,0,1))</f>
        <v>0</v>
      </c>
      <c r="J11" s="85">
        <f>IF('Art. 121'!Q232="",1,IF(AVERAGE('Art. 121'!Q232:Q243)=3,0,1))</f>
        <v>1</v>
      </c>
      <c r="K11" s="85">
        <f>IF('Art. 121'!Q259="",1,IF(AVERAGE('Art. 121'!Q259:Q333)=3,0,1))</f>
        <v>0</v>
      </c>
      <c r="L11" s="85">
        <f>IF('Art. 121'!Q349="",1,IF(AVERAGE('Art. 121'!Q349:Q376)=3,0,1))</f>
        <v>0</v>
      </c>
      <c r="M11" s="85">
        <f>IF('Art. 121'!Q392="",1,IF(AVERAGE('Art. 121'!Q392:Q413)=3,0,1))</f>
        <v>0</v>
      </c>
      <c r="N11" s="85">
        <f>IF('Art. 121'!Q429="",1,IF(AVERAGE('Art. 121'!Q429:Q445)=3,0,1))</f>
        <v>0</v>
      </c>
      <c r="O11" s="85">
        <f>IF('Art. 121'!Q461="",1,IF(AVERAGE('Art. 121'!Q461:Q473)=3,0,1))</f>
        <v>0</v>
      </c>
      <c r="P11" s="85">
        <f>IF('Art. 121'!Q489="",1,IF(AVERAGE('Art. 121'!Q489:Q501)=3,0,1))</f>
        <v>1</v>
      </c>
      <c r="Q11" s="85">
        <f>IF('Art. 121'!Q517="",1,IF(AVERAGE('Art. 121'!Q517:Q538)=3,0,1))</f>
        <v>0</v>
      </c>
      <c r="R11" s="85">
        <f>IF('Art. 121'!Q554="",1,IF(AVERAGE('Art. 121'!Q554:Q572)=3,0,1))</f>
        <v>0</v>
      </c>
      <c r="S11" s="85">
        <f>IF('Art. 121'!Q588="",1,IF(AVERAGE('Art. 121'!Q588:Q613)=3,0,1))</f>
        <v>0</v>
      </c>
      <c r="T11" s="85">
        <f>IF('Art. 121'!Q630="",1,IF(AVERAGE('Art. 121'!Q630:Q649)=3,0,1))</f>
        <v>0</v>
      </c>
      <c r="U11" s="85">
        <f>IF('Art. 121'!Q668="",1,IF(AVERAGE('Art. 121'!Q668:Q704)=3,0,1))</f>
        <v>0</v>
      </c>
      <c r="V11" s="85">
        <f>IF('Art. 121'!Q720="",1,IF(AVERAGE('Art. 121'!Q720:Q753)=3,0,1))</f>
        <v>0</v>
      </c>
      <c r="W11" s="85">
        <f>IF('Art. 121'!Q769="",1,IF(AVERAGE('Art. 121'!Q769:Q824)=3,0,1))</f>
        <v>1</v>
      </c>
      <c r="X11" s="85">
        <f>IF('Art. 121'!Q840="",1,IF(AVERAGE('Art. 121'!Q840:Q849)=3,0,1))</f>
        <v>0</v>
      </c>
      <c r="Y11" s="85">
        <f>IF('Art. 121'!Q865="",1,IF('Art. 121'!Q865=3,0,1))</f>
        <v>0</v>
      </c>
      <c r="Z11" s="85">
        <f>IF('Art. 121'!Q881="",1,IF(AVERAGE('Art. 121'!Q881:Q906)=3,0,1))</f>
        <v>1</v>
      </c>
      <c r="AA11" s="85">
        <f>IF('Art. 121'!Q922="",1,IF(AVERAGE('Art. 121'!Q922:Q979)=3,0,1))</f>
        <v>0</v>
      </c>
      <c r="AB11" s="85">
        <f>IF('Art. 121'!Q995="",1,IF(AVERAGE('Art. 121'!Q995:Q1020)=3,0,1))</f>
        <v>1</v>
      </c>
      <c r="AC11" s="85">
        <f>IF('Art. 121'!Q1036="",1,IF(AVERAGE('Art. 121'!Q1036:Q1051)=3,0,1))</f>
        <v>1</v>
      </c>
    </row>
    <row r="12" spans="1:38" ht="15" customHeight="1"/>
    <row r="13" spans="1:38" ht="15" customHeight="1">
      <c r="A13" s="307"/>
      <c r="B13" s="308"/>
      <c r="C13" s="309" t="s">
        <v>10</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row>
    <row r="14" spans="1:38" ht="15" customHeight="1">
      <c r="A14" s="306" t="s">
        <v>1818</v>
      </c>
      <c r="B14" s="306"/>
      <c r="C14" s="209" t="s">
        <v>1847</v>
      </c>
      <c r="D14" s="209" t="s">
        <v>1848</v>
      </c>
      <c r="E14" s="209" t="s">
        <v>1849</v>
      </c>
      <c r="F14" s="209" t="s">
        <v>1850</v>
      </c>
      <c r="G14" s="209" t="s">
        <v>1851</v>
      </c>
      <c r="H14" s="209" t="s">
        <v>1852</v>
      </c>
      <c r="I14" s="209" t="s">
        <v>1853</v>
      </c>
      <c r="J14" s="209" t="s">
        <v>1854</v>
      </c>
      <c r="K14" s="209" t="s">
        <v>1855</v>
      </c>
      <c r="L14" s="209" t="s">
        <v>1856</v>
      </c>
      <c r="M14" s="209" t="s">
        <v>1857</v>
      </c>
      <c r="N14" s="209" t="s">
        <v>1858</v>
      </c>
      <c r="O14" s="209" t="s">
        <v>1859</v>
      </c>
      <c r="P14" s="209" t="s">
        <v>1860</v>
      </c>
      <c r="Q14" s="209" t="s">
        <v>1861</v>
      </c>
      <c r="R14" s="209" t="s">
        <v>1862</v>
      </c>
      <c r="S14" s="209" t="s">
        <v>1863</v>
      </c>
      <c r="T14" s="209" t="s">
        <v>1864</v>
      </c>
      <c r="U14" s="209" t="s">
        <v>1865</v>
      </c>
      <c r="V14" s="209" t="s">
        <v>1866</v>
      </c>
      <c r="W14" s="209" t="s">
        <v>1867</v>
      </c>
      <c r="X14" s="209" t="s">
        <v>1868</v>
      </c>
      <c r="Y14" s="209" t="s">
        <v>1869</v>
      </c>
      <c r="Z14" s="209" t="s">
        <v>1870</v>
      </c>
      <c r="AA14" s="209" t="s">
        <v>1871</v>
      </c>
      <c r="AB14" s="209" t="s">
        <v>1872</v>
      </c>
      <c r="AC14" s="209" t="s">
        <v>1873</v>
      </c>
      <c r="AD14" s="209">
        <v>70</v>
      </c>
    </row>
    <row r="15" spans="1:38" ht="15" customHeight="1">
      <c r="A15" s="306" t="s">
        <v>1846</v>
      </c>
      <c r="B15" s="306"/>
      <c r="C15" s="85">
        <f>IF('Art. 121'!Q1067="",1,IF(AVERAGE('Art. 121'!Q1067:Q1088)=3,0,1))</f>
        <v>0</v>
      </c>
      <c r="D15" s="85">
        <f>IF('Art. 121'!Q1104="",1,IF(AVERAGE('Art. 121'!Q1104:Q1125)=3,0,1))</f>
        <v>0</v>
      </c>
      <c r="E15" s="85">
        <f>IF('Art. 121'!Q1141="",1,IF(AVERAGE('Art. 121'!Q1141:Q1218)=3,0,1))</f>
        <v>0</v>
      </c>
      <c r="F15" s="85">
        <f>IF('Art. 121'!Q1234="",1,IF(AVERAGE('Art. 121'!Q1234:Q1242)=3,0,1))</f>
        <v>1</v>
      </c>
      <c r="G15" s="85">
        <f>IF('Art. 121'!Q1258="",1,IF(AVERAGE('Art. 121'!Q1258:Q1267)=3,0,1))</f>
        <v>0</v>
      </c>
      <c r="H15" s="85">
        <f>IF('Art. 121'!Q1283="",1,IF(AVERAGE('Art. 121'!Q1283:Q1302)=3,0,1))</f>
        <v>1</v>
      </c>
      <c r="I15" s="85">
        <f>IF('Art. 121'!Q1318="",1,IF(AVERAGE('Art. 121'!Q1318:Q1342)=3,0,1))</f>
        <v>0</v>
      </c>
      <c r="J15" s="85">
        <f>IF('Art. 121'!Q1358="",1,IF(AVERAGE('Art. 121'!Q1358:Q1371)=3,0,1))</f>
        <v>0</v>
      </c>
      <c r="K15" s="85">
        <f>IF('Art. 121'!Q1387="",1,IF(AVERAGE('Art. 121'!Q1387:Q1448)=3, 0,1))</f>
        <v>0</v>
      </c>
      <c r="L15" s="85">
        <f>IF('Art. 121'!Q1464="",1,IF(AVERAGE('Art. 121'!Q1464:Q1528)=3,0,1))</f>
        <v>0</v>
      </c>
      <c r="M15" s="85">
        <f>IF('Art. 121'!Q1544="",1,IF(AVERAGE('Art. 121'!Q1544:Q1555)=3,0,1))</f>
        <v>1</v>
      </c>
      <c r="N15" s="85">
        <f>IF('Art. 121'!Q1571="",1,IF(AVERAGE('Art. 121'!Q1571:Q1580)=3,0,1))</f>
        <v>0</v>
      </c>
      <c r="O15" s="85">
        <f>IF('Art. 121'!Q1596="",1,IF(AVERAGE('Art. 121'!Q1596:Q1624)=3,0,1))</f>
        <v>0</v>
      </c>
      <c r="P15" s="85">
        <f>IF('Art. 121'!Q1640="",1,IF(AVERAGE('Art. 121'!Q1640:Q1690)=3,0,1))</f>
        <v>0</v>
      </c>
      <c r="Q15" s="85">
        <f>IF('Art. 121'!Q1706="",1,IF(AVERAGE('Art. 121'!Q1706:Q1713)=3,0,1))</f>
        <v>0</v>
      </c>
      <c r="R15" s="85">
        <f>IF('Art. 121'!Q1729="",1,IF(AVERAGE('Art. 121'!Q1729:Q1756)=3,0,1))</f>
        <v>1</v>
      </c>
      <c r="S15" s="85">
        <f>IF('Art. 121'!Q1772="",1,IF(AVERAGE('Art. 121'!Q1772:Q1779)=3,0,1))</f>
        <v>0</v>
      </c>
      <c r="T15" s="85">
        <f>IF('Art. 121'!Q1795="",1,IF(AVERAGE('Art. 121'!Q1795:Q1811)=3,0,1))</f>
        <v>0</v>
      </c>
      <c r="U15" s="85">
        <f>IF('Art. 121'!Q1827="",1,IF(AVERAGE('Art. 121'!Q1827:Q1834)=3,0,1))</f>
        <v>0</v>
      </c>
      <c r="V15" s="85">
        <f>IF('Art. 121'!Q1850="",1,IF(AVERAGE('Art. 121'!Q1850:Q1869)=3,0,1))</f>
        <v>1</v>
      </c>
      <c r="W15" s="85">
        <f>IF('Art. 121'!Q1885="",1,IF(AVERAGE('Art. 121'!Q1885:Q1900)=3,0,1))</f>
        <v>0</v>
      </c>
      <c r="X15" s="85">
        <f>IF('Art. 121'!Q1916="",1,IF(AVERAGE('Art. 121'!Q1916:Q1939)=3,0,1))</f>
        <v>1</v>
      </c>
      <c r="Y15" s="85">
        <f>IF('Art. 121'!Q1955="",1,IF(AVERAGE('Art. 121'!Q1955:Q1970)=3,0,1))</f>
        <v>1</v>
      </c>
      <c r="Z15" s="85">
        <f>IF('Art. 121'!Q1986="",1,IF(AVERAGE('Art. 121'!Q1986:Q2001)=3,0,1))</f>
        <v>0</v>
      </c>
      <c r="AA15" s="85">
        <f>IF('Art. 121'!Q2017="",1,IF(AVERAGE('Art. 121'!Q2017:Q2032)=3,0,1))</f>
        <v>1</v>
      </c>
      <c r="AB15" s="85">
        <f>IF('Art. 121'!Q2048="",1,IF(AVERAGE('Art. 121'!Q2048:Q2061)=3,0,1))</f>
        <v>0</v>
      </c>
      <c r="AC15" s="85">
        <f>IF('Art. 121'!Q2077="",1,IF(AVERAGE('Art. 121'!Q2077:Q2092)=3,0,1))</f>
        <v>0</v>
      </c>
      <c r="AD15" s="85">
        <v>1</v>
      </c>
    </row>
    <row r="16" spans="1:38" ht="15" customHeight="1"/>
    <row r="17" spans="1:37" ht="15" customHeight="1">
      <c r="W17" s="310" t="s">
        <v>1874</v>
      </c>
      <c r="X17" s="310"/>
      <c r="Y17" s="310"/>
      <c r="Z17" s="310"/>
      <c r="AA17" s="310"/>
      <c r="AB17" s="310"/>
      <c r="AC17" s="85">
        <f>SUM(C11:AC11,C15:AD15)</f>
        <v>21</v>
      </c>
    </row>
    <row r="18" spans="1:37" ht="15" customHeight="1"/>
    <row r="19" spans="1:37" ht="30" customHeight="1">
      <c r="A19" s="313" t="s">
        <v>1875</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row>
    <row r="20" spans="1:37" ht="15" customHeight="1"/>
    <row r="21" spans="1:37" ht="12.75" customHeight="1">
      <c r="A21" s="266" t="s">
        <v>1876</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row>
    <row r="22" spans="1:37">
      <c r="A22" s="208"/>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4"/>
      <c r="AE22" s="204"/>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4.7619047619047619</v>
      </c>
    </row>
    <row r="24" spans="1:37" ht="25.35" customHeight="1" thickTop="1" thickBot="1">
      <c r="A24" s="303" t="s">
        <v>44</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67</v>
      </c>
      <c r="AE24" s="88" t="s">
        <v>9</v>
      </c>
      <c r="AF24" s="89" t="s">
        <v>1877</v>
      </c>
      <c r="AG24" s="89" t="s">
        <v>1878</v>
      </c>
      <c r="AH24" s="89" t="s">
        <v>1879</v>
      </c>
      <c r="AI24" s="90" t="s">
        <v>1880</v>
      </c>
      <c r="AJ24" s="89"/>
      <c r="AK24" s="90" t="s">
        <v>1881</v>
      </c>
    </row>
    <row r="25" spans="1:37" ht="25.35" customHeight="1" thickTop="1" thickBot="1">
      <c r="A25" s="255" t="s">
        <v>69</v>
      </c>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7"/>
      <c r="AD25" s="205">
        <f>'Art. 121'!Q35</f>
        <v>2</v>
      </c>
      <c r="AE25" s="91">
        <f t="shared" ref="AE25:AE31" si="0">IF(AG25=1,AK25,AG25)</f>
        <v>0.47619047619047622</v>
      </c>
      <c r="AF25">
        <f t="shared" ref="AF25:AF31" si="1">AD25/2</f>
        <v>1</v>
      </c>
      <c r="AG25" s="89">
        <f t="shared" ref="AG25:AG31" si="2">IF(AND(AF25&gt;=0,AF25&lt;=1),1,"No aplica")</f>
        <v>1</v>
      </c>
      <c r="AH25" s="92">
        <f t="shared" ref="AH25:AH31" si="3">AD25/(AG25*2)</f>
        <v>1</v>
      </c>
      <c r="AI25" s="93">
        <f t="shared" ref="AI25:AI34" si="4">IF(AG25=1,AG25/$AG$35,"No aplica")</f>
        <v>0.1</v>
      </c>
      <c r="AJ25" s="93">
        <f t="shared" ref="AJ25:AJ31" si="5">AF25*AI25</f>
        <v>0.1</v>
      </c>
      <c r="AK25" s="93">
        <f t="shared" ref="AK25:AK31" si="6">AJ25*$AE$23</f>
        <v>0.47619047619047622</v>
      </c>
    </row>
    <row r="26" spans="1:37" ht="25.35" customHeight="1" thickTop="1" thickBot="1">
      <c r="A26" s="255" t="s">
        <v>70</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7"/>
      <c r="AD26" s="205">
        <f>'Art. 121'!Q36</f>
        <v>2</v>
      </c>
      <c r="AE26" s="91">
        <f t="shared" si="0"/>
        <v>0.47619047619047622</v>
      </c>
      <c r="AF26">
        <f t="shared" si="1"/>
        <v>1</v>
      </c>
      <c r="AG26" s="89">
        <f t="shared" si="2"/>
        <v>1</v>
      </c>
      <c r="AH26" s="92">
        <f t="shared" si="3"/>
        <v>1</v>
      </c>
      <c r="AI26" s="93">
        <f t="shared" si="4"/>
        <v>0.1</v>
      </c>
      <c r="AJ26" s="93">
        <f t="shared" si="5"/>
        <v>0.1</v>
      </c>
      <c r="AK26" s="93">
        <f t="shared" si="6"/>
        <v>0.47619047619047622</v>
      </c>
    </row>
    <row r="27" spans="1:37" ht="25.35" customHeight="1" thickTop="1" thickBot="1">
      <c r="A27" s="255" t="s">
        <v>71</v>
      </c>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205">
        <f>'Art. 121'!Q37</f>
        <v>2</v>
      </c>
      <c r="AE27" s="91">
        <f t="shared" si="0"/>
        <v>0.47619047619047622</v>
      </c>
      <c r="AF27">
        <f t="shared" si="1"/>
        <v>1</v>
      </c>
      <c r="AG27" s="89">
        <f t="shared" si="2"/>
        <v>1</v>
      </c>
      <c r="AH27" s="92">
        <f t="shared" si="3"/>
        <v>1</v>
      </c>
      <c r="AI27" s="93">
        <f t="shared" si="4"/>
        <v>0.1</v>
      </c>
      <c r="AJ27" s="93">
        <f t="shared" si="5"/>
        <v>0.1</v>
      </c>
      <c r="AK27" s="93">
        <f t="shared" si="6"/>
        <v>0.47619047619047622</v>
      </c>
    </row>
    <row r="28" spans="1:37" ht="25.35" customHeight="1" thickTop="1" thickBot="1">
      <c r="A28" s="255" t="s">
        <v>72</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7"/>
      <c r="AD28" s="205">
        <f>'Art. 121'!Q38</f>
        <v>2</v>
      </c>
      <c r="AE28" s="91">
        <f t="shared" si="0"/>
        <v>0.47619047619047622</v>
      </c>
      <c r="AF28">
        <f t="shared" si="1"/>
        <v>1</v>
      </c>
      <c r="AG28" s="89">
        <f t="shared" si="2"/>
        <v>1</v>
      </c>
      <c r="AH28" s="92">
        <f t="shared" si="3"/>
        <v>1</v>
      </c>
      <c r="AI28" s="93">
        <f t="shared" si="4"/>
        <v>0.1</v>
      </c>
      <c r="AJ28" s="93">
        <f t="shared" si="5"/>
        <v>0.1</v>
      </c>
      <c r="AK28" s="93">
        <f t="shared" si="6"/>
        <v>0.47619047619047622</v>
      </c>
    </row>
    <row r="29" spans="1:37" ht="25.35" customHeight="1" thickTop="1" thickBot="1">
      <c r="A29" s="255" t="s">
        <v>73</v>
      </c>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7"/>
      <c r="AD29" s="205">
        <f>'Art. 121'!Q39</f>
        <v>2</v>
      </c>
      <c r="AE29" s="91">
        <f t="shared" si="0"/>
        <v>0.47619047619047622</v>
      </c>
      <c r="AF29">
        <f t="shared" si="1"/>
        <v>1</v>
      </c>
      <c r="AG29" s="89">
        <f t="shared" si="2"/>
        <v>1</v>
      </c>
      <c r="AH29" s="92">
        <f t="shared" si="3"/>
        <v>1</v>
      </c>
      <c r="AI29" s="93">
        <f t="shared" si="4"/>
        <v>0.1</v>
      </c>
      <c r="AJ29" s="93">
        <f t="shared" si="5"/>
        <v>0.1</v>
      </c>
      <c r="AK29" s="93">
        <f t="shared" si="6"/>
        <v>0.47619047619047622</v>
      </c>
    </row>
    <row r="30" spans="1:37" ht="25.35" customHeight="1" thickTop="1" thickBot="1">
      <c r="A30" s="255" t="s">
        <v>74</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7"/>
      <c r="AD30" s="205">
        <f>'Art. 121'!Q40</f>
        <v>2</v>
      </c>
      <c r="AE30" s="91">
        <f t="shared" si="0"/>
        <v>0.47619047619047622</v>
      </c>
      <c r="AF30">
        <f t="shared" si="1"/>
        <v>1</v>
      </c>
      <c r="AG30" s="89">
        <f t="shared" si="2"/>
        <v>1</v>
      </c>
      <c r="AH30" s="92">
        <f t="shared" si="3"/>
        <v>1</v>
      </c>
      <c r="AI30" s="93">
        <f t="shared" si="4"/>
        <v>0.1</v>
      </c>
      <c r="AJ30" s="93">
        <f t="shared" si="5"/>
        <v>0.1</v>
      </c>
      <c r="AK30" s="93">
        <f t="shared" si="6"/>
        <v>0.47619047619047622</v>
      </c>
    </row>
    <row r="31" spans="1:37" ht="25.35" customHeight="1" thickTop="1" thickBot="1">
      <c r="A31" s="255" t="s">
        <v>1882</v>
      </c>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7"/>
      <c r="AD31" s="205">
        <f>'Art. 121'!Q41</f>
        <v>2</v>
      </c>
      <c r="AE31" s="91">
        <f t="shared" si="0"/>
        <v>0.47619047619047622</v>
      </c>
      <c r="AF31">
        <f t="shared" si="1"/>
        <v>1</v>
      </c>
      <c r="AG31" s="89">
        <f t="shared" si="2"/>
        <v>1</v>
      </c>
      <c r="AH31" s="92">
        <f t="shared" si="3"/>
        <v>1</v>
      </c>
      <c r="AI31" s="93">
        <f t="shared" si="4"/>
        <v>0.1</v>
      </c>
      <c r="AJ31" s="93">
        <f t="shared" si="5"/>
        <v>0.1</v>
      </c>
      <c r="AK31" s="93">
        <f t="shared" si="6"/>
        <v>0.47619047619047622</v>
      </c>
    </row>
    <row r="32" spans="1:37" ht="25.35" customHeight="1" thickTop="1" thickBot="1">
      <c r="A32" s="255" t="s">
        <v>1883</v>
      </c>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7"/>
      <c r="AD32" s="205">
        <f>'Art. 121'!Q42</f>
        <v>2</v>
      </c>
      <c r="AE32" s="91">
        <f t="shared" ref="AE32" si="7">IF(AG32=1,AK32,AG32)</f>
        <v>0.47619047619047622</v>
      </c>
      <c r="AF32">
        <f t="shared" ref="AF32" si="8">AD32/2</f>
        <v>1</v>
      </c>
      <c r="AG32" s="89">
        <f t="shared" ref="AG32" si="9">IF(AND(AF32&gt;=0,AF32&lt;=1),1,"No aplica")</f>
        <v>1</v>
      </c>
      <c r="AH32" s="92">
        <f t="shared" ref="AH32" si="10">AD32/(AG32*2)</f>
        <v>1</v>
      </c>
      <c r="AI32" s="93">
        <f t="shared" si="4"/>
        <v>0.1</v>
      </c>
      <c r="AJ32" s="93">
        <f t="shared" ref="AJ32" si="11">AF32*AI32</f>
        <v>0.1</v>
      </c>
      <c r="AK32" s="93">
        <f t="shared" ref="AK32" si="12">AJ32*$AE$23</f>
        <v>0.47619047619047622</v>
      </c>
    </row>
    <row r="33" spans="1:37" ht="24.95" customHeight="1" thickTop="1" thickBot="1">
      <c r="A33" s="255" t="s">
        <v>77</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7"/>
      <c r="AD33" s="205">
        <f>'Art. 121'!Q43</f>
        <v>2</v>
      </c>
      <c r="AE33" s="91">
        <f t="shared" ref="AE33" si="13">IF(AG33=1,AK33,AG33)</f>
        <v>0.47619047619047622</v>
      </c>
      <c r="AF33">
        <f t="shared" ref="AF33" si="14">AD33/2</f>
        <v>1</v>
      </c>
      <c r="AG33" s="89">
        <f t="shared" ref="AG33" si="15">IF(AND(AF33&gt;=0,AF33&lt;=1),1,"No aplica")</f>
        <v>1</v>
      </c>
      <c r="AH33" s="92">
        <f t="shared" ref="AH33" si="16">AD33/(AG33*2)</f>
        <v>1</v>
      </c>
      <c r="AI33" s="93">
        <f t="shared" si="4"/>
        <v>0.1</v>
      </c>
      <c r="AJ33" s="93">
        <f t="shared" ref="AJ33" si="17">AF33*AI33</f>
        <v>0.1</v>
      </c>
      <c r="AK33" s="93">
        <f t="shared" ref="AK33" si="18">AJ33*$AE$23</f>
        <v>0.47619047619047622</v>
      </c>
    </row>
    <row r="34" spans="1:37" ht="24.95" customHeight="1" thickTop="1" thickBot="1">
      <c r="A34" s="255" t="s">
        <v>78</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7"/>
      <c r="AD34" s="205">
        <f>'Art. 121'!Q44</f>
        <v>2</v>
      </c>
      <c r="AE34" s="91">
        <f t="shared" ref="AE34" si="19">IF(AG34=1,AK34,AG34)</f>
        <v>0.47619047619047622</v>
      </c>
      <c r="AF34">
        <f t="shared" ref="AF34" si="20">AD34/2</f>
        <v>1</v>
      </c>
      <c r="AG34" s="89">
        <f t="shared" ref="AG34" si="21">IF(AND(AF34&gt;=0,AF34&lt;=1),1,"No aplica")</f>
        <v>1</v>
      </c>
      <c r="AH34" s="92">
        <f t="shared" ref="AH34" si="22">AD34/(AG34*2)</f>
        <v>1</v>
      </c>
      <c r="AI34" s="93">
        <f t="shared" si="4"/>
        <v>0.1</v>
      </c>
      <c r="AJ34" s="93">
        <f t="shared" ref="AJ34" si="23">AF34*AI34</f>
        <v>0.1</v>
      </c>
      <c r="AK34" s="93">
        <f t="shared" ref="AK34" si="24">AJ34*$AE$23</f>
        <v>0.47619047619047622</v>
      </c>
    </row>
    <row r="35" spans="1:37" ht="25.35" customHeight="1" thickTop="1">
      <c r="A35" s="304" t="s">
        <v>1884</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91">
        <f>SUM(AE25:AE34)</f>
        <v>4.7619047619047619</v>
      </c>
      <c r="AF35" s="63"/>
      <c r="AG35" s="94">
        <f>SUM(AG25:AG34)</f>
        <v>10</v>
      </c>
      <c r="AH35" s="95"/>
      <c r="AI35" s="96"/>
      <c r="AJ35" s="96"/>
      <c r="AK35" s="96"/>
    </row>
    <row r="36" spans="1:37" ht="25.35" customHeight="1">
      <c r="A36" s="302" t="s">
        <v>1885</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91">
        <f>AE35/$AE$23*100</f>
        <v>100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05" t="s">
        <v>79</v>
      </c>
      <c r="B38" s="305"/>
      <c r="C38" s="305"/>
      <c r="D38" s="305"/>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99" t="s">
        <v>67</v>
      </c>
      <c r="AE38" s="99" t="s">
        <v>9</v>
      </c>
      <c r="AF38" s="89" t="s">
        <v>1877</v>
      </c>
      <c r="AG38" s="89" t="s">
        <v>1878</v>
      </c>
      <c r="AH38" s="89" t="s">
        <v>1879</v>
      </c>
      <c r="AI38" s="90" t="s">
        <v>1880</v>
      </c>
      <c r="AJ38" s="89"/>
      <c r="AK38" s="90" t="s">
        <v>1881</v>
      </c>
    </row>
    <row r="39" spans="1:37" ht="25.35" customHeight="1" thickTop="1" thickBot="1">
      <c r="A39" s="255" t="s">
        <v>80</v>
      </c>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7"/>
      <c r="AD39" s="205">
        <f>'Art. 121'!Q47</f>
        <v>2</v>
      </c>
      <c r="AE39" s="91">
        <f>IF(AG39=1,AK39,AG39)</f>
        <v>0.95238095238095244</v>
      </c>
      <c r="AF39">
        <f>AD39/2</f>
        <v>1</v>
      </c>
      <c r="AG39" s="89">
        <f>IF(AND(AF39&gt;=0,AF39&lt;=1),1,"No aplica")</f>
        <v>1</v>
      </c>
      <c r="AH39" s="92">
        <f>AD39/(AG39*2)</f>
        <v>1</v>
      </c>
      <c r="AI39" s="93">
        <f>IF(AG39=1,AG39/$AG$44,"No aplica")</f>
        <v>0.2</v>
      </c>
      <c r="AJ39" s="93">
        <f>AF39*AI39</f>
        <v>0.2</v>
      </c>
      <c r="AK39" s="93">
        <f>AJ39*$AE$23</f>
        <v>0.95238095238095244</v>
      </c>
    </row>
    <row r="40" spans="1:37" ht="25.35" customHeight="1" thickTop="1" thickBot="1">
      <c r="A40" s="255" t="s">
        <v>81</v>
      </c>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7"/>
      <c r="AD40" s="205">
        <f>'Art. 121'!Q48</f>
        <v>2</v>
      </c>
      <c r="AE40" s="91">
        <f>IF(AG40=1,AK40,AG40)</f>
        <v>0.95238095238095244</v>
      </c>
      <c r="AF40">
        <f>AD40/2</f>
        <v>1</v>
      </c>
      <c r="AG40" s="89">
        <f>IF(AND(AF40&gt;=0,AF40&lt;=1),1,"No aplica")</f>
        <v>1</v>
      </c>
      <c r="AH40" s="92">
        <f>AD40/(AG40*2)</f>
        <v>1</v>
      </c>
      <c r="AI40" s="93">
        <f>IF(AG40=1,AG40/$AG$44,"No aplica")</f>
        <v>0.2</v>
      </c>
      <c r="AJ40" s="93">
        <f>AF40*AI40</f>
        <v>0.2</v>
      </c>
      <c r="AK40" s="93">
        <f>AJ40*$AE$23</f>
        <v>0.95238095238095244</v>
      </c>
    </row>
    <row r="41" spans="1:37" ht="25.35" customHeight="1" thickTop="1" thickBot="1">
      <c r="A41" s="255" t="s">
        <v>1886</v>
      </c>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7"/>
      <c r="AD41" s="205">
        <f>'Art. 121'!Q49</f>
        <v>2</v>
      </c>
      <c r="AE41" s="91">
        <f>IF(AG41=1,AK41,AG41)</f>
        <v>0.95238095238095244</v>
      </c>
      <c r="AF41">
        <f>AD41/2</f>
        <v>1</v>
      </c>
      <c r="AG41" s="89">
        <f>IF(AND(AF41&gt;=0,AF41&lt;=1),1,"No aplica")</f>
        <v>1</v>
      </c>
      <c r="AH41" s="92">
        <f>AD41/(AG41*2)</f>
        <v>1</v>
      </c>
      <c r="AI41" s="93">
        <f>IF(AG41=1,AG41/$AG$44,"No aplica")</f>
        <v>0.2</v>
      </c>
      <c r="AJ41" s="93">
        <f>AF41*AI41</f>
        <v>0.2</v>
      </c>
      <c r="AK41" s="93">
        <f>AJ41*$AE$23</f>
        <v>0.95238095238095244</v>
      </c>
    </row>
    <row r="42" spans="1:37" ht="25.35" customHeight="1" thickTop="1" thickBot="1">
      <c r="A42" s="255" t="s">
        <v>1887</v>
      </c>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7"/>
      <c r="AD42" s="205">
        <f>'Art. 121'!Q50</f>
        <v>2</v>
      </c>
      <c r="AE42" s="91">
        <f>IF(AG42=1,AK42,AG42)</f>
        <v>0.95238095238095244</v>
      </c>
      <c r="AF42">
        <f>AD42/2</f>
        <v>1</v>
      </c>
      <c r="AG42" s="89">
        <f>IF(AND(AF42&gt;=0,AF42&lt;=1),1,"No aplica")</f>
        <v>1</v>
      </c>
      <c r="AH42" s="92">
        <f>AD42/(AG42*2)</f>
        <v>1</v>
      </c>
      <c r="AI42" s="93">
        <f>IF(AG42=1,AG42/$AG$44,"No aplica")</f>
        <v>0.2</v>
      </c>
      <c r="AJ42" s="93">
        <f>AF42*AI42</f>
        <v>0.2</v>
      </c>
      <c r="AK42" s="93">
        <f>AJ42*$AE$23</f>
        <v>0.95238095238095244</v>
      </c>
    </row>
    <row r="43" spans="1:37" ht="25.35" customHeight="1" thickTop="1" thickBot="1">
      <c r="A43" s="255" t="s">
        <v>84</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7"/>
      <c r="AD43" s="205">
        <f>'Art. 121'!Q51</f>
        <v>2</v>
      </c>
      <c r="AE43" s="91">
        <f>IF(AG43=1,AK43,AG43)</f>
        <v>0.95238095238095244</v>
      </c>
      <c r="AF43">
        <f>AD43/2</f>
        <v>1</v>
      </c>
      <c r="AG43" s="89">
        <f>IF(AND(AF43&gt;=0,AF43&lt;=1),1,"No aplica")</f>
        <v>1</v>
      </c>
      <c r="AH43" s="92">
        <f>AD43/(AG43*2)</f>
        <v>1</v>
      </c>
      <c r="AI43" s="93">
        <f>IF(AG43=1,AG43/$AG$44,"No aplica")</f>
        <v>0.2</v>
      </c>
      <c r="AJ43" s="93">
        <f>AF43*AI43</f>
        <v>0.2</v>
      </c>
      <c r="AK43" s="93">
        <f>AJ43*$AE$23</f>
        <v>0.95238095238095244</v>
      </c>
    </row>
    <row r="44" spans="1:37" ht="25.35" customHeight="1" thickTop="1">
      <c r="A44" s="304" t="s">
        <v>1888</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91">
        <f>SUM(AE39:AE43)</f>
        <v>4.7619047619047619</v>
      </c>
      <c r="AF44" s="63"/>
      <c r="AG44" s="94">
        <f>SUM(AG39:AG43)</f>
        <v>5</v>
      </c>
      <c r="AH44" s="95"/>
      <c r="AI44" s="96"/>
      <c r="AJ44" s="96"/>
      <c r="AK44" s="96"/>
    </row>
    <row r="45" spans="1:37" ht="25.35" customHeight="1">
      <c r="A45" s="302" t="s">
        <v>1889</v>
      </c>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91">
        <f>AE44/$AE$23*100</f>
        <v>100</v>
      </c>
      <c r="AF45" s="63"/>
      <c r="AG45" s="94"/>
      <c r="AH45" s="95"/>
      <c r="AI45" s="96"/>
      <c r="AJ45" s="96"/>
      <c r="AK45" s="96"/>
    </row>
    <row r="46" spans="1:37" ht="25.35" customHeight="1">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25.35" customHeight="1">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94" t="s">
        <v>1890</v>
      </c>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row>
    <row r="49" spans="1:37" ht="25.35" customHeight="1">
      <c r="A49" s="20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4"/>
      <c r="AE49" s="204"/>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03" t="s">
        <v>44</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87" t="s">
        <v>67</v>
      </c>
      <c r="AE51" s="88" t="s">
        <v>9</v>
      </c>
      <c r="AF51" s="89" t="s">
        <v>1877</v>
      </c>
      <c r="AG51" s="89" t="s">
        <v>1878</v>
      </c>
      <c r="AH51" s="89" t="s">
        <v>1879</v>
      </c>
      <c r="AI51" s="90" t="s">
        <v>1880</v>
      </c>
      <c r="AJ51" s="89"/>
      <c r="AK51" s="90" t="s">
        <v>1881</v>
      </c>
    </row>
    <row r="52" spans="1:37" ht="25.35" customHeight="1" thickTop="1" thickBot="1">
      <c r="A52" s="255" t="s">
        <v>69</v>
      </c>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7"/>
      <c r="AD52" s="205">
        <f>'Art. 121'!Q60</f>
        <v>2</v>
      </c>
      <c r="AE52" s="91">
        <f t="shared" ref="AE52:AE67" si="25">IF(AG52=1,AK52,AG52)</f>
        <v>0.29761904761904762</v>
      </c>
      <c r="AF52">
        <f t="shared" ref="AF52:AF67" si="26">AD52/2</f>
        <v>1</v>
      </c>
      <c r="AG52" s="89">
        <f t="shared" ref="AG52:AG67" si="27">IF(AND(AF52&gt;=0,AF52&lt;=1),1,"No aplica")</f>
        <v>1</v>
      </c>
      <c r="AH52" s="92">
        <f t="shared" ref="AH52:AH67" si="28">AD52/(AG52*2)</f>
        <v>1</v>
      </c>
      <c r="AI52" s="93">
        <f t="shared" ref="AI52:AI67" si="29">IF(AG52=1,AG52/$AG$68,"No aplica")</f>
        <v>6.25E-2</v>
      </c>
      <c r="AJ52" s="93">
        <f t="shared" ref="AJ52:AJ67" si="30">AF52*AI52</f>
        <v>6.25E-2</v>
      </c>
      <c r="AK52" s="93">
        <f t="shared" ref="AK52:AK67" si="31">AJ52*$AE$23</f>
        <v>0.29761904761904762</v>
      </c>
    </row>
    <row r="53" spans="1:37" ht="25.35" customHeight="1" thickTop="1" thickBot="1">
      <c r="A53" s="255" t="s">
        <v>87</v>
      </c>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7"/>
      <c r="AD53" s="205">
        <f>'Art. 121'!Q61</f>
        <v>2</v>
      </c>
      <c r="AE53" s="91">
        <f t="shared" si="25"/>
        <v>0.29761904761904762</v>
      </c>
      <c r="AF53">
        <f t="shared" si="26"/>
        <v>1</v>
      </c>
      <c r="AG53" s="89">
        <f t="shared" si="27"/>
        <v>1</v>
      </c>
      <c r="AH53" s="92">
        <f t="shared" si="28"/>
        <v>1</v>
      </c>
      <c r="AI53" s="93">
        <f t="shared" si="29"/>
        <v>6.25E-2</v>
      </c>
      <c r="AJ53" s="93">
        <f t="shared" si="30"/>
        <v>6.25E-2</v>
      </c>
      <c r="AK53" s="93">
        <f t="shared" si="31"/>
        <v>0.29761904761904762</v>
      </c>
    </row>
    <row r="54" spans="1:37" ht="25.35" customHeight="1" thickTop="1" thickBot="1">
      <c r="A54" s="255" t="s">
        <v>110</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7"/>
      <c r="AD54" s="205">
        <f>'Art. 121'!Q62</f>
        <v>2</v>
      </c>
      <c r="AE54" s="91">
        <f t="shared" si="25"/>
        <v>0.29761904761904762</v>
      </c>
      <c r="AF54">
        <f t="shared" si="26"/>
        <v>1</v>
      </c>
      <c r="AG54" s="89">
        <f t="shared" si="27"/>
        <v>1</v>
      </c>
      <c r="AH54" s="92">
        <f t="shared" si="28"/>
        <v>1</v>
      </c>
      <c r="AI54" s="93">
        <f t="shared" si="29"/>
        <v>6.25E-2</v>
      </c>
      <c r="AJ54" s="93">
        <f t="shared" si="30"/>
        <v>6.25E-2</v>
      </c>
      <c r="AK54" s="93">
        <f t="shared" si="31"/>
        <v>0.29761904761904762</v>
      </c>
    </row>
    <row r="55" spans="1:37" ht="25.35" customHeight="1" thickTop="1" thickBot="1">
      <c r="A55" s="255" t="s">
        <v>1891</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7"/>
      <c r="AD55" s="205">
        <f>'Art. 121'!Q63</f>
        <v>2</v>
      </c>
      <c r="AE55" s="91">
        <f t="shared" si="25"/>
        <v>0.29761904761904762</v>
      </c>
      <c r="AF55">
        <f t="shared" si="26"/>
        <v>1</v>
      </c>
      <c r="AG55" s="89">
        <f t="shared" si="27"/>
        <v>1</v>
      </c>
      <c r="AH55" s="92">
        <f t="shared" si="28"/>
        <v>1</v>
      </c>
      <c r="AI55" s="93">
        <f t="shared" si="29"/>
        <v>6.25E-2</v>
      </c>
      <c r="AJ55" s="93">
        <f t="shared" si="30"/>
        <v>6.25E-2</v>
      </c>
      <c r="AK55" s="93">
        <f t="shared" si="31"/>
        <v>0.29761904761904762</v>
      </c>
    </row>
    <row r="56" spans="1:37" ht="25.35" customHeight="1" thickTop="1" thickBot="1">
      <c r="A56" s="255" t="s">
        <v>1892</v>
      </c>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7"/>
      <c r="AD56" s="205">
        <f>'Art. 121'!Q64</f>
        <v>2</v>
      </c>
      <c r="AE56" s="91">
        <f t="shared" si="25"/>
        <v>0.29761904761904762</v>
      </c>
      <c r="AF56">
        <f t="shared" si="26"/>
        <v>1</v>
      </c>
      <c r="AG56" s="89">
        <f t="shared" si="27"/>
        <v>1</v>
      </c>
      <c r="AH56" s="92">
        <f t="shared" si="28"/>
        <v>1</v>
      </c>
      <c r="AI56" s="93">
        <f t="shared" si="29"/>
        <v>6.25E-2</v>
      </c>
      <c r="AJ56" s="93">
        <f t="shared" si="30"/>
        <v>6.25E-2</v>
      </c>
      <c r="AK56" s="93">
        <f t="shared" si="31"/>
        <v>0.29761904761904762</v>
      </c>
    </row>
    <row r="57" spans="1:37" ht="25.35" customHeight="1" thickTop="1" thickBot="1">
      <c r="A57" s="255" t="s">
        <v>91</v>
      </c>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7"/>
      <c r="AD57" s="205">
        <f>'Art. 121'!Q65</f>
        <v>2</v>
      </c>
      <c r="AE57" s="91">
        <f t="shared" si="25"/>
        <v>0.29761904761904762</v>
      </c>
      <c r="AF57">
        <f t="shared" si="26"/>
        <v>1</v>
      </c>
      <c r="AG57" s="89">
        <f t="shared" si="27"/>
        <v>1</v>
      </c>
      <c r="AH57" s="92">
        <f t="shared" si="28"/>
        <v>1</v>
      </c>
      <c r="AI57" s="93">
        <f t="shared" si="29"/>
        <v>6.25E-2</v>
      </c>
      <c r="AJ57" s="93">
        <f t="shared" si="30"/>
        <v>6.25E-2</v>
      </c>
      <c r="AK57" s="93">
        <f t="shared" si="31"/>
        <v>0.29761904761904762</v>
      </c>
    </row>
    <row r="58" spans="1:37" ht="25.35" customHeight="1" thickTop="1" thickBot="1">
      <c r="A58" s="255" t="s">
        <v>92</v>
      </c>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7"/>
      <c r="AD58" s="205">
        <f>'Art. 121'!Q66</f>
        <v>2</v>
      </c>
      <c r="AE58" s="91">
        <f t="shared" si="25"/>
        <v>0.29761904761904762</v>
      </c>
      <c r="AF58">
        <f t="shared" si="26"/>
        <v>1</v>
      </c>
      <c r="AG58" s="89">
        <f t="shared" si="27"/>
        <v>1</v>
      </c>
      <c r="AH58" s="92">
        <f t="shared" si="28"/>
        <v>1</v>
      </c>
      <c r="AI58" s="93">
        <f t="shared" si="29"/>
        <v>6.25E-2</v>
      </c>
      <c r="AJ58" s="93">
        <f t="shared" si="30"/>
        <v>6.25E-2</v>
      </c>
      <c r="AK58" s="93">
        <f t="shared" si="31"/>
        <v>0.29761904761904762</v>
      </c>
    </row>
    <row r="59" spans="1:37" ht="25.35" customHeight="1" thickTop="1" thickBot="1">
      <c r="A59" s="255" t="s">
        <v>93</v>
      </c>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7"/>
      <c r="AD59" s="205">
        <f>'Art. 121'!Q67</f>
        <v>2</v>
      </c>
      <c r="AE59" s="91">
        <f t="shared" si="25"/>
        <v>0.29761904761904762</v>
      </c>
      <c r="AF59">
        <f t="shared" si="26"/>
        <v>1</v>
      </c>
      <c r="AG59" s="89">
        <f t="shared" si="27"/>
        <v>1</v>
      </c>
      <c r="AH59" s="92">
        <f t="shared" si="28"/>
        <v>1</v>
      </c>
      <c r="AI59" s="93">
        <f t="shared" si="29"/>
        <v>6.25E-2</v>
      </c>
      <c r="AJ59" s="93">
        <f t="shared" si="30"/>
        <v>6.25E-2</v>
      </c>
      <c r="AK59" s="93">
        <f t="shared" si="31"/>
        <v>0.29761904761904762</v>
      </c>
    </row>
    <row r="60" spans="1:37" ht="25.35" customHeight="1" thickTop="1" thickBot="1">
      <c r="A60" s="255" t="s">
        <v>94</v>
      </c>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7"/>
      <c r="AD60" s="205">
        <f>'Art. 121'!Q68</f>
        <v>2</v>
      </c>
      <c r="AE60" s="91">
        <f t="shared" si="25"/>
        <v>0.29761904761904762</v>
      </c>
      <c r="AF60">
        <f t="shared" si="26"/>
        <v>1</v>
      </c>
      <c r="AG60" s="89">
        <f t="shared" si="27"/>
        <v>1</v>
      </c>
      <c r="AH60" s="92">
        <f t="shared" si="28"/>
        <v>1</v>
      </c>
      <c r="AI60" s="93">
        <f t="shared" si="29"/>
        <v>6.25E-2</v>
      </c>
      <c r="AJ60" s="93">
        <f t="shared" si="30"/>
        <v>6.25E-2</v>
      </c>
      <c r="AK60" s="93">
        <f t="shared" si="31"/>
        <v>0.29761904761904762</v>
      </c>
    </row>
    <row r="61" spans="1:37" ht="25.35" customHeight="1" thickTop="1" thickBot="1">
      <c r="A61" s="255" t="s">
        <v>1893</v>
      </c>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7"/>
      <c r="AD61" s="205">
        <f>'Art. 121'!Q69</f>
        <v>2</v>
      </c>
      <c r="AE61" s="91">
        <f t="shared" si="25"/>
        <v>0.29761904761904762</v>
      </c>
      <c r="AF61">
        <f t="shared" si="26"/>
        <v>1</v>
      </c>
      <c r="AG61" s="89">
        <f t="shared" si="27"/>
        <v>1</v>
      </c>
      <c r="AH61" s="92">
        <f t="shared" si="28"/>
        <v>1</v>
      </c>
      <c r="AI61" s="93">
        <f t="shared" si="29"/>
        <v>6.25E-2</v>
      </c>
      <c r="AJ61" s="93">
        <f t="shared" si="30"/>
        <v>6.25E-2</v>
      </c>
      <c r="AK61" s="93">
        <f t="shared" si="31"/>
        <v>0.29761904761904762</v>
      </c>
    </row>
    <row r="62" spans="1:37" ht="25.35" customHeight="1" thickTop="1" thickBot="1">
      <c r="A62" s="255" t="s">
        <v>96</v>
      </c>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7"/>
      <c r="AD62" s="205">
        <f>'Art. 121'!Q67</f>
        <v>2</v>
      </c>
      <c r="AE62" s="91">
        <f t="shared" ref="AE62:AE64" si="32">IF(AG62=1,AK62,AG62)</f>
        <v>0.29761904761904762</v>
      </c>
      <c r="AF62">
        <f t="shared" ref="AF62:AF64" si="33">AD62/2</f>
        <v>1</v>
      </c>
      <c r="AG62" s="89">
        <f t="shared" ref="AG62:AG64" si="34">IF(AND(AF62&gt;=0,AF62&lt;=1),1,"No aplica")</f>
        <v>1</v>
      </c>
      <c r="AH62" s="92">
        <f t="shared" ref="AH62:AH64" si="35">AD62/(AG62*2)</f>
        <v>1</v>
      </c>
      <c r="AI62" s="93">
        <f t="shared" ref="AI62:AI64" si="36">IF(AG62=1,AG62/$AG$68,"No aplica")</f>
        <v>6.25E-2</v>
      </c>
      <c r="AJ62" s="93">
        <f t="shared" ref="AJ62:AJ64" si="37">AF62*AI62</f>
        <v>6.25E-2</v>
      </c>
      <c r="AK62" s="93">
        <f t="shared" ref="AK62:AK64" si="38">AJ62*$AE$23</f>
        <v>0.29761904761904762</v>
      </c>
    </row>
    <row r="63" spans="1:37" ht="25.35" customHeight="1" thickTop="1" thickBot="1">
      <c r="A63" s="255" t="s">
        <v>97</v>
      </c>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7"/>
      <c r="AD63" s="205">
        <f>'Art. 121'!Q68</f>
        <v>2</v>
      </c>
      <c r="AE63" s="91">
        <f t="shared" si="32"/>
        <v>0.29761904761904762</v>
      </c>
      <c r="AF63">
        <f t="shared" si="33"/>
        <v>1</v>
      </c>
      <c r="AG63" s="89">
        <f t="shared" si="34"/>
        <v>1</v>
      </c>
      <c r="AH63" s="92">
        <f t="shared" si="35"/>
        <v>1</v>
      </c>
      <c r="AI63" s="93">
        <f t="shared" si="36"/>
        <v>6.25E-2</v>
      </c>
      <c r="AJ63" s="93">
        <f t="shared" si="37"/>
        <v>6.25E-2</v>
      </c>
      <c r="AK63" s="93">
        <f t="shared" si="38"/>
        <v>0.29761904761904762</v>
      </c>
    </row>
    <row r="64" spans="1:37" ht="25.35" customHeight="1" thickTop="1" thickBot="1">
      <c r="A64" s="255" t="s">
        <v>98</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7"/>
      <c r="AD64" s="205">
        <f>'Art. 121'!Q69</f>
        <v>2</v>
      </c>
      <c r="AE64" s="91">
        <f t="shared" si="32"/>
        <v>0.29761904761904762</v>
      </c>
      <c r="AF64">
        <f t="shared" si="33"/>
        <v>1</v>
      </c>
      <c r="AG64" s="89">
        <f t="shared" si="34"/>
        <v>1</v>
      </c>
      <c r="AH64" s="92">
        <f t="shared" si="35"/>
        <v>1</v>
      </c>
      <c r="AI64" s="93">
        <f t="shared" si="36"/>
        <v>6.25E-2</v>
      </c>
      <c r="AJ64" s="93">
        <f t="shared" si="37"/>
        <v>6.25E-2</v>
      </c>
      <c r="AK64" s="93">
        <f t="shared" si="38"/>
        <v>0.29761904761904762</v>
      </c>
    </row>
    <row r="65" spans="1:37" ht="25.35" customHeight="1" thickTop="1" thickBot="1">
      <c r="A65" s="255" t="s">
        <v>99</v>
      </c>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7"/>
      <c r="AD65" s="205">
        <f>'Art. 121'!Q70</f>
        <v>2</v>
      </c>
      <c r="AE65" s="91">
        <f t="shared" si="25"/>
        <v>0.29761904761904762</v>
      </c>
      <c r="AF65">
        <f t="shared" si="26"/>
        <v>1</v>
      </c>
      <c r="AG65" s="89">
        <f t="shared" si="27"/>
        <v>1</v>
      </c>
      <c r="AH65" s="92">
        <f t="shared" si="28"/>
        <v>1</v>
      </c>
      <c r="AI65" s="93">
        <f t="shared" si="29"/>
        <v>6.25E-2</v>
      </c>
      <c r="AJ65" s="93">
        <f t="shared" si="30"/>
        <v>6.25E-2</v>
      </c>
      <c r="AK65" s="93">
        <f t="shared" si="31"/>
        <v>0.29761904761904762</v>
      </c>
    </row>
    <row r="66" spans="1:37" ht="25.35" customHeight="1" thickTop="1" thickBot="1">
      <c r="A66" s="255" t="s">
        <v>100</v>
      </c>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7"/>
      <c r="AD66" s="205">
        <f>'Art. 121'!Q71</f>
        <v>2</v>
      </c>
      <c r="AE66" s="91">
        <f t="shared" si="25"/>
        <v>0.29761904761904762</v>
      </c>
      <c r="AF66">
        <f t="shared" si="26"/>
        <v>1</v>
      </c>
      <c r="AG66" s="89">
        <f t="shared" si="27"/>
        <v>1</v>
      </c>
      <c r="AH66" s="92">
        <f t="shared" si="28"/>
        <v>1</v>
      </c>
      <c r="AI66" s="93">
        <f t="shared" si="29"/>
        <v>6.25E-2</v>
      </c>
      <c r="AJ66" s="93">
        <f t="shared" si="30"/>
        <v>6.25E-2</v>
      </c>
      <c r="AK66" s="93">
        <f t="shared" si="31"/>
        <v>0.29761904761904762</v>
      </c>
    </row>
    <row r="67" spans="1:37" ht="25.35" customHeight="1" thickTop="1" thickBot="1">
      <c r="A67" s="255" t="s">
        <v>101</v>
      </c>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7"/>
      <c r="AD67" s="205">
        <f>'Art. 121'!Q72</f>
        <v>2</v>
      </c>
      <c r="AE67" s="91">
        <f t="shared" si="25"/>
        <v>0.29761904761904762</v>
      </c>
      <c r="AF67">
        <f t="shared" si="26"/>
        <v>1</v>
      </c>
      <c r="AG67" s="89">
        <f t="shared" si="27"/>
        <v>1</v>
      </c>
      <c r="AH67" s="92">
        <f t="shared" si="28"/>
        <v>1</v>
      </c>
      <c r="AI67" s="93">
        <f t="shared" si="29"/>
        <v>6.25E-2</v>
      </c>
      <c r="AJ67" s="93">
        <f t="shared" si="30"/>
        <v>6.25E-2</v>
      </c>
      <c r="AK67" s="93">
        <f t="shared" si="31"/>
        <v>0.29761904761904762</v>
      </c>
    </row>
    <row r="68" spans="1:37" ht="25.35" customHeight="1" thickTop="1">
      <c r="A68" s="304" t="s">
        <v>1894</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SUM(AE52:AE67)</f>
        <v>4.761904761904761</v>
      </c>
      <c r="AF68" s="63"/>
      <c r="AG68" s="94">
        <f>SUM(AG52:AG67)</f>
        <v>16</v>
      </c>
      <c r="AH68" s="95"/>
      <c r="AI68" s="96"/>
      <c r="AJ68" s="96"/>
      <c r="AK68" s="96"/>
    </row>
    <row r="69" spans="1:37" ht="25.35" customHeight="1">
      <c r="A69" s="302" t="s">
        <v>1895</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99.999999999999972</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05" t="s">
        <v>79</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67</v>
      </c>
      <c r="AE71" s="107" t="s">
        <v>9</v>
      </c>
      <c r="AF71" s="89" t="s">
        <v>1877</v>
      </c>
      <c r="AG71" s="89" t="s">
        <v>1878</v>
      </c>
      <c r="AH71" s="89" t="s">
        <v>1879</v>
      </c>
      <c r="AI71" s="90" t="s">
        <v>1880</v>
      </c>
      <c r="AJ71" s="89"/>
      <c r="AK71" s="90" t="s">
        <v>1881</v>
      </c>
    </row>
    <row r="72" spans="1:37" ht="25.35" customHeight="1" thickTop="1" thickBot="1">
      <c r="A72" s="255" t="s">
        <v>102</v>
      </c>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7"/>
      <c r="AD72" s="205">
        <f>'Art. 121'!Q78</f>
        <v>2</v>
      </c>
      <c r="AE72" s="91">
        <f>IF(AG72=1,AK72,AG72)</f>
        <v>0.95238095238095244</v>
      </c>
      <c r="AF72">
        <f>AD72/2</f>
        <v>1</v>
      </c>
      <c r="AG72" s="89">
        <f>IF(AND(AF72&gt;=0,AF72&lt;=1),1,"No aplica")</f>
        <v>1</v>
      </c>
      <c r="AH72" s="92">
        <f>AD72/(AG72*2)</f>
        <v>1</v>
      </c>
      <c r="AI72" s="93">
        <f>IF(AG72=1,AG72/$AG$77,"No aplica")</f>
        <v>0.2</v>
      </c>
      <c r="AJ72" s="93">
        <f>AF72*AI72</f>
        <v>0.2</v>
      </c>
      <c r="AK72" s="93">
        <f>AJ72*$AE$23</f>
        <v>0.95238095238095244</v>
      </c>
    </row>
    <row r="73" spans="1:37" ht="25.35" customHeight="1" thickTop="1" thickBot="1">
      <c r="A73" s="255" t="s">
        <v>103</v>
      </c>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7"/>
      <c r="AD73" s="205">
        <f>'Art. 121'!Q79</f>
        <v>2</v>
      </c>
      <c r="AE73" s="91">
        <f>IF(AG73=1,AK73,AG73)</f>
        <v>0.95238095238095244</v>
      </c>
      <c r="AF73">
        <f>AD73/2</f>
        <v>1</v>
      </c>
      <c r="AG73" s="89">
        <f>IF(AND(AF73&gt;=0,AF73&lt;=1),1,"No aplica")</f>
        <v>1</v>
      </c>
      <c r="AH73" s="92">
        <f>AD73/(AG73*2)</f>
        <v>1</v>
      </c>
      <c r="AI73" s="93">
        <f>IF(AG73=1,AG73/$AG$77,"No aplica")</f>
        <v>0.2</v>
      </c>
      <c r="AJ73" s="93">
        <f>AF73*AI73</f>
        <v>0.2</v>
      </c>
      <c r="AK73" s="93">
        <f>AJ73*$AE$23</f>
        <v>0.95238095238095244</v>
      </c>
    </row>
    <row r="74" spans="1:37" ht="25.35" customHeight="1" thickTop="1" thickBot="1">
      <c r="A74" s="255" t="s">
        <v>1896</v>
      </c>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7"/>
      <c r="AD74" s="205">
        <f>'Art. 121'!Q80</f>
        <v>2</v>
      </c>
      <c r="AE74" s="91">
        <f>IF(AG74=1,AK74,AG74)</f>
        <v>0.95238095238095244</v>
      </c>
      <c r="AF74">
        <f>AD74/2</f>
        <v>1</v>
      </c>
      <c r="AG74" s="89">
        <f>IF(AND(AF74&gt;=0,AF74&lt;=1),1,"No aplica")</f>
        <v>1</v>
      </c>
      <c r="AH74" s="92">
        <f>AD74/(AG74*2)</f>
        <v>1</v>
      </c>
      <c r="AI74" s="93">
        <f>IF(AG74=1,AG74/$AG$77,"No aplica")</f>
        <v>0.2</v>
      </c>
      <c r="AJ74" s="93">
        <f>AF74*AI74</f>
        <v>0.2</v>
      </c>
      <c r="AK74" s="93">
        <f>AJ74*$AE$23</f>
        <v>0.95238095238095244</v>
      </c>
    </row>
    <row r="75" spans="1:37" ht="25.35" customHeight="1" thickTop="1" thickBot="1">
      <c r="A75" s="255" t="s">
        <v>1897</v>
      </c>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7"/>
      <c r="AD75" s="205">
        <f>'Art. 121'!Q81</f>
        <v>2</v>
      </c>
      <c r="AE75" s="91">
        <f>IF(AG75=1,AK75,AG75)</f>
        <v>0.95238095238095244</v>
      </c>
      <c r="AF75">
        <f>AD75/2</f>
        <v>1</v>
      </c>
      <c r="AG75" s="89">
        <f>IF(AND(AF75&gt;=0,AF75&lt;=1),1,"No aplica")</f>
        <v>1</v>
      </c>
      <c r="AH75" s="92">
        <f>AD75/(AG75*2)</f>
        <v>1</v>
      </c>
      <c r="AI75" s="93">
        <f>IF(AG75=1,AG75/$AG$77,"No aplica")</f>
        <v>0.2</v>
      </c>
      <c r="AJ75" s="93">
        <f>AF75*AI75</f>
        <v>0.2</v>
      </c>
      <c r="AK75" s="93">
        <f>AJ75*$AE$23</f>
        <v>0.95238095238095244</v>
      </c>
    </row>
    <row r="76" spans="1:37" ht="25.35" customHeight="1" thickTop="1" thickBot="1">
      <c r="A76" s="255" t="s">
        <v>1898</v>
      </c>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7"/>
      <c r="AD76" s="205">
        <f>'Art. 121'!Q82</f>
        <v>2</v>
      </c>
      <c r="AE76" s="91">
        <f>IF(AG76=1,AK76,AG76)</f>
        <v>0.95238095238095244</v>
      </c>
      <c r="AF76">
        <f>AD76/2</f>
        <v>1</v>
      </c>
      <c r="AG76" s="89">
        <f>IF(AND(AF76&gt;=0,AF76&lt;=1),1,"No aplica")</f>
        <v>1</v>
      </c>
      <c r="AH76" s="92">
        <f>AD76/(AG76*2)</f>
        <v>1</v>
      </c>
      <c r="AI76" s="93">
        <f>IF(AG76=1,AG76/$AG$77,"No aplica")</f>
        <v>0.2</v>
      </c>
      <c r="AJ76" s="93">
        <f>AF76*AI76</f>
        <v>0.2</v>
      </c>
      <c r="AK76" s="93">
        <f>AJ76*$AE$23</f>
        <v>0.95238095238095244</v>
      </c>
    </row>
    <row r="77" spans="1:37" ht="25.35" customHeight="1" thickTop="1">
      <c r="A77" s="304" t="s">
        <v>1899</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4.7619047619047619</v>
      </c>
      <c r="AF77" s="63"/>
      <c r="AG77" s="94">
        <f>SUM(AG72:AG76)</f>
        <v>5</v>
      </c>
      <c r="AH77" s="95"/>
      <c r="AI77" s="96"/>
      <c r="AJ77" s="96"/>
      <c r="AK77" s="96"/>
    </row>
    <row r="78" spans="1:37" ht="25.35" customHeight="1">
      <c r="A78" s="302" t="s">
        <v>1900</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94" t="s">
        <v>1901</v>
      </c>
      <c r="B81" s="294"/>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row>
    <row r="82" spans="1:37" ht="25.3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03" t="s">
        <v>44</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67</v>
      </c>
      <c r="AE84" s="201" t="s">
        <v>9</v>
      </c>
      <c r="AF84" s="89" t="s">
        <v>1877</v>
      </c>
      <c r="AG84" s="89" t="s">
        <v>1878</v>
      </c>
      <c r="AH84" s="89" t="s">
        <v>1879</v>
      </c>
      <c r="AI84" s="90" t="s">
        <v>1880</v>
      </c>
      <c r="AJ84" s="89"/>
      <c r="AK84" s="90" t="s">
        <v>1881</v>
      </c>
    </row>
    <row r="85" spans="1:37" ht="25.35" customHeight="1" thickTop="1" thickBot="1">
      <c r="A85" s="255" t="s">
        <v>69</v>
      </c>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7"/>
      <c r="AD85" s="205">
        <f>'Art. 121'!Q91</f>
        <v>2</v>
      </c>
      <c r="AE85" s="91">
        <f t="shared" ref="AE85:AE89" si="39">IF(AG85=1,AK85,AG85)</f>
        <v>0.95238095238095244</v>
      </c>
      <c r="AF85">
        <f t="shared" ref="AF85:AF89" si="40">AD85/2</f>
        <v>1</v>
      </c>
      <c r="AG85" s="89">
        <f t="shared" ref="AG85:AG89" si="41">IF(AND(AF85&gt;=0,AF85&lt;=1),1,"No aplica")</f>
        <v>1</v>
      </c>
      <c r="AH85" s="92">
        <f t="shared" ref="AH85:AH89" si="42">AD85/(AG85*2)</f>
        <v>1</v>
      </c>
      <c r="AI85" s="93">
        <f>IF(AG85=1,AG85/$AG$90,"No aplica")</f>
        <v>0.2</v>
      </c>
      <c r="AJ85" s="93">
        <f t="shared" ref="AJ85:AJ89" si="43">AF85*AI85</f>
        <v>0.2</v>
      </c>
      <c r="AK85" s="93">
        <f t="shared" ref="AK85:AK89" si="44">AJ85*$AE$23</f>
        <v>0.95238095238095244</v>
      </c>
    </row>
    <row r="86" spans="1:37" ht="25.35" customHeight="1" thickTop="1" thickBot="1">
      <c r="A86" s="255" t="s">
        <v>109</v>
      </c>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7"/>
      <c r="AD86" s="205">
        <f>'Art. 121'!Q92</f>
        <v>2</v>
      </c>
      <c r="AE86" s="91">
        <f t="shared" si="39"/>
        <v>0.95238095238095244</v>
      </c>
      <c r="AF86">
        <f t="shared" si="40"/>
        <v>1</v>
      </c>
      <c r="AG86" s="89">
        <f t="shared" si="41"/>
        <v>1</v>
      </c>
      <c r="AH86" s="92">
        <f t="shared" si="42"/>
        <v>1</v>
      </c>
      <c r="AI86" s="93">
        <f>IF(AG86=1,AG86/$AG$90,"No aplica")</f>
        <v>0.2</v>
      </c>
      <c r="AJ86" s="93">
        <f t="shared" si="43"/>
        <v>0.2</v>
      </c>
      <c r="AK86" s="93">
        <f t="shared" si="44"/>
        <v>0.95238095238095244</v>
      </c>
    </row>
    <row r="87" spans="1:37" ht="25.35" customHeight="1" thickTop="1" thickBot="1">
      <c r="A87" s="255" t="s">
        <v>110</v>
      </c>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7"/>
      <c r="AD87" s="205">
        <f>'Art. 121'!Q93</f>
        <v>2</v>
      </c>
      <c r="AE87" s="91">
        <f t="shared" si="39"/>
        <v>0.95238095238095244</v>
      </c>
      <c r="AF87">
        <f t="shared" si="40"/>
        <v>1</v>
      </c>
      <c r="AG87" s="89">
        <f t="shared" si="41"/>
        <v>1</v>
      </c>
      <c r="AH87" s="92">
        <f t="shared" si="42"/>
        <v>1</v>
      </c>
      <c r="AI87" s="93">
        <f>IF(AG87=1,AG87/$AG$90,"No aplica")</f>
        <v>0.2</v>
      </c>
      <c r="AJ87" s="93">
        <f t="shared" si="43"/>
        <v>0.2</v>
      </c>
      <c r="AK87" s="93">
        <f t="shared" si="44"/>
        <v>0.95238095238095244</v>
      </c>
    </row>
    <row r="88" spans="1:37" ht="25.35" customHeight="1" thickTop="1" thickBot="1">
      <c r="A88" s="255" t="s">
        <v>1902</v>
      </c>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c r="AA88" s="256"/>
      <c r="AB88" s="256"/>
      <c r="AC88" s="257"/>
      <c r="AD88" s="205">
        <f>'Art. 121'!Q94</f>
        <v>2</v>
      </c>
      <c r="AE88" s="91">
        <f t="shared" si="39"/>
        <v>0.95238095238095244</v>
      </c>
      <c r="AF88">
        <f t="shared" si="40"/>
        <v>1</v>
      </c>
      <c r="AG88" s="89">
        <f t="shared" si="41"/>
        <v>1</v>
      </c>
      <c r="AH88" s="92">
        <f t="shared" si="42"/>
        <v>1</v>
      </c>
      <c r="AI88" s="93">
        <f>IF(AG88=1,AG88/$AG$90,"No aplica")</f>
        <v>0.2</v>
      </c>
      <c r="AJ88" s="93">
        <f t="shared" si="43"/>
        <v>0.2</v>
      </c>
      <c r="AK88" s="93">
        <f t="shared" si="44"/>
        <v>0.95238095238095244</v>
      </c>
    </row>
    <row r="89" spans="1:37" ht="25.35" customHeight="1" thickTop="1" thickBot="1">
      <c r="A89" s="255" t="s">
        <v>112</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7"/>
      <c r="AD89" s="205">
        <f>'Art. 121'!Q95</f>
        <v>2</v>
      </c>
      <c r="AE89" s="91">
        <f t="shared" si="39"/>
        <v>0.95238095238095244</v>
      </c>
      <c r="AF89">
        <f t="shared" si="40"/>
        <v>1</v>
      </c>
      <c r="AG89" s="89">
        <f t="shared" si="41"/>
        <v>1</v>
      </c>
      <c r="AH89" s="92">
        <f t="shared" si="42"/>
        <v>1</v>
      </c>
      <c r="AI89" s="93">
        <f>IF(AG89=1,AG89/$AG$90,"No aplica")</f>
        <v>0.2</v>
      </c>
      <c r="AJ89" s="93">
        <f t="shared" si="43"/>
        <v>0.2</v>
      </c>
      <c r="AK89" s="93">
        <f t="shared" si="44"/>
        <v>0.95238095238095244</v>
      </c>
    </row>
    <row r="90" spans="1:37" ht="25.35" customHeight="1" thickTop="1">
      <c r="A90" s="304" t="s">
        <v>1903</v>
      </c>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91">
        <f>SUM(AE85:AE89)</f>
        <v>4.7619047619047619</v>
      </c>
      <c r="AF90" s="63"/>
      <c r="AG90" s="94">
        <f>SUM(AG85:AG89)</f>
        <v>5</v>
      </c>
      <c r="AH90" s="95"/>
      <c r="AI90" s="96"/>
      <c r="AJ90" s="96"/>
      <c r="AK90" s="96"/>
    </row>
    <row r="91" spans="1:37" ht="25.35" customHeight="1">
      <c r="A91" s="302" t="s">
        <v>1904</v>
      </c>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c r="AA91" s="302"/>
      <c r="AB91" s="302"/>
      <c r="AC91" s="302"/>
      <c r="AD91" s="302"/>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05" t="s">
        <v>79</v>
      </c>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c r="AA93" s="305"/>
      <c r="AB93" s="305"/>
      <c r="AC93" s="305"/>
      <c r="AD93" s="106" t="s">
        <v>67</v>
      </c>
      <c r="AE93" s="107" t="s">
        <v>9</v>
      </c>
      <c r="AF93" s="89" t="s">
        <v>1877</v>
      </c>
      <c r="AG93" s="89" t="s">
        <v>1878</v>
      </c>
      <c r="AH93" s="89" t="s">
        <v>1879</v>
      </c>
      <c r="AI93" s="90" t="s">
        <v>1880</v>
      </c>
      <c r="AJ93" s="89"/>
      <c r="AK93" s="90" t="s">
        <v>1881</v>
      </c>
    </row>
    <row r="94" spans="1:37" ht="25.35" customHeight="1" thickTop="1" thickBot="1">
      <c r="A94" s="255" t="s">
        <v>113</v>
      </c>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c r="AA94" s="256"/>
      <c r="AB94" s="256"/>
      <c r="AC94" s="257"/>
      <c r="AD94" s="205">
        <f>'Art. 121'!Q98</f>
        <v>2</v>
      </c>
      <c r="AE94" s="91">
        <f>IF(AG94=1,AK94,AG94)</f>
        <v>0.95238095238095244</v>
      </c>
      <c r="AF94">
        <f>AD94/2</f>
        <v>1</v>
      </c>
      <c r="AG94" s="89">
        <f>IF(AND(AF94&gt;=0,AF94&lt;=1),1,"No aplica")</f>
        <v>1</v>
      </c>
      <c r="AH94" s="92">
        <f>AD94/(AG94*2)</f>
        <v>1</v>
      </c>
      <c r="AI94" s="93">
        <f>IF(AG94=1,AG94/$AG$99,"No aplica")</f>
        <v>0.2</v>
      </c>
      <c r="AJ94" s="93">
        <f>AF94*AI94</f>
        <v>0.2</v>
      </c>
      <c r="AK94" s="93">
        <f>AJ94*$AE$23</f>
        <v>0.95238095238095244</v>
      </c>
    </row>
    <row r="95" spans="1:37" ht="25.35" customHeight="1" thickTop="1" thickBot="1">
      <c r="A95" s="255" t="s">
        <v>114</v>
      </c>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c r="AA95" s="256"/>
      <c r="AB95" s="256"/>
      <c r="AC95" s="257"/>
      <c r="AD95" s="205">
        <f>'Art. 121'!Q99</f>
        <v>2</v>
      </c>
      <c r="AE95" s="91">
        <f>IF(AG95=1,AK95,AG95)</f>
        <v>0.95238095238095244</v>
      </c>
      <c r="AF95">
        <f>AD95/2</f>
        <v>1</v>
      </c>
      <c r="AG95" s="89">
        <f>IF(AND(AF95&gt;=0,AF95&lt;=1),1,"No aplica")</f>
        <v>1</v>
      </c>
      <c r="AH95" s="92">
        <f>AD95/(AG95*2)</f>
        <v>1</v>
      </c>
      <c r="AI95" s="93">
        <f>IF(AG95=1,AG95/$AG$99,"No aplica")</f>
        <v>0.2</v>
      </c>
      <c r="AJ95" s="93">
        <f>AF95*AI95</f>
        <v>0.2</v>
      </c>
      <c r="AK95" s="93">
        <f>AJ95*$AE$23</f>
        <v>0.95238095238095244</v>
      </c>
    </row>
    <row r="96" spans="1:37" ht="25.35" customHeight="1" thickTop="1" thickBot="1">
      <c r="A96" s="255" t="s">
        <v>1905</v>
      </c>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c r="AA96" s="256"/>
      <c r="AB96" s="256"/>
      <c r="AC96" s="257"/>
      <c r="AD96" s="205">
        <f>'Art. 121'!Q100</f>
        <v>2</v>
      </c>
      <c r="AE96" s="91">
        <f>IF(AG96=1,AK96,AG96)</f>
        <v>0.95238095238095244</v>
      </c>
      <c r="AF96">
        <f>AD96/2</f>
        <v>1</v>
      </c>
      <c r="AG96" s="89">
        <f>IF(AND(AF96&gt;=0,AF96&lt;=1),1,"No aplica")</f>
        <v>1</v>
      </c>
      <c r="AH96" s="92">
        <f>AD96/(AG96*2)</f>
        <v>1</v>
      </c>
      <c r="AI96" s="93">
        <f>IF(AG96=1,AG96/$AG$99,"No aplica")</f>
        <v>0.2</v>
      </c>
      <c r="AJ96" s="93">
        <f>AF96*AI96</f>
        <v>0.2</v>
      </c>
      <c r="AK96" s="93">
        <f>AJ96*$AE$23</f>
        <v>0.95238095238095244</v>
      </c>
    </row>
    <row r="97" spans="1:37" ht="25.35" customHeight="1" thickTop="1" thickBot="1">
      <c r="A97" s="255" t="s">
        <v>1906</v>
      </c>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c r="AA97" s="256"/>
      <c r="AB97" s="256"/>
      <c r="AC97" s="257"/>
      <c r="AD97" s="205">
        <f>'Art. 121'!Q101</f>
        <v>2</v>
      </c>
      <c r="AE97" s="91">
        <f>IF(AG97=1,AK97,AG97)</f>
        <v>0.95238095238095244</v>
      </c>
      <c r="AF97">
        <f>AD97/2</f>
        <v>1</v>
      </c>
      <c r="AG97" s="89">
        <f>IF(AND(AF97&gt;=0,AF97&lt;=1),1,"No aplica")</f>
        <v>1</v>
      </c>
      <c r="AH97" s="92">
        <f>AD97/(AG97*2)</f>
        <v>1</v>
      </c>
      <c r="AI97" s="93">
        <f>IF(AG97=1,AG97/$AG$99,"No aplica")</f>
        <v>0.2</v>
      </c>
      <c r="AJ97" s="93">
        <f>AF97*AI97</f>
        <v>0.2</v>
      </c>
      <c r="AK97" s="93">
        <f>AJ97*$AE$23</f>
        <v>0.95238095238095244</v>
      </c>
    </row>
    <row r="98" spans="1:37" ht="25.35" customHeight="1" thickTop="1" thickBot="1">
      <c r="A98" s="255" t="s">
        <v>117</v>
      </c>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c r="AA98" s="256"/>
      <c r="AB98" s="256"/>
      <c r="AC98" s="257"/>
      <c r="AD98" s="205">
        <f>'Art. 121'!Q102</f>
        <v>2</v>
      </c>
      <c r="AE98" s="91">
        <f>IF(AG98=1,AK98,AG98)</f>
        <v>0.95238095238095244</v>
      </c>
      <c r="AF98">
        <f>AD98/2</f>
        <v>1</v>
      </c>
      <c r="AG98" s="89">
        <f>IF(AND(AF98&gt;=0,AF98&lt;=1),1,"No aplica")</f>
        <v>1</v>
      </c>
      <c r="AH98" s="92">
        <f>AD98/(AG98*2)</f>
        <v>1</v>
      </c>
      <c r="AI98" s="93">
        <f>IF(AG98=1,AG98/$AG$99,"No aplica")</f>
        <v>0.2</v>
      </c>
      <c r="AJ98" s="93">
        <f>AF98*AI98</f>
        <v>0.2</v>
      </c>
      <c r="AK98" s="93">
        <f>AJ98*$AE$23</f>
        <v>0.95238095238095244</v>
      </c>
    </row>
    <row r="99" spans="1:37" ht="25.35" customHeight="1" thickTop="1">
      <c r="A99" s="304" t="s">
        <v>1907</v>
      </c>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91">
        <f>SUM(AE94:AE98)</f>
        <v>4.7619047619047619</v>
      </c>
      <c r="AF99" s="63"/>
      <c r="AG99" s="94">
        <f>SUM(AG94:AG98)</f>
        <v>5</v>
      </c>
      <c r="AH99" s="95"/>
      <c r="AI99" s="96"/>
      <c r="AJ99" s="96"/>
      <c r="AK99" s="96"/>
    </row>
    <row r="100" spans="1:37" ht="25.35" customHeight="1">
      <c r="A100" s="302" t="s">
        <v>1908</v>
      </c>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91">
        <f>AE99/$AE$23*100</f>
        <v>100</v>
      </c>
      <c r="AF100" s="63"/>
      <c r="AG100" s="94"/>
      <c r="AH100" s="95"/>
      <c r="AI100" s="96"/>
      <c r="AJ100" s="96"/>
      <c r="AK100" s="96"/>
    </row>
    <row r="101" spans="1:37" ht="15">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15">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94" t="s">
        <v>1909</v>
      </c>
      <c r="B103" s="294"/>
      <c r="C103" s="294"/>
      <c r="D103" s="294"/>
      <c r="E103" s="294"/>
      <c r="F103" s="294"/>
      <c r="G103" s="294"/>
      <c r="H103" s="294"/>
      <c r="I103" s="294"/>
      <c r="J103" s="294"/>
      <c r="K103" s="294"/>
      <c r="L103" s="294"/>
      <c r="M103" s="294"/>
      <c r="N103" s="294"/>
      <c r="O103" s="294"/>
      <c r="P103" s="294"/>
      <c r="Q103" s="294"/>
      <c r="R103" s="294"/>
      <c r="S103" s="294"/>
      <c r="T103" s="294"/>
      <c r="U103" s="294"/>
      <c r="V103" s="294"/>
      <c r="W103" s="294"/>
      <c r="X103" s="294"/>
      <c r="Y103" s="294"/>
      <c r="Z103" s="294"/>
      <c r="AA103" s="294"/>
      <c r="AB103" s="294"/>
      <c r="AC103" s="294"/>
      <c r="AD103" s="294"/>
      <c r="AE103" s="294"/>
    </row>
    <row r="104" spans="1:37">
      <c r="A104" s="20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4"/>
      <c r="AE104" s="204"/>
    </row>
    <row r="105" spans="1:37" ht="16.5"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03" t="s">
        <v>44</v>
      </c>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67" t="s">
        <v>67</v>
      </c>
      <c r="AE106" s="201" t="s">
        <v>9</v>
      </c>
      <c r="AF106" s="89" t="s">
        <v>1877</v>
      </c>
      <c r="AG106" s="89" t="s">
        <v>1878</v>
      </c>
      <c r="AH106" s="89" t="s">
        <v>1879</v>
      </c>
      <c r="AI106" s="90" t="s">
        <v>1880</v>
      </c>
      <c r="AJ106" s="89"/>
      <c r="AK106" s="90" t="s">
        <v>1881</v>
      </c>
    </row>
    <row r="107" spans="1:37" ht="25.35" customHeight="1" thickTop="1" thickBot="1">
      <c r="A107" s="255" t="s">
        <v>69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7"/>
      <c r="AD107" s="205">
        <f>'Art. 121'!Q111</f>
        <v>2</v>
      </c>
      <c r="AE107" s="91">
        <f t="shared" ref="AE107:AE114" si="45">IF(AG107=1,AK107,AG107)</f>
        <v>0.59523809523809523</v>
      </c>
      <c r="AF107">
        <f t="shared" ref="AF107:AF114" si="46">AD107/2</f>
        <v>1</v>
      </c>
      <c r="AG107" s="89">
        <f t="shared" ref="AG107:AG114" si="47">IF(AND(AF107&gt;=0,AF107&lt;=1),1,"No aplica")</f>
        <v>1</v>
      </c>
      <c r="AH107" s="92">
        <f t="shared" ref="AH107:AH114" si="48">AD107/(AG107*2)</f>
        <v>1</v>
      </c>
      <c r="AI107" s="93">
        <f t="shared" ref="AI107:AI114" si="49">IF(AG107=1,AG107/$AG$115,"No aplica")</f>
        <v>0.125</v>
      </c>
      <c r="AJ107" s="93">
        <f t="shared" ref="AJ107:AJ114" si="50">AF107*AI107</f>
        <v>0.125</v>
      </c>
      <c r="AK107" s="93">
        <f t="shared" ref="AK107:AK114" si="51">AJ107*$AE$23</f>
        <v>0.59523809523809523</v>
      </c>
    </row>
    <row r="108" spans="1:37" ht="25.35" customHeight="1" thickTop="1" thickBot="1">
      <c r="A108" s="255" t="s">
        <v>109</v>
      </c>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7"/>
      <c r="AD108" s="205">
        <f>'Art. 121'!Q112</f>
        <v>2</v>
      </c>
      <c r="AE108" s="91">
        <f t="shared" si="45"/>
        <v>0.59523809523809523</v>
      </c>
      <c r="AF108">
        <f t="shared" si="46"/>
        <v>1</v>
      </c>
      <c r="AG108" s="89">
        <f t="shared" si="47"/>
        <v>1</v>
      </c>
      <c r="AH108" s="92">
        <f t="shared" si="48"/>
        <v>1</v>
      </c>
      <c r="AI108" s="93">
        <f t="shared" si="49"/>
        <v>0.125</v>
      </c>
      <c r="AJ108" s="93">
        <f t="shared" si="50"/>
        <v>0.125</v>
      </c>
      <c r="AK108" s="93">
        <f t="shared" si="51"/>
        <v>0.59523809523809523</v>
      </c>
    </row>
    <row r="109" spans="1:37" ht="25.35" customHeight="1" thickTop="1" thickBot="1">
      <c r="A109" s="255" t="s">
        <v>120</v>
      </c>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7"/>
      <c r="AD109" s="205">
        <f>'Art. 121'!Q113</f>
        <v>1</v>
      </c>
      <c r="AE109" s="91">
        <f t="shared" si="45"/>
        <v>0.29761904761904762</v>
      </c>
      <c r="AF109">
        <f t="shared" si="46"/>
        <v>0.5</v>
      </c>
      <c r="AG109" s="89">
        <f t="shared" si="47"/>
        <v>1</v>
      </c>
      <c r="AH109" s="92">
        <f t="shared" si="48"/>
        <v>0.5</v>
      </c>
      <c r="AI109" s="93">
        <f t="shared" si="49"/>
        <v>0.125</v>
      </c>
      <c r="AJ109" s="93">
        <f t="shared" si="50"/>
        <v>6.25E-2</v>
      </c>
      <c r="AK109" s="93">
        <f t="shared" si="51"/>
        <v>0.29761904761904762</v>
      </c>
    </row>
    <row r="110" spans="1:37" ht="25.35" customHeight="1" thickTop="1" thickBot="1">
      <c r="A110" s="255" t="s">
        <v>1910</v>
      </c>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7"/>
      <c r="AD110" s="205">
        <f>'Art. 121'!Q114</f>
        <v>1</v>
      </c>
      <c r="AE110" s="91">
        <f t="shared" si="45"/>
        <v>0.29761904761904762</v>
      </c>
      <c r="AF110">
        <f t="shared" si="46"/>
        <v>0.5</v>
      </c>
      <c r="AG110" s="89">
        <f t="shared" si="47"/>
        <v>1</v>
      </c>
      <c r="AH110" s="92">
        <f t="shared" si="48"/>
        <v>0.5</v>
      </c>
      <c r="AI110" s="93">
        <f t="shared" si="49"/>
        <v>0.125</v>
      </c>
      <c r="AJ110" s="93">
        <f t="shared" si="50"/>
        <v>6.25E-2</v>
      </c>
      <c r="AK110" s="93">
        <f t="shared" si="51"/>
        <v>0.29761904761904762</v>
      </c>
    </row>
    <row r="111" spans="1:37" ht="25.35" customHeight="1" thickTop="1" thickBot="1">
      <c r="A111" s="255" t="s">
        <v>123</v>
      </c>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7"/>
      <c r="AD111" s="205">
        <f>'Art. 121'!Q115</f>
        <v>1</v>
      </c>
      <c r="AE111" s="91">
        <f t="shared" si="45"/>
        <v>0.29761904761904762</v>
      </c>
      <c r="AF111">
        <f t="shared" si="46"/>
        <v>0.5</v>
      </c>
      <c r="AG111" s="89">
        <f t="shared" si="47"/>
        <v>1</v>
      </c>
      <c r="AH111" s="92">
        <f t="shared" si="48"/>
        <v>0.5</v>
      </c>
      <c r="AI111" s="93">
        <f t="shared" si="49"/>
        <v>0.125</v>
      </c>
      <c r="AJ111" s="93">
        <f t="shared" si="50"/>
        <v>6.25E-2</v>
      </c>
      <c r="AK111" s="93">
        <f t="shared" si="51"/>
        <v>0.29761904761904762</v>
      </c>
    </row>
    <row r="112" spans="1:37" ht="25.35" customHeight="1" thickTop="1" thickBot="1">
      <c r="A112" s="255" t="s">
        <v>124</v>
      </c>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c r="AA112" s="256"/>
      <c r="AB112" s="256"/>
      <c r="AC112" s="257"/>
      <c r="AD112" s="205">
        <f>'Art. 121'!Q116</f>
        <v>1</v>
      </c>
      <c r="AE112" s="91">
        <f t="shared" si="45"/>
        <v>0.29761904761904762</v>
      </c>
      <c r="AF112">
        <f t="shared" si="46"/>
        <v>0.5</v>
      </c>
      <c r="AG112" s="89">
        <f t="shared" si="47"/>
        <v>1</v>
      </c>
      <c r="AH112" s="92">
        <f t="shared" si="48"/>
        <v>0.5</v>
      </c>
      <c r="AI112" s="93">
        <f t="shared" si="49"/>
        <v>0.125</v>
      </c>
      <c r="AJ112" s="93">
        <f t="shared" si="50"/>
        <v>6.25E-2</v>
      </c>
      <c r="AK112" s="93">
        <f t="shared" si="51"/>
        <v>0.29761904761904762</v>
      </c>
    </row>
    <row r="113" spans="1:37" ht="25.35" customHeight="1" thickTop="1" thickBot="1">
      <c r="A113" s="255" t="s">
        <v>125</v>
      </c>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c r="AA113" s="256"/>
      <c r="AB113" s="256"/>
      <c r="AC113" s="257"/>
      <c r="AD113" s="205">
        <f>'Art. 121'!Q117</f>
        <v>1</v>
      </c>
      <c r="AE113" s="91">
        <f t="shared" si="45"/>
        <v>0.29761904761904762</v>
      </c>
      <c r="AF113">
        <f t="shared" si="46"/>
        <v>0.5</v>
      </c>
      <c r="AG113" s="89">
        <f t="shared" si="47"/>
        <v>1</v>
      </c>
      <c r="AH113" s="92">
        <f t="shared" si="48"/>
        <v>0.5</v>
      </c>
      <c r="AI113" s="93">
        <f t="shared" si="49"/>
        <v>0.125</v>
      </c>
      <c r="AJ113" s="93">
        <f t="shared" si="50"/>
        <v>6.25E-2</v>
      </c>
      <c r="AK113" s="93">
        <f t="shared" si="51"/>
        <v>0.29761904761904762</v>
      </c>
    </row>
    <row r="114" spans="1:37" ht="25.35" customHeight="1" thickTop="1" thickBot="1">
      <c r="A114" s="255" t="s">
        <v>126</v>
      </c>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7"/>
      <c r="AD114" s="205">
        <f>'Art. 121'!Q118</f>
        <v>1</v>
      </c>
      <c r="AE114" s="91">
        <f t="shared" si="45"/>
        <v>0.29761904761904762</v>
      </c>
      <c r="AF114">
        <f t="shared" si="46"/>
        <v>0.5</v>
      </c>
      <c r="AG114" s="89">
        <f t="shared" si="47"/>
        <v>1</v>
      </c>
      <c r="AH114" s="92">
        <f t="shared" si="48"/>
        <v>0.5</v>
      </c>
      <c r="AI114" s="93">
        <f t="shared" si="49"/>
        <v>0.125</v>
      </c>
      <c r="AJ114" s="93">
        <f t="shared" si="50"/>
        <v>6.25E-2</v>
      </c>
      <c r="AK114" s="93">
        <f t="shared" si="51"/>
        <v>0.29761904761904762</v>
      </c>
    </row>
    <row r="115" spans="1:37" ht="25.35" customHeight="1" thickTop="1">
      <c r="A115" s="304" t="s">
        <v>1911</v>
      </c>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91">
        <f>SUM(AE107:AE114)</f>
        <v>2.9761904761904758</v>
      </c>
      <c r="AF115" s="63"/>
      <c r="AG115" s="94">
        <f>SUM(AG107:AG114)</f>
        <v>8</v>
      </c>
      <c r="AH115" s="95"/>
      <c r="AI115" s="96"/>
      <c r="AJ115" s="96"/>
      <c r="AK115" s="96"/>
    </row>
    <row r="116" spans="1:37" ht="25.35" customHeight="1">
      <c r="A116" s="302" t="s">
        <v>1912</v>
      </c>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91">
        <f>AE115/$AE$23*100</f>
        <v>62.499999999999986</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05" t="s">
        <v>79</v>
      </c>
      <c r="B118" s="305"/>
      <c r="C118" s="305"/>
      <c r="D118" s="305"/>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05"/>
      <c r="AA118" s="305"/>
      <c r="AB118" s="305"/>
      <c r="AC118" s="305"/>
      <c r="AD118" s="106" t="s">
        <v>67</v>
      </c>
      <c r="AE118" s="107" t="s">
        <v>9</v>
      </c>
      <c r="AF118" s="89" t="s">
        <v>1877</v>
      </c>
      <c r="AG118" s="89" t="s">
        <v>1878</v>
      </c>
      <c r="AH118" s="89" t="s">
        <v>1879</v>
      </c>
      <c r="AI118" s="90" t="s">
        <v>1880</v>
      </c>
      <c r="AJ118" s="89"/>
      <c r="AK118" s="90" t="s">
        <v>1881</v>
      </c>
    </row>
    <row r="119" spans="1:37" ht="25.35" customHeight="1" thickTop="1" thickBot="1">
      <c r="A119" s="255" t="s">
        <v>127</v>
      </c>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7"/>
      <c r="AD119" s="205">
        <f>'Art. 121'!Q121</f>
        <v>2</v>
      </c>
      <c r="AE119" s="91">
        <f>IF(AG119=1,AK119,AG119)</f>
        <v>0.95238095238095244</v>
      </c>
      <c r="AF119">
        <f>AD119/2</f>
        <v>1</v>
      </c>
      <c r="AG119" s="89">
        <f>IF(AND(AF119&gt;=0,AF119&lt;=1),1,"No aplica")</f>
        <v>1</v>
      </c>
      <c r="AH119" s="92">
        <f>AD119/(AG119*2)</f>
        <v>1</v>
      </c>
      <c r="AI119" s="93">
        <f>IF(AG119=1,AG119/$AG$124,"No aplica")</f>
        <v>0.2</v>
      </c>
      <c r="AJ119" s="93">
        <f>AF119*AI119</f>
        <v>0.2</v>
      </c>
      <c r="AK119" s="93">
        <f>AJ119*$AE$23</f>
        <v>0.95238095238095244</v>
      </c>
    </row>
    <row r="120" spans="1:37" ht="25.35" customHeight="1" thickTop="1" thickBot="1">
      <c r="A120" s="255" t="s">
        <v>128</v>
      </c>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7"/>
      <c r="AD120" s="205">
        <f>'Art. 121'!Q122</f>
        <v>2</v>
      </c>
      <c r="AE120" s="91">
        <f>IF(AG120=1,AK120,AG120)</f>
        <v>0.95238095238095244</v>
      </c>
      <c r="AF120">
        <f>AD120/2</f>
        <v>1</v>
      </c>
      <c r="AG120" s="89">
        <f>IF(AND(AF120&gt;=0,AF120&lt;=1),1,"No aplica")</f>
        <v>1</v>
      </c>
      <c r="AH120" s="92">
        <f>AD120/(AG120*2)</f>
        <v>1</v>
      </c>
      <c r="AI120" s="93">
        <f>IF(AG120=1,AG120/$AG$124,"No aplica")</f>
        <v>0.2</v>
      </c>
      <c r="AJ120" s="93">
        <f>AF120*AI120</f>
        <v>0.2</v>
      </c>
      <c r="AK120" s="93">
        <f>AJ120*$AE$23</f>
        <v>0.95238095238095244</v>
      </c>
    </row>
    <row r="121" spans="1:37" ht="25.35" customHeight="1" thickTop="1" thickBot="1">
      <c r="A121" s="255" t="s">
        <v>1913</v>
      </c>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7"/>
      <c r="AD121" s="205">
        <f>'Art. 121'!Q123</f>
        <v>2</v>
      </c>
      <c r="AE121" s="91">
        <f>IF(AG121=1,AK121,AG121)</f>
        <v>0.95238095238095244</v>
      </c>
      <c r="AF121">
        <f>AD121/2</f>
        <v>1</v>
      </c>
      <c r="AG121" s="89">
        <f>IF(AND(AF121&gt;=0,AF121&lt;=1),1,"No aplica")</f>
        <v>1</v>
      </c>
      <c r="AH121" s="92">
        <f>AD121/(AG121*2)</f>
        <v>1</v>
      </c>
      <c r="AI121" s="93">
        <f>IF(AG121=1,AG121/$AG$124,"No aplica")</f>
        <v>0.2</v>
      </c>
      <c r="AJ121" s="93">
        <f>AF121*AI121</f>
        <v>0.2</v>
      </c>
      <c r="AK121" s="93">
        <f>AJ121*$AE$23</f>
        <v>0.95238095238095244</v>
      </c>
    </row>
    <row r="122" spans="1:37" ht="25.35" customHeight="1" thickTop="1" thickBot="1">
      <c r="A122" s="255" t="s">
        <v>1914</v>
      </c>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7"/>
      <c r="AD122" s="205">
        <f>'Art. 121'!Q124</f>
        <v>1</v>
      </c>
      <c r="AE122" s="91">
        <f>IF(AG122=1,AK122,AG122)</f>
        <v>0.47619047619047622</v>
      </c>
      <c r="AF122">
        <f>AD122/2</f>
        <v>0.5</v>
      </c>
      <c r="AG122" s="89">
        <f>IF(AND(AF122&gt;=0,AF122&lt;=1),1,"No aplica")</f>
        <v>1</v>
      </c>
      <c r="AH122" s="92">
        <f>AD122/(AG122*2)</f>
        <v>0.5</v>
      </c>
      <c r="AI122" s="93">
        <f>IF(AG122=1,AG122/$AG$124,"No aplica")</f>
        <v>0.2</v>
      </c>
      <c r="AJ122" s="93">
        <f>AF122*AI122</f>
        <v>0.1</v>
      </c>
      <c r="AK122" s="93">
        <f>AJ122*$AE$23</f>
        <v>0.47619047619047622</v>
      </c>
    </row>
    <row r="123" spans="1:37" ht="25.35" customHeight="1" thickTop="1" thickBot="1">
      <c r="A123" s="255" t="s">
        <v>131</v>
      </c>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7"/>
      <c r="AD123" s="205">
        <f>'Art. 121'!Q125</f>
        <v>2</v>
      </c>
      <c r="AE123" s="91">
        <f>IF(AG123=1,AK123,AG123)</f>
        <v>0.95238095238095244</v>
      </c>
      <c r="AF123">
        <f>AD123/2</f>
        <v>1</v>
      </c>
      <c r="AG123" s="89">
        <f>IF(AND(AF123&gt;=0,AF123&lt;=1),1,"No aplica")</f>
        <v>1</v>
      </c>
      <c r="AH123" s="92">
        <f>AD123/(AG123*2)</f>
        <v>1</v>
      </c>
      <c r="AI123" s="93">
        <f>IF(AG123=1,AG123/$AG$124,"No aplica")</f>
        <v>0.2</v>
      </c>
      <c r="AJ123" s="93">
        <f>AF123*AI123</f>
        <v>0.2</v>
      </c>
      <c r="AK123" s="93">
        <f>AJ123*$AE$23</f>
        <v>0.95238095238095244</v>
      </c>
    </row>
    <row r="124" spans="1:37" ht="25.35" customHeight="1" thickTop="1">
      <c r="A124" s="304" t="s">
        <v>1915</v>
      </c>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91">
        <f>SUM(AE119:AE123)</f>
        <v>4.2857142857142856</v>
      </c>
      <c r="AF124" s="63"/>
      <c r="AG124" s="94">
        <f>SUM(AG119:AG123)</f>
        <v>5</v>
      </c>
      <c r="AH124" s="95"/>
      <c r="AI124" s="96"/>
      <c r="AJ124" s="96"/>
      <c r="AK124" s="96"/>
    </row>
    <row r="125" spans="1:37" ht="25.35" customHeight="1">
      <c r="A125" s="302" t="s">
        <v>1916</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91">
        <f>AE124/$AE$23*100</f>
        <v>90</v>
      </c>
      <c r="AF125" s="63"/>
      <c r="AG125" s="94"/>
      <c r="AH125" s="95"/>
      <c r="AI125" s="96"/>
      <c r="AJ125" s="96"/>
      <c r="AK125" s="96"/>
    </row>
    <row r="126" spans="1:37" ht="15">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15">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94" t="s">
        <v>132</v>
      </c>
      <c r="B128" s="294"/>
      <c r="C128" s="294"/>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row>
    <row r="129" spans="1:37" ht="15.75">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15.75"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03" t="s">
        <v>44</v>
      </c>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67" t="s">
        <v>67</v>
      </c>
      <c r="AE131" s="201" t="s">
        <v>9</v>
      </c>
      <c r="AF131" s="89" t="s">
        <v>1877</v>
      </c>
      <c r="AG131" s="89" t="s">
        <v>1878</v>
      </c>
      <c r="AH131" s="89" t="s">
        <v>1879</v>
      </c>
      <c r="AI131" s="90" t="s">
        <v>1880</v>
      </c>
      <c r="AJ131" s="89"/>
      <c r="AK131" s="90" t="s">
        <v>1881</v>
      </c>
    </row>
    <row r="132" spans="1:37" ht="25.35" customHeight="1" thickTop="1" thickBot="1">
      <c r="A132" s="255" t="s">
        <v>69</v>
      </c>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257"/>
      <c r="AD132" s="205">
        <f>'Art. 121'!Q134</f>
        <v>2</v>
      </c>
      <c r="AE132" s="91">
        <f t="shared" ref="AE132:AE146" si="52">IF(AG132=1,AK132,AG132)</f>
        <v>0.31746031746031744</v>
      </c>
      <c r="AF132">
        <f t="shared" ref="AF132:AF146" si="53">AD132/2</f>
        <v>1</v>
      </c>
      <c r="AG132" s="89">
        <f t="shared" ref="AG132:AG146" si="54">IF(AND(AF132&gt;=0,AF132&lt;=1),1,"No aplica")</f>
        <v>1</v>
      </c>
      <c r="AH132" s="92">
        <f t="shared" ref="AH132:AH146" si="55">AD132/(AG132*2)</f>
        <v>1</v>
      </c>
      <c r="AI132" s="93">
        <f t="shared" ref="AI132:AI146" si="56">IF(AG132=1,AG132/$AG$147,"No aplica")</f>
        <v>6.6666666666666666E-2</v>
      </c>
      <c r="AJ132" s="93">
        <f t="shared" ref="AJ132:AJ146" si="57">AF132*AI132</f>
        <v>6.6666666666666666E-2</v>
      </c>
      <c r="AK132" s="93">
        <f t="shared" ref="AK132:AK146" si="58">AJ132*$AE$23</f>
        <v>0.31746031746031744</v>
      </c>
    </row>
    <row r="133" spans="1:37" ht="25.35" customHeight="1" thickTop="1" thickBot="1">
      <c r="A133" s="255" t="s">
        <v>109</v>
      </c>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7"/>
      <c r="AD133" s="205">
        <f>'Art. 121'!Q135</f>
        <v>2</v>
      </c>
      <c r="AE133" s="91">
        <f t="shared" si="52"/>
        <v>0.31746031746031744</v>
      </c>
      <c r="AF133">
        <f t="shared" si="53"/>
        <v>1</v>
      </c>
      <c r="AG133" s="89">
        <f t="shared" si="54"/>
        <v>1</v>
      </c>
      <c r="AH133" s="92">
        <f t="shared" si="55"/>
        <v>1</v>
      </c>
      <c r="AI133" s="93">
        <f t="shared" si="56"/>
        <v>6.6666666666666666E-2</v>
      </c>
      <c r="AJ133" s="93">
        <f t="shared" si="57"/>
        <v>6.6666666666666666E-2</v>
      </c>
      <c r="AK133" s="93">
        <f t="shared" si="58"/>
        <v>0.31746031746031744</v>
      </c>
    </row>
    <row r="134" spans="1:37" ht="25.35" customHeight="1" thickTop="1" thickBot="1">
      <c r="A134" s="255" t="s">
        <v>1917</v>
      </c>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7"/>
      <c r="AD134" s="205">
        <f>'Art. 121'!Q136</f>
        <v>1</v>
      </c>
      <c r="AE134" s="91">
        <f t="shared" si="52"/>
        <v>0.15873015873015872</v>
      </c>
      <c r="AF134">
        <f t="shared" si="53"/>
        <v>0.5</v>
      </c>
      <c r="AG134" s="89">
        <f t="shared" si="54"/>
        <v>1</v>
      </c>
      <c r="AH134" s="92">
        <f t="shared" si="55"/>
        <v>0.5</v>
      </c>
      <c r="AI134" s="93">
        <f t="shared" si="56"/>
        <v>6.6666666666666666E-2</v>
      </c>
      <c r="AJ134" s="93">
        <f t="shared" si="57"/>
        <v>3.3333333333333333E-2</v>
      </c>
      <c r="AK134" s="93">
        <f t="shared" si="58"/>
        <v>0.15873015873015872</v>
      </c>
    </row>
    <row r="135" spans="1:37" ht="25.35" customHeight="1" thickTop="1" thickBot="1">
      <c r="A135" s="255" t="s">
        <v>136</v>
      </c>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c r="AA135" s="256"/>
      <c r="AB135" s="256"/>
      <c r="AC135" s="257"/>
      <c r="AD135" s="205">
        <f>'Art. 121'!Q137</f>
        <v>1</v>
      </c>
      <c r="AE135" s="91">
        <f t="shared" si="52"/>
        <v>0.15873015873015872</v>
      </c>
      <c r="AF135">
        <f t="shared" si="53"/>
        <v>0.5</v>
      </c>
      <c r="AG135" s="89">
        <f t="shared" si="54"/>
        <v>1</v>
      </c>
      <c r="AH135" s="92">
        <f t="shared" si="55"/>
        <v>0.5</v>
      </c>
      <c r="AI135" s="93">
        <f t="shared" si="56"/>
        <v>6.6666666666666666E-2</v>
      </c>
      <c r="AJ135" s="93">
        <f t="shared" si="57"/>
        <v>3.3333333333333333E-2</v>
      </c>
      <c r="AK135" s="93">
        <f t="shared" si="58"/>
        <v>0.15873015873015872</v>
      </c>
    </row>
    <row r="136" spans="1:37" ht="25.35" customHeight="1" thickTop="1" thickBot="1">
      <c r="A136" s="255" t="s">
        <v>137</v>
      </c>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256"/>
      <c r="AB136" s="256"/>
      <c r="AC136" s="257"/>
      <c r="AD136" s="205">
        <f>'Art. 121'!Q138</f>
        <v>1</v>
      </c>
      <c r="AE136" s="91">
        <f t="shared" si="52"/>
        <v>0.15873015873015872</v>
      </c>
      <c r="AF136">
        <f t="shared" si="53"/>
        <v>0.5</v>
      </c>
      <c r="AG136" s="89">
        <f t="shared" si="54"/>
        <v>1</v>
      </c>
      <c r="AH136" s="92">
        <f t="shared" si="55"/>
        <v>0.5</v>
      </c>
      <c r="AI136" s="93">
        <f t="shared" si="56"/>
        <v>6.6666666666666666E-2</v>
      </c>
      <c r="AJ136" s="93">
        <f t="shared" si="57"/>
        <v>3.3333333333333333E-2</v>
      </c>
      <c r="AK136" s="93">
        <f t="shared" si="58"/>
        <v>0.15873015873015872</v>
      </c>
    </row>
    <row r="137" spans="1:37" ht="25.35" customHeight="1" thickTop="1" thickBot="1">
      <c r="A137" s="255" t="s">
        <v>138</v>
      </c>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7"/>
      <c r="AD137" s="205">
        <f>'Art. 121'!Q139</f>
        <v>1</v>
      </c>
      <c r="AE137" s="91">
        <f t="shared" si="52"/>
        <v>0.15873015873015872</v>
      </c>
      <c r="AF137">
        <f t="shared" si="53"/>
        <v>0.5</v>
      </c>
      <c r="AG137" s="89">
        <f t="shared" si="54"/>
        <v>1</v>
      </c>
      <c r="AH137" s="92">
        <f t="shared" si="55"/>
        <v>0.5</v>
      </c>
      <c r="AI137" s="93">
        <f t="shared" si="56"/>
        <v>6.6666666666666666E-2</v>
      </c>
      <c r="AJ137" s="93">
        <f t="shared" si="57"/>
        <v>3.3333333333333333E-2</v>
      </c>
      <c r="AK137" s="93">
        <f t="shared" si="58"/>
        <v>0.15873015873015872</v>
      </c>
    </row>
    <row r="138" spans="1:37" ht="25.35" customHeight="1" thickTop="1" thickBot="1">
      <c r="A138" s="255" t="s">
        <v>139</v>
      </c>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c r="AA138" s="256"/>
      <c r="AB138" s="256"/>
      <c r="AC138" s="257"/>
      <c r="AD138" s="205">
        <f>'Art. 121'!Q140</f>
        <v>1</v>
      </c>
      <c r="AE138" s="91">
        <f t="shared" si="52"/>
        <v>0.15873015873015872</v>
      </c>
      <c r="AF138">
        <f t="shared" si="53"/>
        <v>0.5</v>
      </c>
      <c r="AG138" s="89">
        <f t="shared" si="54"/>
        <v>1</v>
      </c>
      <c r="AH138" s="92">
        <f t="shared" si="55"/>
        <v>0.5</v>
      </c>
      <c r="AI138" s="93">
        <f t="shared" si="56"/>
        <v>6.6666666666666666E-2</v>
      </c>
      <c r="AJ138" s="93">
        <f t="shared" si="57"/>
        <v>3.3333333333333333E-2</v>
      </c>
      <c r="AK138" s="93">
        <f t="shared" si="58"/>
        <v>0.15873015873015872</v>
      </c>
    </row>
    <row r="139" spans="1:37" ht="25.35" customHeight="1" thickTop="1" thickBot="1">
      <c r="A139" s="255" t="s">
        <v>140</v>
      </c>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7"/>
      <c r="AD139" s="205">
        <f>'Art. 121'!Q141</f>
        <v>1</v>
      </c>
      <c r="AE139" s="91">
        <f t="shared" si="52"/>
        <v>0.15873015873015872</v>
      </c>
      <c r="AF139">
        <f t="shared" si="53"/>
        <v>0.5</v>
      </c>
      <c r="AG139" s="89">
        <f t="shared" si="54"/>
        <v>1</v>
      </c>
      <c r="AH139" s="92">
        <f t="shared" si="55"/>
        <v>0.5</v>
      </c>
      <c r="AI139" s="93">
        <f t="shared" si="56"/>
        <v>6.6666666666666666E-2</v>
      </c>
      <c r="AJ139" s="93">
        <f t="shared" si="57"/>
        <v>3.3333333333333333E-2</v>
      </c>
      <c r="AK139" s="93">
        <f t="shared" si="58"/>
        <v>0.15873015873015872</v>
      </c>
    </row>
    <row r="140" spans="1:37" ht="25.35" customHeight="1" thickTop="1" thickBot="1">
      <c r="A140" s="255" t="s">
        <v>141</v>
      </c>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c r="AA140" s="256"/>
      <c r="AB140" s="256"/>
      <c r="AC140" s="257"/>
      <c r="AD140" s="205">
        <f>'Art. 121'!Q142</f>
        <v>1</v>
      </c>
      <c r="AE140" s="91">
        <f t="shared" si="52"/>
        <v>0.15873015873015872</v>
      </c>
      <c r="AF140">
        <f t="shared" si="53"/>
        <v>0.5</v>
      </c>
      <c r="AG140" s="89">
        <f t="shared" si="54"/>
        <v>1</v>
      </c>
      <c r="AH140" s="92">
        <f t="shared" si="55"/>
        <v>0.5</v>
      </c>
      <c r="AI140" s="93">
        <f t="shared" si="56"/>
        <v>6.6666666666666666E-2</v>
      </c>
      <c r="AJ140" s="93">
        <f t="shared" si="57"/>
        <v>3.3333333333333333E-2</v>
      </c>
      <c r="AK140" s="93">
        <f t="shared" si="58"/>
        <v>0.15873015873015872</v>
      </c>
    </row>
    <row r="141" spans="1:37" ht="25.35" customHeight="1" thickTop="1" thickBot="1">
      <c r="A141" s="255" t="s">
        <v>142</v>
      </c>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7"/>
      <c r="AD141" s="205">
        <f>'Art. 121'!Q143</f>
        <v>1</v>
      </c>
      <c r="AE141" s="91">
        <f t="shared" si="52"/>
        <v>0.15873015873015872</v>
      </c>
      <c r="AF141">
        <f t="shared" si="53"/>
        <v>0.5</v>
      </c>
      <c r="AG141" s="89">
        <f t="shared" si="54"/>
        <v>1</v>
      </c>
      <c r="AH141" s="92">
        <f t="shared" si="55"/>
        <v>0.5</v>
      </c>
      <c r="AI141" s="93">
        <f t="shared" si="56"/>
        <v>6.6666666666666666E-2</v>
      </c>
      <c r="AJ141" s="93">
        <f t="shared" si="57"/>
        <v>3.3333333333333333E-2</v>
      </c>
      <c r="AK141" s="93">
        <f t="shared" si="58"/>
        <v>0.15873015873015872</v>
      </c>
    </row>
    <row r="142" spans="1:37" ht="25.35" customHeight="1" thickTop="1" thickBot="1">
      <c r="A142" s="255" t="s">
        <v>143</v>
      </c>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c r="AC142" s="257"/>
      <c r="AD142" s="205">
        <f>'Art. 121'!Q144</f>
        <v>1</v>
      </c>
      <c r="AE142" s="91">
        <f t="shared" si="52"/>
        <v>0.15873015873015872</v>
      </c>
      <c r="AF142">
        <f t="shared" si="53"/>
        <v>0.5</v>
      </c>
      <c r="AG142" s="89">
        <f t="shared" si="54"/>
        <v>1</v>
      </c>
      <c r="AH142" s="92">
        <f t="shared" si="55"/>
        <v>0.5</v>
      </c>
      <c r="AI142" s="93">
        <f t="shared" si="56"/>
        <v>6.6666666666666666E-2</v>
      </c>
      <c r="AJ142" s="93">
        <f t="shared" si="57"/>
        <v>3.3333333333333333E-2</v>
      </c>
      <c r="AK142" s="93">
        <f t="shared" si="58"/>
        <v>0.15873015873015872</v>
      </c>
    </row>
    <row r="143" spans="1:37" ht="25.35" customHeight="1" thickTop="1" thickBot="1">
      <c r="A143" s="255" t="s">
        <v>144</v>
      </c>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7"/>
      <c r="AD143" s="205">
        <f>'Art. 121'!Q145</f>
        <v>1</v>
      </c>
      <c r="AE143" s="91">
        <f t="shared" si="52"/>
        <v>0.15873015873015872</v>
      </c>
      <c r="AF143">
        <f t="shared" si="53"/>
        <v>0.5</v>
      </c>
      <c r="AG143" s="89">
        <f t="shared" si="54"/>
        <v>1</v>
      </c>
      <c r="AH143" s="92">
        <f t="shared" si="55"/>
        <v>0.5</v>
      </c>
      <c r="AI143" s="93">
        <f t="shared" si="56"/>
        <v>6.6666666666666666E-2</v>
      </c>
      <c r="AJ143" s="93">
        <f t="shared" si="57"/>
        <v>3.3333333333333333E-2</v>
      </c>
      <c r="AK143" s="93">
        <f t="shared" si="58"/>
        <v>0.15873015873015872</v>
      </c>
    </row>
    <row r="144" spans="1:37" ht="25.35" customHeight="1" thickTop="1" thickBot="1">
      <c r="A144" s="255" t="s">
        <v>145</v>
      </c>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c r="AC144" s="257"/>
      <c r="AD144" s="205">
        <f>'Art. 121'!Q146</f>
        <v>1</v>
      </c>
      <c r="AE144" s="91">
        <f t="shared" si="52"/>
        <v>0.15873015873015872</v>
      </c>
      <c r="AF144">
        <f t="shared" si="53"/>
        <v>0.5</v>
      </c>
      <c r="AG144" s="89">
        <f t="shared" si="54"/>
        <v>1</v>
      </c>
      <c r="AH144" s="92">
        <f t="shared" si="55"/>
        <v>0.5</v>
      </c>
      <c r="AI144" s="93">
        <f t="shared" si="56"/>
        <v>6.6666666666666666E-2</v>
      </c>
      <c r="AJ144" s="93">
        <f t="shared" si="57"/>
        <v>3.3333333333333333E-2</v>
      </c>
      <c r="AK144" s="93">
        <f t="shared" si="58"/>
        <v>0.15873015873015872</v>
      </c>
    </row>
    <row r="145" spans="1:37" ht="25.35" customHeight="1" thickTop="1" thickBot="1">
      <c r="A145" s="255" t="s">
        <v>146</v>
      </c>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c r="AC145" s="257"/>
      <c r="AD145" s="205">
        <f>'Art. 121'!Q147</f>
        <v>1</v>
      </c>
      <c r="AE145" s="91">
        <f t="shared" si="52"/>
        <v>0.15873015873015872</v>
      </c>
      <c r="AF145">
        <f t="shared" si="53"/>
        <v>0.5</v>
      </c>
      <c r="AG145" s="89">
        <f t="shared" si="54"/>
        <v>1</v>
      </c>
      <c r="AH145" s="92">
        <f t="shared" si="55"/>
        <v>0.5</v>
      </c>
      <c r="AI145" s="93">
        <f t="shared" si="56"/>
        <v>6.6666666666666666E-2</v>
      </c>
      <c r="AJ145" s="93">
        <f t="shared" si="57"/>
        <v>3.3333333333333333E-2</v>
      </c>
      <c r="AK145" s="93">
        <f t="shared" si="58"/>
        <v>0.15873015873015872</v>
      </c>
    </row>
    <row r="146" spans="1:37" ht="25.35" customHeight="1" thickTop="1" thickBot="1">
      <c r="A146" s="255" t="s">
        <v>147</v>
      </c>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7"/>
      <c r="AD146" s="205">
        <f>'Art. 121'!Q148</f>
        <v>1</v>
      </c>
      <c r="AE146" s="91">
        <f t="shared" si="52"/>
        <v>0.15873015873015872</v>
      </c>
      <c r="AF146">
        <f t="shared" si="53"/>
        <v>0.5</v>
      </c>
      <c r="AG146" s="89">
        <f t="shared" si="54"/>
        <v>1</v>
      </c>
      <c r="AH146" s="92">
        <f t="shared" si="55"/>
        <v>0.5</v>
      </c>
      <c r="AI146" s="93">
        <f t="shared" si="56"/>
        <v>6.6666666666666666E-2</v>
      </c>
      <c r="AJ146" s="93">
        <f t="shared" si="57"/>
        <v>3.3333333333333333E-2</v>
      </c>
      <c r="AK146" s="93">
        <f t="shared" si="58"/>
        <v>0.15873015873015872</v>
      </c>
    </row>
    <row r="147" spans="1:37" ht="25.35" customHeight="1" thickTop="1">
      <c r="A147" s="304" t="s">
        <v>1918</v>
      </c>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91">
        <f>SUM(AE132:AE146)</f>
        <v>2.6984126984126973</v>
      </c>
      <c r="AF147" s="63"/>
      <c r="AG147" s="94">
        <f>SUM(AG132:AG146)</f>
        <v>15</v>
      </c>
      <c r="AH147" s="95"/>
      <c r="AI147" s="96"/>
      <c r="AJ147" s="96"/>
      <c r="AK147" s="96"/>
    </row>
    <row r="148" spans="1:37" ht="25.35" customHeight="1">
      <c r="A148" s="302" t="s">
        <v>1919</v>
      </c>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c r="AA148" s="302"/>
      <c r="AB148" s="302"/>
      <c r="AC148" s="302"/>
      <c r="AD148" s="302"/>
      <c r="AE148" s="91">
        <f>AE147/$AE$23*100</f>
        <v>56.666666666666643</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05" t="s">
        <v>79</v>
      </c>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106" t="s">
        <v>67</v>
      </c>
      <c r="AE150" s="107" t="s">
        <v>9</v>
      </c>
      <c r="AF150" s="89" t="s">
        <v>1877</v>
      </c>
      <c r="AG150" s="89" t="s">
        <v>1878</v>
      </c>
      <c r="AH150" s="89" t="s">
        <v>1879</v>
      </c>
      <c r="AI150" s="90" t="s">
        <v>1880</v>
      </c>
      <c r="AJ150" s="89"/>
      <c r="AK150" s="90" t="s">
        <v>1881</v>
      </c>
    </row>
    <row r="151" spans="1:37" ht="25.35" customHeight="1" thickTop="1" thickBot="1">
      <c r="A151" s="255" t="s">
        <v>148</v>
      </c>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7"/>
      <c r="AD151" s="205">
        <f>'Art. 121'!Q151</f>
        <v>2</v>
      </c>
      <c r="AE151" s="91">
        <f>IF(AG151=1,AK151,AG151)</f>
        <v>0.95238095238095244</v>
      </c>
      <c r="AF151">
        <f>AD151/2</f>
        <v>1</v>
      </c>
      <c r="AG151" s="89">
        <f>IF(AND(AF151&gt;=0,AF151&lt;=1),1,"No aplica")</f>
        <v>1</v>
      </c>
      <c r="AH151" s="92">
        <f>AD151/(AG151*2)</f>
        <v>1</v>
      </c>
      <c r="AI151" s="93">
        <f>IF(AG151=1,AG151/$AG$156,"No aplica")</f>
        <v>0.2</v>
      </c>
      <c r="AJ151" s="93">
        <f>AF151*AI151</f>
        <v>0.2</v>
      </c>
      <c r="AK151" s="93">
        <f>AJ151*$AE$23</f>
        <v>0.95238095238095244</v>
      </c>
    </row>
    <row r="152" spans="1:37" ht="25.35" customHeight="1" thickTop="1" thickBot="1">
      <c r="A152" s="255" t="s">
        <v>1920</v>
      </c>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7"/>
      <c r="AD152" s="205">
        <f>'Art. 121'!Q152</f>
        <v>2</v>
      </c>
      <c r="AE152" s="91">
        <f>IF(AG152=1,AK152,AG152)</f>
        <v>0.95238095238095244</v>
      </c>
      <c r="AF152">
        <f>AD152/2</f>
        <v>1</v>
      </c>
      <c r="AG152" s="89">
        <f>IF(AND(AF152&gt;=0,AF152&lt;=1),1,"No aplica")</f>
        <v>1</v>
      </c>
      <c r="AH152" s="92">
        <f>AD152/(AG152*2)</f>
        <v>1</v>
      </c>
      <c r="AI152" s="93">
        <f>IF(AG152=1,AG152/$AG$156,"No aplica")</f>
        <v>0.2</v>
      </c>
      <c r="AJ152" s="93">
        <f>AF152*AI152</f>
        <v>0.2</v>
      </c>
      <c r="AK152" s="93">
        <f>AJ152*$AE$23</f>
        <v>0.95238095238095244</v>
      </c>
    </row>
    <row r="153" spans="1:37" ht="25.35" customHeight="1" thickTop="1" thickBot="1">
      <c r="A153" s="255" t="s">
        <v>1921</v>
      </c>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7"/>
      <c r="AD153" s="205">
        <f>'Art. 121'!Q153</f>
        <v>2</v>
      </c>
      <c r="AE153" s="91">
        <f>IF(AG153=1,AK153,AG153)</f>
        <v>0.95238095238095244</v>
      </c>
      <c r="AF153">
        <f>AD153/2</f>
        <v>1</v>
      </c>
      <c r="AG153" s="89">
        <f>IF(AND(AF153&gt;=0,AF153&lt;=1),1,"No aplica")</f>
        <v>1</v>
      </c>
      <c r="AH153" s="92">
        <f>AD153/(AG153*2)</f>
        <v>1</v>
      </c>
      <c r="AI153" s="93">
        <f>IF(AG153=1,AG153/$AG$156,"No aplica")</f>
        <v>0.2</v>
      </c>
      <c r="AJ153" s="93">
        <f>AF153*AI153</f>
        <v>0.2</v>
      </c>
      <c r="AK153" s="93">
        <f>AJ153*$AE$23</f>
        <v>0.95238095238095244</v>
      </c>
    </row>
    <row r="154" spans="1:37" ht="25.35" customHeight="1" thickTop="1" thickBot="1">
      <c r="A154" s="255" t="s">
        <v>1922</v>
      </c>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7"/>
      <c r="AD154" s="205">
        <f>'Art. 121'!Q154</f>
        <v>2</v>
      </c>
      <c r="AE154" s="91">
        <f>IF(AG154=1,AK154,AG154)</f>
        <v>0.95238095238095244</v>
      </c>
      <c r="AF154">
        <f>AD154/2</f>
        <v>1</v>
      </c>
      <c r="AG154" s="89">
        <f>IF(AND(AF154&gt;=0,AF154&lt;=1),1,"No aplica")</f>
        <v>1</v>
      </c>
      <c r="AH154" s="92">
        <f>AD154/(AG154*2)</f>
        <v>1</v>
      </c>
      <c r="AI154" s="93">
        <f>IF(AG154=1,AG154/$AG$156,"No aplica")</f>
        <v>0.2</v>
      </c>
      <c r="AJ154" s="93">
        <f>AF154*AI154</f>
        <v>0.2</v>
      </c>
      <c r="AK154" s="93">
        <f>AJ154*$AE$23</f>
        <v>0.95238095238095244</v>
      </c>
    </row>
    <row r="155" spans="1:37" ht="25.35" customHeight="1" thickTop="1" thickBot="1">
      <c r="A155" s="255" t="s">
        <v>152</v>
      </c>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7"/>
      <c r="AD155" s="205">
        <f>'Art. 121'!Q155</f>
        <v>2</v>
      </c>
      <c r="AE155" s="91">
        <f>IF(AG155=1,AK155,AG155)</f>
        <v>0.95238095238095244</v>
      </c>
      <c r="AF155">
        <f>AD155/2</f>
        <v>1</v>
      </c>
      <c r="AG155" s="89">
        <f>IF(AND(AF155&gt;=0,AF155&lt;=1),1,"No aplica")</f>
        <v>1</v>
      </c>
      <c r="AH155" s="92">
        <f>AD155/(AG155*2)</f>
        <v>1</v>
      </c>
      <c r="AI155" s="93">
        <f>IF(AG155=1,AG155/$AG$156,"No aplica")</f>
        <v>0.2</v>
      </c>
      <c r="AJ155" s="93">
        <f>AF155*AI155</f>
        <v>0.2</v>
      </c>
      <c r="AK155" s="93">
        <f>AJ155*$AE$23</f>
        <v>0.95238095238095244</v>
      </c>
    </row>
    <row r="156" spans="1:37" ht="25.35" customHeight="1" thickTop="1">
      <c r="A156" s="304" t="s">
        <v>1923</v>
      </c>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91">
        <f>SUM(AE151:AE155)</f>
        <v>4.7619047619047619</v>
      </c>
      <c r="AF156" s="63"/>
      <c r="AG156" s="94">
        <f>SUM(AG151:AG155)</f>
        <v>5</v>
      </c>
      <c r="AH156" s="95"/>
      <c r="AI156" s="96"/>
      <c r="AJ156" s="96"/>
      <c r="AK156" s="96"/>
    </row>
    <row r="157" spans="1:37" ht="25.35" customHeight="1">
      <c r="A157" s="302" t="s">
        <v>1924</v>
      </c>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c r="AA157" s="302"/>
      <c r="AB157" s="302"/>
      <c r="AC157" s="302"/>
      <c r="AD157" s="302"/>
      <c r="AE157" s="91">
        <f>AE156/$AE$23*100</f>
        <v>100</v>
      </c>
      <c r="AF157" s="63"/>
      <c r="AG157" s="94"/>
      <c r="AH157" s="95"/>
      <c r="AI157" s="96"/>
      <c r="AJ157" s="96"/>
      <c r="AK157" s="96"/>
    </row>
    <row r="158" spans="1:37" ht="15">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15">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94" t="s">
        <v>153</v>
      </c>
      <c r="B160" s="294"/>
      <c r="C160" s="294"/>
      <c r="D160" s="294"/>
      <c r="E160" s="294"/>
      <c r="F160" s="294"/>
      <c r="G160" s="294"/>
      <c r="H160" s="294"/>
      <c r="I160" s="294"/>
      <c r="J160" s="294"/>
      <c r="K160" s="294"/>
      <c r="L160" s="294"/>
      <c r="M160" s="294"/>
      <c r="N160" s="294"/>
      <c r="O160" s="294"/>
      <c r="P160" s="294"/>
      <c r="Q160" s="294"/>
      <c r="R160" s="294"/>
      <c r="S160" s="294"/>
      <c r="T160" s="294"/>
      <c r="U160" s="294"/>
      <c r="V160" s="294"/>
      <c r="W160" s="294"/>
      <c r="X160" s="294"/>
      <c r="Y160" s="294"/>
      <c r="Z160" s="294"/>
      <c r="AA160" s="294"/>
      <c r="AB160" s="294"/>
      <c r="AC160" s="294"/>
      <c r="AD160" s="294"/>
      <c r="AE160" s="294"/>
    </row>
    <row r="161" spans="1:37" ht="15.75">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15.75"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03" t="s">
        <v>44</v>
      </c>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67" t="s">
        <v>67</v>
      </c>
      <c r="AE163" s="201" t="s">
        <v>9</v>
      </c>
      <c r="AF163" s="89" t="s">
        <v>1877</v>
      </c>
      <c r="AG163" s="89" t="s">
        <v>1878</v>
      </c>
      <c r="AH163" s="89" t="s">
        <v>1879</v>
      </c>
      <c r="AI163" s="90" t="s">
        <v>1880</v>
      </c>
      <c r="AJ163" s="89"/>
      <c r="AK163" s="90" t="s">
        <v>1881</v>
      </c>
    </row>
    <row r="164" spans="1:37" ht="25.35" customHeight="1" thickTop="1" thickBot="1">
      <c r="A164" s="255" t="s">
        <v>69</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7"/>
      <c r="AD164" s="205">
        <f>'Art. 121'!Q164</f>
        <v>2</v>
      </c>
      <c r="AE164" s="91">
        <f t="shared" ref="AE164:AE179" si="59">IF(AG164=1,AK164,AG164)</f>
        <v>0.29761904761904762</v>
      </c>
      <c r="AF164">
        <f t="shared" ref="AF164:AF179" si="60">AD164/2</f>
        <v>1</v>
      </c>
      <c r="AG164" s="89">
        <f t="shared" ref="AG164:AG179" si="61">IF(AND(AF164&gt;=0,AF164&lt;=1),1,"No aplica")</f>
        <v>1</v>
      </c>
      <c r="AH164" s="92">
        <f t="shared" ref="AH164:AH179" si="62">AD164/(AG164*2)</f>
        <v>1</v>
      </c>
      <c r="AI164" s="93">
        <f t="shared" ref="AI164:AI179" si="63">IF(AG164=1,AG164/$AG$180,"No aplica")</f>
        <v>6.25E-2</v>
      </c>
      <c r="AJ164" s="93">
        <f t="shared" ref="AJ164:AJ179" si="64">AF164*AI164</f>
        <v>6.25E-2</v>
      </c>
      <c r="AK164" s="93">
        <f t="shared" ref="AK164:AK179" si="65">AJ164*$AE$23</f>
        <v>0.29761904761904762</v>
      </c>
    </row>
    <row r="165" spans="1:37" ht="25.35" customHeight="1" thickTop="1" thickBot="1">
      <c r="A165" s="255" t="s">
        <v>155</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7"/>
      <c r="AD165" s="205">
        <f>'Art. 121'!Q165</f>
        <v>2</v>
      </c>
      <c r="AE165" s="91">
        <f t="shared" si="59"/>
        <v>0.29761904761904762</v>
      </c>
      <c r="AF165">
        <f t="shared" si="60"/>
        <v>1</v>
      </c>
      <c r="AG165" s="89">
        <f t="shared" si="61"/>
        <v>1</v>
      </c>
      <c r="AH165" s="92">
        <f t="shared" si="62"/>
        <v>1</v>
      </c>
      <c r="AI165" s="93">
        <f t="shared" si="63"/>
        <v>6.25E-2</v>
      </c>
      <c r="AJ165" s="93">
        <f t="shared" si="64"/>
        <v>6.25E-2</v>
      </c>
      <c r="AK165" s="93">
        <f t="shared" si="65"/>
        <v>0.29761904761904762</v>
      </c>
    </row>
    <row r="166" spans="1:37" ht="25.35" customHeight="1" thickTop="1" thickBot="1">
      <c r="A166" s="255" t="s">
        <v>156</v>
      </c>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7"/>
      <c r="AD166" s="205">
        <f>'Art. 121'!Q166</f>
        <v>1</v>
      </c>
      <c r="AE166" s="91">
        <f t="shared" si="59"/>
        <v>0.14880952380952381</v>
      </c>
      <c r="AF166">
        <f t="shared" si="60"/>
        <v>0.5</v>
      </c>
      <c r="AG166" s="89">
        <f t="shared" si="61"/>
        <v>1</v>
      </c>
      <c r="AH166" s="92">
        <f t="shared" si="62"/>
        <v>0.5</v>
      </c>
      <c r="AI166" s="93">
        <f t="shared" si="63"/>
        <v>6.25E-2</v>
      </c>
      <c r="AJ166" s="93">
        <f t="shared" si="64"/>
        <v>3.125E-2</v>
      </c>
      <c r="AK166" s="93">
        <f t="shared" si="65"/>
        <v>0.14880952380952381</v>
      </c>
    </row>
    <row r="167" spans="1:37" ht="25.35" customHeight="1" thickTop="1" thickBot="1">
      <c r="A167" s="255" t="s">
        <v>158</v>
      </c>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c r="AA167" s="256"/>
      <c r="AB167" s="256"/>
      <c r="AC167" s="257"/>
      <c r="AD167" s="205">
        <f>'Art. 121'!Q167</f>
        <v>1</v>
      </c>
      <c r="AE167" s="91">
        <f t="shared" si="59"/>
        <v>0.14880952380952381</v>
      </c>
      <c r="AF167">
        <f t="shared" si="60"/>
        <v>0.5</v>
      </c>
      <c r="AG167" s="89">
        <f t="shared" si="61"/>
        <v>1</v>
      </c>
      <c r="AH167" s="92">
        <f t="shared" si="62"/>
        <v>0.5</v>
      </c>
      <c r="AI167" s="93">
        <f t="shared" si="63"/>
        <v>6.25E-2</v>
      </c>
      <c r="AJ167" s="93">
        <f t="shared" si="64"/>
        <v>3.125E-2</v>
      </c>
      <c r="AK167" s="93">
        <f t="shared" si="65"/>
        <v>0.14880952380952381</v>
      </c>
    </row>
    <row r="168" spans="1:37" ht="25.35" customHeight="1" thickTop="1" thickBot="1">
      <c r="A168" s="255" t="s">
        <v>159</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7"/>
      <c r="AD168" s="205">
        <f>'Art. 121'!Q168</f>
        <v>1</v>
      </c>
      <c r="AE168" s="91">
        <f t="shared" si="59"/>
        <v>0.14880952380952381</v>
      </c>
      <c r="AF168">
        <f t="shared" si="60"/>
        <v>0.5</v>
      </c>
      <c r="AG168" s="89">
        <f t="shared" si="61"/>
        <v>1</v>
      </c>
      <c r="AH168" s="92">
        <f t="shared" si="62"/>
        <v>0.5</v>
      </c>
      <c r="AI168" s="93">
        <f t="shared" si="63"/>
        <v>6.25E-2</v>
      </c>
      <c r="AJ168" s="93">
        <f t="shared" si="64"/>
        <v>3.125E-2</v>
      </c>
      <c r="AK168" s="93">
        <f t="shared" si="65"/>
        <v>0.14880952380952381</v>
      </c>
    </row>
    <row r="169" spans="1:37" ht="25.35" customHeight="1" thickTop="1" thickBot="1">
      <c r="A169" s="255" t="s">
        <v>160</v>
      </c>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c r="AA169" s="256"/>
      <c r="AB169" s="256"/>
      <c r="AC169" s="257"/>
      <c r="AD169" s="205">
        <f>'Art. 121'!Q169</f>
        <v>1</v>
      </c>
      <c r="AE169" s="91">
        <f t="shared" si="59"/>
        <v>0.14880952380952381</v>
      </c>
      <c r="AF169">
        <f t="shared" si="60"/>
        <v>0.5</v>
      </c>
      <c r="AG169" s="89">
        <f t="shared" si="61"/>
        <v>1</v>
      </c>
      <c r="AH169" s="92">
        <f t="shared" si="62"/>
        <v>0.5</v>
      </c>
      <c r="AI169" s="93">
        <f t="shared" si="63"/>
        <v>6.25E-2</v>
      </c>
      <c r="AJ169" s="93">
        <f t="shared" si="64"/>
        <v>3.125E-2</v>
      </c>
      <c r="AK169" s="93">
        <f t="shared" si="65"/>
        <v>0.14880952380952381</v>
      </c>
    </row>
    <row r="170" spans="1:37" ht="25.35" customHeight="1" thickTop="1" thickBot="1">
      <c r="A170" s="255" t="s">
        <v>161</v>
      </c>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c r="AA170" s="256"/>
      <c r="AB170" s="256"/>
      <c r="AC170" s="257"/>
      <c r="AD170" s="205">
        <f>'Art. 121'!Q170</f>
        <v>1</v>
      </c>
      <c r="AE170" s="91">
        <f t="shared" si="59"/>
        <v>0.14880952380952381</v>
      </c>
      <c r="AF170">
        <f t="shared" si="60"/>
        <v>0.5</v>
      </c>
      <c r="AG170" s="89">
        <f t="shared" si="61"/>
        <v>1</v>
      </c>
      <c r="AH170" s="92">
        <f t="shared" si="62"/>
        <v>0.5</v>
      </c>
      <c r="AI170" s="93">
        <f t="shared" si="63"/>
        <v>6.25E-2</v>
      </c>
      <c r="AJ170" s="93">
        <f t="shared" si="64"/>
        <v>3.125E-2</v>
      </c>
      <c r="AK170" s="93">
        <f t="shared" si="65"/>
        <v>0.14880952380952381</v>
      </c>
    </row>
    <row r="171" spans="1:37" ht="25.35" customHeight="1" thickTop="1" thickBot="1">
      <c r="A171" s="255" t="s">
        <v>162</v>
      </c>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7"/>
      <c r="AD171" s="205">
        <f>'Art. 121'!Q171</f>
        <v>1</v>
      </c>
      <c r="AE171" s="91">
        <f t="shared" si="59"/>
        <v>0.14880952380952381</v>
      </c>
      <c r="AF171">
        <f t="shared" si="60"/>
        <v>0.5</v>
      </c>
      <c r="AG171" s="89">
        <f t="shared" si="61"/>
        <v>1</v>
      </c>
      <c r="AH171" s="92">
        <f t="shared" si="62"/>
        <v>0.5</v>
      </c>
      <c r="AI171" s="93">
        <f t="shared" si="63"/>
        <v>6.25E-2</v>
      </c>
      <c r="AJ171" s="93">
        <f t="shared" si="64"/>
        <v>3.125E-2</v>
      </c>
      <c r="AK171" s="93">
        <f t="shared" si="65"/>
        <v>0.14880952380952381</v>
      </c>
    </row>
    <row r="172" spans="1:37" ht="25.35" customHeight="1" thickTop="1" thickBot="1">
      <c r="A172" s="255" t="s">
        <v>163</v>
      </c>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c r="AC172" s="257"/>
      <c r="AD172" s="205">
        <f>'Art. 121'!Q172</f>
        <v>1</v>
      </c>
      <c r="AE172" s="91">
        <f t="shared" si="59"/>
        <v>0.14880952380952381</v>
      </c>
      <c r="AF172">
        <f t="shared" si="60"/>
        <v>0.5</v>
      </c>
      <c r="AG172" s="89">
        <f t="shared" si="61"/>
        <v>1</v>
      </c>
      <c r="AH172" s="92">
        <f t="shared" si="62"/>
        <v>0.5</v>
      </c>
      <c r="AI172" s="93">
        <f t="shared" si="63"/>
        <v>6.25E-2</v>
      </c>
      <c r="AJ172" s="93">
        <f t="shared" si="64"/>
        <v>3.125E-2</v>
      </c>
      <c r="AK172" s="93">
        <f t="shared" si="65"/>
        <v>0.14880952380952381</v>
      </c>
    </row>
    <row r="173" spans="1:37" ht="25.35" customHeight="1" thickTop="1" thickBot="1">
      <c r="A173" s="255" t="s">
        <v>164</v>
      </c>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c r="AC173" s="257"/>
      <c r="AD173" s="205">
        <f>'Art. 121'!Q173</f>
        <v>1</v>
      </c>
      <c r="AE173" s="91">
        <f t="shared" si="59"/>
        <v>0.14880952380952381</v>
      </c>
      <c r="AF173">
        <f t="shared" si="60"/>
        <v>0.5</v>
      </c>
      <c r="AG173" s="89">
        <f t="shared" si="61"/>
        <v>1</v>
      </c>
      <c r="AH173" s="92">
        <f t="shared" si="62"/>
        <v>0.5</v>
      </c>
      <c r="AI173" s="93">
        <f t="shared" si="63"/>
        <v>6.25E-2</v>
      </c>
      <c r="AJ173" s="93">
        <f t="shared" si="64"/>
        <v>3.125E-2</v>
      </c>
      <c r="AK173" s="93">
        <f t="shared" si="65"/>
        <v>0.14880952380952381</v>
      </c>
    </row>
    <row r="174" spans="1:37" ht="25.35" customHeight="1" thickTop="1" thickBot="1">
      <c r="A174" s="255" t="s">
        <v>165</v>
      </c>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c r="AC174" s="257"/>
      <c r="AD174" s="205">
        <f>'Art. 121'!Q174</f>
        <v>1</v>
      </c>
      <c r="AE174" s="91">
        <f t="shared" si="59"/>
        <v>0.14880952380952381</v>
      </c>
      <c r="AF174">
        <f t="shared" si="60"/>
        <v>0.5</v>
      </c>
      <c r="AG174" s="89">
        <f t="shared" si="61"/>
        <v>1</v>
      </c>
      <c r="AH174" s="92">
        <f t="shared" si="62"/>
        <v>0.5</v>
      </c>
      <c r="AI174" s="93">
        <f t="shared" si="63"/>
        <v>6.25E-2</v>
      </c>
      <c r="AJ174" s="93">
        <f t="shared" si="64"/>
        <v>3.125E-2</v>
      </c>
      <c r="AK174" s="93">
        <f t="shared" si="65"/>
        <v>0.14880952380952381</v>
      </c>
    </row>
    <row r="175" spans="1:37" ht="25.35" customHeight="1" thickTop="1" thickBot="1">
      <c r="A175" s="255" t="s">
        <v>166</v>
      </c>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7"/>
      <c r="AD175" s="205">
        <f>'Art. 121'!Q175</f>
        <v>1</v>
      </c>
      <c r="AE175" s="91">
        <f t="shared" si="59"/>
        <v>0.14880952380952381</v>
      </c>
      <c r="AF175">
        <f t="shared" si="60"/>
        <v>0.5</v>
      </c>
      <c r="AG175" s="89">
        <f t="shared" si="61"/>
        <v>1</v>
      </c>
      <c r="AH175" s="92">
        <f t="shared" si="62"/>
        <v>0.5</v>
      </c>
      <c r="AI175" s="93">
        <f t="shared" si="63"/>
        <v>6.25E-2</v>
      </c>
      <c r="AJ175" s="93">
        <f t="shared" si="64"/>
        <v>3.125E-2</v>
      </c>
      <c r="AK175" s="93">
        <f t="shared" si="65"/>
        <v>0.14880952380952381</v>
      </c>
    </row>
    <row r="176" spans="1:37" ht="25.35" customHeight="1" thickTop="1" thickBot="1">
      <c r="A176" s="255" t="s">
        <v>167</v>
      </c>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c r="AC176" s="257"/>
      <c r="AD176" s="205">
        <f>'Art. 121'!Q176</f>
        <v>1</v>
      </c>
      <c r="AE176" s="91">
        <f t="shared" si="59"/>
        <v>0.14880952380952381</v>
      </c>
      <c r="AF176">
        <f t="shared" si="60"/>
        <v>0.5</v>
      </c>
      <c r="AG176" s="89">
        <f t="shared" si="61"/>
        <v>1</v>
      </c>
      <c r="AH176" s="92">
        <f t="shared" si="62"/>
        <v>0.5</v>
      </c>
      <c r="AI176" s="93">
        <f t="shared" si="63"/>
        <v>6.25E-2</v>
      </c>
      <c r="AJ176" s="93">
        <f t="shared" si="64"/>
        <v>3.125E-2</v>
      </c>
      <c r="AK176" s="93">
        <f t="shared" si="65"/>
        <v>0.14880952380952381</v>
      </c>
    </row>
    <row r="177" spans="1:37" ht="25.35" customHeight="1" thickTop="1" thickBot="1">
      <c r="A177" s="255" t="s">
        <v>168</v>
      </c>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7"/>
      <c r="AD177" s="205">
        <f>'Art. 121'!Q177</f>
        <v>1</v>
      </c>
      <c r="AE177" s="91">
        <f t="shared" si="59"/>
        <v>0.14880952380952381</v>
      </c>
      <c r="AF177">
        <f t="shared" si="60"/>
        <v>0.5</v>
      </c>
      <c r="AG177" s="89">
        <f t="shared" si="61"/>
        <v>1</v>
      </c>
      <c r="AH177" s="92">
        <f t="shared" si="62"/>
        <v>0.5</v>
      </c>
      <c r="AI177" s="93">
        <f t="shared" si="63"/>
        <v>6.25E-2</v>
      </c>
      <c r="AJ177" s="93">
        <f t="shared" si="64"/>
        <v>3.125E-2</v>
      </c>
      <c r="AK177" s="93">
        <f t="shared" si="65"/>
        <v>0.14880952380952381</v>
      </c>
    </row>
    <row r="178" spans="1:37" ht="25.35" customHeight="1" thickTop="1" thickBot="1">
      <c r="A178" s="255" t="s">
        <v>169</v>
      </c>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c r="AA178" s="256"/>
      <c r="AB178" s="256"/>
      <c r="AC178" s="257"/>
      <c r="AD178" s="205">
        <f>'Art. 121'!Q178</f>
        <v>1</v>
      </c>
      <c r="AE178" s="91">
        <f t="shared" si="59"/>
        <v>0.14880952380952381</v>
      </c>
      <c r="AF178">
        <f t="shared" si="60"/>
        <v>0.5</v>
      </c>
      <c r="AG178" s="89">
        <f t="shared" si="61"/>
        <v>1</v>
      </c>
      <c r="AH178" s="92">
        <f t="shared" si="62"/>
        <v>0.5</v>
      </c>
      <c r="AI178" s="93">
        <f t="shared" si="63"/>
        <v>6.25E-2</v>
      </c>
      <c r="AJ178" s="93">
        <f t="shared" si="64"/>
        <v>3.125E-2</v>
      </c>
      <c r="AK178" s="93">
        <f t="shared" si="65"/>
        <v>0.14880952380952381</v>
      </c>
    </row>
    <row r="179" spans="1:37" ht="25.35" customHeight="1" thickTop="1" thickBot="1">
      <c r="A179" s="255" t="s">
        <v>170</v>
      </c>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c r="AA179" s="256"/>
      <c r="AB179" s="256"/>
      <c r="AC179" s="257"/>
      <c r="AD179" s="205">
        <f>'Art. 121'!Q179</f>
        <v>1</v>
      </c>
      <c r="AE179" s="91">
        <f t="shared" si="59"/>
        <v>0.14880952380952381</v>
      </c>
      <c r="AF179">
        <f t="shared" si="60"/>
        <v>0.5</v>
      </c>
      <c r="AG179" s="89">
        <f t="shared" si="61"/>
        <v>1</v>
      </c>
      <c r="AH179" s="92">
        <f t="shared" si="62"/>
        <v>0.5</v>
      </c>
      <c r="AI179" s="93">
        <f t="shared" si="63"/>
        <v>6.25E-2</v>
      </c>
      <c r="AJ179" s="93">
        <f t="shared" si="64"/>
        <v>3.125E-2</v>
      </c>
      <c r="AK179" s="93">
        <f t="shared" si="65"/>
        <v>0.14880952380952381</v>
      </c>
    </row>
    <row r="180" spans="1:37" ht="25.35" customHeight="1" thickTop="1">
      <c r="A180" s="304" t="s">
        <v>1925</v>
      </c>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91">
        <f>SUM(AE164:AE179)</f>
        <v>2.6785714285714279</v>
      </c>
      <c r="AF180" s="63"/>
      <c r="AG180" s="94">
        <f>SUM(AG164:AG179)</f>
        <v>16</v>
      </c>
      <c r="AH180" s="95"/>
      <c r="AI180" s="96"/>
      <c r="AJ180" s="96"/>
      <c r="AK180" s="96"/>
    </row>
    <row r="181" spans="1:37" ht="25.35" customHeight="1">
      <c r="A181" s="302" t="s">
        <v>1926</v>
      </c>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91">
        <f>AE180/$AE$23*100</f>
        <v>56.249999999999986</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05" t="s">
        <v>79</v>
      </c>
      <c r="B183" s="305"/>
      <c r="C183" s="305"/>
      <c r="D183" s="305"/>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106" t="s">
        <v>67</v>
      </c>
      <c r="AE183" s="107" t="s">
        <v>9</v>
      </c>
      <c r="AF183" s="89" t="s">
        <v>1877</v>
      </c>
      <c r="AG183" s="89" t="s">
        <v>1878</v>
      </c>
      <c r="AH183" s="89" t="s">
        <v>1879</v>
      </c>
      <c r="AI183" s="90" t="s">
        <v>1880</v>
      </c>
      <c r="AJ183" s="89"/>
      <c r="AK183" s="90" t="s">
        <v>1881</v>
      </c>
    </row>
    <row r="184" spans="1:37" ht="25.35" customHeight="1" thickTop="1" thickBot="1">
      <c r="A184" s="255" t="s">
        <v>171</v>
      </c>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7"/>
      <c r="AD184" s="205">
        <f>'Art. 121'!Q182</f>
        <v>2</v>
      </c>
      <c r="AE184" s="91">
        <f>IF(AG184=1,AK184,AG184)</f>
        <v>0.95238095238095244</v>
      </c>
      <c r="AF184">
        <f>AD184/2</f>
        <v>1</v>
      </c>
      <c r="AG184" s="89">
        <f>IF(AND(AF184&gt;=0,AF184&lt;=1),1,"No aplica")</f>
        <v>1</v>
      </c>
      <c r="AH184" s="92">
        <f>AD184/(AG184*2)</f>
        <v>1</v>
      </c>
      <c r="AI184" s="93">
        <f>IF(AG184=1,AG184/$AG$189,"No aplica")</f>
        <v>0.2</v>
      </c>
      <c r="AJ184" s="93">
        <f>AF184*AI184</f>
        <v>0.2</v>
      </c>
      <c r="AK184" s="93">
        <f>AJ184*$AE$23</f>
        <v>0.95238095238095244</v>
      </c>
    </row>
    <row r="185" spans="1:37" ht="25.35" customHeight="1" thickTop="1" thickBot="1">
      <c r="A185" s="255" t="s">
        <v>172</v>
      </c>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7"/>
      <c r="AD185" s="205">
        <f>'Art. 121'!Q183</f>
        <v>2</v>
      </c>
      <c r="AE185" s="91">
        <f>IF(AG185=1,AK185,AG185)</f>
        <v>0.95238095238095244</v>
      </c>
      <c r="AF185">
        <f>AD185/2</f>
        <v>1</v>
      </c>
      <c r="AG185" s="89">
        <f>IF(AND(AF185&gt;=0,AF185&lt;=1),1,"No aplica")</f>
        <v>1</v>
      </c>
      <c r="AH185" s="92">
        <f>AD185/(AG185*2)</f>
        <v>1</v>
      </c>
      <c r="AI185" s="93">
        <f>IF(AG185=1,AG185/$AG$189,"No aplica")</f>
        <v>0.2</v>
      </c>
      <c r="AJ185" s="93">
        <f>AF185*AI185</f>
        <v>0.2</v>
      </c>
      <c r="AK185" s="93">
        <f>AJ185*$AE$23</f>
        <v>0.95238095238095244</v>
      </c>
    </row>
    <row r="186" spans="1:37" ht="25.35" customHeight="1" thickTop="1" thickBot="1">
      <c r="A186" s="255" t="s">
        <v>1927</v>
      </c>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7"/>
      <c r="AD186" s="205">
        <f>'Art. 121'!Q184</f>
        <v>2</v>
      </c>
      <c r="AE186" s="91">
        <f>IF(AG186=1,AK186,AG186)</f>
        <v>0.95238095238095244</v>
      </c>
      <c r="AF186">
        <f>AD186/2</f>
        <v>1</v>
      </c>
      <c r="AG186" s="89">
        <f>IF(AND(AF186&gt;=0,AF186&lt;=1),1,"No aplica")</f>
        <v>1</v>
      </c>
      <c r="AH186" s="92">
        <f>AD186/(AG186*2)</f>
        <v>1</v>
      </c>
      <c r="AI186" s="93">
        <f>IF(AG186=1,AG186/$AG$189,"No aplica")</f>
        <v>0.2</v>
      </c>
      <c r="AJ186" s="93">
        <f>AF186*AI186</f>
        <v>0.2</v>
      </c>
      <c r="AK186" s="93">
        <f>AJ186*$AE$23</f>
        <v>0.95238095238095244</v>
      </c>
    </row>
    <row r="187" spans="1:37" ht="25.35" customHeight="1" thickTop="1" thickBot="1">
      <c r="A187" s="255" t="s">
        <v>1928</v>
      </c>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c r="AC187" s="257"/>
      <c r="AD187" s="205">
        <f>'Art. 121'!Q185</f>
        <v>1</v>
      </c>
      <c r="AE187" s="91">
        <f>IF(AG187=1,AK187,AG187)</f>
        <v>0.47619047619047622</v>
      </c>
      <c r="AF187">
        <f>AD187/2</f>
        <v>0.5</v>
      </c>
      <c r="AG187" s="89">
        <f>IF(AND(AF187&gt;=0,AF187&lt;=1),1,"No aplica")</f>
        <v>1</v>
      </c>
      <c r="AH187" s="92">
        <f>AD187/(AG187*2)</f>
        <v>0.5</v>
      </c>
      <c r="AI187" s="93">
        <f>IF(AG187=1,AG187/$AG$189,"No aplica")</f>
        <v>0.2</v>
      </c>
      <c r="AJ187" s="93">
        <f>AF187*AI187</f>
        <v>0.1</v>
      </c>
      <c r="AK187" s="93">
        <f>AJ187*$AE$23</f>
        <v>0.47619047619047622</v>
      </c>
    </row>
    <row r="188" spans="1:37" ht="25.35" customHeight="1" thickTop="1" thickBot="1">
      <c r="A188" s="255" t="s">
        <v>173</v>
      </c>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c r="AA188" s="256"/>
      <c r="AB188" s="256"/>
      <c r="AC188" s="257"/>
      <c r="AD188" s="205">
        <f>'Art. 121'!Q186</f>
        <v>2</v>
      </c>
      <c r="AE188" s="91">
        <f>IF(AG188=1,AK188,AG188)</f>
        <v>0.95238095238095244</v>
      </c>
      <c r="AF188">
        <f>AD188/2</f>
        <v>1</v>
      </c>
      <c r="AG188" s="89">
        <f>IF(AND(AF188&gt;=0,AF188&lt;=1),1,"No aplica")</f>
        <v>1</v>
      </c>
      <c r="AH188" s="92">
        <f>AD188/(AG188*2)</f>
        <v>1</v>
      </c>
      <c r="AI188" s="93">
        <f>IF(AG188=1,AG188/$AG$189,"No aplica")</f>
        <v>0.2</v>
      </c>
      <c r="AJ188" s="93">
        <f>AF188*AI188</f>
        <v>0.2</v>
      </c>
      <c r="AK188" s="93">
        <f>AJ188*$AE$23</f>
        <v>0.95238095238095244</v>
      </c>
    </row>
    <row r="189" spans="1:37" ht="25.35" customHeight="1" thickTop="1">
      <c r="A189" s="304" t="s">
        <v>1929</v>
      </c>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91">
        <f>SUM(AE184:AE188)</f>
        <v>4.2857142857142856</v>
      </c>
      <c r="AF189" s="63"/>
      <c r="AG189" s="94">
        <f>SUM(AG184:AG188)</f>
        <v>5</v>
      </c>
      <c r="AH189" s="95"/>
      <c r="AI189" s="96"/>
      <c r="AJ189" s="96"/>
      <c r="AK189" s="96"/>
    </row>
    <row r="190" spans="1:37" ht="25.35" customHeight="1">
      <c r="A190" s="302" t="s">
        <v>1930</v>
      </c>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c r="AA190" s="302"/>
      <c r="AB190" s="302"/>
      <c r="AC190" s="302"/>
      <c r="AD190" s="302"/>
      <c r="AE190" s="91">
        <f>AE189/$AE$23*100</f>
        <v>90</v>
      </c>
      <c r="AF190" s="63"/>
      <c r="AG190" s="94"/>
      <c r="AH190" s="95"/>
      <c r="AI190" s="96"/>
      <c r="AJ190" s="96"/>
      <c r="AK190" s="96"/>
    </row>
    <row r="191" spans="1:37" ht="15">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15">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94" t="s">
        <v>1931</v>
      </c>
      <c r="B193" s="294"/>
      <c r="C193" s="294"/>
      <c r="D193" s="294"/>
      <c r="E193" s="294"/>
      <c r="F193" s="294"/>
      <c r="G193" s="294"/>
      <c r="H193" s="294"/>
      <c r="I193" s="294"/>
      <c r="J193" s="294"/>
      <c r="K193" s="294"/>
      <c r="L193" s="294"/>
      <c r="M193" s="294"/>
      <c r="N193" s="294"/>
      <c r="O193" s="294"/>
      <c r="P193" s="294"/>
      <c r="Q193" s="294"/>
      <c r="R193" s="294"/>
      <c r="S193" s="294"/>
      <c r="T193" s="294"/>
      <c r="U193" s="294"/>
      <c r="V193" s="294"/>
      <c r="W193" s="294"/>
      <c r="X193" s="294"/>
      <c r="Y193" s="294"/>
      <c r="Z193" s="294"/>
      <c r="AA193" s="294"/>
      <c r="AB193" s="294"/>
      <c r="AC193" s="294"/>
      <c r="AD193" s="294"/>
      <c r="AE193" s="294"/>
    </row>
    <row r="194" spans="1:37" ht="15.75">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15.75"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03" t="s">
        <v>44</v>
      </c>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67" t="s">
        <v>67</v>
      </c>
      <c r="AE196" s="201" t="s">
        <v>9</v>
      </c>
      <c r="AF196" s="89" t="s">
        <v>1877</v>
      </c>
      <c r="AG196" s="89" t="s">
        <v>1878</v>
      </c>
      <c r="AH196" s="89" t="s">
        <v>1879</v>
      </c>
      <c r="AI196" s="90" t="s">
        <v>1880</v>
      </c>
      <c r="AJ196" s="89"/>
      <c r="AK196" s="90" t="s">
        <v>1881</v>
      </c>
    </row>
    <row r="197" spans="1:37" ht="25.35" customHeight="1" thickTop="1" thickBot="1">
      <c r="A197" s="255" t="s">
        <v>69</v>
      </c>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c r="AC197" s="257"/>
      <c r="AD197" s="205">
        <f>'Art. 121'!Q195</f>
        <v>3</v>
      </c>
      <c r="AE197" s="91" t="str">
        <f t="shared" ref="AE197:AE218" si="66">IF(AG197=1,AK197,AG197)</f>
        <v>No aplica</v>
      </c>
      <c r="AF197">
        <f t="shared" ref="AF197:AF218" si="67">AD197/2</f>
        <v>1.5</v>
      </c>
      <c r="AG197" s="89" t="str">
        <f t="shared" ref="AG197:AG218" si="68">IF(AND(AF197&gt;=0,AF197&lt;=1),1,"No aplica")</f>
        <v>No aplica</v>
      </c>
      <c r="AH197" s="92" t="e">
        <f t="shared" ref="AH197:AH218" si="69">AD197/(AG197*2)</f>
        <v>#VALUE!</v>
      </c>
      <c r="AI197" s="93" t="str">
        <f t="shared" ref="AI197:AI218" si="70">IF(AG197=1,AG197/$AG$219,"No aplica")</f>
        <v>No aplica</v>
      </c>
      <c r="AJ197" s="93" t="e">
        <f t="shared" ref="AJ197:AJ218" si="71">AF197*AI197</f>
        <v>#VALUE!</v>
      </c>
      <c r="AK197" s="93" t="e">
        <f t="shared" ref="AK197:AK218" si="72">AJ197*$AE$23</f>
        <v>#VALUE!</v>
      </c>
    </row>
    <row r="198" spans="1:37" ht="25.35" customHeight="1" thickTop="1" thickBot="1">
      <c r="A198" s="255" t="s">
        <v>155</v>
      </c>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c r="AC198" s="257"/>
      <c r="AD198" s="205">
        <f>'Art. 121'!Q196</f>
        <v>3</v>
      </c>
      <c r="AE198" s="91" t="str">
        <f t="shared" si="66"/>
        <v>No aplica</v>
      </c>
      <c r="AF198">
        <f t="shared" si="67"/>
        <v>1.5</v>
      </c>
      <c r="AG198" s="89" t="str">
        <f t="shared" si="68"/>
        <v>No aplica</v>
      </c>
      <c r="AH198" s="92" t="e">
        <f t="shared" si="69"/>
        <v>#VALUE!</v>
      </c>
      <c r="AI198" s="93" t="str">
        <f t="shared" si="70"/>
        <v>No aplica</v>
      </c>
      <c r="AJ198" s="93" t="e">
        <f t="shared" si="71"/>
        <v>#VALUE!</v>
      </c>
      <c r="AK198" s="93" t="e">
        <f t="shared" si="72"/>
        <v>#VALUE!</v>
      </c>
    </row>
    <row r="199" spans="1:37" ht="25.35" customHeight="1" thickTop="1" thickBot="1">
      <c r="A199" s="255" t="s">
        <v>177</v>
      </c>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c r="AC199" s="257"/>
      <c r="AD199" s="205">
        <f>'Art. 121'!Q197</f>
        <v>3</v>
      </c>
      <c r="AE199" s="91" t="str">
        <f t="shared" si="66"/>
        <v>No aplica</v>
      </c>
      <c r="AF199">
        <f t="shared" si="67"/>
        <v>1.5</v>
      </c>
      <c r="AG199" s="89" t="str">
        <f t="shared" si="68"/>
        <v>No aplica</v>
      </c>
      <c r="AH199" s="92" t="e">
        <f t="shared" si="69"/>
        <v>#VALUE!</v>
      </c>
      <c r="AI199" s="93" t="str">
        <f t="shared" si="70"/>
        <v>No aplica</v>
      </c>
      <c r="AJ199" s="93" t="e">
        <f t="shared" si="71"/>
        <v>#VALUE!</v>
      </c>
      <c r="AK199" s="93" t="e">
        <f t="shared" si="72"/>
        <v>#VALUE!</v>
      </c>
    </row>
    <row r="200" spans="1:37" ht="25.35" customHeight="1" thickTop="1" thickBot="1">
      <c r="A200" s="255" t="s">
        <v>178</v>
      </c>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6"/>
      <c r="AB200" s="256"/>
      <c r="AC200" s="257"/>
      <c r="AD200" s="205">
        <f>'Art. 121'!Q198</f>
        <v>3</v>
      </c>
      <c r="AE200" s="91" t="str">
        <f t="shared" si="66"/>
        <v>No aplica</v>
      </c>
      <c r="AF200">
        <f t="shared" si="67"/>
        <v>1.5</v>
      </c>
      <c r="AG200" s="89" t="str">
        <f t="shared" si="68"/>
        <v>No aplica</v>
      </c>
      <c r="AH200" s="92" t="e">
        <f t="shared" si="69"/>
        <v>#VALUE!</v>
      </c>
      <c r="AI200" s="93" t="str">
        <f t="shared" si="70"/>
        <v>No aplica</v>
      </c>
      <c r="AJ200" s="93" t="e">
        <f t="shared" si="71"/>
        <v>#VALUE!</v>
      </c>
      <c r="AK200" s="93" t="e">
        <f t="shared" si="72"/>
        <v>#VALUE!</v>
      </c>
    </row>
    <row r="201" spans="1:37" ht="25.35" customHeight="1" thickTop="1" thickBot="1">
      <c r="A201" s="255" t="s">
        <v>179</v>
      </c>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c r="AA201" s="256"/>
      <c r="AB201" s="256"/>
      <c r="AC201" s="257"/>
      <c r="AD201" s="205">
        <f>'Art. 121'!Q199</f>
        <v>3</v>
      </c>
      <c r="AE201" s="91" t="str">
        <f t="shared" si="66"/>
        <v>No aplica</v>
      </c>
      <c r="AF201">
        <f t="shared" si="67"/>
        <v>1.5</v>
      </c>
      <c r="AG201" s="89" t="str">
        <f t="shared" si="68"/>
        <v>No aplica</v>
      </c>
      <c r="AH201" s="92" t="e">
        <f t="shared" si="69"/>
        <v>#VALUE!</v>
      </c>
      <c r="AI201" s="93" t="str">
        <f t="shared" si="70"/>
        <v>No aplica</v>
      </c>
      <c r="AJ201" s="93" t="e">
        <f t="shared" si="71"/>
        <v>#VALUE!</v>
      </c>
      <c r="AK201" s="93" t="e">
        <f t="shared" si="72"/>
        <v>#VALUE!</v>
      </c>
    </row>
    <row r="202" spans="1:37" ht="25.35" customHeight="1" thickTop="1" thickBot="1">
      <c r="A202" s="255" t="s">
        <v>180</v>
      </c>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c r="AA202" s="256"/>
      <c r="AB202" s="256"/>
      <c r="AC202" s="257"/>
      <c r="AD202" s="205">
        <f>'Art. 121'!Q200</f>
        <v>3</v>
      </c>
      <c r="AE202" s="91" t="str">
        <f t="shared" si="66"/>
        <v>No aplica</v>
      </c>
      <c r="AF202">
        <f t="shared" si="67"/>
        <v>1.5</v>
      </c>
      <c r="AG202" s="89" t="str">
        <f t="shared" si="68"/>
        <v>No aplica</v>
      </c>
      <c r="AH202" s="92" t="e">
        <f t="shared" si="69"/>
        <v>#VALUE!</v>
      </c>
      <c r="AI202" s="93" t="str">
        <f t="shared" si="70"/>
        <v>No aplica</v>
      </c>
      <c r="AJ202" s="93" t="e">
        <f t="shared" si="71"/>
        <v>#VALUE!</v>
      </c>
      <c r="AK202" s="93" t="e">
        <f t="shared" si="72"/>
        <v>#VALUE!</v>
      </c>
    </row>
    <row r="203" spans="1:37" ht="25.35" customHeight="1" thickTop="1" thickBot="1">
      <c r="A203" s="255" t="s">
        <v>181</v>
      </c>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c r="AA203" s="256"/>
      <c r="AB203" s="256"/>
      <c r="AC203" s="257"/>
      <c r="AD203" s="205">
        <f>'Art. 121'!Q201</f>
        <v>3</v>
      </c>
      <c r="AE203" s="91" t="str">
        <f t="shared" si="66"/>
        <v>No aplica</v>
      </c>
      <c r="AF203">
        <f t="shared" si="67"/>
        <v>1.5</v>
      </c>
      <c r="AG203" s="89" t="str">
        <f t="shared" si="68"/>
        <v>No aplica</v>
      </c>
      <c r="AH203" s="92" t="e">
        <f t="shared" si="69"/>
        <v>#VALUE!</v>
      </c>
      <c r="AI203" s="93" t="str">
        <f t="shared" si="70"/>
        <v>No aplica</v>
      </c>
      <c r="AJ203" s="93" t="e">
        <f t="shared" si="71"/>
        <v>#VALUE!</v>
      </c>
      <c r="AK203" s="93" t="e">
        <f t="shared" si="72"/>
        <v>#VALUE!</v>
      </c>
    </row>
    <row r="204" spans="1:37" ht="25.35" customHeight="1" thickTop="1" thickBot="1">
      <c r="A204" s="255" t="s">
        <v>182</v>
      </c>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7"/>
      <c r="AD204" s="205">
        <f>'Art. 121'!Q202</f>
        <v>3</v>
      </c>
      <c r="AE204" s="91" t="str">
        <f t="shared" si="66"/>
        <v>No aplica</v>
      </c>
      <c r="AF204">
        <f t="shared" si="67"/>
        <v>1.5</v>
      </c>
      <c r="AG204" s="89" t="str">
        <f t="shared" si="68"/>
        <v>No aplica</v>
      </c>
      <c r="AH204" s="92" t="e">
        <f t="shared" si="69"/>
        <v>#VALUE!</v>
      </c>
      <c r="AI204" s="93" t="str">
        <f t="shared" si="70"/>
        <v>No aplica</v>
      </c>
      <c r="AJ204" s="93" t="e">
        <f t="shared" si="71"/>
        <v>#VALUE!</v>
      </c>
      <c r="AK204" s="93" t="e">
        <f t="shared" si="72"/>
        <v>#VALUE!</v>
      </c>
    </row>
    <row r="205" spans="1:37" ht="25.35" customHeight="1" thickTop="1" thickBot="1">
      <c r="A205" s="255" t="s">
        <v>183</v>
      </c>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7"/>
      <c r="AD205" s="205">
        <f>'Art. 121'!Q203</f>
        <v>3</v>
      </c>
      <c r="AE205" s="91" t="str">
        <f t="shared" si="66"/>
        <v>No aplica</v>
      </c>
      <c r="AF205">
        <f t="shared" si="67"/>
        <v>1.5</v>
      </c>
      <c r="AG205" s="89" t="str">
        <f t="shared" si="68"/>
        <v>No aplica</v>
      </c>
      <c r="AH205" s="92" t="e">
        <f t="shared" si="69"/>
        <v>#VALUE!</v>
      </c>
      <c r="AI205" s="93" t="str">
        <f t="shared" si="70"/>
        <v>No aplica</v>
      </c>
      <c r="AJ205" s="93" t="e">
        <f t="shared" si="71"/>
        <v>#VALUE!</v>
      </c>
      <c r="AK205" s="93" t="e">
        <f t="shared" si="72"/>
        <v>#VALUE!</v>
      </c>
    </row>
    <row r="206" spans="1:37" ht="25.35" customHeight="1" thickTop="1" thickBot="1">
      <c r="A206" s="255" t="s">
        <v>184</v>
      </c>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c r="AA206" s="256"/>
      <c r="AB206" s="256"/>
      <c r="AC206" s="257"/>
      <c r="AD206" s="205">
        <f>'Art. 121'!Q204</f>
        <v>3</v>
      </c>
      <c r="AE206" s="91" t="str">
        <f t="shared" si="66"/>
        <v>No aplica</v>
      </c>
      <c r="AF206">
        <f t="shared" si="67"/>
        <v>1.5</v>
      </c>
      <c r="AG206" s="89" t="str">
        <f t="shared" si="68"/>
        <v>No aplica</v>
      </c>
      <c r="AH206" s="92" t="e">
        <f t="shared" si="69"/>
        <v>#VALUE!</v>
      </c>
      <c r="AI206" s="93" t="str">
        <f t="shared" si="70"/>
        <v>No aplica</v>
      </c>
      <c r="AJ206" s="93" t="e">
        <f t="shared" si="71"/>
        <v>#VALUE!</v>
      </c>
      <c r="AK206" s="93" t="e">
        <f t="shared" si="72"/>
        <v>#VALUE!</v>
      </c>
    </row>
    <row r="207" spans="1:37" ht="25.35" customHeight="1" thickTop="1" thickBot="1">
      <c r="A207" s="255" t="s">
        <v>185</v>
      </c>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7"/>
      <c r="AD207" s="205">
        <f>'Art. 121'!Q205</f>
        <v>3</v>
      </c>
      <c r="AE207" s="91" t="str">
        <f t="shared" si="66"/>
        <v>No aplica</v>
      </c>
      <c r="AF207">
        <f t="shared" si="67"/>
        <v>1.5</v>
      </c>
      <c r="AG207" s="89" t="str">
        <f t="shared" si="68"/>
        <v>No aplica</v>
      </c>
      <c r="AH207" s="92" t="e">
        <f t="shared" si="69"/>
        <v>#VALUE!</v>
      </c>
      <c r="AI207" s="93" t="str">
        <f t="shared" si="70"/>
        <v>No aplica</v>
      </c>
      <c r="AJ207" s="93" t="e">
        <f t="shared" si="71"/>
        <v>#VALUE!</v>
      </c>
      <c r="AK207" s="93" t="e">
        <f t="shared" si="72"/>
        <v>#VALUE!</v>
      </c>
    </row>
    <row r="208" spans="1:37" ht="25.35" customHeight="1" thickTop="1" thickBot="1">
      <c r="A208" s="255" t="s">
        <v>186</v>
      </c>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7"/>
      <c r="AD208" s="205">
        <f>'Art. 121'!Q206</f>
        <v>3</v>
      </c>
      <c r="AE208" s="91" t="str">
        <f t="shared" si="66"/>
        <v>No aplica</v>
      </c>
      <c r="AF208">
        <f t="shared" si="67"/>
        <v>1.5</v>
      </c>
      <c r="AG208" s="89" t="str">
        <f t="shared" si="68"/>
        <v>No aplica</v>
      </c>
      <c r="AH208" s="92" t="e">
        <f t="shared" si="69"/>
        <v>#VALUE!</v>
      </c>
      <c r="AI208" s="93" t="str">
        <f t="shared" si="70"/>
        <v>No aplica</v>
      </c>
      <c r="AJ208" s="93" t="e">
        <f t="shared" si="71"/>
        <v>#VALUE!</v>
      </c>
      <c r="AK208" s="93" t="e">
        <f t="shared" si="72"/>
        <v>#VALUE!</v>
      </c>
    </row>
    <row r="209" spans="1:37" ht="25.35" customHeight="1" thickTop="1" thickBot="1">
      <c r="A209" s="255" t="s">
        <v>187</v>
      </c>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c r="AC209" s="257"/>
      <c r="AD209" s="205">
        <f>'Art. 121'!Q207</f>
        <v>3</v>
      </c>
      <c r="AE209" s="91" t="str">
        <f t="shared" si="66"/>
        <v>No aplica</v>
      </c>
      <c r="AF209">
        <f t="shared" si="67"/>
        <v>1.5</v>
      </c>
      <c r="AG209" s="89" t="str">
        <f t="shared" si="68"/>
        <v>No aplica</v>
      </c>
      <c r="AH209" s="92" t="e">
        <f t="shared" si="69"/>
        <v>#VALUE!</v>
      </c>
      <c r="AI209" s="93" t="str">
        <f t="shared" si="70"/>
        <v>No aplica</v>
      </c>
      <c r="AJ209" s="93" t="e">
        <f t="shared" si="71"/>
        <v>#VALUE!</v>
      </c>
      <c r="AK209" s="93" t="e">
        <f t="shared" si="72"/>
        <v>#VALUE!</v>
      </c>
    </row>
    <row r="210" spans="1:37" ht="25.35" customHeight="1" thickTop="1" thickBot="1">
      <c r="A210" s="255" t="s">
        <v>188</v>
      </c>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c r="AA210" s="256"/>
      <c r="AB210" s="256"/>
      <c r="AC210" s="257"/>
      <c r="AD210" s="205">
        <f>'Art. 121'!Q208</f>
        <v>3</v>
      </c>
      <c r="AE210" s="91" t="str">
        <f t="shared" si="66"/>
        <v>No aplica</v>
      </c>
      <c r="AF210">
        <f t="shared" si="67"/>
        <v>1.5</v>
      </c>
      <c r="AG210" s="89" t="str">
        <f t="shared" si="68"/>
        <v>No aplica</v>
      </c>
      <c r="AH210" s="92" t="e">
        <f t="shared" si="69"/>
        <v>#VALUE!</v>
      </c>
      <c r="AI210" s="93" t="str">
        <f t="shared" si="70"/>
        <v>No aplica</v>
      </c>
      <c r="AJ210" s="93" t="e">
        <f t="shared" si="71"/>
        <v>#VALUE!</v>
      </c>
      <c r="AK210" s="93" t="e">
        <f t="shared" si="72"/>
        <v>#VALUE!</v>
      </c>
    </row>
    <row r="211" spans="1:37" ht="25.35" customHeight="1" thickTop="1" thickBot="1">
      <c r="A211" s="255" t="s">
        <v>189</v>
      </c>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c r="AC211" s="257"/>
      <c r="AD211" s="205">
        <f>'Art. 121'!Q209</f>
        <v>3</v>
      </c>
      <c r="AE211" s="91" t="str">
        <f t="shared" si="66"/>
        <v>No aplica</v>
      </c>
      <c r="AF211">
        <f t="shared" si="67"/>
        <v>1.5</v>
      </c>
      <c r="AG211" s="89" t="str">
        <f t="shared" si="68"/>
        <v>No aplica</v>
      </c>
      <c r="AH211" s="92" t="e">
        <f t="shared" si="69"/>
        <v>#VALUE!</v>
      </c>
      <c r="AI211" s="93" t="str">
        <f t="shared" si="70"/>
        <v>No aplica</v>
      </c>
      <c r="AJ211" s="93" t="e">
        <f t="shared" si="71"/>
        <v>#VALUE!</v>
      </c>
      <c r="AK211" s="93" t="e">
        <f t="shared" si="72"/>
        <v>#VALUE!</v>
      </c>
    </row>
    <row r="212" spans="1:37" ht="25.35" customHeight="1" thickTop="1" thickBot="1">
      <c r="A212" s="255" t="s">
        <v>190</v>
      </c>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c r="AA212" s="256"/>
      <c r="AB212" s="256"/>
      <c r="AC212" s="257"/>
      <c r="AD212" s="205">
        <f>'Art. 121'!Q210</f>
        <v>3</v>
      </c>
      <c r="AE212" s="91" t="str">
        <f t="shared" si="66"/>
        <v>No aplica</v>
      </c>
      <c r="AF212">
        <f t="shared" si="67"/>
        <v>1.5</v>
      </c>
      <c r="AG212" s="89" t="str">
        <f t="shared" si="68"/>
        <v>No aplica</v>
      </c>
      <c r="AH212" s="92" t="e">
        <f t="shared" si="69"/>
        <v>#VALUE!</v>
      </c>
      <c r="AI212" s="93" t="str">
        <f t="shared" si="70"/>
        <v>No aplica</v>
      </c>
      <c r="AJ212" s="93" t="e">
        <f t="shared" si="71"/>
        <v>#VALUE!</v>
      </c>
      <c r="AK212" s="93" t="e">
        <f t="shared" si="72"/>
        <v>#VALUE!</v>
      </c>
    </row>
    <row r="213" spans="1:37" ht="25.35" customHeight="1" thickTop="1" thickBot="1">
      <c r="A213" s="255" t="s">
        <v>191</v>
      </c>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c r="AA213" s="256"/>
      <c r="AB213" s="256"/>
      <c r="AC213" s="257"/>
      <c r="AD213" s="205">
        <f>'Art. 121'!Q211</f>
        <v>3</v>
      </c>
      <c r="AE213" s="91" t="str">
        <f t="shared" si="66"/>
        <v>No aplica</v>
      </c>
      <c r="AF213">
        <f t="shared" si="67"/>
        <v>1.5</v>
      </c>
      <c r="AG213" s="89" t="str">
        <f t="shared" si="68"/>
        <v>No aplica</v>
      </c>
      <c r="AH213" s="92" t="e">
        <f t="shared" si="69"/>
        <v>#VALUE!</v>
      </c>
      <c r="AI213" s="93" t="str">
        <f t="shared" si="70"/>
        <v>No aplica</v>
      </c>
      <c r="AJ213" s="93" t="e">
        <f t="shared" si="71"/>
        <v>#VALUE!</v>
      </c>
      <c r="AK213" s="93" t="e">
        <f t="shared" si="72"/>
        <v>#VALUE!</v>
      </c>
    </row>
    <row r="214" spans="1:37" ht="25.35" customHeight="1" thickTop="1" thickBot="1">
      <c r="A214" s="255" t="s">
        <v>192</v>
      </c>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7"/>
      <c r="AD214" s="205">
        <f>'Art. 121'!Q212</f>
        <v>3</v>
      </c>
      <c r="AE214" s="91" t="str">
        <f t="shared" si="66"/>
        <v>No aplica</v>
      </c>
      <c r="AF214">
        <f t="shared" si="67"/>
        <v>1.5</v>
      </c>
      <c r="AG214" s="89" t="str">
        <f t="shared" si="68"/>
        <v>No aplica</v>
      </c>
      <c r="AH214" s="92" t="e">
        <f t="shared" si="69"/>
        <v>#VALUE!</v>
      </c>
      <c r="AI214" s="93" t="str">
        <f t="shared" si="70"/>
        <v>No aplica</v>
      </c>
      <c r="AJ214" s="93" t="e">
        <f t="shared" si="71"/>
        <v>#VALUE!</v>
      </c>
      <c r="AK214" s="93" t="e">
        <f t="shared" si="72"/>
        <v>#VALUE!</v>
      </c>
    </row>
    <row r="215" spans="1:37" ht="25.35" customHeight="1" thickTop="1" thickBot="1">
      <c r="A215" s="255" t="s">
        <v>193</v>
      </c>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c r="AC215" s="257"/>
      <c r="AD215" s="205">
        <f>'Art. 121'!Q213</f>
        <v>3</v>
      </c>
      <c r="AE215" s="91" t="str">
        <f t="shared" si="66"/>
        <v>No aplica</v>
      </c>
      <c r="AF215">
        <f t="shared" si="67"/>
        <v>1.5</v>
      </c>
      <c r="AG215" s="89" t="str">
        <f t="shared" si="68"/>
        <v>No aplica</v>
      </c>
      <c r="AH215" s="92" t="e">
        <f t="shared" si="69"/>
        <v>#VALUE!</v>
      </c>
      <c r="AI215" s="93" t="str">
        <f t="shared" si="70"/>
        <v>No aplica</v>
      </c>
      <c r="AJ215" s="93" t="e">
        <f t="shared" si="71"/>
        <v>#VALUE!</v>
      </c>
      <c r="AK215" s="93" t="e">
        <f t="shared" si="72"/>
        <v>#VALUE!</v>
      </c>
    </row>
    <row r="216" spans="1:37" ht="25.35" customHeight="1" thickTop="1" thickBot="1">
      <c r="A216" s="255" t="s">
        <v>194</v>
      </c>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7"/>
      <c r="AD216" s="205">
        <f>'Art. 121'!Q214</f>
        <v>3</v>
      </c>
      <c r="AE216" s="91" t="str">
        <f t="shared" si="66"/>
        <v>No aplica</v>
      </c>
      <c r="AF216">
        <f t="shared" si="67"/>
        <v>1.5</v>
      </c>
      <c r="AG216" s="89" t="str">
        <f t="shared" si="68"/>
        <v>No aplica</v>
      </c>
      <c r="AH216" s="92" t="e">
        <f t="shared" si="69"/>
        <v>#VALUE!</v>
      </c>
      <c r="AI216" s="93" t="str">
        <f t="shared" si="70"/>
        <v>No aplica</v>
      </c>
      <c r="AJ216" s="93" t="e">
        <f t="shared" si="71"/>
        <v>#VALUE!</v>
      </c>
      <c r="AK216" s="93" t="e">
        <f t="shared" si="72"/>
        <v>#VALUE!</v>
      </c>
    </row>
    <row r="217" spans="1:37" ht="25.35" customHeight="1" thickTop="1" thickBot="1">
      <c r="A217" s="255" t="s">
        <v>195</v>
      </c>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c r="AA217" s="256"/>
      <c r="AB217" s="256"/>
      <c r="AC217" s="257"/>
      <c r="AD217" s="205">
        <f>'Art. 121'!Q215</f>
        <v>3</v>
      </c>
      <c r="AE217" s="91" t="str">
        <f t="shared" si="66"/>
        <v>No aplica</v>
      </c>
      <c r="AF217">
        <f t="shared" si="67"/>
        <v>1.5</v>
      </c>
      <c r="AG217" s="89" t="str">
        <f t="shared" si="68"/>
        <v>No aplica</v>
      </c>
      <c r="AH217" s="92" t="e">
        <f t="shared" si="69"/>
        <v>#VALUE!</v>
      </c>
      <c r="AI217" s="93" t="str">
        <f t="shared" si="70"/>
        <v>No aplica</v>
      </c>
      <c r="AJ217" s="93" t="e">
        <f t="shared" si="71"/>
        <v>#VALUE!</v>
      </c>
      <c r="AK217" s="93" t="e">
        <f t="shared" si="72"/>
        <v>#VALUE!</v>
      </c>
    </row>
    <row r="218" spans="1:37" ht="25.35" customHeight="1" thickTop="1" thickBot="1">
      <c r="A218" s="255" t="s">
        <v>196</v>
      </c>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c r="AA218" s="256"/>
      <c r="AB218" s="256"/>
      <c r="AC218" s="257"/>
      <c r="AD218" s="205">
        <f>'Art. 121'!Q216</f>
        <v>3</v>
      </c>
      <c r="AE218" s="91" t="str">
        <f t="shared" si="66"/>
        <v>No aplica</v>
      </c>
      <c r="AF218">
        <f t="shared" si="67"/>
        <v>1.5</v>
      </c>
      <c r="AG218" s="89" t="str">
        <f t="shared" si="68"/>
        <v>No aplica</v>
      </c>
      <c r="AH218" s="92" t="e">
        <f t="shared" si="69"/>
        <v>#VALUE!</v>
      </c>
      <c r="AI218" s="93" t="str">
        <f t="shared" si="70"/>
        <v>No aplica</v>
      </c>
      <c r="AJ218" s="93" t="e">
        <f t="shared" si="71"/>
        <v>#VALUE!</v>
      </c>
      <c r="AK218" s="93" t="e">
        <f t="shared" si="72"/>
        <v>#VALUE!</v>
      </c>
    </row>
    <row r="219" spans="1:37" ht="25.35" customHeight="1" thickTop="1">
      <c r="A219" s="304" t="s">
        <v>1932</v>
      </c>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91">
        <f>SUM(AE197:AE218)</f>
        <v>0</v>
      </c>
      <c r="AF219" s="63"/>
      <c r="AG219" s="94">
        <f>SUM(AG197:AG218)</f>
        <v>0</v>
      </c>
      <c r="AH219" s="95"/>
      <c r="AI219" s="96"/>
      <c r="AJ219" s="96"/>
      <c r="AK219" s="96"/>
    </row>
    <row r="220" spans="1:37" ht="25.35" customHeight="1">
      <c r="A220" s="302" t="s">
        <v>1933</v>
      </c>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c r="AA220" s="302"/>
      <c r="AB220" s="302"/>
      <c r="AC220" s="302"/>
      <c r="AD220" s="302"/>
      <c r="AE220" s="91">
        <f>AE219/$AE$23*100</f>
        <v>0</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05" t="s">
        <v>79</v>
      </c>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106" t="s">
        <v>67</v>
      </c>
      <c r="AE222" s="107" t="s">
        <v>9</v>
      </c>
      <c r="AF222" s="89" t="s">
        <v>1877</v>
      </c>
      <c r="AG222" s="89" t="s">
        <v>1878</v>
      </c>
      <c r="AH222" s="89" t="s">
        <v>1879</v>
      </c>
      <c r="AI222" s="90" t="s">
        <v>1880</v>
      </c>
      <c r="AJ222" s="89"/>
      <c r="AK222" s="90" t="s">
        <v>1881</v>
      </c>
    </row>
    <row r="223" spans="1:37" ht="25.35" customHeight="1" thickTop="1" thickBot="1">
      <c r="A223" s="255" t="s">
        <v>1934</v>
      </c>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c r="AA223" s="256"/>
      <c r="AB223" s="256"/>
      <c r="AC223" s="257"/>
      <c r="AD223" s="205">
        <f>'Art. 121'!Q219</f>
        <v>3</v>
      </c>
      <c r="AE223" s="91" t="str">
        <f>IF(AG223=1,AK223,AG223)</f>
        <v>No aplica</v>
      </c>
      <c r="AF223">
        <f>AD223/2</f>
        <v>1.5</v>
      </c>
      <c r="AG223" s="89" t="str">
        <f>IF(AND(AF223&gt;=0,AF223&lt;=1),1,"No aplica")</f>
        <v>No aplica</v>
      </c>
      <c r="AH223" s="92" t="e">
        <f>AD223/(AG223*2)</f>
        <v>#VALUE!</v>
      </c>
      <c r="AI223" s="93" t="str">
        <f>IF(AG223=1,AG223/$AG$228,"No aplica")</f>
        <v>No aplica</v>
      </c>
      <c r="AJ223" s="93" t="e">
        <f>AF223*AI223</f>
        <v>#VALUE!</v>
      </c>
      <c r="AK223" s="93" t="e">
        <f>AJ223*$AE$23</f>
        <v>#VALUE!</v>
      </c>
    </row>
    <row r="224" spans="1:37" ht="25.35" customHeight="1" thickTop="1" thickBot="1">
      <c r="A224" s="255" t="s">
        <v>198</v>
      </c>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c r="AA224" s="256"/>
      <c r="AB224" s="256"/>
      <c r="AC224" s="257"/>
      <c r="AD224" s="205">
        <f>'Art. 121'!Q220</f>
        <v>3</v>
      </c>
      <c r="AE224" s="91" t="str">
        <f>IF(AG224=1,AK224,AG224)</f>
        <v>No aplica</v>
      </c>
      <c r="AF224">
        <f>AD224/2</f>
        <v>1.5</v>
      </c>
      <c r="AG224" s="89" t="str">
        <f>IF(AND(AF224&gt;=0,AF224&lt;=1),1,"No aplica")</f>
        <v>No aplica</v>
      </c>
      <c r="AH224" s="92" t="e">
        <f>AD224/(AG224*2)</f>
        <v>#VALUE!</v>
      </c>
      <c r="AI224" s="93" t="str">
        <f>IF(AG224=1,AG224/$AG$228,"No aplica")</f>
        <v>No aplica</v>
      </c>
      <c r="AJ224" s="93" t="e">
        <f>AF224*AI224</f>
        <v>#VALUE!</v>
      </c>
      <c r="AK224" s="93" t="e">
        <f>AJ224*$AE$23</f>
        <v>#VALUE!</v>
      </c>
    </row>
    <row r="225" spans="1:37" ht="25.35" customHeight="1" thickTop="1" thickBot="1">
      <c r="A225" s="255" t="s">
        <v>1935</v>
      </c>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c r="AA225" s="256"/>
      <c r="AB225" s="256"/>
      <c r="AC225" s="257"/>
      <c r="AD225" s="205">
        <f>'Art. 121'!Q221</f>
        <v>3</v>
      </c>
      <c r="AE225" s="91" t="str">
        <f>IF(AG225=1,AK225,AG225)</f>
        <v>No aplica</v>
      </c>
      <c r="AF225">
        <f>AD225/2</f>
        <v>1.5</v>
      </c>
      <c r="AG225" s="89" t="str">
        <f>IF(AND(AF225&gt;=0,AF225&lt;=1),1,"No aplica")</f>
        <v>No aplica</v>
      </c>
      <c r="AH225" s="92" t="e">
        <f>AD225/(AG225*2)</f>
        <v>#VALUE!</v>
      </c>
      <c r="AI225" s="93" t="str">
        <f>IF(AG225=1,AG225/$AG$228,"No aplica")</f>
        <v>No aplica</v>
      </c>
      <c r="AJ225" s="93" t="e">
        <f>AF225*AI225</f>
        <v>#VALUE!</v>
      </c>
      <c r="AK225" s="93" t="e">
        <f>AJ225*$AE$23</f>
        <v>#VALUE!</v>
      </c>
    </row>
    <row r="226" spans="1:37" ht="25.35" customHeight="1" thickTop="1" thickBot="1">
      <c r="A226" s="255" t="s">
        <v>1936</v>
      </c>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c r="AA226" s="256"/>
      <c r="AB226" s="256"/>
      <c r="AC226" s="257"/>
      <c r="AD226" s="205">
        <f>'Art. 121'!Q222</f>
        <v>3</v>
      </c>
      <c r="AE226" s="91" t="str">
        <f>IF(AG226=1,AK226,AG226)</f>
        <v>No aplica</v>
      </c>
      <c r="AF226">
        <f>AD226/2</f>
        <v>1.5</v>
      </c>
      <c r="AG226" s="89" t="str">
        <f>IF(AND(AF226&gt;=0,AF226&lt;=1),1,"No aplica")</f>
        <v>No aplica</v>
      </c>
      <c r="AH226" s="92" t="e">
        <f>AD226/(AG226*2)</f>
        <v>#VALUE!</v>
      </c>
      <c r="AI226" s="93" t="str">
        <f>IF(AG226=1,AG226/$AG$228,"No aplica")</f>
        <v>No aplica</v>
      </c>
      <c r="AJ226" s="93" t="e">
        <f>AF226*AI226</f>
        <v>#VALUE!</v>
      </c>
      <c r="AK226" s="93" t="e">
        <f>AJ226*$AE$23</f>
        <v>#VALUE!</v>
      </c>
    </row>
    <row r="227" spans="1:37" ht="25.35" customHeight="1" thickTop="1" thickBot="1">
      <c r="A227" s="255" t="s">
        <v>1937</v>
      </c>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c r="AA227" s="256"/>
      <c r="AB227" s="256"/>
      <c r="AC227" s="257"/>
      <c r="AD227" s="205">
        <f>'Art. 121'!Q223</f>
        <v>3</v>
      </c>
      <c r="AE227" s="91" t="str">
        <f>IF(AG227=1,AK227,AG227)</f>
        <v>No aplica</v>
      </c>
      <c r="AF227">
        <f>AD227/2</f>
        <v>1.5</v>
      </c>
      <c r="AG227" s="89" t="str">
        <f>IF(AND(AF227&gt;=0,AF227&lt;=1),1,"No aplica")</f>
        <v>No aplica</v>
      </c>
      <c r="AH227" s="92" t="e">
        <f>AD227/(AG227*2)</f>
        <v>#VALUE!</v>
      </c>
      <c r="AI227" s="93" t="str">
        <f>IF(AG227=1,AG227/$AG$228,"No aplica")</f>
        <v>No aplica</v>
      </c>
      <c r="AJ227" s="93" t="e">
        <f>AF227*AI227</f>
        <v>#VALUE!</v>
      </c>
      <c r="AK227" s="93" t="e">
        <f>AJ227*$AE$23</f>
        <v>#VALUE!</v>
      </c>
    </row>
    <row r="228" spans="1:37" ht="25.35" customHeight="1" thickTop="1">
      <c r="A228" s="304" t="s">
        <v>1938</v>
      </c>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91">
        <f>SUM(AE223:AE227)</f>
        <v>0</v>
      </c>
      <c r="AF228" s="63"/>
      <c r="AG228" s="94">
        <f>SUM(AG223:AG227)</f>
        <v>0</v>
      </c>
      <c r="AH228" s="95"/>
      <c r="AI228" s="96"/>
      <c r="AJ228" s="96"/>
      <c r="AK228" s="96"/>
    </row>
    <row r="229" spans="1:37" ht="25.35" customHeight="1">
      <c r="A229" s="302" t="s">
        <v>1939</v>
      </c>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c r="AA229" s="302"/>
      <c r="AB229" s="302"/>
      <c r="AC229" s="302"/>
      <c r="AD229" s="302"/>
      <c r="AE229" s="91">
        <f>AE228/$AE$23*100</f>
        <v>0</v>
      </c>
      <c r="AF229" s="63"/>
      <c r="AG229" s="94"/>
      <c r="AH229" s="95"/>
      <c r="AI229" s="96"/>
      <c r="AJ229" s="96"/>
      <c r="AK229" s="96"/>
    </row>
    <row r="230" spans="1:37" ht="15">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15">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94" t="s">
        <v>202</v>
      </c>
      <c r="B232" s="294"/>
      <c r="C232" s="294"/>
      <c r="D232" s="294"/>
      <c r="E232" s="294"/>
      <c r="F232" s="294"/>
      <c r="G232" s="294"/>
      <c r="H232" s="294"/>
      <c r="I232" s="294"/>
      <c r="J232" s="294"/>
      <c r="K232" s="294"/>
      <c r="L232" s="294"/>
      <c r="M232" s="294"/>
      <c r="N232" s="294"/>
      <c r="O232" s="294"/>
      <c r="P232" s="294"/>
      <c r="Q232" s="294"/>
      <c r="R232" s="294"/>
      <c r="S232" s="294"/>
      <c r="T232" s="294"/>
      <c r="U232" s="294"/>
      <c r="V232" s="294"/>
      <c r="W232" s="294"/>
      <c r="X232" s="294"/>
      <c r="Y232" s="294"/>
      <c r="Z232" s="294"/>
      <c r="AA232" s="294"/>
      <c r="AB232" s="294"/>
      <c r="AC232" s="294"/>
      <c r="AD232" s="294"/>
      <c r="AE232" s="294"/>
    </row>
    <row r="233" spans="1:37" ht="15.75">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15.75"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03" t="s">
        <v>44</v>
      </c>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c r="AD235" s="67" t="s">
        <v>67</v>
      </c>
      <c r="AE235" s="201" t="s">
        <v>9</v>
      </c>
      <c r="AF235" s="89" t="s">
        <v>1877</v>
      </c>
      <c r="AG235" s="89" t="s">
        <v>1878</v>
      </c>
      <c r="AH235" s="89" t="s">
        <v>1879</v>
      </c>
      <c r="AI235" s="90" t="s">
        <v>1880</v>
      </c>
      <c r="AJ235" s="89"/>
      <c r="AK235" s="90" t="s">
        <v>1881</v>
      </c>
    </row>
    <row r="236" spans="1:37" ht="25.35" customHeight="1" thickTop="1" thickBot="1">
      <c r="A236" s="255" t="s">
        <v>69</v>
      </c>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c r="AA236" s="256"/>
      <c r="AB236" s="256"/>
      <c r="AC236" s="257"/>
      <c r="AD236" s="205">
        <f>'Art. 121'!Q232</f>
        <v>2</v>
      </c>
      <c r="AE236" s="91">
        <f t="shared" ref="AE236:AE247" si="73">IF(AG236=1,AK236,AG236)</f>
        <v>0.3968253968253968</v>
      </c>
      <c r="AF236">
        <f t="shared" ref="AF236:AF247" si="74">AD236/2</f>
        <v>1</v>
      </c>
      <c r="AG236" s="89">
        <f t="shared" ref="AG236:AG247" si="75">IF(AND(AF236&gt;=0,AF236&lt;=1),1,"No aplica")</f>
        <v>1</v>
      </c>
      <c r="AH236" s="92">
        <f t="shared" ref="AH236:AH247" si="76">AD236/(AG236*2)</f>
        <v>1</v>
      </c>
      <c r="AI236" s="93">
        <f t="shared" ref="AI236:AI247" si="77">IF(AG236=1,AG236/$AG$248,"No aplica")</f>
        <v>8.3333333333333329E-2</v>
      </c>
      <c r="AJ236" s="93">
        <f t="shared" ref="AJ236:AJ247" si="78">AF236*AI236</f>
        <v>8.3333333333333329E-2</v>
      </c>
      <c r="AK236" s="93">
        <f t="shared" ref="AK236:AK247" si="79">AJ236*$AE$23</f>
        <v>0.3968253968253968</v>
      </c>
    </row>
    <row r="237" spans="1:37" ht="25.35" customHeight="1" thickTop="1" thickBot="1">
      <c r="A237" s="255" t="s">
        <v>109</v>
      </c>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c r="AA237" s="256"/>
      <c r="AB237" s="256"/>
      <c r="AC237" s="257"/>
      <c r="AD237" s="205">
        <f>'Art. 121'!Q233</f>
        <v>2</v>
      </c>
      <c r="AE237" s="91">
        <f t="shared" si="73"/>
        <v>0.3968253968253968</v>
      </c>
      <c r="AF237">
        <f t="shared" si="74"/>
        <v>1</v>
      </c>
      <c r="AG237" s="89">
        <f t="shared" si="75"/>
        <v>1</v>
      </c>
      <c r="AH237" s="92">
        <f t="shared" si="76"/>
        <v>1</v>
      </c>
      <c r="AI237" s="93">
        <f t="shared" si="77"/>
        <v>8.3333333333333329E-2</v>
      </c>
      <c r="AJ237" s="93">
        <f t="shared" si="78"/>
        <v>8.3333333333333329E-2</v>
      </c>
      <c r="AK237" s="93">
        <f t="shared" si="79"/>
        <v>0.3968253968253968</v>
      </c>
    </row>
    <row r="238" spans="1:37" ht="25.35" customHeight="1" thickTop="1" thickBot="1">
      <c r="A238" s="255" t="s">
        <v>204</v>
      </c>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7"/>
      <c r="AD238" s="205">
        <f>'Art. 121'!Q234</f>
        <v>2</v>
      </c>
      <c r="AE238" s="91">
        <f t="shared" si="73"/>
        <v>0.3968253968253968</v>
      </c>
      <c r="AF238">
        <f t="shared" si="74"/>
        <v>1</v>
      </c>
      <c r="AG238" s="89">
        <f t="shared" si="75"/>
        <v>1</v>
      </c>
      <c r="AH238" s="92">
        <f t="shared" si="76"/>
        <v>1</v>
      </c>
      <c r="AI238" s="93">
        <f t="shared" si="77"/>
        <v>8.3333333333333329E-2</v>
      </c>
      <c r="AJ238" s="93">
        <f t="shared" si="78"/>
        <v>8.3333333333333329E-2</v>
      </c>
      <c r="AK238" s="93">
        <f t="shared" si="79"/>
        <v>0.3968253968253968</v>
      </c>
    </row>
    <row r="239" spans="1:37" ht="25.35" customHeight="1" thickTop="1" thickBot="1">
      <c r="A239" s="255" t="s">
        <v>205</v>
      </c>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c r="AA239" s="256"/>
      <c r="AB239" s="256"/>
      <c r="AC239" s="257"/>
      <c r="AD239" s="205">
        <f>'Art. 121'!Q235</f>
        <v>2</v>
      </c>
      <c r="AE239" s="91">
        <f t="shared" si="73"/>
        <v>0.3968253968253968</v>
      </c>
      <c r="AF239">
        <f t="shared" si="74"/>
        <v>1</v>
      </c>
      <c r="AG239" s="89">
        <f t="shared" si="75"/>
        <v>1</v>
      </c>
      <c r="AH239" s="92">
        <f t="shared" si="76"/>
        <v>1</v>
      </c>
      <c r="AI239" s="93">
        <f t="shared" si="77"/>
        <v>8.3333333333333329E-2</v>
      </c>
      <c r="AJ239" s="93">
        <f t="shared" si="78"/>
        <v>8.3333333333333329E-2</v>
      </c>
      <c r="AK239" s="93">
        <f t="shared" si="79"/>
        <v>0.3968253968253968</v>
      </c>
    </row>
    <row r="240" spans="1:37" ht="25.35" customHeight="1" thickTop="1" thickBot="1">
      <c r="A240" s="255" t="s">
        <v>1940</v>
      </c>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c r="AA240" s="256"/>
      <c r="AB240" s="256"/>
      <c r="AC240" s="257"/>
      <c r="AD240" s="205">
        <f>'Art. 121'!Q236</f>
        <v>2</v>
      </c>
      <c r="AE240" s="91">
        <f t="shared" si="73"/>
        <v>0.3968253968253968</v>
      </c>
      <c r="AF240">
        <f t="shared" si="74"/>
        <v>1</v>
      </c>
      <c r="AG240" s="89">
        <f t="shared" si="75"/>
        <v>1</v>
      </c>
      <c r="AH240" s="92">
        <f t="shared" si="76"/>
        <v>1</v>
      </c>
      <c r="AI240" s="93">
        <f t="shared" si="77"/>
        <v>8.3333333333333329E-2</v>
      </c>
      <c r="AJ240" s="93">
        <f t="shared" si="78"/>
        <v>8.3333333333333329E-2</v>
      </c>
      <c r="AK240" s="93">
        <f t="shared" si="79"/>
        <v>0.3968253968253968</v>
      </c>
    </row>
    <row r="241" spans="1:37" ht="25.35" customHeight="1" thickTop="1" thickBot="1">
      <c r="A241" s="255" t="s">
        <v>207</v>
      </c>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c r="AC241" s="257"/>
      <c r="AD241" s="205">
        <f>'Art. 121'!Q238</f>
        <v>2</v>
      </c>
      <c r="AE241" s="91">
        <f t="shared" si="73"/>
        <v>0.3968253968253968</v>
      </c>
      <c r="AF241">
        <f t="shared" si="74"/>
        <v>1</v>
      </c>
      <c r="AG241" s="89">
        <f t="shared" si="75"/>
        <v>1</v>
      </c>
      <c r="AH241" s="92">
        <f t="shared" si="76"/>
        <v>1</v>
      </c>
      <c r="AI241" s="93">
        <f t="shared" si="77"/>
        <v>8.3333333333333329E-2</v>
      </c>
      <c r="AJ241" s="93">
        <f t="shared" si="78"/>
        <v>8.3333333333333329E-2</v>
      </c>
      <c r="AK241" s="93">
        <f t="shared" si="79"/>
        <v>0.3968253968253968</v>
      </c>
    </row>
    <row r="242" spans="1:37" ht="25.35" customHeight="1" thickTop="1" thickBot="1">
      <c r="A242" s="255" t="s">
        <v>208</v>
      </c>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7"/>
      <c r="AD242" s="205">
        <f>'Art. 121'!Q239</f>
        <v>2</v>
      </c>
      <c r="AE242" s="91">
        <f t="shared" si="73"/>
        <v>0.3968253968253968</v>
      </c>
      <c r="AF242">
        <f t="shared" si="74"/>
        <v>1</v>
      </c>
      <c r="AG242" s="89">
        <f t="shared" si="75"/>
        <v>1</v>
      </c>
      <c r="AH242" s="92">
        <f t="shared" si="76"/>
        <v>1</v>
      </c>
      <c r="AI242" s="93">
        <f t="shared" si="77"/>
        <v>8.3333333333333329E-2</v>
      </c>
      <c r="AJ242" s="93">
        <f t="shared" si="78"/>
        <v>8.3333333333333329E-2</v>
      </c>
      <c r="AK242" s="93">
        <f t="shared" si="79"/>
        <v>0.3968253968253968</v>
      </c>
    </row>
    <row r="243" spans="1:37" ht="25.35" customHeight="1" thickTop="1" thickBot="1">
      <c r="A243" s="255" t="s">
        <v>209</v>
      </c>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7"/>
      <c r="AD243" s="205">
        <f>'Art. 121'!Q240</f>
        <v>2</v>
      </c>
      <c r="AE243" s="91">
        <f t="shared" si="73"/>
        <v>0.3968253968253968</v>
      </c>
      <c r="AF243">
        <f t="shared" si="74"/>
        <v>1</v>
      </c>
      <c r="AG243" s="89">
        <f t="shared" si="75"/>
        <v>1</v>
      </c>
      <c r="AH243" s="92">
        <f t="shared" si="76"/>
        <v>1</v>
      </c>
      <c r="AI243" s="93">
        <f t="shared" si="77"/>
        <v>8.3333333333333329E-2</v>
      </c>
      <c r="AJ243" s="93">
        <f t="shared" si="78"/>
        <v>8.3333333333333329E-2</v>
      </c>
      <c r="AK243" s="93">
        <f t="shared" si="79"/>
        <v>0.3968253968253968</v>
      </c>
    </row>
    <row r="244" spans="1:37" ht="25.35" customHeight="1" thickTop="1" thickBot="1">
      <c r="A244" s="255" t="s">
        <v>210</v>
      </c>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7"/>
      <c r="AD244" s="205">
        <f>'Art. 121'!Q241</f>
        <v>2</v>
      </c>
      <c r="AE244" s="91">
        <f t="shared" si="73"/>
        <v>0.3968253968253968</v>
      </c>
      <c r="AF244">
        <f t="shared" si="74"/>
        <v>1</v>
      </c>
      <c r="AG244" s="89">
        <f t="shared" si="75"/>
        <v>1</v>
      </c>
      <c r="AH244" s="92">
        <f t="shared" si="76"/>
        <v>1</v>
      </c>
      <c r="AI244" s="93">
        <f t="shared" si="77"/>
        <v>8.3333333333333329E-2</v>
      </c>
      <c r="AJ244" s="93">
        <f t="shared" si="78"/>
        <v>8.3333333333333329E-2</v>
      </c>
      <c r="AK244" s="93">
        <f t="shared" si="79"/>
        <v>0.3968253968253968</v>
      </c>
    </row>
    <row r="245" spans="1:37" ht="25.35" customHeight="1" thickTop="1" thickBot="1">
      <c r="A245" s="255" t="s">
        <v>211</v>
      </c>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c r="AA245" s="256"/>
      <c r="AB245" s="256"/>
      <c r="AC245" s="257"/>
      <c r="AD245" s="205">
        <f>'Art. 121'!Q242</f>
        <v>2</v>
      </c>
      <c r="AE245" s="91">
        <f t="shared" si="73"/>
        <v>0.3968253968253968</v>
      </c>
      <c r="AF245">
        <f t="shared" si="74"/>
        <v>1</v>
      </c>
      <c r="AG245" s="89">
        <f t="shared" si="75"/>
        <v>1</v>
      </c>
      <c r="AH245" s="92">
        <f t="shared" si="76"/>
        <v>1</v>
      </c>
      <c r="AI245" s="93">
        <f t="shared" si="77"/>
        <v>8.3333333333333329E-2</v>
      </c>
      <c r="AJ245" s="93">
        <f t="shared" si="78"/>
        <v>8.3333333333333329E-2</v>
      </c>
      <c r="AK245" s="93">
        <f t="shared" si="79"/>
        <v>0.3968253968253968</v>
      </c>
    </row>
    <row r="246" spans="1:37" ht="25.35" customHeight="1" thickTop="1" thickBot="1">
      <c r="A246" s="255" t="s">
        <v>212</v>
      </c>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c r="AA246" s="256"/>
      <c r="AB246" s="256"/>
      <c r="AC246" s="257"/>
      <c r="AD246" s="205">
        <f>'Art. 121'!Q242</f>
        <v>2</v>
      </c>
      <c r="AE246" s="91">
        <f t="shared" ref="AE246" si="80">IF(AG246=1,AK246,AG246)</f>
        <v>0.3968253968253968</v>
      </c>
      <c r="AF246">
        <f t="shared" ref="AF246" si="81">AD246/2</f>
        <v>1</v>
      </c>
      <c r="AG246" s="89">
        <f t="shared" ref="AG246" si="82">IF(AND(AF246&gt;=0,AF246&lt;=1),1,"No aplica")</f>
        <v>1</v>
      </c>
      <c r="AH246" s="92">
        <f t="shared" ref="AH246" si="83">AD246/(AG246*2)</f>
        <v>1</v>
      </c>
      <c r="AI246" s="93">
        <f t="shared" ref="AI246" si="84">IF(AG246=1,AG246/$AG$248,"No aplica")</f>
        <v>8.3333333333333329E-2</v>
      </c>
      <c r="AJ246" s="93">
        <f t="shared" ref="AJ246" si="85">AF246*AI246</f>
        <v>8.3333333333333329E-2</v>
      </c>
      <c r="AK246" s="93">
        <f t="shared" ref="AK246" si="86">AJ246*$AE$23</f>
        <v>0.3968253968253968</v>
      </c>
    </row>
    <row r="247" spans="1:37" ht="25.35" customHeight="1" thickTop="1" thickBot="1">
      <c r="A247" s="255" t="s">
        <v>213</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7"/>
      <c r="AD247" s="205">
        <f>'Art. 121'!Q243</f>
        <v>2</v>
      </c>
      <c r="AE247" s="91">
        <f t="shared" si="73"/>
        <v>0.3968253968253968</v>
      </c>
      <c r="AF247">
        <f t="shared" si="74"/>
        <v>1</v>
      </c>
      <c r="AG247" s="89">
        <f t="shared" si="75"/>
        <v>1</v>
      </c>
      <c r="AH247" s="92">
        <f t="shared" si="76"/>
        <v>1</v>
      </c>
      <c r="AI247" s="93">
        <f t="shared" si="77"/>
        <v>8.3333333333333329E-2</v>
      </c>
      <c r="AJ247" s="93">
        <f t="shared" si="78"/>
        <v>8.3333333333333329E-2</v>
      </c>
      <c r="AK247" s="93">
        <f t="shared" si="79"/>
        <v>0.3968253968253968</v>
      </c>
    </row>
    <row r="248" spans="1:37" ht="25.35" customHeight="1" thickTop="1">
      <c r="A248" s="304" t="s">
        <v>1941</v>
      </c>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91">
        <f>SUM(AE236:AE247)</f>
        <v>4.7619047619047619</v>
      </c>
      <c r="AF248" s="63"/>
      <c r="AG248" s="94">
        <f>SUM(AG236:AG247)</f>
        <v>12</v>
      </c>
      <c r="AH248" s="95"/>
      <c r="AI248" s="96"/>
      <c r="AJ248" s="96"/>
      <c r="AK248" s="96"/>
    </row>
    <row r="249" spans="1:37" ht="25.35" customHeight="1">
      <c r="A249" s="302" t="s">
        <v>1942</v>
      </c>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c r="AA249" s="302"/>
      <c r="AB249" s="302"/>
      <c r="AC249" s="302"/>
      <c r="AD249" s="302"/>
      <c r="AE249" s="91">
        <f>AE248/$AE$23*100</f>
        <v>100</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05" t="s">
        <v>79</v>
      </c>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106" t="s">
        <v>67</v>
      </c>
      <c r="AE251" s="107" t="s">
        <v>9</v>
      </c>
      <c r="AF251" s="89" t="s">
        <v>1877</v>
      </c>
      <c r="AG251" s="89" t="s">
        <v>1878</v>
      </c>
      <c r="AH251" s="89" t="s">
        <v>1879</v>
      </c>
      <c r="AI251" s="90" t="s">
        <v>1880</v>
      </c>
      <c r="AJ251" s="89"/>
      <c r="AK251" s="90" t="s">
        <v>1881</v>
      </c>
    </row>
    <row r="252" spans="1:37" ht="25.35" customHeight="1" thickTop="1" thickBot="1">
      <c r="A252" s="255" t="s">
        <v>214</v>
      </c>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c r="AA252" s="256"/>
      <c r="AB252" s="256"/>
      <c r="AC252" s="257"/>
      <c r="AD252" s="205">
        <f>'Art. 121'!Q246</f>
        <v>2</v>
      </c>
      <c r="AE252" s="91">
        <f>IF(AG252=1,AK252,AG252)</f>
        <v>0.95238095238095244</v>
      </c>
      <c r="AF252">
        <f>AD252/2</f>
        <v>1</v>
      </c>
      <c r="AG252" s="89">
        <f>IF(AND(AF252&gt;=0,AF252&lt;=1),1,"No aplica")</f>
        <v>1</v>
      </c>
      <c r="AH252" s="92">
        <f>AD252/(AG252*2)</f>
        <v>1</v>
      </c>
      <c r="AI252" s="93">
        <f>IF(AG252=1,AG252/$AG$257,"No aplica")</f>
        <v>0.2</v>
      </c>
      <c r="AJ252" s="93">
        <f>AF252*AI252</f>
        <v>0.2</v>
      </c>
      <c r="AK252" s="93">
        <f>AJ252*$AE$23</f>
        <v>0.95238095238095244</v>
      </c>
    </row>
    <row r="253" spans="1:37" ht="25.35" customHeight="1" thickTop="1" thickBot="1">
      <c r="A253" s="255" t="s">
        <v>215</v>
      </c>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c r="AA253" s="256"/>
      <c r="AB253" s="256"/>
      <c r="AC253" s="257"/>
      <c r="AD253" s="205">
        <f>'Art. 121'!Q247</f>
        <v>2</v>
      </c>
      <c r="AE253" s="91">
        <f>IF(AG253=1,AK253,AG253)</f>
        <v>0.95238095238095244</v>
      </c>
      <c r="AF253">
        <f>AD253/2</f>
        <v>1</v>
      </c>
      <c r="AG253" s="89">
        <f>IF(AND(AF253&gt;=0,AF253&lt;=1),1,"No aplica")</f>
        <v>1</v>
      </c>
      <c r="AH253" s="92">
        <f>AD253/(AG253*2)</f>
        <v>1</v>
      </c>
      <c r="AI253" s="93">
        <f>IF(AG253=1,AG253/$AG$257,"No aplica")</f>
        <v>0.2</v>
      </c>
      <c r="AJ253" s="93">
        <f>AF253*AI253</f>
        <v>0.2</v>
      </c>
      <c r="AK253" s="93">
        <f>AJ253*$AE$23</f>
        <v>0.95238095238095244</v>
      </c>
    </row>
    <row r="254" spans="1:37" ht="25.35" customHeight="1" thickTop="1" thickBot="1">
      <c r="A254" s="255" t="s">
        <v>1943</v>
      </c>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c r="AA254" s="256"/>
      <c r="AB254" s="256"/>
      <c r="AC254" s="257"/>
      <c r="AD254" s="205">
        <f>'Art. 121'!Q248</f>
        <v>2</v>
      </c>
      <c r="AE254" s="91">
        <f>IF(AG254=1,AK254,AG254)</f>
        <v>0.95238095238095244</v>
      </c>
      <c r="AF254">
        <f>AD254/2</f>
        <v>1</v>
      </c>
      <c r="AG254" s="89">
        <f>IF(AND(AF254&gt;=0,AF254&lt;=1),1,"No aplica")</f>
        <v>1</v>
      </c>
      <c r="AH254" s="92">
        <f>AD254/(AG254*2)</f>
        <v>1</v>
      </c>
      <c r="AI254" s="93">
        <f>IF(AG254=1,AG254/$AG$257,"No aplica")</f>
        <v>0.2</v>
      </c>
      <c r="AJ254" s="93">
        <f>AF254*AI254</f>
        <v>0.2</v>
      </c>
      <c r="AK254" s="93">
        <f>AJ254*$AE$23</f>
        <v>0.95238095238095244</v>
      </c>
    </row>
    <row r="255" spans="1:37" ht="25.35" customHeight="1" thickTop="1" thickBot="1">
      <c r="A255" s="255" t="s">
        <v>1944</v>
      </c>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c r="AA255" s="256"/>
      <c r="AB255" s="256"/>
      <c r="AC255" s="257"/>
      <c r="AD255" s="205">
        <f>'Art. 121'!Q249</f>
        <v>1</v>
      </c>
      <c r="AE255" s="91">
        <f>IF(AG255=1,AK255,AG255)</f>
        <v>0.47619047619047622</v>
      </c>
      <c r="AF255">
        <f>AD255/2</f>
        <v>0.5</v>
      </c>
      <c r="AG255" s="89">
        <f>IF(AND(AF255&gt;=0,AF255&lt;=1),1,"No aplica")</f>
        <v>1</v>
      </c>
      <c r="AH255" s="92">
        <f>AD255/(AG255*2)</f>
        <v>0.5</v>
      </c>
      <c r="AI255" s="93">
        <f>IF(AG255=1,AG255/$AG$257,"No aplica")</f>
        <v>0.2</v>
      </c>
      <c r="AJ255" s="93">
        <f>AF255*AI255</f>
        <v>0.1</v>
      </c>
      <c r="AK255" s="93">
        <f>AJ255*$AE$23</f>
        <v>0.47619047619047622</v>
      </c>
    </row>
    <row r="256" spans="1:37" ht="25.35" customHeight="1" thickTop="1" thickBot="1">
      <c r="A256" s="255" t="s">
        <v>219</v>
      </c>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c r="AA256" s="256"/>
      <c r="AB256" s="256"/>
      <c r="AC256" s="257"/>
      <c r="AD256" s="205">
        <f>'Art. 121'!Q250</f>
        <v>2</v>
      </c>
      <c r="AE256" s="91">
        <f>IF(AG256=1,AK256,AG256)</f>
        <v>0.95238095238095244</v>
      </c>
      <c r="AF256">
        <f>AD256/2</f>
        <v>1</v>
      </c>
      <c r="AG256" s="89">
        <f>IF(AND(AF256&gt;=0,AF256&lt;=1),1,"No aplica")</f>
        <v>1</v>
      </c>
      <c r="AH256" s="92">
        <f>AD256/(AG256*2)</f>
        <v>1</v>
      </c>
      <c r="AI256" s="93">
        <f>IF(AG256=1,AG256/$AG$257,"No aplica")</f>
        <v>0.2</v>
      </c>
      <c r="AJ256" s="93">
        <f>AF256*AI256</f>
        <v>0.2</v>
      </c>
      <c r="AK256" s="93">
        <f>AJ256*$AE$23</f>
        <v>0.95238095238095244</v>
      </c>
    </row>
    <row r="257" spans="1:37" ht="25.35" customHeight="1" thickTop="1">
      <c r="A257" s="304" t="s">
        <v>1945</v>
      </c>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91">
        <f>SUM(AE250:AE256)</f>
        <v>4.2857142857142856</v>
      </c>
      <c r="AF257" s="63"/>
      <c r="AG257" s="94">
        <f>SUM(AG252:AG256)</f>
        <v>5</v>
      </c>
      <c r="AH257" s="95"/>
      <c r="AI257" s="96"/>
      <c r="AJ257" s="96"/>
      <c r="AK257" s="96"/>
    </row>
    <row r="258" spans="1:37" ht="25.35" customHeight="1">
      <c r="A258" s="302" t="s">
        <v>1946</v>
      </c>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c r="AA258" s="302"/>
      <c r="AB258" s="302"/>
      <c r="AC258" s="302"/>
      <c r="AD258" s="302"/>
      <c r="AE258" s="91">
        <f>AE257/$AE$23*100</f>
        <v>90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94" t="s">
        <v>220</v>
      </c>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4"/>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03" t="s">
        <v>44</v>
      </c>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67" t="s">
        <v>67</v>
      </c>
      <c r="AE264" s="201" t="s">
        <v>9</v>
      </c>
      <c r="AF264" s="89" t="s">
        <v>1877</v>
      </c>
      <c r="AG264" s="89" t="s">
        <v>1878</v>
      </c>
      <c r="AH264" s="89" t="s">
        <v>1879</v>
      </c>
      <c r="AI264" s="90" t="s">
        <v>1880</v>
      </c>
      <c r="AJ264" s="89"/>
      <c r="AK264" s="90" t="s">
        <v>1881</v>
      </c>
    </row>
    <row r="265" spans="1:37" ht="25.35" customHeight="1" thickTop="1" thickBot="1">
      <c r="A265" s="255" t="s">
        <v>69</v>
      </c>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c r="AA265" s="256"/>
      <c r="AB265" s="256"/>
      <c r="AC265" s="257"/>
      <c r="AD265" s="205">
        <f>'Art. 121'!Q259</f>
        <v>3</v>
      </c>
      <c r="AE265" s="91" t="str">
        <f t="shared" ref="AE265:AE328" si="87">IF(AG265=1,AK265,AG265)</f>
        <v>No aplica</v>
      </c>
      <c r="AF265">
        <f t="shared" ref="AF265:AF328" si="88">AD265/2</f>
        <v>1.5</v>
      </c>
      <c r="AG265" s="89" t="str">
        <f t="shared" ref="AG265:AG328" si="89">IF(AND(AF265&gt;=0,AF265&lt;=1),1,"No aplica")</f>
        <v>No aplica</v>
      </c>
      <c r="AH265" s="92" t="e">
        <f t="shared" ref="AH265:AH328" si="90">AD265/(AG265*2)</f>
        <v>#VALUE!</v>
      </c>
      <c r="AI265" s="93" t="str">
        <f t="shared" ref="AI265:AI328" si="91">IF(AG265=1,AG265/$AG$338,"No aplica")</f>
        <v>No aplica</v>
      </c>
      <c r="AJ265" s="93" t="e">
        <f t="shared" ref="AJ265:AJ328" si="92">AF265*AI265</f>
        <v>#VALUE!</v>
      </c>
      <c r="AK265" s="93" t="e">
        <f t="shared" ref="AK265:AK328" si="93">AJ265*$AE$23</f>
        <v>#VALUE!</v>
      </c>
    </row>
    <row r="266" spans="1:37" ht="25.35" customHeight="1" thickTop="1" thickBot="1">
      <c r="A266" s="255" t="s">
        <v>222</v>
      </c>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c r="AA266" s="256"/>
      <c r="AB266" s="256"/>
      <c r="AC266" s="257"/>
      <c r="AD266" s="205">
        <f>'Art. 121'!Q260</f>
        <v>3</v>
      </c>
      <c r="AE266" s="91" t="str">
        <f t="shared" si="87"/>
        <v>No aplica</v>
      </c>
      <c r="AF266">
        <f t="shared" si="88"/>
        <v>1.5</v>
      </c>
      <c r="AG266" s="89" t="str">
        <f t="shared" si="89"/>
        <v>No aplica</v>
      </c>
      <c r="AH266" s="92" t="e">
        <f t="shared" si="90"/>
        <v>#VALUE!</v>
      </c>
      <c r="AI266" s="93" t="str">
        <f t="shared" si="91"/>
        <v>No aplica</v>
      </c>
      <c r="AJ266" s="93" t="e">
        <f t="shared" si="92"/>
        <v>#VALUE!</v>
      </c>
      <c r="AK266" s="93" t="e">
        <f t="shared" si="93"/>
        <v>#VALUE!</v>
      </c>
    </row>
    <row r="267" spans="1:37" ht="25.35" customHeight="1" thickTop="1" thickBot="1">
      <c r="A267" s="255" t="s">
        <v>1947</v>
      </c>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c r="AA267" s="256"/>
      <c r="AB267" s="256"/>
      <c r="AC267" s="257"/>
      <c r="AD267" s="205">
        <f>'Art. 121'!Q261</f>
        <v>3</v>
      </c>
      <c r="AE267" s="91" t="str">
        <f t="shared" si="87"/>
        <v>No aplica</v>
      </c>
      <c r="AF267">
        <f t="shared" si="88"/>
        <v>1.5</v>
      </c>
      <c r="AG267" s="89" t="str">
        <f t="shared" si="89"/>
        <v>No aplica</v>
      </c>
      <c r="AH267" s="92" t="e">
        <f t="shared" si="90"/>
        <v>#VALUE!</v>
      </c>
      <c r="AI267" s="93" t="str">
        <f t="shared" si="91"/>
        <v>No aplica</v>
      </c>
      <c r="AJ267" s="93" t="e">
        <f t="shared" si="92"/>
        <v>#VALUE!</v>
      </c>
      <c r="AK267" s="93" t="e">
        <f t="shared" si="93"/>
        <v>#VALUE!</v>
      </c>
    </row>
    <row r="268" spans="1:37" ht="25.35" customHeight="1" thickTop="1" thickBot="1">
      <c r="A268" s="255" t="s">
        <v>224</v>
      </c>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c r="AC268" s="257"/>
      <c r="AD268" s="205">
        <f>'Art. 121'!Q262</f>
        <v>3</v>
      </c>
      <c r="AE268" s="91" t="str">
        <f t="shared" si="87"/>
        <v>No aplica</v>
      </c>
      <c r="AF268">
        <f t="shared" si="88"/>
        <v>1.5</v>
      </c>
      <c r="AG268" s="89" t="str">
        <f t="shared" si="89"/>
        <v>No aplica</v>
      </c>
      <c r="AH268" s="92" t="e">
        <f t="shared" si="90"/>
        <v>#VALUE!</v>
      </c>
      <c r="AI268" s="93" t="str">
        <f t="shared" si="91"/>
        <v>No aplica</v>
      </c>
      <c r="AJ268" s="93" t="e">
        <f t="shared" si="92"/>
        <v>#VALUE!</v>
      </c>
      <c r="AK268" s="93" t="e">
        <f t="shared" si="93"/>
        <v>#VALUE!</v>
      </c>
    </row>
    <row r="269" spans="1:37" ht="25.35" customHeight="1" thickTop="1" thickBot="1">
      <c r="A269" s="255" t="s">
        <v>1948</v>
      </c>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c r="AA269" s="256"/>
      <c r="AB269" s="256"/>
      <c r="AC269" s="257"/>
      <c r="AD269" s="205">
        <f>'Art. 121'!Q263</f>
        <v>3</v>
      </c>
      <c r="AE269" s="91" t="str">
        <f t="shared" si="87"/>
        <v>No aplica</v>
      </c>
      <c r="AF269">
        <f t="shared" si="88"/>
        <v>1.5</v>
      </c>
      <c r="AG269" s="89" t="str">
        <f t="shared" si="89"/>
        <v>No aplica</v>
      </c>
      <c r="AH269" s="92" t="e">
        <f t="shared" si="90"/>
        <v>#VALUE!</v>
      </c>
      <c r="AI269" s="93" t="str">
        <f t="shared" si="91"/>
        <v>No aplica</v>
      </c>
      <c r="AJ269" s="93" t="e">
        <f t="shared" si="92"/>
        <v>#VALUE!</v>
      </c>
      <c r="AK269" s="93" t="e">
        <f t="shared" si="93"/>
        <v>#VALUE!</v>
      </c>
    </row>
    <row r="270" spans="1:37" ht="25.35" customHeight="1" thickTop="1" thickBot="1">
      <c r="A270" s="255" t="s">
        <v>1949</v>
      </c>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c r="AA270" s="256"/>
      <c r="AB270" s="256"/>
      <c r="AC270" s="257"/>
      <c r="AD270" s="205">
        <f>'Art. 121'!Q264</f>
        <v>3</v>
      </c>
      <c r="AE270" s="91" t="str">
        <f t="shared" si="87"/>
        <v>No aplica</v>
      </c>
      <c r="AF270">
        <f t="shared" si="88"/>
        <v>1.5</v>
      </c>
      <c r="AG270" s="89" t="str">
        <f t="shared" si="89"/>
        <v>No aplica</v>
      </c>
      <c r="AH270" s="92" t="e">
        <f t="shared" si="90"/>
        <v>#VALUE!</v>
      </c>
      <c r="AI270" s="93" t="str">
        <f t="shared" si="91"/>
        <v>No aplica</v>
      </c>
      <c r="AJ270" s="93" t="e">
        <f t="shared" si="92"/>
        <v>#VALUE!</v>
      </c>
      <c r="AK270" s="93" t="e">
        <f t="shared" si="93"/>
        <v>#VALUE!</v>
      </c>
    </row>
    <row r="271" spans="1:37" ht="25.35" customHeight="1" thickTop="1" thickBot="1">
      <c r="A271" s="255" t="s">
        <v>227</v>
      </c>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7"/>
      <c r="AD271" s="205">
        <f>'Art. 121'!Q265</f>
        <v>3</v>
      </c>
      <c r="AE271" s="91" t="str">
        <f t="shared" si="87"/>
        <v>No aplica</v>
      </c>
      <c r="AF271">
        <f t="shared" si="88"/>
        <v>1.5</v>
      </c>
      <c r="AG271" s="89" t="str">
        <f t="shared" si="89"/>
        <v>No aplica</v>
      </c>
      <c r="AH271" s="92" t="e">
        <f t="shared" si="90"/>
        <v>#VALUE!</v>
      </c>
      <c r="AI271" s="93" t="str">
        <f t="shared" si="91"/>
        <v>No aplica</v>
      </c>
      <c r="AJ271" s="93" t="e">
        <f t="shared" si="92"/>
        <v>#VALUE!</v>
      </c>
      <c r="AK271" s="93" t="e">
        <f t="shared" si="93"/>
        <v>#VALUE!</v>
      </c>
    </row>
    <row r="272" spans="1:37" ht="25.35" customHeight="1" thickTop="1" thickBot="1">
      <c r="A272" s="255" t="s">
        <v>1950</v>
      </c>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c r="AC272" s="257"/>
      <c r="AD272" s="205">
        <f>'Art. 121'!Q266</f>
        <v>3</v>
      </c>
      <c r="AE272" s="91" t="str">
        <f t="shared" si="87"/>
        <v>No aplica</v>
      </c>
      <c r="AF272">
        <f t="shared" si="88"/>
        <v>1.5</v>
      </c>
      <c r="AG272" s="89" t="str">
        <f t="shared" si="89"/>
        <v>No aplica</v>
      </c>
      <c r="AH272" s="92" t="e">
        <f t="shared" si="90"/>
        <v>#VALUE!</v>
      </c>
      <c r="AI272" s="93" t="str">
        <f t="shared" si="91"/>
        <v>No aplica</v>
      </c>
      <c r="AJ272" s="93" t="e">
        <f t="shared" si="92"/>
        <v>#VALUE!</v>
      </c>
      <c r="AK272" s="93" t="e">
        <f t="shared" si="93"/>
        <v>#VALUE!</v>
      </c>
    </row>
    <row r="273" spans="1:37" ht="25.35" customHeight="1" thickTop="1" thickBot="1">
      <c r="A273" s="255" t="s">
        <v>229</v>
      </c>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c r="AC273" s="257"/>
      <c r="AD273" s="205">
        <f>'Art. 121'!Q267</f>
        <v>3</v>
      </c>
      <c r="AE273" s="91" t="str">
        <f t="shared" si="87"/>
        <v>No aplica</v>
      </c>
      <c r="AF273">
        <f t="shared" si="88"/>
        <v>1.5</v>
      </c>
      <c r="AG273" s="89" t="str">
        <f t="shared" si="89"/>
        <v>No aplica</v>
      </c>
      <c r="AH273" s="92" t="e">
        <f t="shared" si="90"/>
        <v>#VALUE!</v>
      </c>
      <c r="AI273" s="93" t="str">
        <f t="shared" si="91"/>
        <v>No aplica</v>
      </c>
      <c r="AJ273" s="93" t="e">
        <f t="shared" si="92"/>
        <v>#VALUE!</v>
      </c>
      <c r="AK273" s="93" t="e">
        <f t="shared" si="93"/>
        <v>#VALUE!</v>
      </c>
    </row>
    <row r="274" spans="1:37" ht="25.35" customHeight="1" thickTop="1" thickBot="1">
      <c r="A274" s="255" t="s">
        <v>230</v>
      </c>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c r="AA274" s="256"/>
      <c r="AB274" s="256"/>
      <c r="AC274" s="257"/>
      <c r="AD274" s="205">
        <f>'Art. 121'!Q268</f>
        <v>3</v>
      </c>
      <c r="AE274" s="91" t="str">
        <f t="shared" si="87"/>
        <v>No aplica</v>
      </c>
      <c r="AF274">
        <f t="shared" si="88"/>
        <v>1.5</v>
      </c>
      <c r="AG274" s="89" t="str">
        <f t="shared" si="89"/>
        <v>No aplica</v>
      </c>
      <c r="AH274" s="92" t="e">
        <f t="shared" si="90"/>
        <v>#VALUE!</v>
      </c>
      <c r="AI274" s="93" t="str">
        <f t="shared" si="91"/>
        <v>No aplica</v>
      </c>
      <c r="AJ274" s="93" t="e">
        <f t="shared" si="92"/>
        <v>#VALUE!</v>
      </c>
      <c r="AK274" s="93" t="e">
        <f t="shared" si="93"/>
        <v>#VALUE!</v>
      </c>
    </row>
    <row r="275" spans="1:37" ht="25.35" customHeight="1" thickTop="1" thickBot="1">
      <c r="A275" s="255" t="s">
        <v>1951</v>
      </c>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c r="AA275" s="256"/>
      <c r="AB275" s="256"/>
      <c r="AC275" s="257"/>
      <c r="AD275" s="205">
        <f>'Art. 121'!Q269</f>
        <v>3</v>
      </c>
      <c r="AE275" s="91" t="str">
        <f t="shared" si="87"/>
        <v>No aplica</v>
      </c>
      <c r="AF275">
        <f t="shared" si="88"/>
        <v>1.5</v>
      </c>
      <c r="AG275" s="89" t="str">
        <f t="shared" si="89"/>
        <v>No aplica</v>
      </c>
      <c r="AH275" s="92" t="e">
        <f t="shared" si="90"/>
        <v>#VALUE!</v>
      </c>
      <c r="AI275" s="93" t="str">
        <f t="shared" si="91"/>
        <v>No aplica</v>
      </c>
      <c r="AJ275" s="93" t="e">
        <f t="shared" si="92"/>
        <v>#VALUE!</v>
      </c>
      <c r="AK275" s="93" t="e">
        <f t="shared" si="93"/>
        <v>#VALUE!</v>
      </c>
    </row>
    <row r="276" spans="1:37" ht="25.35" customHeight="1" thickTop="1" thickBot="1">
      <c r="A276" s="255" t="s">
        <v>232</v>
      </c>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c r="AA276" s="256"/>
      <c r="AB276" s="256"/>
      <c r="AC276" s="257"/>
      <c r="AD276" s="205">
        <f>'Art. 121'!Q270</f>
        <v>3</v>
      </c>
      <c r="AE276" s="91" t="str">
        <f t="shared" si="87"/>
        <v>No aplica</v>
      </c>
      <c r="AF276">
        <f t="shared" si="88"/>
        <v>1.5</v>
      </c>
      <c r="AG276" s="89" t="str">
        <f t="shared" si="89"/>
        <v>No aplica</v>
      </c>
      <c r="AH276" s="92" t="e">
        <f t="shared" si="90"/>
        <v>#VALUE!</v>
      </c>
      <c r="AI276" s="93" t="str">
        <f t="shared" si="91"/>
        <v>No aplica</v>
      </c>
      <c r="AJ276" s="93" t="e">
        <f t="shared" si="92"/>
        <v>#VALUE!</v>
      </c>
      <c r="AK276" s="93" t="e">
        <f t="shared" si="93"/>
        <v>#VALUE!</v>
      </c>
    </row>
    <row r="277" spans="1:37" ht="25.35" customHeight="1" thickTop="1" thickBot="1">
      <c r="A277" s="255" t="s">
        <v>1952</v>
      </c>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c r="AA277" s="256"/>
      <c r="AB277" s="256"/>
      <c r="AC277" s="257"/>
      <c r="AD277" s="205">
        <f>'Art. 121'!Q271</f>
        <v>3</v>
      </c>
      <c r="AE277" s="91" t="str">
        <f t="shared" si="87"/>
        <v>No aplica</v>
      </c>
      <c r="AF277">
        <f t="shared" si="88"/>
        <v>1.5</v>
      </c>
      <c r="AG277" s="89" t="str">
        <f t="shared" si="89"/>
        <v>No aplica</v>
      </c>
      <c r="AH277" s="92" t="e">
        <f t="shared" si="90"/>
        <v>#VALUE!</v>
      </c>
      <c r="AI277" s="93" t="str">
        <f t="shared" si="91"/>
        <v>No aplica</v>
      </c>
      <c r="AJ277" s="93" t="e">
        <f t="shared" si="92"/>
        <v>#VALUE!</v>
      </c>
      <c r="AK277" s="93" t="e">
        <f t="shared" si="93"/>
        <v>#VALUE!</v>
      </c>
    </row>
    <row r="278" spans="1:37" ht="25.35" customHeight="1" thickTop="1" thickBot="1">
      <c r="A278" s="255" t="s">
        <v>234</v>
      </c>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c r="AA278" s="256"/>
      <c r="AB278" s="256"/>
      <c r="AC278" s="257"/>
      <c r="AD278" s="205">
        <f>'Art. 121'!Q272</f>
        <v>3</v>
      </c>
      <c r="AE278" s="91" t="str">
        <f t="shared" si="87"/>
        <v>No aplica</v>
      </c>
      <c r="AF278">
        <f t="shared" si="88"/>
        <v>1.5</v>
      </c>
      <c r="AG278" s="89" t="str">
        <f t="shared" si="89"/>
        <v>No aplica</v>
      </c>
      <c r="AH278" s="92" t="e">
        <f t="shared" si="90"/>
        <v>#VALUE!</v>
      </c>
      <c r="AI278" s="93" t="str">
        <f t="shared" si="91"/>
        <v>No aplica</v>
      </c>
      <c r="AJ278" s="93" t="e">
        <f t="shared" si="92"/>
        <v>#VALUE!</v>
      </c>
      <c r="AK278" s="93" t="e">
        <f t="shared" si="93"/>
        <v>#VALUE!</v>
      </c>
    </row>
    <row r="279" spans="1:37" ht="25.35" customHeight="1" thickTop="1" thickBot="1">
      <c r="A279" s="255" t="s">
        <v>235</v>
      </c>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c r="AA279" s="256"/>
      <c r="AB279" s="256"/>
      <c r="AC279" s="257"/>
      <c r="AD279" s="205">
        <f>'Art. 121'!Q273</f>
        <v>3</v>
      </c>
      <c r="AE279" s="91" t="str">
        <f t="shared" si="87"/>
        <v>No aplica</v>
      </c>
      <c r="AF279">
        <f t="shared" si="88"/>
        <v>1.5</v>
      </c>
      <c r="AG279" s="89" t="str">
        <f t="shared" si="89"/>
        <v>No aplica</v>
      </c>
      <c r="AH279" s="92" t="e">
        <f t="shared" si="90"/>
        <v>#VALUE!</v>
      </c>
      <c r="AI279" s="93" t="str">
        <f t="shared" si="91"/>
        <v>No aplica</v>
      </c>
      <c r="AJ279" s="93" t="e">
        <f t="shared" si="92"/>
        <v>#VALUE!</v>
      </c>
      <c r="AK279" s="93" t="e">
        <f t="shared" si="93"/>
        <v>#VALUE!</v>
      </c>
    </row>
    <row r="280" spans="1:37" ht="25.35" customHeight="1" thickTop="1" thickBot="1">
      <c r="A280" s="255" t="s">
        <v>236</v>
      </c>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c r="AA280" s="256"/>
      <c r="AB280" s="256"/>
      <c r="AC280" s="257"/>
      <c r="AD280" s="205">
        <f>'Art. 121'!Q274</f>
        <v>3</v>
      </c>
      <c r="AE280" s="91" t="str">
        <f t="shared" si="87"/>
        <v>No aplica</v>
      </c>
      <c r="AF280">
        <f t="shared" si="88"/>
        <v>1.5</v>
      </c>
      <c r="AG280" s="89" t="str">
        <f t="shared" si="89"/>
        <v>No aplica</v>
      </c>
      <c r="AH280" s="92" t="e">
        <f t="shared" si="90"/>
        <v>#VALUE!</v>
      </c>
      <c r="AI280" s="93" t="str">
        <f t="shared" si="91"/>
        <v>No aplica</v>
      </c>
      <c r="AJ280" s="93" t="e">
        <f t="shared" si="92"/>
        <v>#VALUE!</v>
      </c>
      <c r="AK280" s="93" t="e">
        <f t="shared" si="93"/>
        <v>#VALUE!</v>
      </c>
    </row>
    <row r="281" spans="1:37" ht="25.35" customHeight="1" thickTop="1" thickBot="1">
      <c r="A281" s="255" t="s">
        <v>237</v>
      </c>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c r="AA281" s="256"/>
      <c r="AB281" s="256"/>
      <c r="AC281" s="257"/>
      <c r="AD281" s="205">
        <f>'Art. 121'!Q275</f>
        <v>3</v>
      </c>
      <c r="AE281" s="91" t="str">
        <f t="shared" si="87"/>
        <v>No aplica</v>
      </c>
      <c r="AF281">
        <f t="shared" si="88"/>
        <v>1.5</v>
      </c>
      <c r="AG281" s="89" t="str">
        <f t="shared" si="89"/>
        <v>No aplica</v>
      </c>
      <c r="AH281" s="92" t="e">
        <f t="shared" si="90"/>
        <v>#VALUE!</v>
      </c>
      <c r="AI281" s="93" t="str">
        <f t="shared" si="91"/>
        <v>No aplica</v>
      </c>
      <c r="AJ281" s="93" t="e">
        <f t="shared" si="92"/>
        <v>#VALUE!</v>
      </c>
      <c r="AK281" s="93" t="e">
        <f t="shared" si="93"/>
        <v>#VALUE!</v>
      </c>
    </row>
    <row r="282" spans="1:37" ht="25.35" customHeight="1" thickTop="1" thickBot="1">
      <c r="A282" s="255" t="s">
        <v>238</v>
      </c>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c r="AA282" s="256"/>
      <c r="AB282" s="256"/>
      <c r="AC282" s="257"/>
      <c r="AD282" s="205">
        <f>'Art. 121'!Q276</f>
        <v>3</v>
      </c>
      <c r="AE282" s="91" t="str">
        <f t="shared" si="87"/>
        <v>No aplica</v>
      </c>
      <c r="AF282">
        <f t="shared" si="88"/>
        <v>1.5</v>
      </c>
      <c r="AG282" s="89" t="str">
        <f t="shared" si="89"/>
        <v>No aplica</v>
      </c>
      <c r="AH282" s="92" t="e">
        <f t="shared" si="90"/>
        <v>#VALUE!</v>
      </c>
      <c r="AI282" s="93" t="str">
        <f t="shared" si="91"/>
        <v>No aplica</v>
      </c>
      <c r="AJ282" s="93" t="e">
        <f t="shared" si="92"/>
        <v>#VALUE!</v>
      </c>
      <c r="AK282" s="93" t="e">
        <f t="shared" si="93"/>
        <v>#VALUE!</v>
      </c>
    </row>
    <row r="283" spans="1:37" ht="25.35" customHeight="1" thickTop="1" thickBot="1">
      <c r="A283" s="255" t="s">
        <v>1953</v>
      </c>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7"/>
      <c r="AD283" s="205">
        <f>'Art. 121'!Q277</f>
        <v>3</v>
      </c>
      <c r="AE283" s="91" t="str">
        <f t="shared" si="87"/>
        <v>No aplica</v>
      </c>
      <c r="AF283">
        <f t="shared" si="88"/>
        <v>1.5</v>
      </c>
      <c r="AG283" s="89" t="str">
        <f t="shared" si="89"/>
        <v>No aplica</v>
      </c>
      <c r="AH283" s="92" t="e">
        <f t="shared" si="90"/>
        <v>#VALUE!</v>
      </c>
      <c r="AI283" s="93" t="str">
        <f t="shared" si="91"/>
        <v>No aplica</v>
      </c>
      <c r="AJ283" s="93" t="e">
        <f t="shared" si="92"/>
        <v>#VALUE!</v>
      </c>
      <c r="AK283" s="93" t="e">
        <f t="shared" si="93"/>
        <v>#VALUE!</v>
      </c>
    </row>
    <row r="284" spans="1:37" ht="25.35" customHeight="1" thickTop="1" thickBot="1">
      <c r="A284" s="255" t="s">
        <v>240</v>
      </c>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c r="AA284" s="256"/>
      <c r="AB284" s="256"/>
      <c r="AC284" s="257"/>
      <c r="AD284" s="205">
        <f>'Art. 121'!Q278</f>
        <v>3</v>
      </c>
      <c r="AE284" s="91" t="str">
        <f t="shared" si="87"/>
        <v>No aplica</v>
      </c>
      <c r="AF284">
        <f t="shared" si="88"/>
        <v>1.5</v>
      </c>
      <c r="AG284" s="89" t="str">
        <f t="shared" si="89"/>
        <v>No aplica</v>
      </c>
      <c r="AH284" s="92" t="e">
        <f t="shared" si="90"/>
        <v>#VALUE!</v>
      </c>
      <c r="AI284" s="93" t="str">
        <f t="shared" si="91"/>
        <v>No aplica</v>
      </c>
      <c r="AJ284" s="93" t="e">
        <f t="shared" si="92"/>
        <v>#VALUE!</v>
      </c>
      <c r="AK284" s="93" t="e">
        <f t="shared" si="93"/>
        <v>#VALUE!</v>
      </c>
    </row>
    <row r="285" spans="1:37" ht="25.35" customHeight="1" thickTop="1" thickBot="1">
      <c r="A285" s="255" t="s">
        <v>1954</v>
      </c>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c r="AA285" s="256"/>
      <c r="AB285" s="256"/>
      <c r="AC285" s="257"/>
      <c r="AD285" s="205">
        <f>'Art. 121'!Q279</f>
        <v>3</v>
      </c>
      <c r="AE285" s="91" t="str">
        <f t="shared" si="87"/>
        <v>No aplica</v>
      </c>
      <c r="AF285">
        <f t="shared" si="88"/>
        <v>1.5</v>
      </c>
      <c r="AG285" s="89" t="str">
        <f t="shared" si="89"/>
        <v>No aplica</v>
      </c>
      <c r="AH285" s="92" t="e">
        <f t="shared" si="90"/>
        <v>#VALUE!</v>
      </c>
      <c r="AI285" s="93" t="str">
        <f t="shared" si="91"/>
        <v>No aplica</v>
      </c>
      <c r="AJ285" s="93" t="e">
        <f t="shared" si="92"/>
        <v>#VALUE!</v>
      </c>
      <c r="AK285" s="93" t="e">
        <f t="shared" si="93"/>
        <v>#VALUE!</v>
      </c>
    </row>
    <row r="286" spans="1:37" ht="25.35" customHeight="1" thickTop="1" thickBot="1">
      <c r="A286" s="255" t="s">
        <v>242</v>
      </c>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c r="AA286" s="256"/>
      <c r="AB286" s="256"/>
      <c r="AC286" s="257"/>
      <c r="AD286" s="205">
        <f>'Art. 121'!Q280</f>
        <v>3</v>
      </c>
      <c r="AE286" s="91" t="str">
        <f t="shared" si="87"/>
        <v>No aplica</v>
      </c>
      <c r="AF286">
        <f t="shared" si="88"/>
        <v>1.5</v>
      </c>
      <c r="AG286" s="89" t="str">
        <f t="shared" si="89"/>
        <v>No aplica</v>
      </c>
      <c r="AH286" s="92" t="e">
        <f t="shared" si="90"/>
        <v>#VALUE!</v>
      </c>
      <c r="AI286" s="93" t="str">
        <f t="shared" si="91"/>
        <v>No aplica</v>
      </c>
      <c r="AJ286" s="93" t="e">
        <f t="shared" si="92"/>
        <v>#VALUE!</v>
      </c>
      <c r="AK286" s="93" t="e">
        <f t="shared" si="93"/>
        <v>#VALUE!</v>
      </c>
    </row>
    <row r="287" spans="1:37" ht="25.35" customHeight="1" thickTop="1" thickBot="1">
      <c r="A287" s="255" t="s">
        <v>243</v>
      </c>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c r="AA287" s="256"/>
      <c r="AB287" s="256"/>
      <c r="AC287" s="257"/>
      <c r="AD287" s="205">
        <f>'Art. 121'!Q281</f>
        <v>3</v>
      </c>
      <c r="AE287" s="91" t="str">
        <f t="shared" si="87"/>
        <v>No aplica</v>
      </c>
      <c r="AF287">
        <f t="shared" si="88"/>
        <v>1.5</v>
      </c>
      <c r="AG287" s="89" t="str">
        <f t="shared" si="89"/>
        <v>No aplica</v>
      </c>
      <c r="AH287" s="92" t="e">
        <f t="shared" si="90"/>
        <v>#VALUE!</v>
      </c>
      <c r="AI287" s="93" t="str">
        <f t="shared" si="91"/>
        <v>No aplica</v>
      </c>
      <c r="AJ287" s="93" t="e">
        <f t="shared" si="92"/>
        <v>#VALUE!</v>
      </c>
      <c r="AK287" s="93" t="e">
        <f t="shared" si="93"/>
        <v>#VALUE!</v>
      </c>
    </row>
    <row r="288" spans="1:37" ht="25.35" customHeight="1" thickTop="1" thickBot="1">
      <c r="A288" s="255" t="s">
        <v>244</v>
      </c>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c r="AA288" s="256"/>
      <c r="AB288" s="256"/>
      <c r="AC288" s="257"/>
      <c r="AD288" s="205">
        <f>'Art. 121'!Q282</f>
        <v>3</v>
      </c>
      <c r="AE288" s="91" t="str">
        <f t="shared" si="87"/>
        <v>No aplica</v>
      </c>
      <c r="AF288">
        <f t="shared" si="88"/>
        <v>1.5</v>
      </c>
      <c r="AG288" s="89" t="str">
        <f t="shared" si="89"/>
        <v>No aplica</v>
      </c>
      <c r="AH288" s="92" t="e">
        <f t="shared" si="90"/>
        <v>#VALUE!</v>
      </c>
      <c r="AI288" s="93" t="str">
        <f t="shared" si="91"/>
        <v>No aplica</v>
      </c>
      <c r="AJ288" s="93" t="e">
        <f t="shared" si="92"/>
        <v>#VALUE!</v>
      </c>
      <c r="AK288" s="93" t="e">
        <f t="shared" si="93"/>
        <v>#VALUE!</v>
      </c>
    </row>
    <row r="289" spans="1:37" ht="25.35" customHeight="1" thickTop="1" thickBot="1">
      <c r="A289" s="255" t="s">
        <v>245</v>
      </c>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c r="AA289" s="256"/>
      <c r="AB289" s="256"/>
      <c r="AC289" s="257"/>
      <c r="AD289" s="205">
        <f>'Art. 121'!Q283</f>
        <v>3</v>
      </c>
      <c r="AE289" s="91" t="str">
        <f t="shared" si="87"/>
        <v>No aplica</v>
      </c>
      <c r="AF289">
        <f t="shared" si="88"/>
        <v>1.5</v>
      </c>
      <c r="AG289" s="89" t="str">
        <f t="shared" si="89"/>
        <v>No aplica</v>
      </c>
      <c r="AH289" s="92" t="e">
        <f t="shared" si="90"/>
        <v>#VALUE!</v>
      </c>
      <c r="AI289" s="93" t="str">
        <f t="shared" si="91"/>
        <v>No aplica</v>
      </c>
      <c r="AJ289" s="93" t="e">
        <f t="shared" si="92"/>
        <v>#VALUE!</v>
      </c>
      <c r="AK289" s="93" t="e">
        <f t="shared" si="93"/>
        <v>#VALUE!</v>
      </c>
    </row>
    <row r="290" spans="1:37" ht="25.35" customHeight="1" thickTop="1" thickBot="1">
      <c r="A290" s="255" t="s">
        <v>1955</v>
      </c>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c r="AA290" s="256"/>
      <c r="AB290" s="256"/>
      <c r="AC290" s="257"/>
      <c r="AD290" s="205">
        <f>'Art. 121'!Q284</f>
        <v>3</v>
      </c>
      <c r="AE290" s="91" t="str">
        <f t="shared" si="87"/>
        <v>No aplica</v>
      </c>
      <c r="AF290">
        <f t="shared" si="88"/>
        <v>1.5</v>
      </c>
      <c r="AG290" s="89" t="str">
        <f t="shared" si="89"/>
        <v>No aplica</v>
      </c>
      <c r="AH290" s="92" t="e">
        <f t="shared" si="90"/>
        <v>#VALUE!</v>
      </c>
      <c r="AI290" s="93" t="str">
        <f t="shared" si="91"/>
        <v>No aplica</v>
      </c>
      <c r="AJ290" s="93" t="e">
        <f t="shared" si="92"/>
        <v>#VALUE!</v>
      </c>
      <c r="AK290" s="93" t="e">
        <f t="shared" si="93"/>
        <v>#VALUE!</v>
      </c>
    </row>
    <row r="291" spans="1:37" ht="25.35" customHeight="1" thickTop="1" thickBot="1">
      <c r="A291" s="255" t="s">
        <v>247</v>
      </c>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c r="AC291" s="257"/>
      <c r="AD291" s="205">
        <f>'Art. 121'!Q285</f>
        <v>3</v>
      </c>
      <c r="AE291" s="91" t="str">
        <f t="shared" si="87"/>
        <v>No aplica</v>
      </c>
      <c r="AF291">
        <f t="shared" si="88"/>
        <v>1.5</v>
      </c>
      <c r="AG291" s="89" t="str">
        <f t="shared" si="89"/>
        <v>No aplica</v>
      </c>
      <c r="AH291" s="92" t="e">
        <f t="shared" si="90"/>
        <v>#VALUE!</v>
      </c>
      <c r="AI291" s="93" t="str">
        <f t="shared" si="91"/>
        <v>No aplica</v>
      </c>
      <c r="AJ291" s="93" t="e">
        <f t="shared" si="92"/>
        <v>#VALUE!</v>
      </c>
      <c r="AK291" s="93" t="e">
        <f t="shared" si="93"/>
        <v>#VALUE!</v>
      </c>
    </row>
    <row r="292" spans="1:37" ht="25.35" customHeight="1" thickTop="1" thickBot="1">
      <c r="A292" s="255" t="s">
        <v>248</v>
      </c>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c r="AA292" s="256"/>
      <c r="AB292" s="256"/>
      <c r="AC292" s="257"/>
      <c r="AD292" s="205">
        <f>'Art. 121'!Q286</f>
        <v>3</v>
      </c>
      <c r="AE292" s="91" t="str">
        <f t="shared" si="87"/>
        <v>No aplica</v>
      </c>
      <c r="AF292">
        <f t="shared" si="88"/>
        <v>1.5</v>
      </c>
      <c r="AG292" s="89" t="str">
        <f t="shared" si="89"/>
        <v>No aplica</v>
      </c>
      <c r="AH292" s="92" t="e">
        <f t="shared" si="90"/>
        <v>#VALUE!</v>
      </c>
      <c r="AI292" s="93" t="str">
        <f t="shared" si="91"/>
        <v>No aplica</v>
      </c>
      <c r="AJ292" s="93" t="e">
        <f t="shared" si="92"/>
        <v>#VALUE!</v>
      </c>
      <c r="AK292" s="93" t="e">
        <f t="shared" si="93"/>
        <v>#VALUE!</v>
      </c>
    </row>
    <row r="293" spans="1:37" ht="25.35" customHeight="1" thickTop="1" thickBot="1">
      <c r="A293" s="255" t="s">
        <v>249</v>
      </c>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c r="AA293" s="256"/>
      <c r="AB293" s="256"/>
      <c r="AC293" s="257"/>
      <c r="AD293" s="205">
        <f>'Art. 121'!Q287</f>
        <v>3</v>
      </c>
      <c r="AE293" s="91" t="str">
        <f t="shared" si="87"/>
        <v>No aplica</v>
      </c>
      <c r="AF293">
        <f t="shared" si="88"/>
        <v>1.5</v>
      </c>
      <c r="AG293" s="89" t="str">
        <f t="shared" si="89"/>
        <v>No aplica</v>
      </c>
      <c r="AH293" s="92" t="e">
        <f t="shared" si="90"/>
        <v>#VALUE!</v>
      </c>
      <c r="AI293" s="93" t="str">
        <f t="shared" si="91"/>
        <v>No aplica</v>
      </c>
      <c r="AJ293" s="93" t="e">
        <f t="shared" si="92"/>
        <v>#VALUE!</v>
      </c>
      <c r="AK293" s="93" t="e">
        <f t="shared" si="93"/>
        <v>#VALUE!</v>
      </c>
    </row>
    <row r="294" spans="1:37" ht="25.35" customHeight="1" thickTop="1" thickBot="1">
      <c r="A294" s="255" t="s">
        <v>250</v>
      </c>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7"/>
      <c r="AD294" s="205">
        <f>'Art. 121'!Q288</f>
        <v>3</v>
      </c>
      <c r="AE294" s="91" t="str">
        <f t="shared" si="87"/>
        <v>No aplica</v>
      </c>
      <c r="AF294">
        <f t="shared" si="88"/>
        <v>1.5</v>
      </c>
      <c r="AG294" s="89" t="str">
        <f t="shared" si="89"/>
        <v>No aplica</v>
      </c>
      <c r="AH294" s="92" t="e">
        <f t="shared" si="90"/>
        <v>#VALUE!</v>
      </c>
      <c r="AI294" s="93" t="str">
        <f t="shared" si="91"/>
        <v>No aplica</v>
      </c>
      <c r="AJ294" s="93" t="e">
        <f t="shared" si="92"/>
        <v>#VALUE!</v>
      </c>
      <c r="AK294" s="93" t="e">
        <f t="shared" si="93"/>
        <v>#VALUE!</v>
      </c>
    </row>
    <row r="295" spans="1:37" ht="25.35" customHeight="1" thickTop="1" thickBot="1">
      <c r="A295" s="255" t="s">
        <v>1956</v>
      </c>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7"/>
      <c r="AD295" s="205">
        <f>'Art. 121'!Q289</f>
        <v>3</v>
      </c>
      <c r="AE295" s="91" t="str">
        <f t="shared" si="87"/>
        <v>No aplica</v>
      </c>
      <c r="AF295">
        <f t="shared" si="88"/>
        <v>1.5</v>
      </c>
      <c r="AG295" s="89" t="str">
        <f t="shared" si="89"/>
        <v>No aplica</v>
      </c>
      <c r="AH295" s="92" t="e">
        <f t="shared" si="90"/>
        <v>#VALUE!</v>
      </c>
      <c r="AI295" s="93" t="str">
        <f t="shared" si="91"/>
        <v>No aplica</v>
      </c>
      <c r="AJ295" s="93" t="e">
        <f t="shared" si="92"/>
        <v>#VALUE!</v>
      </c>
      <c r="AK295" s="93" t="e">
        <f t="shared" si="93"/>
        <v>#VALUE!</v>
      </c>
    </row>
    <row r="296" spans="1:37" ht="25.35" customHeight="1" thickTop="1" thickBot="1">
      <c r="A296" s="255" t="s">
        <v>252</v>
      </c>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c r="AA296" s="256"/>
      <c r="AB296" s="256"/>
      <c r="AC296" s="257"/>
      <c r="AD296" s="205">
        <f>'Art. 121'!Q290</f>
        <v>3</v>
      </c>
      <c r="AE296" s="91" t="str">
        <f t="shared" si="87"/>
        <v>No aplica</v>
      </c>
      <c r="AF296">
        <f t="shared" si="88"/>
        <v>1.5</v>
      </c>
      <c r="AG296" s="89" t="str">
        <f t="shared" si="89"/>
        <v>No aplica</v>
      </c>
      <c r="AH296" s="92" t="e">
        <f t="shared" si="90"/>
        <v>#VALUE!</v>
      </c>
      <c r="AI296" s="93" t="str">
        <f t="shared" si="91"/>
        <v>No aplica</v>
      </c>
      <c r="AJ296" s="93" t="e">
        <f t="shared" si="92"/>
        <v>#VALUE!</v>
      </c>
      <c r="AK296" s="93" t="e">
        <f t="shared" si="93"/>
        <v>#VALUE!</v>
      </c>
    </row>
    <row r="297" spans="1:37" ht="25.35" customHeight="1" thickTop="1" thickBot="1">
      <c r="A297" s="255" t="s">
        <v>253</v>
      </c>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c r="AA297" s="256"/>
      <c r="AB297" s="256"/>
      <c r="AC297" s="257"/>
      <c r="AD297" s="205">
        <f>'Art. 121'!Q291</f>
        <v>3</v>
      </c>
      <c r="AE297" s="91" t="str">
        <f t="shared" si="87"/>
        <v>No aplica</v>
      </c>
      <c r="AF297">
        <f t="shared" si="88"/>
        <v>1.5</v>
      </c>
      <c r="AG297" s="89" t="str">
        <f t="shared" si="89"/>
        <v>No aplica</v>
      </c>
      <c r="AH297" s="92" t="e">
        <f t="shared" si="90"/>
        <v>#VALUE!</v>
      </c>
      <c r="AI297" s="93" t="str">
        <f t="shared" si="91"/>
        <v>No aplica</v>
      </c>
      <c r="AJ297" s="93" t="e">
        <f t="shared" si="92"/>
        <v>#VALUE!</v>
      </c>
      <c r="AK297" s="93" t="e">
        <f t="shared" si="93"/>
        <v>#VALUE!</v>
      </c>
    </row>
    <row r="298" spans="1:37" ht="25.35" customHeight="1" thickTop="1" thickBot="1">
      <c r="A298" s="255" t="s">
        <v>254</v>
      </c>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c r="AA298" s="256"/>
      <c r="AB298" s="256"/>
      <c r="AC298" s="257"/>
      <c r="AD298" s="205">
        <f>'Art. 121'!Q292</f>
        <v>3</v>
      </c>
      <c r="AE298" s="91" t="str">
        <f t="shared" si="87"/>
        <v>No aplica</v>
      </c>
      <c r="AF298">
        <f t="shared" si="88"/>
        <v>1.5</v>
      </c>
      <c r="AG298" s="89" t="str">
        <f t="shared" si="89"/>
        <v>No aplica</v>
      </c>
      <c r="AH298" s="92" t="e">
        <f t="shared" si="90"/>
        <v>#VALUE!</v>
      </c>
      <c r="AI298" s="93" t="str">
        <f t="shared" si="91"/>
        <v>No aplica</v>
      </c>
      <c r="AJ298" s="93" t="e">
        <f t="shared" si="92"/>
        <v>#VALUE!</v>
      </c>
      <c r="AK298" s="93" t="e">
        <f t="shared" si="93"/>
        <v>#VALUE!</v>
      </c>
    </row>
    <row r="299" spans="1:37" ht="25.35" customHeight="1" thickTop="1" thickBot="1">
      <c r="A299" s="255" t="s">
        <v>255</v>
      </c>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c r="AA299" s="256"/>
      <c r="AB299" s="256"/>
      <c r="AC299" s="257"/>
      <c r="AD299" s="205">
        <f>'Art. 121'!Q293</f>
        <v>3</v>
      </c>
      <c r="AE299" s="91" t="str">
        <f t="shared" si="87"/>
        <v>No aplica</v>
      </c>
      <c r="AF299">
        <f t="shared" si="88"/>
        <v>1.5</v>
      </c>
      <c r="AG299" s="89" t="str">
        <f t="shared" si="89"/>
        <v>No aplica</v>
      </c>
      <c r="AH299" s="92" t="e">
        <f t="shared" si="90"/>
        <v>#VALUE!</v>
      </c>
      <c r="AI299" s="93" t="str">
        <f t="shared" si="91"/>
        <v>No aplica</v>
      </c>
      <c r="AJ299" s="93" t="e">
        <f t="shared" si="92"/>
        <v>#VALUE!</v>
      </c>
      <c r="AK299" s="93" t="e">
        <f t="shared" si="93"/>
        <v>#VALUE!</v>
      </c>
    </row>
    <row r="300" spans="1:37" ht="25.35" customHeight="1" thickTop="1" thickBot="1">
      <c r="A300" s="255" t="s">
        <v>1957</v>
      </c>
      <c r="B300" s="256"/>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c r="AA300" s="256"/>
      <c r="AB300" s="256"/>
      <c r="AC300" s="257"/>
      <c r="AD300" s="205">
        <f>'Art. 121'!Q294</f>
        <v>3</v>
      </c>
      <c r="AE300" s="91" t="str">
        <f t="shared" si="87"/>
        <v>No aplica</v>
      </c>
      <c r="AF300">
        <f t="shared" si="88"/>
        <v>1.5</v>
      </c>
      <c r="AG300" s="89" t="str">
        <f t="shared" si="89"/>
        <v>No aplica</v>
      </c>
      <c r="AH300" s="92" t="e">
        <f t="shared" si="90"/>
        <v>#VALUE!</v>
      </c>
      <c r="AI300" s="93" t="str">
        <f t="shared" si="91"/>
        <v>No aplica</v>
      </c>
      <c r="AJ300" s="93" t="e">
        <f t="shared" si="92"/>
        <v>#VALUE!</v>
      </c>
      <c r="AK300" s="93" t="e">
        <f t="shared" si="93"/>
        <v>#VALUE!</v>
      </c>
    </row>
    <row r="301" spans="1:37" ht="25.35" customHeight="1" thickTop="1" thickBot="1">
      <c r="A301" s="255" t="s">
        <v>257</v>
      </c>
      <c r="B301" s="256"/>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256"/>
      <c r="Z301" s="256"/>
      <c r="AA301" s="256"/>
      <c r="AB301" s="256"/>
      <c r="AC301" s="257"/>
      <c r="AD301" s="205">
        <f>'Art. 121'!Q295</f>
        <v>3</v>
      </c>
      <c r="AE301" s="91" t="str">
        <f t="shared" si="87"/>
        <v>No aplica</v>
      </c>
      <c r="AF301">
        <f t="shared" si="88"/>
        <v>1.5</v>
      </c>
      <c r="AG301" s="89" t="str">
        <f t="shared" si="89"/>
        <v>No aplica</v>
      </c>
      <c r="AH301" s="92" t="e">
        <f t="shared" si="90"/>
        <v>#VALUE!</v>
      </c>
      <c r="AI301" s="93" t="str">
        <f t="shared" si="91"/>
        <v>No aplica</v>
      </c>
      <c r="AJ301" s="93" t="e">
        <f t="shared" si="92"/>
        <v>#VALUE!</v>
      </c>
      <c r="AK301" s="93" t="e">
        <f t="shared" si="93"/>
        <v>#VALUE!</v>
      </c>
    </row>
    <row r="302" spans="1:37" ht="25.35" customHeight="1" thickTop="1" thickBot="1">
      <c r="A302" s="255" t="s">
        <v>258</v>
      </c>
      <c r="B302" s="256"/>
      <c r="C302" s="256"/>
      <c r="D302" s="256"/>
      <c r="E302" s="256"/>
      <c r="F302" s="256"/>
      <c r="G302" s="256"/>
      <c r="H302" s="256"/>
      <c r="I302" s="256"/>
      <c r="J302" s="256"/>
      <c r="K302" s="256"/>
      <c r="L302" s="256"/>
      <c r="M302" s="256"/>
      <c r="N302" s="256"/>
      <c r="O302" s="256"/>
      <c r="P302" s="256"/>
      <c r="Q302" s="256"/>
      <c r="R302" s="256"/>
      <c r="S302" s="256"/>
      <c r="T302" s="256"/>
      <c r="U302" s="256"/>
      <c r="V302" s="256"/>
      <c r="W302" s="256"/>
      <c r="X302" s="256"/>
      <c r="Y302" s="256"/>
      <c r="Z302" s="256"/>
      <c r="AA302" s="256"/>
      <c r="AB302" s="256"/>
      <c r="AC302" s="257"/>
      <c r="AD302" s="205">
        <f>'Art. 121'!Q296</f>
        <v>3</v>
      </c>
      <c r="AE302" s="91" t="str">
        <f t="shared" si="87"/>
        <v>No aplica</v>
      </c>
      <c r="AF302">
        <f t="shared" si="88"/>
        <v>1.5</v>
      </c>
      <c r="AG302" s="89" t="str">
        <f t="shared" si="89"/>
        <v>No aplica</v>
      </c>
      <c r="AH302" s="92" t="e">
        <f t="shared" si="90"/>
        <v>#VALUE!</v>
      </c>
      <c r="AI302" s="93" t="str">
        <f t="shared" si="91"/>
        <v>No aplica</v>
      </c>
      <c r="AJ302" s="93" t="e">
        <f t="shared" si="92"/>
        <v>#VALUE!</v>
      </c>
      <c r="AK302" s="93" t="e">
        <f t="shared" si="93"/>
        <v>#VALUE!</v>
      </c>
    </row>
    <row r="303" spans="1:37" ht="25.35" customHeight="1" thickTop="1" thickBot="1">
      <c r="A303" s="255" t="s">
        <v>259</v>
      </c>
      <c r="B303" s="256"/>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256"/>
      <c r="Z303" s="256"/>
      <c r="AA303" s="256"/>
      <c r="AB303" s="256"/>
      <c r="AC303" s="257"/>
      <c r="AD303" s="205">
        <f>'Art. 121'!Q297</f>
        <v>3</v>
      </c>
      <c r="AE303" s="91" t="str">
        <f t="shared" si="87"/>
        <v>No aplica</v>
      </c>
      <c r="AF303">
        <f t="shared" si="88"/>
        <v>1.5</v>
      </c>
      <c r="AG303" s="89" t="str">
        <f t="shared" si="89"/>
        <v>No aplica</v>
      </c>
      <c r="AH303" s="92" t="e">
        <f t="shared" si="90"/>
        <v>#VALUE!</v>
      </c>
      <c r="AI303" s="93" t="str">
        <f t="shared" si="91"/>
        <v>No aplica</v>
      </c>
      <c r="AJ303" s="93" t="e">
        <f t="shared" si="92"/>
        <v>#VALUE!</v>
      </c>
      <c r="AK303" s="93" t="e">
        <f t="shared" si="93"/>
        <v>#VALUE!</v>
      </c>
    </row>
    <row r="304" spans="1:37" ht="25.35" customHeight="1" thickTop="1" thickBot="1">
      <c r="A304" s="255" t="s">
        <v>260</v>
      </c>
      <c r="B304" s="256"/>
      <c r="C304" s="25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256"/>
      <c r="Z304" s="256"/>
      <c r="AA304" s="256"/>
      <c r="AB304" s="256"/>
      <c r="AC304" s="257"/>
      <c r="AD304" s="205">
        <f>'Art. 121'!Q298</f>
        <v>3</v>
      </c>
      <c r="AE304" s="91" t="str">
        <f t="shared" si="87"/>
        <v>No aplica</v>
      </c>
      <c r="AF304">
        <f t="shared" si="88"/>
        <v>1.5</v>
      </c>
      <c r="AG304" s="89" t="str">
        <f t="shared" si="89"/>
        <v>No aplica</v>
      </c>
      <c r="AH304" s="92" t="e">
        <f t="shared" si="90"/>
        <v>#VALUE!</v>
      </c>
      <c r="AI304" s="93" t="str">
        <f t="shared" si="91"/>
        <v>No aplica</v>
      </c>
      <c r="AJ304" s="93" t="e">
        <f t="shared" si="92"/>
        <v>#VALUE!</v>
      </c>
      <c r="AK304" s="93" t="e">
        <f t="shared" si="93"/>
        <v>#VALUE!</v>
      </c>
    </row>
    <row r="305" spans="1:37" ht="25.35" customHeight="1" thickTop="1" thickBot="1">
      <c r="A305" s="255" t="s">
        <v>1958</v>
      </c>
      <c r="B305" s="256"/>
      <c r="C305" s="256"/>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256"/>
      <c r="Z305" s="256"/>
      <c r="AA305" s="256"/>
      <c r="AB305" s="256"/>
      <c r="AC305" s="257"/>
      <c r="AD305" s="205">
        <f>'Art. 121'!Q299</f>
        <v>3</v>
      </c>
      <c r="AE305" s="91" t="str">
        <f t="shared" si="87"/>
        <v>No aplica</v>
      </c>
      <c r="AF305">
        <f t="shared" si="88"/>
        <v>1.5</v>
      </c>
      <c r="AG305" s="89" t="str">
        <f t="shared" si="89"/>
        <v>No aplica</v>
      </c>
      <c r="AH305" s="92" t="e">
        <f t="shared" si="90"/>
        <v>#VALUE!</v>
      </c>
      <c r="AI305" s="93" t="str">
        <f t="shared" si="91"/>
        <v>No aplica</v>
      </c>
      <c r="AJ305" s="93" t="e">
        <f t="shared" si="92"/>
        <v>#VALUE!</v>
      </c>
      <c r="AK305" s="93" t="e">
        <f t="shared" si="93"/>
        <v>#VALUE!</v>
      </c>
    </row>
    <row r="306" spans="1:37" ht="25.35" customHeight="1" thickTop="1" thickBot="1">
      <c r="A306" s="255" t="s">
        <v>262</v>
      </c>
      <c r="B306" s="256"/>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256"/>
      <c r="Z306" s="256"/>
      <c r="AA306" s="256"/>
      <c r="AB306" s="256"/>
      <c r="AC306" s="257"/>
      <c r="AD306" s="205">
        <f>'Art. 121'!Q300</f>
        <v>3</v>
      </c>
      <c r="AE306" s="91" t="str">
        <f t="shared" si="87"/>
        <v>No aplica</v>
      </c>
      <c r="AF306">
        <f t="shared" si="88"/>
        <v>1.5</v>
      </c>
      <c r="AG306" s="89" t="str">
        <f t="shared" si="89"/>
        <v>No aplica</v>
      </c>
      <c r="AH306" s="92" t="e">
        <f t="shared" si="90"/>
        <v>#VALUE!</v>
      </c>
      <c r="AI306" s="93" t="str">
        <f t="shared" si="91"/>
        <v>No aplica</v>
      </c>
      <c r="AJ306" s="93" t="e">
        <f t="shared" si="92"/>
        <v>#VALUE!</v>
      </c>
      <c r="AK306" s="93" t="e">
        <f t="shared" si="93"/>
        <v>#VALUE!</v>
      </c>
    </row>
    <row r="307" spans="1:37" ht="25.35" customHeight="1" thickTop="1" thickBot="1">
      <c r="A307" s="255" t="s">
        <v>263</v>
      </c>
      <c r="B307" s="256"/>
      <c r="C307" s="25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256"/>
      <c r="Z307" s="256"/>
      <c r="AA307" s="256"/>
      <c r="AB307" s="256"/>
      <c r="AC307" s="257"/>
      <c r="AD307" s="205">
        <f>'Art. 121'!Q301</f>
        <v>3</v>
      </c>
      <c r="AE307" s="91" t="str">
        <f t="shared" si="87"/>
        <v>No aplica</v>
      </c>
      <c r="AF307">
        <f t="shared" si="88"/>
        <v>1.5</v>
      </c>
      <c r="AG307" s="89" t="str">
        <f t="shared" si="89"/>
        <v>No aplica</v>
      </c>
      <c r="AH307" s="92" t="e">
        <f t="shared" si="90"/>
        <v>#VALUE!</v>
      </c>
      <c r="AI307" s="93" t="str">
        <f t="shared" si="91"/>
        <v>No aplica</v>
      </c>
      <c r="AJ307" s="93" t="e">
        <f t="shared" si="92"/>
        <v>#VALUE!</v>
      </c>
      <c r="AK307" s="93" t="e">
        <f t="shared" si="93"/>
        <v>#VALUE!</v>
      </c>
    </row>
    <row r="308" spans="1:37" ht="25.35" customHeight="1" thickTop="1" thickBot="1">
      <c r="A308" s="255" t="s">
        <v>264</v>
      </c>
      <c r="B308" s="256"/>
      <c r="C308" s="256"/>
      <c r="D308" s="256"/>
      <c r="E308" s="256"/>
      <c r="F308" s="256"/>
      <c r="G308" s="256"/>
      <c r="H308" s="256"/>
      <c r="I308" s="256"/>
      <c r="J308" s="256"/>
      <c r="K308" s="256"/>
      <c r="L308" s="256"/>
      <c r="M308" s="256"/>
      <c r="N308" s="256"/>
      <c r="O308" s="256"/>
      <c r="P308" s="256"/>
      <c r="Q308" s="256"/>
      <c r="R308" s="256"/>
      <c r="S308" s="256"/>
      <c r="T308" s="256"/>
      <c r="U308" s="256"/>
      <c r="V308" s="256"/>
      <c r="W308" s="256"/>
      <c r="X308" s="256"/>
      <c r="Y308" s="256"/>
      <c r="Z308" s="256"/>
      <c r="AA308" s="256"/>
      <c r="AB308" s="256"/>
      <c r="AC308" s="257"/>
      <c r="AD308" s="205">
        <f>'Art. 121'!Q302</f>
        <v>3</v>
      </c>
      <c r="AE308" s="91" t="str">
        <f t="shared" si="87"/>
        <v>No aplica</v>
      </c>
      <c r="AF308">
        <f t="shared" si="88"/>
        <v>1.5</v>
      </c>
      <c r="AG308" s="89" t="str">
        <f t="shared" si="89"/>
        <v>No aplica</v>
      </c>
      <c r="AH308" s="92" t="e">
        <f t="shared" si="90"/>
        <v>#VALUE!</v>
      </c>
      <c r="AI308" s="93" t="str">
        <f t="shared" si="91"/>
        <v>No aplica</v>
      </c>
      <c r="AJ308" s="93" t="e">
        <f t="shared" si="92"/>
        <v>#VALUE!</v>
      </c>
      <c r="AK308" s="93" t="e">
        <f t="shared" si="93"/>
        <v>#VALUE!</v>
      </c>
    </row>
    <row r="309" spans="1:37" ht="25.35" customHeight="1" thickTop="1" thickBot="1">
      <c r="A309" s="255" t="s">
        <v>265</v>
      </c>
      <c r="B309" s="256"/>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256"/>
      <c r="Z309" s="256"/>
      <c r="AA309" s="256"/>
      <c r="AB309" s="256"/>
      <c r="AC309" s="257"/>
      <c r="AD309" s="205">
        <f>'Art. 121'!Q303</f>
        <v>3</v>
      </c>
      <c r="AE309" s="91" t="str">
        <f t="shared" si="87"/>
        <v>No aplica</v>
      </c>
      <c r="AF309">
        <f t="shared" si="88"/>
        <v>1.5</v>
      </c>
      <c r="AG309" s="89" t="str">
        <f t="shared" si="89"/>
        <v>No aplica</v>
      </c>
      <c r="AH309" s="92" t="e">
        <f t="shared" si="90"/>
        <v>#VALUE!</v>
      </c>
      <c r="AI309" s="93" t="str">
        <f t="shared" si="91"/>
        <v>No aplica</v>
      </c>
      <c r="AJ309" s="93" t="e">
        <f t="shared" si="92"/>
        <v>#VALUE!</v>
      </c>
      <c r="AK309" s="93" t="e">
        <f t="shared" si="93"/>
        <v>#VALUE!</v>
      </c>
    </row>
    <row r="310" spans="1:37" ht="25.35" customHeight="1" thickTop="1" thickBot="1">
      <c r="A310" s="255" t="s">
        <v>1959</v>
      </c>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c r="AC310" s="257"/>
      <c r="AD310" s="205">
        <f>'Art. 121'!Q304</f>
        <v>3</v>
      </c>
      <c r="AE310" s="91" t="str">
        <f t="shared" si="87"/>
        <v>No aplica</v>
      </c>
      <c r="AF310">
        <f t="shared" si="88"/>
        <v>1.5</v>
      </c>
      <c r="AG310" s="89" t="str">
        <f t="shared" si="89"/>
        <v>No aplica</v>
      </c>
      <c r="AH310" s="92" t="e">
        <f t="shared" si="90"/>
        <v>#VALUE!</v>
      </c>
      <c r="AI310" s="93" t="str">
        <f t="shared" si="91"/>
        <v>No aplica</v>
      </c>
      <c r="AJ310" s="93" t="e">
        <f t="shared" si="92"/>
        <v>#VALUE!</v>
      </c>
      <c r="AK310" s="93" t="e">
        <f t="shared" si="93"/>
        <v>#VALUE!</v>
      </c>
    </row>
    <row r="311" spans="1:37" ht="25.35" customHeight="1" thickTop="1" thickBot="1">
      <c r="A311" s="255" t="s">
        <v>267</v>
      </c>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c r="AC311" s="257"/>
      <c r="AD311" s="205">
        <f>'Art. 121'!Q305</f>
        <v>3</v>
      </c>
      <c r="AE311" s="91" t="str">
        <f t="shared" si="87"/>
        <v>No aplica</v>
      </c>
      <c r="AF311">
        <f t="shared" si="88"/>
        <v>1.5</v>
      </c>
      <c r="AG311" s="89" t="str">
        <f t="shared" si="89"/>
        <v>No aplica</v>
      </c>
      <c r="AH311" s="92" t="e">
        <f t="shared" si="90"/>
        <v>#VALUE!</v>
      </c>
      <c r="AI311" s="93" t="str">
        <f t="shared" si="91"/>
        <v>No aplica</v>
      </c>
      <c r="AJ311" s="93" t="e">
        <f t="shared" si="92"/>
        <v>#VALUE!</v>
      </c>
      <c r="AK311" s="93" t="e">
        <f t="shared" si="93"/>
        <v>#VALUE!</v>
      </c>
    </row>
    <row r="312" spans="1:37" ht="25.35" customHeight="1" thickTop="1" thickBot="1">
      <c r="A312" s="255" t="s">
        <v>268</v>
      </c>
      <c r="B312" s="256"/>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256"/>
      <c r="Z312" s="256"/>
      <c r="AA312" s="256"/>
      <c r="AB312" s="256"/>
      <c r="AC312" s="257"/>
      <c r="AD312" s="205">
        <f>'Art. 121'!Q306</f>
        <v>3</v>
      </c>
      <c r="AE312" s="91" t="str">
        <f t="shared" si="87"/>
        <v>No aplica</v>
      </c>
      <c r="AF312">
        <f t="shared" si="88"/>
        <v>1.5</v>
      </c>
      <c r="AG312" s="89" t="str">
        <f t="shared" si="89"/>
        <v>No aplica</v>
      </c>
      <c r="AH312" s="92" t="e">
        <f t="shared" si="90"/>
        <v>#VALUE!</v>
      </c>
      <c r="AI312" s="93" t="str">
        <f t="shared" si="91"/>
        <v>No aplica</v>
      </c>
      <c r="AJ312" s="93" t="e">
        <f t="shared" si="92"/>
        <v>#VALUE!</v>
      </c>
      <c r="AK312" s="93" t="e">
        <f t="shared" si="93"/>
        <v>#VALUE!</v>
      </c>
    </row>
    <row r="313" spans="1:37" ht="25.35" customHeight="1" thickTop="1" thickBot="1">
      <c r="A313" s="255" t="s">
        <v>269</v>
      </c>
      <c r="B313" s="256"/>
      <c r="C313" s="256"/>
      <c r="D313" s="256"/>
      <c r="E313" s="256"/>
      <c r="F313" s="256"/>
      <c r="G313" s="256"/>
      <c r="H313" s="256"/>
      <c r="I313" s="256"/>
      <c r="J313" s="256"/>
      <c r="K313" s="256"/>
      <c r="L313" s="256"/>
      <c r="M313" s="256"/>
      <c r="N313" s="256"/>
      <c r="O313" s="256"/>
      <c r="P313" s="256"/>
      <c r="Q313" s="256"/>
      <c r="R313" s="256"/>
      <c r="S313" s="256"/>
      <c r="T313" s="256"/>
      <c r="U313" s="256"/>
      <c r="V313" s="256"/>
      <c r="W313" s="256"/>
      <c r="X313" s="256"/>
      <c r="Y313" s="256"/>
      <c r="Z313" s="256"/>
      <c r="AA313" s="256"/>
      <c r="AB313" s="256"/>
      <c r="AC313" s="257"/>
      <c r="AD313" s="205">
        <f>'Art. 121'!Q307</f>
        <v>3</v>
      </c>
      <c r="AE313" s="91" t="str">
        <f t="shared" si="87"/>
        <v>No aplica</v>
      </c>
      <c r="AF313">
        <f t="shared" si="88"/>
        <v>1.5</v>
      </c>
      <c r="AG313" s="89" t="str">
        <f t="shared" si="89"/>
        <v>No aplica</v>
      </c>
      <c r="AH313" s="92" t="e">
        <f t="shared" si="90"/>
        <v>#VALUE!</v>
      </c>
      <c r="AI313" s="93" t="str">
        <f t="shared" si="91"/>
        <v>No aplica</v>
      </c>
      <c r="AJ313" s="93" t="e">
        <f t="shared" si="92"/>
        <v>#VALUE!</v>
      </c>
      <c r="AK313" s="93" t="e">
        <f t="shared" si="93"/>
        <v>#VALUE!</v>
      </c>
    </row>
    <row r="314" spans="1:37" ht="25.35" customHeight="1" thickTop="1" thickBot="1">
      <c r="A314" s="255" t="s">
        <v>270</v>
      </c>
      <c r="B314" s="256"/>
      <c r="C314" s="256"/>
      <c r="D314" s="256"/>
      <c r="E314" s="256"/>
      <c r="F314" s="256"/>
      <c r="G314" s="256"/>
      <c r="H314" s="256"/>
      <c r="I314" s="256"/>
      <c r="J314" s="256"/>
      <c r="K314" s="256"/>
      <c r="L314" s="256"/>
      <c r="M314" s="256"/>
      <c r="N314" s="256"/>
      <c r="O314" s="256"/>
      <c r="P314" s="256"/>
      <c r="Q314" s="256"/>
      <c r="R314" s="256"/>
      <c r="S314" s="256"/>
      <c r="T314" s="256"/>
      <c r="U314" s="256"/>
      <c r="V314" s="256"/>
      <c r="W314" s="256"/>
      <c r="X314" s="256"/>
      <c r="Y314" s="256"/>
      <c r="Z314" s="256"/>
      <c r="AA314" s="256"/>
      <c r="AB314" s="256"/>
      <c r="AC314" s="257"/>
      <c r="AD314" s="205">
        <f>'Art. 121'!Q308</f>
        <v>3</v>
      </c>
      <c r="AE314" s="91" t="str">
        <f t="shared" si="87"/>
        <v>No aplica</v>
      </c>
      <c r="AF314">
        <f t="shared" si="88"/>
        <v>1.5</v>
      </c>
      <c r="AG314" s="89" t="str">
        <f t="shared" si="89"/>
        <v>No aplica</v>
      </c>
      <c r="AH314" s="92" t="e">
        <f t="shared" si="90"/>
        <v>#VALUE!</v>
      </c>
      <c r="AI314" s="93" t="str">
        <f t="shared" si="91"/>
        <v>No aplica</v>
      </c>
      <c r="AJ314" s="93" t="e">
        <f t="shared" si="92"/>
        <v>#VALUE!</v>
      </c>
      <c r="AK314" s="93" t="e">
        <f t="shared" si="93"/>
        <v>#VALUE!</v>
      </c>
    </row>
    <row r="315" spans="1:37" ht="25.35" customHeight="1" thickTop="1" thickBot="1">
      <c r="A315" s="255" t="s">
        <v>1960</v>
      </c>
      <c r="B315" s="256"/>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256"/>
      <c r="Z315" s="256"/>
      <c r="AA315" s="256"/>
      <c r="AB315" s="256"/>
      <c r="AC315" s="257"/>
      <c r="AD315" s="205">
        <f>'Art. 121'!Q309</f>
        <v>3</v>
      </c>
      <c r="AE315" s="91" t="str">
        <f t="shared" si="87"/>
        <v>No aplica</v>
      </c>
      <c r="AF315">
        <f t="shared" si="88"/>
        <v>1.5</v>
      </c>
      <c r="AG315" s="89" t="str">
        <f t="shared" si="89"/>
        <v>No aplica</v>
      </c>
      <c r="AH315" s="92" t="e">
        <f t="shared" si="90"/>
        <v>#VALUE!</v>
      </c>
      <c r="AI315" s="93" t="str">
        <f t="shared" si="91"/>
        <v>No aplica</v>
      </c>
      <c r="AJ315" s="93" t="e">
        <f t="shared" si="92"/>
        <v>#VALUE!</v>
      </c>
      <c r="AK315" s="93" t="e">
        <f t="shared" si="93"/>
        <v>#VALUE!</v>
      </c>
    </row>
    <row r="316" spans="1:37" ht="25.35" customHeight="1" thickTop="1" thickBot="1">
      <c r="A316" s="255" t="s">
        <v>272</v>
      </c>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c r="AC316" s="257"/>
      <c r="AD316" s="205">
        <f>'Art. 121'!Q310</f>
        <v>3</v>
      </c>
      <c r="AE316" s="91" t="str">
        <f t="shared" si="87"/>
        <v>No aplica</v>
      </c>
      <c r="AF316">
        <f t="shared" si="88"/>
        <v>1.5</v>
      </c>
      <c r="AG316" s="89" t="str">
        <f t="shared" si="89"/>
        <v>No aplica</v>
      </c>
      <c r="AH316" s="92" t="e">
        <f t="shared" si="90"/>
        <v>#VALUE!</v>
      </c>
      <c r="AI316" s="93" t="str">
        <f t="shared" si="91"/>
        <v>No aplica</v>
      </c>
      <c r="AJ316" s="93" t="e">
        <f t="shared" si="92"/>
        <v>#VALUE!</v>
      </c>
      <c r="AK316" s="93" t="e">
        <f t="shared" si="93"/>
        <v>#VALUE!</v>
      </c>
    </row>
    <row r="317" spans="1:37" ht="25.35" customHeight="1" thickTop="1" thickBot="1">
      <c r="A317" s="255" t="s">
        <v>273</v>
      </c>
      <c r="B317" s="256"/>
      <c r="C317" s="256"/>
      <c r="D317" s="256"/>
      <c r="E317" s="256"/>
      <c r="F317" s="256"/>
      <c r="G317" s="256"/>
      <c r="H317" s="256"/>
      <c r="I317" s="256"/>
      <c r="J317" s="256"/>
      <c r="K317" s="256"/>
      <c r="L317" s="256"/>
      <c r="M317" s="256"/>
      <c r="N317" s="256"/>
      <c r="O317" s="256"/>
      <c r="P317" s="256"/>
      <c r="Q317" s="256"/>
      <c r="R317" s="256"/>
      <c r="S317" s="256"/>
      <c r="T317" s="256"/>
      <c r="U317" s="256"/>
      <c r="V317" s="256"/>
      <c r="W317" s="256"/>
      <c r="X317" s="256"/>
      <c r="Y317" s="256"/>
      <c r="Z317" s="256"/>
      <c r="AA317" s="256"/>
      <c r="AB317" s="256"/>
      <c r="AC317" s="257"/>
      <c r="AD317" s="205">
        <f>'Art. 121'!Q311</f>
        <v>3</v>
      </c>
      <c r="AE317" s="91" t="str">
        <f t="shared" si="87"/>
        <v>No aplica</v>
      </c>
      <c r="AF317">
        <f t="shared" si="88"/>
        <v>1.5</v>
      </c>
      <c r="AG317" s="89" t="str">
        <f t="shared" si="89"/>
        <v>No aplica</v>
      </c>
      <c r="AH317" s="92" t="e">
        <f t="shared" si="90"/>
        <v>#VALUE!</v>
      </c>
      <c r="AI317" s="93" t="str">
        <f t="shared" si="91"/>
        <v>No aplica</v>
      </c>
      <c r="AJ317" s="93" t="e">
        <f t="shared" si="92"/>
        <v>#VALUE!</v>
      </c>
      <c r="AK317" s="93" t="e">
        <f t="shared" si="93"/>
        <v>#VALUE!</v>
      </c>
    </row>
    <row r="318" spans="1:37" ht="25.35" customHeight="1" thickTop="1" thickBot="1">
      <c r="A318" s="255" t="s">
        <v>274</v>
      </c>
      <c r="B318" s="256"/>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256"/>
      <c r="Z318" s="256"/>
      <c r="AA318" s="256"/>
      <c r="AB318" s="256"/>
      <c r="AC318" s="257"/>
      <c r="AD318" s="205">
        <f>'Art. 121'!Q312</f>
        <v>3</v>
      </c>
      <c r="AE318" s="91" t="str">
        <f t="shared" si="87"/>
        <v>No aplica</v>
      </c>
      <c r="AF318">
        <f t="shared" si="88"/>
        <v>1.5</v>
      </c>
      <c r="AG318" s="89" t="str">
        <f t="shared" si="89"/>
        <v>No aplica</v>
      </c>
      <c r="AH318" s="92" t="e">
        <f t="shared" si="90"/>
        <v>#VALUE!</v>
      </c>
      <c r="AI318" s="93" t="str">
        <f t="shared" si="91"/>
        <v>No aplica</v>
      </c>
      <c r="AJ318" s="93" t="e">
        <f t="shared" si="92"/>
        <v>#VALUE!</v>
      </c>
      <c r="AK318" s="93" t="e">
        <f t="shared" si="93"/>
        <v>#VALUE!</v>
      </c>
    </row>
    <row r="319" spans="1:37" ht="25.35" customHeight="1" thickTop="1" thickBot="1">
      <c r="A319" s="255" t="s">
        <v>275</v>
      </c>
      <c r="B319" s="256"/>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256"/>
      <c r="Z319" s="256"/>
      <c r="AA319" s="256"/>
      <c r="AB319" s="256"/>
      <c r="AC319" s="257"/>
      <c r="AD319" s="205">
        <f>'Art. 121'!Q313</f>
        <v>3</v>
      </c>
      <c r="AE319" s="91" t="str">
        <f t="shared" si="87"/>
        <v>No aplica</v>
      </c>
      <c r="AF319">
        <f t="shared" si="88"/>
        <v>1.5</v>
      </c>
      <c r="AG319" s="89" t="str">
        <f t="shared" si="89"/>
        <v>No aplica</v>
      </c>
      <c r="AH319" s="92" t="e">
        <f t="shared" si="90"/>
        <v>#VALUE!</v>
      </c>
      <c r="AI319" s="93" t="str">
        <f t="shared" si="91"/>
        <v>No aplica</v>
      </c>
      <c r="AJ319" s="93" t="e">
        <f t="shared" si="92"/>
        <v>#VALUE!</v>
      </c>
      <c r="AK319" s="93" t="e">
        <f t="shared" si="93"/>
        <v>#VALUE!</v>
      </c>
    </row>
    <row r="320" spans="1:37" ht="25.35" customHeight="1" thickTop="1" thickBot="1">
      <c r="A320" s="255" t="s">
        <v>1961</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7"/>
      <c r="AD320" s="205">
        <f>'Art. 121'!Q314</f>
        <v>3</v>
      </c>
      <c r="AE320" s="91" t="str">
        <f t="shared" si="87"/>
        <v>No aplica</v>
      </c>
      <c r="AF320">
        <f t="shared" si="88"/>
        <v>1.5</v>
      </c>
      <c r="AG320" s="89" t="str">
        <f t="shared" si="89"/>
        <v>No aplica</v>
      </c>
      <c r="AH320" s="92" t="e">
        <f t="shared" si="90"/>
        <v>#VALUE!</v>
      </c>
      <c r="AI320" s="93" t="str">
        <f t="shared" si="91"/>
        <v>No aplica</v>
      </c>
      <c r="AJ320" s="93" t="e">
        <f t="shared" si="92"/>
        <v>#VALUE!</v>
      </c>
      <c r="AK320" s="93" t="e">
        <f t="shared" si="93"/>
        <v>#VALUE!</v>
      </c>
    </row>
    <row r="321" spans="1:37" ht="25.35" customHeight="1" thickTop="1" thickBot="1">
      <c r="A321" s="255" t="s">
        <v>277</v>
      </c>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7"/>
      <c r="AD321" s="205">
        <f>'Art. 121'!Q315</f>
        <v>3</v>
      </c>
      <c r="AE321" s="91" t="str">
        <f t="shared" si="87"/>
        <v>No aplica</v>
      </c>
      <c r="AF321">
        <f t="shared" si="88"/>
        <v>1.5</v>
      </c>
      <c r="AG321" s="89" t="str">
        <f t="shared" si="89"/>
        <v>No aplica</v>
      </c>
      <c r="AH321" s="92" t="e">
        <f t="shared" si="90"/>
        <v>#VALUE!</v>
      </c>
      <c r="AI321" s="93" t="str">
        <f t="shared" si="91"/>
        <v>No aplica</v>
      </c>
      <c r="AJ321" s="93" t="e">
        <f t="shared" si="92"/>
        <v>#VALUE!</v>
      </c>
      <c r="AK321" s="93" t="e">
        <f t="shared" si="93"/>
        <v>#VALUE!</v>
      </c>
    </row>
    <row r="322" spans="1:37" ht="25.35" customHeight="1" thickTop="1" thickBot="1">
      <c r="A322" s="255" t="s">
        <v>278</v>
      </c>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7"/>
      <c r="AD322" s="205">
        <f>'Art. 121'!Q316</f>
        <v>3</v>
      </c>
      <c r="AE322" s="91" t="str">
        <f t="shared" si="87"/>
        <v>No aplica</v>
      </c>
      <c r="AF322">
        <f t="shared" si="88"/>
        <v>1.5</v>
      </c>
      <c r="AG322" s="89" t="str">
        <f t="shared" si="89"/>
        <v>No aplica</v>
      </c>
      <c r="AH322" s="92" t="e">
        <f t="shared" si="90"/>
        <v>#VALUE!</v>
      </c>
      <c r="AI322" s="93" t="str">
        <f t="shared" si="91"/>
        <v>No aplica</v>
      </c>
      <c r="AJ322" s="93" t="e">
        <f t="shared" si="92"/>
        <v>#VALUE!</v>
      </c>
      <c r="AK322" s="93" t="e">
        <f t="shared" si="93"/>
        <v>#VALUE!</v>
      </c>
    </row>
    <row r="323" spans="1:37" ht="25.35" customHeight="1" thickTop="1" thickBot="1">
      <c r="A323" s="255" t="s">
        <v>279</v>
      </c>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7"/>
      <c r="AD323" s="205">
        <f>'Art. 121'!Q317</f>
        <v>3</v>
      </c>
      <c r="AE323" s="91" t="str">
        <f t="shared" si="87"/>
        <v>No aplica</v>
      </c>
      <c r="AF323">
        <f t="shared" si="88"/>
        <v>1.5</v>
      </c>
      <c r="AG323" s="89" t="str">
        <f t="shared" si="89"/>
        <v>No aplica</v>
      </c>
      <c r="AH323" s="92" t="e">
        <f t="shared" si="90"/>
        <v>#VALUE!</v>
      </c>
      <c r="AI323" s="93" t="str">
        <f t="shared" si="91"/>
        <v>No aplica</v>
      </c>
      <c r="AJ323" s="93" t="e">
        <f t="shared" si="92"/>
        <v>#VALUE!</v>
      </c>
      <c r="AK323" s="93" t="e">
        <f t="shared" si="93"/>
        <v>#VALUE!</v>
      </c>
    </row>
    <row r="324" spans="1:37" ht="25.35" customHeight="1" thickTop="1" thickBot="1">
      <c r="A324" s="255" t="s">
        <v>280</v>
      </c>
      <c r="B324" s="256"/>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256"/>
      <c r="Z324" s="256"/>
      <c r="AA324" s="256"/>
      <c r="AB324" s="256"/>
      <c r="AC324" s="257"/>
      <c r="AD324" s="205">
        <f>'Art. 121'!Q318</f>
        <v>3</v>
      </c>
      <c r="AE324" s="91" t="str">
        <f t="shared" si="87"/>
        <v>No aplica</v>
      </c>
      <c r="AF324">
        <f t="shared" si="88"/>
        <v>1.5</v>
      </c>
      <c r="AG324" s="89" t="str">
        <f t="shared" si="89"/>
        <v>No aplica</v>
      </c>
      <c r="AH324" s="92" t="e">
        <f t="shared" si="90"/>
        <v>#VALUE!</v>
      </c>
      <c r="AI324" s="93" t="str">
        <f t="shared" si="91"/>
        <v>No aplica</v>
      </c>
      <c r="AJ324" s="93" t="e">
        <f t="shared" si="92"/>
        <v>#VALUE!</v>
      </c>
      <c r="AK324" s="93" t="e">
        <f t="shared" si="93"/>
        <v>#VALUE!</v>
      </c>
    </row>
    <row r="325" spans="1:37" ht="25.35" customHeight="1" thickTop="1" thickBot="1">
      <c r="A325" s="255" t="s">
        <v>1962</v>
      </c>
      <c r="B325" s="256"/>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256"/>
      <c r="Z325" s="256"/>
      <c r="AA325" s="256"/>
      <c r="AB325" s="256"/>
      <c r="AC325" s="257"/>
      <c r="AD325" s="205">
        <f>'Art. 121'!Q319</f>
        <v>3</v>
      </c>
      <c r="AE325" s="91" t="str">
        <f t="shared" si="87"/>
        <v>No aplica</v>
      </c>
      <c r="AF325">
        <f t="shared" si="88"/>
        <v>1.5</v>
      </c>
      <c r="AG325" s="89" t="str">
        <f t="shared" si="89"/>
        <v>No aplica</v>
      </c>
      <c r="AH325" s="92" t="e">
        <f t="shared" si="90"/>
        <v>#VALUE!</v>
      </c>
      <c r="AI325" s="93" t="str">
        <f t="shared" si="91"/>
        <v>No aplica</v>
      </c>
      <c r="AJ325" s="93" t="e">
        <f t="shared" si="92"/>
        <v>#VALUE!</v>
      </c>
      <c r="AK325" s="93" t="e">
        <f t="shared" si="93"/>
        <v>#VALUE!</v>
      </c>
    </row>
    <row r="326" spans="1:37" ht="25.35" customHeight="1" thickTop="1" thickBot="1">
      <c r="A326" s="255" t="s">
        <v>282</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7"/>
      <c r="AD326" s="205">
        <f>'Art. 121'!Q320</f>
        <v>3</v>
      </c>
      <c r="AE326" s="91" t="str">
        <f t="shared" si="87"/>
        <v>No aplica</v>
      </c>
      <c r="AF326">
        <f t="shared" si="88"/>
        <v>1.5</v>
      </c>
      <c r="AG326" s="89" t="str">
        <f t="shared" si="89"/>
        <v>No aplica</v>
      </c>
      <c r="AH326" s="92" t="e">
        <f t="shared" si="90"/>
        <v>#VALUE!</v>
      </c>
      <c r="AI326" s="93" t="str">
        <f t="shared" si="91"/>
        <v>No aplica</v>
      </c>
      <c r="AJ326" s="93" t="e">
        <f t="shared" si="92"/>
        <v>#VALUE!</v>
      </c>
      <c r="AK326" s="93" t="e">
        <f t="shared" si="93"/>
        <v>#VALUE!</v>
      </c>
    </row>
    <row r="327" spans="1:37" ht="25.35" customHeight="1" thickTop="1" thickBot="1">
      <c r="A327" s="255" t="s">
        <v>283</v>
      </c>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c r="AA327" s="256"/>
      <c r="AB327" s="256"/>
      <c r="AC327" s="257"/>
      <c r="AD327" s="205">
        <f>'Art. 121'!Q321</f>
        <v>3</v>
      </c>
      <c r="AE327" s="91" t="str">
        <f t="shared" si="87"/>
        <v>No aplica</v>
      </c>
      <c r="AF327">
        <f t="shared" si="88"/>
        <v>1.5</v>
      </c>
      <c r="AG327" s="89" t="str">
        <f t="shared" si="89"/>
        <v>No aplica</v>
      </c>
      <c r="AH327" s="92" t="e">
        <f t="shared" si="90"/>
        <v>#VALUE!</v>
      </c>
      <c r="AI327" s="93" t="str">
        <f t="shared" si="91"/>
        <v>No aplica</v>
      </c>
      <c r="AJ327" s="93" t="e">
        <f t="shared" si="92"/>
        <v>#VALUE!</v>
      </c>
      <c r="AK327" s="93" t="e">
        <f t="shared" si="93"/>
        <v>#VALUE!</v>
      </c>
    </row>
    <row r="328" spans="1:37" ht="25.35" customHeight="1" thickTop="1" thickBot="1">
      <c r="A328" s="255" t="s">
        <v>284</v>
      </c>
      <c r="B328" s="256"/>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256"/>
      <c r="Z328" s="256"/>
      <c r="AA328" s="256"/>
      <c r="AB328" s="256"/>
      <c r="AC328" s="257"/>
      <c r="AD328" s="205">
        <f>'Art. 121'!Q322</f>
        <v>3</v>
      </c>
      <c r="AE328" s="91" t="str">
        <f t="shared" si="87"/>
        <v>No aplica</v>
      </c>
      <c r="AF328">
        <f t="shared" si="88"/>
        <v>1.5</v>
      </c>
      <c r="AG328" s="89" t="str">
        <f t="shared" si="89"/>
        <v>No aplica</v>
      </c>
      <c r="AH328" s="92" t="e">
        <f t="shared" si="90"/>
        <v>#VALUE!</v>
      </c>
      <c r="AI328" s="93" t="str">
        <f t="shared" si="91"/>
        <v>No aplica</v>
      </c>
      <c r="AJ328" s="93" t="e">
        <f t="shared" si="92"/>
        <v>#VALUE!</v>
      </c>
      <c r="AK328" s="93" t="e">
        <f t="shared" si="93"/>
        <v>#VALUE!</v>
      </c>
    </row>
    <row r="329" spans="1:37" ht="25.35" customHeight="1" thickTop="1" thickBot="1">
      <c r="A329" s="255" t="s">
        <v>285</v>
      </c>
      <c r="B329" s="256"/>
      <c r="C329" s="256"/>
      <c r="D329" s="256"/>
      <c r="E329" s="256"/>
      <c r="F329" s="256"/>
      <c r="G329" s="256"/>
      <c r="H329" s="256"/>
      <c r="I329" s="256"/>
      <c r="J329" s="256"/>
      <c r="K329" s="256"/>
      <c r="L329" s="256"/>
      <c r="M329" s="256"/>
      <c r="N329" s="256"/>
      <c r="O329" s="256"/>
      <c r="P329" s="256"/>
      <c r="Q329" s="256"/>
      <c r="R329" s="256"/>
      <c r="S329" s="256"/>
      <c r="T329" s="256"/>
      <c r="U329" s="256"/>
      <c r="V329" s="256"/>
      <c r="W329" s="256"/>
      <c r="X329" s="256"/>
      <c r="Y329" s="256"/>
      <c r="Z329" s="256"/>
      <c r="AA329" s="256"/>
      <c r="AB329" s="256"/>
      <c r="AC329" s="257"/>
      <c r="AD329" s="205">
        <f>'Art. 121'!Q323</f>
        <v>3</v>
      </c>
      <c r="AE329" s="91" t="str">
        <f t="shared" ref="AE329:AE337" si="94">IF(AG329=1,AK329,AG329)</f>
        <v>No aplica</v>
      </c>
      <c r="AF329">
        <f t="shared" ref="AF329:AF337" si="95">AD329/2</f>
        <v>1.5</v>
      </c>
      <c r="AG329" s="89" t="str">
        <f t="shared" ref="AG329:AG337" si="96">IF(AND(AF329&gt;=0,AF329&lt;=1),1,"No aplica")</f>
        <v>No aplica</v>
      </c>
      <c r="AH329" s="92" t="e">
        <f t="shared" ref="AH329:AH337" si="97">AD329/(AG329*2)</f>
        <v>#VALUE!</v>
      </c>
      <c r="AI329" s="93" t="str">
        <f t="shared" ref="AI329:AI337" si="98">IF(AG329=1,AG329/$AG$338,"No aplica")</f>
        <v>No aplica</v>
      </c>
      <c r="AJ329" s="93" t="e">
        <f t="shared" ref="AJ329:AJ337" si="99">AF329*AI329</f>
        <v>#VALUE!</v>
      </c>
      <c r="AK329" s="93" t="e">
        <f t="shared" ref="AK329:AK337" si="100">AJ329*$AE$23</f>
        <v>#VALUE!</v>
      </c>
    </row>
    <row r="330" spans="1:37" ht="25.35" customHeight="1" thickTop="1" thickBot="1">
      <c r="A330" s="255" t="s">
        <v>1963</v>
      </c>
      <c r="B330" s="256"/>
      <c r="C330" s="256"/>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256"/>
      <c r="Z330" s="256"/>
      <c r="AA330" s="256"/>
      <c r="AB330" s="256"/>
      <c r="AC330" s="257"/>
      <c r="AD330" s="205">
        <f>'Art. 121'!Q324</f>
        <v>3</v>
      </c>
      <c r="AE330" s="91" t="str">
        <f t="shared" si="94"/>
        <v>No aplica</v>
      </c>
      <c r="AF330">
        <f t="shared" si="95"/>
        <v>1.5</v>
      </c>
      <c r="AG330" s="89" t="str">
        <f t="shared" si="96"/>
        <v>No aplica</v>
      </c>
      <c r="AH330" s="92" t="e">
        <f t="shared" si="97"/>
        <v>#VALUE!</v>
      </c>
      <c r="AI330" s="93" t="str">
        <f t="shared" si="98"/>
        <v>No aplica</v>
      </c>
      <c r="AJ330" s="93" t="e">
        <f t="shared" si="99"/>
        <v>#VALUE!</v>
      </c>
      <c r="AK330" s="93" t="e">
        <f t="shared" si="100"/>
        <v>#VALUE!</v>
      </c>
    </row>
    <row r="331" spans="1:37" ht="25.35" customHeight="1" thickTop="1" thickBot="1">
      <c r="A331" s="255" t="s">
        <v>287</v>
      </c>
      <c r="B331" s="256"/>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256"/>
      <c r="Z331" s="256"/>
      <c r="AA331" s="256"/>
      <c r="AB331" s="256"/>
      <c r="AC331" s="257"/>
      <c r="AD331" s="205">
        <f>'Art. 121'!Q325</f>
        <v>3</v>
      </c>
      <c r="AE331" s="91" t="str">
        <f t="shared" si="94"/>
        <v>No aplica</v>
      </c>
      <c r="AF331">
        <f t="shared" si="95"/>
        <v>1.5</v>
      </c>
      <c r="AG331" s="89" t="str">
        <f t="shared" si="96"/>
        <v>No aplica</v>
      </c>
      <c r="AH331" s="92" t="e">
        <f t="shared" si="97"/>
        <v>#VALUE!</v>
      </c>
      <c r="AI331" s="93" t="str">
        <f t="shared" si="98"/>
        <v>No aplica</v>
      </c>
      <c r="AJ331" s="93" t="e">
        <f t="shared" si="99"/>
        <v>#VALUE!</v>
      </c>
      <c r="AK331" s="93" t="e">
        <f t="shared" si="100"/>
        <v>#VALUE!</v>
      </c>
    </row>
    <row r="332" spans="1:37" ht="25.35" customHeight="1" thickTop="1" thickBot="1">
      <c r="A332" s="255" t="s">
        <v>288</v>
      </c>
      <c r="B332" s="256"/>
      <c r="C332" s="256"/>
      <c r="D332" s="256"/>
      <c r="E332" s="256"/>
      <c r="F332" s="256"/>
      <c r="G332" s="256"/>
      <c r="H332" s="256"/>
      <c r="I332" s="256"/>
      <c r="J332" s="256"/>
      <c r="K332" s="256"/>
      <c r="L332" s="256"/>
      <c r="M332" s="256"/>
      <c r="N332" s="256"/>
      <c r="O332" s="256"/>
      <c r="P332" s="256"/>
      <c r="Q332" s="256"/>
      <c r="R332" s="256"/>
      <c r="S332" s="256"/>
      <c r="T332" s="256"/>
      <c r="U332" s="256"/>
      <c r="V332" s="256"/>
      <c r="W332" s="256"/>
      <c r="X332" s="256"/>
      <c r="Y332" s="256"/>
      <c r="Z332" s="256"/>
      <c r="AA332" s="256"/>
      <c r="AB332" s="256"/>
      <c r="AC332" s="257"/>
      <c r="AD332" s="205">
        <f>'Art. 121'!Q326</f>
        <v>3</v>
      </c>
      <c r="AE332" s="91" t="str">
        <f t="shared" si="94"/>
        <v>No aplica</v>
      </c>
      <c r="AF332">
        <f t="shared" si="95"/>
        <v>1.5</v>
      </c>
      <c r="AG332" s="89" t="str">
        <f t="shared" si="96"/>
        <v>No aplica</v>
      </c>
      <c r="AH332" s="92" t="e">
        <f t="shared" si="97"/>
        <v>#VALUE!</v>
      </c>
      <c r="AI332" s="93" t="str">
        <f t="shared" si="98"/>
        <v>No aplica</v>
      </c>
      <c r="AJ332" s="93" t="e">
        <f t="shared" si="99"/>
        <v>#VALUE!</v>
      </c>
      <c r="AK332" s="93" t="e">
        <f t="shared" si="100"/>
        <v>#VALUE!</v>
      </c>
    </row>
    <row r="333" spans="1:37" ht="25.35" customHeight="1" thickTop="1" thickBot="1">
      <c r="A333" s="255" t="s">
        <v>289</v>
      </c>
      <c r="B333" s="256"/>
      <c r="C333" s="256"/>
      <c r="D333" s="256"/>
      <c r="E333" s="256"/>
      <c r="F333" s="256"/>
      <c r="G333" s="256"/>
      <c r="H333" s="256"/>
      <c r="I333" s="256"/>
      <c r="J333" s="256"/>
      <c r="K333" s="256"/>
      <c r="L333" s="256"/>
      <c r="M333" s="256"/>
      <c r="N333" s="256"/>
      <c r="O333" s="256"/>
      <c r="P333" s="256"/>
      <c r="Q333" s="256"/>
      <c r="R333" s="256"/>
      <c r="S333" s="256"/>
      <c r="T333" s="256"/>
      <c r="U333" s="256"/>
      <c r="V333" s="256"/>
      <c r="W333" s="256"/>
      <c r="X333" s="256"/>
      <c r="Y333" s="256"/>
      <c r="Z333" s="256"/>
      <c r="AA333" s="256"/>
      <c r="AB333" s="256"/>
      <c r="AC333" s="257"/>
      <c r="AD333" s="205">
        <f>'Art. 121'!Q327</f>
        <v>3</v>
      </c>
      <c r="AE333" s="91" t="str">
        <f t="shared" si="94"/>
        <v>No aplica</v>
      </c>
      <c r="AF333">
        <f t="shared" si="95"/>
        <v>1.5</v>
      </c>
      <c r="AG333" s="89" t="str">
        <f t="shared" si="96"/>
        <v>No aplica</v>
      </c>
      <c r="AH333" s="92" t="e">
        <f t="shared" si="97"/>
        <v>#VALUE!</v>
      </c>
      <c r="AI333" s="93" t="str">
        <f t="shared" si="98"/>
        <v>No aplica</v>
      </c>
      <c r="AJ333" s="93" t="e">
        <f t="shared" si="99"/>
        <v>#VALUE!</v>
      </c>
      <c r="AK333" s="93" t="e">
        <f t="shared" si="100"/>
        <v>#VALUE!</v>
      </c>
    </row>
    <row r="334" spans="1:37" ht="25.35" customHeight="1" thickTop="1" thickBot="1">
      <c r="A334" s="255" t="s">
        <v>290</v>
      </c>
      <c r="B334" s="256"/>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256"/>
      <c r="Z334" s="256"/>
      <c r="AA334" s="256"/>
      <c r="AB334" s="256"/>
      <c r="AC334" s="257"/>
      <c r="AD334" s="205">
        <f>'Art. 121'!Q328</f>
        <v>3</v>
      </c>
      <c r="AE334" s="91" t="str">
        <f t="shared" si="94"/>
        <v>No aplica</v>
      </c>
      <c r="AF334">
        <f t="shared" si="95"/>
        <v>1.5</v>
      </c>
      <c r="AG334" s="89" t="str">
        <f t="shared" si="96"/>
        <v>No aplica</v>
      </c>
      <c r="AH334" s="92" t="e">
        <f t="shared" si="97"/>
        <v>#VALUE!</v>
      </c>
      <c r="AI334" s="93" t="str">
        <f t="shared" si="98"/>
        <v>No aplica</v>
      </c>
      <c r="AJ334" s="93" t="e">
        <f t="shared" si="99"/>
        <v>#VALUE!</v>
      </c>
      <c r="AK334" s="93" t="e">
        <f t="shared" si="100"/>
        <v>#VALUE!</v>
      </c>
    </row>
    <row r="335" spans="1:37" ht="25.35" customHeight="1" thickTop="1" thickBot="1">
      <c r="A335" s="255" t="s">
        <v>1964</v>
      </c>
      <c r="B335" s="256"/>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256"/>
      <c r="Z335" s="256"/>
      <c r="AA335" s="256"/>
      <c r="AB335" s="256"/>
      <c r="AC335" s="257"/>
      <c r="AD335" s="205">
        <f>'Art. 121'!Q329</f>
        <v>3</v>
      </c>
      <c r="AE335" s="91" t="str">
        <f t="shared" si="94"/>
        <v>No aplica</v>
      </c>
      <c r="AF335">
        <f t="shared" si="95"/>
        <v>1.5</v>
      </c>
      <c r="AG335" s="89" t="str">
        <f t="shared" si="96"/>
        <v>No aplica</v>
      </c>
      <c r="AH335" s="92" t="e">
        <f t="shared" si="97"/>
        <v>#VALUE!</v>
      </c>
      <c r="AI335" s="93" t="str">
        <f t="shared" si="98"/>
        <v>No aplica</v>
      </c>
      <c r="AJ335" s="93" t="e">
        <f t="shared" si="99"/>
        <v>#VALUE!</v>
      </c>
      <c r="AK335" s="93" t="e">
        <f t="shared" si="100"/>
        <v>#VALUE!</v>
      </c>
    </row>
    <row r="336" spans="1:37" ht="25.35" customHeight="1" thickTop="1" thickBot="1">
      <c r="A336" s="255" t="s">
        <v>292</v>
      </c>
      <c r="B336" s="256"/>
      <c r="C336" s="256"/>
      <c r="D336" s="256"/>
      <c r="E336" s="256"/>
      <c r="F336" s="256"/>
      <c r="G336" s="256"/>
      <c r="H336" s="256"/>
      <c r="I336" s="256"/>
      <c r="J336" s="256"/>
      <c r="K336" s="256"/>
      <c r="L336" s="256"/>
      <c r="M336" s="256"/>
      <c r="N336" s="256"/>
      <c r="O336" s="256"/>
      <c r="P336" s="256"/>
      <c r="Q336" s="256"/>
      <c r="R336" s="256"/>
      <c r="S336" s="256"/>
      <c r="T336" s="256"/>
      <c r="U336" s="256"/>
      <c r="V336" s="256"/>
      <c r="W336" s="256"/>
      <c r="X336" s="256"/>
      <c r="Y336" s="256"/>
      <c r="Z336" s="256"/>
      <c r="AA336" s="256"/>
      <c r="AB336" s="256"/>
      <c r="AC336" s="257"/>
      <c r="AD336" s="205">
        <f>'Art. 121'!Q330</f>
        <v>3</v>
      </c>
      <c r="AE336" s="91" t="str">
        <f t="shared" si="94"/>
        <v>No aplica</v>
      </c>
      <c r="AF336">
        <f t="shared" si="95"/>
        <v>1.5</v>
      </c>
      <c r="AG336" s="89" t="str">
        <f t="shared" si="96"/>
        <v>No aplica</v>
      </c>
      <c r="AH336" s="92" t="e">
        <f t="shared" si="97"/>
        <v>#VALUE!</v>
      </c>
      <c r="AI336" s="93" t="str">
        <f t="shared" si="98"/>
        <v>No aplica</v>
      </c>
      <c r="AJ336" s="93" t="e">
        <f t="shared" si="99"/>
        <v>#VALUE!</v>
      </c>
      <c r="AK336" s="93" t="e">
        <f t="shared" si="100"/>
        <v>#VALUE!</v>
      </c>
    </row>
    <row r="337" spans="1:37" s="61" customFormat="1" ht="25.35" customHeight="1" thickTop="1" thickBot="1">
      <c r="A337" s="255" t="s">
        <v>1965</v>
      </c>
      <c r="B337" s="256"/>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256"/>
      <c r="Z337" s="256"/>
      <c r="AA337" s="256"/>
      <c r="AB337" s="256"/>
      <c r="AC337" s="257"/>
      <c r="AD337" s="205">
        <f>'Art. 121'!Q333</f>
        <v>3</v>
      </c>
      <c r="AE337" s="91" t="str">
        <f t="shared" si="94"/>
        <v>No aplica</v>
      </c>
      <c r="AF337">
        <f t="shared" si="95"/>
        <v>1.5</v>
      </c>
      <c r="AG337" s="89" t="str">
        <f t="shared" si="96"/>
        <v>No aplica</v>
      </c>
      <c r="AH337" s="92" t="e">
        <f t="shared" si="97"/>
        <v>#VALUE!</v>
      </c>
      <c r="AI337" s="93" t="str">
        <f t="shared" si="98"/>
        <v>No aplica</v>
      </c>
      <c r="AJ337" s="93" t="e">
        <f t="shared" si="99"/>
        <v>#VALUE!</v>
      </c>
      <c r="AK337" s="93" t="e">
        <f t="shared" si="100"/>
        <v>#VALUE!</v>
      </c>
    </row>
    <row r="338" spans="1:37" ht="25.35" customHeight="1" thickTop="1">
      <c r="A338" s="304" t="s">
        <v>1966</v>
      </c>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91">
        <f>SUM(AE265:AE337)</f>
        <v>0</v>
      </c>
      <c r="AF338" s="63"/>
      <c r="AG338" s="94">
        <f>SUM(AG265:AG337)</f>
        <v>0</v>
      </c>
      <c r="AH338" s="95"/>
      <c r="AI338" s="96"/>
      <c r="AJ338" s="96"/>
      <c r="AK338" s="96"/>
    </row>
    <row r="339" spans="1:37" ht="25.35" customHeight="1">
      <c r="A339" s="302" t="s">
        <v>1967</v>
      </c>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c r="AA339" s="302"/>
      <c r="AB339" s="302"/>
      <c r="AC339" s="302"/>
      <c r="AD339" s="302"/>
      <c r="AE339" s="91">
        <f>AE338/$AE$23*100</f>
        <v>0</v>
      </c>
      <c r="AF339" s="63"/>
      <c r="AG339" s="94"/>
      <c r="AH339" s="95"/>
      <c r="AI339" s="96"/>
      <c r="AJ339" s="96"/>
      <c r="AK339" s="96"/>
    </row>
    <row r="340" spans="1:37"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7" ht="25.35" customHeight="1" thickTop="1" thickBot="1">
      <c r="A341" s="305" t="s">
        <v>79</v>
      </c>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106" t="s">
        <v>67</v>
      </c>
      <c r="AE341" s="107" t="s">
        <v>9</v>
      </c>
      <c r="AF341" s="89" t="s">
        <v>1877</v>
      </c>
      <c r="AG341" s="89" t="s">
        <v>1878</v>
      </c>
      <c r="AH341" s="89" t="s">
        <v>1879</v>
      </c>
      <c r="AI341" s="90" t="s">
        <v>1880</v>
      </c>
      <c r="AJ341" s="89"/>
      <c r="AK341" s="90" t="s">
        <v>1881</v>
      </c>
    </row>
    <row r="342" spans="1:37" ht="25.35" customHeight="1" thickTop="1" thickBot="1">
      <c r="A342" s="255" t="s">
        <v>1968</v>
      </c>
      <c r="B342" s="256"/>
      <c r="C342" s="256"/>
      <c r="D342" s="256"/>
      <c r="E342" s="256"/>
      <c r="F342" s="256"/>
      <c r="G342" s="256"/>
      <c r="H342" s="256"/>
      <c r="I342" s="256"/>
      <c r="J342" s="256"/>
      <c r="K342" s="256"/>
      <c r="L342" s="256"/>
      <c r="M342" s="256"/>
      <c r="N342" s="256"/>
      <c r="O342" s="256"/>
      <c r="P342" s="256"/>
      <c r="Q342" s="256"/>
      <c r="R342" s="256"/>
      <c r="S342" s="256"/>
      <c r="T342" s="256"/>
      <c r="U342" s="256"/>
      <c r="V342" s="256"/>
      <c r="W342" s="256"/>
      <c r="X342" s="256"/>
      <c r="Y342" s="256"/>
      <c r="Z342" s="256"/>
      <c r="AA342" s="256"/>
      <c r="AB342" s="256"/>
      <c r="AC342" s="257"/>
      <c r="AD342" s="205">
        <f>'Art. 121'!Q336</f>
        <v>3</v>
      </c>
      <c r="AE342" s="91" t="str">
        <f>IF(AG342=1,AK342,AG342)</f>
        <v>No aplica</v>
      </c>
      <c r="AF342">
        <f>AD342/2</f>
        <v>1.5</v>
      </c>
      <c r="AG342" s="89" t="str">
        <f>IF(AND(AF342&gt;=0,AF342&lt;=1),1,"No aplica")</f>
        <v>No aplica</v>
      </c>
      <c r="AH342" s="92" t="e">
        <f>AD342/(AG342*2)</f>
        <v>#VALUE!</v>
      </c>
      <c r="AI342" s="93" t="str">
        <f>IF(AG342=1,AG342/$AG$347,"No aplica")</f>
        <v>No aplica</v>
      </c>
      <c r="AJ342" s="93" t="e">
        <f>AF342*AI342</f>
        <v>#VALUE!</v>
      </c>
      <c r="AK342" s="93" t="e">
        <f>AJ342*$AE$23</f>
        <v>#VALUE!</v>
      </c>
    </row>
    <row r="343" spans="1:37" ht="25.35" customHeight="1" thickTop="1" thickBot="1">
      <c r="A343" s="255" t="s">
        <v>1969</v>
      </c>
      <c r="B343" s="256"/>
      <c r="C343" s="25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256"/>
      <c r="Z343" s="256"/>
      <c r="AA343" s="256"/>
      <c r="AB343" s="256"/>
      <c r="AC343" s="257"/>
      <c r="AD343" s="205">
        <f>'Art. 121'!Q337</f>
        <v>3</v>
      </c>
      <c r="AE343" s="91" t="str">
        <f>IF(AG343=1,AK343,AG343)</f>
        <v>No aplica</v>
      </c>
      <c r="AF343">
        <f>AD343/2</f>
        <v>1.5</v>
      </c>
      <c r="AG343" s="89" t="str">
        <f>IF(AND(AF343&gt;=0,AF343&lt;=1),1,"No aplica")</f>
        <v>No aplica</v>
      </c>
      <c r="AH343" s="92" t="e">
        <f>AD343/(AG343*2)</f>
        <v>#VALUE!</v>
      </c>
      <c r="AI343" s="93" t="str">
        <f>IF(AG343=1,AG343/$AG$347,"No aplica")</f>
        <v>No aplica</v>
      </c>
      <c r="AJ343" s="93" t="e">
        <f>AF343*AI343</f>
        <v>#VALUE!</v>
      </c>
      <c r="AK343" s="93" t="e">
        <f>AJ343*$AE$23</f>
        <v>#VALUE!</v>
      </c>
    </row>
    <row r="344" spans="1:37" ht="25.35" customHeight="1" thickTop="1" thickBot="1">
      <c r="A344" s="255" t="s">
        <v>1970</v>
      </c>
      <c r="B344" s="256"/>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256"/>
      <c r="Z344" s="256"/>
      <c r="AA344" s="256"/>
      <c r="AB344" s="256"/>
      <c r="AC344" s="257"/>
      <c r="AD344" s="205">
        <f>'Art. 121'!Q338</f>
        <v>3</v>
      </c>
      <c r="AE344" s="91" t="str">
        <f>IF(AG344=1,AK344,AG344)</f>
        <v>No aplica</v>
      </c>
      <c r="AF344">
        <f>AD344/2</f>
        <v>1.5</v>
      </c>
      <c r="AG344" s="89" t="str">
        <f>IF(AND(AF344&gt;=0,AF344&lt;=1),1,"No aplica")</f>
        <v>No aplica</v>
      </c>
      <c r="AH344" s="92" t="e">
        <f>AD344/(AG344*2)</f>
        <v>#VALUE!</v>
      </c>
      <c r="AI344" s="93" t="str">
        <f>IF(AG344=1,AG344/$AG$347,"No aplica")</f>
        <v>No aplica</v>
      </c>
      <c r="AJ344" s="93" t="e">
        <f>AF344*AI344</f>
        <v>#VALUE!</v>
      </c>
      <c r="AK344" s="93" t="e">
        <f>AJ344*$AE$23</f>
        <v>#VALUE!</v>
      </c>
    </row>
    <row r="345" spans="1:37" ht="25.35" customHeight="1" thickTop="1" thickBot="1">
      <c r="A345" s="255" t="s">
        <v>1971</v>
      </c>
      <c r="B345" s="256"/>
      <c r="C345" s="256"/>
      <c r="D345" s="256"/>
      <c r="E345" s="256"/>
      <c r="F345" s="256"/>
      <c r="G345" s="256"/>
      <c r="H345" s="256"/>
      <c r="I345" s="256"/>
      <c r="J345" s="256"/>
      <c r="K345" s="256"/>
      <c r="L345" s="256"/>
      <c r="M345" s="256"/>
      <c r="N345" s="256"/>
      <c r="O345" s="256"/>
      <c r="P345" s="256"/>
      <c r="Q345" s="256"/>
      <c r="R345" s="256"/>
      <c r="S345" s="256"/>
      <c r="T345" s="256"/>
      <c r="U345" s="256"/>
      <c r="V345" s="256"/>
      <c r="W345" s="256"/>
      <c r="X345" s="256"/>
      <c r="Y345" s="256"/>
      <c r="Z345" s="256"/>
      <c r="AA345" s="256"/>
      <c r="AB345" s="256"/>
      <c r="AC345" s="257"/>
      <c r="AD345" s="205">
        <f>'Art. 121'!Q339</f>
        <v>3</v>
      </c>
      <c r="AE345" s="91" t="str">
        <f>IF(AG345=1,AK345,AG345)</f>
        <v>No aplica</v>
      </c>
      <c r="AF345">
        <f>AD345/2</f>
        <v>1.5</v>
      </c>
      <c r="AG345" s="89" t="str">
        <f>IF(AND(AF345&gt;=0,AF345&lt;=1),1,"No aplica")</f>
        <v>No aplica</v>
      </c>
      <c r="AH345" s="92" t="e">
        <f>AD345/(AG345*2)</f>
        <v>#VALUE!</v>
      </c>
      <c r="AI345" s="93" t="str">
        <f>IF(AG345=1,AG345/$AG$347,"No aplica")</f>
        <v>No aplica</v>
      </c>
      <c r="AJ345" s="93" t="e">
        <f>AF345*AI345</f>
        <v>#VALUE!</v>
      </c>
      <c r="AK345" s="93" t="e">
        <f>AJ345*$AE$23</f>
        <v>#VALUE!</v>
      </c>
    </row>
    <row r="346" spans="1:37" ht="25.35" customHeight="1" thickTop="1" thickBot="1">
      <c r="A346" s="255" t="s">
        <v>1972</v>
      </c>
      <c r="B346" s="256"/>
      <c r="C346" s="256"/>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256"/>
      <c r="Z346" s="256"/>
      <c r="AA346" s="256"/>
      <c r="AB346" s="256"/>
      <c r="AC346" s="257"/>
      <c r="AD346" s="205">
        <f>'Art. 121'!Q340</f>
        <v>3</v>
      </c>
      <c r="AE346" s="91" t="str">
        <f>IF(AG346=1,AK346,AG346)</f>
        <v>No aplica</v>
      </c>
      <c r="AF346">
        <f>AD346/2</f>
        <v>1.5</v>
      </c>
      <c r="AG346" s="89" t="str">
        <f>IF(AND(AF346&gt;=0,AF346&lt;=1),1,"No aplica")</f>
        <v>No aplica</v>
      </c>
      <c r="AH346" s="92" t="e">
        <f>AD346/(AG346*2)</f>
        <v>#VALUE!</v>
      </c>
      <c r="AI346" s="93" t="str">
        <f>IF(AG346=1,AG346/$AG$347,"No aplica")</f>
        <v>No aplica</v>
      </c>
      <c r="AJ346" s="93" t="e">
        <f>AF346*AI346</f>
        <v>#VALUE!</v>
      </c>
      <c r="AK346" s="93" t="e">
        <f>AJ346*$AE$23</f>
        <v>#VALUE!</v>
      </c>
    </row>
    <row r="347" spans="1:37" ht="25.35" customHeight="1" thickTop="1">
      <c r="A347" s="304" t="s">
        <v>1973</v>
      </c>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91">
        <f>SUM(AE340:AE346)</f>
        <v>0</v>
      </c>
      <c r="AF347" s="63"/>
      <c r="AG347" s="94">
        <f>SUM(AG342:AG346)</f>
        <v>0</v>
      </c>
      <c r="AH347" s="95"/>
      <c r="AI347" s="96"/>
      <c r="AJ347" s="96"/>
      <c r="AK347" s="96"/>
    </row>
    <row r="348" spans="1:37" ht="25.35" customHeight="1">
      <c r="A348" s="302" t="s">
        <v>1974</v>
      </c>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c r="AA348" s="302"/>
      <c r="AB348" s="302"/>
      <c r="AC348" s="302"/>
      <c r="AD348" s="302"/>
      <c r="AE348" s="91">
        <f>AE347/$AE$23*100</f>
        <v>0</v>
      </c>
      <c r="AF348" s="63"/>
      <c r="AG348" s="94"/>
      <c r="AH348" s="95"/>
      <c r="AI348" s="96"/>
      <c r="AJ348" s="96"/>
      <c r="AK348" s="96"/>
    </row>
    <row r="349" spans="1:37"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7"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7" ht="25.35" customHeight="1">
      <c r="A351" s="294" t="s">
        <v>301</v>
      </c>
      <c r="B351" s="294"/>
      <c r="C351" s="294"/>
      <c r="D351" s="294"/>
      <c r="E351" s="294"/>
      <c r="F351" s="294"/>
      <c r="G351" s="294"/>
      <c r="H351" s="294"/>
      <c r="I351" s="294"/>
      <c r="J351" s="294"/>
      <c r="K351" s="294"/>
      <c r="L351" s="294"/>
      <c r="M351" s="294"/>
      <c r="N351" s="294"/>
      <c r="O351" s="294"/>
      <c r="P351" s="294"/>
      <c r="Q351" s="294"/>
      <c r="R351" s="294"/>
      <c r="S351" s="294"/>
      <c r="T351" s="294"/>
      <c r="U351" s="294"/>
      <c r="V351" s="294"/>
      <c r="W351" s="294"/>
      <c r="X351" s="294"/>
      <c r="Y351" s="294"/>
      <c r="Z351" s="294"/>
      <c r="AA351" s="294"/>
      <c r="AB351" s="294"/>
      <c r="AC351" s="294"/>
      <c r="AD351" s="294"/>
      <c r="AE351" s="294"/>
    </row>
    <row r="352" spans="1:37"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03" t="s">
        <v>44</v>
      </c>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67" t="s">
        <v>67</v>
      </c>
      <c r="AE354" s="201" t="s">
        <v>9</v>
      </c>
      <c r="AF354" s="89" t="s">
        <v>1877</v>
      </c>
      <c r="AG354" s="89" t="s">
        <v>1878</v>
      </c>
      <c r="AH354" s="89" t="s">
        <v>1879</v>
      </c>
      <c r="AI354" s="90" t="s">
        <v>1880</v>
      </c>
      <c r="AJ354" s="89"/>
      <c r="AK354" s="90" t="s">
        <v>1881</v>
      </c>
    </row>
    <row r="355" spans="1:37" ht="25.35" customHeight="1" thickTop="1" thickBot="1">
      <c r="A355" s="255" t="s">
        <v>303</v>
      </c>
      <c r="B355" s="256"/>
      <c r="C355" s="256"/>
      <c r="D355" s="256"/>
      <c r="E355" s="256"/>
      <c r="F355" s="256"/>
      <c r="G355" s="256"/>
      <c r="H355" s="256"/>
      <c r="I355" s="256"/>
      <c r="J355" s="256"/>
      <c r="K355" s="256"/>
      <c r="L355" s="256"/>
      <c r="M355" s="256"/>
      <c r="N355" s="256"/>
      <c r="O355" s="256"/>
      <c r="P355" s="256"/>
      <c r="Q355" s="256"/>
      <c r="R355" s="256"/>
      <c r="S355" s="256"/>
      <c r="T355" s="256"/>
      <c r="U355" s="256"/>
      <c r="V355" s="256"/>
      <c r="W355" s="256"/>
      <c r="X355" s="256"/>
      <c r="Y355" s="256"/>
      <c r="Z355" s="256"/>
      <c r="AA355" s="256"/>
      <c r="AB355" s="256"/>
      <c r="AC355" s="257"/>
      <c r="AD355" s="205">
        <f>'Art. 121'!Q349</f>
        <v>3</v>
      </c>
      <c r="AE355" s="91" t="str">
        <f t="shared" ref="AE355:AE382" si="101">IF(AG355=1,AK355,AG355)</f>
        <v>No aplica</v>
      </c>
      <c r="AF355">
        <f t="shared" ref="AF355:AF382" si="102">AD355/2</f>
        <v>1.5</v>
      </c>
      <c r="AG355" s="89" t="str">
        <f t="shared" ref="AG355:AG382" si="103">IF(AND(AF355&gt;=0,AF355&lt;=1),1,"No aplica")</f>
        <v>No aplica</v>
      </c>
      <c r="AH355" s="92" t="e">
        <f t="shared" ref="AH355:AH382" si="104">AD355/(AG355*2)</f>
        <v>#VALUE!</v>
      </c>
      <c r="AI355" s="93" t="str">
        <f t="shared" ref="AI355:AI382" si="105">IF(AG355=1,AG355/$AG$383,"No aplica")</f>
        <v>No aplica</v>
      </c>
      <c r="AJ355" s="93" t="e">
        <f t="shared" ref="AJ355:AJ382" si="106">AF355*AI355</f>
        <v>#VALUE!</v>
      </c>
      <c r="AK355" s="93" t="e">
        <f t="shared" ref="AK355:AK382" si="107">AJ355*$AE$23</f>
        <v>#VALUE!</v>
      </c>
    </row>
    <row r="356" spans="1:37" ht="25.35" customHeight="1" thickTop="1" thickBot="1">
      <c r="A356" s="255" t="s">
        <v>222</v>
      </c>
      <c r="B356" s="256"/>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6"/>
      <c r="Z356" s="256"/>
      <c r="AA356" s="256"/>
      <c r="AB356" s="256"/>
      <c r="AC356" s="257"/>
      <c r="AD356" s="205">
        <f>'Art. 121'!Q350</f>
        <v>3</v>
      </c>
      <c r="AE356" s="91" t="str">
        <f t="shared" si="101"/>
        <v>No aplica</v>
      </c>
      <c r="AF356">
        <f t="shared" si="102"/>
        <v>1.5</v>
      </c>
      <c r="AG356" s="89" t="str">
        <f t="shared" si="103"/>
        <v>No aplica</v>
      </c>
      <c r="AH356" s="92" t="e">
        <f t="shared" si="104"/>
        <v>#VALUE!</v>
      </c>
      <c r="AI356" s="93" t="str">
        <f t="shared" si="105"/>
        <v>No aplica</v>
      </c>
      <c r="AJ356" s="93" t="e">
        <f t="shared" si="106"/>
        <v>#VALUE!</v>
      </c>
      <c r="AK356" s="93" t="e">
        <f t="shared" si="107"/>
        <v>#VALUE!</v>
      </c>
    </row>
    <row r="357" spans="1:37" ht="25.35" customHeight="1" thickTop="1" thickBot="1">
      <c r="A357" s="255" t="s">
        <v>1975</v>
      </c>
      <c r="B357" s="256"/>
      <c r="C357" s="25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256"/>
      <c r="Z357" s="256"/>
      <c r="AA357" s="256"/>
      <c r="AB357" s="256"/>
      <c r="AC357" s="257"/>
      <c r="AD357" s="205">
        <f>'Art. 121'!Q351</f>
        <v>3</v>
      </c>
      <c r="AE357" s="91" t="str">
        <f t="shared" si="101"/>
        <v>No aplica</v>
      </c>
      <c r="AF357">
        <f t="shared" si="102"/>
        <v>1.5</v>
      </c>
      <c r="AG357" s="89" t="str">
        <f t="shared" si="103"/>
        <v>No aplica</v>
      </c>
      <c r="AH357" s="92" t="e">
        <f t="shared" si="104"/>
        <v>#VALUE!</v>
      </c>
      <c r="AI357" s="93" t="str">
        <f t="shared" si="105"/>
        <v>No aplica</v>
      </c>
      <c r="AJ357" s="93" t="e">
        <f t="shared" si="106"/>
        <v>#VALUE!</v>
      </c>
      <c r="AK357" s="93" t="e">
        <f t="shared" si="107"/>
        <v>#VALUE!</v>
      </c>
    </row>
    <row r="358" spans="1:37" ht="25.35" customHeight="1" thickTop="1" thickBot="1">
      <c r="A358" s="255" t="s">
        <v>1976</v>
      </c>
      <c r="B358" s="256"/>
      <c r="C358" s="256"/>
      <c r="D358" s="256"/>
      <c r="E358" s="256"/>
      <c r="F358" s="256"/>
      <c r="G358" s="256"/>
      <c r="H358" s="256"/>
      <c r="I358" s="256"/>
      <c r="J358" s="256"/>
      <c r="K358" s="256"/>
      <c r="L358" s="256"/>
      <c r="M358" s="256"/>
      <c r="N358" s="256"/>
      <c r="O358" s="256"/>
      <c r="P358" s="256"/>
      <c r="Q358" s="256"/>
      <c r="R358" s="256"/>
      <c r="S358" s="256"/>
      <c r="T358" s="256"/>
      <c r="U358" s="256"/>
      <c r="V358" s="256"/>
      <c r="W358" s="256"/>
      <c r="X358" s="256"/>
      <c r="Y358" s="256"/>
      <c r="Z358" s="256"/>
      <c r="AA358" s="256"/>
      <c r="AB358" s="256"/>
      <c r="AC358" s="257"/>
      <c r="AD358" s="205">
        <f>'Art. 121'!Q352</f>
        <v>3</v>
      </c>
      <c r="AE358" s="91" t="str">
        <f t="shared" si="101"/>
        <v>No aplica</v>
      </c>
      <c r="AF358">
        <f t="shared" si="102"/>
        <v>1.5</v>
      </c>
      <c r="AG358" s="89" t="str">
        <f t="shared" si="103"/>
        <v>No aplica</v>
      </c>
      <c r="AH358" s="92" t="e">
        <f t="shared" si="104"/>
        <v>#VALUE!</v>
      </c>
      <c r="AI358" s="93" t="str">
        <f t="shared" si="105"/>
        <v>No aplica</v>
      </c>
      <c r="AJ358" s="93" t="e">
        <f t="shared" si="106"/>
        <v>#VALUE!</v>
      </c>
      <c r="AK358" s="93" t="e">
        <f t="shared" si="107"/>
        <v>#VALUE!</v>
      </c>
    </row>
    <row r="359" spans="1:37" ht="25.35" customHeight="1" thickTop="1" thickBot="1">
      <c r="A359" s="255" t="s">
        <v>1977</v>
      </c>
      <c r="B359" s="256"/>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256"/>
      <c r="Z359" s="256"/>
      <c r="AA359" s="256"/>
      <c r="AB359" s="256"/>
      <c r="AC359" s="257"/>
      <c r="AD359" s="205">
        <f>'Art. 121'!Q353</f>
        <v>3</v>
      </c>
      <c r="AE359" s="91" t="str">
        <f t="shared" si="101"/>
        <v>No aplica</v>
      </c>
      <c r="AF359">
        <f t="shared" si="102"/>
        <v>1.5</v>
      </c>
      <c r="AG359" s="89" t="str">
        <f t="shared" si="103"/>
        <v>No aplica</v>
      </c>
      <c r="AH359" s="92" t="e">
        <f t="shared" si="104"/>
        <v>#VALUE!</v>
      </c>
      <c r="AI359" s="93" t="str">
        <f t="shared" si="105"/>
        <v>No aplica</v>
      </c>
      <c r="AJ359" s="93" t="e">
        <f t="shared" si="106"/>
        <v>#VALUE!</v>
      </c>
      <c r="AK359" s="93" t="e">
        <f t="shared" si="107"/>
        <v>#VALUE!</v>
      </c>
    </row>
    <row r="360" spans="1:37" ht="25.35" customHeight="1" thickTop="1" thickBot="1">
      <c r="A360" s="255" t="s">
        <v>1978</v>
      </c>
      <c r="B360" s="256"/>
      <c r="C360" s="256"/>
      <c r="D360" s="256"/>
      <c r="E360" s="256"/>
      <c r="F360" s="256"/>
      <c r="G360" s="256"/>
      <c r="H360" s="256"/>
      <c r="I360" s="256"/>
      <c r="J360" s="256"/>
      <c r="K360" s="256"/>
      <c r="L360" s="256"/>
      <c r="M360" s="256"/>
      <c r="N360" s="256"/>
      <c r="O360" s="256"/>
      <c r="P360" s="256"/>
      <c r="Q360" s="256"/>
      <c r="R360" s="256"/>
      <c r="S360" s="256"/>
      <c r="T360" s="256"/>
      <c r="U360" s="256"/>
      <c r="V360" s="256"/>
      <c r="W360" s="256"/>
      <c r="X360" s="256"/>
      <c r="Y360" s="256"/>
      <c r="Z360" s="256"/>
      <c r="AA360" s="256"/>
      <c r="AB360" s="256"/>
      <c r="AC360" s="257"/>
      <c r="AD360" s="205">
        <f>'Art. 121'!Q354</f>
        <v>3</v>
      </c>
      <c r="AE360" s="91" t="str">
        <f t="shared" si="101"/>
        <v>No aplica</v>
      </c>
      <c r="AF360">
        <f t="shared" si="102"/>
        <v>1.5</v>
      </c>
      <c r="AG360" s="89" t="str">
        <f t="shared" si="103"/>
        <v>No aplica</v>
      </c>
      <c r="AH360" s="92" t="e">
        <f t="shared" si="104"/>
        <v>#VALUE!</v>
      </c>
      <c r="AI360" s="93" t="str">
        <f t="shared" si="105"/>
        <v>No aplica</v>
      </c>
      <c r="AJ360" s="93" t="e">
        <f t="shared" si="106"/>
        <v>#VALUE!</v>
      </c>
      <c r="AK360" s="93" t="e">
        <f t="shared" si="107"/>
        <v>#VALUE!</v>
      </c>
    </row>
    <row r="361" spans="1:37" ht="25.35" customHeight="1" thickTop="1" thickBot="1">
      <c r="A361" s="255" t="s">
        <v>308</v>
      </c>
      <c r="B361" s="25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56"/>
      <c r="Z361" s="256"/>
      <c r="AA361" s="256"/>
      <c r="AB361" s="256"/>
      <c r="AC361" s="257"/>
      <c r="AD361" s="205">
        <f>'Art. 121'!Q355</f>
        <v>3</v>
      </c>
      <c r="AE361" s="91" t="str">
        <f t="shared" si="101"/>
        <v>No aplica</v>
      </c>
      <c r="AF361">
        <f t="shared" si="102"/>
        <v>1.5</v>
      </c>
      <c r="AG361" s="89" t="str">
        <f t="shared" si="103"/>
        <v>No aplica</v>
      </c>
      <c r="AH361" s="92" t="e">
        <f t="shared" si="104"/>
        <v>#VALUE!</v>
      </c>
      <c r="AI361" s="93" t="str">
        <f t="shared" si="105"/>
        <v>No aplica</v>
      </c>
      <c r="AJ361" s="93" t="e">
        <f t="shared" si="106"/>
        <v>#VALUE!</v>
      </c>
      <c r="AK361" s="93" t="e">
        <f t="shared" si="107"/>
        <v>#VALUE!</v>
      </c>
    </row>
    <row r="362" spans="1:37" ht="25.35" customHeight="1" thickTop="1" thickBot="1">
      <c r="A362" s="255" t="s">
        <v>1979</v>
      </c>
      <c r="B362" s="256"/>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256"/>
      <c r="Z362" s="256"/>
      <c r="AA362" s="256"/>
      <c r="AB362" s="256"/>
      <c r="AC362" s="257"/>
      <c r="AD362" s="205">
        <f>'Art. 121'!Q356</f>
        <v>3</v>
      </c>
      <c r="AE362" s="91" t="str">
        <f t="shared" si="101"/>
        <v>No aplica</v>
      </c>
      <c r="AF362">
        <f t="shared" si="102"/>
        <v>1.5</v>
      </c>
      <c r="AG362" s="89" t="str">
        <f t="shared" si="103"/>
        <v>No aplica</v>
      </c>
      <c r="AH362" s="92" t="e">
        <f t="shared" si="104"/>
        <v>#VALUE!</v>
      </c>
      <c r="AI362" s="93" t="str">
        <f t="shared" si="105"/>
        <v>No aplica</v>
      </c>
      <c r="AJ362" s="93" t="e">
        <f t="shared" si="106"/>
        <v>#VALUE!</v>
      </c>
      <c r="AK362" s="93" t="e">
        <f t="shared" si="107"/>
        <v>#VALUE!</v>
      </c>
    </row>
    <row r="363" spans="1:37" ht="25.35" customHeight="1" thickTop="1" thickBot="1">
      <c r="A363" s="255" t="s">
        <v>310</v>
      </c>
      <c r="B363" s="256"/>
      <c r="C363" s="256"/>
      <c r="D363" s="256"/>
      <c r="E363" s="256"/>
      <c r="F363" s="256"/>
      <c r="G363" s="256"/>
      <c r="H363" s="256"/>
      <c r="I363" s="256"/>
      <c r="J363" s="256"/>
      <c r="K363" s="256"/>
      <c r="L363" s="256"/>
      <c r="M363" s="256"/>
      <c r="N363" s="256"/>
      <c r="O363" s="256"/>
      <c r="P363" s="256"/>
      <c r="Q363" s="256"/>
      <c r="R363" s="256"/>
      <c r="S363" s="256"/>
      <c r="T363" s="256"/>
      <c r="U363" s="256"/>
      <c r="V363" s="256"/>
      <c r="W363" s="256"/>
      <c r="X363" s="256"/>
      <c r="Y363" s="256"/>
      <c r="Z363" s="256"/>
      <c r="AA363" s="256"/>
      <c r="AB363" s="256"/>
      <c r="AC363" s="257"/>
      <c r="AD363" s="205">
        <f>'Art. 121'!Q358</f>
        <v>3</v>
      </c>
      <c r="AE363" s="91" t="str">
        <f t="shared" si="101"/>
        <v>No aplica</v>
      </c>
      <c r="AF363">
        <f t="shared" si="102"/>
        <v>1.5</v>
      </c>
      <c r="AG363" s="89" t="str">
        <f t="shared" si="103"/>
        <v>No aplica</v>
      </c>
      <c r="AH363" s="92" t="e">
        <f t="shared" si="104"/>
        <v>#VALUE!</v>
      </c>
      <c r="AI363" s="93" t="str">
        <f t="shared" si="105"/>
        <v>No aplica</v>
      </c>
      <c r="AJ363" s="93" t="e">
        <f t="shared" si="106"/>
        <v>#VALUE!</v>
      </c>
      <c r="AK363" s="93" t="e">
        <f t="shared" si="107"/>
        <v>#VALUE!</v>
      </c>
    </row>
    <row r="364" spans="1:37" ht="25.35" customHeight="1" thickTop="1" thickBot="1">
      <c r="A364" s="255" t="s">
        <v>311</v>
      </c>
      <c r="B364" s="256"/>
      <c r="C364" s="256"/>
      <c r="D364" s="256"/>
      <c r="E364" s="256"/>
      <c r="F364" s="256"/>
      <c r="G364" s="256"/>
      <c r="H364" s="256"/>
      <c r="I364" s="256"/>
      <c r="J364" s="256"/>
      <c r="K364" s="256"/>
      <c r="L364" s="256"/>
      <c r="M364" s="256"/>
      <c r="N364" s="256"/>
      <c r="O364" s="256"/>
      <c r="P364" s="256"/>
      <c r="Q364" s="256"/>
      <c r="R364" s="256"/>
      <c r="S364" s="256"/>
      <c r="T364" s="256"/>
      <c r="U364" s="256"/>
      <c r="V364" s="256"/>
      <c r="W364" s="256"/>
      <c r="X364" s="256"/>
      <c r="Y364" s="256"/>
      <c r="Z364" s="256"/>
      <c r="AA364" s="256"/>
      <c r="AB364" s="256"/>
      <c r="AC364" s="257"/>
      <c r="AD364" s="205">
        <f>'Art. 121'!Q359</f>
        <v>3</v>
      </c>
      <c r="AE364" s="91" t="str">
        <f t="shared" si="101"/>
        <v>No aplica</v>
      </c>
      <c r="AF364">
        <f t="shared" si="102"/>
        <v>1.5</v>
      </c>
      <c r="AG364" s="89" t="str">
        <f t="shared" si="103"/>
        <v>No aplica</v>
      </c>
      <c r="AH364" s="92" t="e">
        <f t="shared" si="104"/>
        <v>#VALUE!</v>
      </c>
      <c r="AI364" s="93" t="str">
        <f t="shared" si="105"/>
        <v>No aplica</v>
      </c>
      <c r="AJ364" s="93" t="e">
        <f t="shared" si="106"/>
        <v>#VALUE!</v>
      </c>
      <c r="AK364" s="93" t="e">
        <f t="shared" si="107"/>
        <v>#VALUE!</v>
      </c>
    </row>
    <row r="365" spans="1:37" ht="25.35" customHeight="1" thickTop="1" thickBot="1">
      <c r="A365" s="255" t="s">
        <v>1980</v>
      </c>
      <c r="B365" s="256"/>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256"/>
      <c r="Z365" s="256"/>
      <c r="AA365" s="256"/>
      <c r="AB365" s="256"/>
      <c r="AC365" s="257"/>
      <c r="AD365" s="205">
        <f>'Art. 121'!Q360</f>
        <v>3</v>
      </c>
      <c r="AE365" s="91" t="str">
        <f t="shared" si="101"/>
        <v>No aplica</v>
      </c>
      <c r="AF365">
        <f t="shared" si="102"/>
        <v>1.5</v>
      </c>
      <c r="AG365" s="89" t="str">
        <f t="shared" si="103"/>
        <v>No aplica</v>
      </c>
      <c r="AH365" s="92" t="e">
        <f t="shared" si="104"/>
        <v>#VALUE!</v>
      </c>
      <c r="AI365" s="93" t="str">
        <f t="shared" si="105"/>
        <v>No aplica</v>
      </c>
      <c r="AJ365" s="93" t="e">
        <f t="shared" si="106"/>
        <v>#VALUE!</v>
      </c>
      <c r="AK365" s="93" t="e">
        <f t="shared" si="107"/>
        <v>#VALUE!</v>
      </c>
    </row>
    <row r="366" spans="1:37" ht="25.35" customHeight="1" thickTop="1" thickBot="1">
      <c r="A366" s="255" t="s">
        <v>313</v>
      </c>
      <c r="B366" s="256"/>
      <c r="C366" s="256"/>
      <c r="D366" s="256"/>
      <c r="E366" s="256"/>
      <c r="F366" s="256"/>
      <c r="G366" s="256"/>
      <c r="H366" s="256"/>
      <c r="I366" s="256"/>
      <c r="J366" s="256"/>
      <c r="K366" s="256"/>
      <c r="L366" s="256"/>
      <c r="M366" s="256"/>
      <c r="N366" s="256"/>
      <c r="O366" s="256"/>
      <c r="P366" s="256"/>
      <c r="Q366" s="256"/>
      <c r="R366" s="256"/>
      <c r="S366" s="256"/>
      <c r="T366" s="256"/>
      <c r="U366" s="256"/>
      <c r="V366" s="256"/>
      <c r="W366" s="256"/>
      <c r="X366" s="256"/>
      <c r="Y366" s="256"/>
      <c r="Z366" s="256"/>
      <c r="AA366" s="256"/>
      <c r="AB366" s="256"/>
      <c r="AC366" s="257"/>
      <c r="AD366" s="205">
        <f>'Art. 121'!Q361</f>
        <v>3</v>
      </c>
      <c r="AE366" s="91" t="str">
        <f t="shared" si="101"/>
        <v>No aplica</v>
      </c>
      <c r="AF366">
        <f t="shared" si="102"/>
        <v>1.5</v>
      </c>
      <c r="AG366" s="89" t="str">
        <f t="shared" si="103"/>
        <v>No aplica</v>
      </c>
      <c r="AH366" s="92" t="e">
        <f t="shared" si="104"/>
        <v>#VALUE!</v>
      </c>
      <c r="AI366" s="93" t="str">
        <f t="shared" si="105"/>
        <v>No aplica</v>
      </c>
      <c r="AJ366" s="93" t="e">
        <f t="shared" si="106"/>
        <v>#VALUE!</v>
      </c>
      <c r="AK366" s="93" t="e">
        <f t="shared" si="107"/>
        <v>#VALUE!</v>
      </c>
    </row>
    <row r="367" spans="1:37" ht="25.35" customHeight="1" thickTop="1" thickBot="1">
      <c r="A367" s="255" t="s">
        <v>1981</v>
      </c>
      <c r="B367" s="25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256"/>
      <c r="Z367" s="256"/>
      <c r="AA367" s="256"/>
      <c r="AB367" s="256"/>
      <c r="AC367" s="257"/>
      <c r="AD367" s="205">
        <f>'Art. 121'!Q362</f>
        <v>3</v>
      </c>
      <c r="AE367" s="91" t="str">
        <f t="shared" si="101"/>
        <v>No aplica</v>
      </c>
      <c r="AF367">
        <f t="shared" si="102"/>
        <v>1.5</v>
      </c>
      <c r="AG367" s="89" t="str">
        <f t="shared" si="103"/>
        <v>No aplica</v>
      </c>
      <c r="AH367" s="92" t="e">
        <f t="shared" si="104"/>
        <v>#VALUE!</v>
      </c>
      <c r="AI367" s="93" t="str">
        <f t="shared" si="105"/>
        <v>No aplica</v>
      </c>
      <c r="AJ367" s="93" t="e">
        <f t="shared" si="106"/>
        <v>#VALUE!</v>
      </c>
      <c r="AK367" s="93" t="e">
        <f t="shared" si="107"/>
        <v>#VALUE!</v>
      </c>
    </row>
    <row r="368" spans="1:37" ht="25.35" customHeight="1" thickTop="1" thickBot="1">
      <c r="A368" s="255" t="s">
        <v>315</v>
      </c>
      <c r="B368" s="256"/>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256"/>
      <c r="Z368" s="256"/>
      <c r="AA368" s="256"/>
      <c r="AB368" s="256"/>
      <c r="AC368" s="257"/>
      <c r="AD368" s="205">
        <f>'Art. 121'!Q363</f>
        <v>3</v>
      </c>
      <c r="AE368" s="91" t="str">
        <f t="shared" si="101"/>
        <v>No aplica</v>
      </c>
      <c r="AF368">
        <f t="shared" si="102"/>
        <v>1.5</v>
      </c>
      <c r="AG368" s="89" t="str">
        <f t="shared" si="103"/>
        <v>No aplica</v>
      </c>
      <c r="AH368" s="92" t="e">
        <f t="shared" si="104"/>
        <v>#VALUE!</v>
      </c>
      <c r="AI368" s="93" t="str">
        <f t="shared" si="105"/>
        <v>No aplica</v>
      </c>
      <c r="AJ368" s="93" t="e">
        <f t="shared" si="106"/>
        <v>#VALUE!</v>
      </c>
      <c r="AK368" s="93" t="e">
        <f t="shared" si="107"/>
        <v>#VALUE!</v>
      </c>
    </row>
    <row r="369" spans="1:37" ht="25.35" customHeight="1" thickTop="1" thickBot="1">
      <c r="A369" s="255" t="s">
        <v>316</v>
      </c>
      <c r="B369" s="256"/>
      <c r="C369" s="256"/>
      <c r="D369" s="256"/>
      <c r="E369" s="256"/>
      <c r="F369" s="256"/>
      <c r="G369" s="256"/>
      <c r="H369" s="256"/>
      <c r="I369" s="256"/>
      <c r="J369" s="256"/>
      <c r="K369" s="256"/>
      <c r="L369" s="256"/>
      <c r="M369" s="256"/>
      <c r="N369" s="256"/>
      <c r="O369" s="256"/>
      <c r="P369" s="256"/>
      <c r="Q369" s="256"/>
      <c r="R369" s="256"/>
      <c r="S369" s="256"/>
      <c r="T369" s="256"/>
      <c r="U369" s="256"/>
      <c r="V369" s="256"/>
      <c r="W369" s="256"/>
      <c r="X369" s="256"/>
      <c r="Y369" s="256"/>
      <c r="Z369" s="256"/>
      <c r="AA369" s="256"/>
      <c r="AB369" s="256"/>
      <c r="AC369" s="257"/>
      <c r="AD369" s="205">
        <f>'Art. 121'!Q364</f>
        <v>3</v>
      </c>
      <c r="AE369" s="91" t="str">
        <f t="shared" si="101"/>
        <v>No aplica</v>
      </c>
      <c r="AF369">
        <f t="shared" si="102"/>
        <v>1.5</v>
      </c>
      <c r="AG369" s="89" t="str">
        <f t="shared" si="103"/>
        <v>No aplica</v>
      </c>
      <c r="AH369" s="92" t="e">
        <f t="shared" si="104"/>
        <v>#VALUE!</v>
      </c>
      <c r="AI369" s="93" t="str">
        <f t="shared" si="105"/>
        <v>No aplica</v>
      </c>
      <c r="AJ369" s="93" t="e">
        <f t="shared" si="106"/>
        <v>#VALUE!</v>
      </c>
      <c r="AK369" s="93" t="e">
        <f t="shared" si="107"/>
        <v>#VALUE!</v>
      </c>
    </row>
    <row r="370" spans="1:37" ht="25.35" customHeight="1" thickTop="1" thickBot="1">
      <c r="A370" s="255" t="s">
        <v>317</v>
      </c>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7"/>
      <c r="AD370" s="205">
        <f>'Art. 121'!Q365</f>
        <v>3</v>
      </c>
      <c r="AE370" s="91" t="str">
        <f t="shared" si="101"/>
        <v>No aplica</v>
      </c>
      <c r="AF370">
        <f t="shared" si="102"/>
        <v>1.5</v>
      </c>
      <c r="AG370" s="89" t="str">
        <f t="shared" si="103"/>
        <v>No aplica</v>
      </c>
      <c r="AH370" s="92" t="e">
        <f t="shared" si="104"/>
        <v>#VALUE!</v>
      </c>
      <c r="AI370" s="93" t="str">
        <f t="shared" si="105"/>
        <v>No aplica</v>
      </c>
      <c r="AJ370" s="93" t="e">
        <f t="shared" si="106"/>
        <v>#VALUE!</v>
      </c>
      <c r="AK370" s="93" t="e">
        <f t="shared" si="107"/>
        <v>#VALUE!</v>
      </c>
    </row>
    <row r="371" spans="1:37" ht="25.35" customHeight="1" thickTop="1" thickBot="1">
      <c r="A371" s="255" t="s">
        <v>318</v>
      </c>
      <c r="B371" s="256"/>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256"/>
      <c r="Z371" s="256"/>
      <c r="AA371" s="256"/>
      <c r="AB371" s="256"/>
      <c r="AC371" s="257"/>
      <c r="AD371" s="205">
        <f>'Art. 121'!Q366</f>
        <v>3</v>
      </c>
      <c r="AE371" s="91" t="str">
        <f t="shared" si="101"/>
        <v>No aplica</v>
      </c>
      <c r="AF371">
        <f t="shared" si="102"/>
        <v>1.5</v>
      </c>
      <c r="AG371" s="89" t="str">
        <f t="shared" si="103"/>
        <v>No aplica</v>
      </c>
      <c r="AH371" s="92" t="e">
        <f t="shared" si="104"/>
        <v>#VALUE!</v>
      </c>
      <c r="AI371" s="93" t="str">
        <f t="shared" si="105"/>
        <v>No aplica</v>
      </c>
      <c r="AJ371" s="93" t="e">
        <f t="shared" si="106"/>
        <v>#VALUE!</v>
      </c>
      <c r="AK371" s="93" t="e">
        <f t="shared" si="107"/>
        <v>#VALUE!</v>
      </c>
    </row>
    <row r="372" spans="1:37" ht="25.35" customHeight="1" thickTop="1" thickBot="1">
      <c r="A372" s="255" t="s">
        <v>319</v>
      </c>
      <c r="B372" s="256"/>
      <c r="C372" s="256"/>
      <c r="D372" s="256"/>
      <c r="E372" s="256"/>
      <c r="F372" s="256"/>
      <c r="G372" s="256"/>
      <c r="H372" s="256"/>
      <c r="I372" s="256"/>
      <c r="J372" s="256"/>
      <c r="K372" s="256"/>
      <c r="L372" s="256"/>
      <c r="M372" s="256"/>
      <c r="N372" s="256"/>
      <c r="O372" s="256"/>
      <c r="P372" s="256"/>
      <c r="Q372" s="256"/>
      <c r="R372" s="256"/>
      <c r="S372" s="256"/>
      <c r="T372" s="256"/>
      <c r="U372" s="256"/>
      <c r="V372" s="256"/>
      <c r="W372" s="256"/>
      <c r="X372" s="256"/>
      <c r="Y372" s="256"/>
      <c r="Z372" s="256"/>
      <c r="AA372" s="256"/>
      <c r="AB372" s="256"/>
      <c r="AC372" s="257"/>
      <c r="AD372" s="205">
        <f>'Art. 121'!Q367</f>
        <v>3</v>
      </c>
      <c r="AE372" s="91" t="str">
        <f t="shared" si="101"/>
        <v>No aplica</v>
      </c>
      <c r="AF372">
        <f t="shared" si="102"/>
        <v>1.5</v>
      </c>
      <c r="AG372" s="89" t="str">
        <f t="shared" si="103"/>
        <v>No aplica</v>
      </c>
      <c r="AH372" s="92" t="e">
        <f t="shared" si="104"/>
        <v>#VALUE!</v>
      </c>
      <c r="AI372" s="93" t="str">
        <f t="shared" si="105"/>
        <v>No aplica</v>
      </c>
      <c r="AJ372" s="93" t="e">
        <f t="shared" si="106"/>
        <v>#VALUE!</v>
      </c>
      <c r="AK372" s="93" t="e">
        <f t="shared" si="107"/>
        <v>#VALUE!</v>
      </c>
    </row>
    <row r="373" spans="1:37" ht="25.35" customHeight="1" thickTop="1" thickBot="1">
      <c r="A373" s="255" t="s">
        <v>320</v>
      </c>
      <c r="B373" s="256"/>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256"/>
      <c r="Z373" s="256"/>
      <c r="AA373" s="256"/>
      <c r="AB373" s="256"/>
      <c r="AC373" s="257"/>
      <c r="AD373" s="205">
        <f>'Art. 121'!Q368</f>
        <v>3</v>
      </c>
      <c r="AE373" s="91" t="str">
        <f t="shared" si="101"/>
        <v>No aplica</v>
      </c>
      <c r="AF373">
        <f t="shared" si="102"/>
        <v>1.5</v>
      </c>
      <c r="AG373" s="89" t="str">
        <f t="shared" si="103"/>
        <v>No aplica</v>
      </c>
      <c r="AH373" s="92" t="e">
        <f t="shared" si="104"/>
        <v>#VALUE!</v>
      </c>
      <c r="AI373" s="93" t="str">
        <f t="shared" si="105"/>
        <v>No aplica</v>
      </c>
      <c r="AJ373" s="93" t="e">
        <f t="shared" si="106"/>
        <v>#VALUE!</v>
      </c>
      <c r="AK373" s="93" t="e">
        <f t="shared" si="107"/>
        <v>#VALUE!</v>
      </c>
    </row>
    <row r="374" spans="1:37" ht="25.35" customHeight="1" thickTop="1" thickBot="1">
      <c r="A374" s="255" t="s">
        <v>321</v>
      </c>
      <c r="B374" s="256"/>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256"/>
      <c r="Z374" s="256"/>
      <c r="AA374" s="256"/>
      <c r="AB374" s="256"/>
      <c r="AC374" s="257"/>
      <c r="AD374" s="205">
        <f>'Art. 121'!Q369</f>
        <v>3</v>
      </c>
      <c r="AE374" s="91" t="str">
        <f t="shared" si="101"/>
        <v>No aplica</v>
      </c>
      <c r="AF374">
        <f t="shared" si="102"/>
        <v>1.5</v>
      </c>
      <c r="AG374" s="89" t="str">
        <f t="shared" si="103"/>
        <v>No aplica</v>
      </c>
      <c r="AH374" s="92" t="e">
        <f t="shared" si="104"/>
        <v>#VALUE!</v>
      </c>
      <c r="AI374" s="93" t="str">
        <f t="shared" si="105"/>
        <v>No aplica</v>
      </c>
      <c r="AJ374" s="93" t="e">
        <f t="shared" si="106"/>
        <v>#VALUE!</v>
      </c>
      <c r="AK374" s="93" t="e">
        <f t="shared" si="107"/>
        <v>#VALUE!</v>
      </c>
    </row>
    <row r="375" spans="1:37" ht="25.35" customHeight="1" thickTop="1" thickBot="1">
      <c r="A375" s="255" t="s">
        <v>322</v>
      </c>
      <c r="B375" s="256"/>
      <c r="C375" s="256"/>
      <c r="D375" s="256"/>
      <c r="E375" s="256"/>
      <c r="F375" s="256"/>
      <c r="G375" s="256"/>
      <c r="H375" s="256"/>
      <c r="I375" s="256"/>
      <c r="J375" s="256"/>
      <c r="K375" s="256"/>
      <c r="L375" s="256"/>
      <c r="M375" s="256"/>
      <c r="N375" s="256"/>
      <c r="O375" s="256"/>
      <c r="P375" s="256"/>
      <c r="Q375" s="256"/>
      <c r="R375" s="256"/>
      <c r="S375" s="256"/>
      <c r="T375" s="256"/>
      <c r="U375" s="256"/>
      <c r="V375" s="256"/>
      <c r="W375" s="256"/>
      <c r="X375" s="256"/>
      <c r="Y375" s="256"/>
      <c r="Z375" s="256"/>
      <c r="AA375" s="256"/>
      <c r="AB375" s="256"/>
      <c r="AC375" s="257"/>
      <c r="AD375" s="205">
        <f>'Art. 121'!Q370</f>
        <v>3</v>
      </c>
      <c r="AE375" s="91" t="str">
        <f t="shared" si="101"/>
        <v>No aplica</v>
      </c>
      <c r="AF375">
        <f t="shared" si="102"/>
        <v>1.5</v>
      </c>
      <c r="AG375" s="89" t="str">
        <f t="shared" si="103"/>
        <v>No aplica</v>
      </c>
      <c r="AH375" s="92" t="e">
        <f t="shared" si="104"/>
        <v>#VALUE!</v>
      </c>
      <c r="AI375" s="93" t="str">
        <f t="shared" si="105"/>
        <v>No aplica</v>
      </c>
      <c r="AJ375" s="93" t="e">
        <f t="shared" si="106"/>
        <v>#VALUE!</v>
      </c>
      <c r="AK375" s="93" t="e">
        <f t="shared" si="107"/>
        <v>#VALUE!</v>
      </c>
    </row>
    <row r="376" spans="1:37" ht="25.35" customHeight="1" thickTop="1" thickBot="1">
      <c r="A376" s="255" t="s">
        <v>323</v>
      </c>
      <c r="B376" s="256"/>
      <c r="C376" s="256"/>
      <c r="D376" s="256"/>
      <c r="E376" s="256"/>
      <c r="F376" s="256"/>
      <c r="G376" s="256"/>
      <c r="H376" s="256"/>
      <c r="I376" s="256"/>
      <c r="J376" s="256"/>
      <c r="K376" s="256"/>
      <c r="L376" s="256"/>
      <c r="M376" s="256"/>
      <c r="N376" s="256"/>
      <c r="O376" s="256"/>
      <c r="P376" s="256"/>
      <c r="Q376" s="256"/>
      <c r="R376" s="256"/>
      <c r="S376" s="256"/>
      <c r="T376" s="256"/>
      <c r="U376" s="256"/>
      <c r="V376" s="256"/>
      <c r="W376" s="256"/>
      <c r="X376" s="256"/>
      <c r="Y376" s="256"/>
      <c r="Z376" s="256"/>
      <c r="AA376" s="256"/>
      <c r="AB376" s="256"/>
      <c r="AC376" s="257"/>
      <c r="AD376" s="205">
        <f>'Art. 121'!Q371</f>
        <v>3</v>
      </c>
      <c r="AE376" s="91" t="str">
        <f t="shared" si="101"/>
        <v>No aplica</v>
      </c>
      <c r="AF376">
        <f t="shared" si="102"/>
        <v>1.5</v>
      </c>
      <c r="AG376" s="89" t="str">
        <f t="shared" si="103"/>
        <v>No aplica</v>
      </c>
      <c r="AH376" s="92" t="e">
        <f t="shared" si="104"/>
        <v>#VALUE!</v>
      </c>
      <c r="AI376" s="93" t="str">
        <f t="shared" si="105"/>
        <v>No aplica</v>
      </c>
      <c r="AJ376" s="93" t="e">
        <f t="shared" si="106"/>
        <v>#VALUE!</v>
      </c>
      <c r="AK376" s="93" t="e">
        <f t="shared" si="107"/>
        <v>#VALUE!</v>
      </c>
    </row>
    <row r="377" spans="1:37" ht="25.35" customHeight="1" thickTop="1" thickBot="1">
      <c r="A377" s="255" t="s">
        <v>324</v>
      </c>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c r="AC377" s="257"/>
      <c r="AD377" s="205">
        <f>'Art. 121'!Q372</f>
        <v>3</v>
      </c>
      <c r="AE377" s="91" t="str">
        <f t="shared" si="101"/>
        <v>No aplica</v>
      </c>
      <c r="AF377">
        <f t="shared" si="102"/>
        <v>1.5</v>
      </c>
      <c r="AG377" s="89" t="str">
        <f t="shared" si="103"/>
        <v>No aplica</v>
      </c>
      <c r="AH377" s="92" t="e">
        <f t="shared" si="104"/>
        <v>#VALUE!</v>
      </c>
      <c r="AI377" s="93" t="str">
        <f t="shared" si="105"/>
        <v>No aplica</v>
      </c>
      <c r="AJ377" s="93" t="e">
        <f t="shared" si="106"/>
        <v>#VALUE!</v>
      </c>
      <c r="AK377" s="93" t="e">
        <f t="shared" si="107"/>
        <v>#VALUE!</v>
      </c>
    </row>
    <row r="378" spans="1:37" ht="25.35" customHeight="1" thickTop="1" thickBot="1">
      <c r="A378" s="255" t="s">
        <v>325</v>
      </c>
      <c r="B378" s="256"/>
      <c r="C378" s="256"/>
      <c r="D378" s="256"/>
      <c r="E378" s="256"/>
      <c r="F378" s="256"/>
      <c r="G378" s="256"/>
      <c r="H378" s="256"/>
      <c r="I378" s="256"/>
      <c r="J378" s="256"/>
      <c r="K378" s="256"/>
      <c r="L378" s="256"/>
      <c r="M378" s="256"/>
      <c r="N378" s="256"/>
      <c r="O378" s="256"/>
      <c r="P378" s="256"/>
      <c r="Q378" s="256"/>
      <c r="R378" s="256"/>
      <c r="S378" s="256"/>
      <c r="T378" s="256"/>
      <c r="U378" s="256"/>
      <c r="V378" s="256"/>
      <c r="W378" s="256"/>
      <c r="X378" s="256"/>
      <c r="Y378" s="256"/>
      <c r="Z378" s="256"/>
      <c r="AA378" s="256"/>
      <c r="AB378" s="256"/>
      <c r="AC378" s="257"/>
      <c r="AD378" s="205">
        <f>'Art. 121'!Q373</f>
        <v>3</v>
      </c>
      <c r="AE378" s="91" t="str">
        <f t="shared" si="101"/>
        <v>No aplica</v>
      </c>
      <c r="AF378">
        <f t="shared" si="102"/>
        <v>1.5</v>
      </c>
      <c r="AG378" s="89" t="str">
        <f t="shared" si="103"/>
        <v>No aplica</v>
      </c>
      <c r="AH378" s="92" t="e">
        <f t="shared" si="104"/>
        <v>#VALUE!</v>
      </c>
      <c r="AI378" s="93" t="str">
        <f t="shared" si="105"/>
        <v>No aplica</v>
      </c>
      <c r="AJ378" s="93" t="e">
        <f t="shared" si="106"/>
        <v>#VALUE!</v>
      </c>
      <c r="AK378" s="93" t="e">
        <f t="shared" si="107"/>
        <v>#VALUE!</v>
      </c>
    </row>
    <row r="379" spans="1:37" ht="25.35" customHeight="1" thickTop="1" thickBot="1">
      <c r="A379" s="255" t="s">
        <v>326</v>
      </c>
      <c r="B379" s="256"/>
      <c r="C379" s="256"/>
      <c r="D379" s="256"/>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c r="AC379" s="257"/>
      <c r="AD379" s="205">
        <f>'Art. 121'!Q374</f>
        <v>3</v>
      </c>
      <c r="AE379" s="91" t="str">
        <f t="shared" si="101"/>
        <v>No aplica</v>
      </c>
      <c r="AF379">
        <f t="shared" si="102"/>
        <v>1.5</v>
      </c>
      <c r="AG379" s="89" t="str">
        <f t="shared" si="103"/>
        <v>No aplica</v>
      </c>
      <c r="AH379" s="92" t="e">
        <f t="shared" si="104"/>
        <v>#VALUE!</v>
      </c>
      <c r="AI379" s="93" t="str">
        <f t="shared" si="105"/>
        <v>No aplica</v>
      </c>
      <c r="AJ379" s="93" t="e">
        <f t="shared" si="106"/>
        <v>#VALUE!</v>
      </c>
      <c r="AK379" s="93" t="e">
        <f t="shared" si="107"/>
        <v>#VALUE!</v>
      </c>
    </row>
    <row r="380" spans="1:37" ht="25.35" customHeight="1" thickTop="1" thickBot="1">
      <c r="A380" s="255" t="s">
        <v>327</v>
      </c>
      <c r="B380" s="256"/>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c r="AA380" s="256"/>
      <c r="AB380" s="256"/>
      <c r="AC380" s="257"/>
      <c r="AD380" s="205">
        <f>'Art. 121'!Q374</f>
        <v>3</v>
      </c>
      <c r="AE380" s="91" t="str">
        <f t="shared" ref="AE380" si="108">IF(AG380=1,AK380,AG380)</f>
        <v>No aplica</v>
      </c>
      <c r="AF380">
        <f t="shared" ref="AF380" si="109">AD380/2</f>
        <v>1.5</v>
      </c>
      <c r="AG380" s="89" t="str">
        <f t="shared" ref="AG380" si="110">IF(AND(AF380&gt;=0,AF380&lt;=1),1,"No aplica")</f>
        <v>No aplica</v>
      </c>
      <c r="AH380" s="92" t="e">
        <f t="shared" ref="AH380" si="111">AD380/(AG380*2)</f>
        <v>#VALUE!</v>
      </c>
      <c r="AI380" s="93" t="str">
        <f t="shared" ref="AI380" si="112">IF(AG380=1,AG380/$AG$383,"No aplica")</f>
        <v>No aplica</v>
      </c>
      <c r="AJ380" s="93" t="e">
        <f t="shared" ref="AJ380" si="113">AF380*AI380</f>
        <v>#VALUE!</v>
      </c>
      <c r="AK380" s="93" t="e">
        <f t="shared" ref="AK380" si="114">AJ380*$AE$23</f>
        <v>#VALUE!</v>
      </c>
    </row>
    <row r="381" spans="1:37" ht="25.35" customHeight="1" thickTop="1" thickBot="1">
      <c r="A381" s="255" t="s">
        <v>328</v>
      </c>
      <c r="B381" s="256"/>
      <c r="C381" s="256"/>
      <c r="D381" s="256"/>
      <c r="E381" s="256"/>
      <c r="F381" s="256"/>
      <c r="G381" s="256"/>
      <c r="H381" s="256"/>
      <c r="I381" s="256"/>
      <c r="J381" s="256"/>
      <c r="K381" s="256"/>
      <c r="L381" s="256"/>
      <c r="M381" s="256"/>
      <c r="N381" s="256"/>
      <c r="O381" s="256"/>
      <c r="P381" s="256"/>
      <c r="Q381" s="256"/>
      <c r="R381" s="256"/>
      <c r="S381" s="256"/>
      <c r="T381" s="256"/>
      <c r="U381" s="256"/>
      <c r="V381" s="256"/>
      <c r="W381" s="256"/>
      <c r="X381" s="256"/>
      <c r="Y381" s="256"/>
      <c r="Z381" s="256"/>
      <c r="AA381" s="256"/>
      <c r="AB381" s="256"/>
      <c r="AC381" s="257"/>
      <c r="AD381" s="205">
        <f>'Art. 121'!Q375</f>
        <v>3</v>
      </c>
      <c r="AE381" s="91" t="str">
        <f t="shared" si="101"/>
        <v>No aplica</v>
      </c>
      <c r="AF381">
        <f t="shared" si="102"/>
        <v>1.5</v>
      </c>
      <c r="AG381" s="89" t="str">
        <f t="shared" si="103"/>
        <v>No aplica</v>
      </c>
      <c r="AH381" s="92" t="e">
        <f t="shared" si="104"/>
        <v>#VALUE!</v>
      </c>
      <c r="AI381" s="93" t="str">
        <f t="shared" si="105"/>
        <v>No aplica</v>
      </c>
      <c r="AJ381" s="93" t="e">
        <f t="shared" si="106"/>
        <v>#VALUE!</v>
      </c>
      <c r="AK381" s="93" t="e">
        <f t="shared" si="107"/>
        <v>#VALUE!</v>
      </c>
    </row>
    <row r="382" spans="1:37" ht="25.35" customHeight="1" thickTop="1" thickBot="1">
      <c r="A382" s="255" t="s">
        <v>329</v>
      </c>
      <c r="B382" s="25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256"/>
      <c r="Z382" s="256"/>
      <c r="AA382" s="256"/>
      <c r="AB382" s="256"/>
      <c r="AC382" s="257"/>
      <c r="AD382" s="205">
        <f>'Art. 121'!Q376</f>
        <v>3</v>
      </c>
      <c r="AE382" s="91" t="str">
        <f t="shared" si="101"/>
        <v>No aplica</v>
      </c>
      <c r="AF382">
        <f t="shared" si="102"/>
        <v>1.5</v>
      </c>
      <c r="AG382" s="89" t="str">
        <f t="shared" si="103"/>
        <v>No aplica</v>
      </c>
      <c r="AH382" s="92" t="e">
        <f t="shared" si="104"/>
        <v>#VALUE!</v>
      </c>
      <c r="AI382" s="93" t="str">
        <f t="shared" si="105"/>
        <v>No aplica</v>
      </c>
      <c r="AJ382" s="93" t="e">
        <f t="shared" si="106"/>
        <v>#VALUE!</v>
      </c>
      <c r="AK382" s="93" t="e">
        <f t="shared" si="107"/>
        <v>#VALUE!</v>
      </c>
    </row>
    <row r="383" spans="1:37" ht="25.35" customHeight="1" thickTop="1">
      <c r="A383" s="304" t="s">
        <v>1982</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SUM(AE355:AE382)</f>
        <v>0</v>
      </c>
      <c r="AF383" s="63"/>
      <c r="AG383" s="94">
        <f>SUM(AG355:AG382)</f>
        <v>0</v>
      </c>
      <c r="AH383" s="95"/>
      <c r="AI383" s="96"/>
      <c r="AJ383" s="96"/>
      <c r="AK383" s="96"/>
    </row>
    <row r="384" spans="1:37" ht="25.35" customHeight="1">
      <c r="A384" s="302" t="s">
        <v>1983</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05" t="s">
        <v>79</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67</v>
      </c>
      <c r="AE386" s="107" t="s">
        <v>9</v>
      </c>
      <c r="AF386" s="89" t="s">
        <v>1877</v>
      </c>
      <c r="AG386" s="89" t="s">
        <v>1878</v>
      </c>
      <c r="AH386" s="89" t="s">
        <v>1879</v>
      </c>
      <c r="AI386" s="90" t="s">
        <v>1880</v>
      </c>
      <c r="AJ386" s="89"/>
      <c r="AK386" s="90" t="s">
        <v>1881</v>
      </c>
    </row>
    <row r="387" spans="1:37" ht="25.35" customHeight="1" thickTop="1" thickBot="1">
      <c r="A387" s="255" t="s">
        <v>330</v>
      </c>
      <c r="B387" s="256"/>
      <c r="C387" s="256"/>
      <c r="D387" s="256"/>
      <c r="E387" s="256"/>
      <c r="F387" s="256"/>
      <c r="G387" s="256"/>
      <c r="H387" s="256"/>
      <c r="I387" s="256"/>
      <c r="J387" s="256"/>
      <c r="K387" s="256"/>
      <c r="L387" s="256"/>
      <c r="M387" s="256"/>
      <c r="N387" s="256"/>
      <c r="O387" s="256"/>
      <c r="P387" s="256"/>
      <c r="Q387" s="256"/>
      <c r="R387" s="256"/>
      <c r="S387" s="256"/>
      <c r="T387" s="256"/>
      <c r="U387" s="256"/>
      <c r="V387" s="256"/>
      <c r="W387" s="256"/>
      <c r="X387" s="256"/>
      <c r="Y387" s="256"/>
      <c r="Z387" s="256"/>
      <c r="AA387" s="256"/>
      <c r="AB387" s="256"/>
      <c r="AC387" s="257"/>
      <c r="AD387" s="205">
        <f>'Art. 121'!Q379</f>
        <v>3</v>
      </c>
      <c r="AE387" s="91" t="str">
        <f>IF(AG387=1,AK387,AG387)</f>
        <v>No aplica</v>
      </c>
      <c r="AF387">
        <f>AD387/2</f>
        <v>1.5</v>
      </c>
      <c r="AG387" s="89" t="str">
        <f>IF(AND(AF387&gt;=0,AF387&lt;=1),1,"No aplica")</f>
        <v>No aplica</v>
      </c>
      <c r="AH387" s="92" t="e">
        <f>AD387/(AG387*2)</f>
        <v>#VALUE!</v>
      </c>
      <c r="AI387" s="93" t="str">
        <f>IF(AG387=1,AG387/$AG$392,"No aplica")</f>
        <v>No aplica</v>
      </c>
      <c r="AJ387" s="93" t="e">
        <f>AF387*AI387</f>
        <v>#VALUE!</v>
      </c>
      <c r="AK387" s="93" t="e">
        <f>AJ387*$AE$23</f>
        <v>#VALUE!</v>
      </c>
    </row>
    <row r="388" spans="1:37" ht="25.35" customHeight="1" thickTop="1" thickBot="1">
      <c r="A388" s="255" t="s">
        <v>331</v>
      </c>
      <c r="B388" s="256"/>
      <c r="C388" s="256"/>
      <c r="D388" s="256"/>
      <c r="E388" s="256"/>
      <c r="F388" s="256"/>
      <c r="G388" s="256"/>
      <c r="H388" s="256"/>
      <c r="I388" s="256"/>
      <c r="J388" s="256"/>
      <c r="K388" s="256"/>
      <c r="L388" s="256"/>
      <c r="M388" s="256"/>
      <c r="N388" s="256"/>
      <c r="O388" s="256"/>
      <c r="P388" s="256"/>
      <c r="Q388" s="256"/>
      <c r="R388" s="256"/>
      <c r="S388" s="256"/>
      <c r="T388" s="256"/>
      <c r="U388" s="256"/>
      <c r="V388" s="256"/>
      <c r="W388" s="256"/>
      <c r="X388" s="256"/>
      <c r="Y388" s="256"/>
      <c r="Z388" s="256"/>
      <c r="AA388" s="256"/>
      <c r="AB388" s="256"/>
      <c r="AC388" s="257"/>
      <c r="AD388" s="205">
        <f>'Art. 121'!Q380</f>
        <v>3</v>
      </c>
      <c r="AE388" s="91" t="str">
        <f>IF(AG388=1,AK388,AG388)</f>
        <v>No aplica</v>
      </c>
      <c r="AF388">
        <f>AD388/2</f>
        <v>1.5</v>
      </c>
      <c r="AG388" s="89" t="str">
        <f>IF(AND(AF388&gt;=0,AF388&lt;=1),1,"No aplica")</f>
        <v>No aplica</v>
      </c>
      <c r="AH388" s="92" t="e">
        <f>AD388/(AG388*2)</f>
        <v>#VALUE!</v>
      </c>
      <c r="AI388" s="93" t="str">
        <f>IF(AG388=1,AG388/$AG$392,"No aplica")</f>
        <v>No aplica</v>
      </c>
      <c r="AJ388" s="93" t="e">
        <f>AF388*AI388</f>
        <v>#VALUE!</v>
      </c>
      <c r="AK388" s="93" t="e">
        <f>AJ388*$AE$23</f>
        <v>#VALUE!</v>
      </c>
    </row>
    <row r="389" spans="1:37" ht="25.35" customHeight="1" thickTop="1" thickBot="1">
      <c r="A389" s="255" t="s">
        <v>1984</v>
      </c>
      <c r="B389" s="256"/>
      <c r="C389" s="256"/>
      <c r="D389" s="256"/>
      <c r="E389" s="256"/>
      <c r="F389" s="256"/>
      <c r="G389" s="256"/>
      <c r="H389" s="256"/>
      <c r="I389" s="256"/>
      <c r="J389" s="256"/>
      <c r="K389" s="256"/>
      <c r="L389" s="256"/>
      <c r="M389" s="256"/>
      <c r="N389" s="256"/>
      <c r="O389" s="256"/>
      <c r="P389" s="256"/>
      <c r="Q389" s="256"/>
      <c r="R389" s="256"/>
      <c r="S389" s="256"/>
      <c r="T389" s="256"/>
      <c r="U389" s="256"/>
      <c r="V389" s="256"/>
      <c r="W389" s="256"/>
      <c r="X389" s="256"/>
      <c r="Y389" s="256"/>
      <c r="Z389" s="256"/>
      <c r="AA389" s="256"/>
      <c r="AB389" s="256"/>
      <c r="AC389" s="257"/>
      <c r="AD389" s="205">
        <f>'Art. 121'!Q381</f>
        <v>3</v>
      </c>
      <c r="AE389" s="91" t="str">
        <f>IF(AG389=1,AK389,AG389)</f>
        <v>No aplica</v>
      </c>
      <c r="AF389">
        <f>AD389/2</f>
        <v>1.5</v>
      </c>
      <c r="AG389" s="89" t="str">
        <f>IF(AND(AF389&gt;=0,AF389&lt;=1),1,"No aplica")</f>
        <v>No aplica</v>
      </c>
      <c r="AH389" s="92" t="e">
        <f>AD389/(AG389*2)</f>
        <v>#VALUE!</v>
      </c>
      <c r="AI389" s="93" t="str">
        <f>IF(AG389=1,AG389/$AG$392,"No aplica")</f>
        <v>No aplica</v>
      </c>
      <c r="AJ389" s="93" t="e">
        <f>AF389*AI389</f>
        <v>#VALUE!</v>
      </c>
      <c r="AK389" s="93" t="e">
        <f>AJ389*$AE$23</f>
        <v>#VALUE!</v>
      </c>
    </row>
    <row r="390" spans="1:37" ht="25.35" customHeight="1" thickTop="1" thickBot="1">
      <c r="A390" s="255" t="s">
        <v>1985</v>
      </c>
      <c r="B390" s="256"/>
      <c r="C390" s="256"/>
      <c r="D390" s="256"/>
      <c r="E390" s="256"/>
      <c r="F390" s="256"/>
      <c r="G390" s="256"/>
      <c r="H390" s="256"/>
      <c r="I390" s="256"/>
      <c r="J390" s="256"/>
      <c r="K390" s="256"/>
      <c r="L390" s="256"/>
      <c r="M390" s="256"/>
      <c r="N390" s="256"/>
      <c r="O390" s="256"/>
      <c r="P390" s="256"/>
      <c r="Q390" s="256"/>
      <c r="R390" s="256"/>
      <c r="S390" s="256"/>
      <c r="T390" s="256"/>
      <c r="U390" s="256"/>
      <c r="V390" s="256"/>
      <c r="W390" s="256"/>
      <c r="X390" s="256"/>
      <c r="Y390" s="256"/>
      <c r="Z390" s="256"/>
      <c r="AA390" s="256"/>
      <c r="AB390" s="256"/>
      <c r="AC390" s="257"/>
      <c r="AD390" s="205">
        <f>'Art. 121'!Q382</f>
        <v>3</v>
      </c>
      <c r="AE390" s="91" t="str">
        <f>IF(AG390=1,AK390,AG390)</f>
        <v>No aplica</v>
      </c>
      <c r="AF390">
        <f>AD390/2</f>
        <v>1.5</v>
      </c>
      <c r="AG390" s="89" t="str">
        <f>IF(AND(AF390&gt;=0,AF390&lt;=1),1,"No aplica")</f>
        <v>No aplica</v>
      </c>
      <c r="AH390" s="92" t="e">
        <f>AD390/(AG390*2)</f>
        <v>#VALUE!</v>
      </c>
      <c r="AI390" s="93" t="str">
        <f>IF(AG390=1,AG390/$AG$392,"No aplica")</f>
        <v>No aplica</v>
      </c>
      <c r="AJ390" s="93" t="e">
        <f>AF390*AI390</f>
        <v>#VALUE!</v>
      </c>
      <c r="AK390" s="93" t="e">
        <f>AJ390*$AE$23</f>
        <v>#VALUE!</v>
      </c>
    </row>
    <row r="391" spans="1:37" ht="25.35" customHeight="1" thickTop="1" thickBot="1">
      <c r="A391" s="255" t="s">
        <v>334</v>
      </c>
      <c r="B391" s="256"/>
      <c r="C391" s="256"/>
      <c r="D391" s="256"/>
      <c r="E391" s="256"/>
      <c r="F391" s="256"/>
      <c r="G391" s="256"/>
      <c r="H391" s="256"/>
      <c r="I391" s="256"/>
      <c r="J391" s="256"/>
      <c r="K391" s="256"/>
      <c r="L391" s="256"/>
      <c r="M391" s="256"/>
      <c r="N391" s="256"/>
      <c r="O391" s="256"/>
      <c r="P391" s="256"/>
      <c r="Q391" s="256"/>
      <c r="R391" s="256"/>
      <c r="S391" s="256"/>
      <c r="T391" s="256"/>
      <c r="U391" s="256"/>
      <c r="V391" s="256"/>
      <c r="W391" s="256"/>
      <c r="X391" s="256"/>
      <c r="Y391" s="256"/>
      <c r="Z391" s="256"/>
      <c r="AA391" s="256"/>
      <c r="AB391" s="256"/>
      <c r="AC391" s="257"/>
      <c r="AD391" s="205">
        <f>'Art. 121'!Q383</f>
        <v>3</v>
      </c>
      <c r="AE391" s="91" t="str">
        <f>IF(AG391=1,AK391,AG391)</f>
        <v>No aplica</v>
      </c>
      <c r="AF391">
        <f>AD391/2</f>
        <v>1.5</v>
      </c>
      <c r="AG391" s="89" t="str">
        <f>IF(AND(AF391&gt;=0,AF391&lt;=1),1,"No aplica")</f>
        <v>No aplica</v>
      </c>
      <c r="AH391" s="92" t="e">
        <f>AD391/(AG391*2)</f>
        <v>#VALUE!</v>
      </c>
      <c r="AI391" s="93" t="str">
        <f>IF(AG391=1,AG391/$AG$392,"No aplica")</f>
        <v>No aplica</v>
      </c>
      <c r="AJ391" s="93" t="e">
        <f>AF391*AI391</f>
        <v>#VALUE!</v>
      </c>
      <c r="AK391" s="93" t="e">
        <f>AJ391*$AE$23</f>
        <v>#VALUE!</v>
      </c>
    </row>
    <row r="392" spans="1:37" ht="25.35" customHeight="1" thickTop="1">
      <c r="A392" s="304" t="s">
        <v>1986</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SUM(AE385:AE391)</f>
        <v>0</v>
      </c>
      <c r="AF392" s="63"/>
      <c r="AG392" s="94">
        <f>SUM(AG387:AG391)</f>
        <v>0</v>
      </c>
      <c r="AH392" s="95"/>
      <c r="AI392" s="96"/>
      <c r="AJ392" s="96"/>
      <c r="AK392" s="96"/>
    </row>
    <row r="393" spans="1:37" ht="25.35" customHeight="1">
      <c r="A393" s="302" t="s">
        <v>1987</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94" t="s">
        <v>335</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04"/>
      <c r="AE396" s="204"/>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03" t="s">
        <v>44</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67</v>
      </c>
      <c r="AE399" s="201" t="s">
        <v>9</v>
      </c>
      <c r="AF399" s="89" t="s">
        <v>1877</v>
      </c>
      <c r="AG399" s="89" t="s">
        <v>1878</v>
      </c>
      <c r="AH399" s="89" t="s">
        <v>1879</v>
      </c>
      <c r="AI399" s="90" t="s">
        <v>1880</v>
      </c>
      <c r="AJ399" s="89"/>
      <c r="AK399" s="90" t="s">
        <v>1881</v>
      </c>
    </row>
    <row r="400" spans="1:37" ht="25.35" customHeight="1" thickTop="1" thickBot="1">
      <c r="A400" s="255" t="s">
        <v>337</v>
      </c>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7"/>
      <c r="AD400" s="205">
        <f>'Art. 121'!Q392</f>
        <v>3</v>
      </c>
      <c r="AE400" s="91" t="str">
        <f t="shared" ref="AE400:AE421" si="115">IF(AG400=1,AK400,AG400)</f>
        <v>No aplica</v>
      </c>
      <c r="AF400">
        <f t="shared" ref="AF400:AF421" si="116">AD400/2</f>
        <v>1.5</v>
      </c>
      <c r="AG400" s="89" t="str">
        <f t="shared" ref="AG400:AG421" si="117">IF(AND(AF400&gt;=0,AF400&lt;=1),1,"No aplica")</f>
        <v>No aplica</v>
      </c>
      <c r="AH400" s="92" t="e">
        <f t="shared" ref="AH400:AH421" si="118">AD400/(AG400*2)</f>
        <v>#VALUE!</v>
      </c>
      <c r="AI400" s="93" t="str">
        <f t="shared" ref="AI400:AI410" si="119">IF(AG400=1,AG400/$AG$422,"No aplica")</f>
        <v>No aplica</v>
      </c>
      <c r="AJ400" s="93" t="e">
        <f t="shared" ref="AJ400:AJ421" si="120">AF400*AI400</f>
        <v>#VALUE!</v>
      </c>
      <c r="AK400" s="93" t="e">
        <f t="shared" ref="AK400:AK421" si="121">AJ400*$AE$23</f>
        <v>#VALUE!</v>
      </c>
    </row>
    <row r="401" spans="1:37" ht="25.35" customHeight="1" thickTop="1" thickBot="1">
      <c r="A401" s="255" t="s">
        <v>109</v>
      </c>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7"/>
      <c r="AD401" s="205">
        <f>'Art. 121'!Q393</f>
        <v>3</v>
      </c>
      <c r="AE401" s="91" t="str">
        <f t="shared" si="115"/>
        <v>No aplica</v>
      </c>
      <c r="AF401">
        <f t="shared" si="116"/>
        <v>1.5</v>
      </c>
      <c r="AG401" s="89" t="str">
        <f t="shared" si="117"/>
        <v>No aplica</v>
      </c>
      <c r="AH401" s="92" t="e">
        <f t="shared" si="118"/>
        <v>#VALUE!</v>
      </c>
      <c r="AI401" s="93" t="str">
        <f t="shared" si="119"/>
        <v>No aplica</v>
      </c>
      <c r="AJ401" s="93" t="e">
        <f t="shared" si="120"/>
        <v>#VALUE!</v>
      </c>
      <c r="AK401" s="93" t="e">
        <f t="shared" si="121"/>
        <v>#VALUE!</v>
      </c>
    </row>
    <row r="402" spans="1:37" ht="25.35" customHeight="1" thickTop="1" thickBot="1">
      <c r="A402" s="255" t="s">
        <v>338</v>
      </c>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7"/>
      <c r="AD402" s="205">
        <f>'Art. 121'!Q394</f>
        <v>3</v>
      </c>
      <c r="AE402" s="91" t="str">
        <f t="shared" si="115"/>
        <v>No aplica</v>
      </c>
      <c r="AF402">
        <f t="shared" si="116"/>
        <v>1.5</v>
      </c>
      <c r="AG402" s="89" t="str">
        <f t="shared" si="117"/>
        <v>No aplica</v>
      </c>
      <c r="AH402" s="92" t="e">
        <f t="shared" si="118"/>
        <v>#VALUE!</v>
      </c>
      <c r="AI402" s="93" t="str">
        <f t="shared" si="119"/>
        <v>No aplica</v>
      </c>
      <c r="AJ402" s="93" t="e">
        <f t="shared" si="120"/>
        <v>#VALUE!</v>
      </c>
      <c r="AK402" s="93" t="e">
        <f t="shared" si="121"/>
        <v>#VALUE!</v>
      </c>
    </row>
    <row r="403" spans="1:37" ht="25.35" customHeight="1" thickTop="1" thickBot="1">
      <c r="A403" s="255" t="s">
        <v>339</v>
      </c>
      <c r="B403" s="256"/>
      <c r="C403" s="256"/>
      <c r="D403" s="256"/>
      <c r="E403" s="256"/>
      <c r="F403" s="256"/>
      <c r="G403" s="256"/>
      <c r="H403" s="256"/>
      <c r="I403" s="256"/>
      <c r="J403" s="256"/>
      <c r="K403" s="256"/>
      <c r="L403" s="256"/>
      <c r="M403" s="256"/>
      <c r="N403" s="256"/>
      <c r="O403" s="256"/>
      <c r="P403" s="256"/>
      <c r="Q403" s="256"/>
      <c r="R403" s="256"/>
      <c r="S403" s="256"/>
      <c r="T403" s="256"/>
      <c r="U403" s="256"/>
      <c r="V403" s="256"/>
      <c r="W403" s="256"/>
      <c r="X403" s="256"/>
      <c r="Y403" s="256"/>
      <c r="Z403" s="256"/>
      <c r="AA403" s="256"/>
      <c r="AB403" s="256"/>
      <c r="AC403" s="257"/>
      <c r="AD403" s="205">
        <f>'Art. 121'!Q395</f>
        <v>3</v>
      </c>
      <c r="AE403" s="91" t="str">
        <f t="shared" si="115"/>
        <v>No aplica</v>
      </c>
      <c r="AF403">
        <f t="shared" si="116"/>
        <v>1.5</v>
      </c>
      <c r="AG403" s="89" t="str">
        <f t="shared" si="117"/>
        <v>No aplica</v>
      </c>
      <c r="AH403" s="92" t="e">
        <f t="shared" si="118"/>
        <v>#VALUE!</v>
      </c>
      <c r="AI403" s="93" t="str">
        <f t="shared" si="119"/>
        <v>No aplica</v>
      </c>
      <c r="AJ403" s="93" t="e">
        <f t="shared" si="120"/>
        <v>#VALUE!</v>
      </c>
      <c r="AK403" s="93" t="e">
        <f t="shared" si="121"/>
        <v>#VALUE!</v>
      </c>
    </row>
    <row r="404" spans="1:37" ht="25.35" customHeight="1" thickTop="1" thickBot="1">
      <c r="A404" s="255" t="s">
        <v>1988</v>
      </c>
      <c r="B404" s="256"/>
      <c r="C404" s="256"/>
      <c r="D404" s="256"/>
      <c r="E404" s="256"/>
      <c r="F404" s="256"/>
      <c r="G404" s="256"/>
      <c r="H404" s="256"/>
      <c r="I404" s="256"/>
      <c r="J404" s="256"/>
      <c r="K404" s="256"/>
      <c r="L404" s="256"/>
      <c r="M404" s="256"/>
      <c r="N404" s="256"/>
      <c r="O404" s="256"/>
      <c r="P404" s="256"/>
      <c r="Q404" s="256"/>
      <c r="R404" s="256"/>
      <c r="S404" s="256"/>
      <c r="T404" s="256"/>
      <c r="U404" s="256"/>
      <c r="V404" s="256"/>
      <c r="W404" s="256"/>
      <c r="X404" s="256"/>
      <c r="Y404" s="256"/>
      <c r="Z404" s="256"/>
      <c r="AA404" s="256"/>
      <c r="AB404" s="256"/>
      <c r="AC404" s="257"/>
      <c r="AD404" s="205">
        <f>'Art. 121'!Q396</f>
        <v>3</v>
      </c>
      <c r="AE404" s="91" t="str">
        <f t="shared" si="115"/>
        <v>No aplica</v>
      </c>
      <c r="AF404">
        <f t="shared" si="116"/>
        <v>1.5</v>
      </c>
      <c r="AG404" s="89" t="str">
        <f t="shared" si="117"/>
        <v>No aplica</v>
      </c>
      <c r="AH404" s="92" t="e">
        <f t="shared" si="118"/>
        <v>#VALUE!</v>
      </c>
      <c r="AI404" s="93" t="str">
        <f t="shared" si="119"/>
        <v>No aplica</v>
      </c>
      <c r="AJ404" s="93" t="e">
        <f t="shared" si="120"/>
        <v>#VALUE!</v>
      </c>
      <c r="AK404" s="93" t="e">
        <f t="shared" si="121"/>
        <v>#VALUE!</v>
      </c>
    </row>
    <row r="405" spans="1:37" ht="25.35" customHeight="1" thickTop="1" thickBot="1">
      <c r="A405" s="255" t="s">
        <v>341</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7"/>
      <c r="AD405" s="205">
        <f>'Art. 121'!Q397</f>
        <v>3</v>
      </c>
      <c r="AE405" s="91" t="str">
        <f t="shared" si="115"/>
        <v>No aplica</v>
      </c>
      <c r="AF405">
        <f t="shared" si="116"/>
        <v>1.5</v>
      </c>
      <c r="AG405" s="89" t="str">
        <f t="shared" si="117"/>
        <v>No aplica</v>
      </c>
      <c r="AH405" s="92" t="e">
        <f t="shared" si="118"/>
        <v>#VALUE!</v>
      </c>
      <c r="AI405" s="93" t="str">
        <f t="shared" si="119"/>
        <v>No aplica</v>
      </c>
      <c r="AJ405" s="93" t="e">
        <f t="shared" si="120"/>
        <v>#VALUE!</v>
      </c>
      <c r="AK405" s="93" t="e">
        <f t="shared" si="121"/>
        <v>#VALUE!</v>
      </c>
    </row>
    <row r="406" spans="1:37" ht="25.35" customHeight="1" thickTop="1" thickBot="1">
      <c r="A406" s="255" t="s">
        <v>342</v>
      </c>
      <c r="B406" s="256"/>
      <c r="C406" s="256"/>
      <c r="D406" s="256"/>
      <c r="E406" s="256"/>
      <c r="F406" s="256"/>
      <c r="G406" s="256"/>
      <c r="H406" s="256"/>
      <c r="I406" s="256"/>
      <c r="J406" s="256"/>
      <c r="K406" s="256"/>
      <c r="L406" s="256"/>
      <c r="M406" s="256"/>
      <c r="N406" s="256"/>
      <c r="O406" s="256"/>
      <c r="P406" s="256"/>
      <c r="Q406" s="256"/>
      <c r="R406" s="256"/>
      <c r="S406" s="256"/>
      <c r="T406" s="256"/>
      <c r="U406" s="256"/>
      <c r="V406" s="256"/>
      <c r="W406" s="256"/>
      <c r="X406" s="256"/>
      <c r="Y406" s="256"/>
      <c r="Z406" s="256"/>
      <c r="AA406" s="256"/>
      <c r="AB406" s="256"/>
      <c r="AC406" s="257"/>
      <c r="AD406" s="205">
        <f>'Art. 121'!Q398</f>
        <v>3</v>
      </c>
      <c r="AE406" s="91" t="str">
        <f t="shared" si="115"/>
        <v>No aplica</v>
      </c>
      <c r="AF406">
        <f t="shared" si="116"/>
        <v>1.5</v>
      </c>
      <c r="AG406" s="89" t="str">
        <f t="shared" si="117"/>
        <v>No aplica</v>
      </c>
      <c r="AH406" s="92" t="e">
        <f t="shared" si="118"/>
        <v>#VALUE!</v>
      </c>
      <c r="AI406" s="93" t="str">
        <f t="shared" si="119"/>
        <v>No aplica</v>
      </c>
      <c r="AJ406" s="93" t="e">
        <f t="shared" si="120"/>
        <v>#VALUE!</v>
      </c>
      <c r="AK406" s="93" t="e">
        <f t="shared" si="121"/>
        <v>#VALUE!</v>
      </c>
    </row>
    <row r="407" spans="1:37" ht="25.35" customHeight="1" thickTop="1" thickBot="1">
      <c r="A407" s="255" t="s">
        <v>343</v>
      </c>
      <c r="B407" s="256"/>
      <c r="C407" s="256"/>
      <c r="D407" s="256"/>
      <c r="E407" s="256"/>
      <c r="F407" s="256"/>
      <c r="G407" s="256"/>
      <c r="H407" s="256"/>
      <c r="I407" s="256"/>
      <c r="J407" s="256"/>
      <c r="K407" s="256"/>
      <c r="L407" s="256"/>
      <c r="M407" s="256"/>
      <c r="N407" s="256"/>
      <c r="O407" s="256"/>
      <c r="P407" s="256"/>
      <c r="Q407" s="256"/>
      <c r="R407" s="256"/>
      <c r="S407" s="256"/>
      <c r="T407" s="256"/>
      <c r="U407" s="256"/>
      <c r="V407" s="256"/>
      <c r="W407" s="256"/>
      <c r="X407" s="256"/>
      <c r="Y407" s="256"/>
      <c r="Z407" s="256"/>
      <c r="AA407" s="256"/>
      <c r="AB407" s="256"/>
      <c r="AC407" s="257"/>
      <c r="AD407" s="205">
        <f>'Art. 121'!Q399</f>
        <v>3</v>
      </c>
      <c r="AE407" s="91" t="str">
        <f t="shared" si="115"/>
        <v>No aplica</v>
      </c>
      <c r="AF407">
        <f t="shared" si="116"/>
        <v>1.5</v>
      </c>
      <c r="AG407" s="89" t="str">
        <f t="shared" si="117"/>
        <v>No aplica</v>
      </c>
      <c r="AH407" s="92" t="e">
        <f t="shared" si="118"/>
        <v>#VALUE!</v>
      </c>
      <c r="AI407" s="93" t="str">
        <f t="shared" si="119"/>
        <v>No aplica</v>
      </c>
      <c r="AJ407" s="93" t="e">
        <f t="shared" si="120"/>
        <v>#VALUE!</v>
      </c>
      <c r="AK407" s="93" t="e">
        <f t="shared" si="121"/>
        <v>#VALUE!</v>
      </c>
    </row>
    <row r="408" spans="1:37" ht="25.35" customHeight="1" thickTop="1" thickBot="1">
      <c r="A408" s="255" t="s">
        <v>344</v>
      </c>
      <c r="B408" s="256"/>
      <c r="C408" s="25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256"/>
      <c r="Z408" s="256"/>
      <c r="AA408" s="256"/>
      <c r="AB408" s="256"/>
      <c r="AC408" s="257"/>
      <c r="AD408" s="205">
        <f>'Art. 121'!Q400</f>
        <v>3</v>
      </c>
      <c r="AE408" s="91" t="str">
        <f t="shared" si="115"/>
        <v>No aplica</v>
      </c>
      <c r="AF408">
        <f t="shared" si="116"/>
        <v>1.5</v>
      </c>
      <c r="AG408" s="89" t="str">
        <f t="shared" si="117"/>
        <v>No aplica</v>
      </c>
      <c r="AH408" s="92" t="e">
        <f t="shared" si="118"/>
        <v>#VALUE!</v>
      </c>
      <c r="AI408" s="93" t="str">
        <f t="shared" si="119"/>
        <v>No aplica</v>
      </c>
      <c r="AJ408" s="93" t="e">
        <f t="shared" si="120"/>
        <v>#VALUE!</v>
      </c>
      <c r="AK408" s="93" t="e">
        <f t="shared" si="121"/>
        <v>#VALUE!</v>
      </c>
    </row>
    <row r="409" spans="1:37" ht="25.35" customHeight="1" thickTop="1" thickBot="1">
      <c r="A409" s="255" t="s">
        <v>1989</v>
      </c>
      <c r="B409" s="256"/>
      <c r="C409" s="256"/>
      <c r="D409" s="256"/>
      <c r="E409" s="256"/>
      <c r="F409" s="256"/>
      <c r="G409" s="256"/>
      <c r="H409" s="256"/>
      <c r="I409" s="256"/>
      <c r="J409" s="256"/>
      <c r="K409" s="256"/>
      <c r="L409" s="256"/>
      <c r="M409" s="256"/>
      <c r="N409" s="256"/>
      <c r="O409" s="256"/>
      <c r="P409" s="256"/>
      <c r="Q409" s="256"/>
      <c r="R409" s="256"/>
      <c r="S409" s="256"/>
      <c r="T409" s="256"/>
      <c r="U409" s="256"/>
      <c r="V409" s="256"/>
      <c r="W409" s="256"/>
      <c r="X409" s="256"/>
      <c r="Y409" s="256"/>
      <c r="Z409" s="256"/>
      <c r="AA409" s="256"/>
      <c r="AB409" s="256"/>
      <c r="AC409" s="257"/>
      <c r="AD409" s="205">
        <f>'Art. 121'!Q401</f>
        <v>3</v>
      </c>
      <c r="AE409" s="91" t="str">
        <f t="shared" si="115"/>
        <v>No aplica</v>
      </c>
      <c r="AF409">
        <f t="shared" si="116"/>
        <v>1.5</v>
      </c>
      <c r="AG409" s="89" t="str">
        <f t="shared" si="117"/>
        <v>No aplica</v>
      </c>
      <c r="AH409" s="92" t="e">
        <f t="shared" si="118"/>
        <v>#VALUE!</v>
      </c>
      <c r="AI409" s="93" t="str">
        <f t="shared" si="119"/>
        <v>No aplica</v>
      </c>
      <c r="AJ409" s="93" t="e">
        <f t="shared" si="120"/>
        <v>#VALUE!</v>
      </c>
      <c r="AK409" s="93" t="e">
        <f t="shared" si="121"/>
        <v>#VALUE!</v>
      </c>
    </row>
    <row r="410" spans="1:37" ht="25.35" customHeight="1" thickTop="1" thickBot="1">
      <c r="A410" s="255" t="s">
        <v>346</v>
      </c>
      <c r="B410" s="256"/>
      <c r="C410" s="256"/>
      <c r="D410" s="256"/>
      <c r="E410" s="256"/>
      <c r="F410" s="256"/>
      <c r="G410" s="256"/>
      <c r="H410" s="256"/>
      <c r="I410" s="256"/>
      <c r="J410" s="256"/>
      <c r="K410" s="256"/>
      <c r="L410" s="256"/>
      <c r="M410" s="256"/>
      <c r="N410" s="256"/>
      <c r="O410" s="256"/>
      <c r="P410" s="256"/>
      <c r="Q410" s="256"/>
      <c r="R410" s="256"/>
      <c r="S410" s="256"/>
      <c r="T410" s="256"/>
      <c r="U410" s="256"/>
      <c r="V410" s="256"/>
      <c r="W410" s="256"/>
      <c r="X410" s="256"/>
      <c r="Y410" s="256"/>
      <c r="Z410" s="256"/>
      <c r="AA410" s="256"/>
      <c r="AB410" s="256"/>
      <c r="AC410" s="257"/>
      <c r="AD410" s="205">
        <f>'Art. 121'!Q402</f>
        <v>3</v>
      </c>
      <c r="AE410" s="91" t="str">
        <f t="shared" si="115"/>
        <v>No aplica</v>
      </c>
      <c r="AF410">
        <f t="shared" si="116"/>
        <v>1.5</v>
      </c>
      <c r="AG410" s="89" t="str">
        <f t="shared" si="117"/>
        <v>No aplica</v>
      </c>
      <c r="AH410" s="92" t="e">
        <f t="shared" si="118"/>
        <v>#VALUE!</v>
      </c>
      <c r="AI410" s="93" t="str">
        <f t="shared" si="119"/>
        <v>No aplica</v>
      </c>
      <c r="AJ410" s="93" t="e">
        <f t="shared" si="120"/>
        <v>#VALUE!</v>
      </c>
      <c r="AK410" s="93" t="e">
        <f t="shared" si="121"/>
        <v>#VALUE!</v>
      </c>
    </row>
    <row r="411" spans="1:37" ht="25.35" customHeight="1" thickTop="1" thickBot="1">
      <c r="A411" s="255" t="s">
        <v>97</v>
      </c>
      <c r="B411" s="256"/>
      <c r="C411" s="256"/>
      <c r="D411" s="256"/>
      <c r="E411" s="256"/>
      <c r="F411" s="256"/>
      <c r="G411" s="256"/>
      <c r="H411" s="256"/>
      <c r="I411" s="256"/>
      <c r="J411" s="256"/>
      <c r="K411" s="256"/>
      <c r="L411" s="256"/>
      <c r="M411" s="256"/>
      <c r="N411" s="256"/>
      <c r="O411" s="256"/>
      <c r="P411" s="256"/>
      <c r="Q411" s="256"/>
      <c r="R411" s="256"/>
      <c r="S411" s="256"/>
      <c r="T411" s="256"/>
      <c r="U411" s="256"/>
      <c r="V411" s="256"/>
      <c r="W411" s="256"/>
      <c r="X411" s="256"/>
      <c r="Y411" s="256"/>
      <c r="Z411" s="256"/>
      <c r="AA411" s="256"/>
      <c r="AB411" s="256"/>
      <c r="AC411" s="257"/>
      <c r="AD411" s="205">
        <f>'Art. 121'!Q403</f>
        <v>3</v>
      </c>
      <c r="AE411" s="91" t="str">
        <f t="shared" ref="AE411:AE416" si="122">IF(AG411=1,AK411,AG411)</f>
        <v>No aplica</v>
      </c>
      <c r="AF411">
        <f t="shared" ref="AF411:AF416" si="123">AD411/2</f>
        <v>1.5</v>
      </c>
      <c r="AG411" s="89" t="str">
        <f t="shared" ref="AG411:AG416" si="124">IF(AND(AF411&gt;=0,AF411&lt;=1),1,"No aplica")</f>
        <v>No aplica</v>
      </c>
      <c r="AH411" s="92" t="e">
        <f t="shared" ref="AH411:AH416" si="125">AD411/(AG411*2)</f>
        <v>#VALUE!</v>
      </c>
      <c r="AI411" s="93" t="str">
        <f t="shared" ref="AI411:AI416" si="126">IF(AG411=1,AG411/$AG$422,"No aplica")</f>
        <v>No aplica</v>
      </c>
      <c r="AJ411" s="93" t="e">
        <f t="shared" ref="AJ411:AJ416" si="127">AF411*AI411</f>
        <v>#VALUE!</v>
      </c>
      <c r="AK411" s="93" t="e">
        <f t="shared" ref="AK411:AK416" si="128">AJ411*$AE$23</f>
        <v>#VALUE!</v>
      </c>
    </row>
    <row r="412" spans="1:37" ht="25.35" customHeight="1" thickTop="1" thickBot="1">
      <c r="A412" s="255" t="s">
        <v>347</v>
      </c>
      <c r="B412" s="256"/>
      <c r="C412" s="256"/>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256"/>
      <c r="Z412" s="256"/>
      <c r="AA412" s="256"/>
      <c r="AB412" s="256"/>
      <c r="AC412" s="257"/>
      <c r="AD412" s="205">
        <f>'Art. 121'!Q404</f>
        <v>3</v>
      </c>
      <c r="AE412" s="91" t="str">
        <f t="shared" si="122"/>
        <v>No aplica</v>
      </c>
      <c r="AF412">
        <f t="shared" si="123"/>
        <v>1.5</v>
      </c>
      <c r="AG412" s="89" t="str">
        <f t="shared" si="124"/>
        <v>No aplica</v>
      </c>
      <c r="AH412" s="92" t="e">
        <f t="shared" si="125"/>
        <v>#VALUE!</v>
      </c>
      <c r="AI412" s="93" t="str">
        <f t="shared" si="126"/>
        <v>No aplica</v>
      </c>
      <c r="AJ412" s="93" t="e">
        <f t="shared" si="127"/>
        <v>#VALUE!</v>
      </c>
      <c r="AK412" s="93" t="e">
        <f t="shared" si="128"/>
        <v>#VALUE!</v>
      </c>
    </row>
    <row r="413" spans="1:37" ht="25.35" customHeight="1" thickTop="1" thickBot="1">
      <c r="A413" s="255" t="s">
        <v>348</v>
      </c>
      <c r="B413" s="256"/>
      <c r="C413" s="256"/>
      <c r="D413" s="256"/>
      <c r="E413" s="256"/>
      <c r="F413" s="256"/>
      <c r="G413" s="256"/>
      <c r="H413" s="256"/>
      <c r="I413" s="256"/>
      <c r="J413" s="256"/>
      <c r="K413" s="256"/>
      <c r="L413" s="256"/>
      <c r="M413" s="256"/>
      <c r="N413" s="256"/>
      <c r="O413" s="256"/>
      <c r="P413" s="256"/>
      <c r="Q413" s="256"/>
      <c r="R413" s="256"/>
      <c r="S413" s="256"/>
      <c r="T413" s="256"/>
      <c r="U413" s="256"/>
      <c r="V413" s="256"/>
      <c r="W413" s="256"/>
      <c r="X413" s="256"/>
      <c r="Y413" s="256"/>
      <c r="Z413" s="256"/>
      <c r="AA413" s="256"/>
      <c r="AB413" s="256"/>
      <c r="AC413" s="257"/>
      <c r="AD413" s="205">
        <f>'Art. 121'!Q405</f>
        <v>3</v>
      </c>
      <c r="AE413" s="91" t="str">
        <f t="shared" si="122"/>
        <v>No aplica</v>
      </c>
      <c r="AF413">
        <f t="shared" si="123"/>
        <v>1.5</v>
      </c>
      <c r="AG413" s="89" t="str">
        <f t="shared" si="124"/>
        <v>No aplica</v>
      </c>
      <c r="AH413" s="92" t="e">
        <f t="shared" si="125"/>
        <v>#VALUE!</v>
      </c>
      <c r="AI413" s="93" t="str">
        <f t="shared" si="126"/>
        <v>No aplica</v>
      </c>
      <c r="AJ413" s="93" t="e">
        <f t="shared" si="127"/>
        <v>#VALUE!</v>
      </c>
      <c r="AK413" s="93" t="e">
        <f t="shared" si="128"/>
        <v>#VALUE!</v>
      </c>
    </row>
    <row r="414" spans="1:37" ht="25.35" customHeight="1" thickTop="1" thickBot="1">
      <c r="A414" s="255" t="s">
        <v>1990</v>
      </c>
      <c r="B414" s="256"/>
      <c r="C414" s="256"/>
      <c r="D414" s="256"/>
      <c r="E414" s="256"/>
      <c r="F414" s="256"/>
      <c r="G414" s="256"/>
      <c r="H414" s="256"/>
      <c r="I414" s="256"/>
      <c r="J414" s="256"/>
      <c r="K414" s="256"/>
      <c r="L414" s="256"/>
      <c r="M414" s="256"/>
      <c r="N414" s="256"/>
      <c r="O414" s="256"/>
      <c r="P414" s="256"/>
      <c r="Q414" s="256"/>
      <c r="R414" s="256"/>
      <c r="S414" s="256"/>
      <c r="T414" s="256"/>
      <c r="U414" s="256"/>
      <c r="V414" s="256"/>
      <c r="W414" s="256"/>
      <c r="X414" s="256"/>
      <c r="Y414" s="256"/>
      <c r="Z414" s="256"/>
      <c r="AA414" s="256"/>
      <c r="AB414" s="256"/>
      <c r="AC414" s="257"/>
      <c r="AD414" s="205">
        <f>'Art. 121'!Q406</f>
        <v>3</v>
      </c>
      <c r="AE414" s="91" t="str">
        <f t="shared" si="122"/>
        <v>No aplica</v>
      </c>
      <c r="AF414">
        <f t="shared" si="123"/>
        <v>1.5</v>
      </c>
      <c r="AG414" s="89" t="str">
        <f t="shared" si="124"/>
        <v>No aplica</v>
      </c>
      <c r="AH414" s="92" t="e">
        <f t="shared" si="125"/>
        <v>#VALUE!</v>
      </c>
      <c r="AI414" s="93" t="str">
        <f t="shared" si="126"/>
        <v>No aplica</v>
      </c>
      <c r="AJ414" s="93" t="e">
        <f t="shared" si="127"/>
        <v>#VALUE!</v>
      </c>
      <c r="AK414" s="93" t="e">
        <f t="shared" si="128"/>
        <v>#VALUE!</v>
      </c>
    </row>
    <row r="415" spans="1:37" ht="25.35" customHeight="1" thickTop="1" thickBot="1">
      <c r="A415" s="255" t="s">
        <v>1991</v>
      </c>
      <c r="B415" s="256"/>
      <c r="C415" s="256"/>
      <c r="D415" s="256"/>
      <c r="E415" s="256"/>
      <c r="F415" s="256"/>
      <c r="G415" s="256"/>
      <c r="H415" s="256"/>
      <c r="I415" s="256"/>
      <c r="J415" s="256"/>
      <c r="K415" s="256"/>
      <c r="L415" s="256"/>
      <c r="M415" s="256"/>
      <c r="N415" s="256"/>
      <c r="O415" s="256"/>
      <c r="P415" s="256"/>
      <c r="Q415" s="256"/>
      <c r="R415" s="256"/>
      <c r="S415" s="256"/>
      <c r="T415" s="256"/>
      <c r="U415" s="256"/>
      <c r="V415" s="256"/>
      <c r="W415" s="256"/>
      <c r="X415" s="256"/>
      <c r="Y415" s="256"/>
      <c r="Z415" s="256"/>
      <c r="AA415" s="256"/>
      <c r="AB415" s="256"/>
      <c r="AC415" s="257"/>
      <c r="AD415" s="205">
        <f>'Art. 121'!Q407</f>
        <v>3</v>
      </c>
      <c r="AE415" s="91" t="str">
        <f t="shared" ref="AE415" si="129">IF(AG415=1,AK415,AG415)</f>
        <v>No aplica</v>
      </c>
      <c r="AF415">
        <f t="shared" ref="AF415" si="130">AD415/2</f>
        <v>1.5</v>
      </c>
      <c r="AG415" s="89" t="str">
        <f t="shared" ref="AG415" si="131">IF(AND(AF415&gt;=0,AF415&lt;=1),1,"No aplica")</f>
        <v>No aplica</v>
      </c>
      <c r="AH415" s="92" t="e">
        <f t="shared" ref="AH415" si="132">AD415/(AG415*2)</f>
        <v>#VALUE!</v>
      </c>
      <c r="AI415" s="93" t="str">
        <f t="shared" ref="AI415" si="133">IF(AG415=1,AG415/$AG$422,"No aplica")</f>
        <v>No aplica</v>
      </c>
      <c r="AJ415" s="93" t="e">
        <f t="shared" ref="AJ415" si="134">AF415*AI415</f>
        <v>#VALUE!</v>
      </c>
      <c r="AK415" s="93" t="e">
        <f t="shared" ref="AK415" si="135">AJ415*$AE$23</f>
        <v>#VALUE!</v>
      </c>
    </row>
    <row r="416" spans="1:37" ht="25.35" customHeight="1" thickTop="1" thickBot="1">
      <c r="A416" s="255" t="s">
        <v>351</v>
      </c>
      <c r="B416" s="256"/>
      <c r="C416" s="256"/>
      <c r="D416" s="256"/>
      <c r="E416" s="256"/>
      <c r="F416" s="256"/>
      <c r="G416" s="256"/>
      <c r="H416" s="256"/>
      <c r="I416" s="256"/>
      <c r="J416" s="256"/>
      <c r="K416" s="256"/>
      <c r="L416" s="256"/>
      <c r="M416" s="256"/>
      <c r="N416" s="256"/>
      <c r="O416" s="256"/>
      <c r="P416" s="256"/>
      <c r="Q416" s="256"/>
      <c r="R416" s="256"/>
      <c r="S416" s="256"/>
      <c r="T416" s="256"/>
      <c r="U416" s="256"/>
      <c r="V416" s="256"/>
      <c r="W416" s="256"/>
      <c r="X416" s="256"/>
      <c r="Y416" s="256"/>
      <c r="Z416" s="256"/>
      <c r="AA416" s="256"/>
      <c r="AB416" s="256"/>
      <c r="AC416" s="257"/>
      <c r="AD416" s="205">
        <f>'Art. 121'!Q408</f>
        <v>3</v>
      </c>
      <c r="AE416" s="91" t="str">
        <f t="shared" si="122"/>
        <v>No aplica</v>
      </c>
      <c r="AF416">
        <f t="shared" si="123"/>
        <v>1.5</v>
      </c>
      <c r="AG416" s="89" t="str">
        <f t="shared" si="124"/>
        <v>No aplica</v>
      </c>
      <c r="AH416" s="92" t="e">
        <f t="shared" si="125"/>
        <v>#VALUE!</v>
      </c>
      <c r="AI416" s="93" t="str">
        <f t="shared" si="126"/>
        <v>No aplica</v>
      </c>
      <c r="AJ416" s="93" t="e">
        <f t="shared" si="127"/>
        <v>#VALUE!</v>
      </c>
      <c r="AK416" s="93" t="e">
        <f t="shared" si="128"/>
        <v>#VALUE!</v>
      </c>
    </row>
    <row r="417" spans="1:37" ht="25.35" customHeight="1" thickTop="1" thickBot="1">
      <c r="A417" s="255" t="s">
        <v>352</v>
      </c>
      <c r="B417" s="256"/>
      <c r="C417" s="256"/>
      <c r="D417" s="256"/>
      <c r="E417" s="256"/>
      <c r="F417" s="256"/>
      <c r="G417" s="256"/>
      <c r="H417" s="256"/>
      <c r="I417" s="256"/>
      <c r="J417" s="256"/>
      <c r="K417" s="256"/>
      <c r="L417" s="256"/>
      <c r="M417" s="256"/>
      <c r="N417" s="256"/>
      <c r="O417" s="256"/>
      <c r="P417" s="256"/>
      <c r="Q417" s="256"/>
      <c r="R417" s="256"/>
      <c r="S417" s="256"/>
      <c r="T417" s="256"/>
      <c r="U417" s="256"/>
      <c r="V417" s="256"/>
      <c r="W417" s="256"/>
      <c r="X417" s="256"/>
      <c r="Y417" s="256"/>
      <c r="Z417" s="256"/>
      <c r="AA417" s="256"/>
      <c r="AB417" s="256"/>
      <c r="AC417" s="257"/>
      <c r="AD417" s="205">
        <f>'Art. 121'!Q409</f>
        <v>3</v>
      </c>
      <c r="AE417" s="91" t="str">
        <f t="shared" si="115"/>
        <v>No aplica</v>
      </c>
      <c r="AF417">
        <f t="shared" si="116"/>
        <v>1.5</v>
      </c>
      <c r="AG417" s="89" t="str">
        <f t="shared" si="117"/>
        <v>No aplica</v>
      </c>
      <c r="AH417" s="92" t="e">
        <f t="shared" si="118"/>
        <v>#VALUE!</v>
      </c>
      <c r="AI417" s="93" t="str">
        <f>IF(AG417=1,AG417/$AG$422,"No aplica")</f>
        <v>No aplica</v>
      </c>
      <c r="AJ417" s="93" t="e">
        <f t="shared" si="120"/>
        <v>#VALUE!</v>
      </c>
      <c r="AK417" s="93" t="e">
        <f t="shared" si="121"/>
        <v>#VALUE!</v>
      </c>
    </row>
    <row r="418" spans="1:37" ht="25.35" customHeight="1" thickTop="1" thickBot="1">
      <c r="A418" s="255" t="s">
        <v>353</v>
      </c>
      <c r="B418" s="256"/>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256"/>
      <c r="Z418" s="256"/>
      <c r="AA418" s="256"/>
      <c r="AB418" s="256"/>
      <c r="AC418" s="257"/>
      <c r="AD418" s="205">
        <f>'Art. 121'!Q410</f>
        <v>3</v>
      </c>
      <c r="AE418" s="91" t="str">
        <f t="shared" si="115"/>
        <v>No aplica</v>
      </c>
      <c r="AF418">
        <f t="shared" si="116"/>
        <v>1.5</v>
      </c>
      <c r="AG418" s="89" t="str">
        <f t="shared" si="117"/>
        <v>No aplica</v>
      </c>
      <c r="AH418" s="92" t="e">
        <f t="shared" si="118"/>
        <v>#VALUE!</v>
      </c>
      <c r="AI418" s="93" t="str">
        <f>IF(AG418=1,AG418/$AG$422,"No aplica")</f>
        <v>No aplica</v>
      </c>
      <c r="AJ418" s="93" t="e">
        <f t="shared" si="120"/>
        <v>#VALUE!</v>
      </c>
      <c r="AK418" s="93" t="e">
        <f t="shared" si="121"/>
        <v>#VALUE!</v>
      </c>
    </row>
    <row r="419" spans="1:37" ht="25.35" customHeight="1" thickTop="1" thickBot="1">
      <c r="A419" s="255" t="s">
        <v>354</v>
      </c>
      <c r="B419" s="256"/>
      <c r="C419" s="256"/>
      <c r="D419" s="256"/>
      <c r="E419" s="256"/>
      <c r="F419" s="256"/>
      <c r="G419" s="256"/>
      <c r="H419" s="256"/>
      <c r="I419" s="256"/>
      <c r="J419" s="256"/>
      <c r="K419" s="256"/>
      <c r="L419" s="256"/>
      <c r="M419" s="256"/>
      <c r="N419" s="256"/>
      <c r="O419" s="256"/>
      <c r="P419" s="256"/>
      <c r="Q419" s="256"/>
      <c r="R419" s="256"/>
      <c r="S419" s="256"/>
      <c r="T419" s="256"/>
      <c r="U419" s="256"/>
      <c r="V419" s="256"/>
      <c r="W419" s="256"/>
      <c r="X419" s="256"/>
      <c r="Y419" s="256"/>
      <c r="Z419" s="256"/>
      <c r="AA419" s="256"/>
      <c r="AB419" s="256"/>
      <c r="AC419" s="257"/>
      <c r="AD419" s="205">
        <f>'Art. 121'!Q411</f>
        <v>3</v>
      </c>
      <c r="AE419" s="91" t="str">
        <f t="shared" si="115"/>
        <v>No aplica</v>
      </c>
      <c r="AF419">
        <f t="shared" si="116"/>
        <v>1.5</v>
      </c>
      <c r="AG419" s="89" t="str">
        <f t="shared" si="117"/>
        <v>No aplica</v>
      </c>
      <c r="AH419" s="92" t="e">
        <f t="shared" si="118"/>
        <v>#VALUE!</v>
      </c>
      <c r="AI419" s="93" t="str">
        <f>IF(AG419=1,AG419/$AG$422,"No aplica")</f>
        <v>No aplica</v>
      </c>
      <c r="AJ419" s="93" t="e">
        <f t="shared" si="120"/>
        <v>#VALUE!</v>
      </c>
      <c r="AK419" s="93" t="e">
        <f t="shared" si="121"/>
        <v>#VALUE!</v>
      </c>
    </row>
    <row r="420" spans="1:37" ht="25.35" customHeight="1" thickTop="1" thickBot="1">
      <c r="A420" s="255" t="s">
        <v>355</v>
      </c>
      <c r="B420" s="256"/>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256"/>
      <c r="Z420" s="256"/>
      <c r="AA420" s="256"/>
      <c r="AB420" s="256"/>
      <c r="AC420" s="257"/>
      <c r="AD420" s="205">
        <f>'Art. 121'!Q412</f>
        <v>3</v>
      </c>
      <c r="AE420" s="91" t="str">
        <f t="shared" si="115"/>
        <v>No aplica</v>
      </c>
      <c r="AF420">
        <f t="shared" si="116"/>
        <v>1.5</v>
      </c>
      <c r="AG420" s="89" t="str">
        <f t="shared" si="117"/>
        <v>No aplica</v>
      </c>
      <c r="AH420" s="92" t="e">
        <f t="shared" si="118"/>
        <v>#VALUE!</v>
      </c>
      <c r="AI420" s="93" t="str">
        <f>IF(AG420=1,AG420/$AG$422,"No aplica")</f>
        <v>No aplica</v>
      </c>
      <c r="AJ420" s="93" t="e">
        <f t="shared" si="120"/>
        <v>#VALUE!</v>
      </c>
      <c r="AK420" s="93" t="e">
        <f t="shared" si="121"/>
        <v>#VALUE!</v>
      </c>
    </row>
    <row r="421" spans="1:37" ht="25.35" customHeight="1" thickTop="1" thickBot="1">
      <c r="A421" s="255" t="s">
        <v>356</v>
      </c>
      <c r="B421" s="256"/>
      <c r="C421" s="256"/>
      <c r="D421" s="256"/>
      <c r="E421" s="256"/>
      <c r="F421" s="256"/>
      <c r="G421" s="256"/>
      <c r="H421" s="256"/>
      <c r="I421" s="256"/>
      <c r="J421" s="256"/>
      <c r="K421" s="256"/>
      <c r="L421" s="256"/>
      <c r="M421" s="256"/>
      <c r="N421" s="256"/>
      <c r="O421" s="256"/>
      <c r="P421" s="256"/>
      <c r="Q421" s="256"/>
      <c r="R421" s="256"/>
      <c r="S421" s="256"/>
      <c r="T421" s="256"/>
      <c r="U421" s="256"/>
      <c r="V421" s="256"/>
      <c r="W421" s="256"/>
      <c r="X421" s="256"/>
      <c r="Y421" s="256"/>
      <c r="Z421" s="256"/>
      <c r="AA421" s="256"/>
      <c r="AB421" s="256"/>
      <c r="AC421" s="257"/>
      <c r="AD421" s="205">
        <f>'Art. 121'!Q413</f>
        <v>3</v>
      </c>
      <c r="AE421" s="91" t="str">
        <f t="shared" si="115"/>
        <v>No aplica</v>
      </c>
      <c r="AF421">
        <f t="shared" si="116"/>
        <v>1.5</v>
      </c>
      <c r="AG421" s="89" t="str">
        <f t="shared" si="117"/>
        <v>No aplica</v>
      </c>
      <c r="AH421" s="92" t="e">
        <f t="shared" si="118"/>
        <v>#VALUE!</v>
      </c>
      <c r="AI421" s="93" t="str">
        <f>IF(AG421=1,AG421/$AG$422,"No aplica")</f>
        <v>No aplica</v>
      </c>
      <c r="AJ421" s="93" t="e">
        <f t="shared" si="120"/>
        <v>#VALUE!</v>
      </c>
      <c r="AK421" s="93" t="e">
        <f t="shared" si="121"/>
        <v>#VALUE!</v>
      </c>
    </row>
    <row r="422" spans="1:37" ht="25.35" customHeight="1" thickTop="1">
      <c r="A422" s="304" t="s">
        <v>1992</v>
      </c>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91">
        <f>SUM(AE400:AE421)</f>
        <v>0</v>
      </c>
      <c r="AF422" s="63"/>
      <c r="AG422" s="94">
        <f>SUM(AG400:AG421)</f>
        <v>0</v>
      </c>
      <c r="AH422" s="95"/>
      <c r="AI422" s="96"/>
      <c r="AJ422" s="96"/>
      <c r="AK422" s="96"/>
    </row>
    <row r="423" spans="1:37" ht="25.35" customHeight="1">
      <c r="A423" s="302" t="s">
        <v>1993</v>
      </c>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c r="AA423" s="302"/>
      <c r="AB423" s="302"/>
      <c r="AC423" s="302"/>
      <c r="AD423" s="302"/>
      <c r="AE423" s="91">
        <f>AE422/$AE$23*100</f>
        <v>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05" t="s">
        <v>79</v>
      </c>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106" t="s">
        <v>67</v>
      </c>
      <c r="AE425" s="107" t="s">
        <v>9</v>
      </c>
      <c r="AF425" s="89" t="s">
        <v>1877</v>
      </c>
      <c r="AG425" s="89" t="s">
        <v>1878</v>
      </c>
      <c r="AH425" s="89" t="s">
        <v>1879</v>
      </c>
      <c r="AI425" s="90" t="s">
        <v>1880</v>
      </c>
      <c r="AJ425" s="89"/>
      <c r="AK425" s="90" t="s">
        <v>1881</v>
      </c>
    </row>
    <row r="426" spans="1:37" ht="25.35" customHeight="1" thickTop="1" thickBot="1">
      <c r="A426" s="255" t="s">
        <v>357</v>
      </c>
      <c r="B426" s="256"/>
      <c r="C426" s="25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256"/>
      <c r="Z426" s="256"/>
      <c r="AA426" s="256"/>
      <c r="AB426" s="256"/>
      <c r="AC426" s="257"/>
      <c r="AD426" s="205">
        <f>'Art. 121'!Q416</f>
        <v>3</v>
      </c>
      <c r="AE426" s="91" t="str">
        <f>IF(AG426=1,AK426,AG426)</f>
        <v>No aplica</v>
      </c>
      <c r="AF426">
        <f>AD426/2</f>
        <v>1.5</v>
      </c>
      <c r="AG426" s="89" t="str">
        <f>IF(AND(AF426&gt;=0,AF426&lt;=1),1,"No aplica")</f>
        <v>No aplica</v>
      </c>
      <c r="AH426" s="92" t="e">
        <f>AD426/(AG426*2)</f>
        <v>#VALUE!</v>
      </c>
      <c r="AI426" s="93" t="str">
        <f>IF(AG426=1,AG426/$AG$431,"No aplica")</f>
        <v>No aplica</v>
      </c>
      <c r="AJ426" s="93" t="e">
        <f>AF426*AI426</f>
        <v>#VALUE!</v>
      </c>
      <c r="AK426" s="93" t="e">
        <f>AJ426*$AE$23</f>
        <v>#VALUE!</v>
      </c>
    </row>
    <row r="427" spans="1:37" ht="25.35" customHeight="1" thickTop="1" thickBot="1">
      <c r="A427" s="255" t="s">
        <v>358</v>
      </c>
      <c r="B427" s="256"/>
      <c r="C427" s="256"/>
      <c r="D427" s="256"/>
      <c r="E427" s="256"/>
      <c r="F427" s="256"/>
      <c r="G427" s="256"/>
      <c r="H427" s="256"/>
      <c r="I427" s="256"/>
      <c r="J427" s="256"/>
      <c r="K427" s="256"/>
      <c r="L427" s="256"/>
      <c r="M427" s="256"/>
      <c r="N427" s="256"/>
      <c r="O427" s="256"/>
      <c r="P427" s="256"/>
      <c r="Q427" s="256"/>
      <c r="R427" s="256"/>
      <c r="S427" s="256"/>
      <c r="T427" s="256"/>
      <c r="U427" s="256"/>
      <c r="V427" s="256"/>
      <c r="W427" s="256"/>
      <c r="X427" s="256"/>
      <c r="Y427" s="256"/>
      <c r="Z427" s="256"/>
      <c r="AA427" s="256"/>
      <c r="AB427" s="256"/>
      <c r="AC427" s="257"/>
      <c r="AD427" s="205">
        <f>'Art. 121'!Q417</f>
        <v>3</v>
      </c>
      <c r="AE427" s="91" t="str">
        <f>IF(AG427=1,AK427,AG427)</f>
        <v>No aplica</v>
      </c>
      <c r="AF427">
        <f>AD427/2</f>
        <v>1.5</v>
      </c>
      <c r="AG427" s="89" t="str">
        <f>IF(AND(AF427&gt;=0,AF427&lt;=1),1,"No aplica")</f>
        <v>No aplica</v>
      </c>
      <c r="AH427" s="92" t="e">
        <f>AD427/(AG427*2)</f>
        <v>#VALUE!</v>
      </c>
      <c r="AI427" s="93" t="str">
        <f>IF(AG427=1,AG427/$AG$431,"No aplica")</f>
        <v>No aplica</v>
      </c>
      <c r="AJ427" s="93" t="e">
        <f>AF427*AI427</f>
        <v>#VALUE!</v>
      </c>
      <c r="AK427" s="93" t="e">
        <f>AJ427*$AE$23</f>
        <v>#VALUE!</v>
      </c>
    </row>
    <row r="428" spans="1:37" ht="25.35" customHeight="1" thickTop="1" thickBot="1">
      <c r="A428" s="255" t="s">
        <v>1994</v>
      </c>
      <c r="B428" s="256"/>
      <c r="C428" s="256"/>
      <c r="D428" s="256"/>
      <c r="E428" s="256"/>
      <c r="F428" s="256"/>
      <c r="G428" s="256"/>
      <c r="H428" s="256"/>
      <c r="I428" s="256"/>
      <c r="J428" s="256"/>
      <c r="K428" s="256"/>
      <c r="L428" s="256"/>
      <c r="M428" s="256"/>
      <c r="N428" s="256"/>
      <c r="O428" s="256"/>
      <c r="P428" s="256"/>
      <c r="Q428" s="256"/>
      <c r="R428" s="256"/>
      <c r="S428" s="256"/>
      <c r="T428" s="256"/>
      <c r="U428" s="256"/>
      <c r="V428" s="256"/>
      <c r="W428" s="256"/>
      <c r="X428" s="256"/>
      <c r="Y428" s="256"/>
      <c r="Z428" s="256"/>
      <c r="AA428" s="256"/>
      <c r="AB428" s="256"/>
      <c r="AC428" s="257"/>
      <c r="AD428" s="205">
        <f>'Art. 121'!Q418</f>
        <v>3</v>
      </c>
      <c r="AE428" s="91" t="str">
        <f>IF(AG428=1,AK428,AG428)</f>
        <v>No aplica</v>
      </c>
      <c r="AF428">
        <f>AD428/2</f>
        <v>1.5</v>
      </c>
      <c r="AG428" s="89" t="str">
        <f>IF(AND(AF428&gt;=0,AF428&lt;=1),1,"No aplica")</f>
        <v>No aplica</v>
      </c>
      <c r="AH428" s="92" t="e">
        <f>AD428/(AG428*2)</f>
        <v>#VALUE!</v>
      </c>
      <c r="AI428" s="93" t="str">
        <f>IF(AG428=1,AG428/$AG$431,"No aplica")</f>
        <v>No aplica</v>
      </c>
      <c r="AJ428" s="93" t="e">
        <f>AF428*AI428</f>
        <v>#VALUE!</v>
      </c>
      <c r="AK428" s="93" t="e">
        <f>AJ428*$AE$23</f>
        <v>#VALUE!</v>
      </c>
    </row>
    <row r="429" spans="1:37" ht="25.35" customHeight="1" thickTop="1" thickBot="1">
      <c r="A429" s="255" t="s">
        <v>1995</v>
      </c>
      <c r="B429" s="256"/>
      <c r="C429" s="256"/>
      <c r="D429" s="256"/>
      <c r="E429" s="256"/>
      <c r="F429" s="256"/>
      <c r="G429" s="256"/>
      <c r="H429" s="256"/>
      <c r="I429" s="256"/>
      <c r="J429" s="256"/>
      <c r="K429" s="256"/>
      <c r="L429" s="256"/>
      <c r="M429" s="256"/>
      <c r="N429" s="256"/>
      <c r="O429" s="256"/>
      <c r="P429" s="256"/>
      <c r="Q429" s="256"/>
      <c r="R429" s="256"/>
      <c r="S429" s="256"/>
      <c r="T429" s="256"/>
      <c r="U429" s="256"/>
      <c r="V429" s="256"/>
      <c r="W429" s="256"/>
      <c r="X429" s="256"/>
      <c r="Y429" s="256"/>
      <c r="Z429" s="256"/>
      <c r="AA429" s="256"/>
      <c r="AB429" s="256"/>
      <c r="AC429" s="257"/>
      <c r="AD429" s="205">
        <f>'Art. 121'!Q419</f>
        <v>3</v>
      </c>
      <c r="AE429" s="91" t="str">
        <f>IF(AG429=1,AK429,AG429)</f>
        <v>No aplica</v>
      </c>
      <c r="AF429">
        <f>AD429/2</f>
        <v>1.5</v>
      </c>
      <c r="AG429" s="89" t="str">
        <f>IF(AND(AF429&gt;=0,AF429&lt;=1),1,"No aplica")</f>
        <v>No aplica</v>
      </c>
      <c r="AH429" s="92" t="e">
        <f>AD429/(AG429*2)</f>
        <v>#VALUE!</v>
      </c>
      <c r="AI429" s="93" t="str">
        <f>IF(AG429=1,AG429/$AG$431,"No aplica")</f>
        <v>No aplica</v>
      </c>
      <c r="AJ429" s="93" t="e">
        <f>AF429*AI429</f>
        <v>#VALUE!</v>
      </c>
      <c r="AK429" s="93" t="e">
        <f>AJ429*$AE$23</f>
        <v>#VALUE!</v>
      </c>
    </row>
    <row r="430" spans="1:37" ht="25.35" customHeight="1" thickTop="1" thickBot="1">
      <c r="A430" s="255" t="s">
        <v>360</v>
      </c>
      <c r="B430" s="256"/>
      <c r="C430" s="256"/>
      <c r="D430" s="256"/>
      <c r="E430" s="256"/>
      <c r="F430" s="256"/>
      <c r="G430" s="256"/>
      <c r="H430" s="256"/>
      <c r="I430" s="256"/>
      <c r="J430" s="256"/>
      <c r="K430" s="256"/>
      <c r="L430" s="256"/>
      <c r="M430" s="256"/>
      <c r="N430" s="256"/>
      <c r="O430" s="256"/>
      <c r="P430" s="256"/>
      <c r="Q430" s="256"/>
      <c r="R430" s="256"/>
      <c r="S430" s="256"/>
      <c r="T430" s="256"/>
      <c r="U430" s="256"/>
      <c r="V430" s="256"/>
      <c r="W430" s="256"/>
      <c r="X430" s="256"/>
      <c r="Y430" s="256"/>
      <c r="Z430" s="256"/>
      <c r="AA430" s="256"/>
      <c r="AB430" s="256"/>
      <c r="AC430" s="257"/>
      <c r="AD430" s="205">
        <f>'Art. 121'!Q420</f>
        <v>3</v>
      </c>
      <c r="AE430" s="91" t="str">
        <f>IF(AG430=1,AK430,AG430)</f>
        <v>No aplica</v>
      </c>
      <c r="AF430">
        <f>AD430/2</f>
        <v>1.5</v>
      </c>
      <c r="AG430" s="89" t="str">
        <f>IF(AND(AF430&gt;=0,AF430&lt;=1),1,"No aplica")</f>
        <v>No aplica</v>
      </c>
      <c r="AH430" s="92" t="e">
        <f>AD430/(AG430*2)</f>
        <v>#VALUE!</v>
      </c>
      <c r="AI430" s="93" t="str">
        <f>IF(AG430=1,AG430/$AG$431,"No aplica")</f>
        <v>No aplica</v>
      </c>
      <c r="AJ430" s="93" t="e">
        <f>AF430*AI430</f>
        <v>#VALUE!</v>
      </c>
      <c r="AK430" s="93" t="e">
        <f>AJ430*$AE$23</f>
        <v>#VALUE!</v>
      </c>
    </row>
    <row r="431" spans="1:37" ht="25.35" customHeight="1" thickTop="1">
      <c r="A431" s="304" t="s">
        <v>1996</v>
      </c>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91">
        <f>SUM(AE424:AE430)</f>
        <v>0</v>
      </c>
      <c r="AF431" s="63"/>
      <c r="AG431" s="94">
        <f>SUM(AG426:AG430)</f>
        <v>0</v>
      </c>
      <c r="AH431" s="95"/>
      <c r="AI431" s="96"/>
      <c r="AJ431" s="96"/>
      <c r="AK431" s="96"/>
    </row>
    <row r="432" spans="1:37" ht="25.35" customHeight="1">
      <c r="A432" s="302" t="s">
        <v>1997</v>
      </c>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c r="AA432" s="302"/>
      <c r="AB432" s="302"/>
      <c r="AC432" s="302"/>
      <c r="AD432" s="302"/>
      <c r="AE432" s="91">
        <f>AE431/$AE$23*100</f>
        <v>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94" t="s">
        <v>361</v>
      </c>
      <c r="B435" s="294"/>
      <c r="C435" s="294"/>
      <c r="D435" s="294"/>
      <c r="E435" s="294"/>
      <c r="F435" s="294"/>
      <c r="G435" s="294"/>
      <c r="H435" s="294"/>
      <c r="I435" s="294"/>
      <c r="J435" s="294"/>
      <c r="K435" s="294"/>
      <c r="L435" s="294"/>
      <c r="M435" s="294"/>
      <c r="N435" s="294"/>
      <c r="O435" s="294"/>
      <c r="P435" s="294"/>
      <c r="Q435" s="294"/>
      <c r="R435" s="294"/>
      <c r="S435" s="294"/>
      <c r="T435" s="294"/>
      <c r="U435" s="294"/>
      <c r="V435" s="294"/>
      <c r="W435" s="294"/>
      <c r="X435" s="294"/>
      <c r="Y435" s="294"/>
      <c r="Z435" s="294"/>
      <c r="AA435" s="294"/>
      <c r="AB435" s="294"/>
      <c r="AC435" s="294"/>
      <c r="AD435" s="204"/>
      <c r="AE435" s="204"/>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03" t="s">
        <v>44</v>
      </c>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c r="AD438" s="67" t="s">
        <v>67</v>
      </c>
      <c r="AE438" s="201" t="s">
        <v>9</v>
      </c>
      <c r="AF438" s="89" t="s">
        <v>1877</v>
      </c>
      <c r="AG438" s="89" t="s">
        <v>1878</v>
      </c>
      <c r="AH438" s="89" t="s">
        <v>1879</v>
      </c>
      <c r="AI438" s="90" t="s">
        <v>1880</v>
      </c>
      <c r="AJ438" s="89"/>
      <c r="AK438" s="90" t="s">
        <v>1881</v>
      </c>
    </row>
    <row r="439" spans="1:37" ht="25.35" customHeight="1" thickTop="1" thickBot="1">
      <c r="A439" s="255" t="s">
        <v>69</v>
      </c>
      <c r="B439" s="256"/>
      <c r="C439" s="256"/>
      <c r="D439" s="256"/>
      <c r="E439" s="256"/>
      <c r="F439" s="256"/>
      <c r="G439" s="256"/>
      <c r="H439" s="256"/>
      <c r="I439" s="256"/>
      <c r="J439" s="256"/>
      <c r="K439" s="256"/>
      <c r="L439" s="256"/>
      <c r="M439" s="256"/>
      <c r="N439" s="256"/>
      <c r="O439" s="256"/>
      <c r="P439" s="256"/>
      <c r="Q439" s="256"/>
      <c r="R439" s="256"/>
      <c r="S439" s="256"/>
      <c r="T439" s="256"/>
      <c r="U439" s="256"/>
      <c r="V439" s="256"/>
      <c r="W439" s="256"/>
      <c r="X439" s="256"/>
      <c r="Y439" s="256"/>
      <c r="Z439" s="256"/>
      <c r="AA439" s="256"/>
      <c r="AB439" s="256"/>
      <c r="AC439" s="257"/>
      <c r="AD439" s="205">
        <f>'Art. 121'!Q429</f>
        <v>3</v>
      </c>
      <c r="AE439" s="91" t="str">
        <f t="shared" ref="AE439:AE453" si="136">IF(AG439=1,AK439,AG439)</f>
        <v>No aplica</v>
      </c>
      <c r="AF439">
        <f t="shared" ref="AF439:AF453" si="137">AD439/2</f>
        <v>1.5</v>
      </c>
      <c r="AG439" s="89" t="str">
        <f t="shared" ref="AG439:AG453" si="138">IF(AND(AF439&gt;=0,AF439&lt;=1),1,"No aplica")</f>
        <v>No aplica</v>
      </c>
      <c r="AH439" s="92" t="e">
        <f t="shared" ref="AH439:AH453" si="139">AD439/(AG439*2)</f>
        <v>#VALUE!</v>
      </c>
      <c r="AI439" s="93" t="str">
        <f t="shared" ref="AI439:AI453" si="140">IF(AG439=1,AG439/$AG$454,"No aplica")</f>
        <v>No aplica</v>
      </c>
      <c r="AJ439" s="93" t="e">
        <f t="shared" ref="AJ439:AJ453" si="141">AF439*AI439</f>
        <v>#VALUE!</v>
      </c>
      <c r="AK439" s="93" t="e">
        <f t="shared" ref="AK439:AK453" si="142">AJ439*$AE$23</f>
        <v>#VALUE!</v>
      </c>
    </row>
    <row r="440" spans="1:37" ht="25.35" customHeight="1" thickTop="1" thickBot="1">
      <c r="A440" s="255" t="s">
        <v>109</v>
      </c>
      <c r="B440" s="256"/>
      <c r="C440" s="256"/>
      <c r="D440" s="256"/>
      <c r="E440" s="256"/>
      <c r="F440" s="256"/>
      <c r="G440" s="256"/>
      <c r="H440" s="256"/>
      <c r="I440" s="256"/>
      <c r="J440" s="256"/>
      <c r="K440" s="256"/>
      <c r="L440" s="256"/>
      <c r="M440" s="256"/>
      <c r="N440" s="256"/>
      <c r="O440" s="256"/>
      <c r="P440" s="256"/>
      <c r="Q440" s="256"/>
      <c r="R440" s="256"/>
      <c r="S440" s="256"/>
      <c r="T440" s="256"/>
      <c r="U440" s="256"/>
      <c r="V440" s="256"/>
      <c r="W440" s="256"/>
      <c r="X440" s="256"/>
      <c r="Y440" s="256"/>
      <c r="Z440" s="256"/>
      <c r="AA440" s="256"/>
      <c r="AB440" s="256"/>
      <c r="AC440" s="257"/>
      <c r="AD440" s="205">
        <f>'Art. 121'!Q430</f>
        <v>3</v>
      </c>
      <c r="AE440" s="91" t="str">
        <f t="shared" si="136"/>
        <v>No aplica</v>
      </c>
      <c r="AF440">
        <f t="shared" si="137"/>
        <v>1.5</v>
      </c>
      <c r="AG440" s="89" t="str">
        <f t="shared" si="138"/>
        <v>No aplica</v>
      </c>
      <c r="AH440" s="92" t="e">
        <f t="shared" si="139"/>
        <v>#VALUE!</v>
      </c>
      <c r="AI440" s="93" t="str">
        <f t="shared" si="140"/>
        <v>No aplica</v>
      </c>
      <c r="AJ440" s="93" t="e">
        <f t="shared" si="141"/>
        <v>#VALUE!</v>
      </c>
      <c r="AK440" s="93" t="e">
        <f t="shared" si="142"/>
        <v>#VALUE!</v>
      </c>
    </row>
    <row r="441" spans="1:37" ht="25.35" customHeight="1" thickTop="1" thickBot="1">
      <c r="A441" s="255" t="s">
        <v>363</v>
      </c>
      <c r="B441" s="256"/>
      <c r="C441" s="25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256"/>
      <c r="Z441" s="256"/>
      <c r="AA441" s="256"/>
      <c r="AB441" s="256"/>
      <c r="AC441" s="257"/>
      <c r="AD441" s="205">
        <f>'Art. 121'!Q431</f>
        <v>3</v>
      </c>
      <c r="AE441" s="91" t="str">
        <f t="shared" si="136"/>
        <v>No aplica</v>
      </c>
      <c r="AF441">
        <f t="shared" si="137"/>
        <v>1.5</v>
      </c>
      <c r="AG441" s="89" t="str">
        <f t="shared" si="138"/>
        <v>No aplica</v>
      </c>
      <c r="AH441" s="92" t="e">
        <f t="shared" si="139"/>
        <v>#VALUE!</v>
      </c>
      <c r="AI441" s="93" t="str">
        <f t="shared" si="140"/>
        <v>No aplica</v>
      </c>
      <c r="AJ441" s="93" t="e">
        <f t="shared" si="141"/>
        <v>#VALUE!</v>
      </c>
      <c r="AK441" s="93" t="e">
        <f t="shared" si="142"/>
        <v>#VALUE!</v>
      </c>
    </row>
    <row r="442" spans="1:37" ht="25.35" customHeight="1" thickTop="1" thickBot="1">
      <c r="A442" s="255" t="s">
        <v>364</v>
      </c>
      <c r="B442" s="256"/>
      <c r="C442" s="256"/>
      <c r="D442" s="256"/>
      <c r="E442" s="256"/>
      <c r="F442" s="256"/>
      <c r="G442" s="256"/>
      <c r="H442" s="256"/>
      <c r="I442" s="256"/>
      <c r="J442" s="256"/>
      <c r="K442" s="256"/>
      <c r="L442" s="256"/>
      <c r="M442" s="256"/>
      <c r="N442" s="256"/>
      <c r="O442" s="256"/>
      <c r="P442" s="256"/>
      <c r="Q442" s="256"/>
      <c r="R442" s="256"/>
      <c r="S442" s="256"/>
      <c r="T442" s="256"/>
      <c r="U442" s="256"/>
      <c r="V442" s="256"/>
      <c r="W442" s="256"/>
      <c r="X442" s="256"/>
      <c r="Y442" s="256"/>
      <c r="Z442" s="256"/>
      <c r="AA442" s="256"/>
      <c r="AB442" s="256"/>
      <c r="AC442" s="257"/>
      <c r="AD442" s="205">
        <f>'Art. 121'!Q432</f>
        <v>3</v>
      </c>
      <c r="AE442" s="91" t="str">
        <f t="shared" si="136"/>
        <v>No aplica</v>
      </c>
      <c r="AF442">
        <f t="shared" si="137"/>
        <v>1.5</v>
      </c>
      <c r="AG442" s="89" t="str">
        <f t="shared" si="138"/>
        <v>No aplica</v>
      </c>
      <c r="AH442" s="92" t="e">
        <f t="shared" si="139"/>
        <v>#VALUE!</v>
      </c>
      <c r="AI442" s="93" t="str">
        <f t="shared" si="140"/>
        <v>No aplica</v>
      </c>
      <c r="AJ442" s="93" t="e">
        <f t="shared" si="141"/>
        <v>#VALUE!</v>
      </c>
      <c r="AK442" s="93" t="e">
        <f t="shared" si="142"/>
        <v>#VALUE!</v>
      </c>
    </row>
    <row r="443" spans="1:37" ht="25.35" customHeight="1" thickTop="1" thickBot="1">
      <c r="A443" s="255" t="s">
        <v>365</v>
      </c>
      <c r="B443" s="256"/>
      <c r="C443" s="256"/>
      <c r="D443" s="256"/>
      <c r="E443" s="256"/>
      <c r="F443" s="256"/>
      <c r="G443" s="256"/>
      <c r="H443" s="256"/>
      <c r="I443" s="256"/>
      <c r="J443" s="256"/>
      <c r="K443" s="256"/>
      <c r="L443" s="256"/>
      <c r="M443" s="256"/>
      <c r="N443" s="256"/>
      <c r="O443" s="256"/>
      <c r="P443" s="256"/>
      <c r="Q443" s="256"/>
      <c r="R443" s="256"/>
      <c r="S443" s="256"/>
      <c r="T443" s="256"/>
      <c r="U443" s="256"/>
      <c r="V443" s="256"/>
      <c r="W443" s="256"/>
      <c r="X443" s="256"/>
      <c r="Y443" s="256"/>
      <c r="Z443" s="256"/>
      <c r="AA443" s="256"/>
      <c r="AB443" s="256"/>
      <c r="AC443" s="257"/>
      <c r="AD443" s="205">
        <f>'Art. 121'!Q433</f>
        <v>3</v>
      </c>
      <c r="AE443" s="91" t="str">
        <f t="shared" si="136"/>
        <v>No aplica</v>
      </c>
      <c r="AF443">
        <f t="shared" si="137"/>
        <v>1.5</v>
      </c>
      <c r="AG443" s="89" t="str">
        <f t="shared" si="138"/>
        <v>No aplica</v>
      </c>
      <c r="AH443" s="92" t="e">
        <f t="shared" si="139"/>
        <v>#VALUE!</v>
      </c>
      <c r="AI443" s="93" t="str">
        <f t="shared" si="140"/>
        <v>No aplica</v>
      </c>
      <c r="AJ443" s="93" t="e">
        <f t="shared" si="141"/>
        <v>#VALUE!</v>
      </c>
      <c r="AK443" s="93" t="e">
        <f t="shared" si="142"/>
        <v>#VALUE!</v>
      </c>
    </row>
    <row r="444" spans="1:37" ht="25.35" customHeight="1" thickTop="1" thickBot="1">
      <c r="A444" s="255" t="s">
        <v>366</v>
      </c>
      <c r="B444" s="256"/>
      <c r="C444" s="25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256"/>
      <c r="Z444" s="256"/>
      <c r="AA444" s="256"/>
      <c r="AB444" s="256"/>
      <c r="AC444" s="257"/>
      <c r="AD444" s="205">
        <f>'Art. 121'!Q435</f>
        <v>3</v>
      </c>
      <c r="AE444" s="91" t="str">
        <f t="shared" si="136"/>
        <v>No aplica</v>
      </c>
      <c r="AF444">
        <f t="shared" si="137"/>
        <v>1.5</v>
      </c>
      <c r="AG444" s="89" t="str">
        <f t="shared" si="138"/>
        <v>No aplica</v>
      </c>
      <c r="AH444" s="92" t="e">
        <f t="shared" si="139"/>
        <v>#VALUE!</v>
      </c>
      <c r="AI444" s="93" t="str">
        <f t="shared" si="140"/>
        <v>No aplica</v>
      </c>
      <c r="AJ444" s="93" t="e">
        <f t="shared" si="141"/>
        <v>#VALUE!</v>
      </c>
      <c r="AK444" s="93" t="e">
        <f t="shared" si="142"/>
        <v>#VALUE!</v>
      </c>
    </row>
    <row r="445" spans="1:37" ht="25.35" customHeight="1" thickTop="1" thickBot="1">
      <c r="A445" s="255" t="s">
        <v>367</v>
      </c>
      <c r="B445" s="256"/>
      <c r="C445" s="256"/>
      <c r="D445" s="256"/>
      <c r="E445" s="256"/>
      <c r="F445" s="256"/>
      <c r="G445" s="256"/>
      <c r="H445" s="256"/>
      <c r="I445" s="256"/>
      <c r="J445" s="256"/>
      <c r="K445" s="256"/>
      <c r="L445" s="256"/>
      <c r="M445" s="256"/>
      <c r="N445" s="256"/>
      <c r="O445" s="256"/>
      <c r="P445" s="256"/>
      <c r="Q445" s="256"/>
      <c r="R445" s="256"/>
      <c r="S445" s="256"/>
      <c r="T445" s="256"/>
      <c r="U445" s="256"/>
      <c r="V445" s="256"/>
      <c r="W445" s="256"/>
      <c r="X445" s="256"/>
      <c r="Y445" s="256"/>
      <c r="Z445" s="256"/>
      <c r="AA445" s="256"/>
      <c r="AB445" s="256"/>
      <c r="AC445" s="257"/>
      <c r="AD445" s="205">
        <f>'Art. 121'!Q436</f>
        <v>3</v>
      </c>
      <c r="AE445" s="91" t="str">
        <f t="shared" si="136"/>
        <v>No aplica</v>
      </c>
      <c r="AF445">
        <f t="shared" si="137"/>
        <v>1.5</v>
      </c>
      <c r="AG445" s="89" t="str">
        <f t="shared" si="138"/>
        <v>No aplica</v>
      </c>
      <c r="AH445" s="92" t="e">
        <f t="shared" si="139"/>
        <v>#VALUE!</v>
      </c>
      <c r="AI445" s="93" t="str">
        <f t="shared" si="140"/>
        <v>No aplica</v>
      </c>
      <c r="AJ445" s="93" t="e">
        <f t="shared" si="141"/>
        <v>#VALUE!</v>
      </c>
      <c r="AK445" s="93" t="e">
        <f t="shared" si="142"/>
        <v>#VALUE!</v>
      </c>
    </row>
    <row r="446" spans="1:37" ht="25.35" customHeight="1" thickTop="1" thickBot="1">
      <c r="A446" s="255" t="s">
        <v>368</v>
      </c>
      <c r="B446" s="256"/>
      <c r="C446" s="256"/>
      <c r="D446" s="256"/>
      <c r="E446" s="256"/>
      <c r="F446" s="256"/>
      <c r="G446" s="256"/>
      <c r="H446" s="256"/>
      <c r="I446" s="256"/>
      <c r="J446" s="256"/>
      <c r="K446" s="256"/>
      <c r="L446" s="256"/>
      <c r="M446" s="256"/>
      <c r="N446" s="256"/>
      <c r="O446" s="256"/>
      <c r="P446" s="256"/>
      <c r="Q446" s="256"/>
      <c r="R446" s="256"/>
      <c r="S446" s="256"/>
      <c r="T446" s="256"/>
      <c r="U446" s="256"/>
      <c r="V446" s="256"/>
      <c r="W446" s="256"/>
      <c r="X446" s="256"/>
      <c r="Y446" s="256"/>
      <c r="Z446" s="256"/>
      <c r="AA446" s="256"/>
      <c r="AB446" s="256"/>
      <c r="AC446" s="257"/>
      <c r="AD446" s="205">
        <f>'Art. 121'!Q437</f>
        <v>3</v>
      </c>
      <c r="AE446" s="91" t="str">
        <f t="shared" si="136"/>
        <v>No aplica</v>
      </c>
      <c r="AF446">
        <f t="shared" si="137"/>
        <v>1.5</v>
      </c>
      <c r="AG446" s="89" t="str">
        <f t="shared" si="138"/>
        <v>No aplica</v>
      </c>
      <c r="AH446" s="92" t="e">
        <f t="shared" si="139"/>
        <v>#VALUE!</v>
      </c>
      <c r="AI446" s="93" t="str">
        <f t="shared" si="140"/>
        <v>No aplica</v>
      </c>
      <c r="AJ446" s="93" t="e">
        <f t="shared" si="141"/>
        <v>#VALUE!</v>
      </c>
      <c r="AK446" s="93" t="e">
        <f t="shared" si="142"/>
        <v>#VALUE!</v>
      </c>
    </row>
    <row r="447" spans="1:37" ht="25.35" customHeight="1" thickTop="1" thickBot="1">
      <c r="A447" s="255" t="s">
        <v>369</v>
      </c>
      <c r="B447" s="256"/>
      <c r="C447" s="256"/>
      <c r="D447" s="256"/>
      <c r="E447" s="256"/>
      <c r="F447" s="256"/>
      <c r="G447" s="256"/>
      <c r="H447" s="256"/>
      <c r="I447" s="256"/>
      <c r="J447" s="256"/>
      <c r="K447" s="256"/>
      <c r="L447" s="256"/>
      <c r="M447" s="256"/>
      <c r="N447" s="256"/>
      <c r="O447" s="256"/>
      <c r="P447" s="256"/>
      <c r="Q447" s="256"/>
      <c r="R447" s="256"/>
      <c r="S447" s="256"/>
      <c r="T447" s="256"/>
      <c r="U447" s="256"/>
      <c r="V447" s="256"/>
      <c r="W447" s="256"/>
      <c r="X447" s="256"/>
      <c r="Y447" s="256"/>
      <c r="Z447" s="256"/>
      <c r="AA447" s="256"/>
      <c r="AB447" s="256"/>
      <c r="AC447" s="257"/>
      <c r="AD447" s="205">
        <f>'Art. 121'!Q438</f>
        <v>3</v>
      </c>
      <c r="AE447" s="91" t="str">
        <f t="shared" si="136"/>
        <v>No aplica</v>
      </c>
      <c r="AF447">
        <f t="shared" si="137"/>
        <v>1.5</v>
      </c>
      <c r="AG447" s="89" t="str">
        <f t="shared" si="138"/>
        <v>No aplica</v>
      </c>
      <c r="AH447" s="92" t="e">
        <f t="shared" si="139"/>
        <v>#VALUE!</v>
      </c>
      <c r="AI447" s="93" t="str">
        <f t="shared" si="140"/>
        <v>No aplica</v>
      </c>
      <c r="AJ447" s="93" t="e">
        <f t="shared" si="141"/>
        <v>#VALUE!</v>
      </c>
      <c r="AK447" s="93" t="e">
        <f t="shared" si="142"/>
        <v>#VALUE!</v>
      </c>
    </row>
    <row r="448" spans="1:37" ht="25.35" customHeight="1" thickTop="1" thickBot="1">
      <c r="A448" s="255" t="s">
        <v>370</v>
      </c>
      <c r="B448" s="256"/>
      <c r="C448" s="256"/>
      <c r="D448" s="256"/>
      <c r="E448" s="256"/>
      <c r="F448" s="256"/>
      <c r="G448" s="256"/>
      <c r="H448" s="256"/>
      <c r="I448" s="256"/>
      <c r="J448" s="256"/>
      <c r="K448" s="256"/>
      <c r="L448" s="256"/>
      <c r="M448" s="256"/>
      <c r="N448" s="256"/>
      <c r="O448" s="256"/>
      <c r="P448" s="256"/>
      <c r="Q448" s="256"/>
      <c r="R448" s="256"/>
      <c r="S448" s="256"/>
      <c r="T448" s="256"/>
      <c r="U448" s="256"/>
      <c r="V448" s="256"/>
      <c r="W448" s="256"/>
      <c r="X448" s="256"/>
      <c r="Y448" s="256"/>
      <c r="Z448" s="256"/>
      <c r="AA448" s="256"/>
      <c r="AB448" s="256"/>
      <c r="AC448" s="257"/>
      <c r="AD448" s="205">
        <f>'Art. 121'!Q439</f>
        <v>3</v>
      </c>
      <c r="AE448" s="91" t="str">
        <f t="shared" si="136"/>
        <v>No aplica</v>
      </c>
      <c r="AF448">
        <f t="shared" si="137"/>
        <v>1.5</v>
      </c>
      <c r="AG448" s="89" t="str">
        <f t="shared" si="138"/>
        <v>No aplica</v>
      </c>
      <c r="AH448" s="92" t="e">
        <f t="shared" si="139"/>
        <v>#VALUE!</v>
      </c>
      <c r="AI448" s="93" t="str">
        <f t="shared" si="140"/>
        <v>No aplica</v>
      </c>
      <c r="AJ448" s="93" t="e">
        <f t="shared" si="141"/>
        <v>#VALUE!</v>
      </c>
      <c r="AK448" s="93" t="e">
        <f t="shared" si="142"/>
        <v>#VALUE!</v>
      </c>
    </row>
    <row r="449" spans="1:37" ht="25.35" customHeight="1" thickTop="1" thickBot="1">
      <c r="A449" s="255" t="s">
        <v>371</v>
      </c>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7"/>
      <c r="AD449" s="205">
        <f>'Art. 121'!Q440</f>
        <v>3</v>
      </c>
      <c r="AE449" s="91" t="str">
        <f t="shared" si="136"/>
        <v>No aplica</v>
      </c>
      <c r="AF449">
        <f t="shared" si="137"/>
        <v>1.5</v>
      </c>
      <c r="AG449" s="89" t="str">
        <f t="shared" si="138"/>
        <v>No aplica</v>
      </c>
      <c r="AH449" s="92" t="e">
        <f t="shared" si="139"/>
        <v>#VALUE!</v>
      </c>
      <c r="AI449" s="93" t="str">
        <f t="shared" si="140"/>
        <v>No aplica</v>
      </c>
      <c r="AJ449" s="93" t="e">
        <f t="shared" si="141"/>
        <v>#VALUE!</v>
      </c>
      <c r="AK449" s="93" t="e">
        <f t="shared" si="142"/>
        <v>#VALUE!</v>
      </c>
    </row>
    <row r="450" spans="1:37" ht="25.35" customHeight="1" thickTop="1" thickBot="1">
      <c r="A450" s="255" t="s">
        <v>372</v>
      </c>
      <c r="B450" s="256"/>
      <c r="C450" s="256"/>
      <c r="D450" s="256"/>
      <c r="E450" s="256"/>
      <c r="F450" s="256"/>
      <c r="G450" s="256"/>
      <c r="H450" s="256"/>
      <c r="I450" s="256"/>
      <c r="J450" s="256"/>
      <c r="K450" s="256"/>
      <c r="L450" s="256"/>
      <c r="M450" s="256"/>
      <c r="N450" s="256"/>
      <c r="O450" s="256"/>
      <c r="P450" s="256"/>
      <c r="Q450" s="256"/>
      <c r="R450" s="256"/>
      <c r="S450" s="256"/>
      <c r="T450" s="256"/>
      <c r="U450" s="256"/>
      <c r="V450" s="256"/>
      <c r="W450" s="256"/>
      <c r="X450" s="256"/>
      <c r="Y450" s="256"/>
      <c r="Z450" s="256"/>
      <c r="AA450" s="256"/>
      <c r="AB450" s="256"/>
      <c r="AC450" s="257"/>
      <c r="AD450" s="205">
        <f>'Art. 121'!Q442</f>
        <v>3</v>
      </c>
      <c r="AE450" s="91" t="str">
        <f t="shared" si="136"/>
        <v>No aplica</v>
      </c>
      <c r="AF450">
        <f t="shared" si="137"/>
        <v>1.5</v>
      </c>
      <c r="AG450" s="89" t="str">
        <f t="shared" si="138"/>
        <v>No aplica</v>
      </c>
      <c r="AH450" s="92" t="e">
        <f t="shared" si="139"/>
        <v>#VALUE!</v>
      </c>
      <c r="AI450" s="93" t="str">
        <f t="shared" si="140"/>
        <v>No aplica</v>
      </c>
      <c r="AJ450" s="93" t="e">
        <f t="shared" si="141"/>
        <v>#VALUE!</v>
      </c>
      <c r="AK450" s="93" t="e">
        <f t="shared" si="142"/>
        <v>#VALUE!</v>
      </c>
    </row>
    <row r="451" spans="1:37" ht="25.35" customHeight="1" thickTop="1" thickBot="1">
      <c r="A451" s="255" t="s">
        <v>1998</v>
      </c>
      <c r="B451" s="256"/>
      <c r="C451" s="256"/>
      <c r="D451" s="256"/>
      <c r="E451" s="256"/>
      <c r="F451" s="256"/>
      <c r="G451" s="256"/>
      <c r="H451" s="256"/>
      <c r="I451" s="256"/>
      <c r="J451" s="256"/>
      <c r="K451" s="256"/>
      <c r="L451" s="256"/>
      <c r="M451" s="256"/>
      <c r="N451" s="256"/>
      <c r="O451" s="256"/>
      <c r="P451" s="256"/>
      <c r="Q451" s="256"/>
      <c r="R451" s="256"/>
      <c r="S451" s="256"/>
      <c r="T451" s="256"/>
      <c r="U451" s="256"/>
      <c r="V451" s="256"/>
      <c r="W451" s="256"/>
      <c r="X451" s="256"/>
      <c r="Y451" s="256"/>
      <c r="Z451" s="256"/>
      <c r="AA451" s="256"/>
      <c r="AB451" s="256"/>
      <c r="AC451" s="257"/>
      <c r="AD451" s="205">
        <f>'Art. 121'!Q442</f>
        <v>3</v>
      </c>
      <c r="AE451" s="91" t="str">
        <f t="shared" ref="AE451" si="143">IF(AG451=1,AK451,AG451)</f>
        <v>No aplica</v>
      </c>
      <c r="AF451">
        <f t="shared" ref="AF451" si="144">AD451/2</f>
        <v>1.5</v>
      </c>
      <c r="AG451" s="89" t="str">
        <f t="shared" ref="AG451" si="145">IF(AND(AF451&gt;=0,AF451&lt;=1),1,"No aplica")</f>
        <v>No aplica</v>
      </c>
      <c r="AH451" s="92" t="e">
        <f t="shared" ref="AH451" si="146">AD451/(AG451*2)</f>
        <v>#VALUE!</v>
      </c>
      <c r="AI451" s="93" t="str">
        <f t="shared" ref="AI451" si="147">IF(AG451=1,AG451/$AG$454,"No aplica")</f>
        <v>No aplica</v>
      </c>
      <c r="AJ451" s="93" t="e">
        <f t="shared" ref="AJ451" si="148">AF451*AI451</f>
        <v>#VALUE!</v>
      </c>
      <c r="AK451" s="93" t="e">
        <f t="shared" ref="AK451" si="149">AJ451*$AE$23</f>
        <v>#VALUE!</v>
      </c>
    </row>
    <row r="452" spans="1:37" ht="25.35" customHeight="1" thickTop="1" thickBot="1">
      <c r="A452" s="255" t="s">
        <v>1999</v>
      </c>
      <c r="B452" s="256"/>
      <c r="C452" s="256"/>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256"/>
      <c r="Z452" s="256"/>
      <c r="AA452" s="256"/>
      <c r="AB452" s="256"/>
      <c r="AC452" s="257"/>
      <c r="AD452" s="205">
        <f>'Art. 121'!Q444</f>
        <v>3</v>
      </c>
      <c r="AE452" s="91" t="str">
        <f t="shared" si="136"/>
        <v>No aplica</v>
      </c>
      <c r="AF452">
        <f t="shared" si="137"/>
        <v>1.5</v>
      </c>
      <c r="AG452" s="89" t="str">
        <f t="shared" si="138"/>
        <v>No aplica</v>
      </c>
      <c r="AH452" s="92" t="e">
        <f t="shared" si="139"/>
        <v>#VALUE!</v>
      </c>
      <c r="AI452" s="93" t="str">
        <f t="shared" si="140"/>
        <v>No aplica</v>
      </c>
      <c r="AJ452" s="93" t="e">
        <f t="shared" si="141"/>
        <v>#VALUE!</v>
      </c>
      <c r="AK452" s="93" t="e">
        <f t="shared" si="142"/>
        <v>#VALUE!</v>
      </c>
    </row>
    <row r="453" spans="1:37" ht="25.35" customHeight="1" thickTop="1" thickBot="1">
      <c r="A453" s="255" t="s">
        <v>2000</v>
      </c>
      <c r="B453" s="256"/>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256"/>
      <c r="Z453" s="256"/>
      <c r="AA453" s="256"/>
      <c r="AB453" s="256"/>
      <c r="AC453" s="257"/>
      <c r="AD453" s="205">
        <f>'Art. 121'!Q445</f>
        <v>3</v>
      </c>
      <c r="AE453" s="91" t="str">
        <f t="shared" si="136"/>
        <v>No aplica</v>
      </c>
      <c r="AF453">
        <f t="shared" si="137"/>
        <v>1.5</v>
      </c>
      <c r="AG453" s="89" t="str">
        <f t="shared" si="138"/>
        <v>No aplica</v>
      </c>
      <c r="AH453" s="92" t="e">
        <f t="shared" si="139"/>
        <v>#VALUE!</v>
      </c>
      <c r="AI453" s="93" t="str">
        <f t="shared" si="140"/>
        <v>No aplica</v>
      </c>
      <c r="AJ453" s="93" t="e">
        <f t="shared" si="141"/>
        <v>#VALUE!</v>
      </c>
      <c r="AK453" s="93" t="e">
        <f t="shared" si="142"/>
        <v>#VALUE!</v>
      </c>
    </row>
    <row r="454" spans="1:37" ht="25.35" customHeight="1" thickTop="1">
      <c r="A454" s="304" t="s">
        <v>2001</v>
      </c>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91">
        <f>SUM(AE439:AE453)</f>
        <v>0</v>
      </c>
      <c r="AF454" s="63"/>
      <c r="AG454" s="94">
        <f>SUM(AG439:AG453)</f>
        <v>0</v>
      </c>
      <c r="AH454" s="95"/>
      <c r="AI454" s="96"/>
      <c r="AJ454" s="96"/>
      <c r="AK454" s="96"/>
    </row>
    <row r="455" spans="1:37" ht="25.35" customHeight="1">
      <c r="A455" s="302" t="s">
        <v>2002</v>
      </c>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c r="AA455" s="302"/>
      <c r="AB455" s="302"/>
      <c r="AC455" s="302"/>
      <c r="AD455" s="302"/>
      <c r="AE455" s="91">
        <f>AE454/$AE$23*100</f>
        <v>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05" t="s">
        <v>79</v>
      </c>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106" t="s">
        <v>67</v>
      </c>
      <c r="AE457" s="107" t="s">
        <v>9</v>
      </c>
      <c r="AF457" s="89" t="s">
        <v>1877</v>
      </c>
      <c r="AG457" s="89" t="s">
        <v>1878</v>
      </c>
      <c r="AH457" s="89" t="s">
        <v>1879</v>
      </c>
      <c r="AI457" s="90" t="s">
        <v>1880</v>
      </c>
      <c r="AJ457" s="89"/>
      <c r="AK457" s="90" t="s">
        <v>1881</v>
      </c>
    </row>
    <row r="458" spans="1:37" ht="25.35" customHeight="1" thickTop="1" thickBot="1">
      <c r="A458" s="255" t="s">
        <v>2003</v>
      </c>
      <c r="B458" s="256"/>
      <c r="C458" s="256"/>
      <c r="D458" s="256"/>
      <c r="E458" s="256"/>
      <c r="F458" s="256"/>
      <c r="G458" s="256"/>
      <c r="H458" s="256"/>
      <c r="I458" s="256"/>
      <c r="J458" s="256"/>
      <c r="K458" s="256"/>
      <c r="L458" s="256"/>
      <c r="M458" s="256"/>
      <c r="N458" s="256"/>
      <c r="O458" s="256"/>
      <c r="P458" s="256"/>
      <c r="Q458" s="256"/>
      <c r="R458" s="256"/>
      <c r="S458" s="256"/>
      <c r="T458" s="256"/>
      <c r="U458" s="256"/>
      <c r="V458" s="256"/>
      <c r="W458" s="256"/>
      <c r="X458" s="256"/>
      <c r="Y458" s="256"/>
      <c r="Z458" s="256"/>
      <c r="AA458" s="256"/>
      <c r="AB458" s="256"/>
      <c r="AC458" s="257"/>
      <c r="AD458" s="205">
        <f>'Art. 121'!Q448</f>
        <v>3</v>
      </c>
      <c r="AE458" s="91" t="str">
        <f>IF(AG458=1,AK458,AG458)</f>
        <v>No aplica</v>
      </c>
      <c r="AF458">
        <f>AD458/2</f>
        <v>1.5</v>
      </c>
      <c r="AG458" s="89" t="str">
        <f>IF(AND(AF458&gt;=0,AF458&lt;=1),1,"No aplica")</f>
        <v>No aplica</v>
      </c>
      <c r="AH458" s="92" t="e">
        <f>AD458/(AG458*2)</f>
        <v>#VALUE!</v>
      </c>
      <c r="AI458" s="93" t="str">
        <f>IF(AG458=1,AG458/$AG$463,"No aplica")</f>
        <v>No aplica</v>
      </c>
      <c r="AJ458" s="93" t="e">
        <f>AF458*AI458</f>
        <v>#VALUE!</v>
      </c>
      <c r="AK458" s="93" t="e">
        <f>AJ458*$AE$23</f>
        <v>#VALUE!</v>
      </c>
    </row>
    <row r="459" spans="1:37" ht="25.35" customHeight="1" thickTop="1" thickBot="1">
      <c r="A459" s="255" t="s">
        <v>2004</v>
      </c>
      <c r="B459" s="256"/>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256"/>
      <c r="Z459" s="256"/>
      <c r="AA459" s="256"/>
      <c r="AB459" s="256"/>
      <c r="AC459" s="257"/>
      <c r="AD459" s="205">
        <f>'Art. 121'!Q449</f>
        <v>3</v>
      </c>
      <c r="AE459" s="91" t="str">
        <f>IF(AG459=1,AK459,AG459)</f>
        <v>No aplica</v>
      </c>
      <c r="AF459">
        <f>AD459/2</f>
        <v>1.5</v>
      </c>
      <c r="AG459" s="89" t="str">
        <f>IF(AND(AF459&gt;=0,AF459&lt;=1),1,"No aplica")</f>
        <v>No aplica</v>
      </c>
      <c r="AH459" s="92" t="e">
        <f>AD459/(AG459*2)</f>
        <v>#VALUE!</v>
      </c>
      <c r="AI459" s="93" t="str">
        <f>IF(AG459=1,AG459/$AG$463,"No aplica")</f>
        <v>No aplica</v>
      </c>
      <c r="AJ459" s="93" t="e">
        <f>AF459*AI459</f>
        <v>#VALUE!</v>
      </c>
      <c r="AK459" s="93" t="e">
        <f>AJ459*$AE$23</f>
        <v>#VALUE!</v>
      </c>
    </row>
    <row r="460" spans="1:37" ht="25.35" customHeight="1" thickTop="1" thickBot="1">
      <c r="A460" s="255" t="s">
        <v>2005</v>
      </c>
      <c r="B460" s="256"/>
      <c r="C460" s="256"/>
      <c r="D460" s="256"/>
      <c r="E460" s="256"/>
      <c r="F460" s="256"/>
      <c r="G460" s="256"/>
      <c r="H460" s="256"/>
      <c r="I460" s="256"/>
      <c r="J460" s="256"/>
      <c r="K460" s="256"/>
      <c r="L460" s="256"/>
      <c r="M460" s="256"/>
      <c r="N460" s="256"/>
      <c r="O460" s="256"/>
      <c r="P460" s="256"/>
      <c r="Q460" s="256"/>
      <c r="R460" s="256"/>
      <c r="S460" s="256"/>
      <c r="T460" s="256"/>
      <c r="U460" s="256"/>
      <c r="V460" s="256"/>
      <c r="W460" s="256"/>
      <c r="X460" s="256"/>
      <c r="Y460" s="256"/>
      <c r="Z460" s="256"/>
      <c r="AA460" s="256"/>
      <c r="AB460" s="256"/>
      <c r="AC460" s="257"/>
      <c r="AD460" s="205">
        <f>'Art. 121'!Q450</f>
        <v>3</v>
      </c>
      <c r="AE460" s="91" t="str">
        <f>IF(AG460=1,AK460,AG460)</f>
        <v>No aplica</v>
      </c>
      <c r="AF460">
        <f>AD460/2</f>
        <v>1.5</v>
      </c>
      <c r="AG460" s="89" t="str">
        <f>IF(AND(AF460&gt;=0,AF460&lt;=1),1,"No aplica")</f>
        <v>No aplica</v>
      </c>
      <c r="AH460" s="92" t="e">
        <f>AD460/(AG460*2)</f>
        <v>#VALUE!</v>
      </c>
      <c r="AI460" s="93" t="str">
        <f>IF(AG460=1,AG460/$AG$463,"No aplica")</f>
        <v>No aplica</v>
      </c>
      <c r="AJ460" s="93" t="e">
        <f>AF460*AI460</f>
        <v>#VALUE!</v>
      </c>
      <c r="AK460" s="93" t="e">
        <f>AJ460*$AE$23</f>
        <v>#VALUE!</v>
      </c>
    </row>
    <row r="461" spans="1:37" ht="25.35" customHeight="1" thickTop="1" thickBot="1">
      <c r="A461" s="255" t="s">
        <v>2006</v>
      </c>
      <c r="B461" s="256"/>
      <c r="C461" s="256"/>
      <c r="D461" s="256"/>
      <c r="E461" s="256"/>
      <c r="F461" s="256"/>
      <c r="G461" s="256"/>
      <c r="H461" s="256"/>
      <c r="I461" s="256"/>
      <c r="J461" s="256"/>
      <c r="K461" s="256"/>
      <c r="L461" s="256"/>
      <c r="M461" s="256"/>
      <c r="N461" s="256"/>
      <c r="O461" s="256"/>
      <c r="P461" s="256"/>
      <c r="Q461" s="256"/>
      <c r="R461" s="256"/>
      <c r="S461" s="256"/>
      <c r="T461" s="256"/>
      <c r="U461" s="256"/>
      <c r="V461" s="256"/>
      <c r="W461" s="256"/>
      <c r="X461" s="256"/>
      <c r="Y461" s="256"/>
      <c r="Z461" s="256"/>
      <c r="AA461" s="256"/>
      <c r="AB461" s="256"/>
      <c r="AC461" s="257"/>
      <c r="AD461" s="205">
        <f>'Art. 121'!Q451</f>
        <v>3</v>
      </c>
      <c r="AE461" s="91" t="str">
        <f>IF(AG461=1,AK461,AG461)</f>
        <v>No aplica</v>
      </c>
      <c r="AF461">
        <f>AD461/2</f>
        <v>1.5</v>
      </c>
      <c r="AG461" s="89" t="str">
        <f>IF(AND(AF461&gt;=0,AF461&lt;=1),1,"No aplica")</f>
        <v>No aplica</v>
      </c>
      <c r="AH461" s="92" t="e">
        <f>AD461/(AG461*2)</f>
        <v>#VALUE!</v>
      </c>
      <c r="AI461" s="93" t="str">
        <f>IF(AG461=1,AG461/$AG$463,"No aplica")</f>
        <v>No aplica</v>
      </c>
      <c r="AJ461" s="93" t="e">
        <f>AF461*AI461</f>
        <v>#VALUE!</v>
      </c>
      <c r="AK461" s="93" t="e">
        <f>AJ461*$AE$23</f>
        <v>#VALUE!</v>
      </c>
    </row>
    <row r="462" spans="1:37" ht="25.35" customHeight="1" thickTop="1" thickBot="1">
      <c r="A462" s="255" t="s">
        <v>2007</v>
      </c>
      <c r="B462" s="256"/>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256"/>
      <c r="Z462" s="256"/>
      <c r="AA462" s="256"/>
      <c r="AB462" s="256"/>
      <c r="AC462" s="257"/>
      <c r="AD462" s="205">
        <f>'Art. 121'!Q452</f>
        <v>3</v>
      </c>
      <c r="AE462" s="91" t="str">
        <f>IF(AG462=1,AK462,AG462)</f>
        <v>No aplica</v>
      </c>
      <c r="AF462">
        <f>AD462/2</f>
        <v>1.5</v>
      </c>
      <c r="AG462" s="89" t="str">
        <f>IF(AND(AF462&gt;=0,AF462&lt;=1),1,"No aplica")</f>
        <v>No aplica</v>
      </c>
      <c r="AH462" s="92" t="e">
        <f>AD462/(AG462*2)</f>
        <v>#VALUE!</v>
      </c>
      <c r="AI462" s="93" t="str">
        <f>IF(AG462=1,AG462/$AG$463,"No aplica")</f>
        <v>No aplica</v>
      </c>
      <c r="AJ462" s="93" t="e">
        <f>AF462*AI462</f>
        <v>#VALUE!</v>
      </c>
      <c r="AK462" s="93" t="e">
        <f>AJ462*$AE$23</f>
        <v>#VALUE!</v>
      </c>
    </row>
    <row r="463" spans="1:37" ht="25.35" customHeight="1" thickTop="1">
      <c r="A463" s="304" t="s">
        <v>2008</v>
      </c>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91">
        <f>SUM(AE456:AE462)</f>
        <v>0</v>
      </c>
      <c r="AF463" s="63"/>
      <c r="AG463" s="94">
        <f>SUM(AG458:AG462)</f>
        <v>0</v>
      </c>
      <c r="AH463" s="95"/>
      <c r="AI463" s="96"/>
      <c r="AJ463" s="96"/>
      <c r="AK463" s="96"/>
    </row>
    <row r="464" spans="1:37" ht="25.35" customHeight="1">
      <c r="A464" s="302" t="s">
        <v>2009</v>
      </c>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c r="AA464" s="302"/>
      <c r="AB464" s="302"/>
      <c r="AC464" s="302"/>
      <c r="AD464" s="302"/>
      <c r="AE464" s="91">
        <f>AE463/$AE$23*100</f>
        <v>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94" t="s">
        <v>383</v>
      </c>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c r="AA467" s="294"/>
      <c r="AB467" s="294"/>
      <c r="AC467" s="294"/>
      <c r="AD467" s="204"/>
      <c r="AE467" s="204"/>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03" t="s">
        <v>44</v>
      </c>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67" t="s">
        <v>67</v>
      </c>
      <c r="AE470" s="201" t="s">
        <v>9</v>
      </c>
      <c r="AF470" s="89" t="s">
        <v>1877</v>
      </c>
      <c r="AG470" s="89" t="s">
        <v>1878</v>
      </c>
      <c r="AH470" s="89" t="s">
        <v>1879</v>
      </c>
      <c r="AI470" s="90" t="s">
        <v>1880</v>
      </c>
      <c r="AJ470" s="89"/>
      <c r="AK470" s="90" t="s">
        <v>1881</v>
      </c>
    </row>
    <row r="471" spans="1:37" ht="25.35" customHeight="1" thickTop="1" thickBot="1">
      <c r="A471" s="255" t="s">
        <v>69</v>
      </c>
      <c r="B471" s="256"/>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256"/>
      <c r="Z471" s="256"/>
      <c r="AA471" s="256"/>
      <c r="AB471" s="256"/>
      <c r="AC471" s="257"/>
      <c r="AD471" s="205">
        <f>'Art. 121'!Q461</f>
        <v>3</v>
      </c>
      <c r="AE471" s="91" t="str">
        <f t="shared" ref="AE471:AE483" si="150">IF(AG471=1,AK471,AG471)</f>
        <v>No aplica</v>
      </c>
      <c r="AF471">
        <f t="shared" ref="AF471:AF483" si="151">AD471/2</f>
        <v>1.5</v>
      </c>
      <c r="AG471" s="89" t="str">
        <f t="shared" ref="AG471:AG483" si="152">IF(AND(AF471&gt;=0,AF471&lt;=1),1,"No aplica")</f>
        <v>No aplica</v>
      </c>
      <c r="AH471" s="92" t="e">
        <f t="shared" ref="AH471:AH483" si="153">AD471/(AG471*2)</f>
        <v>#VALUE!</v>
      </c>
      <c r="AI471" s="93" t="str">
        <f t="shared" ref="AI471:AI483" si="154">IF(AG471=1,AG471/$AG$484,"No aplica")</f>
        <v>No aplica</v>
      </c>
      <c r="AJ471" s="93" t="e">
        <f t="shared" ref="AJ471:AJ483" si="155">AF471*AI471</f>
        <v>#VALUE!</v>
      </c>
      <c r="AK471" s="93" t="e">
        <f t="shared" ref="AK471:AK483" si="156">AJ471*$AE$23</f>
        <v>#VALUE!</v>
      </c>
    </row>
    <row r="472" spans="1:37" ht="25.35" customHeight="1" thickTop="1" thickBot="1">
      <c r="A472" s="255" t="s">
        <v>109</v>
      </c>
      <c r="B472" s="256"/>
      <c r="C472" s="256"/>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256"/>
      <c r="Z472" s="256"/>
      <c r="AA472" s="256"/>
      <c r="AB472" s="256"/>
      <c r="AC472" s="257"/>
      <c r="AD472" s="205">
        <f>'Art. 121'!Q462</f>
        <v>3</v>
      </c>
      <c r="AE472" s="91" t="str">
        <f t="shared" si="150"/>
        <v>No aplica</v>
      </c>
      <c r="AF472">
        <f t="shared" si="151"/>
        <v>1.5</v>
      </c>
      <c r="AG472" s="89" t="str">
        <f t="shared" si="152"/>
        <v>No aplica</v>
      </c>
      <c r="AH472" s="92" t="e">
        <f t="shared" si="153"/>
        <v>#VALUE!</v>
      </c>
      <c r="AI472" s="93" t="str">
        <f t="shared" si="154"/>
        <v>No aplica</v>
      </c>
      <c r="AJ472" s="93" t="e">
        <f t="shared" si="155"/>
        <v>#VALUE!</v>
      </c>
      <c r="AK472" s="93" t="e">
        <f t="shared" si="156"/>
        <v>#VALUE!</v>
      </c>
    </row>
    <row r="473" spans="1:37" ht="25.35" customHeight="1" thickTop="1" thickBot="1">
      <c r="A473" s="255" t="s">
        <v>2010</v>
      </c>
      <c r="B473" s="256"/>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256"/>
      <c r="Z473" s="256"/>
      <c r="AA473" s="256"/>
      <c r="AB473" s="256"/>
      <c r="AC473" s="257"/>
      <c r="AD473" s="205">
        <f>'Art. 121'!Q463</f>
        <v>3</v>
      </c>
      <c r="AE473" s="91" t="str">
        <f t="shared" si="150"/>
        <v>No aplica</v>
      </c>
      <c r="AF473">
        <f t="shared" si="151"/>
        <v>1.5</v>
      </c>
      <c r="AG473" s="89" t="str">
        <f t="shared" si="152"/>
        <v>No aplica</v>
      </c>
      <c r="AH473" s="92" t="e">
        <f t="shared" si="153"/>
        <v>#VALUE!</v>
      </c>
      <c r="AI473" s="93" t="str">
        <f t="shared" si="154"/>
        <v>No aplica</v>
      </c>
      <c r="AJ473" s="93" t="e">
        <f t="shared" si="155"/>
        <v>#VALUE!</v>
      </c>
      <c r="AK473" s="93" t="e">
        <f t="shared" si="156"/>
        <v>#VALUE!</v>
      </c>
    </row>
    <row r="474" spans="1:37" ht="25.35" customHeight="1" thickTop="1" thickBot="1">
      <c r="A474" s="255" t="s">
        <v>385</v>
      </c>
      <c r="B474" s="256"/>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256"/>
      <c r="Z474" s="256"/>
      <c r="AA474" s="256"/>
      <c r="AB474" s="256"/>
      <c r="AC474" s="257"/>
      <c r="AD474" s="205">
        <f>'Art. 121'!Q464</f>
        <v>3</v>
      </c>
      <c r="AE474" s="91" t="str">
        <f t="shared" si="150"/>
        <v>No aplica</v>
      </c>
      <c r="AF474">
        <f t="shared" si="151"/>
        <v>1.5</v>
      </c>
      <c r="AG474" s="89" t="str">
        <f t="shared" si="152"/>
        <v>No aplica</v>
      </c>
      <c r="AH474" s="92" t="e">
        <f t="shared" si="153"/>
        <v>#VALUE!</v>
      </c>
      <c r="AI474" s="93" t="str">
        <f t="shared" si="154"/>
        <v>No aplica</v>
      </c>
      <c r="AJ474" s="93" t="e">
        <f t="shared" si="155"/>
        <v>#VALUE!</v>
      </c>
      <c r="AK474" s="93" t="e">
        <f t="shared" si="156"/>
        <v>#VALUE!</v>
      </c>
    </row>
    <row r="475" spans="1:37" ht="25.35" customHeight="1" thickTop="1" thickBot="1">
      <c r="A475" s="255" t="s">
        <v>386</v>
      </c>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c r="AC475" s="257"/>
      <c r="AD475" s="205">
        <f>'Art. 121'!Q465</f>
        <v>3</v>
      </c>
      <c r="AE475" s="91" t="str">
        <f t="shared" si="150"/>
        <v>No aplica</v>
      </c>
      <c r="AF475">
        <f t="shared" si="151"/>
        <v>1.5</v>
      </c>
      <c r="AG475" s="89" t="str">
        <f t="shared" si="152"/>
        <v>No aplica</v>
      </c>
      <c r="AH475" s="92" t="e">
        <f t="shared" si="153"/>
        <v>#VALUE!</v>
      </c>
      <c r="AI475" s="93" t="str">
        <f t="shared" si="154"/>
        <v>No aplica</v>
      </c>
      <c r="AJ475" s="93" t="e">
        <f t="shared" si="155"/>
        <v>#VALUE!</v>
      </c>
      <c r="AK475" s="93" t="e">
        <f t="shared" si="156"/>
        <v>#VALUE!</v>
      </c>
    </row>
    <row r="476" spans="1:37" ht="25.35" customHeight="1" thickTop="1" thickBot="1">
      <c r="A476" s="255" t="s">
        <v>387</v>
      </c>
      <c r="B476" s="256"/>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256"/>
      <c r="Z476" s="256"/>
      <c r="AA476" s="256"/>
      <c r="AB476" s="256"/>
      <c r="AC476" s="257"/>
      <c r="AD476" s="205">
        <f>'Art. 121'!Q466</f>
        <v>3</v>
      </c>
      <c r="AE476" s="91" t="str">
        <f t="shared" si="150"/>
        <v>No aplica</v>
      </c>
      <c r="AF476">
        <f t="shared" si="151"/>
        <v>1.5</v>
      </c>
      <c r="AG476" s="89" t="str">
        <f t="shared" si="152"/>
        <v>No aplica</v>
      </c>
      <c r="AH476" s="92" t="e">
        <f t="shared" si="153"/>
        <v>#VALUE!</v>
      </c>
      <c r="AI476" s="93" t="str">
        <f t="shared" si="154"/>
        <v>No aplica</v>
      </c>
      <c r="AJ476" s="93" t="e">
        <f t="shared" si="155"/>
        <v>#VALUE!</v>
      </c>
      <c r="AK476" s="93" t="e">
        <f t="shared" si="156"/>
        <v>#VALUE!</v>
      </c>
    </row>
    <row r="477" spans="1:37" ht="25.35" customHeight="1" thickTop="1" thickBot="1">
      <c r="A477" s="255" t="s">
        <v>2011</v>
      </c>
      <c r="B477" s="256"/>
      <c r="C477" s="25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256"/>
      <c r="Z477" s="256"/>
      <c r="AA477" s="256"/>
      <c r="AB477" s="256"/>
      <c r="AC477" s="257"/>
      <c r="AD477" s="205">
        <f>'Art. 121'!Q467</f>
        <v>3</v>
      </c>
      <c r="AE477" s="91" t="str">
        <f t="shared" si="150"/>
        <v>No aplica</v>
      </c>
      <c r="AF477">
        <f t="shared" si="151"/>
        <v>1.5</v>
      </c>
      <c r="AG477" s="89" t="str">
        <f t="shared" si="152"/>
        <v>No aplica</v>
      </c>
      <c r="AH477" s="92" t="e">
        <f t="shared" si="153"/>
        <v>#VALUE!</v>
      </c>
      <c r="AI477" s="93" t="str">
        <f t="shared" si="154"/>
        <v>No aplica</v>
      </c>
      <c r="AJ477" s="93" t="e">
        <f t="shared" si="155"/>
        <v>#VALUE!</v>
      </c>
      <c r="AK477" s="93" t="e">
        <f t="shared" si="156"/>
        <v>#VALUE!</v>
      </c>
    </row>
    <row r="478" spans="1:37" ht="25.35" customHeight="1" thickTop="1" thickBot="1">
      <c r="A478" s="255" t="s">
        <v>2012</v>
      </c>
      <c r="B478" s="256"/>
      <c r="C478" s="256"/>
      <c r="D478" s="256"/>
      <c r="E478" s="256"/>
      <c r="F478" s="256"/>
      <c r="G478" s="256"/>
      <c r="H478" s="256"/>
      <c r="I478" s="256"/>
      <c r="J478" s="256"/>
      <c r="K478" s="256"/>
      <c r="L478" s="256"/>
      <c r="M478" s="256"/>
      <c r="N478" s="256"/>
      <c r="O478" s="256"/>
      <c r="P478" s="256"/>
      <c r="Q478" s="256"/>
      <c r="R478" s="256"/>
      <c r="S478" s="256"/>
      <c r="T478" s="256"/>
      <c r="U478" s="256"/>
      <c r="V478" s="256"/>
      <c r="W478" s="256"/>
      <c r="X478" s="256"/>
      <c r="Y478" s="256"/>
      <c r="Z478" s="256"/>
      <c r="AA478" s="256"/>
      <c r="AB478" s="256"/>
      <c r="AC478" s="257"/>
      <c r="AD478" s="205">
        <f>'Art. 121'!Q468</f>
        <v>3</v>
      </c>
      <c r="AE478" s="91" t="str">
        <f t="shared" si="150"/>
        <v>No aplica</v>
      </c>
      <c r="AF478">
        <f t="shared" si="151"/>
        <v>1.5</v>
      </c>
      <c r="AG478" s="89" t="str">
        <f t="shared" si="152"/>
        <v>No aplica</v>
      </c>
      <c r="AH478" s="92" t="e">
        <f t="shared" si="153"/>
        <v>#VALUE!</v>
      </c>
      <c r="AI478" s="93" t="str">
        <f t="shared" si="154"/>
        <v>No aplica</v>
      </c>
      <c r="AJ478" s="93" t="e">
        <f t="shared" si="155"/>
        <v>#VALUE!</v>
      </c>
      <c r="AK478" s="93" t="e">
        <f t="shared" si="156"/>
        <v>#VALUE!</v>
      </c>
    </row>
    <row r="479" spans="1:37" ht="25.35" customHeight="1" thickTop="1" thickBot="1">
      <c r="A479" s="255" t="s">
        <v>229</v>
      </c>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7"/>
      <c r="AD479" s="205">
        <f>'Art. 121'!Q470</f>
        <v>3</v>
      </c>
      <c r="AE479" s="91" t="str">
        <f t="shared" si="150"/>
        <v>No aplica</v>
      </c>
      <c r="AF479">
        <f t="shared" si="151"/>
        <v>1.5</v>
      </c>
      <c r="AG479" s="89" t="str">
        <f t="shared" si="152"/>
        <v>No aplica</v>
      </c>
      <c r="AH479" s="92" t="e">
        <f t="shared" si="153"/>
        <v>#VALUE!</v>
      </c>
      <c r="AI479" s="93" t="str">
        <f t="shared" si="154"/>
        <v>No aplica</v>
      </c>
      <c r="AJ479" s="93" t="e">
        <f t="shared" si="155"/>
        <v>#VALUE!</v>
      </c>
      <c r="AK479" s="93" t="e">
        <f t="shared" si="156"/>
        <v>#VALUE!</v>
      </c>
    </row>
    <row r="480" spans="1:37" ht="25.35" customHeight="1" thickTop="1" thickBot="1">
      <c r="A480" s="255" t="s">
        <v>389</v>
      </c>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7"/>
      <c r="AD480" s="205">
        <f>'Art. 121'!Q470</f>
        <v>3</v>
      </c>
      <c r="AE480" s="91" t="str">
        <f t="shared" ref="AE480" si="157">IF(AG480=1,AK480,AG480)</f>
        <v>No aplica</v>
      </c>
      <c r="AF480">
        <f t="shared" ref="AF480" si="158">AD480/2</f>
        <v>1.5</v>
      </c>
      <c r="AG480" s="89" t="str">
        <f t="shared" ref="AG480" si="159">IF(AND(AF480&gt;=0,AF480&lt;=1),1,"No aplica")</f>
        <v>No aplica</v>
      </c>
      <c r="AH480" s="92" t="e">
        <f t="shared" ref="AH480" si="160">AD480/(AG480*2)</f>
        <v>#VALUE!</v>
      </c>
      <c r="AI480" s="93" t="str">
        <f t="shared" ref="AI480" si="161">IF(AG480=1,AG480/$AG$484,"No aplica")</f>
        <v>No aplica</v>
      </c>
      <c r="AJ480" s="93" t="e">
        <f t="shared" ref="AJ480" si="162">AF480*AI480</f>
        <v>#VALUE!</v>
      </c>
      <c r="AK480" s="93" t="e">
        <f t="shared" ref="AK480" si="163">AJ480*$AE$23</f>
        <v>#VALUE!</v>
      </c>
    </row>
    <row r="481" spans="1:37" ht="25.35" customHeight="1" thickTop="1" thickBot="1">
      <c r="A481" s="255" t="s">
        <v>2013</v>
      </c>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7"/>
      <c r="AD481" s="205">
        <f>'Art. 121'!Q471</f>
        <v>3</v>
      </c>
      <c r="AE481" s="91" t="str">
        <f t="shared" si="150"/>
        <v>No aplica</v>
      </c>
      <c r="AF481">
        <f t="shared" si="151"/>
        <v>1.5</v>
      </c>
      <c r="AG481" s="89" t="str">
        <f t="shared" si="152"/>
        <v>No aplica</v>
      </c>
      <c r="AH481" s="92" t="e">
        <f t="shared" si="153"/>
        <v>#VALUE!</v>
      </c>
      <c r="AI481" s="93" t="str">
        <f t="shared" si="154"/>
        <v>No aplica</v>
      </c>
      <c r="AJ481" s="93" t="e">
        <f t="shared" si="155"/>
        <v>#VALUE!</v>
      </c>
      <c r="AK481" s="93" t="e">
        <f t="shared" si="156"/>
        <v>#VALUE!</v>
      </c>
    </row>
    <row r="482" spans="1:37" ht="25.35" customHeight="1" thickTop="1" thickBot="1">
      <c r="A482" s="255" t="s">
        <v>2014</v>
      </c>
      <c r="B482" s="256"/>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256"/>
      <c r="Z482" s="256"/>
      <c r="AA482" s="256"/>
      <c r="AB482" s="256"/>
      <c r="AC482" s="257"/>
      <c r="AD482" s="205">
        <f>'Art. 121'!Q472</f>
        <v>3</v>
      </c>
      <c r="AE482" s="91" t="str">
        <f t="shared" si="150"/>
        <v>No aplica</v>
      </c>
      <c r="AF482">
        <f t="shared" si="151"/>
        <v>1.5</v>
      </c>
      <c r="AG482" s="89" t="str">
        <f t="shared" si="152"/>
        <v>No aplica</v>
      </c>
      <c r="AH482" s="92" t="e">
        <f t="shared" si="153"/>
        <v>#VALUE!</v>
      </c>
      <c r="AI482" s="93" t="str">
        <f t="shared" si="154"/>
        <v>No aplica</v>
      </c>
      <c r="AJ482" s="93" t="e">
        <f t="shared" si="155"/>
        <v>#VALUE!</v>
      </c>
      <c r="AK482" s="93" t="e">
        <f t="shared" si="156"/>
        <v>#VALUE!</v>
      </c>
    </row>
    <row r="483" spans="1:37" ht="25.35" customHeight="1" thickTop="1" thickBot="1">
      <c r="A483" s="255" t="s">
        <v>2015</v>
      </c>
      <c r="B483" s="256"/>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256"/>
      <c r="Z483" s="256"/>
      <c r="AA483" s="256"/>
      <c r="AB483" s="256"/>
      <c r="AC483" s="257"/>
      <c r="AD483" s="205">
        <f>'Art. 121'!Q473</f>
        <v>3</v>
      </c>
      <c r="AE483" s="91" t="str">
        <f t="shared" si="150"/>
        <v>No aplica</v>
      </c>
      <c r="AF483">
        <f t="shared" si="151"/>
        <v>1.5</v>
      </c>
      <c r="AG483" s="89" t="str">
        <f t="shared" si="152"/>
        <v>No aplica</v>
      </c>
      <c r="AH483" s="92" t="e">
        <f t="shared" si="153"/>
        <v>#VALUE!</v>
      </c>
      <c r="AI483" s="93" t="str">
        <f t="shared" si="154"/>
        <v>No aplica</v>
      </c>
      <c r="AJ483" s="93" t="e">
        <f t="shared" si="155"/>
        <v>#VALUE!</v>
      </c>
      <c r="AK483" s="93" t="e">
        <f t="shared" si="156"/>
        <v>#VALUE!</v>
      </c>
    </row>
    <row r="484" spans="1:37" ht="25.35" customHeight="1" thickTop="1">
      <c r="A484" s="304" t="s">
        <v>2016</v>
      </c>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91">
        <f>SUM(AE471:AE483)</f>
        <v>0</v>
      </c>
      <c r="AF484" s="63"/>
      <c r="AG484" s="94">
        <f>SUM(AG471:AG483)</f>
        <v>0</v>
      </c>
      <c r="AH484" s="95"/>
      <c r="AI484" s="96"/>
      <c r="AJ484" s="96"/>
      <c r="AK484" s="96"/>
    </row>
    <row r="485" spans="1:37" ht="25.35" customHeight="1">
      <c r="A485" s="302" t="s">
        <v>2017</v>
      </c>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c r="AA485" s="302"/>
      <c r="AB485" s="302"/>
      <c r="AC485" s="302"/>
      <c r="AD485" s="302"/>
      <c r="AE485" s="91">
        <f>AE484/$AE$23*100</f>
        <v>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05" t="s">
        <v>79</v>
      </c>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106" t="s">
        <v>67</v>
      </c>
      <c r="AE487" s="107" t="s">
        <v>9</v>
      </c>
      <c r="AF487" s="89" t="s">
        <v>1877</v>
      </c>
      <c r="AG487" s="89" t="s">
        <v>1878</v>
      </c>
      <c r="AH487" s="89" t="s">
        <v>1879</v>
      </c>
      <c r="AI487" s="90" t="s">
        <v>1880</v>
      </c>
      <c r="AJ487" s="89"/>
      <c r="AK487" s="90" t="s">
        <v>1881</v>
      </c>
    </row>
    <row r="488" spans="1:37" ht="25.35" customHeight="1" thickTop="1" thickBot="1">
      <c r="A488" s="255" t="s">
        <v>393</v>
      </c>
      <c r="B488" s="256"/>
      <c r="C488" s="256"/>
      <c r="D488" s="256"/>
      <c r="E488" s="256"/>
      <c r="F488" s="256"/>
      <c r="G488" s="256"/>
      <c r="H488" s="256"/>
      <c r="I488" s="256"/>
      <c r="J488" s="256"/>
      <c r="K488" s="256"/>
      <c r="L488" s="256"/>
      <c r="M488" s="256"/>
      <c r="N488" s="256"/>
      <c r="O488" s="256"/>
      <c r="P488" s="256"/>
      <c r="Q488" s="256"/>
      <c r="R488" s="256"/>
      <c r="S488" s="256"/>
      <c r="T488" s="256"/>
      <c r="U488" s="256"/>
      <c r="V488" s="256"/>
      <c r="W488" s="256"/>
      <c r="X488" s="256"/>
      <c r="Y488" s="256"/>
      <c r="Z488" s="256"/>
      <c r="AA488" s="256"/>
      <c r="AB488" s="256"/>
      <c r="AC488" s="257"/>
      <c r="AD488" s="205">
        <f>'Art. 121'!Q476</f>
        <v>3</v>
      </c>
      <c r="AE488" s="91" t="str">
        <f>IF(AG488=1,AK488,AG488)</f>
        <v>No aplica</v>
      </c>
      <c r="AF488">
        <f>AD488/2</f>
        <v>1.5</v>
      </c>
      <c r="AG488" s="89" t="str">
        <f>IF(AND(AF488&gt;=0,AF488&lt;=1),1,"No aplica")</f>
        <v>No aplica</v>
      </c>
      <c r="AH488" s="92" t="e">
        <f>AD488/(AG488*2)</f>
        <v>#VALUE!</v>
      </c>
      <c r="AI488" s="93" t="str">
        <f>IF(AG488=1,AG488/$AG$493,"No aplica")</f>
        <v>No aplica</v>
      </c>
      <c r="AJ488" s="93" t="e">
        <f>AF488*AI488</f>
        <v>#VALUE!</v>
      </c>
      <c r="AK488" s="93" t="e">
        <f>AJ488*$AE$23</f>
        <v>#VALUE!</v>
      </c>
    </row>
    <row r="489" spans="1:37" ht="25.35" customHeight="1" thickTop="1" thickBot="1">
      <c r="A489" s="255" t="s">
        <v>394</v>
      </c>
      <c r="B489" s="256"/>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256"/>
      <c r="Z489" s="256"/>
      <c r="AA489" s="256"/>
      <c r="AB489" s="256"/>
      <c r="AC489" s="257"/>
      <c r="AD489" s="205">
        <f>'Art. 121'!Q477</f>
        <v>3</v>
      </c>
      <c r="AE489" s="91" t="str">
        <f>IF(AG489=1,AK489,AG489)</f>
        <v>No aplica</v>
      </c>
      <c r="AF489">
        <f>AD489/2</f>
        <v>1.5</v>
      </c>
      <c r="AG489" s="89" t="str">
        <f>IF(AND(AF489&gt;=0,AF489&lt;=1),1,"No aplica")</f>
        <v>No aplica</v>
      </c>
      <c r="AH489" s="92" t="e">
        <f>AD489/(AG489*2)</f>
        <v>#VALUE!</v>
      </c>
      <c r="AI489" s="93" t="str">
        <f>IF(AG489=1,AG489/$AG$493,"No aplica")</f>
        <v>No aplica</v>
      </c>
      <c r="AJ489" s="93" t="e">
        <f>AF489*AI489</f>
        <v>#VALUE!</v>
      </c>
      <c r="AK489" s="93" t="e">
        <f>AJ489*$AE$23</f>
        <v>#VALUE!</v>
      </c>
    </row>
    <row r="490" spans="1:37" ht="25.35" customHeight="1" thickTop="1" thickBot="1">
      <c r="A490" s="255" t="s">
        <v>2018</v>
      </c>
      <c r="B490" s="25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256"/>
      <c r="Z490" s="256"/>
      <c r="AA490" s="256"/>
      <c r="AB490" s="256"/>
      <c r="AC490" s="257"/>
      <c r="AD490" s="205">
        <f>'Art. 121'!Q478</f>
        <v>3</v>
      </c>
      <c r="AE490" s="91" t="str">
        <f>IF(AG490=1,AK490,AG490)</f>
        <v>No aplica</v>
      </c>
      <c r="AF490">
        <f>AD490/2</f>
        <v>1.5</v>
      </c>
      <c r="AG490" s="89" t="str">
        <f>IF(AND(AF490&gt;=0,AF490&lt;=1),1,"No aplica")</f>
        <v>No aplica</v>
      </c>
      <c r="AH490" s="92" t="e">
        <f>AD490/(AG490*2)</f>
        <v>#VALUE!</v>
      </c>
      <c r="AI490" s="93" t="str">
        <f>IF(AG490=1,AG490/$AG$493,"No aplica")</f>
        <v>No aplica</v>
      </c>
      <c r="AJ490" s="93" t="e">
        <f>AF490*AI490</f>
        <v>#VALUE!</v>
      </c>
      <c r="AK490" s="93" t="e">
        <f>AJ490*$AE$23</f>
        <v>#VALUE!</v>
      </c>
    </row>
    <row r="491" spans="1:37" ht="25.35" customHeight="1" thickTop="1" thickBot="1">
      <c r="A491" s="255" t="s">
        <v>2019</v>
      </c>
      <c r="B491" s="256"/>
      <c r="C491" s="256"/>
      <c r="D491" s="256"/>
      <c r="E491" s="256"/>
      <c r="F491" s="256"/>
      <c r="G491" s="256"/>
      <c r="H491" s="256"/>
      <c r="I491" s="256"/>
      <c r="J491" s="256"/>
      <c r="K491" s="256"/>
      <c r="L491" s="256"/>
      <c r="M491" s="256"/>
      <c r="N491" s="256"/>
      <c r="O491" s="256"/>
      <c r="P491" s="256"/>
      <c r="Q491" s="256"/>
      <c r="R491" s="256"/>
      <c r="S491" s="256"/>
      <c r="T491" s="256"/>
      <c r="U491" s="256"/>
      <c r="V491" s="256"/>
      <c r="W491" s="256"/>
      <c r="X491" s="256"/>
      <c r="Y491" s="256"/>
      <c r="Z491" s="256"/>
      <c r="AA491" s="256"/>
      <c r="AB491" s="256"/>
      <c r="AC491" s="257"/>
      <c r="AD491" s="205">
        <f>'Art. 121'!Q479</f>
        <v>3</v>
      </c>
      <c r="AE491" s="91" t="str">
        <f>IF(AG491=1,AK491,AG491)</f>
        <v>No aplica</v>
      </c>
      <c r="AF491">
        <f>AD491/2</f>
        <v>1.5</v>
      </c>
      <c r="AG491" s="89" t="str">
        <f>IF(AND(AF491&gt;=0,AF491&lt;=1),1,"No aplica")</f>
        <v>No aplica</v>
      </c>
      <c r="AH491" s="92" t="e">
        <f>AD491/(AG491*2)</f>
        <v>#VALUE!</v>
      </c>
      <c r="AI491" s="93" t="str">
        <f>IF(AG491=1,AG491/$AG$493,"No aplica")</f>
        <v>No aplica</v>
      </c>
      <c r="AJ491" s="93" t="e">
        <f>AF491*AI491</f>
        <v>#VALUE!</v>
      </c>
      <c r="AK491" s="93" t="e">
        <f>AJ491*$AE$23</f>
        <v>#VALUE!</v>
      </c>
    </row>
    <row r="492" spans="1:37" ht="25.35" customHeight="1" thickTop="1" thickBot="1">
      <c r="A492" s="255" t="s">
        <v>397</v>
      </c>
      <c r="B492" s="256"/>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256"/>
      <c r="Z492" s="256"/>
      <c r="AA492" s="256"/>
      <c r="AB492" s="256"/>
      <c r="AC492" s="257"/>
      <c r="AD492" s="205">
        <f>'Art. 121'!Q480</f>
        <v>3</v>
      </c>
      <c r="AE492" s="91" t="str">
        <f>IF(AG492=1,AK492,AG492)</f>
        <v>No aplica</v>
      </c>
      <c r="AF492">
        <f>AD492/2</f>
        <v>1.5</v>
      </c>
      <c r="AG492" s="89" t="str">
        <f>IF(AND(AF492&gt;=0,AF492&lt;=1),1,"No aplica")</f>
        <v>No aplica</v>
      </c>
      <c r="AH492" s="92" t="e">
        <f>AD492/(AG492*2)</f>
        <v>#VALUE!</v>
      </c>
      <c r="AI492" s="93" t="str">
        <f>IF(AG492=1,AG492/$AG$493,"No aplica")</f>
        <v>No aplica</v>
      </c>
      <c r="AJ492" s="93" t="e">
        <f>AF492*AI492</f>
        <v>#VALUE!</v>
      </c>
      <c r="AK492" s="93" t="e">
        <f>AJ492*$AE$23</f>
        <v>#VALUE!</v>
      </c>
    </row>
    <row r="493" spans="1:37" ht="25.35" customHeight="1" thickTop="1">
      <c r="A493" s="304" t="s">
        <v>2020</v>
      </c>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91">
        <f>SUM(AE486:AE492)</f>
        <v>0</v>
      </c>
      <c r="AF493" s="63"/>
      <c r="AG493" s="94">
        <f>SUM(AG488:AG492)</f>
        <v>0</v>
      </c>
      <c r="AH493" s="95"/>
      <c r="AI493" s="96"/>
      <c r="AJ493" s="96"/>
      <c r="AK493" s="96"/>
    </row>
    <row r="494" spans="1:37" ht="25.35" customHeight="1">
      <c r="A494" s="302" t="s">
        <v>2021</v>
      </c>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c r="AA494" s="302"/>
      <c r="AB494" s="302"/>
      <c r="AC494" s="302"/>
      <c r="AD494" s="302"/>
      <c r="AE494" s="91">
        <f>AE493/$AE$23*100</f>
        <v>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94" t="s">
        <v>398</v>
      </c>
      <c r="B497" s="294"/>
      <c r="C497" s="294"/>
      <c r="D497" s="294"/>
      <c r="E497" s="294"/>
      <c r="F497" s="294"/>
      <c r="G497" s="294"/>
      <c r="H497" s="294"/>
      <c r="I497" s="294"/>
      <c r="J497" s="294"/>
      <c r="K497" s="294"/>
      <c r="L497" s="294"/>
      <c r="M497" s="294"/>
      <c r="N497" s="294"/>
      <c r="O497" s="294"/>
      <c r="P497" s="294"/>
      <c r="Q497" s="294"/>
      <c r="R497" s="294"/>
      <c r="S497" s="294"/>
      <c r="T497" s="294"/>
      <c r="U497" s="294"/>
      <c r="V497" s="294"/>
      <c r="W497" s="294"/>
      <c r="X497" s="294"/>
      <c r="Y497" s="294"/>
      <c r="Z497" s="294"/>
      <c r="AA497" s="294"/>
      <c r="AB497" s="294"/>
      <c r="AC497" s="294"/>
      <c r="AD497" s="204"/>
      <c r="AE497" s="204"/>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03" t="s">
        <v>44</v>
      </c>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67" t="s">
        <v>67</v>
      </c>
      <c r="AE500" s="201" t="s">
        <v>9</v>
      </c>
      <c r="AF500" s="89" t="s">
        <v>1877</v>
      </c>
      <c r="AG500" s="89" t="s">
        <v>1878</v>
      </c>
      <c r="AH500" s="89" t="s">
        <v>1879</v>
      </c>
      <c r="AI500" s="90" t="s">
        <v>1880</v>
      </c>
      <c r="AJ500" s="89"/>
      <c r="AK500" s="90" t="s">
        <v>1881</v>
      </c>
    </row>
    <row r="501" spans="1:37" ht="25.35" customHeight="1" thickTop="1" thickBot="1">
      <c r="A501" s="255" t="s">
        <v>69</v>
      </c>
      <c r="B501" s="256"/>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256"/>
      <c r="Z501" s="256"/>
      <c r="AA501" s="256"/>
      <c r="AB501" s="256"/>
      <c r="AC501" s="257"/>
      <c r="AD501" s="205">
        <f>'Art. 121'!Q489</f>
        <v>2</v>
      </c>
      <c r="AE501" s="91">
        <f t="shared" ref="AE501:AE512" si="164">IF(AG501=1,AK501,AG501)</f>
        <v>0.3968253968253968</v>
      </c>
      <c r="AF501">
        <f t="shared" ref="AF501:AF512" si="165">AD501/2</f>
        <v>1</v>
      </c>
      <c r="AG501" s="89">
        <f t="shared" ref="AG501:AG512" si="166">IF(AND(AF501&gt;=0,AF501&lt;=1),1,"No aplica")</f>
        <v>1</v>
      </c>
      <c r="AH501" s="92">
        <f t="shared" ref="AH501:AH512" si="167">AD501/(AG501*2)</f>
        <v>1</v>
      </c>
      <c r="AI501" s="93">
        <f t="shared" ref="AI501:AI512" si="168">IF(AG501=1,AG501/$AG$513,"No aplica")</f>
        <v>8.3333333333333329E-2</v>
      </c>
      <c r="AJ501" s="93">
        <f t="shared" ref="AJ501:AJ512" si="169">AF501*AI501</f>
        <v>8.3333333333333329E-2</v>
      </c>
      <c r="AK501" s="93">
        <f t="shared" ref="AK501:AK512" si="170">AJ501*$AE$23</f>
        <v>0.3968253968253968</v>
      </c>
    </row>
    <row r="502" spans="1:37" ht="25.35" customHeight="1" thickTop="1" thickBot="1">
      <c r="A502" s="255" t="s">
        <v>109</v>
      </c>
      <c r="B502" s="256"/>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256"/>
      <c r="Z502" s="256"/>
      <c r="AA502" s="256"/>
      <c r="AB502" s="256"/>
      <c r="AC502" s="257"/>
      <c r="AD502" s="205">
        <f>'Art. 121'!Q490</f>
        <v>2</v>
      </c>
      <c r="AE502" s="91">
        <f t="shared" si="164"/>
        <v>0.3968253968253968</v>
      </c>
      <c r="AF502">
        <f t="shared" si="165"/>
        <v>1</v>
      </c>
      <c r="AG502" s="89">
        <f t="shared" si="166"/>
        <v>1</v>
      </c>
      <c r="AH502" s="92">
        <f t="shared" si="167"/>
        <v>1</v>
      </c>
      <c r="AI502" s="93">
        <f t="shared" si="168"/>
        <v>8.3333333333333329E-2</v>
      </c>
      <c r="AJ502" s="93">
        <f t="shared" si="169"/>
        <v>8.3333333333333329E-2</v>
      </c>
      <c r="AK502" s="93">
        <f t="shared" si="170"/>
        <v>0.3968253968253968</v>
      </c>
    </row>
    <row r="503" spans="1:37" ht="25.35" customHeight="1" thickTop="1" thickBot="1">
      <c r="A503" s="255" t="s">
        <v>400</v>
      </c>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c r="AC503" s="257"/>
      <c r="AD503" s="205">
        <f>'Art. 121'!Q491</f>
        <v>2</v>
      </c>
      <c r="AE503" s="91">
        <f t="shared" si="164"/>
        <v>0.3968253968253968</v>
      </c>
      <c r="AF503">
        <f t="shared" si="165"/>
        <v>1</v>
      </c>
      <c r="AG503" s="89">
        <f t="shared" si="166"/>
        <v>1</v>
      </c>
      <c r="AH503" s="92">
        <f t="shared" si="167"/>
        <v>1</v>
      </c>
      <c r="AI503" s="93">
        <f t="shared" si="168"/>
        <v>8.3333333333333329E-2</v>
      </c>
      <c r="AJ503" s="93">
        <f t="shared" si="169"/>
        <v>8.3333333333333329E-2</v>
      </c>
      <c r="AK503" s="93">
        <f t="shared" si="170"/>
        <v>0.3968253968253968</v>
      </c>
    </row>
    <row r="504" spans="1:37" ht="25.35" customHeight="1" thickTop="1" thickBot="1">
      <c r="A504" s="255" t="s">
        <v>401</v>
      </c>
      <c r="B504" s="256"/>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256"/>
      <c r="Z504" s="256"/>
      <c r="AA504" s="256"/>
      <c r="AB504" s="256"/>
      <c r="AC504" s="257"/>
      <c r="AD504" s="205">
        <f>'Art. 121'!Q492</f>
        <v>2</v>
      </c>
      <c r="AE504" s="91">
        <f t="shared" si="164"/>
        <v>0.3968253968253968</v>
      </c>
      <c r="AF504">
        <f t="shared" si="165"/>
        <v>1</v>
      </c>
      <c r="AG504" s="89">
        <f t="shared" si="166"/>
        <v>1</v>
      </c>
      <c r="AH504" s="92">
        <f t="shared" si="167"/>
        <v>1</v>
      </c>
      <c r="AI504" s="93">
        <f t="shared" si="168"/>
        <v>8.3333333333333329E-2</v>
      </c>
      <c r="AJ504" s="93">
        <f t="shared" si="169"/>
        <v>8.3333333333333329E-2</v>
      </c>
      <c r="AK504" s="93">
        <f t="shared" si="170"/>
        <v>0.3968253968253968</v>
      </c>
    </row>
    <row r="505" spans="1:37" ht="25.35" customHeight="1" thickTop="1" thickBot="1">
      <c r="A505" s="255" t="s">
        <v>402</v>
      </c>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7"/>
      <c r="AD505" s="205">
        <f>'Art. 121'!Q493</f>
        <v>2</v>
      </c>
      <c r="AE505" s="91">
        <f t="shared" si="164"/>
        <v>0.3968253968253968</v>
      </c>
      <c r="AF505">
        <f t="shared" si="165"/>
        <v>1</v>
      </c>
      <c r="AG505" s="89">
        <f t="shared" si="166"/>
        <v>1</v>
      </c>
      <c r="AH505" s="92">
        <f t="shared" si="167"/>
        <v>1</v>
      </c>
      <c r="AI505" s="93">
        <f t="shared" si="168"/>
        <v>8.3333333333333329E-2</v>
      </c>
      <c r="AJ505" s="93">
        <f t="shared" si="169"/>
        <v>8.3333333333333329E-2</v>
      </c>
      <c r="AK505" s="93">
        <f t="shared" si="170"/>
        <v>0.3968253968253968</v>
      </c>
    </row>
    <row r="506" spans="1:37" ht="25.35" customHeight="1" thickTop="1" thickBot="1">
      <c r="A506" s="255" t="s">
        <v>403</v>
      </c>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c r="AC506" s="257"/>
      <c r="AD506" s="205">
        <f>'Art. 121'!Q494</f>
        <v>2</v>
      </c>
      <c r="AE506" s="91">
        <f t="shared" si="164"/>
        <v>0.3968253968253968</v>
      </c>
      <c r="AF506">
        <f t="shared" si="165"/>
        <v>1</v>
      </c>
      <c r="AG506" s="89">
        <f t="shared" si="166"/>
        <v>1</v>
      </c>
      <c r="AH506" s="92">
        <f t="shared" si="167"/>
        <v>1</v>
      </c>
      <c r="AI506" s="93">
        <f t="shared" si="168"/>
        <v>8.3333333333333329E-2</v>
      </c>
      <c r="AJ506" s="93">
        <f t="shared" si="169"/>
        <v>8.3333333333333329E-2</v>
      </c>
      <c r="AK506" s="93">
        <f t="shared" si="170"/>
        <v>0.3968253968253968</v>
      </c>
    </row>
    <row r="507" spans="1:37" ht="25.35" customHeight="1" thickTop="1" thickBot="1">
      <c r="A507" s="255" t="s">
        <v>404</v>
      </c>
      <c r="B507" s="256"/>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256"/>
      <c r="Z507" s="256"/>
      <c r="AA507" s="256"/>
      <c r="AB507" s="256"/>
      <c r="AC507" s="257"/>
      <c r="AD507" s="205">
        <f>'Art. 121'!Q495</f>
        <v>2</v>
      </c>
      <c r="AE507" s="91">
        <f t="shared" si="164"/>
        <v>0.3968253968253968</v>
      </c>
      <c r="AF507">
        <f t="shared" si="165"/>
        <v>1</v>
      </c>
      <c r="AG507" s="89">
        <f t="shared" si="166"/>
        <v>1</v>
      </c>
      <c r="AH507" s="92">
        <f t="shared" si="167"/>
        <v>1</v>
      </c>
      <c r="AI507" s="93">
        <f t="shared" si="168"/>
        <v>8.3333333333333329E-2</v>
      </c>
      <c r="AJ507" s="93">
        <f t="shared" si="169"/>
        <v>8.3333333333333329E-2</v>
      </c>
      <c r="AK507" s="93">
        <f t="shared" si="170"/>
        <v>0.3968253968253968</v>
      </c>
    </row>
    <row r="508" spans="1:37" ht="25.35" customHeight="1" thickTop="1" thickBot="1">
      <c r="A508" s="255" t="s">
        <v>405</v>
      </c>
      <c r="B508" s="256"/>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256"/>
      <c r="Z508" s="256"/>
      <c r="AA508" s="256"/>
      <c r="AB508" s="256"/>
      <c r="AC508" s="257"/>
      <c r="AD508" s="205">
        <f>'Art. 121'!Q495</f>
        <v>2</v>
      </c>
      <c r="AE508" s="91">
        <f t="shared" ref="AE508" si="171">IF(AG508=1,AK508,AG508)</f>
        <v>0.3968253968253968</v>
      </c>
      <c r="AF508">
        <f t="shared" ref="AF508" si="172">AD508/2</f>
        <v>1</v>
      </c>
      <c r="AG508" s="89">
        <f t="shared" ref="AG508" si="173">IF(AND(AF508&gt;=0,AF508&lt;=1),1,"No aplica")</f>
        <v>1</v>
      </c>
      <c r="AH508" s="92">
        <f t="shared" ref="AH508" si="174">AD508/(AG508*2)</f>
        <v>1</v>
      </c>
      <c r="AI508" s="93">
        <f t="shared" ref="AI508" si="175">IF(AG508=1,AG508/$AG$513,"No aplica")</f>
        <v>8.3333333333333329E-2</v>
      </c>
      <c r="AJ508" s="93">
        <f t="shared" ref="AJ508" si="176">AF508*AI508</f>
        <v>8.3333333333333329E-2</v>
      </c>
      <c r="AK508" s="93">
        <f t="shared" ref="AK508" si="177">AJ508*$AE$23</f>
        <v>0.3968253968253968</v>
      </c>
    </row>
    <row r="509" spans="1:37" ht="25.35" customHeight="1" thickTop="1" thickBot="1">
      <c r="A509" s="255" t="s">
        <v>2022</v>
      </c>
      <c r="B509" s="256"/>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256"/>
      <c r="Z509" s="256"/>
      <c r="AA509" s="256"/>
      <c r="AB509" s="256"/>
      <c r="AC509" s="257"/>
      <c r="AD509" s="205">
        <f>'Art. 121'!Q496</f>
        <v>2</v>
      </c>
      <c r="AE509" s="91">
        <f t="shared" si="164"/>
        <v>0.3968253968253968</v>
      </c>
      <c r="AF509">
        <f t="shared" si="165"/>
        <v>1</v>
      </c>
      <c r="AG509" s="89">
        <f t="shared" si="166"/>
        <v>1</v>
      </c>
      <c r="AH509" s="92">
        <f t="shared" si="167"/>
        <v>1</v>
      </c>
      <c r="AI509" s="93">
        <f t="shared" si="168"/>
        <v>8.3333333333333329E-2</v>
      </c>
      <c r="AJ509" s="93">
        <f t="shared" si="169"/>
        <v>8.3333333333333329E-2</v>
      </c>
      <c r="AK509" s="93">
        <f t="shared" si="170"/>
        <v>0.3968253968253968</v>
      </c>
    </row>
    <row r="510" spans="1:37" ht="25.35" customHeight="1" thickTop="1" thickBot="1">
      <c r="A510" s="255" t="s">
        <v>407</v>
      </c>
      <c r="B510" s="256"/>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256"/>
      <c r="Z510" s="256"/>
      <c r="AA510" s="256"/>
      <c r="AB510" s="256"/>
      <c r="AC510" s="257"/>
      <c r="AD510" s="205">
        <f>'Art. 121'!Q497</f>
        <v>2</v>
      </c>
      <c r="AE510" s="91">
        <f t="shared" si="164"/>
        <v>0.3968253968253968</v>
      </c>
      <c r="AF510">
        <f t="shared" si="165"/>
        <v>1</v>
      </c>
      <c r="AG510" s="89">
        <f t="shared" si="166"/>
        <v>1</v>
      </c>
      <c r="AH510" s="92">
        <f t="shared" si="167"/>
        <v>1</v>
      </c>
      <c r="AI510" s="93">
        <f t="shared" si="168"/>
        <v>8.3333333333333329E-2</v>
      </c>
      <c r="AJ510" s="93">
        <f t="shared" si="169"/>
        <v>8.3333333333333329E-2</v>
      </c>
      <c r="AK510" s="93">
        <f t="shared" si="170"/>
        <v>0.3968253968253968</v>
      </c>
    </row>
    <row r="511" spans="1:37" ht="25.35" customHeight="1" thickTop="1" thickBot="1">
      <c r="A511" s="255" t="s">
        <v>2023</v>
      </c>
      <c r="B511" s="256"/>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256"/>
      <c r="Z511" s="256"/>
      <c r="AA511" s="256"/>
      <c r="AB511" s="256"/>
      <c r="AC511" s="257"/>
      <c r="AD511" s="205">
        <f>'Art. 121'!Q499</f>
        <v>2</v>
      </c>
      <c r="AE511" s="91">
        <f t="shared" si="164"/>
        <v>0.3968253968253968</v>
      </c>
      <c r="AF511">
        <f t="shared" si="165"/>
        <v>1</v>
      </c>
      <c r="AG511" s="89">
        <f t="shared" si="166"/>
        <v>1</v>
      </c>
      <c r="AH511" s="92">
        <f t="shared" si="167"/>
        <v>1</v>
      </c>
      <c r="AI511" s="93">
        <f t="shared" si="168"/>
        <v>8.3333333333333329E-2</v>
      </c>
      <c r="AJ511" s="93">
        <f t="shared" si="169"/>
        <v>8.3333333333333329E-2</v>
      </c>
      <c r="AK511" s="93">
        <f t="shared" si="170"/>
        <v>0.3968253968253968</v>
      </c>
    </row>
    <row r="512" spans="1:37" ht="25.35" customHeight="1" thickTop="1" thickBot="1">
      <c r="A512" s="255" t="s">
        <v>2024</v>
      </c>
      <c r="B512" s="256"/>
      <c r="C512" s="256"/>
      <c r="D512" s="256"/>
      <c r="E512" s="256"/>
      <c r="F512" s="256"/>
      <c r="G512" s="256"/>
      <c r="H512" s="256"/>
      <c r="I512" s="256"/>
      <c r="J512" s="256"/>
      <c r="K512" s="256"/>
      <c r="L512" s="256"/>
      <c r="M512" s="256"/>
      <c r="N512" s="256"/>
      <c r="O512" s="256"/>
      <c r="P512" s="256"/>
      <c r="Q512" s="256"/>
      <c r="R512" s="256"/>
      <c r="S512" s="256"/>
      <c r="T512" s="256"/>
      <c r="U512" s="256"/>
      <c r="V512" s="256"/>
      <c r="W512" s="256"/>
      <c r="X512" s="256"/>
      <c r="Y512" s="256"/>
      <c r="Z512" s="256"/>
      <c r="AA512" s="256"/>
      <c r="AB512" s="256"/>
      <c r="AC512" s="257"/>
      <c r="AD512" s="205">
        <f>'Art. 121'!Q501</f>
        <v>2</v>
      </c>
      <c r="AE512" s="91">
        <f t="shared" si="164"/>
        <v>0.3968253968253968</v>
      </c>
      <c r="AF512">
        <f t="shared" si="165"/>
        <v>1</v>
      </c>
      <c r="AG512" s="89">
        <f t="shared" si="166"/>
        <v>1</v>
      </c>
      <c r="AH512" s="92">
        <f t="shared" si="167"/>
        <v>1</v>
      </c>
      <c r="AI512" s="93">
        <f t="shared" si="168"/>
        <v>8.3333333333333329E-2</v>
      </c>
      <c r="AJ512" s="93">
        <f t="shared" si="169"/>
        <v>8.3333333333333329E-2</v>
      </c>
      <c r="AK512" s="93">
        <f t="shared" si="170"/>
        <v>0.3968253968253968</v>
      </c>
    </row>
    <row r="513" spans="1:37" ht="25.35" customHeight="1" thickTop="1">
      <c r="A513" s="304" t="s">
        <v>2025</v>
      </c>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91">
        <f>SUM(AE501:AE512)</f>
        <v>4.7619047619047619</v>
      </c>
      <c r="AF513" s="63"/>
      <c r="AG513" s="94">
        <f>SUM(AG501:AG512)</f>
        <v>12</v>
      </c>
      <c r="AH513" s="95"/>
      <c r="AI513" s="96"/>
      <c r="AJ513" s="96"/>
      <c r="AK513" s="96"/>
    </row>
    <row r="514" spans="1:37" ht="25.35" customHeight="1">
      <c r="A514" s="302" t="s">
        <v>2026</v>
      </c>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c r="AA514" s="302"/>
      <c r="AB514" s="302"/>
      <c r="AC514" s="302"/>
      <c r="AD514" s="302"/>
      <c r="AE514" s="91">
        <f>AE513/$AE$23*100</f>
        <v>100</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05" t="s">
        <v>79</v>
      </c>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106" t="s">
        <v>67</v>
      </c>
      <c r="AE516" s="107" t="s">
        <v>9</v>
      </c>
      <c r="AF516" s="89" t="s">
        <v>1877</v>
      </c>
      <c r="AG516" s="89" t="s">
        <v>1878</v>
      </c>
      <c r="AH516" s="89" t="s">
        <v>1879</v>
      </c>
      <c r="AI516" s="90" t="s">
        <v>1880</v>
      </c>
      <c r="AJ516" s="89"/>
      <c r="AK516" s="90" t="s">
        <v>1881</v>
      </c>
    </row>
    <row r="517" spans="1:37" ht="25.35" customHeight="1" thickTop="1" thickBot="1">
      <c r="A517" s="255" t="s">
        <v>214</v>
      </c>
      <c r="B517" s="256"/>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256"/>
      <c r="Z517" s="256"/>
      <c r="AA517" s="256"/>
      <c r="AB517" s="256"/>
      <c r="AC517" s="257"/>
      <c r="AD517" s="205">
        <f>'Art. 121'!Q504</f>
        <v>2</v>
      </c>
      <c r="AE517" s="91">
        <f>IF(AG517=1,AK517,AG517)</f>
        <v>0.95238095238095244</v>
      </c>
      <c r="AF517">
        <f>AD517/2</f>
        <v>1</v>
      </c>
      <c r="AG517" s="89">
        <f>IF(AND(AF517&gt;=0,AF517&lt;=1),1,"No aplica")</f>
        <v>1</v>
      </c>
      <c r="AH517" s="92">
        <f>AD517/(AG517*2)</f>
        <v>1</v>
      </c>
      <c r="AI517" s="93">
        <f>IF(AG517=1,AG517/$AG$522,"No aplica")</f>
        <v>0.2</v>
      </c>
      <c r="AJ517" s="93">
        <f>AF517*AI517</f>
        <v>0.2</v>
      </c>
      <c r="AK517" s="93">
        <f>AJ517*$AE$23</f>
        <v>0.95238095238095244</v>
      </c>
    </row>
    <row r="518" spans="1:37" ht="25.35" customHeight="1" thickTop="1" thickBot="1">
      <c r="A518" s="255" t="s">
        <v>215</v>
      </c>
      <c r="B518" s="256"/>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256"/>
      <c r="Z518" s="256"/>
      <c r="AA518" s="256"/>
      <c r="AB518" s="256"/>
      <c r="AC518" s="257"/>
      <c r="AD518" s="205">
        <f>'Art. 121'!Q505</f>
        <v>2</v>
      </c>
      <c r="AE518" s="91">
        <f>IF(AG518=1,AK518,AG518)</f>
        <v>0.95238095238095244</v>
      </c>
      <c r="AF518">
        <f>AD518/2</f>
        <v>1</v>
      </c>
      <c r="AG518" s="89">
        <f>IF(AND(AF518&gt;=0,AF518&lt;=1),1,"No aplica")</f>
        <v>1</v>
      </c>
      <c r="AH518" s="92">
        <f>AD518/(AG518*2)</f>
        <v>1</v>
      </c>
      <c r="AI518" s="93">
        <f>IF(AG518=1,AG518/$AG$522,"No aplica")</f>
        <v>0.2</v>
      </c>
      <c r="AJ518" s="93">
        <f>AF518*AI518</f>
        <v>0.2</v>
      </c>
      <c r="AK518" s="93">
        <f>AJ518*$AE$23</f>
        <v>0.95238095238095244</v>
      </c>
    </row>
    <row r="519" spans="1:37" ht="25.35" customHeight="1" thickTop="1" thickBot="1">
      <c r="A519" s="255" t="s">
        <v>1943</v>
      </c>
      <c r="B519" s="256"/>
      <c r="C519" s="256"/>
      <c r="D519" s="256"/>
      <c r="E519" s="256"/>
      <c r="F519" s="256"/>
      <c r="G519" s="256"/>
      <c r="H519" s="256"/>
      <c r="I519" s="256"/>
      <c r="J519" s="256"/>
      <c r="K519" s="256"/>
      <c r="L519" s="256"/>
      <c r="M519" s="256"/>
      <c r="N519" s="256"/>
      <c r="O519" s="256"/>
      <c r="P519" s="256"/>
      <c r="Q519" s="256"/>
      <c r="R519" s="256"/>
      <c r="S519" s="256"/>
      <c r="T519" s="256"/>
      <c r="U519" s="256"/>
      <c r="V519" s="256"/>
      <c r="W519" s="256"/>
      <c r="X519" s="256"/>
      <c r="Y519" s="256"/>
      <c r="Z519" s="256"/>
      <c r="AA519" s="256"/>
      <c r="AB519" s="256"/>
      <c r="AC519" s="257"/>
      <c r="AD519" s="205">
        <f>'Art. 121'!Q506</f>
        <v>2</v>
      </c>
      <c r="AE519" s="91">
        <f>IF(AG519=1,AK519,AG519)</f>
        <v>0.95238095238095244</v>
      </c>
      <c r="AF519">
        <f>AD519/2</f>
        <v>1</v>
      </c>
      <c r="AG519" s="89">
        <f>IF(AND(AF519&gt;=0,AF519&lt;=1),1,"No aplica")</f>
        <v>1</v>
      </c>
      <c r="AH519" s="92">
        <f>AD519/(AG519*2)</f>
        <v>1</v>
      </c>
      <c r="AI519" s="93">
        <f>IF(AG519=1,AG519/$AG$522,"No aplica")</f>
        <v>0.2</v>
      </c>
      <c r="AJ519" s="93">
        <f>AF519*AI519</f>
        <v>0.2</v>
      </c>
      <c r="AK519" s="93">
        <f>AJ519*$AE$23</f>
        <v>0.95238095238095244</v>
      </c>
    </row>
    <row r="520" spans="1:37" ht="25.35" customHeight="1" thickTop="1" thickBot="1">
      <c r="A520" s="255" t="s">
        <v>1944</v>
      </c>
      <c r="B520" s="256"/>
      <c r="C520" s="256"/>
      <c r="D520" s="256"/>
      <c r="E520" s="256"/>
      <c r="F520" s="256"/>
      <c r="G520" s="256"/>
      <c r="H520" s="256"/>
      <c r="I520" s="256"/>
      <c r="J520" s="256"/>
      <c r="K520" s="256"/>
      <c r="L520" s="256"/>
      <c r="M520" s="256"/>
      <c r="N520" s="256"/>
      <c r="O520" s="256"/>
      <c r="P520" s="256"/>
      <c r="Q520" s="256"/>
      <c r="R520" s="256"/>
      <c r="S520" s="256"/>
      <c r="T520" s="256"/>
      <c r="U520" s="256"/>
      <c r="V520" s="256"/>
      <c r="W520" s="256"/>
      <c r="X520" s="256"/>
      <c r="Y520" s="256"/>
      <c r="Z520" s="256"/>
      <c r="AA520" s="256"/>
      <c r="AB520" s="256"/>
      <c r="AC520" s="257"/>
      <c r="AD520" s="205">
        <f>'Art. 121'!Q507</f>
        <v>2</v>
      </c>
      <c r="AE520" s="91">
        <f>IF(AG520=1,AK520,AG520)</f>
        <v>0.95238095238095244</v>
      </c>
      <c r="AF520">
        <f>AD520/2</f>
        <v>1</v>
      </c>
      <c r="AG520" s="89">
        <f>IF(AND(AF520&gt;=0,AF520&lt;=1),1,"No aplica")</f>
        <v>1</v>
      </c>
      <c r="AH520" s="92">
        <f>AD520/(AG520*2)</f>
        <v>1</v>
      </c>
      <c r="AI520" s="93">
        <f>IF(AG520=1,AG520/$AG$522,"No aplica")</f>
        <v>0.2</v>
      </c>
      <c r="AJ520" s="93">
        <f>AF520*AI520</f>
        <v>0.2</v>
      </c>
      <c r="AK520" s="93">
        <f>AJ520*$AE$23</f>
        <v>0.95238095238095244</v>
      </c>
    </row>
    <row r="521" spans="1:37" ht="25.35" customHeight="1" thickTop="1" thickBot="1">
      <c r="A521" s="255" t="s">
        <v>2027</v>
      </c>
      <c r="B521" s="256"/>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256"/>
      <c r="Z521" s="256"/>
      <c r="AA521" s="256"/>
      <c r="AB521" s="256"/>
      <c r="AC521" s="257"/>
      <c r="AD521" s="205">
        <f>'Art. 121'!Q508</f>
        <v>2</v>
      </c>
      <c r="AE521" s="91">
        <f>IF(AG521=1,AK521,AG521)</f>
        <v>0.95238095238095244</v>
      </c>
      <c r="AF521">
        <f>AD521/2</f>
        <v>1</v>
      </c>
      <c r="AG521" s="89">
        <f>IF(AND(AF521&gt;=0,AF521&lt;=1),1,"No aplica")</f>
        <v>1</v>
      </c>
      <c r="AH521" s="92">
        <f>AD521/(AG521*2)</f>
        <v>1</v>
      </c>
      <c r="AI521" s="93">
        <f>IF(AG521=1,AG521/$AG$522,"No aplica")</f>
        <v>0.2</v>
      </c>
      <c r="AJ521" s="93">
        <f>AF521*AI521</f>
        <v>0.2</v>
      </c>
      <c r="AK521" s="93">
        <f>AJ521*$AE$23</f>
        <v>0.95238095238095244</v>
      </c>
    </row>
    <row r="522" spans="1:37" ht="25.35" customHeight="1" thickTop="1">
      <c r="A522" s="304" t="s">
        <v>2028</v>
      </c>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91">
        <f>SUM(AE515:AE521)</f>
        <v>4.7619047619047619</v>
      </c>
      <c r="AF522" s="63"/>
      <c r="AG522" s="94">
        <f>SUM(AG517:AG521)</f>
        <v>5</v>
      </c>
      <c r="AH522" s="95"/>
      <c r="AI522" s="96"/>
      <c r="AJ522" s="96"/>
      <c r="AK522" s="96"/>
    </row>
    <row r="523" spans="1:37" ht="25.35" customHeight="1">
      <c r="A523" s="302" t="s">
        <v>2029</v>
      </c>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c r="AA523" s="302"/>
      <c r="AB523" s="302"/>
      <c r="AC523" s="302"/>
      <c r="AD523" s="302"/>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94" t="s">
        <v>412</v>
      </c>
      <c r="B526" s="294"/>
      <c r="C526" s="294"/>
      <c r="D526" s="294"/>
      <c r="E526" s="294"/>
      <c r="F526" s="294"/>
      <c r="G526" s="294"/>
      <c r="H526" s="294"/>
      <c r="I526" s="294"/>
      <c r="J526" s="294"/>
      <c r="K526" s="294"/>
      <c r="L526" s="294"/>
      <c r="M526" s="294"/>
      <c r="N526" s="294"/>
      <c r="O526" s="294"/>
      <c r="P526" s="294"/>
      <c r="Q526" s="294"/>
      <c r="R526" s="294"/>
      <c r="S526" s="294"/>
      <c r="T526" s="294"/>
      <c r="U526" s="294"/>
      <c r="V526" s="294"/>
      <c r="W526" s="294"/>
      <c r="X526" s="294"/>
      <c r="Y526" s="294"/>
      <c r="Z526" s="294"/>
      <c r="AA526" s="294"/>
      <c r="AB526" s="294"/>
      <c r="AC526" s="294"/>
      <c r="AD526" s="204"/>
      <c r="AE526" s="204"/>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03" t="s">
        <v>44</v>
      </c>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67" t="s">
        <v>67</v>
      </c>
      <c r="AE529" s="201" t="s">
        <v>9</v>
      </c>
      <c r="AF529" s="89" t="s">
        <v>1877</v>
      </c>
      <c r="AG529" s="89" t="s">
        <v>1878</v>
      </c>
      <c r="AH529" s="89" t="s">
        <v>1879</v>
      </c>
      <c r="AI529" s="90" t="s">
        <v>1880</v>
      </c>
      <c r="AJ529" s="89"/>
      <c r="AK529" s="90" t="s">
        <v>1881</v>
      </c>
    </row>
    <row r="530" spans="1:37" ht="25.35" customHeight="1" thickTop="1" thickBot="1">
      <c r="A530" s="255" t="s">
        <v>69</v>
      </c>
      <c r="B530" s="256"/>
      <c r="C530" s="256"/>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256"/>
      <c r="Z530" s="256"/>
      <c r="AA530" s="256"/>
      <c r="AB530" s="256"/>
      <c r="AC530" s="257"/>
      <c r="AD530" s="205">
        <f>'Art. 121'!Q517</f>
        <v>3</v>
      </c>
      <c r="AE530" s="91" t="str">
        <f t="shared" ref="AE530:AE551" si="178">IF(AG530=1,AK530,AG530)</f>
        <v>No aplica</v>
      </c>
      <c r="AF530">
        <f t="shared" ref="AF530:AF551" si="179">AD530/2</f>
        <v>1.5</v>
      </c>
      <c r="AG530" s="89" t="str">
        <f t="shared" ref="AG530:AG551" si="180">IF(AND(AF530&gt;=0,AF530&lt;=1),1,"No aplica")</f>
        <v>No aplica</v>
      </c>
      <c r="AH530" s="92" t="e">
        <f t="shared" ref="AH530:AH551" si="181">AD530/(AG530*2)</f>
        <v>#VALUE!</v>
      </c>
      <c r="AI530" s="93" t="str">
        <f t="shared" ref="AI530:AI551" si="182">IF(AG530=1,AG530/$AG$552,"No aplica")</f>
        <v>No aplica</v>
      </c>
      <c r="AJ530" s="93" t="e">
        <f t="shared" ref="AJ530:AJ551" si="183">AF530*AI530</f>
        <v>#VALUE!</v>
      </c>
      <c r="AK530" s="93" t="e">
        <f t="shared" ref="AK530:AK551" si="184">AJ530*$AE$23</f>
        <v>#VALUE!</v>
      </c>
    </row>
    <row r="531" spans="1:37" ht="25.35" customHeight="1" thickTop="1" thickBot="1">
      <c r="A531" s="255" t="s">
        <v>109</v>
      </c>
      <c r="B531" s="256"/>
      <c r="C531" s="256"/>
      <c r="D531" s="256"/>
      <c r="E531" s="256"/>
      <c r="F531" s="256"/>
      <c r="G531" s="256"/>
      <c r="H531" s="256"/>
      <c r="I531" s="256"/>
      <c r="J531" s="256"/>
      <c r="K531" s="256"/>
      <c r="L531" s="256"/>
      <c r="M531" s="256"/>
      <c r="N531" s="256"/>
      <c r="O531" s="256"/>
      <c r="P531" s="256"/>
      <c r="Q531" s="256"/>
      <c r="R531" s="256"/>
      <c r="S531" s="256"/>
      <c r="T531" s="256"/>
      <c r="U531" s="256"/>
      <c r="V531" s="256"/>
      <c r="W531" s="256"/>
      <c r="X531" s="256"/>
      <c r="Y531" s="256"/>
      <c r="Z531" s="256"/>
      <c r="AA531" s="256"/>
      <c r="AB531" s="256"/>
      <c r="AC531" s="257"/>
      <c r="AD531" s="205">
        <f>'Art. 121'!Q518</f>
        <v>3</v>
      </c>
      <c r="AE531" s="91" t="str">
        <f t="shared" si="178"/>
        <v>No aplica</v>
      </c>
      <c r="AF531">
        <f t="shared" si="179"/>
        <v>1.5</v>
      </c>
      <c r="AG531" s="89" t="str">
        <f t="shared" si="180"/>
        <v>No aplica</v>
      </c>
      <c r="AH531" s="92" t="e">
        <f t="shared" si="181"/>
        <v>#VALUE!</v>
      </c>
      <c r="AI531" s="93" t="str">
        <f t="shared" si="182"/>
        <v>No aplica</v>
      </c>
      <c r="AJ531" s="93" t="e">
        <f t="shared" si="183"/>
        <v>#VALUE!</v>
      </c>
      <c r="AK531" s="93" t="e">
        <f t="shared" si="184"/>
        <v>#VALUE!</v>
      </c>
    </row>
    <row r="532" spans="1:37" ht="25.35" customHeight="1" thickTop="1" thickBot="1">
      <c r="A532" s="255" t="s">
        <v>414</v>
      </c>
      <c r="B532" s="256"/>
      <c r="C532" s="256"/>
      <c r="D532" s="256"/>
      <c r="E532" s="256"/>
      <c r="F532" s="256"/>
      <c r="G532" s="256"/>
      <c r="H532" s="256"/>
      <c r="I532" s="256"/>
      <c r="J532" s="256"/>
      <c r="K532" s="256"/>
      <c r="L532" s="256"/>
      <c r="M532" s="256"/>
      <c r="N532" s="256"/>
      <c r="O532" s="256"/>
      <c r="P532" s="256"/>
      <c r="Q532" s="256"/>
      <c r="R532" s="256"/>
      <c r="S532" s="256"/>
      <c r="T532" s="256"/>
      <c r="U532" s="256"/>
      <c r="V532" s="256"/>
      <c r="W532" s="256"/>
      <c r="X532" s="256"/>
      <c r="Y532" s="256"/>
      <c r="Z532" s="256"/>
      <c r="AA532" s="256"/>
      <c r="AB532" s="256"/>
      <c r="AC532" s="257"/>
      <c r="AD532" s="205">
        <f>'Art. 121'!Q519</f>
        <v>3</v>
      </c>
      <c r="AE532" s="91" t="str">
        <f t="shared" si="178"/>
        <v>No aplica</v>
      </c>
      <c r="AF532">
        <f t="shared" si="179"/>
        <v>1.5</v>
      </c>
      <c r="AG532" s="89" t="str">
        <f t="shared" si="180"/>
        <v>No aplica</v>
      </c>
      <c r="AH532" s="92" t="e">
        <f t="shared" si="181"/>
        <v>#VALUE!</v>
      </c>
      <c r="AI532" s="93" t="str">
        <f t="shared" si="182"/>
        <v>No aplica</v>
      </c>
      <c r="AJ532" s="93" t="e">
        <f t="shared" si="183"/>
        <v>#VALUE!</v>
      </c>
      <c r="AK532" s="93" t="e">
        <f t="shared" si="184"/>
        <v>#VALUE!</v>
      </c>
    </row>
    <row r="533" spans="1:37" ht="25.35" customHeight="1" thickTop="1" thickBot="1">
      <c r="A533" s="255" t="s">
        <v>2030</v>
      </c>
      <c r="B533" s="256"/>
      <c r="C533" s="256"/>
      <c r="D533" s="256"/>
      <c r="E533" s="256"/>
      <c r="F533" s="256"/>
      <c r="G533" s="256"/>
      <c r="H533" s="256"/>
      <c r="I533" s="256"/>
      <c r="J533" s="256"/>
      <c r="K533" s="256"/>
      <c r="L533" s="256"/>
      <c r="M533" s="256"/>
      <c r="N533" s="256"/>
      <c r="O533" s="256"/>
      <c r="P533" s="256"/>
      <c r="Q533" s="256"/>
      <c r="R533" s="256"/>
      <c r="S533" s="256"/>
      <c r="T533" s="256"/>
      <c r="U533" s="256"/>
      <c r="V533" s="256"/>
      <c r="W533" s="256"/>
      <c r="X533" s="256"/>
      <c r="Y533" s="256"/>
      <c r="Z533" s="256"/>
      <c r="AA533" s="256"/>
      <c r="AB533" s="256"/>
      <c r="AC533" s="257"/>
      <c r="AD533" s="205">
        <f>'Art. 121'!Q520</f>
        <v>3</v>
      </c>
      <c r="AE533" s="91" t="str">
        <f t="shared" si="178"/>
        <v>No aplica</v>
      </c>
      <c r="AF533">
        <f t="shared" si="179"/>
        <v>1.5</v>
      </c>
      <c r="AG533" s="89" t="str">
        <f t="shared" si="180"/>
        <v>No aplica</v>
      </c>
      <c r="AH533" s="92" t="e">
        <f t="shared" si="181"/>
        <v>#VALUE!</v>
      </c>
      <c r="AI533" s="93" t="str">
        <f t="shared" si="182"/>
        <v>No aplica</v>
      </c>
      <c r="AJ533" s="93" t="e">
        <f t="shared" si="183"/>
        <v>#VALUE!</v>
      </c>
      <c r="AK533" s="93" t="e">
        <f t="shared" si="184"/>
        <v>#VALUE!</v>
      </c>
    </row>
    <row r="534" spans="1:37" ht="25.35" customHeight="1" thickTop="1" thickBot="1">
      <c r="A534" s="255" t="s">
        <v>416</v>
      </c>
      <c r="B534" s="256"/>
      <c r="C534" s="256"/>
      <c r="D534" s="256"/>
      <c r="E534" s="256"/>
      <c r="F534" s="256"/>
      <c r="G534" s="256"/>
      <c r="H534" s="256"/>
      <c r="I534" s="256"/>
      <c r="J534" s="256"/>
      <c r="K534" s="256"/>
      <c r="L534" s="256"/>
      <c r="M534" s="256"/>
      <c r="N534" s="256"/>
      <c r="O534" s="256"/>
      <c r="P534" s="256"/>
      <c r="Q534" s="256"/>
      <c r="R534" s="256"/>
      <c r="S534" s="256"/>
      <c r="T534" s="256"/>
      <c r="U534" s="256"/>
      <c r="V534" s="256"/>
      <c r="W534" s="256"/>
      <c r="X534" s="256"/>
      <c r="Y534" s="256"/>
      <c r="Z534" s="256"/>
      <c r="AA534" s="256"/>
      <c r="AB534" s="256"/>
      <c r="AC534" s="257"/>
      <c r="AD534" s="205">
        <f>'Art. 121'!Q521</f>
        <v>3</v>
      </c>
      <c r="AE534" s="91" t="str">
        <f t="shared" si="178"/>
        <v>No aplica</v>
      </c>
      <c r="AF534">
        <f t="shared" si="179"/>
        <v>1.5</v>
      </c>
      <c r="AG534" s="89" t="str">
        <f t="shared" si="180"/>
        <v>No aplica</v>
      </c>
      <c r="AH534" s="92" t="e">
        <f t="shared" si="181"/>
        <v>#VALUE!</v>
      </c>
      <c r="AI534" s="93" t="str">
        <f t="shared" si="182"/>
        <v>No aplica</v>
      </c>
      <c r="AJ534" s="93" t="e">
        <f t="shared" si="183"/>
        <v>#VALUE!</v>
      </c>
      <c r="AK534" s="93" t="e">
        <f t="shared" si="184"/>
        <v>#VALUE!</v>
      </c>
    </row>
    <row r="535" spans="1:37" ht="25.35" customHeight="1" thickTop="1" thickBot="1">
      <c r="A535" s="255" t="s">
        <v>2031</v>
      </c>
      <c r="B535" s="256"/>
      <c r="C535" s="256"/>
      <c r="D535" s="256"/>
      <c r="E535" s="256"/>
      <c r="F535" s="256"/>
      <c r="G535" s="256"/>
      <c r="H535" s="256"/>
      <c r="I535" s="256"/>
      <c r="J535" s="256"/>
      <c r="K535" s="256"/>
      <c r="L535" s="256"/>
      <c r="M535" s="256"/>
      <c r="N535" s="256"/>
      <c r="O535" s="256"/>
      <c r="P535" s="256"/>
      <c r="Q535" s="256"/>
      <c r="R535" s="256"/>
      <c r="S535" s="256"/>
      <c r="T535" s="256"/>
      <c r="U535" s="256"/>
      <c r="V535" s="256"/>
      <c r="W535" s="256"/>
      <c r="X535" s="256"/>
      <c r="Y535" s="256"/>
      <c r="Z535" s="256"/>
      <c r="AA535" s="256"/>
      <c r="AB535" s="256"/>
      <c r="AC535" s="257"/>
      <c r="AD535" s="205">
        <f>'Art. 121'!Q522</f>
        <v>3</v>
      </c>
      <c r="AE535" s="91" t="str">
        <f t="shared" si="178"/>
        <v>No aplica</v>
      </c>
      <c r="AF535">
        <f t="shared" si="179"/>
        <v>1.5</v>
      </c>
      <c r="AG535" s="89" t="str">
        <f t="shared" si="180"/>
        <v>No aplica</v>
      </c>
      <c r="AH535" s="92" t="e">
        <f t="shared" si="181"/>
        <v>#VALUE!</v>
      </c>
      <c r="AI535" s="93" t="str">
        <f t="shared" si="182"/>
        <v>No aplica</v>
      </c>
      <c r="AJ535" s="93" t="e">
        <f t="shared" si="183"/>
        <v>#VALUE!</v>
      </c>
      <c r="AK535" s="93" t="e">
        <f t="shared" si="184"/>
        <v>#VALUE!</v>
      </c>
    </row>
    <row r="536" spans="1:37" ht="25.35" customHeight="1" thickTop="1" thickBot="1">
      <c r="A536" s="255" t="s">
        <v>418</v>
      </c>
      <c r="B536" s="256"/>
      <c r="C536" s="256"/>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256"/>
      <c r="Z536" s="256"/>
      <c r="AA536" s="256"/>
      <c r="AB536" s="256"/>
      <c r="AC536" s="257"/>
      <c r="AD536" s="205">
        <f>'Art. 121'!Q523</f>
        <v>3</v>
      </c>
      <c r="AE536" s="91" t="str">
        <f t="shared" si="178"/>
        <v>No aplica</v>
      </c>
      <c r="AF536">
        <f t="shared" si="179"/>
        <v>1.5</v>
      </c>
      <c r="AG536" s="89" t="str">
        <f t="shared" si="180"/>
        <v>No aplica</v>
      </c>
      <c r="AH536" s="92" t="e">
        <f t="shared" si="181"/>
        <v>#VALUE!</v>
      </c>
      <c r="AI536" s="93" t="str">
        <f t="shared" si="182"/>
        <v>No aplica</v>
      </c>
      <c r="AJ536" s="93" t="e">
        <f t="shared" si="183"/>
        <v>#VALUE!</v>
      </c>
      <c r="AK536" s="93" t="e">
        <f t="shared" si="184"/>
        <v>#VALUE!</v>
      </c>
    </row>
    <row r="537" spans="1:37" ht="25.35" customHeight="1" thickTop="1" thickBot="1">
      <c r="A537" s="255" t="s">
        <v>2032</v>
      </c>
      <c r="B537" s="256"/>
      <c r="C537" s="256"/>
      <c r="D537" s="256"/>
      <c r="E537" s="256"/>
      <c r="F537" s="256"/>
      <c r="G537" s="256"/>
      <c r="H537" s="256"/>
      <c r="I537" s="256"/>
      <c r="J537" s="256"/>
      <c r="K537" s="256"/>
      <c r="L537" s="256"/>
      <c r="M537" s="256"/>
      <c r="N537" s="256"/>
      <c r="O537" s="256"/>
      <c r="P537" s="256"/>
      <c r="Q537" s="256"/>
      <c r="R537" s="256"/>
      <c r="S537" s="256"/>
      <c r="T537" s="256"/>
      <c r="U537" s="256"/>
      <c r="V537" s="256"/>
      <c r="W537" s="256"/>
      <c r="X537" s="256"/>
      <c r="Y537" s="256"/>
      <c r="Z537" s="256"/>
      <c r="AA537" s="256"/>
      <c r="AB537" s="256"/>
      <c r="AC537" s="257"/>
      <c r="AD537" s="205">
        <f>'Art. 121'!Q524</f>
        <v>3</v>
      </c>
      <c r="AE537" s="91" t="str">
        <f t="shared" si="178"/>
        <v>No aplica</v>
      </c>
      <c r="AF537">
        <f t="shared" si="179"/>
        <v>1.5</v>
      </c>
      <c r="AG537" s="89" t="str">
        <f t="shared" si="180"/>
        <v>No aplica</v>
      </c>
      <c r="AH537" s="92" t="e">
        <f t="shared" si="181"/>
        <v>#VALUE!</v>
      </c>
      <c r="AI537" s="93" t="str">
        <f t="shared" si="182"/>
        <v>No aplica</v>
      </c>
      <c r="AJ537" s="93" t="e">
        <f t="shared" si="183"/>
        <v>#VALUE!</v>
      </c>
      <c r="AK537" s="93" t="e">
        <f t="shared" si="184"/>
        <v>#VALUE!</v>
      </c>
    </row>
    <row r="538" spans="1:37" ht="25.35" customHeight="1" thickTop="1" thickBot="1">
      <c r="A538" s="255" t="s">
        <v>420</v>
      </c>
      <c r="B538" s="256"/>
      <c r="C538" s="256"/>
      <c r="D538" s="256"/>
      <c r="E538" s="256"/>
      <c r="F538" s="256"/>
      <c r="G538" s="256"/>
      <c r="H538" s="256"/>
      <c r="I538" s="256"/>
      <c r="J538" s="256"/>
      <c r="K538" s="256"/>
      <c r="L538" s="256"/>
      <c r="M538" s="256"/>
      <c r="N538" s="256"/>
      <c r="O538" s="256"/>
      <c r="P538" s="256"/>
      <c r="Q538" s="256"/>
      <c r="R538" s="256"/>
      <c r="S538" s="256"/>
      <c r="T538" s="256"/>
      <c r="U538" s="256"/>
      <c r="V538" s="256"/>
      <c r="W538" s="256"/>
      <c r="X538" s="256"/>
      <c r="Y538" s="256"/>
      <c r="Z538" s="256"/>
      <c r="AA538" s="256"/>
      <c r="AB538" s="256"/>
      <c r="AC538" s="257"/>
      <c r="AD538" s="205">
        <f>'Art. 121'!Q525</f>
        <v>3</v>
      </c>
      <c r="AE538" s="91" t="str">
        <f t="shared" si="178"/>
        <v>No aplica</v>
      </c>
      <c r="AF538">
        <f t="shared" si="179"/>
        <v>1.5</v>
      </c>
      <c r="AG538" s="89" t="str">
        <f t="shared" si="180"/>
        <v>No aplica</v>
      </c>
      <c r="AH538" s="92" t="e">
        <f t="shared" si="181"/>
        <v>#VALUE!</v>
      </c>
      <c r="AI538" s="93" t="str">
        <f t="shared" si="182"/>
        <v>No aplica</v>
      </c>
      <c r="AJ538" s="93" t="e">
        <f t="shared" si="183"/>
        <v>#VALUE!</v>
      </c>
      <c r="AK538" s="93" t="e">
        <f t="shared" si="184"/>
        <v>#VALUE!</v>
      </c>
    </row>
    <row r="539" spans="1:37" ht="25.35" customHeight="1" thickTop="1" thickBot="1">
      <c r="A539" s="255" t="s">
        <v>421</v>
      </c>
      <c r="B539" s="256"/>
      <c r="C539" s="256"/>
      <c r="D539" s="256"/>
      <c r="E539" s="256"/>
      <c r="F539" s="256"/>
      <c r="G539" s="256"/>
      <c r="H539" s="256"/>
      <c r="I539" s="256"/>
      <c r="J539" s="256"/>
      <c r="K539" s="256"/>
      <c r="L539" s="256"/>
      <c r="M539" s="256"/>
      <c r="N539" s="256"/>
      <c r="O539" s="256"/>
      <c r="P539" s="256"/>
      <c r="Q539" s="256"/>
      <c r="R539" s="256"/>
      <c r="S539" s="256"/>
      <c r="T539" s="256"/>
      <c r="U539" s="256"/>
      <c r="V539" s="256"/>
      <c r="W539" s="256"/>
      <c r="X539" s="256"/>
      <c r="Y539" s="256"/>
      <c r="Z539" s="256"/>
      <c r="AA539" s="256"/>
      <c r="AB539" s="256"/>
      <c r="AC539" s="257"/>
      <c r="AD539" s="205">
        <f>'Art. 121'!Q526</f>
        <v>3</v>
      </c>
      <c r="AE539" s="91" t="str">
        <f t="shared" si="178"/>
        <v>No aplica</v>
      </c>
      <c r="AF539">
        <f t="shared" si="179"/>
        <v>1.5</v>
      </c>
      <c r="AG539" s="89" t="str">
        <f t="shared" si="180"/>
        <v>No aplica</v>
      </c>
      <c r="AH539" s="92" t="e">
        <f t="shared" si="181"/>
        <v>#VALUE!</v>
      </c>
      <c r="AI539" s="93" t="str">
        <f t="shared" si="182"/>
        <v>No aplica</v>
      </c>
      <c r="AJ539" s="93" t="e">
        <f t="shared" si="183"/>
        <v>#VALUE!</v>
      </c>
      <c r="AK539" s="93" t="e">
        <f t="shared" si="184"/>
        <v>#VALUE!</v>
      </c>
    </row>
    <row r="540" spans="1:37" ht="25.35" customHeight="1" thickTop="1" thickBot="1">
      <c r="A540" s="255" t="s">
        <v>422</v>
      </c>
      <c r="B540" s="256"/>
      <c r="C540" s="256"/>
      <c r="D540" s="256"/>
      <c r="E540" s="256"/>
      <c r="F540" s="256"/>
      <c r="G540" s="256"/>
      <c r="H540" s="256"/>
      <c r="I540" s="256"/>
      <c r="J540" s="256"/>
      <c r="K540" s="256"/>
      <c r="L540" s="256"/>
      <c r="M540" s="256"/>
      <c r="N540" s="256"/>
      <c r="O540" s="256"/>
      <c r="P540" s="256"/>
      <c r="Q540" s="256"/>
      <c r="R540" s="256"/>
      <c r="S540" s="256"/>
      <c r="T540" s="256"/>
      <c r="U540" s="256"/>
      <c r="V540" s="256"/>
      <c r="W540" s="256"/>
      <c r="X540" s="256"/>
      <c r="Y540" s="256"/>
      <c r="Z540" s="256"/>
      <c r="AA540" s="256"/>
      <c r="AB540" s="256"/>
      <c r="AC540" s="257"/>
      <c r="AD540" s="205">
        <f>'Art. 121'!Q527</f>
        <v>3</v>
      </c>
      <c r="AE540" s="91" t="str">
        <f t="shared" si="178"/>
        <v>No aplica</v>
      </c>
      <c r="AF540">
        <f t="shared" si="179"/>
        <v>1.5</v>
      </c>
      <c r="AG540" s="89" t="str">
        <f t="shared" si="180"/>
        <v>No aplica</v>
      </c>
      <c r="AH540" s="92" t="e">
        <f t="shared" si="181"/>
        <v>#VALUE!</v>
      </c>
      <c r="AI540" s="93" t="str">
        <f t="shared" si="182"/>
        <v>No aplica</v>
      </c>
      <c r="AJ540" s="93" t="e">
        <f t="shared" si="183"/>
        <v>#VALUE!</v>
      </c>
      <c r="AK540" s="93" t="e">
        <f t="shared" si="184"/>
        <v>#VALUE!</v>
      </c>
    </row>
    <row r="541" spans="1:37" ht="25.35" customHeight="1" thickTop="1" thickBot="1">
      <c r="A541" s="255" t="s">
        <v>423</v>
      </c>
      <c r="B541" s="256"/>
      <c r="C541" s="256"/>
      <c r="D541" s="256"/>
      <c r="E541" s="256"/>
      <c r="F541" s="256"/>
      <c r="G541" s="256"/>
      <c r="H541" s="256"/>
      <c r="I541" s="256"/>
      <c r="J541" s="256"/>
      <c r="K541" s="256"/>
      <c r="L541" s="256"/>
      <c r="M541" s="256"/>
      <c r="N541" s="256"/>
      <c r="O541" s="256"/>
      <c r="P541" s="256"/>
      <c r="Q541" s="256"/>
      <c r="R541" s="256"/>
      <c r="S541" s="256"/>
      <c r="T541" s="256"/>
      <c r="U541" s="256"/>
      <c r="V541" s="256"/>
      <c r="W541" s="256"/>
      <c r="X541" s="256"/>
      <c r="Y541" s="256"/>
      <c r="Z541" s="256"/>
      <c r="AA541" s="256"/>
      <c r="AB541" s="256"/>
      <c r="AC541" s="257"/>
      <c r="AD541" s="205">
        <f>'Art. 121'!Q525</f>
        <v>3</v>
      </c>
      <c r="AE541" s="91" t="str">
        <f t="shared" ref="AE541:AE543" si="185">IF(AG541=1,AK541,AG541)</f>
        <v>No aplica</v>
      </c>
      <c r="AF541">
        <f t="shared" ref="AF541:AF543" si="186">AD541/2</f>
        <v>1.5</v>
      </c>
      <c r="AG541" s="89" t="str">
        <f t="shared" ref="AG541:AG543" si="187">IF(AND(AF541&gt;=0,AF541&lt;=1),1,"No aplica")</f>
        <v>No aplica</v>
      </c>
      <c r="AH541" s="92" t="e">
        <f t="shared" ref="AH541:AH543" si="188">AD541/(AG541*2)</f>
        <v>#VALUE!</v>
      </c>
      <c r="AI541" s="93" t="str">
        <f t="shared" ref="AI541:AI543" si="189">IF(AG541=1,AG541/$AG$552,"No aplica")</f>
        <v>No aplica</v>
      </c>
      <c r="AJ541" s="93" t="e">
        <f t="shared" ref="AJ541:AJ543" si="190">AF541*AI541</f>
        <v>#VALUE!</v>
      </c>
      <c r="AK541" s="93" t="e">
        <f t="shared" ref="AK541:AK543" si="191">AJ541*$AE$23</f>
        <v>#VALUE!</v>
      </c>
    </row>
    <row r="542" spans="1:37" ht="25.35" customHeight="1" thickTop="1" thickBot="1">
      <c r="A542" s="255" t="s">
        <v>424</v>
      </c>
      <c r="B542" s="256"/>
      <c r="C542" s="256"/>
      <c r="D542" s="256"/>
      <c r="E542" s="256"/>
      <c r="F542" s="256"/>
      <c r="G542" s="256"/>
      <c r="H542" s="256"/>
      <c r="I542" s="256"/>
      <c r="J542" s="256"/>
      <c r="K542" s="256"/>
      <c r="L542" s="256"/>
      <c r="M542" s="256"/>
      <c r="N542" s="256"/>
      <c r="O542" s="256"/>
      <c r="P542" s="256"/>
      <c r="Q542" s="256"/>
      <c r="R542" s="256"/>
      <c r="S542" s="256"/>
      <c r="T542" s="256"/>
      <c r="U542" s="256"/>
      <c r="V542" s="256"/>
      <c r="W542" s="256"/>
      <c r="X542" s="256"/>
      <c r="Y542" s="256"/>
      <c r="Z542" s="256"/>
      <c r="AA542" s="256"/>
      <c r="AB542" s="256"/>
      <c r="AC542" s="257"/>
      <c r="AD542" s="205">
        <f>'Art. 121'!Q526</f>
        <v>3</v>
      </c>
      <c r="AE542" s="91" t="str">
        <f t="shared" si="185"/>
        <v>No aplica</v>
      </c>
      <c r="AF542">
        <f t="shared" si="186"/>
        <v>1.5</v>
      </c>
      <c r="AG542" s="89" t="str">
        <f t="shared" si="187"/>
        <v>No aplica</v>
      </c>
      <c r="AH542" s="92" t="e">
        <f t="shared" si="188"/>
        <v>#VALUE!</v>
      </c>
      <c r="AI542" s="93" t="str">
        <f t="shared" si="189"/>
        <v>No aplica</v>
      </c>
      <c r="AJ542" s="93" t="e">
        <f t="shared" si="190"/>
        <v>#VALUE!</v>
      </c>
      <c r="AK542" s="93" t="e">
        <f t="shared" si="191"/>
        <v>#VALUE!</v>
      </c>
    </row>
    <row r="543" spans="1:37" ht="25.35" customHeight="1" thickTop="1" thickBot="1">
      <c r="A543" s="255" t="s">
        <v>425</v>
      </c>
      <c r="B543" s="256"/>
      <c r="C543" s="256"/>
      <c r="D543" s="256"/>
      <c r="E543" s="256"/>
      <c r="F543" s="256"/>
      <c r="G543" s="256"/>
      <c r="H543" s="256"/>
      <c r="I543" s="256"/>
      <c r="J543" s="256"/>
      <c r="K543" s="256"/>
      <c r="L543" s="256"/>
      <c r="M543" s="256"/>
      <c r="N543" s="256"/>
      <c r="O543" s="256"/>
      <c r="P543" s="256"/>
      <c r="Q543" s="256"/>
      <c r="R543" s="256"/>
      <c r="S543" s="256"/>
      <c r="T543" s="256"/>
      <c r="U543" s="256"/>
      <c r="V543" s="256"/>
      <c r="W543" s="256"/>
      <c r="X543" s="256"/>
      <c r="Y543" s="256"/>
      <c r="Z543" s="256"/>
      <c r="AA543" s="256"/>
      <c r="AB543" s="256"/>
      <c r="AC543" s="257"/>
      <c r="AD543" s="205">
        <f>'Art. 121'!Q527</f>
        <v>3</v>
      </c>
      <c r="AE543" s="91" t="str">
        <f t="shared" si="185"/>
        <v>No aplica</v>
      </c>
      <c r="AF543">
        <f t="shared" si="186"/>
        <v>1.5</v>
      </c>
      <c r="AG543" s="89" t="str">
        <f t="shared" si="187"/>
        <v>No aplica</v>
      </c>
      <c r="AH543" s="92" t="e">
        <f t="shared" si="188"/>
        <v>#VALUE!</v>
      </c>
      <c r="AI543" s="93" t="str">
        <f t="shared" si="189"/>
        <v>No aplica</v>
      </c>
      <c r="AJ543" s="93" t="e">
        <f t="shared" si="190"/>
        <v>#VALUE!</v>
      </c>
      <c r="AK543" s="93" t="e">
        <f t="shared" si="191"/>
        <v>#VALUE!</v>
      </c>
    </row>
    <row r="544" spans="1:37" ht="25.35" customHeight="1" thickTop="1" thickBot="1">
      <c r="A544" s="255" t="s">
        <v>426</v>
      </c>
      <c r="B544" s="256"/>
      <c r="C544" s="256"/>
      <c r="D544" s="256"/>
      <c r="E544" s="256"/>
      <c r="F544" s="256"/>
      <c r="G544" s="256"/>
      <c r="H544" s="256"/>
      <c r="I544" s="256"/>
      <c r="J544" s="256"/>
      <c r="K544" s="256"/>
      <c r="L544" s="256"/>
      <c r="M544" s="256"/>
      <c r="N544" s="256"/>
      <c r="O544" s="256"/>
      <c r="P544" s="256"/>
      <c r="Q544" s="256"/>
      <c r="R544" s="256"/>
      <c r="S544" s="256"/>
      <c r="T544" s="256"/>
      <c r="U544" s="256"/>
      <c r="V544" s="256"/>
      <c r="W544" s="256"/>
      <c r="X544" s="256"/>
      <c r="Y544" s="256"/>
      <c r="Z544" s="256"/>
      <c r="AA544" s="256"/>
      <c r="AB544" s="256"/>
      <c r="AC544" s="257"/>
      <c r="AD544" s="205">
        <f>'Art. 121'!Q528</f>
        <v>3</v>
      </c>
      <c r="AE544" s="91" t="str">
        <f t="shared" si="178"/>
        <v>No aplica</v>
      </c>
      <c r="AF544">
        <f t="shared" si="179"/>
        <v>1.5</v>
      </c>
      <c r="AG544" s="89" t="str">
        <f t="shared" si="180"/>
        <v>No aplica</v>
      </c>
      <c r="AH544" s="92" t="e">
        <f t="shared" si="181"/>
        <v>#VALUE!</v>
      </c>
      <c r="AI544" s="93" t="str">
        <f t="shared" si="182"/>
        <v>No aplica</v>
      </c>
      <c r="AJ544" s="93" t="e">
        <f t="shared" si="183"/>
        <v>#VALUE!</v>
      </c>
      <c r="AK544" s="93" t="e">
        <f t="shared" si="184"/>
        <v>#VALUE!</v>
      </c>
    </row>
    <row r="545" spans="1:37" ht="25.35" customHeight="1" thickTop="1" thickBot="1">
      <c r="A545" s="255" t="s">
        <v>2033</v>
      </c>
      <c r="B545" s="256"/>
      <c r="C545" s="256"/>
      <c r="D545" s="256"/>
      <c r="E545" s="256"/>
      <c r="F545" s="256"/>
      <c r="G545" s="256"/>
      <c r="H545" s="256"/>
      <c r="I545" s="256"/>
      <c r="J545" s="256"/>
      <c r="K545" s="256"/>
      <c r="L545" s="256"/>
      <c r="M545" s="256"/>
      <c r="N545" s="256"/>
      <c r="O545" s="256"/>
      <c r="P545" s="256"/>
      <c r="Q545" s="256"/>
      <c r="R545" s="256"/>
      <c r="S545" s="256"/>
      <c r="T545" s="256"/>
      <c r="U545" s="256"/>
      <c r="V545" s="256"/>
      <c r="W545" s="256"/>
      <c r="X545" s="256"/>
      <c r="Y545" s="256"/>
      <c r="Z545" s="256"/>
      <c r="AA545" s="256"/>
      <c r="AB545" s="256"/>
      <c r="AC545" s="257"/>
      <c r="AD545" s="205">
        <f>'Art. 121'!Q529</f>
        <v>3</v>
      </c>
      <c r="AE545" s="91" t="str">
        <f t="shared" si="178"/>
        <v>No aplica</v>
      </c>
      <c r="AF545">
        <f t="shared" si="179"/>
        <v>1.5</v>
      </c>
      <c r="AG545" s="89" t="str">
        <f t="shared" si="180"/>
        <v>No aplica</v>
      </c>
      <c r="AH545" s="92" t="e">
        <f t="shared" si="181"/>
        <v>#VALUE!</v>
      </c>
      <c r="AI545" s="93" t="str">
        <f t="shared" si="182"/>
        <v>No aplica</v>
      </c>
      <c r="AJ545" s="93" t="e">
        <f t="shared" si="183"/>
        <v>#VALUE!</v>
      </c>
      <c r="AK545" s="93" t="e">
        <f t="shared" si="184"/>
        <v>#VALUE!</v>
      </c>
    </row>
    <row r="546" spans="1:37" ht="25.35" customHeight="1" thickTop="1" thickBot="1">
      <c r="A546" s="255" t="s">
        <v>428</v>
      </c>
      <c r="B546" s="256"/>
      <c r="C546" s="256"/>
      <c r="D546" s="256"/>
      <c r="E546" s="256"/>
      <c r="F546" s="256"/>
      <c r="G546" s="256"/>
      <c r="H546" s="256"/>
      <c r="I546" s="256"/>
      <c r="J546" s="256"/>
      <c r="K546" s="256"/>
      <c r="L546" s="256"/>
      <c r="M546" s="256"/>
      <c r="N546" s="256"/>
      <c r="O546" s="256"/>
      <c r="P546" s="256"/>
      <c r="Q546" s="256"/>
      <c r="R546" s="256"/>
      <c r="S546" s="256"/>
      <c r="T546" s="256"/>
      <c r="U546" s="256"/>
      <c r="V546" s="256"/>
      <c r="W546" s="256"/>
      <c r="X546" s="256"/>
      <c r="Y546" s="256"/>
      <c r="Z546" s="256"/>
      <c r="AA546" s="256"/>
      <c r="AB546" s="256"/>
      <c r="AC546" s="257"/>
      <c r="AD546" s="205">
        <f>'Art. 121'!Q530</f>
        <v>3</v>
      </c>
      <c r="AE546" s="91" t="str">
        <f t="shared" si="178"/>
        <v>No aplica</v>
      </c>
      <c r="AF546">
        <f t="shared" si="179"/>
        <v>1.5</v>
      </c>
      <c r="AG546" s="89" t="str">
        <f t="shared" si="180"/>
        <v>No aplica</v>
      </c>
      <c r="AH546" s="92" t="e">
        <f t="shared" si="181"/>
        <v>#VALUE!</v>
      </c>
      <c r="AI546" s="93" t="str">
        <f t="shared" si="182"/>
        <v>No aplica</v>
      </c>
      <c r="AJ546" s="93" t="e">
        <f t="shared" si="183"/>
        <v>#VALUE!</v>
      </c>
      <c r="AK546" s="93" t="e">
        <f t="shared" si="184"/>
        <v>#VALUE!</v>
      </c>
    </row>
    <row r="547" spans="1:37" ht="25.35" customHeight="1" thickTop="1" thickBot="1">
      <c r="A547" s="255" t="s">
        <v>429</v>
      </c>
      <c r="B547" s="256"/>
      <c r="C547" s="256"/>
      <c r="D547" s="256"/>
      <c r="E547" s="256"/>
      <c r="F547" s="256"/>
      <c r="G547" s="256"/>
      <c r="H547" s="256"/>
      <c r="I547" s="256"/>
      <c r="J547" s="256"/>
      <c r="K547" s="256"/>
      <c r="L547" s="256"/>
      <c r="M547" s="256"/>
      <c r="N547" s="256"/>
      <c r="O547" s="256"/>
      <c r="P547" s="256"/>
      <c r="Q547" s="256"/>
      <c r="R547" s="256"/>
      <c r="S547" s="256"/>
      <c r="T547" s="256"/>
      <c r="U547" s="256"/>
      <c r="V547" s="256"/>
      <c r="W547" s="256"/>
      <c r="X547" s="256"/>
      <c r="Y547" s="256"/>
      <c r="Z547" s="256"/>
      <c r="AA547" s="256"/>
      <c r="AB547" s="256"/>
      <c r="AC547" s="257"/>
      <c r="AD547" s="205">
        <f>'Art. 121'!Q531</f>
        <v>3</v>
      </c>
      <c r="AE547" s="91" t="str">
        <f t="shared" si="178"/>
        <v>No aplica</v>
      </c>
      <c r="AF547">
        <f t="shared" si="179"/>
        <v>1.5</v>
      </c>
      <c r="AG547" s="89" t="str">
        <f t="shared" si="180"/>
        <v>No aplica</v>
      </c>
      <c r="AH547" s="92" t="e">
        <f t="shared" si="181"/>
        <v>#VALUE!</v>
      </c>
      <c r="AI547" s="93" t="str">
        <f t="shared" si="182"/>
        <v>No aplica</v>
      </c>
      <c r="AJ547" s="93" t="e">
        <f t="shared" si="183"/>
        <v>#VALUE!</v>
      </c>
      <c r="AK547" s="93" t="e">
        <f t="shared" si="184"/>
        <v>#VALUE!</v>
      </c>
    </row>
    <row r="548" spans="1:37" ht="25.35" customHeight="1" thickTop="1" thickBot="1">
      <c r="A548" s="255" t="s">
        <v>430</v>
      </c>
      <c r="B548" s="256"/>
      <c r="C548" s="256"/>
      <c r="D548" s="256"/>
      <c r="E548" s="256"/>
      <c r="F548" s="256"/>
      <c r="G548" s="256"/>
      <c r="H548" s="256"/>
      <c r="I548" s="256"/>
      <c r="J548" s="256"/>
      <c r="K548" s="256"/>
      <c r="L548" s="256"/>
      <c r="M548" s="256"/>
      <c r="N548" s="256"/>
      <c r="O548" s="256"/>
      <c r="P548" s="256"/>
      <c r="Q548" s="256"/>
      <c r="R548" s="256"/>
      <c r="S548" s="256"/>
      <c r="T548" s="256"/>
      <c r="U548" s="256"/>
      <c r="V548" s="256"/>
      <c r="W548" s="256"/>
      <c r="X548" s="256"/>
      <c r="Y548" s="256"/>
      <c r="Z548" s="256"/>
      <c r="AA548" s="256"/>
      <c r="AB548" s="256"/>
      <c r="AC548" s="257"/>
      <c r="AD548" s="205">
        <f>'Art. 121'!Q532</f>
        <v>3</v>
      </c>
      <c r="AE548" s="91" t="str">
        <f t="shared" si="178"/>
        <v>No aplica</v>
      </c>
      <c r="AF548">
        <f t="shared" si="179"/>
        <v>1.5</v>
      </c>
      <c r="AG548" s="89" t="str">
        <f t="shared" si="180"/>
        <v>No aplica</v>
      </c>
      <c r="AH548" s="92" t="e">
        <f t="shared" si="181"/>
        <v>#VALUE!</v>
      </c>
      <c r="AI548" s="93" t="str">
        <f t="shared" si="182"/>
        <v>No aplica</v>
      </c>
      <c r="AJ548" s="93" t="e">
        <f t="shared" si="183"/>
        <v>#VALUE!</v>
      </c>
      <c r="AK548" s="93" t="e">
        <f t="shared" si="184"/>
        <v>#VALUE!</v>
      </c>
    </row>
    <row r="549" spans="1:37" ht="25.35" customHeight="1" thickTop="1" thickBot="1">
      <c r="A549" s="255" t="s">
        <v>431</v>
      </c>
      <c r="B549" s="256"/>
      <c r="C549" s="256"/>
      <c r="D549" s="256"/>
      <c r="E549" s="256"/>
      <c r="F549" s="256"/>
      <c r="G549" s="256"/>
      <c r="H549" s="256"/>
      <c r="I549" s="256"/>
      <c r="J549" s="256"/>
      <c r="K549" s="256"/>
      <c r="L549" s="256"/>
      <c r="M549" s="256"/>
      <c r="N549" s="256"/>
      <c r="O549" s="256"/>
      <c r="P549" s="256"/>
      <c r="Q549" s="256"/>
      <c r="R549" s="256"/>
      <c r="S549" s="256"/>
      <c r="T549" s="256"/>
      <c r="U549" s="256"/>
      <c r="V549" s="256"/>
      <c r="W549" s="256"/>
      <c r="X549" s="256"/>
      <c r="Y549" s="256"/>
      <c r="Z549" s="256"/>
      <c r="AA549" s="256"/>
      <c r="AB549" s="256"/>
      <c r="AC549" s="257"/>
      <c r="AD549" s="205">
        <f>'Art. 121'!Q535</f>
        <v>3</v>
      </c>
      <c r="AE549" s="91" t="str">
        <f t="shared" si="178"/>
        <v>No aplica</v>
      </c>
      <c r="AF549">
        <f t="shared" si="179"/>
        <v>1.5</v>
      </c>
      <c r="AG549" s="89" t="str">
        <f t="shared" si="180"/>
        <v>No aplica</v>
      </c>
      <c r="AH549" s="92" t="e">
        <f t="shared" si="181"/>
        <v>#VALUE!</v>
      </c>
      <c r="AI549" s="93" t="str">
        <f t="shared" si="182"/>
        <v>No aplica</v>
      </c>
      <c r="AJ549" s="93" t="e">
        <f t="shared" si="183"/>
        <v>#VALUE!</v>
      </c>
      <c r="AK549" s="93" t="e">
        <f t="shared" si="184"/>
        <v>#VALUE!</v>
      </c>
    </row>
    <row r="550" spans="1:37" ht="25.35" customHeight="1" thickTop="1" thickBot="1">
      <c r="A550" s="255" t="s">
        <v>2034</v>
      </c>
      <c r="B550" s="256"/>
      <c r="C550" s="256"/>
      <c r="D550" s="256"/>
      <c r="E550" s="256"/>
      <c r="F550" s="256"/>
      <c r="G550" s="256"/>
      <c r="H550" s="256"/>
      <c r="I550" s="256"/>
      <c r="J550" s="256"/>
      <c r="K550" s="256"/>
      <c r="L550" s="256"/>
      <c r="M550" s="256"/>
      <c r="N550" s="256"/>
      <c r="O550" s="256"/>
      <c r="P550" s="256"/>
      <c r="Q550" s="256"/>
      <c r="R550" s="256"/>
      <c r="S550" s="256"/>
      <c r="T550" s="256"/>
      <c r="U550" s="256"/>
      <c r="V550" s="256"/>
      <c r="W550" s="256"/>
      <c r="X550" s="256"/>
      <c r="Y550" s="256"/>
      <c r="Z550" s="256"/>
      <c r="AA550" s="256"/>
      <c r="AB550" s="256"/>
      <c r="AC550" s="257"/>
      <c r="AD550" s="205">
        <f>'Art. 121'!Q537</f>
        <v>3</v>
      </c>
      <c r="AE550" s="91" t="str">
        <f t="shared" si="178"/>
        <v>No aplica</v>
      </c>
      <c r="AF550">
        <f t="shared" si="179"/>
        <v>1.5</v>
      </c>
      <c r="AG550" s="89" t="str">
        <f t="shared" si="180"/>
        <v>No aplica</v>
      </c>
      <c r="AH550" s="92" t="e">
        <f t="shared" si="181"/>
        <v>#VALUE!</v>
      </c>
      <c r="AI550" s="93" t="str">
        <f t="shared" si="182"/>
        <v>No aplica</v>
      </c>
      <c r="AJ550" s="93" t="e">
        <f t="shared" si="183"/>
        <v>#VALUE!</v>
      </c>
      <c r="AK550" s="93" t="e">
        <f t="shared" si="184"/>
        <v>#VALUE!</v>
      </c>
    </row>
    <row r="551" spans="1:37" ht="25.35" customHeight="1" thickTop="1" thickBot="1">
      <c r="A551" s="255" t="s">
        <v>2035</v>
      </c>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7"/>
      <c r="AD551" s="205">
        <f>'Art. 121'!Q538</f>
        <v>3</v>
      </c>
      <c r="AE551" s="91" t="str">
        <f t="shared" si="178"/>
        <v>No aplica</v>
      </c>
      <c r="AF551">
        <f t="shared" si="179"/>
        <v>1.5</v>
      </c>
      <c r="AG551" s="89" t="str">
        <f t="shared" si="180"/>
        <v>No aplica</v>
      </c>
      <c r="AH551" s="92" t="e">
        <f t="shared" si="181"/>
        <v>#VALUE!</v>
      </c>
      <c r="AI551" s="93" t="str">
        <f t="shared" si="182"/>
        <v>No aplica</v>
      </c>
      <c r="AJ551" s="93" t="e">
        <f t="shared" si="183"/>
        <v>#VALUE!</v>
      </c>
      <c r="AK551" s="93" t="e">
        <f t="shared" si="184"/>
        <v>#VALUE!</v>
      </c>
    </row>
    <row r="552" spans="1:37" ht="25.35" customHeight="1" thickTop="1">
      <c r="A552" s="304" t="s">
        <v>2036</v>
      </c>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91">
        <f>SUM(AE530:AE551)</f>
        <v>0</v>
      </c>
      <c r="AF552" s="63"/>
      <c r="AG552" s="94">
        <f>SUM(AG530:AG551)</f>
        <v>0</v>
      </c>
      <c r="AH552" s="95"/>
      <c r="AI552" s="96"/>
      <c r="AJ552" s="96"/>
      <c r="AK552" s="96"/>
    </row>
    <row r="553" spans="1:37" ht="25.35" customHeight="1">
      <c r="A553" s="302" t="s">
        <v>2037</v>
      </c>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c r="AA553" s="302"/>
      <c r="AB553" s="302"/>
      <c r="AC553" s="302"/>
      <c r="AD553" s="302"/>
      <c r="AE553" s="91">
        <f>AE552/$AE$23*100</f>
        <v>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05" t="s">
        <v>79</v>
      </c>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106" t="s">
        <v>67</v>
      </c>
      <c r="AE555" s="107" t="s">
        <v>9</v>
      </c>
      <c r="AF555" s="89" t="s">
        <v>1877</v>
      </c>
      <c r="AG555" s="89" t="s">
        <v>1878</v>
      </c>
      <c r="AH555" s="89" t="s">
        <v>1879</v>
      </c>
      <c r="AI555" s="90" t="s">
        <v>1880</v>
      </c>
      <c r="AJ555" s="89"/>
      <c r="AK555" s="90" t="s">
        <v>1881</v>
      </c>
    </row>
    <row r="556" spans="1:37" ht="25.35" customHeight="1" thickTop="1" thickBot="1">
      <c r="A556" s="255" t="s">
        <v>357</v>
      </c>
      <c r="B556" s="256"/>
      <c r="C556" s="256"/>
      <c r="D556" s="256"/>
      <c r="E556" s="256"/>
      <c r="F556" s="256"/>
      <c r="G556" s="256"/>
      <c r="H556" s="256"/>
      <c r="I556" s="256"/>
      <c r="J556" s="256"/>
      <c r="K556" s="256"/>
      <c r="L556" s="256"/>
      <c r="M556" s="256"/>
      <c r="N556" s="256"/>
      <c r="O556" s="256"/>
      <c r="P556" s="256"/>
      <c r="Q556" s="256"/>
      <c r="R556" s="256"/>
      <c r="S556" s="256"/>
      <c r="T556" s="256"/>
      <c r="U556" s="256"/>
      <c r="V556" s="256"/>
      <c r="W556" s="256"/>
      <c r="X556" s="256"/>
      <c r="Y556" s="256"/>
      <c r="Z556" s="256"/>
      <c r="AA556" s="256"/>
      <c r="AB556" s="256"/>
      <c r="AC556" s="257"/>
      <c r="AD556" s="205">
        <f>'Art. 121'!Q541</f>
        <v>3</v>
      </c>
      <c r="AE556" s="91" t="str">
        <f>IF(AG556=1,AK556,AG556)</f>
        <v>No aplica</v>
      </c>
      <c r="AF556">
        <f>AD556/2</f>
        <v>1.5</v>
      </c>
      <c r="AG556" s="89" t="str">
        <f>IF(AND(AF556&gt;=0,AF556&lt;=1),1,"No aplica")</f>
        <v>No aplica</v>
      </c>
      <c r="AH556" s="92" t="e">
        <f>AD556/(AG556*2)</f>
        <v>#VALUE!</v>
      </c>
      <c r="AI556" s="93" t="str">
        <f>IF(AG556=1,AG556/$AG$561,"No aplica")</f>
        <v>No aplica</v>
      </c>
      <c r="AJ556" s="93" t="e">
        <f>AF556*AI556</f>
        <v>#VALUE!</v>
      </c>
      <c r="AK556" s="93" t="e">
        <f>AJ556*$AE$23</f>
        <v>#VALUE!</v>
      </c>
    </row>
    <row r="557" spans="1:37" ht="25.35" customHeight="1" thickTop="1" thickBot="1">
      <c r="A557" s="255" t="s">
        <v>358</v>
      </c>
      <c r="B557" s="256"/>
      <c r="C557" s="256"/>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256"/>
      <c r="Z557" s="256"/>
      <c r="AA557" s="256"/>
      <c r="AB557" s="256"/>
      <c r="AC557" s="257"/>
      <c r="AD557" s="205">
        <f>'Art. 121'!Q542</f>
        <v>3</v>
      </c>
      <c r="AE557" s="91" t="str">
        <f>IF(AG557=1,AK557,AG557)</f>
        <v>No aplica</v>
      </c>
      <c r="AF557">
        <f>AD557/2</f>
        <v>1.5</v>
      </c>
      <c r="AG557" s="89" t="str">
        <f>IF(AND(AF557&gt;=0,AF557&lt;=1),1,"No aplica")</f>
        <v>No aplica</v>
      </c>
      <c r="AH557" s="92" t="e">
        <f>AD557/(AG557*2)</f>
        <v>#VALUE!</v>
      </c>
      <c r="AI557" s="93" t="str">
        <f>IF(AG557=1,AG557/$AG$561,"No aplica")</f>
        <v>No aplica</v>
      </c>
      <c r="AJ557" s="93" t="e">
        <f>AF557*AI557</f>
        <v>#VALUE!</v>
      </c>
      <c r="AK557" s="93" t="e">
        <f>AJ557*$AE$23</f>
        <v>#VALUE!</v>
      </c>
    </row>
    <row r="558" spans="1:37" ht="25.35" customHeight="1" thickTop="1" thickBot="1">
      <c r="A558" s="255" t="s">
        <v>1994</v>
      </c>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7"/>
      <c r="AD558" s="205">
        <f>'Art. 121'!Q543</f>
        <v>3</v>
      </c>
      <c r="AE558" s="91" t="str">
        <f>IF(AG558=1,AK558,AG558)</f>
        <v>No aplica</v>
      </c>
      <c r="AF558">
        <f>AD558/2</f>
        <v>1.5</v>
      </c>
      <c r="AG558" s="89" t="str">
        <f>IF(AND(AF558&gt;=0,AF558&lt;=1),1,"No aplica")</f>
        <v>No aplica</v>
      </c>
      <c r="AH558" s="92" t="e">
        <f>AD558/(AG558*2)</f>
        <v>#VALUE!</v>
      </c>
      <c r="AI558" s="93" t="str">
        <f>IF(AG558=1,AG558/$AG$561,"No aplica")</f>
        <v>No aplica</v>
      </c>
      <c r="AJ558" s="93" t="e">
        <f>AF558*AI558</f>
        <v>#VALUE!</v>
      </c>
      <c r="AK558" s="93" t="e">
        <f>AJ558*$AE$23</f>
        <v>#VALUE!</v>
      </c>
    </row>
    <row r="559" spans="1:37" ht="25.35" customHeight="1" thickTop="1" thickBot="1">
      <c r="A559" s="255" t="s">
        <v>1995</v>
      </c>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7"/>
      <c r="AD559" s="205">
        <f>'Art. 121'!Q544</f>
        <v>3</v>
      </c>
      <c r="AE559" s="91" t="str">
        <f>IF(AG559=1,AK559,AG559)</f>
        <v>No aplica</v>
      </c>
      <c r="AF559">
        <f>AD559/2</f>
        <v>1.5</v>
      </c>
      <c r="AG559" s="89" t="str">
        <f>IF(AND(AF559&gt;=0,AF559&lt;=1),1,"No aplica")</f>
        <v>No aplica</v>
      </c>
      <c r="AH559" s="92" t="e">
        <f>AD559/(AG559*2)</f>
        <v>#VALUE!</v>
      </c>
      <c r="AI559" s="93" t="str">
        <f>IF(AG559=1,AG559/$AG$561,"No aplica")</f>
        <v>No aplica</v>
      </c>
      <c r="AJ559" s="93" t="e">
        <f>AF559*AI559</f>
        <v>#VALUE!</v>
      </c>
      <c r="AK559" s="93" t="e">
        <f>AJ559*$AE$23</f>
        <v>#VALUE!</v>
      </c>
    </row>
    <row r="560" spans="1:37" ht="25.35" customHeight="1" thickTop="1" thickBot="1">
      <c r="A560" s="255" t="s">
        <v>435</v>
      </c>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7"/>
      <c r="AD560" s="205">
        <f>'Art. 121'!Q545</f>
        <v>3</v>
      </c>
      <c r="AE560" s="91" t="str">
        <f>IF(AG560=1,AK560,AG560)</f>
        <v>No aplica</v>
      </c>
      <c r="AF560">
        <f>AD560/2</f>
        <v>1.5</v>
      </c>
      <c r="AG560" s="89" t="str">
        <f>IF(AND(AF560&gt;=0,AF560&lt;=1),1,"No aplica")</f>
        <v>No aplica</v>
      </c>
      <c r="AH560" s="92" t="e">
        <f>AD560/(AG560*2)</f>
        <v>#VALUE!</v>
      </c>
      <c r="AI560" s="93" t="str">
        <f>IF(AG560=1,AG560/$AG$561,"No aplica")</f>
        <v>No aplica</v>
      </c>
      <c r="AJ560" s="93" t="e">
        <f>AF560*AI560</f>
        <v>#VALUE!</v>
      </c>
      <c r="AK560" s="93" t="e">
        <f>AJ560*$AE$23</f>
        <v>#VALUE!</v>
      </c>
    </row>
    <row r="561" spans="1:37" ht="25.35" customHeight="1" thickTop="1">
      <c r="A561" s="304" t="s">
        <v>2038</v>
      </c>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91">
        <f>SUM(AE554:AE560)</f>
        <v>0</v>
      </c>
      <c r="AF561" s="63"/>
      <c r="AG561" s="94">
        <f>SUM(AG556:AG560)</f>
        <v>0</v>
      </c>
      <c r="AH561" s="95"/>
      <c r="AI561" s="96"/>
      <c r="AJ561" s="96"/>
      <c r="AK561" s="96"/>
    </row>
    <row r="562" spans="1:37" ht="25.35" customHeight="1">
      <c r="A562" s="302" t="s">
        <v>2039</v>
      </c>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c r="AA562" s="302"/>
      <c r="AB562" s="302"/>
      <c r="AC562" s="302"/>
      <c r="AD562" s="302"/>
      <c r="AE562" s="91">
        <f>AE561/$AE$23*100</f>
        <v>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94" t="s">
        <v>436</v>
      </c>
      <c r="B565" s="294"/>
      <c r="C565" s="294"/>
      <c r="D565" s="294"/>
      <c r="E565" s="294"/>
      <c r="F565" s="294"/>
      <c r="G565" s="294"/>
      <c r="H565" s="294"/>
      <c r="I565" s="294"/>
      <c r="J565" s="294"/>
      <c r="K565" s="294"/>
      <c r="L565" s="294"/>
      <c r="M565" s="294"/>
      <c r="N565" s="294"/>
      <c r="O565" s="294"/>
      <c r="P565" s="294"/>
      <c r="Q565" s="294"/>
      <c r="R565" s="294"/>
      <c r="S565" s="294"/>
      <c r="T565" s="294"/>
      <c r="U565" s="294"/>
      <c r="V565" s="294"/>
      <c r="W565" s="294"/>
      <c r="X565" s="294"/>
      <c r="Y565" s="294"/>
      <c r="Z565" s="294"/>
      <c r="AA565" s="294"/>
      <c r="AB565" s="294"/>
      <c r="AC565" s="294"/>
      <c r="AD565" s="204"/>
      <c r="AE565" s="204"/>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03" t="s">
        <v>44</v>
      </c>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c r="AD568" s="67" t="s">
        <v>67</v>
      </c>
      <c r="AE568" s="201" t="s">
        <v>9</v>
      </c>
      <c r="AF568" s="89" t="s">
        <v>1877</v>
      </c>
      <c r="AG568" s="89" t="s">
        <v>1878</v>
      </c>
      <c r="AH568" s="89" t="s">
        <v>1879</v>
      </c>
      <c r="AI568" s="90" t="s">
        <v>1880</v>
      </c>
      <c r="AJ568" s="89"/>
      <c r="AK568" s="90" t="s">
        <v>1881</v>
      </c>
    </row>
    <row r="569" spans="1:37" ht="25.35" customHeight="1" thickTop="1" thickBot="1">
      <c r="A569" s="255" t="s">
        <v>438</v>
      </c>
      <c r="B569" s="256"/>
      <c r="C569" s="256"/>
      <c r="D569" s="256"/>
      <c r="E569" s="256"/>
      <c r="F569" s="256"/>
      <c r="G569" s="256"/>
      <c r="H569" s="256"/>
      <c r="I569" s="256"/>
      <c r="J569" s="256"/>
      <c r="K569" s="256"/>
      <c r="L569" s="256"/>
      <c r="M569" s="256"/>
      <c r="N569" s="256"/>
      <c r="O569" s="256"/>
      <c r="P569" s="256"/>
      <c r="Q569" s="256"/>
      <c r="R569" s="256"/>
      <c r="S569" s="256"/>
      <c r="T569" s="256"/>
      <c r="U569" s="256"/>
      <c r="V569" s="256"/>
      <c r="W569" s="256"/>
      <c r="X569" s="256"/>
      <c r="Y569" s="256"/>
      <c r="Z569" s="256"/>
      <c r="AA569" s="256"/>
      <c r="AB569" s="256"/>
      <c r="AC569" s="257"/>
      <c r="AD569" s="205">
        <f>'Art. 121'!Q554</f>
        <v>3</v>
      </c>
      <c r="AE569" s="91" t="str">
        <f t="shared" ref="AE569:AE587" si="192">IF(AG569=1,AK569,AG569)</f>
        <v>No aplica</v>
      </c>
      <c r="AF569">
        <f t="shared" ref="AF569:AF587" si="193">AD569/2</f>
        <v>1.5</v>
      </c>
      <c r="AG569" s="89" t="str">
        <f t="shared" ref="AG569:AG587" si="194">IF(AND(AF569&gt;=0,AF569&lt;=1),1,"No aplica")</f>
        <v>No aplica</v>
      </c>
      <c r="AH569" s="92" t="e">
        <f t="shared" ref="AH569:AH587" si="195">AD569/(AG569*2)</f>
        <v>#VALUE!</v>
      </c>
      <c r="AI569" s="93" t="str">
        <f t="shared" ref="AI569:AI587" si="196">IF(AG569=1,AG569/$AG$588,"No aplica")</f>
        <v>No aplica</v>
      </c>
      <c r="AJ569" s="93" t="e">
        <f t="shared" ref="AJ569:AJ587" si="197">AF569*AI569</f>
        <v>#VALUE!</v>
      </c>
      <c r="AK569" s="93" t="e">
        <f t="shared" ref="AK569:AK587" si="198">AJ569*$AE$23</f>
        <v>#VALUE!</v>
      </c>
    </row>
    <row r="570" spans="1:37" ht="25.35" customHeight="1" thickTop="1" thickBot="1">
      <c r="A570" s="255" t="s">
        <v>109</v>
      </c>
      <c r="B570" s="256"/>
      <c r="C570" s="256"/>
      <c r="D570" s="256"/>
      <c r="E570" s="256"/>
      <c r="F570" s="256"/>
      <c r="G570" s="256"/>
      <c r="H570" s="256"/>
      <c r="I570" s="256"/>
      <c r="J570" s="256"/>
      <c r="K570" s="256"/>
      <c r="L570" s="256"/>
      <c r="M570" s="256"/>
      <c r="N570" s="256"/>
      <c r="O570" s="256"/>
      <c r="P570" s="256"/>
      <c r="Q570" s="256"/>
      <c r="R570" s="256"/>
      <c r="S570" s="256"/>
      <c r="T570" s="256"/>
      <c r="U570" s="256"/>
      <c r="V570" s="256"/>
      <c r="W570" s="256"/>
      <c r="X570" s="256"/>
      <c r="Y570" s="256"/>
      <c r="Z570" s="256"/>
      <c r="AA570" s="256"/>
      <c r="AB570" s="256"/>
      <c r="AC570" s="257"/>
      <c r="AD570" s="205">
        <f>'Art. 121'!Q555</f>
        <v>3</v>
      </c>
      <c r="AE570" s="91" t="str">
        <f t="shared" si="192"/>
        <v>No aplica</v>
      </c>
      <c r="AF570">
        <f t="shared" si="193"/>
        <v>1.5</v>
      </c>
      <c r="AG570" s="89" t="str">
        <f t="shared" si="194"/>
        <v>No aplica</v>
      </c>
      <c r="AH570" s="92" t="e">
        <f t="shared" si="195"/>
        <v>#VALUE!</v>
      </c>
      <c r="AI570" s="93" t="str">
        <f t="shared" si="196"/>
        <v>No aplica</v>
      </c>
      <c r="AJ570" s="93" t="e">
        <f t="shared" si="197"/>
        <v>#VALUE!</v>
      </c>
      <c r="AK570" s="93" t="e">
        <f t="shared" si="198"/>
        <v>#VALUE!</v>
      </c>
    </row>
    <row r="571" spans="1:37" ht="25.35" customHeight="1" thickTop="1" thickBot="1">
      <c r="A571" s="255" t="s">
        <v>439</v>
      </c>
      <c r="B571" s="256"/>
      <c r="C571" s="256"/>
      <c r="D571" s="256"/>
      <c r="E571" s="256"/>
      <c r="F571" s="256"/>
      <c r="G571" s="256"/>
      <c r="H571" s="256"/>
      <c r="I571" s="256"/>
      <c r="J571" s="256"/>
      <c r="K571" s="256"/>
      <c r="L571" s="256"/>
      <c r="M571" s="256"/>
      <c r="N571" s="256"/>
      <c r="O571" s="256"/>
      <c r="P571" s="256"/>
      <c r="Q571" s="256"/>
      <c r="R571" s="256"/>
      <c r="S571" s="256"/>
      <c r="T571" s="256"/>
      <c r="U571" s="256"/>
      <c r="V571" s="256"/>
      <c r="W571" s="256"/>
      <c r="X571" s="256"/>
      <c r="Y571" s="256"/>
      <c r="Z571" s="256"/>
      <c r="AA571" s="256"/>
      <c r="AB571" s="256"/>
      <c r="AC571" s="257"/>
      <c r="AD571" s="205">
        <f>'Art. 121'!Q556</f>
        <v>3</v>
      </c>
      <c r="AE571" s="91" t="str">
        <f t="shared" si="192"/>
        <v>No aplica</v>
      </c>
      <c r="AF571">
        <f t="shared" si="193"/>
        <v>1.5</v>
      </c>
      <c r="AG571" s="89" t="str">
        <f t="shared" si="194"/>
        <v>No aplica</v>
      </c>
      <c r="AH571" s="92" t="e">
        <f t="shared" si="195"/>
        <v>#VALUE!</v>
      </c>
      <c r="AI571" s="93" t="str">
        <f t="shared" si="196"/>
        <v>No aplica</v>
      </c>
      <c r="AJ571" s="93" t="e">
        <f t="shared" si="197"/>
        <v>#VALUE!</v>
      </c>
      <c r="AK571" s="93" t="e">
        <f t="shared" si="198"/>
        <v>#VALUE!</v>
      </c>
    </row>
    <row r="572" spans="1:37" ht="25.35" customHeight="1" thickTop="1" thickBot="1">
      <c r="A572" s="255" t="s">
        <v>440</v>
      </c>
      <c r="B572" s="256"/>
      <c r="C572" s="256"/>
      <c r="D572" s="256"/>
      <c r="E572" s="256"/>
      <c r="F572" s="256"/>
      <c r="G572" s="256"/>
      <c r="H572" s="256"/>
      <c r="I572" s="256"/>
      <c r="J572" s="256"/>
      <c r="K572" s="256"/>
      <c r="L572" s="256"/>
      <c r="M572" s="256"/>
      <c r="N572" s="256"/>
      <c r="O572" s="256"/>
      <c r="P572" s="256"/>
      <c r="Q572" s="256"/>
      <c r="R572" s="256"/>
      <c r="S572" s="256"/>
      <c r="T572" s="256"/>
      <c r="U572" s="256"/>
      <c r="V572" s="256"/>
      <c r="W572" s="256"/>
      <c r="X572" s="256"/>
      <c r="Y572" s="256"/>
      <c r="Z572" s="256"/>
      <c r="AA572" s="256"/>
      <c r="AB572" s="256"/>
      <c r="AC572" s="257"/>
      <c r="AD572" s="205">
        <f>'Art. 121'!Q557</f>
        <v>3</v>
      </c>
      <c r="AE572" s="91" t="str">
        <f t="shared" si="192"/>
        <v>No aplica</v>
      </c>
      <c r="AF572">
        <f t="shared" si="193"/>
        <v>1.5</v>
      </c>
      <c r="AG572" s="89" t="str">
        <f t="shared" si="194"/>
        <v>No aplica</v>
      </c>
      <c r="AH572" s="92" t="e">
        <f t="shared" si="195"/>
        <v>#VALUE!</v>
      </c>
      <c r="AI572" s="93" t="str">
        <f t="shared" si="196"/>
        <v>No aplica</v>
      </c>
      <c r="AJ572" s="93" t="e">
        <f t="shared" si="197"/>
        <v>#VALUE!</v>
      </c>
      <c r="AK572" s="93" t="e">
        <f t="shared" si="198"/>
        <v>#VALUE!</v>
      </c>
    </row>
    <row r="573" spans="1:37" ht="25.35" customHeight="1" thickTop="1" thickBot="1">
      <c r="A573" s="255" t="s">
        <v>2040</v>
      </c>
      <c r="B573" s="256"/>
      <c r="C573" s="256"/>
      <c r="D573" s="256"/>
      <c r="E573" s="256"/>
      <c r="F573" s="256"/>
      <c r="G573" s="256"/>
      <c r="H573" s="256"/>
      <c r="I573" s="256"/>
      <c r="J573" s="256"/>
      <c r="K573" s="256"/>
      <c r="L573" s="256"/>
      <c r="M573" s="256"/>
      <c r="N573" s="256"/>
      <c r="O573" s="256"/>
      <c r="P573" s="256"/>
      <c r="Q573" s="256"/>
      <c r="R573" s="256"/>
      <c r="S573" s="256"/>
      <c r="T573" s="256"/>
      <c r="U573" s="256"/>
      <c r="V573" s="256"/>
      <c r="W573" s="256"/>
      <c r="X573" s="256"/>
      <c r="Y573" s="256"/>
      <c r="Z573" s="256"/>
      <c r="AA573" s="256"/>
      <c r="AB573" s="256"/>
      <c r="AC573" s="257"/>
      <c r="AD573" s="205">
        <f>'Art. 121'!Q558</f>
        <v>3</v>
      </c>
      <c r="AE573" s="91" t="str">
        <f t="shared" si="192"/>
        <v>No aplica</v>
      </c>
      <c r="AF573">
        <f t="shared" si="193"/>
        <v>1.5</v>
      </c>
      <c r="AG573" s="89" t="str">
        <f t="shared" si="194"/>
        <v>No aplica</v>
      </c>
      <c r="AH573" s="92" t="e">
        <f t="shared" si="195"/>
        <v>#VALUE!</v>
      </c>
      <c r="AI573" s="93" t="str">
        <f t="shared" si="196"/>
        <v>No aplica</v>
      </c>
      <c r="AJ573" s="93" t="e">
        <f t="shared" si="197"/>
        <v>#VALUE!</v>
      </c>
      <c r="AK573" s="93" t="e">
        <f t="shared" si="198"/>
        <v>#VALUE!</v>
      </c>
    </row>
    <row r="574" spans="1:37" ht="25.35" customHeight="1" thickTop="1" thickBot="1">
      <c r="A574" s="255" t="s">
        <v>442</v>
      </c>
      <c r="B574" s="256"/>
      <c r="C574" s="256"/>
      <c r="D574" s="256"/>
      <c r="E574" s="256"/>
      <c r="F574" s="256"/>
      <c r="G574" s="256"/>
      <c r="H574" s="256"/>
      <c r="I574" s="256"/>
      <c r="J574" s="256"/>
      <c r="K574" s="256"/>
      <c r="L574" s="256"/>
      <c r="M574" s="256"/>
      <c r="N574" s="256"/>
      <c r="O574" s="256"/>
      <c r="P574" s="256"/>
      <c r="Q574" s="256"/>
      <c r="R574" s="256"/>
      <c r="S574" s="256"/>
      <c r="T574" s="256"/>
      <c r="U574" s="256"/>
      <c r="V574" s="256"/>
      <c r="W574" s="256"/>
      <c r="X574" s="256"/>
      <c r="Y574" s="256"/>
      <c r="Z574" s="256"/>
      <c r="AA574" s="256"/>
      <c r="AB574" s="256"/>
      <c r="AC574" s="257"/>
      <c r="AD574" s="205">
        <f>'Art. 121'!Q559</f>
        <v>3</v>
      </c>
      <c r="AE574" s="91" t="str">
        <f t="shared" si="192"/>
        <v>No aplica</v>
      </c>
      <c r="AF574">
        <f t="shared" si="193"/>
        <v>1.5</v>
      </c>
      <c r="AG574" s="89" t="str">
        <f t="shared" si="194"/>
        <v>No aplica</v>
      </c>
      <c r="AH574" s="92" t="e">
        <f t="shared" si="195"/>
        <v>#VALUE!</v>
      </c>
      <c r="AI574" s="93" t="str">
        <f t="shared" si="196"/>
        <v>No aplica</v>
      </c>
      <c r="AJ574" s="93" t="e">
        <f t="shared" si="197"/>
        <v>#VALUE!</v>
      </c>
      <c r="AK574" s="93" t="e">
        <f t="shared" si="198"/>
        <v>#VALUE!</v>
      </c>
    </row>
    <row r="575" spans="1:37" ht="25.35" customHeight="1" thickTop="1" thickBot="1">
      <c r="A575" s="255" t="s">
        <v>443</v>
      </c>
      <c r="B575" s="256"/>
      <c r="C575" s="256"/>
      <c r="D575" s="256"/>
      <c r="E575" s="256"/>
      <c r="F575" s="256"/>
      <c r="G575" s="256"/>
      <c r="H575" s="256"/>
      <c r="I575" s="256"/>
      <c r="J575" s="256"/>
      <c r="K575" s="256"/>
      <c r="L575" s="256"/>
      <c r="M575" s="256"/>
      <c r="N575" s="256"/>
      <c r="O575" s="256"/>
      <c r="P575" s="256"/>
      <c r="Q575" s="256"/>
      <c r="R575" s="256"/>
      <c r="S575" s="256"/>
      <c r="T575" s="256"/>
      <c r="U575" s="256"/>
      <c r="V575" s="256"/>
      <c r="W575" s="256"/>
      <c r="X575" s="256"/>
      <c r="Y575" s="256"/>
      <c r="Z575" s="256"/>
      <c r="AA575" s="256"/>
      <c r="AB575" s="256"/>
      <c r="AC575" s="257"/>
      <c r="AD575" s="205">
        <f>'Art. 121'!Q560</f>
        <v>3</v>
      </c>
      <c r="AE575" s="91" t="str">
        <f t="shared" si="192"/>
        <v>No aplica</v>
      </c>
      <c r="AF575">
        <f t="shared" si="193"/>
        <v>1.5</v>
      </c>
      <c r="AG575" s="89" t="str">
        <f t="shared" si="194"/>
        <v>No aplica</v>
      </c>
      <c r="AH575" s="92" t="e">
        <f t="shared" si="195"/>
        <v>#VALUE!</v>
      </c>
      <c r="AI575" s="93" t="str">
        <f t="shared" si="196"/>
        <v>No aplica</v>
      </c>
      <c r="AJ575" s="93" t="e">
        <f t="shared" si="197"/>
        <v>#VALUE!</v>
      </c>
      <c r="AK575" s="93" t="e">
        <f t="shared" si="198"/>
        <v>#VALUE!</v>
      </c>
    </row>
    <row r="576" spans="1:37" ht="25.35" customHeight="1" thickTop="1" thickBot="1">
      <c r="A576" s="255" t="s">
        <v>444</v>
      </c>
      <c r="B576" s="256"/>
      <c r="C576" s="256"/>
      <c r="D576" s="256"/>
      <c r="E576" s="256"/>
      <c r="F576" s="256"/>
      <c r="G576" s="256"/>
      <c r="H576" s="256"/>
      <c r="I576" s="256"/>
      <c r="J576" s="256"/>
      <c r="K576" s="256"/>
      <c r="L576" s="256"/>
      <c r="M576" s="256"/>
      <c r="N576" s="256"/>
      <c r="O576" s="256"/>
      <c r="P576" s="256"/>
      <c r="Q576" s="256"/>
      <c r="R576" s="256"/>
      <c r="S576" s="256"/>
      <c r="T576" s="256"/>
      <c r="U576" s="256"/>
      <c r="V576" s="256"/>
      <c r="W576" s="256"/>
      <c r="X576" s="256"/>
      <c r="Y576" s="256"/>
      <c r="Z576" s="256"/>
      <c r="AA576" s="256"/>
      <c r="AB576" s="256"/>
      <c r="AC576" s="257"/>
      <c r="AD576" s="205">
        <f>'Art. 121'!Q561</f>
        <v>3</v>
      </c>
      <c r="AE576" s="91" t="str">
        <f t="shared" si="192"/>
        <v>No aplica</v>
      </c>
      <c r="AF576">
        <f t="shared" si="193"/>
        <v>1.5</v>
      </c>
      <c r="AG576" s="89" t="str">
        <f t="shared" si="194"/>
        <v>No aplica</v>
      </c>
      <c r="AH576" s="92" t="e">
        <f t="shared" si="195"/>
        <v>#VALUE!</v>
      </c>
      <c r="AI576" s="93" t="str">
        <f t="shared" si="196"/>
        <v>No aplica</v>
      </c>
      <c r="AJ576" s="93" t="e">
        <f t="shared" si="197"/>
        <v>#VALUE!</v>
      </c>
      <c r="AK576" s="93" t="e">
        <f t="shared" si="198"/>
        <v>#VALUE!</v>
      </c>
    </row>
    <row r="577" spans="1:37" ht="25.35" customHeight="1" thickTop="1" thickBot="1">
      <c r="A577" s="255" t="s">
        <v>445</v>
      </c>
      <c r="B577" s="256"/>
      <c r="C577" s="256"/>
      <c r="D577" s="256"/>
      <c r="E577" s="256"/>
      <c r="F577" s="256"/>
      <c r="G577" s="256"/>
      <c r="H577" s="256"/>
      <c r="I577" s="256"/>
      <c r="J577" s="256"/>
      <c r="K577" s="256"/>
      <c r="L577" s="256"/>
      <c r="M577" s="256"/>
      <c r="N577" s="256"/>
      <c r="O577" s="256"/>
      <c r="P577" s="256"/>
      <c r="Q577" s="256"/>
      <c r="R577" s="256"/>
      <c r="S577" s="256"/>
      <c r="T577" s="256"/>
      <c r="U577" s="256"/>
      <c r="V577" s="256"/>
      <c r="W577" s="256"/>
      <c r="X577" s="256"/>
      <c r="Y577" s="256"/>
      <c r="Z577" s="256"/>
      <c r="AA577" s="256"/>
      <c r="AB577" s="256"/>
      <c r="AC577" s="257"/>
      <c r="AD577" s="205">
        <f>'Art. 121'!Q562</f>
        <v>3</v>
      </c>
      <c r="AE577" s="91" t="str">
        <f t="shared" si="192"/>
        <v>No aplica</v>
      </c>
      <c r="AF577">
        <f t="shared" si="193"/>
        <v>1.5</v>
      </c>
      <c r="AG577" s="89" t="str">
        <f t="shared" si="194"/>
        <v>No aplica</v>
      </c>
      <c r="AH577" s="92" t="e">
        <f t="shared" si="195"/>
        <v>#VALUE!</v>
      </c>
      <c r="AI577" s="93" t="str">
        <f t="shared" si="196"/>
        <v>No aplica</v>
      </c>
      <c r="AJ577" s="93" t="e">
        <f t="shared" si="197"/>
        <v>#VALUE!</v>
      </c>
      <c r="AK577" s="93" t="e">
        <f t="shared" si="198"/>
        <v>#VALUE!</v>
      </c>
    </row>
    <row r="578" spans="1:37" ht="25.35" customHeight="1" thickTop="1" thickBot="1">
      <c r="A578" s="255" t="s">
        <v>446</v>
      </c>
      <c r="B578" s="256"/>
      <c r="C578" s="256"/>
      <c r="D578" s="256"/>
      <c r="E578" s="256"/>
      <c r="F578" s="256"/>
      <c r="G578" s="256"/>
      <c r="H578" s="256"/>
      <c r="I578" s="256"/>
      <c r="J578" s="256"/>
      <c r="K578" s="256"/>
      <c r="L578" s="256"/>
      <c r="M578" s="256"/>
      <c r="N578" s="256"/>
      <c r="O578" s="256"/>
      <c r="P578" s="256"/>
      <c r="Q578" s="256"/>
      <c r="R578" s="256"/>
      <c r="S578" s="256"/>
      <c r="T578" s="256"/>
      <c r="U578" s="256"/>
      <c r="V578" s="256"/>
      <c r="W578" s="256"/>
      <c r="X578" s="256"/>
      <c r="Y578" s="256"/>
      <c r="Z578" s="256"/>
      <c r="AA578" s="256"/>
      <c r="AB578" s="256"/>
      <c r="AC578" s="257"/>
      <c r="AD578" s="205">
        <f>'Art. 121'!Q563</f>
        <v>3</v>
      </c>
      <c r="AE578" s="91" t="str">
        <f t="shared" si="192"/>
        <v>No aplica</v>
      </c>
      <c r="AF578">
        <f t="shared" si="193"/>
        <v>1.5</v>
      </c>
      <c r="AG578" s="89" t="str">
        <f t="shared" si="194"/>
        <v>No aplica</v>
      </c>
      <c r="AH578" s="92" t="e">
        <f t="shared" si="195"/>
        <v>#VALUE!</v>
      </c>
      <c r="AI578" s="93" t="str">
        <f t="shared" si="196"/>
        <v>No aplica</v>
      </c>
      <c r="AJ578" s="93" t="e">
        <f t="shared" si="197"/>
        <v>#VALUE!</v>
      </c>
      <c r="AK578" s="93" t="e">
        <f t="shared" si="198"/>
        <v>#VALUE!</v>
      </c>
    </row>
    <row r="579" spans="1:37" ht="25.35" customHeight="1" thickTop="1" thickBot="1">
      <c r="A579" s="255" t="s">
        <v>447</v>
      </c>
      <c r="B579" s="256"/>
      <c r="C579" s="256"/>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256"/>
      <c r="Z579" s="256"/>
      <c r="AA579" s="256"/>
      <c r="AB579" s="256"/>
      <c r="AC579" s="257"/>
      <c r="AD579" s="205">
        <f>'Art. 121'!Q564</f>
        <v>3</v>
      </c>
      <c r="AE579" s="91" t="str">
        <f t="shared" si="192"/>
        <v>No aplica</v>
      </c>
      <c r="AF579">
        <f t="shared" si="193"/>
        <v>1.5</v>
      </c>
      <c r="AG579" s="89" t="str">
        <f t="shared" si="194"/>
        <v>No aplica</v>
      </c>
      <c r="AH579" s="92" t="e">
        <f t="shared" si="195"/>
        <v>#VALUE!</v>
      </c>
      <c r="AI579" s="93" t="str">
        <f t="shared" si="196"/>
        <v>No aplica</v>
      </c>
      <c r="AJ579" s="93" t="e">
        <f t="shared" si="197"/>
        <v>#VALUE!</v>
      </c>
      <c r="AK579" s="93" t="e">
        <f t="shared" si="198"/>
        <v>#VALUE!</v>
      </c>
    </row>
    <row r="580" spans="1:37" ht="25.35" customHeight="1" thickTop="1" thickBot="1">
      <c r="A580" s="255" t="s">
        <v>448</v>
      </c>
      <c r="B580" s="256"/>
      <c r="C580" s="256"/>
      <c r="D580" s="256"/>
      <c r="E580" s="256"/>
      <c r="F580" s="256"/>
      <c r="G580" s="256"/>
      <c r="H580" s="256"/>
      <c r="I580" s="256"/>
      <c r="J580" s="256"/>
      <c r="K580" s="256"/>
      <c r="L580" s="256"/>
      <c r="M580" s="256"/>
      <c r="N580" s="256"/>
      <c r="O580" s="256"/>
      <c r="P580" s="256"/>
      <c r="Q580" s="256"/>
      <c r="R580" s="256"/>
      <c r="S580" s="256"/>
      <c r="T580" s="256"/>
      <c r="U580" s="256"/>
      <c r="V580" s="256"/>
      <c r="W580" s="256"/>
      <c r="X580" s="256"/>
      <c r="Y580" s="256"/>
      <c r="Z580" s="256"/>
      <c r="AA580" s="256"/>
      <c r="AB580" s="256"/>
      <c r="AC580" s="257"/>
      <c r="AD580" s="205">
        <f>'Art. 121'!Q565</f>
        <v>3</v>
      </c>
      <c r="AE580" s="91" t="str">
        <f t="shared" si="192"/>
        <v>No aplica</v>
      </c>
      <c r="AF580">
        <f t="shared" si="193"/>
        <v>1.5</v>
      </c>
      <c r="AG580" s="89" t="str">
        <f t="shared" si="194"/>
        <v>No aplica</v>
      </c>
      <c r="AH580" s="92" t="e">
        <f t="shared" si="195"/>
        <v>#VALUE!</v>
      </c>
      <c r="AI580" s="93" t="str">
        <f t="shared" si="196"/>
        <v>No aplica</v>
      </c>
      <c r="AJ580" s="93" t="e">
        <f t="shared" si="197"/>
        <v>#VALUE!</v>
      </c>
      <c r="AK580" s="93" t="e">
        <f t="shared" si="198"/>
        <v>#VALUE!</v>
      </c>
    </row>
    <row r="581" spans="1:37" ht="25.35" customHeight="1" thickTop="1" thickBot="1">
      <c r="A581" s="255" t="s">
        <v>449</v>
      </c>
      <c r="B581" s="256"/>
      <c r="C581" s="256"/>
      <c r="D581" s="256"/>
      <c r="E581" s="256"/>
      <c r="F581" s="256"/>
      <c r="G581" s="256"/>
      <c r="H581" s="256"/>
      <c r="I581" s="256"/>
      <c r="J581" s="256"/>
      <c r="K581" s="256"/>
      <c r="L581" s="256"/>
      <c r="M581" s="256"/>
      <c r="N581" s="256"/>
      <c r="O581" s="256"/>
      <c r="P581" s="256"/>
      <c r="Q581" s="256"/>
      <c r="R581" s="256"/>
      <c r="S581" s="256"/>
      <c r="T581" s="256"/>
      <c r="U581" s="256"/>
      <c r="V581" s="256"/>
      <c r="W581" s="256"/>
      <c r="X581" s="256"/>
      <c r="Y581" s="256"/>
      <c r="Z581" s="256"/>
      <c r="AA581" s="256"/>
      <c r="AB581" s="256"/>
      <c r="AC581" s="257"/>
      <c r="AD581" s="205">
        <f>'Art. 121'!Q566</f>
        <v>3</v>
      </c>
      <c r="AE581" s="91" t="str">
        <f t="shared" si="192"/>
        <v>No aplica</v>
      </c>
      <c r="AF581">
        <f t="shared" si="193"/>
        <v>1.5</v>
      </c>
      <c r="AG581" s="89" t="str">
        <f t="shared" si="194"/>
        <v>No aplica</v>
      </c>
      <c r="AH581" s="92" t="e">
        <f t="shared" si="195"/>
        <v>#VALUE!</v>
      </c>
      <c r="AI581" s="93" t="str">
        <f t="shared" si="196"/>
        <v>No aplica</v>
      </c>
      <c r="AJ581" s="93" t="e">
        <f t="shared" si="197"/>
        <v>#VALUE!</v>
      </c>
      <c r="AK581" s="93" t="e">
        <f t="shared" si="198"/>
        <v>#VALUE!</v>
      </c>
    </row>
    <row r="582" spans="1:37" ht="25.35" customHeight="1" thickTop="1" thickBot="1">
      <c r="A582" s="255" t="s">
        <v>450</v>
      </c>
      <c r="B582" s="256"/>
      <c r="C582" s="256"/>
      <c r="D582" s="256"/>
      <c r="E582" s="256"/>
      <c r="F582" s="256"/>
      <c r="G582" s="256"/>
      <c r="H582" s="256"/>
      <c r="I582" s="256"/>
      <c r="J582" s="256"/>
      <c r="K582" s="256"/>
      <c r="L582" s="256"/>
      <c r="M582" s="256"/>
      <c r="N582" s="256"/>
      <c r="O582" s="256"/>
      <c r="P582" s="256"/>
      <c r="Q582" s="256"/>
      <c r="R582" s="256"/>
      <c r="S582" s="256"/>
      <c r="T582" s="256"/>
      <c r="U582" s="256"/>
      <c r="V582" s="256"/>
      <c r="W582" s="256"/>
      <c r="X582" s="256"/>
      <c r="Y582" s="256"/>
      <c r="Z582" s="256"/>
      <c r="AA582" s="256"/>
      <c r="AB582" s="256"/>
      <c r="AC582" s="257"/>
      <c r="AD582" s="205">
        <f>'Art. 121'!Q567</f>
        <v>3</v>
      </c>
      <c r="AE582" s="91" t="str">
        <f t="shared" si="192"/>
        <v>No aplica</v>
      </c>
      <c r="AF582">
        <f t="shared" si="193"/>
        <v>1.5</v>
      </c>
      <c r="AG582" s="89" t="str">
        <f t="shared" si="194"/>
        <v>No aplica</v>
      </c>
      <c r="AH582" s="92" t="e">
        <f t="shared" si="195"/>
        <v>#VALUE!</v>
      </c>
      <c r="AI582" s="93" t="str">
        <f t="shared" si="196"/>
        <v>No aplica</v>
      </c>
      <c r="AJ582" s="93" t="e">
        <f t="shared" si="197"/>
        <v>#VALUE!</v>
      </c>
      <c r="AK582" s="93" t="e">
        <f t="shared" si="198"/>
        <v>#VALUE!</v>
      </c>
    </row>
    <row r="583" spans="1:37" ht="25.35" customHeight="1" thickTop="1" thickBot="1">
      <c r="A583" s="255" t="s">
        <v>451</v>
      </c>
      <c r="B583" s="256"/>
      <c r="C583" s="256"/>
      <c r="D583" s="256"/>
      <c r="E583" s="256"/>
      <c r="F583" s="256"/>
      <c r="G583" s="256"/>
      <c r="H583" s="256"/>
      <c r="I583" s="256"/>
      <c r="J583" s="256"/>
      <c r="K583" s="256"/>
      <c r="L583" s="256"/>
      <c r="M583" s="256"/>
      <c r="N583" s="256"/>
      <c r="O583" s="256"/>
      <c r="P583" s="256"/>
      <c r="Q583" s="256"/>
      <c r="R583" s="256"/>
      <c r="S583" s="256"/>
      <c r="T583" s="256"/>
      <c r="U583" s="256"/>
      <c r="V583" s="256"/>
      <c r="W583" s="256"/>
      <c r="X583" s="256"/>
      <c r="Y583" s="256"/>
      <c r="Z583" s="256"/>
      <c r="AA583" s="256"/>
      <c r="AB583" s="256"/>
      <c r="AC583" s="257"/>
      <c r="AD583" s="205">
        <f>'Art. 121'!Q568</f>
        <v>3</v>
      </c>
      <c r="AE583" s="91" t="str">
        <f t="shared" si="192"/>
        <v>No aplica</v>
      </c>
      <c r="AF583">
        <f t="shared" si="193"/>
        <v>1.5</v>
      </c>
      <c r="AG583" s="89" t="str">
        <f t="shared" si="194"/>
        <v>No aplica</v>
      </c>
      <c r="AH583" s="92" t="e">
        <f t="shared" si="195"/>
        <v>#VALUE!</v>
      </c>
      <c r="AI583" s="93" t="str">
        <f t="shared" si="196"/>
        <v>No aplica</v>
      </c>
      <c r="AJ583" s="93" t="e">
        <f t="shared" si="197"/>
        <v>#VALUE!</v>
      </c>
      <c r="AK583" s="93" t="e">
        <f t="shared" si="198"/>
        <v>#VALUE!</v>
      </c>
    </row>
    <row r="584" spans="1:37" ht="25.35" customHeight="1" thickTop="1" thickBot="1">
      <c r="A584" s="255" t="s">
        <v>452</v>
      </c>
      <c r="B584" s="256"/>
      <c r="C584" s="256"/>
      <c r="D584" s="256"/>
      <c r="E584" s="256"/>
      <c r="F584" s="256"/>
      <c r="G584" s="256"/>
      <c r="H584" s="256"/>
      <c r="I584" s="256"/>
      <c r="J584" s="256"/>
      <c r="K584" s="256"/>
      <c r="L584" s="256"/>
      <c r="M584" s="256"/>
      <c r="N584" s="256"/>
      <c r="O584" s="256"/>
      <c r="P584" s="256"/>
      <c r="Q584" s="256"/>
      <c r="R584" s="256"/>
      <c r="S584" s="256"/>
      <c r="T584" s="256"/>
      <c r="U584" s="256"/>
      <c r="V584" s="256"/>
      <c r="W584" s="256"/>
      <c r="X584" s="256"/>
      <c r="Y584" s="256"/>
      <c r="Z584" s="256"/>
      <c r="AA584" s="256"/>
      <c r="AB584" s="256"/>
      <c r="AC584" s="257"/>
      <c r="AD584" s="205">
        <f>'Art. 121'!Q569</f>
        <v>3</v>
      </c>
      <c r="AE584" s="91" t="str">
        <f t="shared" si="192"/>
        <v>No aplica</v>
      </c>
      <c r="AF584">
        <f t="shared" si="193"/>
        <v>1.5</v>
      </c>
      <c r="AG584" s="89" t="str">
        <f t="shared" si="194"/>
        <v>No aplica</v>
      </c>
      <c r="AH584" s="92" t="e">
        <f t="shared" si="195"/>
        <v>#VALUE!</v>
      </c>
      <c r="AI584" s="93" t="str">
        <f t="shared" si="196"/>
        <v>No aplica</v>
      </c>
      <c r="AJ584" s="93" t="e">
        <f t="shared" si="197"/>
        <v>#VALUE!</v>
      </c>
      <c r="AK584" s="93" t="e">
        <f t="shared" si="198"/>
        <v>#VALUE!</v>
      </c>
    </row>
    <row r="585" spans="1:37" ht="25.35" customHeight="1" thickTop="1" thickBot="1">
      <c r="A585" s="255" t="s">
        <v>453</v>
      </c>
      <c r="B585" s="256"/>
      <c r="C585" s="256"/>
      <c r="D585" s="256"/>
      <c r="E585" s="256"/>
      <c r="F585" s="256"/>
      <c r="G585" s="256"/>
      <c r="H585" s="256"/>
      <c r="I585" s="256"/>
      <c r="J585" s="256"/>
      <c r="K585" s="256"/>
      <c r="L585" s="256"/>
      <c r="M585" s="256"/>
      <c r="N585" s="256"/>
      <c r="O585" s="256"/>
      <c r="P585" s="256"/>
      <c r="Q585" s="256"/>
      <c r="R585" s="256"/>
      <c r="S585" s="256"/>
      <c r="T585" s="256"/>
      <c r="U585" s="256"/>
      <c r="V585" s="256"/>
      <c r="W585" s="256"/>
      <c r="X585" s="256"/>
      <c r="Y585" s="256"/>
      <c r="Z585" s="256"/>
      <c r="AA585" s="256"/>
      <c r="AB585" s="256"/>
      <c r="AC585" s="257"/>
      <c r="AD585" s="205">
        <f>'Art. 121'!Q570</f>
        <v>3</v>
      </c>
      <c r="AE585" s="91" t="str">
        <f t="shared" si="192"/>
        <v>No aplica</v>
      </c>
      <c r="AF585">
        <f t="shared" si="193"/>
        <v>1.5</v>
      </c>
      <c r="AG585" s="89" t="str">
        <f t="shared" si="194"/>
        <v>No aplica</v>
      </c>
      <c r="AH585" s="92" t="e">
        <f t="shared" si="195"/>
        <v>#VALUE!</v>
      </c>
      <c r="AI585" s="93" t="str">
        <f t="shared" si="196"/>
        <v>No aplica</v>
      </c>
      <c r="AJ585" s="93" t="e">
        <f t="shared" si="197"/>
        <v>#VALUE!</v>
      </c>
      <c r="AK585" s="93" t="e">
        <f t="shared" si="198"/>
        <v>#VALUE!</v>
      </c>
    </row>
    <row r="586" spans="1:37" ht="25.35" customHeight="1" thickTop="1" thickBot="1">
      <c r="A586" s="255" t="s">
        <v>454</v>
      </c>
      <c r="B586" s="256"/>
      <c r="C586" s="256"/>
      <c r="D586" s="256"/>
      <c r="E586" s="256"/>
      <c r="F586" s="256"/>
      <c r="G586" s="256"/>
      <c r="H586" s="256"/>
      <c r="I586" s="256"/>
      <c r="J586" s="256"/>
      <c r="K586" s="256"/>
      <c r="L586" s="256"/>
      <c r="M586" s="256"/>
      <c r="N586" s="256"/>
      <c r="O586" s="256"/>
      <c r="P586" s="256"/>
      <c r="Q586" s="256"/>
      <c r="R586" s="256"/>
      <c r="S586" s="256"/>
      <c r="T586" s="256"/>
      <c r="U586" s="256"/>
      <c r="V586" s="256"/>
      <c r="W586" s="256"/>
      <c r="X586" s="256"/>
      <c r="Y586" s="256"/>
      <c r="Z586" s="256"/>
      <c r="AA586" s="256"/>
      <c r="AB586" s="256"/>
      <c r="AC586" s="257"/>
      <c r="AD586" s="205">
        <f>'Art. 121'!Q571</f>
        <v>3</v>
      </c>
      <c r="AE586" s="91" t="str">
        <f t="shared" si="192"/>
        <v>No aplica</v>
      </c>
      <c r="AF586">
        <f t="shared" si="193"/>
        <v>1.5</v>
      </c>
      <c r="AG586" s="89" t="str">
        <f t="shared" si="194"/>
        <v>No aplica</v>
      </c>
      <c r="AH586" s="92" t="e">
        <f t="shared" si="195"/>
        <v>#VALUE!</v>
      </c>
      <c r="AI586" s="93" t="str">
        <f t="shared" si="196"/>
        <v>No aplica</v>
      </c>
      <c r="AJ586" s="93" t="e">
        <f t="shared" si="197"/>
        <v>#VALUE!</v>
      </c>
      <c r="AK586" s="93" t="e">
        <f t="shared" si="198"/>
        <v>#VALUE!</v>
      </c>
    </row>
    <row r="587" spans="1:37" ht="25.35" customHeight="1" thickTop="1" thickBot="1">
      <c r="A587" s="255" t="s">
        <v>455</v>
      </c>
      <c r="B587" s="256"/>
      <c r="C587" s="256"/>
      <c r="D587" s="256"/>
      <c r="E587" s="256"/>
      <c r="F587" s="256"/>
      <c r="G587" s="256"/>
      <c r="H587" s="256"/>
      <c r="I587" s="256"/>
      <c r="J587" s="256"/>
      <c r="K587" s="256"/>
      <c r="L587" s="256"/>
      <c r="M587" s="256"/>
      <c r="N587" s="256"/>
      <c r="O587" s="256"/>
      <c r="P587" s="256"/>
      <c r="Q587" s="256"/>
      <c r="R587" s="256"/>
      <c r="S587" s="256"/>
      <c r="T587" s="256"/>
      <c r="U587" s="256"/>
      <c r="V587" s="256"/>
      <c r="W587" s="256"/>
      <c r="X587" s="256"/>
      <c r="Y587" s="256"/>
      <c r="Z587" s="256"/>
      <c r="AA587" s="256"/>
      <c r="AB587" s="256"/>
      <c r="AC587" s="257"/>
      <c r="AD587" s="205">
        <f>'Art. 121'!Q572</f>
        <v>3</v>
      </c>
      <c r="AE587" s="91" t="str">
        <f t="shared" si="192"/>
        <v>No aplica</v>
      </c>
      <c r="AF587">
        <f t="shared" si="193"/>
        <v>1.5</v>
      </c>
      <c r="AG587" s="89" t="str">
        <f t="shared" si="194"/>
        <v>No aplica</v>
      </c>
      <c r="AH587" s="92" t="e">
        <f t="shared" si="195"/>
        <v>#VALUE!</v>
      </c>
      <c r="AI587" s="93" t="str">
        <f t="shared" si="196"/>
        <v>No aplica</v>
      </c>
      <c r="AJ587" s="93" t="e">
        <f t="shared" si="197"/>
        <v>#VALUE!</v>
      </c>
      <c r="AK587" s="93" t="e">
        <f t="shared" si="198"/>
        <v>#VALUE!</v>
      </c>
    </row>
    <row r="588" spans="1:37" ht="25.35" customHeight="1" thickTop="1">
      <c r="A588" s="304" t="s">
        <v>2041</v>
      </c>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91">
        <f>SUM(AE569:AE587)</f>
        <v>0</v>
      </c>
      <c r="AF588" s="63"/>
      <c r="AG588" s="94">
        <f>SUM(AG569:AG587)</f>
        <v>0</v>
      </c>
      <c r="AH588" s="95"/>
      <c r="AI588" s="96"/>
      <c r="AJ588" s="96"/>
      <c r="AK588" s="96"/>
    </row>
    <row r="589" spans="1:37" ht="25.35" customHeight="1">
      <c r="A589" s="302" t="s">
        <v>2042</v>
      </c>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c r="AA589" s="302"/>
      <c r="AB589" s="302"/>
      <c r="AC589" s="302"/>
      <c r="AD589" s="302"/>
      <c r="AE589" s="91">
        <f>AE588/$AE$23*100</f>
        <v>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05" t="s">
        <v>79</v>
      </c>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106" t="s">
        <v>67</v>
      </c>
      <c r="AE591" s="107" t="s">
        <v>9</v>
      </c>
      <c r="AF591" s="89" t="s">
        <v>1877</v>
      </c>
      <c r="AG591" s="89" t="s">
        <v>1878</v>
      </c>
      <c r="AH591" s="89" t="s">
        <v>1879</v>
      </c>
      <c r="AI591" s="90" t="s">
        <v>1880</v>
      </c>
      <c r="AJ591" s="89"/>
      <c r="AK591" s="90" t="s">
        <v>1881</v>
      </c>
    </row>
    <row r="592" spans="1:37" ht="25.35" customHeight="1" thickTop="1" thickBot="1">
      <c r="A592" s="255" t="s">
        <v>456</v>
      </c>
      <c r="B592" s="256"/>
      <c r="C592" s="256"/>
      <c r="D592" s="256"/>
      <c r="E592" s="256"/>
      <c r="F592" s="256"/>
      <c r="G592" s="256"/>
      <c r="H592" s="256"/>
      <c r="I592" s="256"/>
      <c r="J592" s="256"/>
      <c r="K592" s="256"/>
      <c r="L592" s="256"/>
      <c r="M592" s="256"/>
      <c r="N592" s="256"/>
      <c r="O592" s="256"/>
      <c r="P592" s="256"/>
      <c r="Q592" s="256"/>
      <c r="R592" s="256"/>
      <c r="S592" s="256"/>
      <c r="T592" s="256"/>
      <c r="U592" s="256"/>
      <c r="V592" s="256"/>
      <c r="W592" s="256"/>
      <c r="X592" s="256"/>
      <c r="Y592" s="256"/>
      <c r="Z592" s="256"/>
      <c r="AA592" s="256"/>
      <c r="AB592" s="256"/>
      <c r="AC592" s="257"/>
      <c r="AD592" s="205">
        <f>'Art. 121'!Q575</f>
        <v>3</v>
      </c>
      <c r="AE592" s="91" t="str">
        <f>IF(AG592=1,AK592,AG592)</f>
        <v>No aplica</v>
      </c>
      <c r="AF592">
        <f>AD592/2</f>
        <v>1.5</v>
      </c>
      <c r="AG592" s="89" t="str">
        <f>IF(AND(AF592&gt;=0,AF592&lt;=1),1,"No aplica")</f>
        <v>No aplica</v>
      </c>
      <c r="AH592" s="92" t="e">
        <f>AD592/(AG592*2)</f>
        <v>#VALUE!</v>
      </c>
      <c r="AI592" s="93" t="str">
        <f>IF(AG592=1,AG592/$AG$597,"No aplica")</f>
        <v>No aplica</v>
      </c>
      <c r="AJ592" s="93" t="e">
        <f>AF592*AI592</f>
        <v>#VALUE!</v>
      </c>
      <c r="AK592" s="93" t="e">
        <f>AJ592*$AE$23</f>
        <v>#VALUE!</v>
      </c>
    </row>
    <row r="593" spans="1:37" ht="25.35" customHeight="1" thickTop="1" thickBot="1">
      <c r="A593" s="255" t="s">
        <v>457</v>
      </c>
      <c r="B593" s="256"/>
      <c r="C593" s="256"/>
      <c r="D593" s="256"/>
      <c r="E593" s="256"/>
      <c r="F593" s="256"/>
      <c r="G593" s="256"/>
      <c r="H593" s="256"/>
      <c r="I593" s="256"/>
      <c r="J593" s="256"/>
      <c r="K593" s="256"/>
      <c r="L593" s="256"/>
      <c r="M593" s="256"/>
      <c r="N593" s="256"/>
      <c r="O593" s="256"/>
      <c r="P593" s="256"/>
      <c r="Q593" s="256"/>
      <c r="R593" s="256"/>
      <c r="S593" s="256"/>
      <c r="T593" s="256"/>
      <c r="U593" s="256"/>
      <c r="V593" s="256"/>
      <c r="W593" s="256"/>
      <c r="X593" s="256"/>
      <c r="Y593" s="256"/>
      <c r="Z593" s="256"/>
      <c r="AA593" s="256"/>
      <c r="AB593" s="256"/>
      <c r="AC593" s="257"/>
      <c r="AD593" s="205">
        <f>'Art. 121'!Q576</f>
        <v>3</v>
      </c>
      <c r="AE593" s="91" t="str">
        <f>IF(AG593=1,AK593,AG593)</f>
        <v>No aplica</v>
      </c>
      <c r="AF593">
        <f>AD593/2</f>
        <v>1.5</v>
      </c>
      <c r="AG593" s="89" t="str">
        <f>IF(AND(AF593&gt;=0,AF593&lt;=1),1,"No aplica")</f>
        <v>No aplica</v>
      </c>
      <c r="AH593" s="92" t="e">
        <f>AD593/(AG593*2)</f>
        <v>#VALUE!</v>
      </c>
      <c r="AI593" s="93" t="str">
        <f>IF(AG593=1,AG593/$AG$597,"No aplica")</f>
        <v>No aplica</v>
      </c>
      <c r="AJ593" s="93" t="e">
        <f>AF593*AI593</f>
        <v>#VALUE!</v>
      </c>
      <c r="AK593" s="93" t="e">
        <f>AJ593*$AE$23</f>
        <v>#VALUE!</v>
      </c>
    </row>
    <row r="594" spans="1:37" ht="25.35" customHeight="1" thickTop="1" thickBot="1">
      <c r="A594" s="255" t="s">
        <v>2043</v>
      </c>
      <c r="B594" s="256"/>
      <c r="C594" s="256"/>
      <c r="D594" s="256"/>
      <c r="E594" s="256"/>
      <c r="F594" s="256"/>
      <c r="G594" s="256"/>
      <c r="H594" s="256"/>
      <c r="I594" s="256"/>
      <c r="J594" s="256"/>
      <c r="K594" s="256"/>
      <c r="L594" s="256"/>
      <c r="M594" s="256"/>
      <c r="N594" s="256"/>
      <c r="O594" s="256"/>
      <c r="P594" s="256"/>
      <c r="Q594" s="256"/>
      <c r="R594" s="256"/>
      <c r="S594" s="256"/>
      <c r="T594" s="256"/>
      <c r="U594" s="256"/>
      <c r="V594" s="256"/>
      <c r="W594" s="256"/>
      <c r="X594" s="256"/>
      <c r="Y594" s="256"/>
      <c r="Z594" s="256"/>
      <c r="AA594" s="256"/>
      <c r="AB594" s="256"/>
      <c r="AC594" s="257"/>
      <c r="AD594" s="205">
        <f>'Art. 121'!Q577</f>
        <v>3</v>
      </c>
      <c r="AE594" s="91" t="str">
        <f>IF(AG594=1,AK594,AG594)</f>
        <v>No aplica</v>
      </c>
      <c r="AF594">
        <f>AD594/2</f>
        <v>1.5</v>
      </c>
      <c r="AG594" s="89" t="str">
        <f>IF(AND(AF594&gt;=0,AF594&lt;=1),1,"No aplica")</f>
        <v>No aplica</v>
      </c>
      <c r="AH594" s="92" t="e">
        <f>AD594/(AG594*2)</f>
        <v>#VALUE!</v>
      </c>
      <c r="AI594" s="93" t="str">
        <f>IF(AG594=1,AG594/$AG$597,"No aplica")</f>
        <v>No aplica</v>
      </c>
      <c r="AJ594" s="93" t="e">
        <f>AF594*AI594</f>
        <v>#VALUE!</v>
      </c>
      <c r="AK594" s="93" t="e">
        <f>AJ594*$AE$23</f>
        <v>#VALUE!</v>
      </c>
    </row>
    <row r="595" spans="1:37" ht="25.35" customHeight="1" thickTop="1" thickBot="1">
      <c r="A595" s="255" t="s">
        <v>2044</v>
      </c>
      <c r="B595" s="256"/>
      <c r="C595" s="256"/>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256"/>
      <c r="Z595" s="256"/>
      <c r="AA595" s="256"/>
      <c r="AB595" s="256"/>
      <c r="AC595" s="257"/>
      <c r="AD595" s="205">
        <f>'Art. 121'!Q578</f>
        <v>3</v>
      </c>
      <c r="AE595" s="91" t="str">
        <f>IF(AG595=1,AK595,AG595)</f>
        <v>No aplica</v>
      </c>
      <c r="AF595">
        <f>AD595/2</f>
        <v>1.5</v>
      </c>
      <c r="AG595" s="89" t="str">
        <f>IF(AND(AF595&gt;=0,AF595&lt;=1),1,"No aplica")</f>
        <v>No aplica</v>
      </c>
      <c r="AH595" s="92" t="e">
        <f>AD595/(AG595*2)</f>
        <v>#VALUE!</v>
      </c>
      <c r="AI595" s="93" t="str">
        <f>IF(AG595=1,AG595/$AG$597,"No aplica")</f>
        <v>No aplica</v>
      </c>
      <c r="AJ595" s="93" t="e">
        <f>AF595*AI595</f>
        <v>#VALUE!</v>
      </c>
      <c r="AK595" s="93" t="e">
        <f>AJ595*$AE$23</f>
        <v>#VALUE!</v>
      </c>
    </row>
    <row r="596" spans="1:37" ht="25.35" customHeight="1" thickTop="1" thickBot="1">
      <c r="A596" s="255" t="s">
        <v>460</v>
      </c>
      <c r="B596" s="256"/>
      <c r="C596" s="256"/>
      <c r="D596" s="256"/>
      <c r="E596" s="256"/>
      <c r="F596" s="256"/>
      <c r="G596" s="256"/>
      <c r="H596" s="256"/>
      <c r="I596" s="256"/>
      <c r="J596" s="256"/>
      <c r="K596" s="256"/>
      <c r="L596" s="256"/>
      <c r="M596" s="256"/>
      <c r="N596" s="256"/>
      <c r="O596" s="256"/>
      <c r="P596" s="256"/>
      <c r="Q596" s="256"/>
      <c r="R596" s="256"/>
      <c r="S596" s="256"/>
      <c r="T596" s="256"/>
      <c r="U596" s="256"/>
      <c r="V596" s="256"/>
      <c r="W596" s="256"/>
      <c r="X596" s="256"/>
      <c r="Y596" s="256"/>
      <c r="Z596" s="256"/>
      <c r="AA596" s="256"/>
      <c r="AB596" s="256"/>
      <c r="AC596" s="257"/>
      <c r="AD596" s="205">
        <f>'Art. 121'!Q579</f>
        <v>3</v>
      </c>
      <c r="AE596" s="91" t="str">
        <f>IF(AG596=1,AK596,AG596)</f>
        <v>No aplica</v>
      </c>
      <c r="AF596">
        <f>AD596/2</f>
        <v>1.5</v>
      </c>
      <c r="AG596" s="89" t="str">
        <f>IF(AND(AF596&gt;=0,AF596&lt;=1),1,"No aplica")</f>
        <v>No aplica</v>
      </c>
      <c r="AH596" s="92" t="e">
        <f>AD596/(AG596*2)</f>
        <v>#VALUE!</v>
      </c>
      <c r="AI596" s="93" t="str">
        <f>IF(AG596=1,AG596/$AG$597,"No aplica")</f>
        <v>No aplica</v>
      </c>
      <c r="AJ596" s="93" t="e">
        <f>AF596*AI596</f>
        <v>#VALUE!</v>
      </c>
      <c r="AK596" s="93" t="e">
        <f>AJ596*$AE$23</f>
        <v>#VALUE!</v>
      </c>
    </row>
    <row r="597" spans="1:37" ht="25.35" customHeight="1" thickTop="1">
      <c r="A597" s="304" t="s">
        <v>2045</v>
      </c>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91">
        <f>SUM(AE590:AE596)</f>
        <v>0</v>
      </c>
      <c r="AF597" s="63"/>
      <c r="AG597" s="94">
        <f>SUM(AG592:AG596)</f>
        <v>0</v>
      </c>
      <c r="AH597" s="95"/>
      <c r="AI597" s="96"/>
      <c r="AJ597" s="96"/>
      <c r="AK597" s="96"/>
    </row>
    <row r="598" spans="1:37" ht="25.35" customHeight="1">
      <c r="A598" s="302" t="s">
        <v>2046</v>
      </c>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c r="AA598" s="302"/>
      <c r="AB598" s="302"/>
      <c r="AC598" s="302"/>
      <c r="AD598" s="302"/>
      <c r="AE598" s="91">
        <f>AE597/$AE$23*100</f>
        <v>0</v>
      </c>
      <c r="AF598" s="63"/>
      <c r="AG598" s="94"/>
      <c r="AH598" s="95"/>
      <c r="AI598" s="96"/>
      <c r="AJ598" s="96"/>
      <c r="AK598" s="96"/>
    </row>
    <row r="599" spans="1:37" ht="15">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15">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94" t="s">
        <v>461</v>
      </c>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c r="AA601" s="294"/>
      <c r="AB601" s="294"/>
      <c r="AC601" s="294"/>
      <c r="AD601" s="204"/>
      <c r="AE601" s="204"/>
    </row>
    <row r="602" spans="1:37" ht="15.75">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15.75"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03" t="s">
        <v>44</v>
      </c>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c r="AD604" s="67" t="s">
        <v>67</v>
      </c>
      <c r="AE604" s="201" t="s">
        <v>9</v>
      </c>
      <c r="AF604" s="89" t="s">
        <v>1877</v>
      </c>
      <c r="AG604" s="89" t="s">
        <v>1878</v>
      </c>
      <c r="AH604" s="89" t="s">
        <v>1879</v>
      </c>
      <c r="AI604" s="90" t="s">
        <v>1880</v>
      </c>
      <c r="AJ604" s="89"/>
      <c r="AK604" s="90" t="s">
        <v>1881</v>
      </c>
    </row>
    <row r="605" spans="1:37" ht="25.35" customHeight="1" thickTop="1" thickBot="1">
      <c r="A605" s="255" t="s">
        <v>69</v>
      </c>
      <c r="B605" s="256"/>
      <c r="C605" s="256"/>
      <c r="D605" s="256"/>
      <c r="E605" s="256"/>
      <c r="F605" s="256"/>
      <c r="G605" s="256"/>
      <c r="H605" s="256"/>
      <c r="I605" s="256"/>
      <c r="J605" s="256"/>
      <c r="K605" s="256"/>
      <c r="L605" s="256"/>
      <c r="M605" s="256"/>
      <c r="N605" s="256"/>
      <c r="O605" s="256"/>
      <c r="P605" s="256"/>
      <c r="Q605" s="256"/>
      <c r="R605" s="256"/>
      <c r="S605" s="256"/>
      <c r="T605" s="256"/>
      <c r="U605" s="256"/>
      <c r="V605" s="256"/>
      <c r="W605" s="256"/>
      <c r="X605" s="256"/>
      <c r="Y605" s="256"/>
      <c r="Z605" s="256"/>
      <c r="AA605" s="256"/>
      <c r="AB605" s="256"/>
      <c r="AC605" s="257"/>
      <c r="AD605" s="205">
        <f>'Art. 121'!Q588</f>
        <v>3</v>
      </c>
      <c r="AE605" s="91" t="str">
        <f t="shared" ref="AE605:AE631" si="199">IF(AG605=1,AK605,AG605)</f>
        <v>No aplica</v>
      </c>
      <c r="AF605">
        <f t="shared" ref="AF605:AF631" si="200">AD605/2</f>
        <v>1.5</v>
      </c>
      <c r="AG605" s="89" t="str">
        <f t="shared" ref="AG605:AG631" si="201">IF(AND(AF605&gt;=0,AF605&lt;=1),1,"No aplica")</f>
        <v>No aplica</v>
      </c>
      <c r="AH605" s="92" t="e">
        <f t="shared" ref="AH605:AH631" si="202">AD605/(AG605*2)</f>
        <v>#VALUE!</v>
      </c>
      <c r="AI605" s="93" t="str">
        <f t="shared" ref="AI605:AI631" si="203">IF(AG605=1,AG605/$AG$632,"No aplica")</f>
        <v>No aplica</v>
      </c>
      <c r="AJ605" s="93" t="e">
        <f t="shared" ref="AJ605:AJ631" si="204">AF605*AI605</f>
        <v>#VALUE!</v>
      </c>
      <c r="AK605" s="93" t="e">
        <f t="shared" ref="AK605:AK631" si="205">AJ605*$AE$23</f>
        <v>#VALUE!</v>
      </c>
    </row>
    <row r="606" spans="1:37" ht="25.35" customHeight="1" thickTop="1" thickBot="1">
      <c r="A606" s="255" t="s">
        <v>109</v>
      </c>
      <c r="B606" s="256"/>
      <c r="C606" s="256"/>
      <c r="D606" s="256"/>
      <c r="E606" s="256"/>
      <c r="F606" s="256"/>
      <c r="G606" s="256"/>
      <c r="H606" s="256"/>
      <c r="I606" s="256"/>
      <c r="J606" s="256"/>
      <c r="K606" s="256"/>
      <c r="L606" s="256"/>
      <c r="M606" s="256"/>
      <c r="N606" s="256"/>
      <c r="O606" s="256"/>
      <c r="P606" s="256"/>
      <c r="Q606" s="256"/>
      <c r="R606" s="256"/>
      <c r="S606" s="256"/>
      <c r="T606" s="256"/>
      <c r="U606" s="256"/>
      <c r="V606" s="256"/>
      <c r="W606" s="256"/>
      <c r="X606" s="256"/>
      <c r="Y606" s="256"/>
      <c r="Z606" s="256"/>
      <c r="AA606" s="256"/>
      <c r="AB606" s="256"/>
      <c r="AC606" s="257"/>
      <c r="AD606" s="205">
        <f>'Art. 121'!Q589</f>
        <v>3</v>
      </c>
      <c r="AE606" s="91" t="str">
        <f t="shared" si="199"/>
        <v>No aplica</v>
      </c>
      <c r="AF606">
        <f t="shared" si="200"/>
        <v>1.5</v>
      </c>
      <c r="AG606" s="89" t="str">
        <f t="shared" si="201"/>
        <v>No aplica</v>
      </c>
      <c r="AH606" s="92" t="e">
        <f t="shared" si="202"/>
        <v>#VALUE!</v>
      </c>
      <c r="AI606" s="93" t="str">
        <f t="shared" si="203"/>
        <v>No aplica</v>
      </c>
      <c r="AJ606" s="93" t="e">
        <f t="shared" si="204"/>
        <v>#VALUE!</v>
      </c>
      <c r="AK606" s="93" t="e">
        <f t="shared" si="205"/>
        <v>#VALUE!</v>
      </c>
    </row>
    <row r="607" spans="1:37" ht="25.35" customHeight="1" thickTop="1" thickBot="1">
      <c r="A607" s="255" t="s">
        <v>463</v>
      </c>
      <c r="B607" s="256"/>
      <c r="C607" s="256"/>
      <c r="D607" s="256"/>
      <c r="E607" s="256"/>
      <c r="F607" s="256"/>
      <c r="G607" s="256"/>
      <c r="H607" s="256"/>
      <c r="I607" s="256"/>
      <c r="J607" s="256"/>
      <c r="K607" s="256"/>
      <c r="L607" s="256"/>
      <c r="M607" s="256"/>
      <c r="N607" s="256"/>
      <c r="O607" s="256"/>
      <c r="P607" s="256"/>
      <c r="Q607" s="256"/>
      <c r="R607" s="256"/>
      <c r="S607" s="256"/>
      <c r="T607" s="256"/>
      <c r="U607" s="256"/>
      <c r="V607" s="256"/>
      <c r="W607" s="256"/>
      <c r="X607" s="256"/>
      <c r="Y607" s="256"/>
      <c r="Z607" s="256"/>
      <c r="AA607" s="256"/>
      <c r="AB607" s="256"/>
      <c r="AC607" s="257"/>
      <c r="AD607" s="205">
        <f>'Art. 121'!Q590</f>
        <v>3</v>
      </c>
      <c r="AE607" s="91" t="str">
        <f t="shared" si="199"/>
        <v>No aplica</v>
      </c>
      <c r="AF607">
        <f t="shared" si="200"/>
        <v>1.5</v>
      </c>
      <c r="AG607" s="89" t="str">
        <f t="shared" si="201"/>
        <v>No aplica</v>
      </c>
      <c r="AH607" s="92" t="e">
        <f t="shared" si="202"/>
        <v>#VALUE!</v>
      </c>
      <c r="AI607" s="93" t="str">
        <f t="shared" si="203"/>
        <v>No aplica</v>
      </c>
      <c r="AJ607" s="93" t="e">
        <f t="shared" si="204"/>
        <v>#VALUE!</v>
      </c>
      <c r="AK607" s="93" t="e">
        <f t="shared" si="205"/>
        <v>#VALUE!</v>
      </c>
    </row>
    <row r="608" spans="1:37" ht="25.35" customHeight="1" thickTop="1" thickBot="1">
      <c r="A608" s="255" t="s">
        <v>205</v>
      </c>
      <c r="B608" s="256"/>
      <c r="C608" s="256"/>
      <c r="D608" s="256"/>
      <c r="E608" s="256"/>
      <c r="F608" s="256"/>
      <c r="G608" s="256"/>
      <c r="H608" s="256"/>
      <c r="I608" s="256"/>
      <c r="J608" s="256"/>
      <c r="K608" s="256"/>
      <c r="L608" s="256"/>
      <c r="M608" s="256"/>
      <c r="N608" s="256"/>
      <c r="O608" s="256"/>
      <c r="P608" s="256"/>
      <c r="Q608" s="256"/>
      <c r="R608" s="256"/>
      <c r="S608" s="256"/>
      <c r="T608" s="256"/>
      <c r="U608" s="256"/>
      <c r="V608" s="256"/>
      <c r="W608" s="256"/>
      <c r="X608" s="256"/>
      <c r="Y608" s="256"/>
      <c r="Z608" s="256"/>
      <c r="AA608" s="256"/>
      <c r="AB608" s="256"/>
      <c r="AC608" s="257"/>
      <c r="AD608" s="205">
        <f>'Art. 121'!Q591</f>
        <v>3</v>
      </c>
      <c r="AE608" s="91" t="str">
        <f t="shared" si="199"/>
        <v>No aplica</v>
      </c>
      <c r="AF608">
        <f t="shared" si="200"/>
        <v>1.5</v>
      </c>
      <c r="AG608" s="89" t="str">
        <f t="shared" si="201"/>
        <v>No aplica</v>
      </c>
      <c r="AH608" s="92" t="e">
        <f t="shared" si="202"/>
        <v>#VALUE!</v>
      </c>
      <c r="AI608" s="93" t="str">
        <f t="shared" si="203"/>
        <v>No aplica</v>
      </c>
      <c r="AJ608" s="93" t="e">
        <f t="shared" si="204"/>
        <v>#VALUE!</v>
      </c>
      <c r="AK608" s="93" t="e">
        <f t="shared" si="205"/>
        <v>#VALUE!</v>
      </c>
    </row>
    <row r="609" spans="1:37" ht="25.35" customHeight="1" thickTop="1" thickBot="1">
      <c r="A609" s="255" t="s">
        <v>2047</v>
      </c>
      <c r="B609" s="256"/>
      <c r="C609" s="256"/>
      <c r="D609" s="256"/>
      <c r="E609" s="256"/>
      <c r="F609" s="256"/>
      <c r="G609" s="256"/>
      <c r="H609" s="256"/>
      <c r="I609" s="256"/>
      <c r="J609" s="256"/>
      <c r="K609" s="256"/>
      <c r="L609" s="256"/>
      <c r="M609" s="256"/>
      <c r="N609" s="256"/>
      <c r="O609" s="256"/>
      <c r="P609" s="256"/>
      <c r="Q609" s="256"/>
      <c r="R609" s="256"/>
      <c r="S609" s="256"/>
      <c r="T609" s="256"/>
      <c r="U609" s="256"/>
      <c r="V609" s="256"/>
      <c r="W609" s="256"/>
      <c r="X609" s="256"/>
      <c r="Y609" s="256"/>
      <c r="Z609" s="256"/>
      <c r="AA609" s="256"/>
      <c r="AB609" s="256"/>
      <c r="AC609" s="257"/>
      <c r="AD609" s="205">
        <f>'Art. 121'!Q592</f>
        <v>3</v>
      </c>
      <c r="AE609" s="91" t="str">
        <f t="shared" si="199"/>
        <v>No aplica</v>
      </c>
      <c r="AF609">
        <f t="shared" si="200"/>
        <v>1.5</v>
      </c>
      <c r="AG609" s="89" t="str">
        <f t="shared" si="201"/>
        <v>No aplica</v>
      </c>
      <c r="AH609" s="92" t="e">
        <f t="shared" si="202"/>
        <v>#VALUE!</v>
      </c>
      <c r="AI609" s="93" t="str">
        <f t="shared" si="203"/>
        <v>No aplica</v>
      </c>
      <c r="AJ609" s="93" t="e">
        <f t="shared" si="204"/>
        <v>#VALUE!</v>
      </c>
      <c r="AK609" s="93" t="e">
        <f t="shared" si="205"/>
        <v>#VALUE!</v>
      </c>
    </row>
    <row r="610" spans="1:37" ht="25.35" customHeight="1" thickTop="1" thickBot="1">
      <c r="A610" s="255" t="s">
        <v>466</v>
      </c>
      <c r="B610" s="256"/>
      <c r="C610" s="256"/>
      <c r="D610" s="256"/>
      <c r="E610" s="256"/>
      <c r="F610" s="256"/>
      <c r="G610" s="256"/>
      <c r="H610" s="256"/>
      <c r="I610" s="256"/>
      <c r="J610" s="256"/>
      <c r="K610" s="256"/>
      <c r="L610" s="256"/>
      <c r="M610" s="256"/>
      <c r="N610" s="256"/>
      <c r="O610" s="256"/>
      <c r="P610" s="256"/>
      <c r="Q610" s="256"/>
      <c r="R610" s="256"/>
      <c r="S610" s="256"/>
      <c r="T610" s="256"/>
      <c r="U610" s="256"/>
      <c r="V610" s="256"/>
      <c r="W610" s="256"/>
      <c r="X610" s="256"/>
      <c r="Y610" s="256"/>
      <c r="Z610" s="256"/>
      <c r="AA610" s="256"/>
      <c r="AB610" s="256"/>
      <c r="AC610" s="257"/>
      <c r="AD610" s="205">
        <f>'Art. 121'!Q594</f>
        <v>3</v>
      </c>
      <c r="AE610" s="91" t="str">
        <f t="shared" si="199"/>
        <v>No aplica</v>
      </c>
      <c r="AF610">
        <f t="shared" si="200"/>
        <v>1.5</v>
      </c>
      <c r="AG610" s="89" t="str">
        <f t="shared" si="201"/>
        <v>No aplica</v>
      </c>
      <c r="AH610" s="92" t="e">
        <f t="shared" si="202"/>
        <v>#VALUE!</v>
      </c>
      <c r="AI610" s="93" t="str">
        <f t="shared" si="203"/>
        <v>No aplica</v>
      </c>
      <c r="AJ610" s="93" t="e">
        <f t="shared" si="204"/>
        <v>#VALUE!</v>
      </c>
      <c r="AK610" s="93" t="e">
        <f t="shared" si="205"/>
        <v>#VALUE!</v>
      </c>
    </row>
    <row r="611" spans="1:37" ht="24.6" customHeight="1" thickTop="1" thickBot="1">
      <c r="A611" s="255" t="s">
        <v>467</v>
      </c>
      <c r="B611" s="256"/>
      <c r="C611" s="256"/>
      <c r="D611" s="256"/>
      <c r="E611" s="256"/>
      <c r="F611" s="256"/>
      <c r="G611" s="256"/>
      <c r="H611" s="256"/>
      <c r="I611" s="256"/>
      <c r="J611" s="256"/>
      <c r="K611" s="256"/>
      <c r="L611" s="256"/>
      <c r="M611" s="256"/>
      <c r="N611" s="256"/>
      <c r="O611" s="256"/>
      <c r="P611" s="256"/>
      <c r="Q611" s="256"/>
      <c r="R611" s="256"/>
      <c r="S611" s="256"/>
      <c r="T611" s="256"/>
      <c r="U611" s="256"/>
      <c r="V611" s="256"/>
      <c r="W611" s="256"/>
      <c r="X611" s="256"/>
      <c r="Y611" s="256"/>
      <c r="Z611" s="256"/>
      <c r="AA611" s="256"/>
      <c r="AB611" s="256"/>
      <c r="AC611" s="257"/>
      <c r="AD611" s="205">
        <f>'Art. 121'!Q595</f>
        <v>3</v>
      </c>
      <c r="AE611" s="91" t="str">
        <f t="shared" si="199"/>
        <v>No aplica</v>
      </c>
      <c r="AF611">
        <f t="shared" si="200"/>
        <v>1.5</v>
      </c>
      <c r="AG611" s="89" t="str">
        <f t="shared" si="201"/>
        <v>No aplica</v>
      </c>
      <c r="AH611" s="92" t="e">
        <f t="shared" si="202"/>
        <v>#VALUE!</v>
      </c>
      <c r="AI611" s="93" t="str">
        <f t="shared" si="203"/>
        <v>No aplica</v>
      </c>
      <c r="AJ611" s="93" t="e">
        <f t="shared" si="204"/>
        <v>#VALUE!</v>
      </c>
      <c r="AK611" s="93" t="e">
        <f t="shared" si="205"/>
        <v>#VALUE!</v>
      </c>
    </row>
    <row r="612" spans="1:37" ht="25.35" customHeight="1" thickTop="1" thickBot="1">
      <c r="A612" s="255" t="s">
        <v>2048</v>
      </c>
      <c r="B612" s="256"/>
      <c r="C612" s="256"/>
      <c r="D612" s="256"/>
      <c r="E612" s="256"/>
      <c r="F612" s="256"/>
      <c r="G612" s="256"/>
      <c r="H612" s="256"/>
      <c r="I612" s="256"/>
      <c r="J612" s="256"/>
      <c r="K612" s="256"/>
      <c r="L612" s="256"/>
      <c r="M612" s="256"/>
      <c r="N612" s="256"/>
      <c r="O612" s="256"/>
      <c r="P612" s="256"/>
      <c r="Q612" s="256"/>
      <c r="R612" s="256"/>
      <c r="S612" s="256"/>
      <c r="T612" s="256"/>
      <c r="U612" s="256"/>
      <c r="V612" s="256"/>
      <c r="W612" s="256"/>
      <c r="X612" s="256"/>
      <c r="Y612" s="256"/>
      <c r="Z612" s="256"/>
      <c r="AA612" s="256"/>
      <c r="AB612" s="256"/>
      <c r="AC612" s="257"/>
      <c r="AD612" s="205">
        <f>'Art. 121'!Q596</f>
        <v>3</v>
      </c>
      <c r="AE612" s="91" t="str">
        <f t="shared" si="199"/>
        <v>No aplica</v>
      </c>
      <c r="AF612">
        <f t="shared" si="200"/>
        <v>1.5</v>
      </c>
      <c r="AG612" s="89" t="str">
        <f t="shared" si="201"/>
        <v>No aplica</v>
      </c>
      <c r="AH612" s="92" t="e">
        <f t="shared" si="202"/>
        <v>#VALUE!</v>
      </c>
      <c r="AI612" s="93" t="str">
        <f t="shared" si="203"/>
        <v>No aplica</v>
      </c>
      <c r="AJ612" s="93" t="e">
        <f t="shared" si="204"/>
        <v>#VALUE!</v>
      </c>
      <c r="AK612" s="93" t="e">
        <f t="shared" si="205"/>
        <v>#VALUE!</v>
      </c>
    </row>
    <row r="613" spans="1:37" ht="25.35" customHeight="1" thickTop="1" thickBot="1">
      <c r="A613" s="255" t="s">
        <v>469</v>
      </c>
      <c r="B613" s="256"/>
      <c r="C613" s="256"/>
      <c r="D613" s="256"/>
      <c r="E613" s="256"/>
      <c r="F613" s="256"/>
      <c r="G613" s="256"/>
      <c r="H613" s="256"/>
      <c r="I613" s="256"/>
      <c r="J613" s="256"/>
      <c r="K613" s="256"/>
      <c r="L613" s="256"/>
      <c r="M613" s="256"/>
      <c r="N613" s="256"/>
      <c r="O613" s="256"/>
      <c r="P613" s="256"/>
      <c r="Q613" s="256"/>
      <c r="R613" s="256"/>
      <c r="S613" s="256"/>
      <c r="T613" s="256"/>
      <c r="U613" s="256"/>
      <c r="V613" s="256"/>
      <c r="W613" s="256"/>
      <c r="X613" s="256"/>
      <c r="Y613" s="256"/>
      <c r="Z613" s="256"/>
      <c r="AA613" s="256"/>
      <c r="AB613" s="256"/>
      <c r="AC613" s="257"/>
      <c r="AD613" s="205">
        <f>'Art. 121'!Q597</f>
        <v>3</v>
      </c>
      <c r="AE613" s="91" t="str">
        <f t="shared" si="199"/>
        <v>No aplica</v>
      </c>
      <c r="AF613">
        <f t="shared" si="200"/>
        <v>1.5</v>
      </c>
      <c r="AG613" s="89" t="str">
        <f t="shared" si="201"/>
        <v>No aplica</v>
      </c>
      <c r="AH613" s="92" t="e">
        <f t="shared" si="202"/>
        <v>#VALUE!</v>
      </c>
      <c r="AI613" s="93" t="str">
        <f t="shared" si="203"/>
        <v>No aplica</v>
      </c>
      <c r="AJ613" s="93" t="e">
        <f t="shared" si="204"/>
        <v>#VALUE!</v>
      </c>
      <c r="AK613" s="93" t="e">
        <f t="shared" si="205"/>
        <v>#VALUE!</v>
      </c>
    </row>
    <row r="614" spans="1:37" ht="25.35" customHeight="1" thickTop="1" thickBot="1">
      <c r="A614" s="255" t="s">
        <v>470</v>
      </c>
      <c r="B614" s="256"/>
      <c r="C614" s="256"/>
      <c r="D614" s="256"/>
      <c r="E614" s="256"/>
      <c r="F614" s="256"/>
      <c r="G614" s="256"/>
      <c r="H614" s="256"/>
      <c r="I614" s="256"/>
      <c r="J614" s="256"/>
      <c r="K614" s="256"/>
      <c r="L614" s="256"/>
      <c r="M614" s="256"/>
      <c r="N614" s="256"/>
      <c r="O614" s="256"/>
      <c r="P614" s="256"/>
      <c r="Q614" s="256"/>
      <c r="R614" s="256"/>
      <c r="S614" s="256"/>
      <c r="T614" s="256"/>
      <c r="U614" s="256"/>
      <c r="V614" s="256"/>
      <c r="W614" s="256"/>
      <c r="X614" s="256"/>
      <c r="Y614" s="256"/>
      <c r="Z614" s="256"/>
      <c r="AA614" s="256"/>
      <c r="AB614" s="256"/>
      <c r="AC614" s="257"/>
      <c r="AD614" s="205">
        <f>'Art. 121'!Q598</f>
        <v>3</v>
      </c>
      <c r="AE614" s="91" t="str">
        <f t="shared" si="199"/>
        <v>No aplica</v>
      </c>
      <c r="AF614">
        <f t="shared" si="200"/>
        <v>1.5</v>
      </c>
      <c r="AG614" s="89" t="str">
        <f t="shared" si="201"/>
        <v>No aplica</v>
      </c>
      <c r="AH614" s="92" t="e">
        <f t="shared" si="202"/>
        <v>#VALUE!</v>
      </c>
      <c r="AI614" s="93" t="str">
        <f t="shared" si="203"/>
        <v>No aplica</v>
      </c>
      <c r="AJ614" s="93" t="e">
        <f t="shared" si="204"/>
        <v>#VALUE!</v>
      </c>
      <c r="AK614" s="93" t="e">
        <f t="shared" si="205"/>
        <v>#VALUE!</v>
      </c>
    </row>
    <row r="615" spans="1:37" ht="25.35" customHeight="1" thickTop="1" thickBot="1">
      <c r="A615" s="255" t="s">
        <v>471</v>
      </c>
      <c r="B615" s="256"/>
      <c r="C615" s="256"/>
      <c r="D615" s="256"/>
      <c r="E615" s="256"/>
      <c r="F615" s="256"/>
      <c r="G615" s="256"/>
      <c r="H615" s="256"/>
      <c r="I615" s="256"/>
      <c r="J615" s="256"/>
      <c r="K615" s="256"/>
      <c r="L615" s="256"/>
      <c r="M615" s="256"/>
      <c r="N615" s="256"/>
      <c r="O615" s="256"/>
      <c r="P615" s="256"/>
      <c r="Q615" s="256"/>
      <c r="R615" s="256"/>
      <c r="S615" s="256"/>
      <c r="T615" s="256"/>
      <c r="U615" s="256"/>
      <c r="V615" s="256"/>
      <c r="W615" s="256"/>
      <c r="X615" s="256"/>
      <c r="Y615" s="256"/>
      <c r="Z615" s="256"/>
      <c r="AA615" s="256"/>
      <c r="AB615" s="256"/>
      <c r="AC615" s="257"/>
      <c r="AD615" s="205">
        <f>'Art. 121'!Q599</f>
        <v>3</v>
      </c>
      <c r="AE615" s="91" t="str">
        <f t="shared" si="199"/>
        <v>No aplica</v>
      </c>
      <c r="AF615">
        <f t="shared" si="200"/>
        <v>1.5</v>
      </c>
      <c r="AG615" s="89" t="str">
        <f t="shared" si="201"/>
        <v>No aplica</v>
      </c>
      <c r="AH615" s="92" t="e">
        <f t="shared" si="202"/>
        <v>#VALUE!</v>
      </c>
      <c r="AI615" s="93" t="str">
        <f t="shared" si="203"/>
        <v>No aplica</v>
      </c>
      <c r="AJ615" s="93" t="e">
        <f t="shared" si="204"/>
        <v>#VALUE!</v>
      </c>
      <c r="AK615" s="93" t="e">
        <f t="shared" si="205"/>
        <v>#VALUE!</v>
      </c>
    </row>
    <row r="616" spans="1:37" ht="25.35" customHeight="1" thickTop="1" thickBot="1">
      <c r="A616" s="255" t="s">
        <v>472</v>
      </c>
      <c r="B616" s="256"/>
      <c r="C616" s="256"/>
      <c r="D616" s="256"/>
      <c r="E616" s="256"/>
      <c r="F616" s="256"/>
      <c r="G616" s="256"/>
      <c r="H616" s="256"/>
      <c r="I616" s="256"/>
      <c r="J616" s="256"/>
      <c r="K616" s="256"/>
      <c r="L616" s="256"/>
      <c r="M616" s="256"/>
      <c r="N616" s="256"/>
      <c r="O616" s="256"/>
      <c r="P616" s="256"/>
      <c r="Q616" s="256"/>
      <c r="R616" s="256"/>
      <c r="S616" s="256"/>
      <c r="T616" s="256"/>
      <c r="U616" s="256"/>
      <c r="V616" s="256"/>
      <c r="W616" s="256"/>
      <c r="X616" s="256"/>
      <c r="Y616" s="256"/>
      <c r="Z616" s="256"/>
      <c r="AA616" s="256"/>
      <c r="AB616" s="256"/>
      <c r="AC616" s="257"/>
      <c r="AD616" s="205">
        <f>'Art. 121'!Q600</f>
        <v>3</v>
      </c>
      <c r="AE616" s="91" t="str">
        <f t="shared" si="199"/>
        <v>No aplica</v>
      </c>
      <c r="AF616">
        <f t="shared" si="200"/>
        <v>1.5</v>
      </c>
      <c r="AG616" s="89" t="str">
        <f t="shared" si="201"/>
        <v>No aplica</v>
      </c>
      <c r="AH616" s="92" t="e">
        <f t="shared" si="202"/>
        <v>#VALUE!</v>
      </c>
      <c r="AI616" s="93" t="str">
        <f t="shared" si="203"/>
        <v>No aplica</v>
      </c>
      <c r="AJ616" s="93" t="e">
        <f t="shared" si="204"/>
        <v>#VALUE!</v>
      </c>
      <c r="AK616" s="93" t="e">
        <f t="shared" si="205"/>
        <v>#VALUE!</v>
      </c>
    </row>
    <row r="617" spans="1:37" ht="25.35" customHeight="1" thickTop="1" thickBot="1">
      <c r="A617" s="255" t="s">
        <v>473</v>
      </c>
      <c r="B617" s="256"/>
      <c r="C617" s="256"/>
      <c r="D617" s="256"/>
      <c r="E617" s="256"/>
      <c r="F617" s="256"/>
      <c r="G617" s="256"/>
      <c r="H617" s="256"/>
      <c r="I617" s="256"/>
      <c r="J617" s="256"/>
      <c r="K617" s="256"/>
      <c r="L617" s="256"/>
      <c r="M617" s="256"/>
      <c r="N617" s="256"/>
      <c r="O617" s="256"/>
      <c r="P617" s="256"/>
      <c r="Q617" s="256"/>
      <c r="R617" s="256"/>
      <c r="S617" s="256"/>
      <c r="T617" s="256"/>
      <c r="U617" s="256"/>
      <c r="V617" s="256"/>
      <c r="W617" s="256"/>
      <c r="X617" s="256"/>
      <c r="Y617" s="256"/>
      <c r="Z617" s="256"/>
      <c r="AA617" s="256"/>
      <c r="AB617" s="256"/>
      <c r="AC617" s="257"/>
      <c r="AD617" s="205">
        <f>'Art. 121'!Q601</f>
        <v>3</v>
      </c>
      <c r="AE617" s="91" t="str">
        <f t="shared" si="199"/>
        <v>No aplica</v>
      </c>
      <c r="AF617">
        <f t="shared" si="200"/>
        <v>1.5</v>
      </c>
      <c r="AG617" s="89" t="str">
        <f t="shared" si="201"/>
        <v>No aplica</v>
      </c>
      <c r="AH617" s="92" t="e">
        <f t="shared" si="202"/>
        <v>#VALUE!</v>
      </c>
      <c r="AI617" s="93" t="str">
        <f t="shared" si="203"/>
        <v>No aplica</v>
      </c>
      <c r="AJ617" s="93" t="e">
        <f t="shared" si="204"/>
        <v>#VALUE!</v>
      </c>
      <c r="AK617" s="93" t="e">
        <f t="shared" si="205"/>
        <v>#VALUE!</v>
      </c>
    </row>
    <row r="618" spans="1:37" ht="25.35" customHeight="1" thickTop="1" thickBot="1">
      <c r="A618" s="255" t="s">
        <v>2049</v>
      </c>
      <c r="B618" s="256"/>
      <c r="C618" s="256"/>
      <c r="D618" s="256"/>
      <c r="E618" s="256"/>
      <c r="F618" s="256"/>
      <c r="G618" s="256"/>
      <c r="H618" s="256"/>
      <c r="I618" s="256"/>
      <c r="J618" s="256"/>
      <c r="K618" s="256"/>
      <c r="L618" s="256"/>
      <c r="M618" s="256"/>
      <c r="N618" s="256"/>
      <c r="O618" s="256"/>
      <c r="P618" s="256"/>
      <c r="Q618" s="256"/>
      <c r="R618" s="256"/>
      <c r="S618" s="256"/>
      <c r="T618" s="256"/>
      <c r="U618" s="256"/>
      <c r="V618" s="256"/>
      <c r="W618" s="256"/>
      <c r="X618" s="256"/>
      <c r="Y618" s="256"/>
      <c r="Z618" s="256"/>
      <c r="AA618" s="256"/>
      <c r="AB618" s="256"/>
      <c r="AC618" s="257"/>
      <c r="AD618" s="205">
        <f>'Art. 121'!Q602</f>
        <v>3</v>
      </c>
      <c r="AE618" s="91" t="str">
        <f t="shared" si="199"/>
        <v>No aplica</v>
      </c>
      <c r="AF618">
        <f t="shared" si="200"/>
        <v>1.5</v>
      </c>
      <c r="AG618" s="89" t="str">
        <f t="shared" si="201"/>
        <v>No aplica</v>
      </c>
      <c r="AH618" s="92" t="e">
        <f t="shared" si="202"/>
        <v>#VALUE!</v>
      </c>
      <c r="AI618" s="93" t="str">
        <f t="shared" si="203"/>
        <v>No aplica</v>
      </c>
      <c r="AJ618" s="93" t="e">
        <f t="shared" si="204"/>
        <v>#VALUE!</v>
      </c>
      <c r="AK618" s="93" t="e">
        <f t="shared" si="205"/>
        <v>#VALUE!</v>
      </c>
    </row>
    <row r="619" spans="1:37" ht="25.35" customHeight="1" thickTop="1" thickBot="1">
      <c r="A619" s="255" t="s">
        <v>475</v>
      </c>
      <c r="B619" s="256"/>
      <c r="C619" s="256"/>
      <c r="D619" s="256"/>
      <c r="E619" s="256"/>
      <c r="F619" s="256"/>
      <c r="G619" s="256"/>
      <c r="H619" s="256"/>
      <c r="I619" s="256"/>
      <c r="J619" s="256"/>
      <c r="K619" s="256"/>
      <c r="L619" s="256"/>
      <c r="M619" s="256"/>
      <c r="N619" s="256"/>
      <c r="O619" s="256"/>
      <c r="P619" s="256"/>
      <c r="Q619" s="256"/>
      <c r="R619" s="256"/>
      <c r="S619" s="256"/>
      <c r="T619" s="256"/>
      <c r="U619" s="256"/>
      <c r="V619" s="256"/>
      <c r="W619" s="256"/>
      <c r="X619" s="256"/>
      <c r="Y619" s="256"/>
      <c r="Z619" s="256"/>
      <c r="AA619" s="256"/>
      <c r="AB619" s="256"/>
      <c r="AC619" s="257"/>
      <c r="AD619" s="205">
        <f>'Art. 121'!Q603</f>
        <v>3</v>
      </c>
      <c r="AE619" s="91" t="str">
        <f t="shared" si="199"/>
        <v>No aplica</v>
      </c>
      <c r="AF619">
        <f t="shared" si="200"/>
        <v>1.5</v>
      </c>
      <c r="AG619" s="89" t="str">
        <f t="shared" si="201"/>
        <v>No aplica</v>
      </c>
      <c r="AH619" s="92" t="e">
        <f t="shared" si="202"/>
        <v>#VALUE!</v>
      </c>
      <c r="AI619" s="93" t="str">
        <f t="shared" si="203"/>
        <v>No aplica</v>
      </c>
      <c r="AJ619" s="93" t="e">
        <f t="shared" si="204"/>
        <v>#VALUE!</v>
      </c>
      <c r="AK619" s="93" t="e">
        <f t="shared" si="205"/>
        <v>#VALUE!</v>
      </c>
    </row>
    <row r="620" spans="1:37" ht="25.35" customHeight="1" thickTop="1" thickBot="1">
      <c r="A620" s="255" t="s">
        <v>476</v>
      </c>
      <c r="B620" s="256"/>
      <c r="C620" s="256"/>
      <c r="D620" s="256"/>
      <c r="E620" s="256"/>
      <c r="F620" s="256"/>
      <c r="G620" s="256"/>
      <c r="H620" s="256"/>
      <c r="I620" s="256"/>
      <c r="J620" s="256"/>
      <c r="K620" s="256"/>
      <c r="L620" s="256"/>
      <c r="M620" s="256"/>
      <c r="N620" s="256"/>
      <c r="O620" s="256"/>
      <c r="P620" s="256"/>
      <c r="Q620" s="256"/>
      <c r="R620" s="256"/>
      <c r="S620" s="256"/>
      <c r="T620" s="256"/>
      <c r="U620" s="256"/>
      <c r="V620" s="256"/>
      <c r="W620" s="256"/>
      <c r="X620" s="256"/>
      <c r="Y620" s="256"/>
      <c r="Z620" s="256"/>
      <c r="AA620" s="256"/>
      <c r="AB620" s="256"/>
      <c r="AC620" s="257"/>
      <c r="AD620" s="205">
        <f>'Art. 121'!Q604</f>
        <v>3</v>
      </c>
      <c r="AE620" s="91" t="str">
        <f t="shared" si="199"/>
        <v>No aplica</v>
      </c>
      <c r="AF620">
        <f t="shared" si="200"/>
        <v>1.5</v>
      </c>
      <c r="AG620" s="89" t="str">
        <f t="shared" si="201"/>
        <v>No aplica</v>
      </c>
      <c r="AH620" s="92" t="e">
        <f t="shared" si="202"/>
        <v>#VALUE!</v>
      </c>
      <c r="AI620" s="93" t="str">
        <f t="shared" si="203"/>
        <v>No aplica</v>
      </c>
      <c r="AJ620" s="93" t="e">
        <f t="shared" si="204"/>
        <v>#VALUE!</v>
      </c>
      <c r="AK620" s="93" t="e">
        <f t="shared" si="205"/>
        <v>#VALUE!</v>
      </c>
    </row>
    <row r="621" spans="1:37" ht="25.35" customHeight="1" thickTop="1" thickBot="1">
      <c r="A621" s="255" t="s">
        <v>477</v>
      </c>
      <c r="B621" s="256"/>
      <c r="C621" s="256"/>
      <c r="D621" s="256"/>
      <c r="E621" s="256"/>
      <c r="F621" s="256"/>
      <c r="G621" s="256"/>
      <c r="H621" s="256"/>
      <c r="I621" s="256"/>
      <c r="J621" s="256"/>
      <c r="K621" s="256"/>
      <c r="L621" s="256"/>
      <c r="M621" s="256"/>
      <c r="N621" s="256"/>
      <c r="O621" s="256"/>
      <c r="P621" s="256"/>
      <c r="Q621" s="256"/>
      <c r="R621" s="256"/>
      <c r="S621" s="256"/>
      <c r="T621" s="256"/>
      <c r="U621" s="256"/>
      <c r="V621" s="256"/>
      <c r="W621" s="256"/>
      <c r="X621" s="256"/>
      <c r="Y621" s="256"/>
      <c r="Z621" s="256"/>
      <c r="AA621" s="256"/>
      <c r="AB621" s="256"/>
      <c r="AC621" s="257"/>
      <c r="AD621" s="205">
        <f>'Art. 121'!Q605</f>
        <v>3</v>
      </c>
      <c r="AE621" s="91" t="str">
        <f t="shared" si="199"/>
        <v>No aplica</v>
      </c>
      <c r="AF621">
        <f t="shared" si="200"/>
        <v>1.5</v>
      </c>
      <c r="AG621" s="89" t="str">
        <f t="shared" si="201"/>
        <v>No aplica</v>
      </c>
      <c r="AH621" s="92" t="e">
        <f t="shared" si="202"/>
        <v>#VALUE!</v>
      </c>
      <c r="AI621" s="93" t="str">
        <f t="shared" si="203"/>
        <v>No aplica</v>
      </c>
      <c r="AJ621" s="93" t="e">
        <f t="shared" si="204"/>
        <v>#VALUE!</v>
      </c>
      <c r="AK621" s="93" t="e">
        <f t="shared" si="205"/>
        <v>#VALUE!</v>
      </c>
    </row>
    <row r="622" spans="1:37" ht="25.35" customHeight="1" thickTop="1" thickBot="1">
      <c r="A622" s="255" t="s">
        <v>478</v>
      </c>
      <c r="B622" s="256"/>
      <c r="C622" s="256"/>
      <c r="D622" s="256"/>
      <c r="E622" s="256"/>
      <c r="F622" s="256"/>
      <c r="G622" s="256"/>
      <c r="H622" s="256"/>
      <c r="I622" s="256"/>
      <c r="J622" s="256"/>
      <c r="K622" s="256"/>
      <c r="L622" s="256"/>
      <c r="M622" s="256"/>
      <c r="N622" s="256"/>
      <c r="O622" s="256"/>
      <c r="P622" s="256"/>
      <c r="Q622" s="256"/>
      <c r="R622" s="256"/>
      <c r="S622" s="256"/>
      <c r="T622" s="256"/>
      <c r="U622" s="256"/>
      <c r="V622" s="256"/>
      <c r="W622" s="256"/>
      <c r="X622" s="256"/>
      <c r="Y622" s="256"/>
      <c r="Z622" s="256"/>
      <c r="AA622" s="256"/>
      <c r="AB622" s="256"/>
      <c r="AC622" s="257"/>
      <c r="AD622" s="205">
        <f>'Art. 121'!Q606</f>
        <v>3</v>
      </c>
      <c r="AE622" s="91" t="str">
        <f t="shared" si="199"/>
        <v>No aplica</v>
      </c>
      <c r="AF622">
        <f t="shared" si="200"/>
        <v>1.5</v>
      </c>
      <c r="AG622" s="89" t="str">
        <f t="shared" si="201"/>
        <v>No aplica</v>
      </c>
      <c r="AH622" s="92" t="e">
        <f t="shared" si="202"/>
        <v>#VALUE!</v>
      </c>
      <c r="AI622" s="93" t="str">
        <f t="shared" si="203"/>
        <v>No aplica</v>
      </c>
      <c r="AJ622" s="93" t="e">
        <f t="shared" si="204"/>
        <v>#VALUE!</v>
      </c>
      <c r="AK622" s="93" t="e">
        <f t="shared" si="205"/>
        <v>#VALUE!</v>
      </c>
    </row>
    <row r="623" spans="1:37" ht="25.35" customHeight="1" thickTop="1" thickBot="1">
      <c r="A623" s="255" t="s">
        <v>479</v>
      </c>
      <c r="B623" s="256"/>
      <c r="C623" s="256"/>
      <c r="D623" s="256"/>
      <c r="E623" s="256"/>
      <c r="F623" s="256"/>
      <c r="G623" s="256"/>
      <c r="H623" s="256"/>
      <c r="I623" s="256"/>
      <c r="J623" s="256"/>
      <c r="K623" s="256"/>
      <c r="L623" s="256"/>
      <c r="M623" s="256"/>
      <c r="N623" s="256"/>
      <c r="O623" s="256"/>
      <c r="P623" s="256"/>
      <c r="Q623" s="256"/>
      <c r="R623" s="256"/>
      <c r="S623" s="256"/>
      <c r="T623" s="256"/>
      <c r="U623" s="256"/>
      <c r="V623" s="256"/>
      <c r="W623" s="256"/>
      <c r="X623" s="256"/>
      <c r="Y623" s="256"/>
      <c r="Z623" s="256"/>
      <c r="AA623" s="256"/>
      <c r="AB623" s="256"/>
      <c r="AC623" s="257"/>
      <c r="AD623" s="205">
        <f>'Art. 121'!Q607</f>
        <v>3</v>
      </c>
      <c r="AE623" s="91" t="str">
        <f t="shared" si="199"/>
        <v>No aplica</v>
      </c>
      <c r="AF623">
        <f t="shared" si="200"/>
        <v>1.5</v>
      </c>
      <c r="AG623" s="89" t="str">
        <f t="shared" si="201"/>
        <v>No aplica</v>
      </c>
      <c r="AH623" s="92" t="e">
        <f t="shared" si="202"/>
        <v>#VALUE!</v>
      </c>
      <c r="AI623" s="93" t="str">
        <f t="shared" si="203"/>
        <v>No aplica</v>
      </c>
      <c r="AJ623" s="93" t="e">
        <f t="shared" si="204"/>
        <v>#VALUE!</v>
      </c>
      <c r="AK623" s="93" t="e">
        <f t="shared" si="205"/>
        <v>#VALUE!</v>
      </c>
    </row>
    <row r="624" spans="1:37" ht="25.35" customHeight="1" thickTop="1" thickBot="1">
      <c r="A624" s="255" t="s">
        <v>480</v>
      </c>
      <c r="B624" s="256"/>
      <c r="C624" s="256"/>
      <c r="D624" s="256"/>
      <c r="E624" s="256"/>
      <c r="F624" s="256"/>
      <c r="G624" s="256"/>
      <c r="H624" s="256"/>
      <c r="I624" s="256"/>
      <c r="J624" s="256"/>
      <c r="K624" s="256"/>
      <c r="L624" s="256"/>
      <c r="M624" s="256"/>
      <c r="N624" s="256"/>
      <c r="O624" s="256"/>
      <c r="P624" s="256"/>
      <c r="Q624" s="256"/>
      <c r="R624" s="256"/>
      <c r="S624" s="256"/>
      <c r="T624" s="256"/>
      <c r="U624" s="256"/>
      <c r="V624" s="256"/>
      <c r="W624" s="256"/>
      <c r="X624" s="256"/>
      <c r="Y624" s="256"/>
      <c r="Z624" s="256"/>
      <c r="AA624" s="256"/>
      <c r="AB624" s="256"/>
      <c r="AC624" s="257"/>
      <c r="AD624" s="205">
        <f>'Art. 121'!Q608</f>
        <v>3</v>
      </c>
      <c r="AE624" s="91" t="str">
        <f t="shared" si="199"/>
        <v>No aplica</v>
      </c>
      <c r="AF624">
        <f t="shared" si="200"/>
        <v>1.5</v>
      </c>
      <c r="AG624" s="89" t="str">
        <f t="shared" si="201"/>
        <v>No aplica</v>
      </c>
      <c r="AH624" s="92" t="e">
        <f t="shared" si="202"/>
        <v>#VALUE!</v>
      </c>
      <c r="AI624" s="93" t="str">
        <f t="shared" si="203"/>
        <v>No aplica</v>
      </c>
      <c r="AJ624" s="93" t="e">
        <f t="shared" si="204"/>
        <v>#VALUE!</v>
      </c>
      <c r="AK624" s="93" t="e">
        <f t="shared" si="205"/>
        <v>#VALUE!</v>
      </c>
    </row>
    <row r="625" spans="1:37" ht="25.35" customHeight="1" thickTop="1" thickBot="1">
      <c r="A625" s="255" t="s">
        <v>481</v>
      </c>
      <c r="B625" s="256"/>
      <c r="C625" s="256"/>
      <c r="D625" s="256"/>
      <c r="E625" s="256"/>
      <c r="F625" s="256"/>
      <c r="G625" s="256"/>
      <c r="H625" s="256"/>
      <c r="I625" s="256"/>
      <c r="J625" s="256"/>
      <c r="K625" s="256"/>
      <c r="L625" s="256"/>
      <c r="M625" s="256"/>
      <c r="N625" s="256"/>
      <c r="O625" s="256"/>
      <c r="P625" s="256"/>
      <c r="Q625" s="256"/>
      <c r="R625" s="256"/>
      <c r="S625" s="256"/>
      <c r="T625" s="256"/>
      <c r="U625" s="256"/>
      <c r="V625" s="256"/>
      <c r="W625" s="256"/>
      <c r="X625" s="256"/>
      <c r="Y625" s="256"/>
      <c r="Z625" s="256"/>
      <c r="AA625" s="256"/>
      <c r="AB625" s="256"/>
      <c r="AC625" s="257"/>
      <c r="AD625" s="205">
        <f>'Art. 121'!Q609</f>
        <v>3</v>
      </c>
      <c r="AE625" s="91" t="str">
        <f t="shared" si="199"/>
        <v>No aplica</v>
      </c>
      <c r="AF625">
        <f t="shared" si="200"/>
        <v>1.5</v>
      </c>
      <c r="AG625" s="89" t="str">
        <f t="shared" si="201"/>
        <v>No aplica</v>
      </c>
      <c r="AH625" s="92" t="e">
        <f t="shared" si="202"/>
        <v>#VALUE!</v>
      </c>
      <c r="AI625" s="93" t="str">
        <f t="shared" si="203"/>
        <v>No aplica</v>
      </c>
      <c r="AJ625" s="93" t="e">
        <f t="shared" si="204"/>
        <v>#VALUE!</v>
      </c>
      <c r="AK625" s="93" t="e">
        <f t="shared" si="205"/>
        <v>#VALUE!</v>
      </c>
    </row>
    <row r="626" spans="1:37" ht="25.35" customHeight="1" thickTop="1" thickBot="1">
      <c r="A626" s="255" t="s">
        <v>482</v>
      </c>
      <c r="B626" s="256"/>
      <c r="C626" s="256"/>
      <c r="D626" s="256"/>
      <c r="E626" s="256"/>
      <c r="F626" s="256"/>
      <c r="G626" s="256"/>
      <c r="H626" s="256"/>
      <c r="I626" s="256"/>
      <c r="J626" s="256"/>
      <c r="K626" s="256"/>
      <c r="L626" s="256"/>
      <c r="M626" s="256"/>
      <c r="N626" s="256"/>
      <c r="O626" s="256"/>
      <c r="P626" s="256"/>
      <c r="Q626" s="256"/>
      <c r="R626" s="256"/>
      <c r="S626" s="256"/>
      <c r="T626" s="256"/>
      <c r="U626" s="256"/>
      <c r="V626" s="256"/>
      <c r="W626" s="256"/>
      <c r="X626" s="256"/>
      <c r="Y626" s="256"/>
      <c r="Z626" s="256"/>
      <c r="AA626" s="256"/>
      <c r="AB626" s="256"/>
      <c r="AC626" s="257"/>
      <c r="AD626" s="205">
        <f>'Art. 121'!Q610</f>
        <v>3</v>
      </c>
      <c r="AE626" s="91" t="str">
        <f t="shared" si="199"/>
        <v>No aplica</v>
      </c>
      <c r="AF626">
        <f t="shared" si="200"/>
        <v>1.5</v>
      </c>
      <c r="AG626" s="89" t="str">
        <f t="shared" si="201"/>
        <v>No aplica</v>
      </c>
      <c r="AH626" s="92" t="e">
        <f t="shared" si="202"/>
        <v>#VALUE!</v>
      </c>
      <c r="AI626" s="93" t="str">
        <f t="shared" si="203"/>
        <v>No aplica</v>
      </c>
      <c r="AJ626" s="93" t="e">
        <f t="shared" si="204"/>
        <v>#VALUE!</v>
      </c>
      <c r="AK626" s="93" t="e">
        <f t="shared" si="205"/>
        <v>#VALUE!</v>
      </c>
    </row>
    <row r="627" spans="1:37" ht="25.35" customHeight="1" thickTop="1" thickBot="1">
      <c r="A627" s="255" t="s">
        <v>483</v>
      </c>
      <c r="B627" s="256"/>
      <c r="C627" s="256"/>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256"/>
      <c r="Z627" s="256"/>
      <c r="AA627" s="256"/>
      <c r="AB627" s="256"/>
      <c r="AC627" s="257"/>
      <c r="AD627" s="205">
        <f>'Art. 121'!Q609</f>
        <v>3</v>
      </c>
      <c r="AE627" s="91" t="str">
        <f t="shared" ref="AE627:AE628" si="206">IF(AG627=1,AK627,AG627)</f>
        <v>No aplica</v>
      </c>
      <c r="AF627">
        <f t="shared" ref="AF627:AF628" si="207">AD627/2</f>
        <v>1.5</v>
      </c>
      <c r="AG627" s="89" t="str">
        <f t="shared" ref="AG627:AG628" si="208">IF(AND(AF627&gt;=0,AF627&lt;=1),1,"No aplica")</f>
        <v>No aplica</v>
      </c>
      <c r="AH627" s="92" t="e">
        <f t="shared" ref="AH627:AH628" si="209">AD627/(AG627*2)</f>
        <v>#VALUE!</v>
      </c>
      <c r="AI627" s="93" t="str">
        <f t="shared" si="203"/>
        <v>No aplica</v>
      </c>
      <c r="AJ627" s="93" t="e">
        <f t="shared" ref="AJ627:AJ628" si="210">AF627*AI627</f>
        <v>#VALUE!</v>
      </c>
      <c r="AK627" s="93" t="e">
        <f t="shared" ref="AK627:AK628" si="211">AJ627*$AE$23</f>
        <v>#VALUE!</v>
      </c>
    </row>
    <row r="628" spans="1:37" ht="25.35" customHeight="1" thickTop="1" thickBot="1">
      <c r="A628" s="255" t="s">
        <v>484</v>
      </c>
      <c r="B628" s="256"/>
      <c r="C628" s="256"/>
      <c r="D628" s="256"/>
      <c r="E628" s="256"/>
      <c r="F628" s="256"/>
      <c r="G628" s="256"/>
      <c r="H628" s="256"/>
      <c r="I628" s="256"/>
      <c r="J628" s="256"/>
      <c r="K628" s="256"/>
      <c r="L628" s="256"/>
      <c r="M628" s="256"/>
      <c r="N628" s="256"/>
      <c r="O628" s="256"/>
      <c r="P628" s="256"/>
      <c r="Q628" s="256"/>
      <c r="R628" s="256"/>
      <c r="S628" s="256"/>
      <c r="T628" s="256"/>
      <c r="U628" s="256"/>
      <c r="V628" s="256"/>
      <c r="W628" s="256"/>
      <c r="X628" s="256"/>
      <c r="Y628" s="256"/>
      <c r="Z628" s="256"/>
      <c r="AA628" s="256"/>
      <c r="AB628" s="256"/>
      <c r="AC628" s="257"/>
      <c r="AD628" s="205">
        <f>'Art. 121'!Q610</f>
        <v>3</v>
      </c>
      <c r="AE628" s="91" t="str">
        <f t="shared" si="206"/>
        <v>No aplica</v>
      </c>
      <c r="AF628">
        <f t="shared" si="207"/>
        <v>1.5</v>
      </c>
      <c r="AG628" s="89" t="str">
        <f t="shared" si="208"/>
        <v>No aplica</v>
      </c>
      <c r="AH628" s="92" t="e">
        <f t="shared" si="209"/>
        <v>#VALUE!</v>
      </c>
      <c r="AI628" s="93" t="str">
        <f t="shared" si="203"/>
        <v>No aplica</v>
      </c>
      <c r="AJ628" s="93" t="e">
        <f t="shared" si="210"/>
        <v>#VALUE!</v>
      </c>
      <c r="AK628" s="93" t="e">
        <f t="shared" si="211"/>
        <v>#VALUE!</v>
      </c>
    </row>
    <row r="629" spans="1:37" ht="25.35" customHeight="1" thickTop="1" thickBot="1">
      <c r="A629" s="255" t="s">
        <v>485</v>
      </c>
      <c r="B629" s="256"/>
      <c r="C629" s="256"/>
      <c r="D629" s="256"/>
      <c r="E629" s="256"/>
      <c r="F629" s="256"/>
      <c r="G629" s="256"/>
      <c r="H629" s="256"/>
      <c r="I629" s="256"/>
      <c r="J629" s="256"/>
      <c r="K629" s="256"/>
      <c r="L629" s="256"/>
      <c r="M629" s="256"/>
      <c r="N629" s="256"/>
      <c r="O629" s="256"/>
      <c r="P629" s="256"/>
      <c r="Q629" s="256"/>
      <c r="R629" s="256"/>
      <c r="S629" s="256"/>
      <c r="T629" s="256"/>
      <c r="U629" s="256"/>
      <c r="V629" s="256"/>
      <c r="W629" s="256"/>
      <c r="X629" s="256"/>
      <c r="Y629" s="256"/>
      <c r="Z629" s="256"/>
      <c r="AA629" s="256"/>
      <c r="AB629" s="256"/>
      <c r="AC629" s="257"/>
      <c r="AD629" s="205">
        <f>'Art. 121'!Q611</f>
        <v>3</v>
      </c>
      <c r="AE629" s="91" t="str">
        <f t="shared" si="199"/>
        <v>No aplica</v>
      </c>
      <c r="AF629">
        <f t="shared" si="200"/>
        <v>1.5</v>
      </c>
      <c r="AG629" s="89" t="str">
        <f t="shared" si="201"/>
        <v>No aplica</v>
      </c>
      <c r="AH629" s="92" t="e">
        <f t="shared" si="202"/>
        <v>#VALUE!</v>
      </c>
      <c r="AI629" s="93" t="str">
        <f t="shared" si="203"/>
        <v>No aplica</v>
      </c>
      <c r="AJ629" s="93" t="e">
        <f t="shared" si="204"/>
        <v>#VALUE!</v>
      </c>
      <c r="AK629" s="93" t="e">
        <f t="shared" si="205"/>
        <v>#VALUE!</v>
      </c>
    </row>
    <row r="630" spans="1:37" ht="25.35" customHeight="1" thickTop="1" thickBot="1">
      <c r="A630" s="255" t="s">
        <v>486</v>
      </c>
      <c r="B630" s="256"/>
      <c r="C630" s="256"/>
      <c r="D630" s="256"/>
      <c r="E630" s="256"/>
      <c r="F630" s="256"/>
      <c r="G630" s="256"/>
      <c r="H630" s="256"/>
      <c r="I630" s="256"/>
      <c r="J630" s="256"/>
      <c r="K630" s="256"/>
      <c r="L630" s="256"/>
      <c r="M630" s="256"/>
      <c r="N630" s="256"/>
      <c r="O630" s="256"/>
      <c r="P630" s="256"/>
      <c r="Q630" s="256"/>
      <c r="R630" s="256"/>
      <c r="S630" s="256"/>
      <c r="T630" s="256"/>
      <c r="U630" s="256"/>
      <c r="V630" s="256"/>
      <c r="W630" s="256"/>
      <c r="X630" s="256"/>
      <c r="Y630" s="256"/>
      <c r="Z630" s="256"/>
      <c r="AA630" s="256"/>
      <c r="AB630" s="256"/>
      <c r="AC630" s="257"/>
      <c r="AD630" s="205">
        <f>'Art. 121'!Q612</f>
        <v>3</v>
      </c>
      <c r="AE630" s="91" t="str">
        <f t="shared" si="199"/>
        <v>No aplica</v>
      </c>
      <c r="AF630">
        <f t="shared" si="200"/>
        <v>1.5</v>
      </c>
      <c r="AG630" s="89" t="str">
        <f t="shared" si="201"/>
        <v>No aplica</v>
      </c>
      <c r="AH630" s="92" t="e">
        <f t="shared" si="202"/>
        <v>#VALUE!</v>
      </c>
      <c r="AI630" s="93" t="str">
        <f t="shared" si="203"/>
        <v>No aplica</v>
      </c>
      <c r="AJ630" s="93" t="e">
        <f t="shared" si="204"/>
        <v>#VALUE!</v>
      </c>
      <c r="AK630" s="93" t="e">
        <f t="shared" si="205"/>
        <v>#VALUE!</v>
      </c>
    </row>
    <row r="631" spans="1:37" ht="25.35" customHeight="1" thickTop="1" thickBot="1">
      <c r="A631" s="255" t="s">
        <v>487</v>
      </c>
      <c r="B631" s="256"/>
      <c r="C631" s="256"/>
      <c r="D631" s="256"/>
      <c r="E631" s="256"/>
      <c r="F631" s="256"/>
      <c r="G631" s="256"/>
      <c r="H631" s="256"/>
      <c r="I631" s="256"/>
      <c r="J631" s="256"/>
      <c r="K631" s="256"/>
      <c r="L631" s="256"/>
      <c r="M631" s="256"/>
      <c r="N631" s="256"/>
      <c r="O631" s="256"/>
      <c r="P631" s="256"/>
      <c r="Q631" s="256"/>
      <c r="R631" s="256"/>
      <c r="S631" s="256"/>
      <c r="T631" s="256"/>
      <c r="U631" s="256"/>
      <c r="V631" s="256"/>
      <c r="W631" s="256"/>
      <c r="X631" s="256"/>
      <c r="Y631" s="256"/>
      <c r="Z631" s="256"/>
      <c r="AA631" s="256"/>
      <c r="AB631" s="256"/>
      <c r="AC631" s="257"/>
      <c r="AD631" s="205">
        <f>'Art. 121'!Q613</f>
        <v>3</v>
      </c>
      <c r="AE631" s="91" t="str">
        <f t="shared" si="199"/>
        <v>No aplica</v>
      </c>
      <c r="AF631">
        <f t="shared" si="200"/>
        <v>1.5</v>
      </c>
      <c r="AG631" s="89" t="str">
        <f t="shared" si="201"/>
        <v>No aplica</v>
      </c>
      <c r="AH631" s="92" t="e">
        <f t="shared" si="202"/>
        <v>#VALUE!</v>
      </c>
      <c r="AI631" s="93" t="str">
        <f t="shared" si="203"/>
        <v>No aplica</v>
      </c>
      <c r="AJ631" s="93" t="e">
        <f t="shared" si="204"/>
        <v>#VALUE!</v>
      </c>
      <c r="AK631" s="93" t="e">
        <f t="shared" si="205"/>
        <v>#VALUE!</v>
      </c>
    </row>
    <row r="632" spans="1:37" ht="25.35" customHeight="1" thickTop="1">
      <c r="A632" s="304" t="s">
        <v>2050</v>
      </c>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91">
        <f>SUM(AE605:AE631)</f>
        <v>0</v>
      </c>
      <c r="AF632" s="63"/>
      <c r="AG632" s="94">
        <f>SUM(AG605:AG631)</f>
        <v>0</v>
      </c>
      <c r="AH632" s="95"/>
      <c r="AI632" s="96"/>
      <c r="AJ632" s="96"/>
      <c r="AK632" s="96"/>
    </row>
    <row r="633" spans="1:37" ht="25.35" customHeight="1">
      <c r="A633" s="302" t="s">
        <v>2051</v>
      </c>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c r="AA633" s="302"/>
      <c r="AB633" s="302"/>
      <c r="AC633" s="302"/>
      <c r="AD633" s="302"/>
      <c r="AE633" s="91">
        <f>AE632/$AE$23*100</f>
        <v>0</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05" t="s">
        <v>79</v>
      </c>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106" t="s">
        <v>67</v>
      </c>
      <c r="AE635" s="107" t="s">
        <v>9</v>
      </c>
      <c r="AF635" s="89" t="s">
        <v>1877</v>
      </c>
      <c r="AG635" s="89" t="s">
        <v>1878</v>
      </c>
      <c r="AH635" s="89" t="s">
        <v>1879</v>
      </c>
      <c r="AI635" s="90" t="s">
        <v>1880</v>
      </c>
      <c r="AJ635" s="89"/>
      <c r="AK635" s="90" t="s">
        <v>1881</v>
      </c>
    </row>
    <row r="636" spans="1:37" ht="25.35" customHeight="1" thickTop="1" thickBot="1">
      <c r="A636" s="255" t="s">
        <v>488</v>
      </c>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7"/>
      <c r="AD636" s="205">
        <f>'Art. 121'!Q617</f>
        <v>3</v>
      </c>
      <c r="AE636" s="91" t="str">
        <f>IF(AG636=1,AK636,AG636)</f>
        <v>No aplica</v>
      </c>
      <c r="AF636">
        <f>AD636/2</f>
        <v>1.5</v>
      </c>
      <c r="AG636" s="89" t="str">
        <f>IF(AND(AF636&gt;=0,AF636&lt;=1),1,"No aplica")</f>
        <v>No aplica</v>
      </c>
      <c r="AH636" s="92" t="e">
        <f>AD636/(AG636*2)</f>
        <v>#VALUE!</v>
      </c>
      <c r="AI636" s="93" t="str">
        <f>IF(AG636=1,AG636/$AG$641,"No aplica")</f>
        <v>No aplica</v>
      </c>
      <c r="AJ636" s="93" t="e">
        <f>AF636*AI636</f>
        <v>#VALUE!</v>
      </c>
      <c r="AK636" s="93" t="e">
        <f>AJ636*$AE$23</f>
        <v>#VALUE!</v>
      </c>
    </row>
    <row r="637" spans="1:37" ht="25.35" customHeight="1" thickTop="1" thickBot="1">
      <c r="A637" s="255" t="s">
        <v>489</v>
      </c>
      <c r="B637" s="256"/>
      <c r="C637" s="256"/>
      <c r="D637" s="256"/>
      <c r="E637" s="256"/>
      <c r="F637" s="256"/>
      <c r="G637" s="256"/>
      <c r="H637" s="256"/>
      <c r="I637" s="256"/>
      <c r="J637" s="256"/>
      <c r="K637" s="256"/>
      <c r="L637" s="256"/>
      <c r="M637" s="256"/>
      <c r="N637" s="256"/>
      <c r="O637" s="256"/>
      <c r="P637" s="256"/>
      <c r="Q637" s="256"/>
      <c r="R637" s="256"/>
      <c r="S637" s="256"/>
      <c r="T637" s="256"/>
      <c r="U637" s="256"/>
      <c r="V637" s="256"/>
      <c r="W637" s="256"/>
      <c r="X637" s="256"/>
      <c r="Y637" s="256"/>
      <c r="Z637" s="256"/>
      <c r="AA637" s="256"/>
      <c r="AB637" s="256"/>
      <c r="AC637" s="257"/>
      <c r="AD637" s="205">
        <f>'Art. 121'!Q618</f>
        <v>3</v>
      </c>
      <c r="AE637" s="91" t="str">
        <f>IF(AG637=1,AK637,AG637)</f>
        <v>No aplica</v>
      </c>
      <c r="AF637">
        <f>AD637/2</f>
        <v>1.5</v>
      </c>
      <c r="AG637" s="89" t="str">
        <f>IF(AND(AF637&gt;=0,AF637&lt;=1),1,"No aplica")</f>
        <v>No aplica</v>
      </c>
      <c r="AH637" s="92" t="e">
        <f>AD637/(AG637*2)</f>
        <v>#VALUE!</v>
      </c>
      <c r="AI637" s="93" t="str">
        <f>IF(AG637=1,AG637/$AG$641,"No aplica")</f>
        <v>No aplica</v>
      </c>
      <c r="AJ637" s="93" t="e">
        <f>AF637*AI637</f>
        <v>#VALUE!</v>
      </c>
      <c r="AK637" s="93" t="e">
        <f>AJ637*$AE$23</f>
        <v>#VALUE!</v>
      </c>
    </row>
    <row r="638" spans="1:37" ht="25.35" customHeight="1" thickTop="1" thickBot="1">
      <c r="A638" s="255" t="s">
        <v>2052</v>
      </c>
      <c r="B638" s="256"/>
      <c r="C638" s="256"/>
      <c r="D638" s="256"/>
      <c r="E638" s="256"/>
      <c r="F638" s="256"/>
      <c r="G638" s="256"/>
      <c r="H638" s="256"/>
      <c r="I638" s="256"/>
      <c r="J638" s="256"/>
      <c r="K638" s="256"/>
      <c r="L638" s="256"/>
      <c r="M638" s="256"/>
      <c r="N638" s="256"/>
      <c r="O638" s="256"/>
      <c r="P638" s="256"/>
      <c r="Q638" s="256"/>
      <c r="R638" s="256"/>
      <c r="S638" s="256"/>
      <c r="T638" s="256"/>
      <c r="U638" s="256"/>
      <c r="V638" s="256"/>
      <c r="W638" s="256"/>
      <c r="X638" s="256"/>
      <c r="Y638" s="256"/>
      <c r="Z638" s="256"/>
      <c r="AA638" s="256"/>
      <c r="AB638" s="256"/>
      <c r="AC638" s="257"/>
      <c r="AD638" s="205">
        <f>'Art. 121'!Q619</f>
        <v>3</v>
      </c>
      <c r="AE638" s="91" t="str">
        <f>IF(AG638=1,AK638,AG638)</f>
        <v>No aplica</v>
      </c>
      <c r="AF638">
        <f>AD638/2</f>
        <v>1.5</v>
      </c>
      <c r="AG638" s="89" t="str">
        <f>IF(AND(AF638&gt;=0,AF638&lt;=1),1,"No aplica")</f>
        <v>No aplica</v>
      </c>
      <c r="AH638" s="92" t="e">
        <f>AD638/(AG638*2)</f>
        <v>#VALUE!</v>
      </c>
      <c r="AI638" s="93" t="str">
        <f>IF(AG638=1,AG638/$AG$641,"No aplica")</f>
        <v>No aplica</v>
      </c>
      <c r="AJ638" s="93" t="e">
        <f>AF638*AI638</f>
        <v>#VALUE!</v>
      </c>
      <c r="AK638" s="93" t="e">
        <f>AJ638*$AE$23</f>
        <v>#VALUE!</v>
      </c>
    </row>
    <row r="639" spans="1:37" ht="25.35" customHeight="1" thickTop="1" thickBot="1">
      <c r="A639" s="255" t="s">
        <v>2053</v>
      </c>
      <c r="B639" s="256"/>
      <c r="C639" s="256"/>
      <c r="D639" s="256"/>
      <c r="E639" s="256"/>
      <c r="F639" s="256"/>
      <c r="G639" s="256"/>
      <c r="H639" s="256"/>
      <c r="I639" s="256"/>
      <c r="J639" s="256"/>
      <c r="K639" s="256"/>
      <c r="L639" s="256"/>
      <c r="M639" s="256"/>
      <c r="N639" s="256"/>
      <c r="O639" s="256"/>
      <c r="P639" s="256"/>
      <c r="Q639" s="256"/>
      <c r="R639" s="256"/>
      <c r="S639" s="256"/>
      <c r="T639" s="256"/>
      <c r="U639" s="256"/>
      <c r="V639" s="256"/>
      <c r="W639" s="256"/>
      <c r="X639" s="256"/>
      <c r="Y639" s="256"/>
      <c r="Z639" s="256"/>
      <c r="AA639" s="256"/>
      <c r="AB639" s="256"/>
      <c r="AC639" s="257"/>
      <c r="AD639" s="205">
        <f>'Art. 121'!Q620</f>
        <v>3</v>
      </c>
      <c r="AE639" s="91" t="str">
        <f>IF(AG639=1,AK639,AG639)</f>
        <v>No aplica</v>
      </c>
      <c r="AF639">
        <f>AD639/2</f>
        <v>1.5</v>
      </c>
      <c r="AG639" s="89" t="str">
        <f>IF(AND(AF639&gt;=0,AF639&lt;=1),1,"No aplica")</f>
        <v>No aplica</v>
      </c>
      <c r="AH639" s="92" t="e">
        <f>AD639/(AG639*2)</f>
        <v>#VALUE!</v>
      </c>
      <c r="AI639" s="93" t="str">
        <f>IF(AG639=1,AG639/$AG$641,"No aplica")</f>
        <v>No aplica</v>
      </c>
      <c r="AJ639" s="93" t="e">
        <f>AF639*AI639</f>
        <v>#VALUE!</v>
      </c>
      <c r="AK639" s="93" t="e">
        <f>AJ639*$AE$23</f>
        <v>#VALUE!</v>
      </c>
    </row>
    <row r="640" spans="1:37" ht="25.35" customHeight="1" thickTop="1" thickBot="1">
      <c r="A640" s="255" t="s">
        <v>492</v>
      </c>
      <c r="B640" s="256"/>
      <c r="C640" s="256"/>
      <c r="D640" s="256"/>
      <c r="E640" s="256"/>
      <c r="F640" s="256"/>
      <c r="G640" s="256"/>
      <c r="H640" s="256"/>
      <c r="I640" s="256"/>
      <c r="J640" s="256"/>
      <c r="K640" s="256"/>
      <c r="L640" s="256"/>
      <c r="M640" s="256"/>
      <c r="N640" s="256"/>
      <c r="O640" s="256"/>
      <c r="P640" s="256"/>
      <c r="Q640" s="256"/>
      <c r="R640" s="256"/>
      <c r="S640" s="256"/>
      <c r="T640" s="256"/>
      <c r="U640" s="256"/>
      <c r="V640" s="256"/>
      <c r="W640" s="256"/>
      <c r="X640" s="256"/>
      <c r="Y640" s="256"/>
      <c r="Z640" s="256"/>
      <c r="AA640" s="256"/>
      <c r="AB640" s="256"/>
      <c r="AC640" s="257"/>
      <c r="AD640" s="205">
        <f>'Art. 121'!Q621</f>
        <v>3</v>
      </c>
      <c r="AE640" s="91" t="str">
        <f>IF(AG640=1,AK640,AG640)</f>
        <v>No aplica</v>
      </c>
      <c r="AF640">
        <f>AD640/2</f>
        <v>1.5</v>
      </c>
      <c r="AG640" s="89" t="str">
        <f>IF(AND(AF640&gt;=0,AF640&lt;=1),1,"No aplica")</f>
        <v>No aplica</v>
      </c>
      <c r="AH640" s="92" t="e">
        <f>AD640/(AG640*2)</f>
        <v>#VALUE!</v>
      </c>
      <c r="AI640" s="93" t="str">
        <f>IF(AG640=1,AG640/$AG$641,"No aplica")</f>
        <v>No aplica</v>
      </c>
      <c r="AJ640" s="93" t="e">
        <f>AF640*AI640</f>
        <v>#VALUE!</v>
      </c>
      <c r="AK640" s="93" t="e">
        <f>AJ640*$AE$23</f>
        <v>#VALUE!</v>
      </c>
    </row>
    <row r="641" spans="1:37" ht="25.35" customHeight="1" thickTop="1">
      <c r="A641" s="304" t="s">
        <v>2054</v>
      </c>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91">
        <f>SUM(AE634:AE640)</f>
        <v>0</v>
      </c>
      <c r="AF641" s="63"/>
      <c r="AG641" s="94">
        <f>SUM(AG636:AG640)</f>
        <v>0</v>
      </c>
      <c r="AH641" s="95"/>
      <c r="AI641" s="96"/>
      <c r="AJ641" s="96"/>
      <c r="AK641" s="96"/>
    </row>
    <row r="642" spans="1:37" ht="25.35" customHeight="1">
      <c r="A642" s="302" t="s">
        <v>2055</v>
      </c>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c r="AA642" s="302"/>
      <c r="AB642" s="302"/>
      <c r="AC642" s="302"/>
      <c r="AD642" s="302"/>
      <c r="AE642" s="91">
        <f>AE641/$AE$23*100</f>
        <v>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94" t="s">
        <v>493</v>
      </c>
      <c r="B645" s="294"/>
      <c r="C645" s="294"/>
      <c r="D645" s="294"/>
      <c r="E645" s="294"/>
      <c r="F645" s="294"/>
      <c r="G645" s="294"/>
      <c r="H645" s="294"/>
      <c r="I645" s="294"/>
      <c r="J645" s="294"/>
      <c r="K645" s="294"/>
      <c r="L645" s="294"/>
      <c r="M645" s="294"/>
      <c r="N645" s="294"/>
      <c r="O645" s="294"/>
      <c r="P645" s="294"/>
      <c r="Q645" s="294"/>
      <c r="R645" s="294"/>
      <c r="S645" s="294"/>
      <c r="T645" s="294"/>
      <c r="U645" s="294"/>
      <c r="V645" s="294"/>
      <c r="W645" s="294"/>
      <c r="X645" s="294"/>
      <c r="Y645" s="294"/>
      <c r="Z645" s="294"/>
      <c r="AA645" s="294"/>
      <c r="AB645" s="294"/>
      <c r="AC645" s="294"/>
      <c r="AD645" s="204"/>
      <c r="AE645" s="204"/>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03" t="s">
        <v>44</v>
      </c>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c r="AD648" s="67" t="s">
        <v>67</v>
      </c>
      <c r="AE648" s="201" t="s">
        <v>9</v>
      </c>
      <c r="AF648" s="89" t="s">
        <v>1877</v>
      </c>
      <c r="AG648" s="89" t="s">
        <v>1878</v>
      </c>
      <c r="AH648" s="89" t="s">
        <v>1879</v>
      </c>
      <c r="AI648" s="90" t="s">
        <v>1880</v>
      </c>
      <c r="AJ648" s="89"/>
      <c r="AK648" s="90" t="s">
        <v>1881</v>
      </c>
    </row>
    <row r="649" spans="1:37" ht="25.35" customHeight="1" thickTop="1" thickBot="1">
      <c r="A649" s="255" t="s">
        <v>2056</v>
      </c>
      <c r="B649" s="256"/>
      <c r="C649" s="256"/>
      <c r="D649" s="256"/>
      <c r="E649" s="256"/>
      <c r="F649" s="256"/>
      <c r="G649" s="256"/>
      <c r="H649" s="256"/>
      <c r="I649" s="256"/>
      <c r="J649" s="256"/>
      <c r="K649" s="256"/>
      <c r="L649" s="256"/>
      <c r="M649" s="256"/>
      <c r="N649" s="256"/>
      <c r="O649" s="256"/>
      <c r="P649" s="256"/>
      <c r="Q649" s="256"/>
      <c r="R649" s="256"/>
      <c r="S649" s="256"/>
      <c r="T649" s="256"/>
      <c r="U649" s="256"/>
      <c r="V649" s="256"/>
      <c r="W649" s="256"/>
      <c r="X649" s="256"/>
      <c r="Y649" s="256"/>
      <c r="Z649" s="256"/>
      <c r="AA649" s="256"/>
      <c r="AB649" s="256"/>
      <c r="AC649" s="257"/>
      <c r="AD649" s="205">
        <f>'Art. 121'!Q630</f>
        <v>3</v>
      </c>
      <c r="AE649" s="91" t="str">
        <f t="shared" ref="AE649:AE671" si="212">IF(AG649=1,AK649,AG649)</f>
        <v>No aplica</v>
      </c>
      <c r="AF649">
        <f t="shared" ref="AF649:AF671" si="213">AD649/2</f>
        <v>1.5</v>
      </c>
      <c r="AG649" s="89" t="str">
        <f t="shared" ref="AG649:AG671" si="214">IF(AND(AF649&gt;=0,AF649&lt;=1),1,"No aplica")</f>
        <v>No aplica</v>
      </c>
      <c r="AH649" s="92" t="e">
        <f t="shared" ref="AH649:AH671" si="215">AD649/(AG649*2)</f>
        <v>#VALUE!</v>
      </c>
      <c r="AI649" s="93" t="str">
        <f t="shared" ref="AI649:AI671" si="216">IF(AG649=1,AG649/$AG$672,"No aplica")</f>
        <v>No aplica</v>
      </c>
      <c r="AJ649" s="93" t="e">
        <f t="shared" ref="AJ649:AJ671" si="217">AF649*AI649</f>
        <v>#VALUE!</v>
      </c>
      <c r="AK649" s="93" t="e">
        <f t="shared" ref="AK649:AK671" si="218">AJ649*$AE$23</f>
        <v>#VALUE!</v>
      </c>
    </row>
    <row r="650" spans="1:37" ht="25.35" customHeight="1" thickTop="1" thickBot="1">
      <c r="A650" s="255" t="s">
        <v>109</v>
      </c>
      <c r="B650" s="256"/>
      <c r="C650" s="256"/>
      <c r="D650" s="256"/>
      <c r="E650" s="256"/>
      <c r="F650" s="256"/>
      <c r="G650" s="256"/>
      <c r="H650" s="256"/>
      <c r="I650" s="256"/>
      <c r="J650" s="256"/>
      <c r="K650" s="256"/>
      <c r="L650" s="256"/>
      <c r="M650" s="256"/>
      <c r="N650" s="256"/>
      <c r="O650" s="256"/>
      <c r="P650" s="256"/>
      <c r="Q650" s="256"/>
      <c r="R650" s="256"/>
      <c r="S650" s="256"/>
      <c r="T650" s="256"/>
      <c r="U650" s="256"/>
      <c r="V650" s="256"/>
      <c r="W650" s="256"/>
      <c r="X650" s="256"/>
      <c r="Y650" s="256"/>
      <c r="Z650" s="256"/>
      <c r="AA650" s="256"/>
      <c r="AB650" s="256"/>
      <c r="AC650" s="257"/>
      <c r="AD650" s="205">
        <f>'Art. 121'!Q631</f>
        <v>3</v>
      </c>
      <c r="AE650" s="91" t="str">
        <f t="shared" si="212"/>
        <v>No aplica</v>
      </c>
      <c r="AF650">
        <f t="shared" si="213"/>
        <v>1.5</v>
      </c>
      <c r="AG650" s="89" t="str">
        <f t="shared" si="214"/>
        <v>No aplica</v>
      </c>
      <c r="AH650" s="92" t="e">
        <f t="shared" si="215"/>
        <v>#VALUE!</v>
      </c>
      <c r="AI650" s="93" t="str">
        <f t="shared" si="216"/>
        <v>No aplica</v>
      </c>
      <c r="AJ650" s="93" t="e">
        <f t="shared" si="217"/>
        <v>#VALUE!</v>
      </c>
      <c r="AK650" s="93" t="e">
        <f t="shared" si="218"/>
        <v>#VALUE!</v>
      </c>
    </row>
    <row r="651" spans="1:37" ht="25.35" customHeight="1" thickTop="1" thickBot="1">
      <c r="A651" s="255" t="s">
        <v>2057</v>
      </c>
      <c r="B651" s="256"/>
      <c r="C651" s="256"/>
      <c r="D651" s="256"/>
      <c r="E651" s="256"/>
      <c r="F651" s="256"/>
      <c r="G651" s="256"/>
      <c r="H651" s="256"/>
      <c r="I651" s="256"/>
      <c r="J651" s="256"/>
      <c r="K651" s="256"/>
      <c r="L651" s="256"/>
      <c r="M651" s="256"/>
      <c r="N651" s="256"/>
      <c r="O651" s="256"/>
      <c r="P651" s="256"/>
      <c r="Q651" s="256"/>
      <c r="R651" s="256"/>
      <c r="S651" s="256"/>
      <c r="T651" s="256"/>
      <c r="U651" s="256"/>
      <c r="V651" s="256"/>
      <c r="W651" s="256"/>
      <c r="X651" s="256"/>
      <c r="Y651" s="256"/>
      <c r="Z651" s="256"/>
      <c r="AA651" s="256"/>
      <c r="AB651" s="256"/>
      <c r="AC651" s="257"/>
      <c r="AD651" s="205">
        <f>'Art. 121'!Q632</f>
        <v>3</v>
      </c>
      <c r="AE651" s="91" t="str">
        <f t="shared" si="212"/>
        <v>No aplica</v>
      </c>
      <c r="AF651">
        <f t="shared" si="213"/>
        <v>1.5</v>
      </c>
      <c r="AG651" s="89" t="str">
        <f t="shared" si="214"/>
        <v>No aplica</v>
      </c>
      <c r="AH651" s="92" t="e">
        <f t="shared" si="215"/>
        <v>#VALUE!</v>
      </c>
      <c r="AI651" s="93" t="str">
        <f t="shared" si="216"/>
        <v>No aplica</v>
      </c>
      <c r="AJ651" s="93" t="e">
        <f t="shared" si="217"/>
        <v>#VALUE!</v>
      </c>
      <c r="AK651" s="93" t="e">
        <f t="shared" si="218"/>
        <v>#VALUE!</v>
      </c>
    </row>
    <row r="652" spans="1:37" ht="25.35" customHeight="1" thickTop="1" thickBot="1">
      <c r="A652" s="255" t="s">
        <v>497</v>
      </c>
      <c r="B652" s="256"/>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256"/>
      <c r="Z652" s="256"/>
      <c r="AA652" s="256"/>
      <c r="AB652" s="256"/>
      <c r="AC652" s="257"/>
      <c r="AD652" s="205">
        <f>'Art. 121'!Q634</f>
        <v>3</v>
      </c>
      <c r="AE652" s="91" t="str">
        <f t="shared" si="212"/>
        <v>No aplica</v>
      </c>
      <c r="AF652">
        <f t="shared" si="213"/>
        <v>1.5</v>
      </c>
      <c r="AG652" s="89" t="str">
        <f t="shared" si="214"/>
        <v>No aplica</v>
      </c>
      <c r="AH652" s="92" t="e">
        <f t="shared" si="215"/>
        <v>#VALUE!</v>
      </c>
      <c r="AI652" s="93" t="str">
        <f t="shared" si="216"/>
        <v>No aplica</v>
      </c>
      <c r="AJ652" s="93" t="e">
        <f t="shared" si="217"/>
        <v>#VALUE!</v>
      </c>
      <c r="AK652" s="93" t="e">
        <f t="shared" si="218"/>
        <v>#VALUE!</v>
      </c>
    </row>
    <row r="653" spans="1:37" ht="25.35" customHeight="1" thickTop="1" thickBot="1">
      <c r="A653" s="255" t="s">
        <v>498</v>
      </c>
      <c r="B653" s="256"/>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256"/>
      <c r="Z653" s="256"/>
      <c r="AA653" s="256"/>
      <c r="AB653" s="256"/>
      <c r="AC653" s="257"/>
      <c r="AD653" s="205">
        <f>'Art. 121'!Q635</f>
        <v>3</v>
      </c>
      <c r="AE653" s="91" t="str">
        <f t="shared" si="212"/>
        <v>No aplica</v>
      </c>
      <c r="AF653">
        <f t="shared" si="213"/>
        <v>1.5</v>
      </c>
      <c r="AG653" s="89" t="str">
        <f t="shared" si="214"/>
        <v>No aplica</v>
      </c>
      <c r="AH653" s="92" t="e">
        <f t="shared" si="215"/>
        <v>#VALUE!</v>
      </c>
      <c r="AI653" s="93" t="str">
        <f t="shared" si="216"/>
        <v>No aplica</v>
      </c>
      <c r="AJ653" s="93" t="e">
        <f t="shared" si="217"/>
        <v>#VALUE!</v>
      </c>
      <c r="AK653" s="93" t="e">
        <f t="shared" si="218"/>
        <v>#VALUE!</v>
      </c>
    </row>
    <row r="654" spans="1:37" ht="25.35" customHeight="1" thickTop="1" thickBot="1">
      <c r="A654" s="255" t="s">
        <v>2058</v>
      </c>
      <c r="B654" s="256"/>
      <c r="C654" s="256"/>
      <c r="D654" s="256"/>
      <c r="E654" s="256"/>
      <c r="F654" s="256"/>
      <c r="G654" s="256"/>
      <c r="H654" s="256"/>
      <c r="I654" s="256"/>
      <c r="J654" s="256"/>
      <c r="K654" s="256"/>
      <c r="L654" s="256"/>
      <c r="M654" s="256"/>
      <c r="N654" s="256"/>
      <c r="O654" s="256"/>
      <c r="P654" s="256"/>
      <c r="Q654" s="256"/>
      <c r="R654" s="256"/>
      <c r="S654" s="256"/>
      <c r="T654" s="256"/>
      <c r="U654" s="256"/>
      <c r="V654" s="256"/>
      <c r="W654" s="256"/>
      <c r="X654" s="256"/>
      <c r="Y654" s="256"/>
      <c r="Z654" s="256"/>
      <c r="AA654" s="256"/>
      <c r="AB654" s="256"/>
      <c r="AC654" s="257"/>
      <c r="AD654" s="205">
        <f>'Art. 121'!Q636</f>
        <v>3</v>
      </c>
      <c r="AE654" s="91" t="str">
        <f t="shared" si="212"/>
        <v>No aplica</v>
      </c>
      <c r="AF654">
        <f t="shared" si="213"/>
        <v>1.5</v>
      </c>
      <c r="AG654" s="89" t="str">
        <f t="shared" si="214"/>
        <v>No aplica</v>
      </c>
      <c r="AH654" s="92" t="e">
        <f t="shared" si="215"/>
        <v>#VALUE!</v>
      </c>
      <c r="AI654" s="93" t="str">
        <f t="shared" si="216"/>
        <v>No aplica</v>
      </c>
      <c r="AJ654" s="93" t="e">
        <f t="shared" si="217"/>
        <v>#VALUE!</v>
      </c>
      <c r="AK654" s="93" t="e">
        <f t="shared" si="218"/>
        <v>#VALUE!</v>
      </c>
    </row>
    <row r="655" spans="1:37" ht="25.35" customHeight="1" thickTop="1" thickBot="1">
      <c r="A655" s="255" t="s">
        <v>500</v>
      </c>
      <c r="B655" s="256"/>
      <c r="C655" s="256"/>
      <c r="D655" s="256"/>
      <c r="E655" s="256"/>
      <c r="F655" s="256"/>
      <c r="G655" s="256"/>
      <c r="H655" s="256"/>
      <c r="I655" s="256"/>
      <c r="J655" s="256"/>
      <c r="K655" s="256"/>
      <c r="L655" s="256"/>
      <c r="M655" s="256"/>
      <c r="N655" s="256"/>
      <c r="O655" s="256"/>
      <c r="P655" s="256"/>
      <c r="Q655" s="256"/>
      <c r="R655" s="256"/>
      <c r="S655" s="256"/>
      <c r="T655" s="256"/>
      <c r="U655" s="256"/>
      <c r="V655" s="256"/>
      <c r="W655" s="256"/>
      <c r="X655" s="256"/>
      <c r="Y655" s="256"/>
      <c r="Z655" s="256"/>
      <c r="AA655" s="256"/>
      <c r="AB655" s="256"/>
      <c r="AC655" s="257"/>
      <c r="AD655" s="205">
        <f>'Art. 121'!Q637</f>
        <v>3</v>
      </c>
      <c r="AE655" s="91" t="str">
        <f t="shared" si="212"/>
        <v>No aplica</v>
      </c>
      <c r="AF655">
        <f t="shared" si="213"/>
        <v>1.5</v>
      </c>
      <c r="AG655" s="89" t="str">
        <f t="shared" si="214"/>
        <v>No aplica</v>
      </c>
      <c r="AH655" s="92" t="e">
        <f t="shared" si="215"/>
        <v>#VALUE!</v>
      </c>
      <c r="AI655" s="93" t="str">
        <f t="shared" si="216"/>
        <v>No aplica</v>
      </c>
      <c r="AJ655" s="93" t="e">
        <f t="shared" si="217"/>
        <v>#VALUE!</v>
      </c>
      <c r="AK655" s="93" t="e">
        <f t="shared" si="218"/>
        <v>#VALUE!</v>
      </c>
    </row>
    <row r="656" spans="1:37" ht="25.35" customHeight="1" thickTop="1" thickBot="1">
      <c r="A656" s="255" t="s">
        <v>501</v>
      </c>
      <c r="B656" s="256"/>
      <c r="C656" s="256"/>
      <c r="D656" s="256"/>
      <c r="E656" s="256"/>
      <c r="F656" s="256"/>
      <c r="G656" s="256"/>
      <c r="H656" s="256"/>
      <c r="I656" s="256"/>
      <c r="J656" s="256"/>
      <c r="K656" s="256"/>
      <c r="L656" s="256"/>
      <c r="M656" s="256"/>
      <c r="N656" s="256"/>
      <c r="O656" s="256"/>
      <c r="P656" s="256"/>
      <c r="Q656" s="256"/>
      <c r="R656" s="256"/>
      <c r="S656" s="256"/>
      <c r="T656" s="256"/>
      <c r="U656" s="256"/>
      <c r="V656" s="256"/>
      <c r="W656" s="256"/>
      <c r="X656" s="256"/>
      <c r="Y656" s="256"/>
      <c r="Z656" s="256"/>
      <c r="AA656" s="256"/>
      <c r="AB656" s="256"/>
      <c r="AC656" s="257"/>
      <c r="AD656" s="205">
        <f>'Art. 121'!Q638</f>
        <v>3</v>
      </c>
      <c r="AE656" s="91" t="str">
        <f t="shared" si="212"/>
        <v>No aplica</v>
      </c>
      <c r="AF656">
        <f t="shared" si="213"/>
        <v>1.5</v>
      </c>
      <c r="AG656" s="89" t="str">
        <f t="shared" si="214"/>
        <v>No aplica</v>
      </c>
      <c r="AH656" s="92" t="e">
        <f t="shared" si="215"/>
        <v>#VALUE!</v>
      </c>
      <c r="AI656" s="93" t="str">
        <f t="shared" si="216"/>
        <v>No aplica</v>
      </c>
      <c r="AJ656" s="93" t="e">
        <f t="shared" si="217"/>
        <v>#VALUE!</v>
      </c>
      <c r="AK656" s="93" t="e">
        <f t="shared" si="218"/>
        <v>#VALUE!</v>
      </c>
    </row>
    <row r="657" spans="1:37" ht="25.35" customHeight="1" thickTop="1" thickBot="1">
      <c r="A657" s="255" t="s">
        <v>502</v>
      </c>
      <c r="B657" s="256"/>
      <c r="C657" s="256"/>
      <c r="D657" s="256"/>
      <c r="E657" s="256"/>
      <c r="F657" s="256"/>
      <c r="G657" s="256"/>
      <c r="H657" s="256"/>
      <c r="I657" s="256"/>
      <c r="J657" s="256"/>
      <c r="K657" s="256"/>
      <c r="L657" s="256"/>
      <c r="M657" s="256"/>
      <c r="N657" s="256"/>
      <c r="O657" s="256"/>
      <c r="P657" s="256"/>
      <c r="Q657" s="256"/>
      <c r="R657" s="256"/>
      <c r="S657" s="256"/>
      <c r="T657" s="256"/>
      <c r="U657" s="256"/>
      <c r="V657" s="256"/>
      <c r="W657" s="256"/>
      <c r="X657" s="256"/>
      <c r="Y657" s="256"/>
      <c r="Z657" s="256"/>
      <c r="AA657" s="256"/>
      <c r="AB657" s="256"/>
      <c r="AC657" s="257"/>
      <c r="AD657" s="205">
        <f>'Art. 121'!Q639</f>
        <v>3</v>
      </c>
      <c r="AE657" s="91" t="str">
        <f t="shared" si="212"/>
        <v>No aplica</v>
      </c>
      <c r="AF657">
        <f t="shared" si="213"/>
        <v>1.5</v>
      </c>
      <c r="AG657" s="89" t="str">
        <f t="shared" si="214"/>
        <v>No aplica</v>
      </c>
      <c r="AH657" s="92" t="e">
        <f t="shared" si="215"/>
        <v>#VALUE!</v>
      </c>
      <c r="AI657" s="93" t="str">
        <f t="shared" si="216"/>
        <v>No aplica</v>
      </c>
      <c r="AJ657" s="93" t="e">
        <f t="shared" si="217"/>
        <v>#VALUE!</v>
      </c>
      <c r="AK657" s="93" t="e">
        <f t="shared" si="218"/>
        <v>#VALUE!</v>
      </c>
    </row>
    <row r="658" spans="1:37" ht="25.35" customHeight="1" thickTop="1" thickBot="1">
      <c r="A658" s="255" t="s">
        <v>503</v>
      </c>
      <c r="B658" s="256"/>
      <c r="C658" s="256"/>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256"/>
      <c r="Z658" s="256"/>
      <c r="AA658" s="256"/>
      <c r="AB658" s="256"/>
      <c r="AC658" s="257"/>
      <c r="AD658" s="205">
        <f>'Art. 121'!Q640</f>
        <v>3</v>
      </c>
      <c r="AE658" s="91" t="str">
        <f t="shared" si="212"/>
        <v>No aplica</v>
      </c>
      <c r="AF658">
        <f t="shared" si="213"/>
        <v>1.5</v>
      </c>
      <c r="AG658" s="89" t="str">
        <f t="shared" si="214"/>
        <v>No aplica</v>
      </c>
      <c r="AH658" s="92" t="e">
        <f t="shared" si="215"/>
        <v>#VALUE!</v>
      </c>
      <c r="AI658" s="93" t="str">
        <f t="shared" si="216"/>
        <v>No aplica</v>
      </c>
      <c r="AJ658" s="93" t="e">
        <f t="shared" si="217"/>
        <v>#VALUE!</v>
      </c>
      <c r="AK658" s="93" t="e">
        <f t="shared" si="218"/>
        <v>#VALUE!</v>
      </c>
    </row>
    <row r="659" spans="1:37" ht="25.35" customHeight="1" thickTop="1" thickBot="1">
      <c r="A659" s="255" t="s">
        <v>504</v>
      </c>
      <c r="B659" s="256"/>
      <c r="C659" s="256"/>
      <c r="D659" s="256"/>
      <c r="E659" s="256"/>
      <c r="F659" s="256"/>
      <c r="G659" s="256"/>
      <c r="H659" s="256"/>
      <c r="I659" s="256"/>
      <c r="J659" s="256"/>
      <c r="K659" s="256"/>
      <c r="L659" s="256"/>
      <c r="M659" s="256"/>
      <c r="N659" s="256"/>
      <c r="O659" s="256"/>
      <c r="P659" s="256"/>
      <c r="Q659" s="256"/>
      <c r="R659" s="256"/>
      <c r="S659" s="256"/>
      <c r="T659" s="256"/>
      <c r="U659" s="256"/>
      <c r="V659" s="256"/>
      <c r="W659" s="256"/>
      <c r="X659" s="256"/>
      <c r="Y659" s="256"/>
      <c r="Z659" s="256"/>
      <c r="AA659" s="256"/>
      <c r="AB659" s="256"/>
      <c r="AC659" s="257"/>
      <c r="AD659" s="205">
        <f>'Art. 121'!Q640</f>
        <v>3</v>
      </c>
      <c r="AE659" s="91" t="str">
        <f t="shared" ref="AE659" si="219">IF(AG659=1,AK659,AG659)</f>
        <v>No aplica</v>
      </c>
      <c r="AF659">
        <f t="shared" ref="AF659" si="220">AD659/2</f>
        <v>1.5</v>
      </c>
      <c r="AG659" s="89" t="str">
        <f t="shared" ref="AG659" si="221">IF(AND(AF659&gt;=0,AF659&lt;=1),1,"No aplica")</f>
        <v>No aplica</v>
      </c>
      <c r="AH659" s="92" t="e">
        <f t="shared" ref="AH659" si="222">AD659/(AG659*2)</f>
        <v>#VALUE!</v>
      </c>
      <c r="AI659" s="93" t="str">
        <f t="shared" ref="AI659" si="223">IF(AG659=1,AG659/$AG$672,"No aplica")</f>
        <v>No aplica</v>
      </c>
      <c r="AJ659" s="93" t="e">
        <f t="shared" ref="AJ659" si="224">AF659*AI659</f>
        <v>#VALUE!</v>
      </c>
      <c r="AK659" s="93" t="e">
        <f t="shared" ref="AK659" si="225">AJ659*$AE$23</f>
        <v>#VALUE!</v>
      </c>
    </row>
    <row r="660" spans="1:37" ht="25.35" customHeight="1" thickTop="1" thickBot="1">
      <c r="A660" s="255" t="s">
        <v>505</v>
      </c>
      <c r="B660" s="256"/>
      <c r="C660" s="256"/>
      <c r="D660" s="256"/>
      <c r="E660" s="256"/>
      <c r="F660" s="256"/>
      <c r="G660" s="256"/>
      <c r="H660" s="256"/>
      <c r="I660" s="256"/>
      <c r="J660" s="256"/>
      <c r="K660" s="256"/>
      <c r="L660" s="256"/>
      <c r="M660" s="256"/>
      <c r="N660" s="256"/>
      <c r="O660" s="256"/>
      <c r="P660" s="256"/>
      <c r="Q660" s="256"/>
      <c r="R660" s="256"/>
      <c r="S660" s="256"/>
      <c r="T660" s="256"/>
      <c r="U660" s="256"/>
      <c r="V660" s="256"/>
      <c r="W660" s="256"/>
      <c r="X660" s="256"/>
      <c r="Y660" s="256"/>
      <c r="Z660" s="256"/>
      <c r="AA660" s="256"/>
      <c r="AB660" s="256"/>
      <c r="AC660" s="257"/>
      <c r="AD660" s="205">
        <f>'Art. 121'!Q641</f>
        <v>3</v>
      </c>
      <c r="AE660" s="91" t="str">
        <f t="shared" si="212"/>
        <v>No aplica</v>
      </c>
      <c r="AF660">
        <f t="shared" si="213"/>
        <v>1.5</v>
      </c>
      <c r="AG660" s="89" t="str">
        <f t="shared" si="214"/>
        <v>No aplica</v>
      </c>
      <c r="AH660" s="92" t="e">
        <f t="shared" si="215"/>
        <v>#VALUE!</v>
      </c>
      <c r="AI660" s="93" t="str">
        <f t="shared" si="216"/>
        <v>No aplica</v>
      </c>
      <c r="AJ660" s="93" t="e">
        <f t="shared" si="217"/>
        <v>#VALUE!</v>
      </c>
      <c r="AK660" s="93" t="e">
        <f t="shared" si="218"/>
        <v>#VALUE!</v>
      </c>
    </row>
    <row r="661" spans="1:37" ht="25.35" customHeight="1" thickTop="1" thickBot="1">
      <c r="A661" s="255" t="s">
        <v>506</v>
      </c>
      <c r="B661" s="256"/>
      <c r="C661" s="256"/>
      <c r="D661" s="256"/>
      <c r="E661" s="256"/>
      <c r="F661" s="256"/>
      <c r="G661" s="256"/>
      <c r="H661" s="256"/>
      <c r="I661" s="256"/>
      <c r="J661" s="256"/>
      <c r="K661" s="256"/>
      <c r="L661" s="256"/>
      <c r="M661" s="256"/>
      <c r="N661" s="256"/>
      <c r="O661" s="256"/>
      <c r="P661" s="256"/>
      <c r="Q661" s="256"/>
      <c r="R661" s="256"/>
      <c r="S661" s="256"/>
      <c r="T661" s="256"/>
      <c r="U661" s="256"/>
      <c r="V661" s="256"/>
      <c r="W661" s="256"/>
      <c r="X661" s="256"/>
      <c r="Y661" s="256"/>
      <c r="Z661" s="256"/>
      <c r="AA661" s="256"/>
      <c r="AB661" s="256"/>
      <c r="AC661" s="257"/>
      <c r="AD661" s="205">
        <f>'Art. 121'!Q642</f>
        <v>3</v>
      </c>
      <c r="AE661" s="91" t="str">
        <f t="shared" si="212"/>
        <v>No aplica</v>
      </c>
      <c r="AF661">
        <f t="shared" si="213"/>
        <v>1.5</v>
      </c>
      <c r="AG661" s="89" t="str">
        <f t="shared" si="214"/>
        <v>No aplica</v>
      </c>
      <c r="AH661" s="92" t="e">
        <f t="shared" si="215"/>
        <v>#VALUE!</v>
      </c>
      <c r="AI661" s="93" t="str">
        <f t="shared" si="216"/>
        <v>No aplica</v>
      </c>
      <c r="AJ661" s="93" t="e">
        <f t="shared" si="217"/>
        <v>#VALUE!</v>
      </c>
      <c r="AK661" s="93" t="e">
        <f t="shared" si="218"/>
        <v>#VALUE!</v>
      </c>
    </row>
    <row r="662" spans="1:37" ht="25.35" customHeight="1" thickTop="1" thickBot="1">
      <c r="A662" s="255" t="s">
        <v>507</v>
      </c>
      <c r="B662" s="256"/>
      <c r="C662" s="256"/>
      <c r="D662" s="256"/>
      <c r="E662" s="256"/>
      <c r="F662" s="256"/>
      <c r="G662" s="256"/>
      <c r="H662" s="256"/>
      <c r="I662" s="256"/>
      <c r="J662" s="256"/>
      <c r="K662" s="256"/>
      <c r="L662" s="256"/>
      <c r="M662" s="256"/>
      <c r="N662" s="256"/>
      <c r="O662" s="256"/>
      <c r="P662" s="256"/>
      <c r="Q662" s="256"/>
      <c r="R662" s="256"/>
      <c r="S662" s="256"/>
      <c r="T662" s="256"/>
      <c r="U662" s="256"/>
      <c r="V662" s="256"/>
      <c r="W662" s="256"/>
      <c r="X662" s="256"/>
      <c r="Y662" s="256"/>
      <c r="Z662" s="256"/>
      <c r="AA662" s="256"/>
      <c r="AB662" s="256"/>
      <c r="AC662" s="257"/>
      <c r="AD662" s="205">
        <f>'Art. 121'!Q643</f>
        <v>3</v>
      </c>
      <c r="AE662" s="91" t="str">
        <f t="shared" si="212"/>
        <v>No aplica</v>
      </c>
      <c r="AF662">
        <f t="shared" si="213"/>
        <v>1.5</v>
      </c>
      <c r="AG662" s="89" t="str">
        <f t="shared" si="214"/>
        <v>No aplica</v>
      </c>
      <c r="AH662" s="92" t="e">
        <f t="shared" si="215"/>
        <v>#VALUE!</v>
      </c>
      <c r="AI662" s="93" t="str">
        <f t="shared" si="216"/>
        <v>No aplica</v>
      </c>
      <c r="AJ662" s="93" t="e">
        <f t="shared" si="217"/>
        <v>#VALUE!</v>
      </c>
      <c r="AK662" s="93" t="e">
        <f t="shared" si="218"/>
        <v>#VALUE!</v>
      </c>
    </row>
    <row r="663" spans="1:37" ht="25.35" customHeight="1" thickTop="1" thickBot="1">
      <c r="A663" s="255" t="s">
        <v>2059</v>
      </c>
      <c r="B663" s="256"/>
      <c r="C663" s="256"/>
      <c r="D663" s="256"/>
      <c r="E663" s="256"/>
      <c r="F663" s="256"/>
      <c r="G663" s="256"/>
      <c r="H663" s="256"/>
      <c r="I663" s="256"/>
      <c r="J663" s="256"/>
      <c r="K663" s="256"/>
      <c r="L663" s="256"/>
      <c r="M663" s="256"/>
      <c r="N663" s="256"/>
      <c r="O663" s="256"/>
      <c r="P663" s="256"/>
      <c r="Q663" s="256"/>
      <c r="R663" s="256"/>
      <c r="S663" s="256"/>
      <c r="T663" s="256"/>
      <c r="U663" s="256"/>
      <c r="V663" s="256"/>
      <c r="W663" s="256"/>
      <c r="X663" s="256"/>
      <c r="Y663" s="256"/>
      <c r="Z663" s="256"/>
      <c r="AA663" s="256"/>
      <c r="AB663" s="256"/>
      <c r="AC663" s="257"/>
      <c r="AD663" s="205">
        <f>'Art. 121'!Q644</f>
        <v>3</v>
      </c>
      <c r="AE663" s="91" t="str">
        <f t="shared" si="212"/>
        <v>No aplica</v>
      </c>
      <c r="AF663">
        <f t="shared" si="213"/>
        <v>1.5</v>
      </c>
      <c r="AG663" s="89" t="str">
        <f t="shared" si="214"/>
        <v>No aplica</v>
      </c>
      <c r="AH663" s="92" t="e">
        <f t="shared" si="215"/>
        <v>#VALUE!</v>
      </c>
      <c r="AI663" s="93" t="str">
        <f t="shared" si="216"/>
        <v>No aplica</v>
      </c>
      <c r="AJ663" s="93" t="e">
        <f t="shared" si="217"/>
        <v>#VALUE!</v>
      </c>
      <c r="AK663" s="93" t="e">
        <f t="shared" si="218"/>
        <v>#VALUE!</v>
      </c>
    </row>
    <row r="664" spans="1:37" ht="25.35" customHeight="1" thickTop="1" thickBot="1">
      <c r="A664" s="255" t="s">
        <v>509</v>
      </c>
      <c r="B664" s="256"/>
      <c r="C664" s="256"/>
      <c r="D664" s="256"/>
      <c r="E664" s="256"/>
      <c r="F664" s="256"/>
      <c r="G664" s="256"/>
      <c r="H664" s="256"/>
      <c r="I664" s="256"/>
      <c r="J664" s="256"/>
      <c r="K664" s="256"/>
      <c r="L664" s="256"/>
      <c r="M664" s="256"/>
      <c r="N664" s="256"/>
      <c r="O664" s="256"/>
      <c r="P664" s="256"/>
      <c r="Q664" s="256"/>
      <c r="R664" s="256"/>
      <c r="S664" s="256"/>
      <c r="T664" s="256"/>
      <c r="U664" s="256"/>
      <c r="V664" s="256"/>
      <c r="W664" s="256"/>
      <c r="X664" s="256"/>
      <c r="Y664" s="256"/>
      <c r="Z664" s="256"/>
      <c r="AA664" s="256"/>
      <c r="AB664" s="256"/>
      <c r="AC664" s="257"/>
      <c r="AD664" s="205">
        <f>'Art. 121'!Q645</f>
        <v>3</v>
      </c>
      <c r="AE664" s="91" t="str">
        <f t="shared" si="212"/>
        <v>No aplica</v>
      </c>
      <c r="AF664">
        <f t="shared" si="213"/>
        <v>1.5</v>
      </c>
      <c r="AG664" s="89" t="str">
        <f t="shared" si="214"/>
        <v>No aplica</v>
      </c>
      <c r="AH664" s="92" t="e">
        <f t="shared" si="215"/>
        <v>#VALUE!</v>
      </c>
      <c r="AI664" s="93" t="str">
        <f t="shared" si="216"/>
        <v>No aplica</v>
      </c>
      <c r="AJ664" s="93" t="e">
        <f t="shared" si="217"/>
        <v>#VALUE!</v>
      </c>
      <c r="AK664" s="93" t="e">
        <f t="shared" si="218"/>
        <v>#VALUE!</v>
      </c>
    </row>
    <row r="665" spans="1:37" ht="25.35" customHeight="1" thickTop="1" thickBot="1">
      <c r="A665" s="255" t="s">
        <v>510</v>
      </c>
      <c r="B665" s="256"/>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256"/>
      <c r="Z665" s="256"/>
      <c r="AA665" s="256"/>
      <c r="AB665" s="256"/>
      <c r="AC665" s="257"/>
      <c r="AD665" s="205">
        <f>'Art. 121'!Q646</f>
        <v>3</v>
      </c>
      <c r="AE665" s="91" t="str">
        <f t="shared" si="212"/>
        <v>No aplica</v>
      </c>
      <c r="AF665">
        <f t="shared" si="213"/>
        <v>1.5</v>
      </c>
      <c r="AG665" s="89" t="str">
        <f t="shared" si="214"/>
        <v>No aplica</v>
      </c>
      <c r="AH665" s="92" t="e">
        <f t="shared" si="215"/>
        <v>#VALUE!</v>
      </c>
      <c r="AI665" s="93" t="str">
        <f t="shared" si="216"/>
        <v>No aplica</v>
      </c>
      <c r="AJ665" s="93" t="e">
        <f t="shared" si="217"/>
        <v>#VALUE!</v>
      </c>
      <c r="AK665" s="93" t="e">
        <f t="shared" si="218"/>
        <v>#VALUE!</v>
      </c>
    </row>
    <row r="666" spans="1:37" ht="25.35" customHeight="1" thickTop="1" thickBot="1">
      <c r="A666" s="255" t="s">
        <v>511</v>
      </c>
      <c r="B666" s="256"/>
      <c r="C666" s="256"/>
      <c r="D666" s="256"/>
      <c r="E666" s="256"/>
      <c r="F666" s="256"/>
      <c r="G666" s="256"/>
      <c r="H666" s="256"/>
      <c r="I666" s="256"/>
      <c r="J666" s="256"/>
      <c r="K666" s="256"/>
      <c r="L666" s="256"/>
      <c r="M666" s="256"/>
      <c r="N666" s="256"/>
      <c r="O666" s="256"/>
      <c r="P666" s="256"/>
      <c r="Q666" s="256"/>
      <c r="R666" s="256"/>
      <c r="S666" s="256"/>
      <c r="T666" s="256"/>
      <c r="U666" s="256"/>
      <c r="V666" s="256"/>
      <c r="W666" s="256"/>
      <c r="X666" s="256"/>
      <c r="Y666" s="256"/>
      <c r="Z666" s="256"/>
      <c r="AA666" s="256"/>
      <c r="AB666" s="256"/>
      <c r="AC666" s="257"/>
      <c r="AD666" s="205">
        <f>'Art. 121'!Q647</f>
        <v>3</v>
      </c>
      <c r="AE666" s="91" t="str">
        <f t="shared" si="212"/>
        <v>No aplica</v>
      </c>
      <c r="AF666">
        <f t="shared" si="213"/>
        <v>1.5</v>
      </c>
      <c r="AG666" s="89" t="str">
        <f t="shared" si="214"/>
        <v>No aplica</v>
      </c>
      <c r="AH666" s="92" t="e">
        <f t="shared" si="215"/>
        <v>#VALUE!</v>
      </c>
      <c r="AI666" s="93" t="str">
        <f t="shared" si="216"/>
        <v>No aplica</v>
      </c>
      <c r="AJ666" s="93" t="e">
        <f t="shared" si="217"/>
        <v>#VALUE!</v>
      </c>
      <c r="AK666" s="93" t="e">
        <f t="shared" si="218"/>
        <v>#VALUE!</v>
      </c>
    </row>
    <row r="667" spans="1:37" ht="25.35" customHeight="1" thickTop="1" thickBot="1">
      <c r="A667" s="255" t="s">
        <v>512</v>
      </c>
      <c r="B667" s="256"/>
      <c r="C667" s="256"/>
      <c r="D667" s="256"/>
      <c r="E667" s="256"/>
      <c r="F667" s="256"/>
      <c r="G667" s="256"/>
      <c r="H667" s="256"/>
      <c r="I667" s="256"/>
      <c r="J667" s="256"/>
      <c r="K667" s="256"/>
      <c r="L667" s="256"/>
      <c r="M667" s="256"/>
      <c r="N667" s="256"/>
      <c r="O667" s="256"/>
      <c r="P667" s="256"/>
      <c r="Q667" s="256"/>
      <c r="R667" s="256"/>
      <c r="S667" s="256"/>
      <c r="T667" s="256"/>
      <c r="U667" s="256"/>
      <c r="V667" s="256"/>
      <c r="W667" s="256"/>
      <c r="X667" s="256"/>
      <c r="Y667" s="256"/>
      <c r="Z667" s="256"/>
      <c r="AA667" s="256"/>
      <c r="AB667" s="256"/>
      <c r="AC667" s="257"/>
      <c r="AD667" s="205">
        <f>'Art. 121'!Q648</f>
        <v>3</v>
      </c>
      <c r="AE667" s="91" t="str">
        <f t="shared" si="212"/>
        <v>No aplica</v>
      </c>
      <c r="AF667">
        <f t="shared" si="213"/>
        <v>1.5</v>
      </c>
      <c r="AG667" s="89" t="str">
        <f t="shared" si="214"/>
        <v>No aplica</v>
      </c>
      <c r="AH667" s="92" t="e">
        <f t="shared" si="215"/>
        <v>#VALUE!</v>
      </c>
      <c r="AI667" s="93" t="str">
        <f t="shared" si="216"/>
        <v>No aplica</v>
      </c>
      <c r="AJ667" s="93" t="e">
        <f t="shared" si="217"/>
        <v>#VALUE!</v>
      </c>
      <c r="AK667" s="93" t="e">
        <f t="shared" si="218"/>
        <v>#VALUE!</v>
      </c>
    </row>
    <row r="668" spans="1:37" ht="25.35" customHeight="1" thickTop="1" thickBot="1">
      <c r="A668" s="255" t="s">
        <v>2060</v>
      </c>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7"/>
      <c r="AD668" s="205">
        <f>'Art. 121'!Q649</f>
        <v>3</v>
      </c>
      <c r="AE668" s="91" t="str">
        <f t="shared" si="212"/>
        <v>No aplica</v>
      </c>
      <c r="AF668">
        <f t="shared" si="213"/>
        <v>1.5</v>
      </c>
      <c r="AG668" s="89" t="str">
        <f t="shared" si="214"/>
        <v>No aplica</v>
      </c>
      <c r="AH668" s="92" t="e">
        <f t="shared" si="215"/>
        <v>#VALUE!</v>
      </c>
      <c r="AI668" s="93" t="str">
        <f t="shared" si="216"/>
        <v>No aplica</v>
      </c>
      <c r="AJ668" s="93" t="e">
        <f t="shared" si="217"/>
        <v>#VALUE!</v>
      </c>
      <c r="AK668" s="93" t="e">
        <f t="shared" si="218"/>
        <v>#VALUE!</v>
      </c>
    </row>
    <row r="669" spans="1:37" ht="25.35" customHeight="1" thickTop="1" thickBot="1">
      <c r="A669" s="255" t="s">
        <v>514</v>
      </c>
      <c r="B669" s="256"/>
      <c r="C669" s="256"/>
      <c r="D669" s="256"/>
      <c r="E669" s="256"/>
      <c r="F669" s="256"/>
      <c r="G669" s="256"/>
      <c r="H669" s="256"/>
      <c r="I669" s="256"/>
      <c r="J669" s="256"/>
      <c r="K669" s="256"/>
      <c r="L669" s="256"/>
      <c r="M669" s="256"/>
      <c r="N669" s="256"/>
      <c r="O669" s="256"/>
      <c r="P669" s="256"/>
      <c r="Q669" s="256"/>
      <c r="R669" s="256"/>
      <c r="S669" s="256"/>
      <c r="T669" s="256"/>
      <c r="U669" s="256"/>
      <c r="V669" s="256"/>
      <c r="W669" s="256"/>
      <c r="X669" s="256"/>
      <c r="Y669" s="256"/>
      <c r="Z669" s="256"/>
      <c r="AA669" s="256"/>
      <c r="AB669" s="256"/>
      <c r="AC669" s="257"/>
      <c r="AD669" s="205">
        <f>'Art. 121'!Q650</f>
        <v>3</v>
      </c>
      <c r="AE669" s="91" t="str">
        <f t="shared" si="212"/>
        <v>No aplica</v>
      </c>
      <c r="AF669">
        <f t="shared" si="213"/>
        <v>1.5</v>
      </c>
      <c r="AG669" s="89" t="str">
        <f t="shared" si="214"/>
        <v>No aplica</v>
      </c>
      <c r="AH669" s="92" t="e">
        <f t="shared" si="215"/>
        <v>#VALUE!</v>
      </c>
      <c r="AI669" s="93" t="str">
        <f t="shared" si="216"/>
        <v>No aplica</v>
      </c>
      <c r="AJ669" s="93" t="e">
        <f t="shared" si="217"/>
        <v>#VALUE!</v>
      </c>
      <c r="AK669" s="93" t="e">
        <f t="shared" si="218"/>
        <v>#VALUE!</v>
      </c>
    </row>
    <row r="670" spans="1:37" ht="25.35" customHeight="1" thickTop="1" thickBot="1">
      <c r="A670" s="255" t="s">
        <v>515</v>
      </c>
      <c r="B670" s="256"/>
      <c r="C670" s="256"/>
      <c r="D670" s="256"/>
      <c r="E670" s="256"/>
      <c r="F670" s="256"/>
      <c r="G670" s="256"/>
      <c r="H670" s="256"/>
      <c r="I670" s="256"/>
      <c r="J670" s="256"/>
      <c r="K670" s="256"/>
      <c r="L670" s="256"/>
      <c r="M670" s="256"/>
      <c r="N670" s="256"/>
      <c r="O670" s="256"/>
      <c r="P670" s="256"/>
      <c r="Q670" s="256"/>
      <c r="R670" s="256"/>
      <c r="S670" s="256"/>
      <c r="T670" s="256"/>
      <c r="U670" s="256"/>
      <c r="V670" s="256"/>
      <c r="W670" s="256"/>
      <c r="X670" s="256"/>
      <c r="Y670" s="256"/>
      <c r="Z670" s="256"/>
      <c r="AA670" s="256"/>
      <c r="AB670" s="256"/>
      <c r="AC670" s="257"/>
      <c r="AD670" s="205">
        <f>'Art. 121'!Q651</f>
        <v>3</v>
      </c>
      <c r="AE670" s="91" t="str">
        <f t="shared" si="212"/>
        <v>No aplica</v>
      </c>
      <c r="AF670">
        <f t="shared" si="213"/>
        <v>1.5</v>
      </c>
      <c r="AG670" s="89" t="str">
        <f t="shared" si="214"/>
        <v>No aplica</v>
      </c>
      <c r="AH670" s="92" t="e">
        <f t="shared" si="215"/>
        <v>#VALUE!</v>
      </c>
      <c r="AI670" s="93" t="str">
        <f t="shared" si="216"/>
        <v>No aplica</v>
      </c>
      <c r="AJ670" s="93" t="e">
        <f t="shared" si="217"/>
        <v>#VALUE!</v>
      </c>
      <c r="AK670" s="93" t="e">
        <f t="shared" si="218"/>
        <v>#VALUE!</v>
      </c>
    </row>
    <row r="671" spans="1:37" ht="25.35" customHeight="1" thickTop="1" thickBot="1">
      <c r="A671" s="255" t="s">
        <v>516</v>
      </c>
      <c r="B671" s="256"/>
      <c r="C671" s="256"/>
      <c r="D671" s="256"/>
      <c r="E671" s="256"/>
      <c r="F671" s="256"/>
      <c r="G671" s="256"/>
      <c r="H671" s="256"/>
      <c r="I671" s="256"/>
      <c r="J671" s="256"/>
      <c r="K671" s="256"/>
      <c r="L671" s="256"/>
      <c r="M671" s="256"/>
      <c r="N671" s="256"/>
      <c r="O671" s="256"/>
      <c r="P671" s="256"/>
      <c r="Q671" s="256"/>
      <c r="R671" s="256"/>
      <c r="S671" s="256"/>
      <c r="T671" s="256"/>
      <c r="U671" s="256"/>
      <c r="V671" s="256"/>
      <c r="W671" s="256"/>
      <c r="X671" s="256"/>
      <c r="Y671" s="256"/>
      <c r="Z671" s="256"/>
      <c r="AA671" s="256"/>
      <c r="AB671" s="256"/>
      <c r="AC671" s="257"/>
      <c r="AD671" s="205">
        <f>'Art. 121'!Q652</f>
        <v>3</v>
      </c>
      <c r="AE671" s="91" t="str">
        <f t="shared" si="212"/>
        <v>No aplica</v>
      </c>
      <c r="AF671">
        <f t="shared" si="213"/>
        <v>1.5</v>
      </c>
      <c r="AG671" s="89" t="str">
        <f t="shared" si="214"/>
        <v>No aplica</v>
      </c>
      <c r="AH671" s="92" t="e">
        <f t="shared" si="215"/>
        <v>#VALUE!</v>
      </c>
      <c r="AI671" s="93" t="str">
        <f t="shared" si="216"/>
        <v>No aplica</v>
      </c>
      <c r="AJ671" s="93" t="e">
        <f t="shared" si="217"/>
        <v>#VALUE!</v>
      </c>
      <c r="AK671" s="93" t="e">
        <f t="shared" si="218"/>
        <v>#VALUE!</v>
      </c>
    </row>
    <row r="672" spans="1:37" ht="25.35" customHeight="1" thickTop="1">
      <c r="A672" s="304" t="s">
        <v>2061</v>
      </c>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91">
        <f>SUM(AE649:AE671)</f>
        <v>0</v>
      </c>
      <c r="AF672" s="63"/>
      <c r="AG672" s="94">
        <f>SUM(AG649:AG671)</f>
        <v>0</v>
      </c>
      <c r="AH672" s="95"/>
      <c r="AI672" s="96"/>
      <c r="AJ672" s="96"/>
      <c r="AK672" s="96"/>
    </row>
    <row r="673" spans="1:37" ht="25.35" customHeight="1">
      <c r="A673" s="302" t="s">
        <v>2062</v>
      </c>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c r="AA673" s="302"/>
      <c r="AB673" s="302"/>
      <c r="AC673" s="302"/>
      <c r="AD673" s="302"/>
      <c r="AE673" s="91">
        <f>AE672/$AE$23*100</f>
        <v>0</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05" t="s">
        <v>79</v>
      </c>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106" t="s">
        <v>67</v>
      </c>
      <c r="AE675" s="107" t="s">
        <v>9</v>
      </c>
      <c r="AF675" s="89" t="s">
        <v>1877</v>
      </c>
      <c r="AG675" s="89" t="s">
        <v>1878</v>
      </c>
      <c r="AH675" s="89" t="s">
        <v>1879</v>
      </c>
      <c r="AI675" s="90" t="s">
        <v>1880</v>
      </c>
      <c r="AJ675" s="89"/>
      <c r="AK675" s="90" t="s">
        <v>1881</v>
      </c>
    </row>
    <row r="676" spans="1:37" ht="25.35" customHeight="1" thickTop="1" thickBot="1">
      <c r="A676" s="255" t="s">
        <v>517</v>
      </c>
      <c r="B676" s="256"/>
      <c r="C676" s="256"/>
      <c r="D676" s="256"/>
      <c r="E676" s="256"/>
      <c r="F676" s="256"/>
      <c r="G676" s="256"/>
      <c r="H676" s="256"/>
      <c r="I676" s="256"/>
      <c r="J676" s="256"/>
      <c r="K676" s="256"/>
      <c r="L676" s="256"/>
      <c r="M676" s="256"/>
      <c r="N676" s="256"/>
      <c r="O676" s="256"/>
      <c r="P676" s="256"/>
      <c r="Q676" s="256"/>
      <c r="R676" s="256"/>
      <c r="S676" s="256"/>
      <c r="T676" s="256"/>
      <c r="U676" s="256"/>
      <c r="V676" s="256"/>
      <c r="W676" s="256"/>
      <c r="X676" s="256"/>
      <c r="Y676" s="256"/>
      <c r="Z676" s="256"/>
      <c r="AA676" s="256"/>
      <c r="AB676" s="256"/>
      <c r="AC676" s="257"/>
      <c r="AD676" s="205">
        <f>'Art. 121'!Q655</f>
        <v>3</v>
      </c>
      <c r="AE676" s="91" t="str">
        <f>IF(AG676=1,AK676,AG676)</f>
        <v>No aplica</v>
      </c>
      <c r="AF676">
        <f>AD676/2</f>
        <v>1.5</v>
      </c>
      <c r="AG676" s="89" t="str">
        <f>IF(AND(AF676&gt;=0,AF676&lt;=1),1,"No aplica")</f>
        <v>No aplica</v>
      </c>
      <c r="AH676" s="92" t="e">
        <f>AD676/(AG676*2)</f>
        <v>#VALUE!</v>
      </c>
      <c r="AI676" s="93" t="str">
        <f>IF(AG676=1,AG676/$AG$681,"No aplica")</f>
        <v>No aplica</v>
      </c>
      <c r="AJ676" s="93" t="e">
        <f>AF676*AI676</f>
        <v>#VALUE!</v>
      </c>
      <c r="AK676" s="93" t="e">
        <f>AJ676*$AE$23</f>
        <v>#VALUE!</v>
      </c>
    </row>
    <row r="677" spans="1:37" ht="25.35" customHeight="1" thickTop="1" thickBot="1">
      <c r="A677" s="255" t="s">
        <v>518</v>
      </c>
      <c r="B677" s="256"/>
      <c r="C677" s="256"/>
      <c r="D677" s="256"/>
      <c r="E677" s="256"/>
      <c r="F677" s="256"/>
      <c r="G677" s="256"/>
      <c r="H677" s="256"/>
      <c r="I677" s="256"/>
      <c r="J677" s="256"/>
      <c r="K677" s="256"/>
      <c r="L677" s="256"/>
      <c r="M677" s="256"/>
      <c r="N677" s="256"/>
      <c r="O677" s="256"/>
      <c r="P677" s="256"/>
      <c r="Q677" s="256"/>
      <c r="R677" s="256"/>
      <c r="S677" s="256"/>
      <c r="T677" s="256"/>
      <c r="U677" s="256"/>
      <c r="V677" s="256"/>
      <c r="W677" s="256"/>
      <c r="X677" s="256"/>
      <c r="Y677" s="256"/>
      <c r="Z677" s="256"/>
      <c r="AA677" s="256"/>
      <c r="AB677" s="256"/>
      <c r="AC677" s="257"/>
      <c r="AD677" s="205">
        <f>'Art. 121'!Q656</f>
        <v>3</v>
      </c>
      <c r="AE677" s="91" t="str">
        <f>IF(AG677=1,AK677,AG677)</f>
        <v>No aplica</v>
      </c>
      <c r="AF677">
        <f>AD677/2</f>
        <v>1.5</v>
      </c>
      <c r="AG677" s="89" t="str">
        <f>IF(AND(AF677&gt;=0,AF677&lt;=1),1,"No aplica")</f>
        <v>No aplica</v>
      </c>
      <c r="AH677" s="92" t="e">
        <f>AD677/(AG677*2)</f>
        <v>#VALUE!</v>
      </c>
      <c r="AI677" s="93" t="str">
        <f>IF(AG677=1,AG677/$AG$681,"No aplica")</f>
        <v>No aplica</v>
      </c>
      <c r="AJ677" s="93" t="e">
        <f>AF677*AI677</f>
        <v>#VALUE!</v>
      </c>
      <c r="AK677" s="93" t="e">
        <f>AJ677*$AE$23</f>
        <v>#VALUE!</v>
      </c>
    </row>
    <row r="678" spans="1:37" ht="25.35" customHeight="1" thickTop="1" thickBot="1">
      <c r="A678" s="255" t="s">
        <v>2063</v>
      </c>
      <c r="B678" s="256"/>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256"/>
      <c r="Z678" s="256"/>
      <c r="AA678" s="256"/>
      <c r="AB678" s="256"/>
      <c r="AC678" s="257"/>
      <c r="AD678" s="205">
        <f>'Art. 121'!Q657</f>
        <v>3</v>
      </c>
      <c r="AE678" s="91" t="str">
        <f>IF(AG678=1,AK678,AG678)</f>
        <v>No aplica</v>
      </c>
      <c r="AF678">
        <f>AD678/2</f>
        <v>1.5</v>
      </c>
      <c r="AG678" s="89" t="str">
        <f>IF(AND(AF678&gt;=0,AF678&lt;=1),1,"No aplica")</f>
        <v>No aplica</v>
      </c>
      <c r="AH678" s="92" t="e">
        <f>AD678/(AG678*2)</f>
        <v>#VALUE!</v>
      </c>
      <c r="AI678" s="93" t="str">
        <f>IF(AG678=1,AG678/$AG$681,"No aplica")</f>
        <v>No aplica</v>
      </c>
      <c r="AJ678" s="93" t="e">
        <f>AF678*AI678</f>
        <v>#VALUE!</v>
      </c>
      <c r="AK678" s="93" t="e">
        <f>AJ678*$AE$23</f>
        <v>#VALUE!</v>
      </c>
    </row>
    <row r="679" spans="1:37" ht="25.35" customHeight="1" thickTop="1" thickBot="1">
      <c r="A679" s="255" t="s">
        <v>2064</v>
      </c>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7"/>
      <c r="AD679" s="205">
        <f>'Art. 121'!Q658</f>
        <v>3</v>
      </c>
      <c r="AE679" s="91" t="str">
        <f>IF(AG679=1,AK679,AG679)</f>
        <v>No aplica</v>
      </c>
      <c r="AF679">
        <f>AD679/2</f>
        <v>1.5</v>
      </c>
      <c r="AG679" s="89" t="str">
        <f>IF(AND(AF679&gt;=0,AF679&lt;=1),1,"No aplica")</f>
        <v>No aplica</v>
      </c>
      <c r="AH679" s="92" t="e">
        <f>AD679/(AG679*2)</f>
        <v>#VALUE!</v>
      </c>
      <c r="AI679" s="93" t="str">
        <f>IF(AG679=1,AG679/$AG$681,"No aplica")</f>
        <v>No aplica</v>
      </c>
      <c r="AJ679" s="93" t="e">
        <f>AF679*AI679</f>
        <v>#VALUE!</v>
      </c>
      <c r="AK679" s="93" t="e">
        <f>AJ679*$AE$23</f>
        <v>#VALUE!</v>
      </c>
    </row>
    <row r="680" spans="1:37" ht="25.35" customHeight="1" thickTop="1" thickBot="1">
      <c r="A680" s="255" t="s">
        <v>521</v>
      </c>
      <c r="B680" s="256"/>
      <c r="C680" s="256"/>
      <c r="D680" s="256"/>
      <c r="E680" s="256"/>
      <c r="F680" s="256"/>
      <c r="G680" s="256"/>
      <c r="H680" s="256"/>
      <c r="I680" s="256"/>
      <c r="J680" s="256"/>
      <c r="K680" s="256"/>
      <c r="L680" s="256"/>
      <c r="M680" s="256"/>
      <c r="N680" s="256"/>
      <c r="O680" s="256"/>
      <c r="P680" s="256"/>
      <c r="Q680" s="256"/>
      <c r="R680" s="256"/>
      <c r="S680" s="256"/>
      <c r="T680" s="256"/>
      <c r="U680" s="256"/>
      <c r="V680" s="256"/>
      <c r="W680" s="256"/>
      <c r="X680" s="256"/>
      <c r="Y680" s="256"/>
      <c r="Z680" s="256"/>
      <c r="AA680" s="256"/>
      <c r="AB680" s="256"/>
      <c r="AC680" s="257"/>
      <c r="AD680" s="205">
        <f>'Art. 121'!Q659</f>
        <v>3</v>
      </c>
      <c r="AE680" s="91" t="str">
        <f>IF(AG680=1,AK680,AG680)</f>
        <v>No aplica</v>
      </c>
      <c r="AF680">
        <f>AD680/2</f>
        <v>1.5</v>
      </c>
      <c r="AG680" s="89" t="str">
        <f>IF(AND(AF680&gt;=0,AF680&lt;=1),1,"No aplica")</f>
        <v>No aplica</v>
      </c>
      <c r="AH680" s="92" t="e">
        <f>AD680/(AG680*2)</f>
        <v>#VALUE!</v>
      </c>
      <c r="AI680" s="93" t="str">
        <f>IF(AG680=1,AG680/$AG$681,"No aplica")</f>
        <v>No aplica</v>
      </c>
      <c r="AJ680" s="93" t="e">
        <f>AF680*AI680</f>
        <v>#VALUE!</v>
      </c>
      <c r="AK680" s="93" t="e">
        <f>AJ680*$AE$23</f>
        <v>#VALUE!</v>
      </c>
    </row>
    <row r="681" spans="1:37" ht="25.35" customHeight="1" thickTop="1">
      <c r="A681" s="304" t="s">
        <v>2065</v>
      </c>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91">
        <f>SUM(AE674:AE680)</f>
        <v>0</v>
      </c>
      <c r="AF681" s="63"/>
      <c r="AG681" s="94">
        <f>SUM(AG676:AG680)</f>
        <v>0</v>
      </c>
      <c r="AH681" s="95"/>
      <c r="AI681" s="96"/>
      <c r="AJ681" s="96"/>
      <c r="AK681" s="96"/>
    </row>
    <row r="682" spans="1:37" ht="25.35" customHeight="1">
      <c r="A682" s="302" t="s">
        <v>2066</v>
      </c>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c r="AA682" s="302"/>
      <c r="AB682" s="302"/>
      <c r="AC682" s="302"/>
      <c r="AD682" s="302"/>
      <c r="AE682" s="91">
        <f>AE681/$AE$23*100</f>
        <v>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94" t="s">
        <v>522</v>
      </c>
      <c r="B685" s="294"/>
      <c r="C685" s="294"/>
      <c r="D685" s="294"/>
      <c r="E685" s="294"/>
      <c r="F685" s="294"/>
      <c r="G685" s="294"/>
      <c r="H685" s="294"/>
      <c r="I685" s="294"/>
      <c r="J685" s="294"/>
      <c r="K685" s="294"/>
      <c r="L685" s="294"/>
      <c r="M685" s="294"/>
      <c r="N685" s="294"/>
      <c r="O685" s="294"/>
      <c r="P685" s="294"/>
      <c r="Q685" s="294"/>
      <c r="R685" s="294"/>
      <c r="S685" s="294"/>
      <c r="T685" s="294"/>
      <c r="U685" s="294"/>
      <c r="V685" s="294"/>
      <c r="W685" s="294"/>
      <c r="X685" s="294"/>
      <c r="Y685" s="294"/>
      <c r="Z685" s="294"/>
      <c r="AA685" s="294"/>
      <c r="AB685" s="294"/>
      <c r="AC685" s="294"/>
      <c r="AD685" s="204"/>
      <c r="AE685" s="204"/>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03" t="s">
        <v>44</v>
      </c>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c r="AD688" s="67" t="s">
        <v>67</v>
      </c>
      <c r="AE688" s="201" t="s">
        <v>9</v>
      </c>
      <c r="AF688" s="89" t="s">
        <v>1877</v>
      </c>
      <c r="AG688" s="89" t="s">
        <v>1878</v>
      </c>
      <c r="AH688" s="89" t="s">
        <v>1879</v>
      </c>
      <c r="AI688" s="90" t="s">
        <v>1880</v>
      </c>
      <c r="AJ688" s="89"/>
      <c r="AK688" s="90" t="s">
        <v>1881</v>
      </c>
    </row>
    <row r="689" spans="1:37" ht="25.35" customHeight="1" thickTop="1" thickBot="1">
      <c r="A689" s="296" t="s">
        <v>69</v>
      </c>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c r="Z689" s="297"/>
      <c r="AA689" s="297"/>
      <c r="AB689" s="297"/>
      <c r="AC689" s="298"/>
      <c r="AD689" s="205">
        <f>'Art. 121'!Q668</f>
        <v>3</v>
      </c>
      <c r="AE689" s="91" t="str">
        <f t="shared" ref="AE689:AE725" si="226">IF(AG689=1,AK689,AG689)</f>
        <v>No aplica</v>
      </c>
      <c r="AF689">
        <f t="shared" ref="AF689:AF725" si="227">AD689/2</f>
        <v>1.5</v>
      </c>
      <c r="AG689" s="89" t="str">
        <f t="shared" ref="AG689:AG725" si="228">IF(AND(AF689&gt;=0,AF689&lt;=1),1,"No aplica")</f>
        <v>No aplica</v>
      </c>
      <c r="AH689" s="92" t="e">
        <f t="shared" ref="AH689:AH725" si="229">AD689/(AG689*2)</f>
        <v>#VALUE!</v>
      </c>
      <c r="AI689" s="93" t="str">
        <f t="shared" ref="AI689:AI725" si="230">IF(AG689=1,AG689/$AG$726,"No aplica")</f>
        <v>No aplica</v>
      </c>
      <c r="AJ689" s="93" t="e">
        <f t="shared" ref="AJ689:AJ725" si="231">AF689*AI689</f>
        <v>#VALUE!</v>
      </c>
      <c r="AK689" s="93" t="e">
        <f t="shared" ref="AK689:AK725" si="232">AJ689*$AE$23</f>
        <v>#VALUE!</v>
      </c>
    </row>
    <row r="690" spans="1:37" ht="25.35" customHeight="1" thickTop="1" thickBot="1">
      <c r="A690" s="296" t="s">
        <v>109</v>
      </c>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c r="Z690" s="297"/>
      <c r="AA690" s="297"/>
      <c r="AB690" s="297"/>
      <c r="AC690" s="298"/>
      <c r="AD690" s="205">
        <f>'Art. 121'!Q669</f>
        <v>3</v>
      </c>
      <c r="AE690" s="91" t="str">
        <f t="shared" si="226"/>
        <v>No aplica</v>
      </c>
      <c r="AF690">
        <f t="shared" si="227"/>
        <v>1.5</v>
      </c>
      <c r="AG690" s="89" t="str">
        <f t="shared" si="228"/>
        <v>No aplica</v>
      </c>
      <c r="AH690" s="92" t="e">
        <f t="shared" si="229"/>
        <v>#VALUE!</v>
      </c>
      <c r="AI690" s="93" t="str">
        <f t="shared" si="230"/>
        <v>No aplica</v>
      </c>
      <c r="AJ690" s="93" t="e">
        <f t="shared" si="231"/>
        <v>#VALUE!</v>
      </c>
      <c r="AK690" s="93" t="e">
        <f t="shared" si="232"/>
        <v>#VALUE!</v>
      </c>
    </row>
    <row r="691" spans="1:37" ht="25.35" customHeight="1" thickTop="1" thickBot="1">
      <c r="A691" s="296" t="s">
        <v>524</v>
      </c>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c r="Z691" s="297"/>
      <c r="AA691" s="297"/>
      <c r="AB691" s="297"/>
      <c r="AC691" s="298"/>
      <c r="AD691" s="205">
        <f>'Art. 121'!Q670</f>
        <v>3</v>
      </c>
      <c r="AE691" s="91" t="str">
        <f t="shared" si="226"/>
        <v>No aplica</v>
      </c>
      <c r="AF691">
        <f t="shared" si="227"/>
        <v>1.5</v>
      </c>
      <c r="AG691" s="89" t="str">
        <f t="shared" si="228"/>
        <v>No aplica</v>
      </c>
      <c r="AH691" s="92" t="e">
        <f t="shared" si="229"/>
        <v>#VALUE!</v>
      </c>
      <c r="AI691" s="93" t="str">
        <f t="shared" si="230"/>
        <v>No aplica</v>
      </c>
      <c r="AJ691" s="93" t="e">
        <f t="shared" si="231"/>
        <v>#VALUE!</v>
      </c>
      <c r="AK691" s="93" t="e">
        <f t="shared" si="232"/>
        <v>#VALUE!</v>
      </c>
    </row>
    <row r="692" spans="1:37" ht="25.35" customHeight="1" thickTop="1" thickBot="1">
      <c r="A692" s="296" t="s">
        <v>525</v>
      </c>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c r="Z692" s="297"/>
      <c r="AA692" s="297"/>
      <c r="AB692" s="297"/>
      <c r="AC692" s="298"/>
      <c r="AD692" s="205">
        <f>'Art. 121'!Q671</f>
        <v>3</v>
      </c>
      <c r="AE692" s="91" t="str">
        <f t="shared" si="226"/>
        <v>No aplica</v>
      </c>
      <c r="AF692">
        <f t="shared" si="227"/>
        <v>1.5</v>
      </c>
      <c r="AG692" s="89" t="str">
        <f t="shared" si="228"/>
        <v>No aplica</v>
      </c>
      <c r="AH692" s="92" t="e">
        <f t="shared" si="229"/>
        <v>#VALUE!</v>
      </c>
      <c r="AI692" s="93" t="str">
        <f t="shared" si="230"/>
        <v>No aplica</v>
      </c>
      <c r="AJ692" s="93" t="e">
        <f t="shared" si="231"/>
        <v>#VALUE!</v>
      </c>
      <c r="AK692" s="93" t="e">
        <f t="shared" si="232"/>
        <v>#VALUE!</v>
      </c>
    </row>
    <row r="693" spans="1:37" ht="25.35" customHeight="1" thickTop="1" thickBot="1">
      <c r="A693" s="296" t="s">
        <v>526</v>
      </c>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c r="Z693" s="297"/>
      <c r="AA693" s="297"/>
      <c r="AB693" s="297"/>
      <c r="AC693" s="298"/>
      <c r="AD693" s="205">
        <f>'Art. 121'!Q672</f>
        <v>3</v>
      </c>
      <c r="AE693" s="91" t="str">
        <f t="shared" si="226"/>
        <v>No aplica</v>
      </c>
      <c r="AF693">
        <f t="shared" si="227"/>
        <v>1.5</v>
      </c>
      <c r="AG693" s="89" t="str">
        <f t="shared" si="228"/>
        <v>No aplica</v>
      </c>
      <c r="AH693" s="92" t="e">
        <f t="shared" si="229"/>
        <v>#VALUE!</v>
      </c>
      <c r="AI693" s="93" t="str">
        <f t="shared" si="230"/>
        <v>No aplica</v>
      </c>
      <c r="AJ693" s="93" t="e">
        <f t="shared" si="231"/>
        <v>#VALUE!</v>
      </c>
      <c r="AK693" s="93" t="e">
        <f t="shared" si="232"/>
        <v>#VALUE!</v>
      </c>
    </row>
    <row r="694" spans="1:37" ht="25.35" customHeight="1" thickTop="1" thickBot="1">
      <c r="A694" s="296" t="s">
        <v>527</v>
      </c>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c r="Z694" s="297"/>
      <c r="AA694" s="297"/>
      <c r="AB694" s="297"/>
      <c r="AC694" s="298"/>
      <c r="AD694" s="205">
        <f>'Art. 121'!Q673</f>
        <v>3</v>
      </c>
      <c r="AE694" s="91" t="str">
        <f t="shared" si="226"/>
        <v>No aplica</v>
      </c>
      <c r="AF694">
        <f t="shared" si="227"/>
        <v>1.5</v>
      </c>
      <c r="AG694" s="89" t="str">
        <f t="shared" si="228"/>
        <v>No aplica</v>
      </c>
      <c r="AH694" s="92" t="e">
        <f t="shared" si="229"/>
        <v>#VALUE!</v>
      </c>
      <c r="AI694" s="93" t="str">
        <f t="shared" si="230"/>
        <v>No aplica</v>
      </c>
      <c r="AJ694" s="93" t="e">
        <f t="shared" si="231"/>
        <v>#VALUE!</v>
      </c>
      <c r="AK694" s="93" t="e">
        <f t="shared" si="232"/>
        <v>#VALUE!</v>
      </c>
    </row>
    <row r="695" spans="1:37" ht="25.35" customHeight="1" thickTop="1" thickBot="1">
      <c r="A695" s="296" t="s">
        <v>528</v>
      </c>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c r="Z695" s="297"/>
      <c r="AA695" s="297"/>
      <c r="AB695" s="297"/>
      <c r="AC695" s="298"/>
      <c r="AD695" s="205">
        <f>'Art. 121'!Q674</f>
        <v>3</v>
      </c>
      <c r="AE695" s="91" t="str">
        <f t="shared" si="226"/>
        <v>No aplica</v>
      </c>
      <c r="AF695">
        <f t="shared" si="227"/>
        <v>1.5</v>
      </c>
      <c r="AG695" s="89" t="str">
        <f t="shared" si="228"/>
        <v>No aplica</v>
      </c>
      <c r="AH695" s="92" t="e">
        <f t="shared" si="229"/>
        <v>#VALUE!</v>
      </c>
      <c r="AI695" s="93" t="str">
        <f t="shared" si="230"/>
        <v>No aplica</v>
      </c>
      <c r="AJ695" s="93" t="e">
        <f t="shared" si="231"/>
        <v>#VALUE!</v>
      </c>
      <c r="AK695" s="93" t="e">
        <f t="shared" si="232"/>
        <v>#VALUE!</v>
      </c>
    </row>
    <row r="696" spans="1:37" ht="25.35" customHeight="1" thickTop="1" thickBot="1">
      <c r="A696" s="296" t="s">
        <v>2067</v>
      </c>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c r="Z696" s="297"/>
      <c r="AA696" s="297"/>
      <c r="AB696" s="297"/>
      <c r="AC696" s="298"/>
      <c r="AD696" s="205">
        <f>'Art. 121'!Q675</f>
        <v>3</v>
      </c>
      <c r="AE696" s="91" t="str">
        <f t="shared" si="226"/>
        <v>No aplica</v>
      </c>
      <c r="AF696">
        <f t="shared" si="227"/>
        <v>1.5</v>
      </c>
      <c r="AG696" s="89" t="str">
        <f t="shared" si="228"/>
        <v>No aplica</v>
      </c>
      <c r="AH696" s="92" t="e">
        <f t="shared" si="229"/>
        <v>#VALUE!</v>
      </c>
      <c r="AI696" s="93" t="str">
        <f t="shared" si="230"/>
        <v>No aplica</v>
      </c>
      <c r="AJ696" s="93" t="e">
        <f t="shared" si="231"/>
        <v>#VALUE!</v>
      </c>
      <c r="AK696" s="93" t="e">
        <f t="shared" si="232"/>
        <v>#VALUE!</v>
      </c>
    </row>
    <row r="697" spans="1:37" ht="25.35" customHeight="1" thickTop="1" thickBot="1">
      <c r="A697" s="296" t="s">
        <v>530</v>
      </c>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c r="Z697" s="297"/>
      <c r="AA697" s="297"/>
      <c r="AB697" s="297"/>
      <c r="AC697" s="298"/>
      <c r="AD697" s="205">
        <f>'Art. 121'!Q676</f>
        <v>3</v>
      </c>
      <c r="AE697" s="91" t="str">
        <f t="shared" si="226"/>
        <v>No aplica</v>
      </c>
      <c r="AF697">
        <f t="shared" si="227"/>
        <v>1.5</v>
      </c>
      <c r="AG697" s="89" t="str">
        <f t="shared" si="228"/>
        <v>No aplica</v>
      </c>
      <c r="AH697" s="92" t="e">
        <f t="shared" si="229"/>
        <v>#VALUE!</v>
      </c>
      <c r="AI697" s="93" t="str">
        <f t="shared" si="230"/>
        <v>No aplica</v>
      </c>
      <c r="AJ697" s="93" t="e">
        <f t="shared" si="231"/>
        <v>#VALUE!</v>
      </c>
      <c r="AK697" s="93" t="e">
        <f t="shared" si="232"/>
        <v>#VALUE!</v>
      </c>
    </row>
    <row r="698" spans="1:37" ht="25.35" customHeight="1" thickTop="1" thickBot="1">
      <c r="A698" s="296" t="s">
        <v>531</v>
      </c>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c r="Z698" s="297"/>
      <c r="AA698" s="297"/>
      <c r="AB698" s="297"/>
      <c r="AC698" s="298"/>
      <c r="AD698" s="205">
        <f>'Art. 121'!Q677</f>
        <v>3</v>
      </c>
      <c r="AE698" s="91" t="str">
        <f t="shared" si="226"/>
        <v>No aplica</v>
      </c>
      <c r="AF698">
        <f t="shared" si="227"/>
        <v>1.5</v>
      </c>
      <c r="AG698" s="89" t="str">
        <f t="shared" si="228"/>
        <v>No aplica</v>
      </c>
      <c r="AH698" s="92" t="e">
        <f t="shared" si="229"/>
        <v>#VALUE!</v>
      </c>
      <c r="AI698" s="93" t="str">
        <f t="shared" si="230"/>
        <v>No aplica</v>
      </c>
      <c r="AJ698" s="93" t="e">
        <f t="shared" si="231"/>
        <v>#VALUE!</v>
      </c>
      <c r="AK698" s="93" t="e">
        <f t="shared" si="232"/>
        <v>#VALUE!</v>
      </c>
    </row>
    <row r="699" spans="1:37" ht="25.35" customHeight="1" thickTop="1" thickBot="1">
      <c r="A699" s="296" t="s">
        <v>532</v>
      </c>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c r="Z699" s="297"/>
      <c r="AA699" s="297"/>
      <c r="AB699" s="297"/>
      <c r="AC699" s="298"/>
      <c r="AD699" s="205">
        <f>'Art. 121'!Q678</f>
        <v>3</v>
      </c>
      <c r="AE699" s="91" t="str">
        <f t="shared" si="226"/>
        <v>No aplica</v>
      </c>
      <c r="AF699">
        <f t="shared" si="227"/>
        <v>1.5</v>
      </c>
      <c r="AG699" s="89" t="str">
        <f t="shared" si="228"/>
        <v>No aplica</v>
      </c>
      <c r="AH699" s="92" t="e">
        <f t="shared" si="229"/>
        <v>#VALUE!</v>
      </c>
      <c r="AI699" s="93" t="str">
        <f t="shared" si="230"/>
        <v>No aplica</v>
      </c>
      <c r="AJ699" s="93" t="e">
        <f t="shared" si="231"/>
        <v>#VALUE!</v>
      </c>
      <c r="AK699" s="93" t="e">
        <f t="shared" si="232"/>
        <v>#VALUE!</v>
      </c>
    </row>
    <row r="700" spans="1:37" ht="25.35" customHeight="1" thickTop="1" thickBot="1">
      <c r="A700" s="296" t="s">
        <v>533</v>
      </c>
      <c r="B700" s="297"/>
      <c r="C700" s="297"/>
      <c r="D700" s="297"/>
      <c r="E700" s="297"/>
      <c r="F700" s="297"/>
      <c r="G700" s="297"/>
      <c r="H700" s="297"/>
      <c r="I700" s="297"/>
      <c r="J700" s="297"/>
      <c r="K700" s="297"/>
      <c r="L700" s="297"/>
      <c r="M700" s="297"/>
      <c r="N700" s="297"/>
      <c r="O700" s="297"/>
      <c r="P700" s="297"/>
      <c r="Q700" s="297"/>
      <c r="R700" s="297"/>
      <c r="S700" s="297"/>
      <c r="T700" s="297"/>
      <c r="U700" s="297"/>
      <c r="V700" s="297"/>
      <c r="W700" s="297"/>
      <c r="X700" s="297"/>
      <c r="Y700" s="297"/>
      <c r="Z700" s="297"/>
      <c r="AA700" s="297"/>
      <c r="AB700" s="297"/>
      <c r="AC700" s="298"/>
      <c r="AD700" s="205">
        <f>'Art. 121'!Q679</f>
        <v>3</v>
      </c>
      <c r="AE700" s="91" t="str">
        <f t="shared" si="226"/>
        <v>No aplica</v>
      </c>
      <c r="AF700">
        <f t="shared" si="227"/>
        <v>1.5</v>
      </c>
      <c r="AG700" s="89" t="str">
        <f t="shared" si="228"/>
        <v>No aplica</v>
      </c>
      <c r="AH700" s="92" t="e">
        <f t="shared" si="229"/>
        <v>#VALUE!</v>
      </c>
      <c r="AI700" s="93" t="str">
        <f t="shared" si="230"/>
        <v>No aplica</v>
      </c>
      <c r="AJ700" s="93" t="e">
        <f t="shared" si="231"/>
        <v>#VALUE!</v>
      </c>
      <c r="AK700" s="93" t="e">
        <f t="shared" si="232"/>
        <v>#VALUE!</v>
      </c>
    </row>
    <row r="701" spans="1:37" ht="25.35" customHeight="1" thickTop="1" thickBot="1">
      <c r="A701" s="296" t="s">
        <v>534</v>
      </c>
      <c r="B701" s="297"/>
      <c r="C701" s="297"/>
      <c r="D701" s="297"/>
      <c r="E701" s="297"/>
      <c r="F701" s="297"/>
      <c r="G701" s="297"/>
      <c r="H701" s="297"/>
      <c r="I701" s="297"/>
      <c r="J701" s="297"/>
      <c r="K701" s="297"/>
      <c r="L701" s="297"/>
      <c r="M701" s="297"/>
      <c r="N701" s="297"/>
      <c r="O701" s="297"/>
      <c r="P701" s="297"/>
      <c r="Q701" s="297"/>
      <c r="R701" s="297"/>
      <c r="S701" s="297"/>
      <c r="T701" s="297"/>
      <c r="U701" s="297"/>
      <c r="V701" s="297"/>
      <c r="W701" s="297"/>
      <c r="X701" s="297"/>
      <c r="Y701" s="297"/>
      <c r="Z701" s="297"/>
      <c r="AA701" s="297"/>
      <c r="AB701" s="297"/>
      <c r="AC701" s="298"/>
      <c r="AD701" s="205">
        <f>'Art. 121'!Q680</f>
        <v>3</v>
      </c>
      <c r="AE701" s="91" t="str">
        <f t="shared" si="226"/>
        <v>No aplica</v>
      </c>
      <c r="AF701">
        <f t="shared" si="227"/>
        <v>1.5</v>
      </c>
      <c r="AG701" s="89" t="str">
        <f t="shared" si="228"/>
        <v>No aplica</v>
      </c>
      <c r="AH701" s="92" t="e">
        <f t="shared" si="229"/>
        <v>#VALUE!</v>
      </c>
      <c r="AI701" s="93" t="str">
        <f t="shared" si="230"/>
        <v>No aplica</v>
      </c>
      <c r="AJ701" s="93" t="e">
        <f t="shared" si="231"/>
        <v>#VALUE!</v>
      </c>
      <c r="AK701" s="93" t="e">
        <f t="shared" si="232"/>
        <v>#VALUE!</v>
      </c>
    </row>
    <row r="702" spans="1:37" ht="25.35" customHeight="1" thickTop="1" thickBot="1">
      <c r="A702" s="296" t="s">
        <v>535</v>
      </c>
      <c r="B702" s="297"/>
      <c r="C702" s="297"/>
      <c r="D702" s="297"/>
      <c r="E702" s="297"/>
      <c r="F702" s="297"/>
      <c r="G702" s="297"/>
      <c r="H702" s="297"/>
      <c r="I702" s="297"/>
      <c r="J702" s="297"/>
      <c r="K702" s="297"/>
      <c r="L702" s="297"/>
      <c r="M702" s="297"/>
      <c r="N702" s="297"/>
      <c r="O702" s="297"/>
      <c r="P702" s="297"/>
      <c r="Q702" s="297"/>
      <c r="R702" s="297"/>
      <c r="S702" s="297"/>
      <c r="T702" s="297"/>
      <c r="U702" s="297"/>
      <c r="V702" s="297"/>
      <c r="W702" s="297"/>
      <c r="X702" s="297"/>
      <c r="Y702" s="297"/>
      <c r="Z702" s="297"/>
      <c r="AA702" s="297"/>
      <c r="AB702" s="297"/>
      <c r="AC702" s="298"/>
      <c r="AD702" s="205">
        <f>'Art. 121'!Q681</f>
        <v>3</v>
      </c>
      <c r="AE702" s="91" t="str">
        <f t="shared" si="226"/>
        <v>No aplica</v>
      </c>
      <c r="AF702">
        <f t="shared" si="227"/>
        <v>1.5</v>
      </c>
      <c r="AG702" s="89" t="str">
        <f t="shared" si="228"/>
        <v>No aplica</v>
      </c>
      <c r="AH702" s="92" t="e">
        <f t="shared" si="229"/>
        <v>#VALUE!</v>
      </c>
      <c r="AI702" s="93" t="str">
        <f t="shared" si="230"/>
        <v>No aplica</v>
      </c>
      <c r="AJ702" s="93" t="e">
        <f t="shared" si="231"/>
        <v>#VALUE!</v>
      </c>
      <c r="AK702" s="93" t="e">
        <f t="shared" si="232"/>
        <v>#VALUE!</v>
      </c>
    </row>
    <row r="703" spans="1:37" ht="25.35" customHeight="1" thickTop="1" thickBot="1">
      <c r="A703" s="296" t="s">
        <v>536</v>
      </c>
      <c r="B703" s="297"/>
      <c r="C703" s="297"/>
      <c r="D703" s="297"/>
      <c r="E703" s="297"/>
      <c r="F703" s="297"/>
      <c r="G703" s="297"/>
      <c r="H703" s="297"/>
      <c r="I703" s="297"/>
      <c r="J703" s="297"/>
      <c r="K703" s="297"/>
      <c r="L703" s="297"/>
      <c r="M703" s="297"/>
      <c r="N703" s="297"/>
      <c r="O703" s="297"/>
      <c r="P703" s="297"/>
      <c r="Q703" s="297"/>
      <c r="R703" s="297"/>
      <c r="S703" s="297"/>
      <c r="T703" s="297"/>
      <c r="U703" s="297"/>
      <c r="V703" s="297"/>
      <c r="W703" s="297"/>
      <c r="X703" s="297"/>
      <c r="Y703" s="297"/>
      <c r="Z703" s="297"/>
      <c r="AA703" s="297"/>
      <c r="AB703" s="297"/>
      <c r="AC703" s="298"/>
      <c r="AD703" s="205">
        <f>'Art. 121'!Q682</f>
        <v>3</v>
      </c>
      <c r="AE703" s="91" t="str">
        <f t="shared" si="226"/>
        <v>No aplica</v>
      </c>
      <c r="AF703">
        <f t="shared" si="227"/>
        <v>1.5</v>
      </c>
      <c r="AG703" s="89" t="str">
        <f t="shared" si="228"/>
        <v>No aplica</v>
      </c>
      <c r="AH703" s="92" t="e">
        <f t="shared" si="229"/>
        <v>#VALUE!</v>
      </c>
      <c r="AI703" s="93" t="str">
        <f t="shared" si="230"/>
        <v>No aplica</v>
      </c>
      <c r="AJ703" s="93" t="e">
        <f t="shared" si="231"/>
        <v>#VALUE!</v>
      </c>
      <c r="AK703" s="93" t="e">
        <f t="shared" si="232"/>
        <v>#VALUE!</v>
      </c>
    </row>
    <row r="704" spans="1:37" ht="25.35" customHeight="1" thickTop="1" thickBot="1">
      <c r="A704" s="296" t="s">
        <v>537</v>
      </c>
      <c r="B704" s="297"/>
      <c r="C704" s="297"/>
      <c r="D704" s="297"/>
      <c r="E704" s="297"/>
      <c r="F704" s="297"/>
      <c r="G704" s="297"/>
      <c r="H704" s="297"/>
      <c r="I704" s="297"/>
      <c r="J704" s="297"/>
      <c r="K704" s="297"/>
      <c r="L704" s="297"/>
      <c r="M704" s="297"/>
      <c r="N704" s="297"/>
      <c r="O704" s="297"/>
      <c r="P704" s="297"/>
      <c r="Q704" s="297"/>
      <c r="R704" s="297"/>
      <c r="S704" s="297"/>
      <c r="T704" s="297"/>
      <c r="U704" s="297"/>
      <c r="V704" s="297"/>
      <c r="W704" s="297"/>
      <c r="X704" s="297"/>
      <c r="Y704" s="297"/>
      <c r="Z704" s="297"/>
      <c r="AA704" s="297"/>
      <c r="AB704" s="297"/>
      <c r="AC704" s="298"/>
      <c r="AD704" s="205">
        <f>'Art. 121'!Q683</f>
        <v>3</v>
      </c>
      <c r="AE704" s="91" t="str">
        <f t="shared" si="226"/>
        <v>No aplica</v>
      </c>
      <c r="AF704">
        <f t="shared" si="227"/>
        <v>1.5</v>
      </c>
      <c r="AG704" s="89" t="str">
        <f t="shared" si="228"/>
        <v>No aplica</v>
      </c>
      <c r="AH704" s="92" t="e">
        <f t="shared" si="229"/>
        <v>#VALUE!</v>
      </c>
      <c r="AI704" s="93" t="str">
        <f t="shared" si="230"/>
        <v>No aplica</v>
      </c>
      <c r="AJ704" s="93" t="e">
        <f t="shared" si="231"/>
        <v>#VALUE!</v>
      </c>
      <c r="AK704" s="93" t="e">
        <f t="shared" si="232"/>
        <v>#VALUE!</v>
      </c>
    </row>
    <row r="705" spans="1:37" ht="25.35" customHeight="1" thickTop="1" thickBot="1">
      <c r="A705" s="296" t="s">
        <v>538</v>
      </c>
      <c r="B705" s="297"/>
      <c r="C705" s="297"/>
      <c r="D705" s="297"/>
      <c r="E705" s="297"/>
      <c r="F705" s="297"/>
      <c r="G705" s="297"/>
      <c r="H705" s="297"/>
      <c r="I705" s="297"/>
      <c r="J705" s="297"/>
      <c r="K705" s="297"/>
      <c r="L705" s="297"/>
      <c r="M705" s="297"/>
      <c r="N705" s="297"/>
      <c r="O705" s="297"/>
      <c r="P705" s="297"/>
      <c r="Q705" s="297"/>
      <c r="R705" s="297"/>
      <c r="S705" s="297"/>
      <c r="T705" s="297"/>
      <c r="U705" s="297"/>
      <c r="V705" s="297"/>
      <c r="W705" s="297"/>
      <c r="X705" s="297"/>
      <c r="Y705" s="297"/>
      <c r="Z705" s="297"/>
      <c r="AA705" s="297"/>
      <c r="AB705" s="297"/>
      <c r="AC705" s="298"/>
      <c r="AD705" s="205">
        <f>'Art. 121'!Q684</f>
        <v>3</v>
      </c>
      <c r="AE705" s="91" t="str">
        <f t="shared" si="226"/>
        <v>No aplica</v>
      </c>
      <c r="AF705">
        <f t="shared" si="227"/>
        <v>1.5</v>
      </c>
      <c r="AG705" s="89" t="str">
        <f t="shared" si="228"/>
        <v>No aplica</v>
      </c>
      <c r="AH705" s="92" t="e">
        <f t="shared" si="229"/>
        <v>#VALUE!</v>
      </c>
      <c r="AI705" s="93" t="str">
        <f t="shared" si="230"/>
        <v>No aplica</v>
      </c>
      <c r="AJ705" s="93" t="e">
        <f t="shared" si="231"/>
        <v>#VALUE!</v>
      </c>
      <c r="AK705" s="93" t="e">
        <f t="shared" si="232"/>
        <v>#VALUE!</v>
      </c>
    </row>
    <row r="706" spans="1:37" ht="25.35" customHeight="1" thickTop="1" thickBot="1">
      <c r="A706" s="296" t="s">
        <v>539</v>
      </c>
      <c r="B706" s="297"/>
      <c r="C706" s="297"/>
      <c r="D706" s="297"/>
      <c r="E706" s="297"/>
      <c r="F706" s="297"/>
      <c r="G706" s="297"/>
      <c r="H706" s="297"/>
      <c r="I706" s="297"/>
      <c r="J706" s="297"/>
      <c r="K706" s="297"/>
      <c r="L706" s="297"/>
      <c r="M706" s="297"/>
      <c r="N706" s="297"/>
      <c r="O706" s="297"/>
      <c r="P706" s="297"/>
      <c r="Q706" s="297"/>
      <c r="R706" s="297"/>
      <c r="S706" s="297"/>
      <c r="T706" s="297"/>
      <c r="U706" s="297"/>
      <c r="V706" s="297"/>
      <c r="W706" s="297"/>
      <c r="X706" s="297"/>
      <c r="Y706" s="297"/>
      <c r="Z706" s="297"/>
      <c r="AA706" s="297"/>
      <c r="AB706" s="297"/>
      <c r="AC706" s="298"/>
      <c r="AD706" s="205">
        <f>'Art. 121'!Q685</f>
        <v>3</v>
      </c>
      <c r="AE706" s="91" t="str">
        <f t="shared" si="226"/>
        <v>No aplica</v>
      </c>
      <c r="AF706">
        <f t="shared" si="227"/>
        <v>1.5</v>
      </c>
      <c r="AG706" s="89" t="str">
        <f t="shared" si="228"/>
        <v>No aplica</v>
      </c>
      <c r="AH706" s="92" t="e">
        <f t="shared" si="229"/>
        <v>#VALUE!</v>
      </c>
      <c r="AI706" s="93" t="str">
        <f t="shared" si="230"/>
        <v>No aplica</v>
      </c>
      <c r="AJ706" s="93" t="e">
        <f t="shared" si="231"/>
        <v>#VALUE!</v>
      </c>
      <c r="AK706" s="93" t="e">
        <f t="shared" si="232"/>
        <v>#VALUE!</v>
      </c>
    </row>
    <row r="707" spans="1:37" ht="25.35" customHeight="1" thickTop="1" thickBot="1">
      <c r="A707" s="296" t="s">
        <v>540</v>
      </c>
      <c r="B707" s="297"/>
      <c r="C707" s="297"/>
      <c r="D707" s="297"/>
      <c r="E707" s="297"/>
      <c r="F707" s="297"/>
      <c r="G707" s="297"/>
      <c r="H707" s="297"/>
      <c r="I707" s="297"/>
      <c r="J707" s="297"/>
      <c r="K707" s="297"/>
      <c r="L707" s="297"/>
      <c r="M707" s="297"/>
      <c r="N707" s="297"/>
      <c r="O707" s="297"/>
      <c r="P707" s="297"/>
      <c r="Q707" s="297"/>
      <c r="R707" s="297"/>
      <c r="S707" s="297"/>
      <c r="T707" s="297"/>
      <c r="U707" s="297"/>
      <c r="V707" s="297"/>
      <c r="W707" s="297"/>
      <c r="X707" s="297"/>
      <c r="Y707" s="297"/>
      <c r="Z707" s="297"/>
      <c r="AA707" s="297"/>
      <c r="AB707" s="297"/>
      <c r="AC707" s="298"/>
      <c r="AD707" s="205">
        <f>'Art. 121'!Q685</f>
        <v>3</v>
      </c>
      <c r="AE707" s="91" t="str">
        <f t="shared" ref="AE707" si="233">IF(AG707=1,AK707,AG707)</f>
        <v>No aplica</v>
      </c>
      <c r="AF707">
        <f t="shared" ref="AF707" si="234">AD707/2</f>
        <v>1.5</v>
      </c>
      <c r="AG707" s="89" t="str">
        <f t="shared" ref="AG707" si="235">IF(AND(AF707&gt;=0,AF707&lt;=1),1,"No aplica")</f>
        <v>No aplica</v>
      </c>
      <c r="AH707" s="92" t="e">
        <f t="shared" ref="AH707" si="236">AD707/(AG707*2)</f>
        <v>#VALUE!</v>
      </c>
      <c r="AI707" s="93" t="str">
        <f t="shared" si="230"/>
        <v>No aplica</v>
      </c>
      <c r="AJ707" s="93" t="e">
        <f t="shared" ref="AJ707" si="237">AF707*AI707</f>
        <v>#VALUE!</v>
      </c>
      <c r="AK707" s="93" t="e">
        <f t="shared" ref="AK707" si="238">AJ707*$AE$23</f>
        <v>#VALUE!</v>
      </c>
    </row>
    <row r="708" spans="1:37" ht="25.35" customHeight="1" thickTop="1" thickBot="1">
      <c r="A708" s="296" t="s">
        <v>2068</v>
      </c>
      <c r="B708" s="297"/>
      <c r="C708" s="297"/>
      <c r="D708" s="297"/>
      <c r="E708" s="297"/>
      <c r="F708" s="297"/>
      <c r="G708" s="297"/>
      <c r="H708" s="297"/>
      <c r="I708" s="297"/>
      <c r="J708" s="297"/>
      <c r="K708" s="297"/>
      <c r="L708" s="297"/>
      <c r="M708" s="297"/>
      <c r="N708" s="297"/>
      <c r="O708" s="297"/>
      <c r="P708" s="297"/>
      <c r="Q708" s="297"/>
      <c r="R708" s="297"/>
      <c r="S708" s="297"/>
      <c r="T708" s="297"/>
      <c r="U708" s="297"/>
      <c r="V708" s="297"/>
      <c r="W708" s="297"/>
      <c r="X708" s="297"/>
      <c r="Y708" s="297"/>
      <c r="Z708" s="297"/>
      <c r="AA708" s="297"/>
      <c r="AB708" s="297"/>
      <c r="AC708" s="298"/>
      <c r="AD708" s="205">
        <f>'Art. 121'!Q686</f>
        <v>3</v>
      </c>
      <c r="AE708" s="91" t="str">
        <f t="shared" si="226"/>
        <v>No aplica</v>
      </c>
      <c r="AF708">
        <f t="shared" si="227"/>
        <v>1.5</v>
      </c>
      <c r="AG708" s="89" t="str">
        <f t="shared" si="228"/>
        <v>No aplica</v>
      </c>
      <c r="AH708" s="92" t="e">
        <f t="shared" si="229"/>
        <v>#VALUE!</v>
      </c>
      <c r="AI708" s="93" t="str">
        <f t="shared" si="230"/>
        <v>No aplica</v>
      </c>
      <c r="AJ708" s="93" t="e">
        <f t="shared" si="231"/>
        <v>#VALUE!</v>
      </c>
      <c r="AK708" s="93" t="e">
        <f t="shared" si="232"/>
        <v>#VALUE!</v>
      </c>
    </row>
    <row r="709" spans="1:37" ht="25.35" customHeight="1" thickTop="1" thickBot="1">
      <c r="A709" s="296" t="s">
        <v>542</v>
      </c>
      <c r="B709" s="297"/>
      <c r="C709" s="297"/>
      <c r="D709" s="297"/>
      <c r="E709" s="297"/>
      <c r="F709" s="297"/>
      <c r="G709" s="297"/>
      <c r="H709" s="297"/>
      <c r="I709" s="297"/>
      <c r="J709" s="297"/>
      <c r="K709" s="297"/>
      <c r="L709" s="297"/>
      <c r="M709" s="297"/>
      <c r="N709" s="297"/>
      <c r="O709" s="297"/>
      <c r="P709" s="297"/>
      <c r="Q709" s="297"/>
      <c r="R709" s="297"/>
      <c r="S709" s="297"/>
      <c r="T709" s="297"/>
      <c r="U709" s="297"/>
      <c r="V709" s="297"/>
      <c r="W709" s="297"/>
      <c r="X709" s="297"/>
      <c r="Y709" s="297"/>
      <c r="Z709" s="297"/>
      <c r="AA709" s="297"/>
      <c r="AB709" s="297"/>
      <c r="AC709" s="298"/>
      <c r="AD709" s="205">
        <f>'Art. 121'!Q687</f>
        <v>3</v>
      </c>
      <c r="AE709" s="91" t="str">
        <f t="shared" si="226"/>
        <v>No aplica</v>
      </c>
      <c r="AF709">
        <f t="shared" si="227"/>
        <v>1.5</v>
      </c>
      <c r="AG709" s="89" t="str">
        <f t="shared" si="228"/>
        <v>No aplica</v>
      </c>
      <c r="AH709" s="92" t="e">
        <f t="shared" si="229"/>
        <v>#VALUE!</v>
      </c>
      <c r="AI709" s="93" t="str">
        <f t="shared" si="230"/>
        <v>No aplica</v>
      </c>
      <c r="AJ709" s="93" t="e">
        <f t="shared" si="231"/>
        <v>#VALUE!</v>
      </c>
      <c r="AK709" s="93" t="e">
        <f t="shared" si="232"/>
        <v>#VALUE!</v>
      </c>
    </row>
    <row r="710" spans="1:37" ht="25.35" customHeight="1" thickTop="1" thickBot="1">
      <c r="A710" s="296" t="s">
        <v>543</v>
      </c>
      <c r="B710" s="297"/>
      <c r="C710" s="297"/>
      <c r="D710" s="297"/>
      <c r="E710" s="297"/>
      <c r="F710" s="297"/>
      <c r="G710" s="297"/>
      <c r="H710" s="297"/>
      <c r="I710" s="297"/>
      <c r="J710" s="297"/>
      <c r="K710" s="297"/>
      <c r="L710" s="297"/>
      <c r="M710" s="297"/>
      <c r="N710" s="297"/>
      <c r="O710" s="297"/>
      <c r="P710" s="297"/>
      <c r="Q710" s="297"/>
      <c r="R710" s="297"/>
      <c r="S710" s="297"/>
      <c r="T710" s="297"/>
      <c r="U710" s="297"/>
      <c r="V710" s="297"/>
      <c r="W710" s="297"/>
      <c r="X710" s="297"/>
      <c r="Y710" s="297"/>
      <c r="Z710" s="297"/>
      <c r="AA710" s="297"/>
      <c r="AB710" s="297"/>
      <c r="AC710" s="298"/>
      <c r="AD710" s="205">
        <f>'Art. 121'!Q688</f>
        <v>3</v>
      </c>
      <c r="AE710" s="91" t="str">
        <f t="shared" si="226"/>
        <v>No aplica</v>
      </c>
      <c r="AF710">
        <f t="shared" si="227"/>
        <v>1.5</v>
      </c>
      <c r="AG710" s="89" t="str">
        <f t="shared" si="228"/>
        <v>No aplica</v>
      </c>
      <c r="AH710" s="92" t="e">
        <f t="shared" si="229"/>
        <v>#VALUE!</v>
      </c>
      <c r="AI710" s="93" t="str">
        <f t="shared" si="230"/>
        <v>No aplica</v>
      </c>
      <c r="AJ710" s="93" t="e">
        <f t="shared" si="231"/>
        <v>#VALUE!</v>
      </c>
      <c r="AK710" s="93" t="e">
        <f t="shared" si="232"/>
        <v>#VALUE!</v>
      </c>
    </row>
    <row r="711" spans="1:37" ht="25.35" customHeight="1" thickTop="1" thickBot="1">
      <c r="A711" s="296" t="s">
        <v>544</v>
      </c>
      <c r="B711" s="297"/>
      <c r="C711" s="297"/>
      <c r="D711" s="297"/>
      <c r="E711" s="297"/>
      <c r="F711" s="297"/>
      <c r="G711" s="297"/>
      <c r="H711" s="297"/>
      <c r="I711" s="297"/>
      <c r="J711" s="297"/>
      <c r="K711" s="297"/>
      <c r="L711" s="297"/>
      <c r="M711" s="297"/>
      <c r="N711" s="297"/>
      <c r="O711" s="297"/>
      <c r="P711" s="297"/>
      <c r="Q711" s="297"/>
      <c r="R711" s="297"/>
      <c r="S711" s="297"/>
      <c r="T711" s="297"/>
      <c r="U711" s="297"/>
      <c r="V711" s="297"/>
      <c r="W711" s="297"/>
      <c r="X711" s="297"/>
      <c r="Y711" s="297"/>
      <c r="Z711" s="297"/>
      <c r="AA711" s="297"/>
      <c r="AB711" s="297"/>
      <c r="AC711" s="298"/>
      <c r="AD711" s="205">
        <f>'Art. 121'!Q689</f>
        <v>3</v>
      </c>
      <c r="AE711" s="91" t="str">
        <f t="shared" si="226"/>
        <v>No aplica</v>
      </c>
      <c r="AF711">
        <f t="shared" si="227"/>
        <v>1.5</v>
      </c>
      <c r="AG711" s="89" t="str">
        <f t="shared" si="228"/>
        <v>No aplica</v>
      </c>
      <c r="AH711" s="92" t="e">
        <f t="shared" si="229"/>
        <v>#VALUE!</v>
      </c>
      <c r="AI711" s="93" t="str">
        <f t="shared" si="230"/>
        <v>No aplica</v>
      </c>
      <c r="AJ711" s="93" t="e">
        <f t="shared" si="231"/>
        <v>#VALUE!</v>
      </c>
      <c r="AK711" s="93" t="e">
        <f t="shared" si="232"/>
        <v>#VALUE!</v>
      </c>
    </row>
    <row r="712" spans="1:37" ht="25.35" customHeight="1" thickTop="1" thickBot="1">
      <c r="A712" s="296" t="s">
        <v>545</v>
      </c>
      <c r="B712" s="297"/>
      <c r="C712" s="297"/>
      <c r="D712" s="297"/>
      <c r="E712" s="297"/>
      <c r="F712" s="297"/>
      <c r="G712" s="297"/>
      <c r="H712" s="297"/>
      <c r="I712" s="297"/>
      <c r="J712" s="297"/>
      <c r="K712" s="297"/>
      <c r="L712" s="297"/>
      <c r="M712" s="297"/>
      <c r="N712" s="297"/>
      <c r="O712" s="297"/>
      <c r="P712" s="297"/>
      <c r="Q712" s="297"/>
      <c r="R712" s="297"/>
      <c r="S712" s="297"/>
      <c r="T712" s="297"/>
      <c r="U712" s="297"/>
      <c r="V712" s="297"/>
      <c r="W712" s="297"/>
      <c r="X712" s="297"/>
      <c r="Y712" s="297"/>
      <c r="Z712" s="297"/>
      <c r="AA712" s="297"/>
      <c r="AB712" s="297"/>
      <c r="AC712" s="298"/>
      <c r="AD712" s="205">
        <f>'Art. 121'!Q690</f>
        <v>3</v>
      </c>
      <c r="AE712" s="91" t="str">
        <f t="shared" si="226"/>
        <v>No aplica</v>
      </c>
      <c r="AF712">
        <f t="shared" si="227"/>
        <v>1.5</v>
      </c>
      <c r="AG712" s="89" t="str">
        <f t="shared" si="228"/>
        <v>No aplica</v>
      </c>
      <c r="AH712" s="92" t="e">
        <f t="shared" si="229"/>
        <v>#VALUE!</v>
      </c>
      <c r="AI712" s="93" t="str">
        <f t="shared" si="230"/>
        <v>No aplica</v>
      </c>
      <c r="AJ712" s="93" t="e">
        <f t="shared" si="231"/>
        <v>#VALUE!</v>
      </c>
      <c r="AK712" s="93" t="e">
        <f t="shared" si="232"/>
        <v>#VALUE!</v>
      </c>
    </row>
    <row r="713" spans="1:37" ht="25.35" customHeight="1" thickTop="1" thickBot="1">
      <c r="A713" s="296" t="s">
        <v>546</v>
      </c>
      <c r="B713" s="297"/>
      <c r="C713" s="297"/>
      <c r="D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c r="Z713" s="297"/>
      <c r="AA713" s="297"/>
      <c r="AB713" s="297"/>
      <c r="AC713" s="298"/>
      <c r="AD713" s="205">
        <f>'Art. 121'!Q691</f>
        <v>3</v>
      </c>
      <c r="AE713" s="91" t="str">
        <f t="shared" si="226"/>
        <v>No aplica</v>
      </c>
      <c r="AF713">
        <f t="shared" si="227"/>
        <v>1.5</v>
      </c>
      <c r="AG713" s="89" t="str">
        <f t="shared" si="228"/>
        <v>No aplica</v>
      </c>
      <c r="AH713" s="92" t="e">
        <f t="shared" si="229"/>
        <v>#VALUE!</v>
      </c>
      <c r="AI713" s="93" t="str">
        <f t="shared" si="230"/>
        <v>No aplica</v>
      </c>
      <c r="AJ713" s="93" t="e">
        <f t="shared" si="231"/>
        <v>#VALUE!</v>
      </c>
      <c r="AK713" s="93" t="e">
        <f t="shared" si="232"/>
        <v>#VALUE!</v>
      </c>
    </row>
    <row r="714" spans="1:37" ht="25.35" customHeight="1" thickTop="1" thickBot="1">
      <c r="A714" s="296" t="s">
        <v>547</v>
      </c>
      <c r="B714" s="297"/>
      <c r="C714" s="297"/>
      <c r="D714" s="297"/>
      <c r="E714" s="297"/>
      <c r="F714" s="297"/>
      <c r="G714" s="297"/>
      <c r="H714" s="297"/>
      <c r="I714" s="297"/>
      <c r="J714" s="297"/>
      <c r="K714" s="297"/>
      <c r="L714" s="297"/>
      <c r="M714" s="297"/>
      <c r="N714" s="297"/>
      <c r="O714" s="297"/>
      <c r="P714" s="297"/>
      <c r="Q714" s="297"/>
      <c r="R714" s="297"/>
      <c r="S714" s="297"/>
      <c r="T714" s="297"/>
      <c r="U714" s="297"/>
      <c r="V714" s="297"/>
      <c r="W714" s="297"/>
      <c r="X714" s="297"/>
      <c r="Y714" s="297"/>
      <c r="Z714" s="297"/>
      <c r="AA714" s="297"/>
      <c r="AB714" s="297"/>
      <c r="AC714" s="298"/>
      <c r="AD714" s="205">
        <f>'Art. 121'!Q692</f>
        <v>3</v>
      </c>
      <c r="AE714" s="91" t="str">
        <f t="shared" si="226"/>
        <v>No aplica</v>
      </c>
      <c r="AF714">
        <f t="shared" si="227"/>
        <v>1.5</v>
      </c>
      <c r="AG714" s="89" t="str">
        <f t="shared" si="228"/>
        <v>No aplica</v>
      </c>
      <c r="AH714" s="92" t="e">
        <f t="shared" si="229"/>
        <v>#VALUE!</v>
      </c>
      <c r="AI714" s="93" t="str">
        <f t="shared" si="230"/>
        <v>No aplica</v>
      </c>
      <c r="AJ714" s="93" t="e">
        <f t="shared" si="231"/>
        <v>#VALUE!</v>
      </c>
      <c r="AK714" s="93" t="e">
        <f t="shared" si="232"/>
        <v>#VALUE!</v>
      </c>
    </row>
    <row r="715" spans="1:37" ht="25.35" customHeight="1" thickTop="1" thickBot="1">
      <c r="A715" s="296" t="s">
        <v>548</v>
      </c>
      <c r="B715" s="297"/>
      <c r="C715" s="297"/>
      <c r="D715" s="297"/>
      <c r="E715" s="297"/>
      <c r="F715" s="297"/>
      <c r="G715" s="297"/>
      <c r="H715" s="297"/>
      <c r="I715" s="297"/>
      <c r="J715" s="297"/>
      <c r="K715" s="297"/>
      <c r="L715" s="297"/>
      <c r="M715" s="297"/>
      <c r="N715" s="297"/>
      <c r="O715" s="297"/>
      <c r="P715" s="297"/>
      <c r="Q715" s="297"/>
      <c r="R715" s="297"/>
      <c r="S715" s="297"/>
      <c r="T715" s="297"/>
      <c r="U715" s="297"/>
      <c r="V715" s="297"/>
      <c r="W715" s="297"/>
      <c r="X715" s="297"/>
      <c r="Y715" s="297"/>
      <c r="Z715" s="297"/>
      <c r="AA715" s="297"/>
      <c r="AB715" s="297"/>
      <c r="AC715" s="298"/>
      <c r="AD715" s="205">
        <f>'Art. 121'!Q693</f>
        <v>3</v>
      </c>
      <c r="AE715" s="91" t="str">
        <f t="shared" si="226"/>
        <v>No aplica</v>
      </c>
      <c r="AF715">
        <f t="shared" si="227"/>
        <v>1.5</v>
      </c>
      <c r="AG715" s="89" t="str">
        <f t="shared" si="228"/>
        <v>No aplica</v>
      </c>
      <c r="AH715" s="92" t="e">
        <f t="shared" si="229"/>
        <v>#VALUE!</v>
      </c>
      <c r="AI715" s="93" t="str">
        <f t="shared" si="230"/>
        <v>No aplica</v>
      </c>
      <c r="AJ715" s="93" t="e">
        <f t="shared" si="231"/>
        <v>#VALUE!</v>
      </c>
      <c r="AK715" s="93" t="e">
        <f t="shared" si="232"/>
        <v>#VALUE!</v>
      </c>
    </row>
    <row r="716" spans="1:37" ht="25.35" customHeight="1" thickTop="1" thickBot="1">
      <c r="A716" s="296" t="s">
        <v>549</v>
      </c>
      <c r="B716" s="297"/>
      <c r="C716" s="297"/>
      <c r="D716" s="297"/>
      <c r="E716" s="297"/>
      <c r="F716" s="297"/>
      <c r="G716" s="297"/>
      <c r="H716" s="297"/>
      <c r="I716" s="297"/>
      <c r="J716" s="297"/>
      <c r="K716" s="297"/>
      <c r="L716" s="297"/>
      <c r="M716" s="297"/>
      <c r="N716" s="297"/>
      <c r="O716" s="297"/>
      <c r="P716" s="297"/>
      <c r="Q716" s="297"/>
      <c r="R716" s="297"/>
      <c r="S716" s="297"/>
      <c r="T716" s="297"/>
      <c r="U716" s="297"/>
      <c r="V716" s="297"/>
      <c r="W716" s="297"/>
      <c r="X716" s="297"/>
      <c r="Y716" s="297"/>
      <c r="Z716" s="297"/>
      <c r="AA716" s="297"/>
      <c r="AB716" s="297"/>
      <c r="AC716" s="298"/>
      <c r="AD716" s="205">
        <f>'Art. 121'!Q694</f>
        <v>3</v>
      </c>
      <c r="AE716" s="91" t="str">
        <f t="shared" si="226"/>
        <v>No aplica</v>
      </c>
      <c r="AF716">
        <f t="shared" si="227"/>
        <v>1.5</v>
      </c>
      <c r="AG716" s="89" t="str">
        <f t="shared" si="228"/>
        <v>No aplica</v>
      </c>
      <c r="AH716" s="92" t="e">
        <f t="shared" si="229"/>
        <v>#VALUE!</v>
      </c>
      <c r="AI716" s="93" t="str">
        <f t="shared" si="230"/>
        <v>No aplica</v>
      </c>
      <c r="AJ716" s="93" t="e">
        <f t="shared" si="231"/>
        <v>#VALUE!</v>
      </c>
      <c r="AK716" s="93" t="e">
        <f t="shared" si="232"/>
        <v>#VALUE!</v>
      </c>
    </row>
    <row r="717" spans="1:37" ht="25.35" customHeight="1" thickTop="1" thickBot="1">
      <c r="A717" s="296" t="s">
        <v>550</v>
      </c>
      <c r="B717" s="297"/>
      <c r="C717" s="297"/>
      <c r="D717" s="297"/>
      <c r="E717" s="297"/>
      <c r="F717" s="297"/>
      <c r="G717" s="297"/>
      <c r="H717" s="297"/>
      <c r="I717" s="297"/>
      <c r="J717" s="297"/>
      <c r="K717" s="297"/>
      <c r="L717" s="297"/>
      <c r="M717" s="297"/>
      <c r="N717" s="297"/>
      <c r="O717" s="297"/>
      <c r="P717" s="297"/>
      <c r="Q717" s="297"/>
      <c r="R717" s="297"/>
      <c r="S717" s="297"/>
      <c r="T717" s="297"/>
      <c r="U717" s="297"/>
      <c r="V717" s="297"/>
      <c r="W717" s="297"/>
      <c r="X717" s="297"/>
      <c r="Y717" s="297"/>
      <c r="Z717" s="297"/>
      <c r="AA717" s="297"/>
      <c r="AB717" s="297"/>
      <c r="AC717" s="298"/>
      <c r="AD717" s="205">
        <f>'Art. 121'!Q695</f>
        <v>3</v>
      </c>
      <c r="AE717" s="91" t="str">
        <f t="shared" si="226"/>
        <v>No aplica</v>
      </c>
      <c r="AF717">
        <f t="shared" si="227"/>
        <v>1.5</v>
      </c>
      <c r="AG717" s="89" t="str">
        <f t="shared" si="228"/>
        <v>No aplica</v>
      </c>
      <c r="AH717" s="92" t="e">
        <f t="shared" si="229"/>
        <v>#VALUE!</v>
      </c>
      <c r="AI717" s="93" t="str">
        <f t="shared" si="230"/>
        <v>No aplica</v>
      </c>
      <c r="AJ717" s="93" t="e">
        <f t="shared" si="231"/>
        <v>#VALUE!</v>
      </c>
      <c r="AK717" s="93" t="e">
        <f t="shared" si="232"/>
        <v>#VALUE!</v>
      </c>
    </row>
    <row r="718" spans="1:37" ht="25.35" customHeight="1" thickTop="1" thickBot="1">
      <c r="A718" s="296" t="s">
        <v>551</v>
      </c>
      <c r="B718" s="297"/>
      <c r="C718" s="297"/>
      <c r="D718" s="297"/>
      <c r="E718" s="297"/>
      <c r="F718" s="297"/>
      <c r="G718" s="297"/>
      <c r="H718" s="297"/>
      <c r="I718" s="297"/>
      <c r="J718" s="297"/>
      <c r="K718" s="297"/>
      <c r="L718" s="297"/>
      <c r="M718" s="297"/>
      <c r="N718" s="297"/>
      <c r="O718" s="297"/>
      <c r="P718" s="297"/>
      <c r="Q718" s="297"/>
      <c r="R718" s="297"/>
      <c r="S718" s="297"/>
      <c r="T718" s="297"/>
      <c r="U718" s="297"/>
      <c r="V718" s="297"/>
      <c r="W718" s="297"/>
      <c r="X718" s="297"/>
      <c r="Y718" s="297"/>
      <c r="Z718" s="297"/>
      <c r="AA718" s="297"/>
      <c r="AB718" s="297"/>
      <c r="AC718" s="298"/>
      <c r="AD718" s="205">
        <f>'Art. 121'!Q696</f>
        <v>3</v>
      </c>
      <c r="AE718" s="91" t="str">
        <f t="shared" si="226"/>
        <v>No aplica</v>
      </c>
      <c r="AF718">
        <f t="shared" si="227"/>
        <v>1.5</v>
      </c>
      <c r="AG718" s="89" t="str">
        <f t="shared" si="228"/>
        <v>No aplica</v>
      </c>
      <c r="AH718" s="92" t="e">
        <f t="shared" si="229"/>
        <v>#VALUE!</v>
      </c>
      <c r="AI718" s="93" t="str">
        <f t="shared" si="230"/>
        <v>No aplica</v>
      </c>
      <c r="AJ718" s="93" t="e">
        <f t="shared" si="231"/>
        <v>#VALUE!</v>
      </c>
      <c r="AK718" s="93" t="e">
        <f t="shared" si="232"/>
        <v>#VALUE!</v>
      </c>
    </row>
    <row r="719" spans="1:37" ht="25.35" customHeight="1" thickTop="1" thickBot="1">
      <c r="A719" s="296" t="s">
        <v>552</v>
      </c>
      <c r="B719" s="297"/>
      <c r="C719" s="297"/>
      <c r="D719" s="297"/>
      <c r="E719" s="297"/>
      <c r="F719" s="297"/>
      <c r="G719" s="297"/>
      <c r="H719" s="297"/>
      <c r="I719" s="297"/>
      <c r="J719" s="297"/>
      <c r="K719" s="297"/>
      <c r="L719" s="297"/>
      <c r="M719" s="297"/>
      <c r="N719" s="297"/>
      <c r="O719" s="297"/>
      <c r="P719" s="297"/>
      <c r="Q719" s="297"/>
      <c r="R719" s="297"/>
      <c r="S719" s="297"/>
      <c r="T719" s="297"/>
      <c r="U719" s="297"/>
      <c r="V719" s="297"/>
      <c r="W719" s="297"/>
      <c r="X719" s="297"/>
      <c r="Y719" s="297"/>
      <c r="Z719" s="297"/>
      <c r="AA719" s="297"/>
      <c r="AB719" s="297"/>
      <c r="AC719" s="298"/>
      <c r="AD719" s="205">
        <f>'Art. 121'!Q697</f>
        <v>3</v>
      </c>
      <c r="AE719" s="91" t="str">
        <f t="shared" si="226"/>
        <v>No aplica</v>
      </c>
      <c r="AF719">
        <f t="shared" si="227"/>
        <v>1.5</v>
      </c>
      <c r="AG719" s="89" t="str">
        <f t="shared" si="228"/>
        <v>No aplica</v>
      </c>
      <c r="AH719" s="92" t="e">
        <f t="shared" si="229"/>
        <v>#VALUE!</v>
      </c>
      <c r="AI719" s="93" t="str">
        <f t="shared" si="230"/>
        <v>No aplica</v>
      </c>
      <c r="AJ719" s="93" t="e">
        <f t="shared" si="231"/>
        <v>#VALUE!</v>
      </c>
      <c r="AK719" s="93" t="e">
        <f t="shared" si="232"/>
        <v>#VALUE!</v>
      </c>
    </row>
    <row r="720" spans="1:37" ht="25.35" customHeight="1" thickTop="1" thickBot="1">
      <c r="A720" s="296" t="s">
        <v>553</v>
      </c>
      <c r="B720" s="297"/>
      <c r="C720" s="297"/>
      <c r="D720" s="297"/>
      <c r="E720" s="297"/>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8"/>
      <c r="AD720" s="205">
        <f>'Art. 121'!Q698</f>
        <v>3</v>
      </c>
      <c r="AE720" s="91" t="str">
        <f t="shared" si="226"/>
        <v>No aplica</v>
      </c>
      <c r="AF720">
        <f t="shared" si="227"/>
        <v>1.5</v>
      </c>
      <c r="AG720" s="89" t="str">
        <f t="shared" si="228"/>
        <v>No aplica</v>
      </c>
      <c r="AH720" s="92" t="e">
        <f t="shared" si="229"/>
        <v>#VALUE!</v>
      </c>
      <c r="AI720" s="93" t="str">
        <f t="shared" si="230"/>
        <v>No aplica</v>
      </c>
      <c r="AJ720" s="93" t="e">
        <f t="shared" si="231"/>
        <v>#VALUE!</v>
      </c>
      <c r="AK720" s="93" t="e">
        <f t="shared" si="232"/>
        <v>#VALUE!</v>
      </c>
    </row>
    <row r="721" spans="1:37" ht="25.35" customHeight="1" thickTop="1" thickBot="1">
      <c r="A721" s="296" t="s">
        <v>554</v>
      </c>
      <c r="B721" s="297"/>
      <c r="C721" s="297"/>
      <c r="D721" s="297"/>
      <c r="E721" s="297"/>
      <c r="F721" s="297"/>
      <c r="G721" s="297"/>
      <c r="H721" s="297"/>
      <c r="I721" s="297"/>
      <c r="J721" s="297"/>
      <c r="K721" s="297"/>
      <c r="L721" s="297"/>
      <c r="M721" s="297"/>
      <c r="N721" s="297"/>
      <c r="O721" s="297"/>
      <c r="P721" s="297"/>
      <c r="Q721" s="297"/>
      <c r="R721" s="297"/>
      <c r="S721" s="297"/>
      <c r="T721" s="297"/>
      <c r="U721" s="297"/>
      <c r="V721" s="297"/>
      <c r="W721" s="297"/>
      <c r="X721" s="297"/>
      <c r="Y721" s="297"/>
      <c r="Z721" s="297"/>
      <c r="AA721" s="297"/>
      <c r="AB721" s="297"/>
      <c r="AC721" s="298"/>
      <c r="AD721" s="205">
        <f>'Art. 121'!Q699</f>
        <v>3</v>
      </c>
      <c r="AE721" s="91" t="str">
        <f t="shared" si="226"/>
        <v>No aplica</v>
      </c>
      <c r="AF721">
        <f t="shared" si="227"/>
        <v>1.5</v>
      </c>
      <c r="AG721" s="89" t="str">
        <f t="shared" si="228"/>
        <v>No aplica</v>
      </c>
      <c r="AH721" s="92" t="e">
        <f t="shared" si="229"/>
        <v>#VALUE!</v>
      </c>
      <c r="AI721" s="93" t="str">
        <f t="shared" si="230"/>
        <v>No aplica</v>
      </c>
      <c r="AJ721" s="93" t="e">
        <f t="shared" si="231"/>
        <v>#VALUE!</v>
      </c>
      <c r="AK721" s="93" t="e">
        <f t="shared" si="232"/>
        <v>#VALUE!</v>
      </c>
    </row>
    <row r="722" spans="1:37" ht="25.35" customHeight="1" thickTop="1" thickBot="1">
      <c r="A722" s="296" t="s">
        <v>555</v>
      </c>
      <c r="B722" s="297"/>
      <c r="C722" s="297"/>
      <c r="D722" s="297"/>
      <c r="E722" s="297"/>
      <c r="F722" s="297"/>
      <c r="G722" s="297"/>
      <c r="H722" s="297"/>
      <c r="I722" s="297"/>
      <c r="J722" s="297"/>
      <c r="K722" s="297"/>
      <c r="L722" s="297"/>
      <c r="M722" s="297"/>
      <c r="N722" s="297"/>
      <c r="O722" s="297"/>
      <c r="P722" s="297"/>
      <c r="Q722" s="297"/>
      <c r="R722" s="297"/>
      <c r="S722" s="297"/>
      <c r="T722" s="297"/>
      <c r="U722" s="297"/>
      <c r="V722" s="297"/>
      <c r="W722" s="297"/>
      <c r="X722" s="297"/>
      <c r="Y722" s="297"/>
      <c r="Z722" s="297"/>
      <c r="AA722" s="297"/>
      <c r="AB722" s="297"/>
      <c r="AC722" s="298"/>
      <c r="AD722" s="205">
        <f>'Art. 121'!Q700</f>
        <v>3</v>
      </c>
      <c r="AE722" s="91" t="str">
        <f t="shared" si="226"/>
        <v>No aplica</v>
      </c>
      <c r="AF722">
        <f t="shared" si="227"/>
        <v>1.5</v>
      </c>
      <c r="AG722" s="89" t="str">
        <f t="shared" si="228"/>
        <v>No aplica</v>
      </c>
      <c r="AH722" s="92" t="e">
        <f t="shared" si="229"/>
        <v>#VALUE!</v>
      </c>
      <c r="AI722" s="93" t="str">
        <f t="shared" si="230"/>
        <v>No aplica</v>
      </c>
      <c r="AJ722" s="93" t="e">
        <f t="shared" si="231"/>
        <v>#VALUE!</v>
      </c>
      <c r="AK722" s="93" t="e">
        <f t="shared" si="232"/>
        <v>#VALUE!</v>
      </c>
    </row>
    <row r="723" spans="1:37" ht="25.35" customHeight="1" thickTop="1" thickBot="1">
      <c r="A723" s="296" t="s">
        <v>556</v>
      </c>
      <c r="B723" s="297"/>
      <c r="C723" s="297"/>
      <c r="D723" s="297"/>
      <c r="E723" s="297"/>
      <c r="F723" s="297"/>
      <c r="G723" s="297"/>
      <c r="H723" s="297"/>
      <c r="I723" s="297"/>
      <c r="J723" s="297"/>
      <c r="K723" s="297"/>
      <c r="L723" s="297"/>
      <c r="M723" s="297"/>
      <c r="N723" s="297"/>
      <c r="O723" s="297"/>
      <c r="P723" s="297"/>
      <c r="Q723" s="297"/>
      <c r="R723" s="297"/>
      <c r="S723" s="297"/>
      <c r="T723" s="297"/>
      <c r="U723" s="297"/>
      <c r="V723" s="297"/>
      <c r="W723" s="297"/>
      <c r="X723" s="297"/>
      <c r="Y723" s="297"/>
      <c r="Z723" s="297"/>
      <c r="AA723" s="297"/>
      <c r="AB723" s="297"/>
      <c r="AC723" s="298"/>
      <c r="AD723" s="205">
        <f>'Art. 121'!Q701</f>
        <v>3</v>
      </c>
      <c r="AE723" s="91" t="str">
        <f t="shared" si="226"/>
        <v>No aplica</v>
      </c>
      <c r="AF723">
        <f t="shared" si="227"/>
        <v>1.5</v>
      </c>
      <c r="AG723" s="89" t="str">
        <f t="shared" si="228"/>
        <v>No aplica</v>
      </c>
      <c r="AH723" s="92" t="e">
        <f t="shared" si="229"/>
        <v>#VALUE!</v>
      </c>
      <c r="AI723" s="93" t="str">
        <f t="shared" si="230"/>
        <v>No aplica</v>
      </c>
      <c r="AJ723" s="93" t="e">
        <f t="shared" si="231"/>
        <v>#VALUE!</v>
      </c>
      <c r="AK723" s="93" t="e">
        <f t="shared" si="232"/>
        <v>#VALUE!</v>
      </c>
    </row>
    <row r="724" spans="1:37" ht="25.35" customHeight="1" thickTop="1" thickBot="1">
      <c r="A724" s="296" t="s">
        <v>557</v>
      </c>
      <c r="B724" s="297"/>
      <c r="C724" s="297"/>
      <c r="D724" s="297"/>
      <c r="E724" s="297"/>
      <c r="F724" s="297"/>
      <c r="G724" s="297"/>
      <c r="H724" s="297"/>
      <c r="I724" s="297"/>
      <c r="J724" s="297"/>
      <c r="K724" s="297"/>
      <c r="L724" s="297"/>
      <c r="M724" s="297"/>
      <c r="N724" s="297"/>
      <c r="O724" s="297"/>
      <c r="P724" s="297"/>
      <c r="Q724" s="297"/>
      <c r="R724" s="297"/>
      <c r="S724" s="297"/>
      <c r="T724" s="297"/>
      <c r="U724" s="297"/>
      <c r="V724" s="297"/>
      <c r="W724" s="297"/>
      <c r="X724" s="297"/>
      <c r="Y724" s="297"/>
      <c r="Z724" s="297"/>
      <c r="AA724" s="297"/>
      <c r="AB724" s="297"/>
      <c r="AC724" s="298"/>
      <c r="AD724" s="205">
        <f>'Art. 121'!Q702</f>
        <v>3</v>
      </c>
      <c r="AE724" s="91" t="str">
        <f t="shared" si="226"/>
        <v>No aplica</v>
      </c>
      <c r="AF724">
        <f t="shared" si="227"/>
        <v>1.5</v>
      </c>
      <c r="AG724" s="89" t="str">
        <f t="shared" si="228"/>
        <v>No aplica</v>
      </c>
      <c r="AH724" s="92" t="e">
        <f t="shared" si="229"/>
        <v>#VALUE!</v>
      </c>
      <c r="AI724" s="93" t="str">
        <f t="shared" si="230"/>
        <v>No aplica</v>
      </c>
      <c r="AJ724" s="93" t="e">
        <f t="shared" si="231"/>
        <v>#VALUE!</v>
      </c>
      <c r="AK724" s="93" t="e">
        <f t="shared" si="232"/>
        <v>#VALUE!</v>
      </c>
    </row>
    <row r="725" spans="1:37" ht="24.75" customHeight="1" thickTop="1" thickBot="1">
      <c r="A725" s="296" t="s">
        <v>2069</v>
      </c>
      <c r="B725" s="297"/>
      <c r="C725" s="297"/>
      <c r="D725" s="297"/>
      <c r="E725" s="297"/>
      <c r="F725" s="297"/>
      <c r="G725" s="297"/>
      <c r="H725" s="297"/>
      <c r="I725" s="297"/>
      <c r="J725" s="297"/>
      <c r="K725" s="297"/>
      <c r="L725" s="297"/>
      <c r="M725" s="297"/>
      <c r="N725" s="297"/>
      <c r="O725" s="297"/>
      <c r="P725" s="297"/>
      <c r="Q725" s="297"/>
      <c r="R725" s="297"/>
      <c r="S725" s="297"/>
      <c r="T725" s="297"/>
      <c r="U725" s="297"/>
      <c r="V725" s="297"/>
      <c r="W725" s="297"/>
      <c r="X725" s="297"/>
      <c r="Y725" s="297"/>
      <c r="Z725" s="297"/>
      <c r="AA725" s="297"/>
      <c r="AB725" s="297"/>
      <c r="AC725" s="298"/>
      <c r="AD725" s="205">
        <f>'Art. 121'!Q703</f>
        <v>3</v>
      </c>
      <c r="AE725" s="91" t="str">
        <f t="shared" si="226"/>
        <v>No aplica</v>
      </c>
      <c r="AF725">
        <f t="shared" si="227"/>
        <v>1.5</v>
      </c>
      <c r="AG725" s="89" t="str">
        <f t="shared" si="228"/>
        <v>No aplica</v>
      </c>
      <c r="AH725" s="92" t="e">
        <f t="shared" si="229"/>
        <v>#VALUE!</v>
      </c>
      <c r="AI725" s="93" t="str">
        <f t="shared" si="230"/>
        <v>No aplica</v>
      </c>
      <c r="AJ725" s="93" t="e">
        <f t="shared" si="231"/>
        <v>#VALUE!</v>
      </c>
      <c r="AK725" s="93" t="e">
        <f t="shared" si="232"/>
        <v>#VALUE!</v>
      </c>
    </row>
    <row r="726" spans="1:37" ht="25.35" customHeight="1" thickTop="1">
      <c r="A726" s="304" t="s">
        <v>2070</v>
      </c>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91">
        <f>SUM(AE689:AE725)</f>
        <v>0</v>
      </c>
      <c r="AF726" s="63"/>
      <c r="AG726" s="94">
        <f>SUM(AG689:AG725)</f>
        <v>0</v>
      </c>
      <c r="AH726" s="95"/>
      <c r="AI726" s="96"/>
      <c r="AJ726" s="96"/>
      <c r="AK726" s="96"/>
    </row>
    <row r="727" spans="1:37" ht="25.35" customHeight="1">
      <c r="A727" s="302" t="s">
        <v>2071</v>
      </c>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c r="AA727" s="302"/>
      <c r="AB727" s="302"/>
      <c r="AC727" s="302"/>
      <c r="AD727" s="302"/>
      <c r="AE727" s="91">
        <f>AE726/$AE$23*100</f>
        <v>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05" t="s">
        <v>79</v>
      </c>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106" t="s">
        <v>67</v>
      </c>
      <c r="AE729" s="107" t="s">
        <v>9</v>
      </c>
      <c r="AF729" s="89" t="s">
        <v>1877</v>
      </c>
      <c r="AG729" s="89" t="s">
        <v>1878</v>
      </c>
      <c r="AH729" s="89" t="s">
        <v>1879</v>
      </c>
      <c r="AI729" s="90" t="s">
        <v>1880</v>
      </c>
      <c r="AJ729" s="89"/>
      <c r="AK729" s="90" t="s">
        <v>1881</v>
      </c>
    </row>
    <row r="730" spans="1:37" ht="25.35" customHeight="1" thickTop="1" thickBot="1">
      <c r="A730" s="296" t="s">
        <v>559</v>
      </c>
      <c r="B730" s="297"/>
      <c r="C730" s="297"/>
      <c r="D730" s="297"/>
      <c r="E730" s="297"/>
      <c r="F730" s="297"/>
      <c r="G730" s="297"/>
      <c r="H730" s="297"/>
      <c r="I730" s="297"/>
      <c r="J730" s="297"/>
      <c r="K730" s="297"/>
      <c r="L730" s="297"/>
      <c r="M730" s="297"/>
      <c r="N730" s="297"/>
      <c r="O730" s="297"/>
      <c r="P730" s="297"/>
      <c r="Q730" s="297"/>
      <c r="R730" s="297"/>
      <c r="S730" s="297"/>
      <c r="T730" s="297"/>
      <c r="U730" s="297"/>
      <c r="V730" s="297"/>
      <c r="W730" s="297"/>
      <c r="X730" s="297"/>
      <c r="Y730" s="297"/>
      <c r="Z730" s="297"/>
      <c r="AA730" s="297"/>
      <c r="AB730" s="297"/>
      <c r="AC730" s="298"/>
      <c r="AD730" s="205">
        <f>'Art. 121'!Q707</f>
        <v>3</v>
      </c>
      <c r="AE730" s="91" t="str">
        <f>IF(AG730=1,AK730,AG730)</f>
        <v>No aplica</v>
      </c>
      <c r="AF730">
        <f>AD730/2</f>
        <v>1.5</v>
      </c>
      <c r="AG730" s="89" t="str">
        <f>IF(AND(AF730&gt;=0,AF730&lt;=1),1,"No aplica")</f>
        <v>No aplica</v>
      </c>
      <c r="AH730" s="92" t="e">
        <f>AD730/(AG730*2)</f>
        <v>#VALUE!</v>
      </c>
      <c r="AI730" s="93" t="str">
        <f>IF(AG730=1,AG730/$AG$735,"No aplica")</f>
        <v>No aplica</v>
      </c>
      <c r="AJ730" s="93" t="e">
        <f>AF730*AI730</f>
        <v>#VALUE!</v>
      </c>
      <c r="AK730" s="93" t="e">
        <f>AJ730*$AE$23</f>
        <v>#VALUE!</v>
      </c>
    </row>
    <row r="731" spans="1:37" ht="25.35" customHeight="1" thickTop="1" thickBot="1">
      <c r="A731" s="296" t="s">
        <v>560</v>
      </c>
      <c r="B731" s="297"/>
      <c r="C731" s="297"/>
      <c r="D731" s="297"/>
      <c r="E731" s="297"/>
      <c r="F731" s="297"/>
      <c r="G731" s="297"/>
      <c r="H731" s="297"/>
      <c r="I731" s="297"/>
      <c r="J731" s="297"/>
      <c r="K731" s="297"/>
      <c r="L731" s="297"/>
      <c r="M731" s="297"/>
      <c r="N731" s="297"/>
      <c r="O731" s="297"/>
      <c r="P731" s="297"/>
      <c r="Q731" s="297"/>
      <c r="R731" s="297"/>
      <c r="S731" s="297"/>
      <c r="T731" s="297"/>
      <c r="U731" s="297"/>
      <c r="V731" s="297"/>
      <c r="W731" s="297"/>
      <c r="X731" s="297"/>
      <c r="Y731" s="297"/>
      <c r="Z731" s="297"/>
      <c r="AA731" s="297"/>
      <c r="AB731" s="297"/>
      <c r="AC731" s="298"/>
      <c r="AD731" s="205">
        <f>'Art. 121'!Q708</f>
        <v>3</v>
      </c>
      <c r="AE731" s="91" t="str">
        <f>IF(AG731=1,AK731,AG731)</f>
        <v>No aplica</v>
      </c>
      <c r="AF731">
        <f>AD731/2</f>
        <v>1.5</v>
      </c>
      <c r="AG731" s="89" t="str">
        <f>IF(AND(AF731&gt;=0,AF731&lt;=1),1,"No aplica")</f>
        <v>No aplica</v>
      </c>
      <c r="AH731" s="92" t="e">
        <f>AD731/(AG731*2)</f>
        <v>#VALUE!</v>
      </c>
      <c r="AI731" s="93" t="str">
        <f>IF(AG731=1,AG731/$AG$735,"No aplica")</f>
        <v>No aplica</v>
      </c>
      <c r="AJ731" s="93" t="e">
        <f>AF731*AI731</f>
        <v>#VALUE!</v>
      </c>
      <c r="AK731" s="93" t="e">
        <f>AJ731*$AE$23</f>
        <v>#VALUE!</v>
      </c>
    </row>
    <row r="732" spans="1:37" ht="25.35" customHeight="1" thickTop="1" thickBot="1">
      <c r="A732" s="296" t="s">
        <v>2072</v>
      </c>
      <c r="B732" s="297"/>
      <c r="C732" s="297"/>
      <c r="D732" s="297"/>
      <c r="E732" s="297"/>
      <c r="F732" s="297"/>
      <c r="G732" s="297"/>
      <c r="H732" s="297"/>
      <c r="I732" s="297"/>
      <c r="J732" s="297"/>
      <c r="K732" s="297"/>
      <c r="L732" s="297"/>
      <c r="M732" s="297"/>
      <c r="N732" s="297"/>
      <c r="O732" s="297"/>
      <c r="P732" s="297"/>
      <c r="Q732" s="297"/>
      <c r="R732" s="297"/>
      <c r="S732" s="297"/>
      <c r="T732" s="297"/>
      <c r="U732" s="297"/>
      <c r="V732" s="297"/>
      <c r="W732" s="297"/>
      <c r="X732" s="297"/>
      <c r="Y732" s="297"/>
      <c r="Z732" s="297"/>
      <c r="AA732" s="297"/>
      <c r="AB732" s="297"/>
      <c r="AC732" s="298"/>
      <c r="AD732" s="205">
        <f>'Art. 121'!Q709</f>
        <v>3</v>
      </c>
      <c r="AE732" s="91" t="str">
        <f>IF(AG732=1,AK732,AG732)</f>
        <v>No aplica</v>
      </c>
      <c r="AF732">
        <f>AD732/2</f>
        <v>1.5</v>
      </c>
      <c r="AG732" s="89" t="str">
        <f>IF(AND(AF732&gt;=0,AF732&lt;=1),1,"No aplica")</f>
        <v>No aplica</v>
      </c>
      <c r="AH732" s="92" t="e">
        <f>AD732/(AG732*2)</f>
        <v>#VALUE!</v>
      </c>
      <c r="AI732" s="93" t="str">
        <f>IF(AG732=1,AG732/$AG$735,"No aplica")</f>
        <v>No aplica</v>
      </c>
      <c r="AJ732" s="93" t="e">
        <f>AF732*AI732</f>
        <v>#VALUE!</v>
      </c>
      <c r="AK732" s="93" t="e">
        <f>AJ732*$AE$23</f>
        <v>#VALUE!</v>
      </c>
    </row>
    <row r="733" spans="1:37" ht="25.35" customHeight="1" thickTop="1" thickBot="1">
      <c r="A733" s="296" t="s">
        <v>2073</v>
      </c>
      <c r="B733" s="297"/>
      <c r="C733" s="297"/>
      <c r="D733" s="297"/>
      <c r="E733" s="297"/>
      <c r="F733" s="297"/>
      <c r="G733" s="297"/>
      <c r="H733" s="297"/>
      <c r="I733" s="297"/>
      <c r="J733" s="297"/>
      <c r="K733" s="297"/>
      <c r="L733" s="297"/>
      <c r="M733" s="297"/>
      <c r="N733" s="297"/>
      <c r="O733" s="297"/>
      <c r="P733" s="297"/>
      <c r="Q733" s="297"/>
      <c r="R733" s="297"/>
      <c r="S733" s="297"/>
      <c r="T733" s="297"/>
      <c r="U733" s="297"/>
      <c r="V733" s="297"/>
      <c r="W733" s="297"/>
      <c r="X733" s="297"/>
      <c r="Y733" s="297"/>
      <c r="Z733" s="297"/>
      <c r="AA733" s="297"/>
      <c r="AB733" s="297"/>
      <c r="AC733" s="298"/>
      <c r="AD733" s="205">
        <f>'Art. 121'!Q710</f>
        <v>3</v>
      </c>
      <c r="AE733" s="91" t="str">
        <f>IF(AG733=1,AK733,AG733)</f>
        <v>No aplica</v>
      </c>
      <c r="AF733">
        <f>AD733/2</f>
        <v>1.5</v>
      </c>
      <c r="AG733" s="89" t="str">
        <f>IF(AND(AF733&gt;=0,AF733&lt;=1),1,"No aplica")</f>
        <v>No aplica</v>
      </c>
      <c r="AH733" s="92" t="e">
        <f>AD733/(AG733*2)</f>
        <v>#VALUE!</v>
      </c>
      <c r="AI733" s="93" t="str">
        <f>IF(AG733=1,AG733/$AG$735,"No aplica")</f>
        <v>No aplica</v>
      </c>
      <c r="AJ733" s="93" t="e">
        <f>AF733*AI733</f>
        <v>#VALUE!</v>
      </c>
      <c r="AK733" s="93" t="e">
        <f>AJ733*$AE$23</f>
        <v>#VALUE!</v>
      </c>
    </row>
    <row r="734" spans="1:37" ht="25.35" customHeight="1" thickTop="1" thickBot="1">
      <c r="A734" s="296" t="s">
        <v>563</v>
      </c>
      <c r="B734" s="297"/>
      <c r="C734" s="297"/>
      <c r="D734" s="297"/>
      <c r="E734" s="297"/>
      <c r="F734" s="297"/>
      <c r="G734" s="297"/>
      <c r="H734" s="297"/>
      <c r="I734" s="297"/>
      <c r="J734" s="297"/>
      <c r="K734" s="297"/>
      <c r="L734" s="297"/>
      <c r="M734" s="297"/>
      <c r="N734" s="297"/>
      <c r="O734" s="297"/>
      <c r="P734" s="297"/>
      <c r="Q734" s="297"/>
      <c r="R734" s="297"/>
      <c r="S734" s="297"/>
      <c r="T734" s="297"/>
      <c r="U734" s="297"/>
      <c r="V734" s="297"/>
      <c r="W734" s="297"/>
      <c r="X734" s="297"/>
      <c r="Y734" s="297"/>
      <c r="Z734" s="297"/>
      <c r="AA734" s="297"/>
      <c r="AB734" s="297"/>
      <c r="AC734" s="298"/>
      <c r="AD734" s="205">
        <f>'Art. 121'!Q711</f>
        <v>3</v>
      </c>
      <c r="AE734" s="91" t="str">
        <f>IF(AG734=1,AK734,AG734)</f>
        <v>No aplica</v>
      </c>
      <c r="AF734">
        <f>AD734/2</f>
        <v>1.5</v>
      </c>
      <c r="AG734" s="89" t="str">
        <f>IF(AND(AF734&gt;=0,AF734&lt;=1),1,"No aplica")</f>
        <v>No aplica</v>
      </c>
      <c r="AH734" s="92" t="e">
        <f>AD734/(AG734*2)</f>
        <v>#VALUE!</v>
      </c>
      <c r="AI734" s="93" t="str">
        <f>IF(AG734=1,AG734/$AG$735,"No aplica")</f>
        <v>No aplica</v>
      </c>
      <c r="AJ734" s="93" t="e">
        <f>AF734*AI734</f>
        <v>#VALUE!</v>
      </c>
      <c r="AK734" s="93" t="e">
        <f>AJ734*$AE$23</f>
        <v>#VALUE!</v>
      </c>
    </row>
    <row r="735" spans="1:37" ht="25.35" customHeight="1" thickTop="1">
      <c r="A735" s="304" t="s">
        <v>2074</v>
      </c>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91">
        <f>SUM(AE728:AE734)</f>
        <v>0</v>
      </c>
      <c r="AF735" s="63"/>
      <c r="AG735" s="94">
        <f>SUM(AG730:AG734)</f>
        <v>0</v>
      </c>
      <c r="AH735" s="95"/>
      <c r="AI735" s="96"/>
      <c r="AJ735" s="96"/>
      <c r="AK735" s="96"/>
    </row>
    <row r="736" spans="1:37" ht="25.35" customHeight="1">
      <c r="A736" s="302" t="s">
        <v>2075</v>
      </c>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c r="AA736" s="302"/>
      <c r="AB736" s="302"/>
      <c r="AC736" s="302"/>
      <c r="AD736" s="302"/>
      <c r="AE736" s="91">
        <f>AE735/$AE$23*100</f>
        <v>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94" t="s">
        <v>564</v>
      </c>
      <c r="B739" s="294"/>
      <c r="C739" s="294"/>
      <c r="D739" s="294"/>
      <c r="E739" s="294"/>
      <c r="F739" s="294"/>
      <c r="G739" s="294"/>
      <c r="H739" s="294"/>
      <c r="I739" s="294"/>
      <c r="J739" s="294"/>
      <c r="K739" s="294"/>
      <c r="L739" s="294"/>
      <c r="M739" s="294"/>
      <c r="N739" s="294"/>
      <c r="O739" s="294"/>
      <c r="P739" s="294"/>
      <c r="Q739" s="294"/>
      <c r="R739" s="294"/>
      <c r="S739" s="294"/>
      <c r="T739" s="294"/>
      <c r="U739" s="294"/>
      <c r="V739" s="294"/>
      <c r="W739" s="294"/>
      <c r="X739" s="294"/>
      <c r="Y739" s="294"/>
      <c r="Z739" s="294"/>
      <c r="AA739" s="294"/>
      <c r="AB739" s="294"/>
      <c r="AC739" s="294"/>
      <c r="AD739" s="204"/>
      <c r="AE739" s="204"/>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03" t="s">
        <v>44</v>
      </c>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c r="AD742" s="67" t="s">
        <v>67</v>
      </c>
      <c r="AE742" s="201" t="s">
        <v>9</v>
      </c>
      <c r="AF742" s="89" t="s">
        <v>1877</v>
      </c>
      <c r="AG742" s="89" t="s">
        <v>1878</v>
      </c>
      <c r="AH742" s="89" t="s">
        <v>1879</v>
      </c>
      <c r="AI742" s="90" t="s">
        <v>1880</v>
      </c>
      <c r="AJ742" s="89"/>
      <c r="AK742" s="90" t="s">
        <v>1881</v>
      </c>
    </row>
    <row r="743" spans="1:37" ht="25.35" customHeight="1" thickTop="1" thickBot="1">
      <c r="A743" s="296" t="s">
        <v>69</v>
      </c>
      <c r="B743" s="297"/>
      <c r="C743" s="297"/>
      <c r="D743" s="297"/>
      <c r="E743" s="297"/>
      <c r="F743" s="297"/>
      <c r="G743" s="297"/>
      <c r="H743" s="297"/>
      <c r="I743" s="297"/>
      <c r="J743" s="297"/>
      <c r="K743" s="297"/>
      <c r="L743" s="297"/>
      <c r="M743" s="297"/>
      <c r="N743" s="297"/>
      <c r="O743" s="297"/>
      <c r="P743" s="297"/>
      <c r="Q743" s="297"/>
      <c r="R743" s="297"/>
      <c r="S743" s="297"/>
      <c r="T743" s="297"/>
      <c r="U743" s="297"/>
      <c r="V743" s="297"/>
      <c r="W743" s="297"/>
      <c r="X743" s="297"/>
      <c r="Y743" s="297"/>
      <c r="Z743" s="297"/>
      <c r="AA743" s="297"/>
      <c r="AB743" s="297"/>
      <c r="AC743" s="298"/>
      <c r="AD743" s="205">
        <f>'Art. 121'!Q720</f>
        <v>3</v>
      </c>
      <c r="AE743" s="91" t="str">
        <f t="shared" ref="AE743:AE776" si="239">IF(AG743=1,AK743,AG743)</f>
        <v>No aplica</v>
      </c>
      <c r="AF743">
        <f t="shared" ref="AF743:AF776" si="240">AD743/2</f>
        <v>1.5</v>
      </c>
      <c r="AG743" s="89" t="str">
        <f t="shared" ref="AG743:AG776" si="241">IF(AND(AF743&gt;=0,AF743&lt;=1),1,"No aplica")</f>
        <v>No aplica</v>
      </c>
      <c r="AH743" s="92" t="e">
        <f t="shared" ref="AH743:AH776" si="242">AD743/(AG743*2)</f>
        <v>#VALUE!</v>
      </c>
      <c r="AI743" s="93" t="str">
        <f t="shared" ref="AI743:AI777" si="243">IF(AG743=1,AG743/$AG$777,"No aplica")</f>
        <v>No aplica</v>
      </c>
      <c r="AJ743" s="93" t="e">
        <f t="shared" ref="AJ743:AJ776" si="244">AF743*AI743</f>
        <v>#VALUE!</v>
      </c>
      <c r="AK743" s="93" t="e">
        <f t="shared" ref="AK743:AK776" si="245">AJ743*$AE$23</f>
        <v>#VALUE!</v>
      </c>
    </row>
    <row r="744" spans="1:37" ht="25.35" customHeight="1" thickTop="1" thickBot="1">
      <c r="A744" s="296" t="s">
        <v>109</v>
      </c>
      <c r="B744" s="297"/>
      <c r="C744" s="297"/>
      <c r="D744" s="297"/>
      <c r="E744" s="297"/>
      <c r="F744" s="297"/>
      <c r="G744" s="297"/>
      <c r="H744" s="297"/>
      <c r="I744" s="297"/>
      <c r="J744" s="297"/>
      <c r="K744" s="297"/>
      <c r="L744" s="297"/>
      <c r="M744" s="297"/>
      <c r="N744" s="297"/>
      <c r="O744" s="297"/>
      <c r="P744" s="297"/>
      <c r="Q744" s="297"/>
      <c r="R744" s="297"/>
      <c r="S744" s="297"/>
      <c r="T744" s="297"/>
      <c r="U744" s="297"/>
      <c r="V744" s="297"/>
      <c r="W744" s="297"/>
      <c r="X744" s="297"/>
      <c r="Y744" s="297"/>
      <c r="Z744" s="297"/>
      <c r="AA744" s="297"/>
      <c r="AB744" s="297"/>
      <c r="AC744" s="298"/>
      <c r="AD744" s="205">
        <f>'Art. 121'!Q721</f>
        <v>3</v>
      </c>
      <c r="AE744" s="91" t="str">
        <f t="shared" si="239"/>
        <v>No aplica</v>
      </c>
      <c r="AF744">
        <f t="shared" si="240"/>
        <v>1.5</v>
      </c>
      <c r="AG744" s="89" t="str">
        <f t="shared" si="241"/>
        <v>No aplica</v>
      </c>
      <c r="AH744" s="92" t="e">
        <f t="shared" si="242"/>
        <v>#VALUE!</v>
      </c>
      <c r="AI744" s="93" t="str">
        <f t="shared" si="243"/>
        <v>No aplica</v>
      </c>
      <c r="AJ744" s="93" t="e">
        <f t="shared" si="244"/>
        <v>#VALUE!</v>
      </c>
      <c r="AK744" s="93" t="e">
        <f t="shared" si="245"/>
        <v>#VALUE!</v>
      </c>
    </row>
    <row r="745" spans="1:37" ht="25.35" customHeight="1" thickTop="1" thickBot="1">
      <c r="A745" s="296" t="s">
        <v>565</v>
      </c>
      <c r="B745" s="297"/>
      <c r="C745" s="297"/>
      <c r="D745" s="297"/>
      <c r="E745" s="297"/>
      <c r="F745" s="297"/>
      <c r="G745" s="297"/>
      <c r="H745" s="297"/>
      <c r="I745" s="297"/>
      <c r="J745" s="297"/>
      <c r="K745" s="297"/>
      <c r="L745" s="297"/>
      <c r="M745" s="297"/>
      <c r="N745" s="297"/>
      <c r="O745" s="297"/>
      <c r="P745" s="297"/>
      <c r="Q745" s="297"/>
      <c r="R745" s="297"/>
      <c r="S745" s="297"/>
      <c r="T745" s="297"/>
      <c r="U745" s="297"/>
      <c r="V745" s="297"/>
      <c r="W745" s="297"/>
      <c r="X745" s="297"/>
      <c r="Y745" s="297"/>
      <c r="Z745" s="297"/>
      <c r="AA745" s="297"/>
      <c r="AB745" s="297"/>
      <c r="AC745" s="298"/>
      <c r="AD745" s="205">
        <f>'Art. 121'!Q722</f>
        <v>3</v>
      </c>
      <c r="AE745" s="91" t="str">
        <f t="shared" si="239"/>
        <v>No aplica</v>
      </c>
      <c r="AF745">
        <f t="shared" si="240"/>
        <v>1.5</v>
      </c>
      <c r="AG745" s="89" t="str">
        <f t="shared" si="241"/>
        <v>No aplica</v>
      </c>
      <c r="AH745" s="92" t="e">
        <f t="shared" si="242"/>
        <v>#VALUE!</v>
      </c>
      <c r="AI745" s="93" t="str">
        <f t="shared" si="243"/>
        <v>No aplica</v>
      </c>
      <c r="AJ745" s="93" t="e">
        <f t="shared" si="244"/>
        <v>#VALUE!</v>
      </c>
      <c r="AK745" s="93" t="e">
        <f t="shared" si="245"/>
        <v>#VALUE!</v>
      </c>
    </row>
    <row r="746" spans="1:37" ht="25.35" customHeight="1" thickTop="1" thickBot="1">
      <c r="A746" s="296" t="s">
        <v>566</v>
      </c>
      <c r="B746" s="297"/>
      <c r="C746" s="297"/>
      <c r="D746" s="297"/>
      <c r="E746" s="297"/>
      <c r="F746" s="297"/>
      <c r="G746" s="297"/>
      <c r="H746" s="297"/>
      <c r="I746" s="297"/>
      <c r="J746" s="297"/>
      <c r="K746" s="297"/>
      <c r="L746" s="297"/>
      <c r="M746" s="297"/>
      <c r="N746" s="297"/>
      <c r="O746" s="297"/>
      <c r="P746" s="297"/>
      <c r="Q746" s="297"/>
      <c r="R746" s="297"/>
      <c r="S746" s="297"/>
      <c r="T746" s="297"/>
      <c r="U746" s="297"/>
      <c r="V746" s="297"/>
      <c r="W746" s="297"/>
      <c r="X746" s="297"/>
      <c r="Y746" s="297"/>
      <c r="Z746" s="297"/>
      <c r="AA746" s="297"/>
      <c r="AB746" s="297"/>
      <c r="AC746" s="298"/>
      <c r="AD746" s="205">
        <f>'Art. 121'!Q723</f>
        <v>3</v>
      </c>
      <c r="AE746" s="91" t="str">
        <f t="shared" si="239"/>
        <v>No aplica</v>
      </c>
      <c r="AF746">
        <f t="shared" si="240"/>
        <v>1.5</v>
      </c>
      <c r="AG746" s="89" t="str">
        <f t="shared" si="241"/>
        <v>No aplica</v>
      </c>
      <c r="AH746" s="92" t="e">
        <f t="shared" si="242"/>
        <v>#VALUE!</v>
      </c>
      <c r="AI746" s="93" t="str">
        <f t="shared" si="243"/>
        <v>No aplica</v>
      </c>
      <c r="AJ746" s="93" t="e">
        <f t="shared" si="244"/>
        <v>#VALUE!</v>
      </c>
      <c r="AK746" s="93" t="e">
        <f t="shared" si="245"/>
        <v>#VALUE!</v>
      </c>
    </row>
    <row r="747" spans="1:37" ht="25.35" customHeight="1" thickTop="1" thickBot="1">
      <c r="A747" s="296" t="s">
        <v>567</v>
      </c>
      <c r="B747" s="297"/>
      <c r="C747" s="297"/>
      <c r="D747" s="297"/>
      <c r="E747" s="297"/>
      <c r="F747" s="297"/>
      <c r="G747" s="297"/>
      <c r="H747" s="297"/>
      <c r="I747" s="297"/>
      <c r="J747" s="297"/>
      <c r="K747" s="297"/>
      <c r="L747" s="297"/>
      <c r="M747" s="297"/>
      <c r="N747" s="297"/>
      <c r="O747" s="297"/>
      <c r="P747" s="297"/>
      <c r="Q747" s="297"/>
      <c r="R747" s="297"/>
      <c r="S747" s="297"/>
      <c r="T747" s="297"/>
      <c r="U747" s="297"/>
      <c r="V747" s="297"/>
      <c r="W747" s="297"/>
      <c r="X747" s="297"/>
      <c r="Y747" s="297"/>
      <c r="Z747" s="297"/>
      <c r="AA747" s="297"/>
      <c r="AB747" s="297"/>
      <c r="AC747" s="298"/>
      <c r="AD747" s="205">
        <f>'Art. 121'!Q724</f>
        <v>3</v>
      </c>
      <c r="AE747" s="91" t="str">
        <f t="shared" si="239"/>
        <v>No aplica</v>
      </c>
      <c r="AF747">
        <f t="shared" si="240"/>
        <v>1.5</v>
      </c>
      <c r="AG747" s="89" t="str">
        <f t="shared" si="241"/>
        <v>No aplica</v>
      </c>
      <c r="AH747" s="92" t="e">
        <f t="shared" si="242"/>
        <v>#VALUE!</v>
      </c>
      <c r="AI747" s="93" t="str">
        <f t="shared" si="243"/>
        <v>No aplica</v>
      </c>
      <c r="AJ747" s="93" t="e">
        <f t="shared" si="244"/>
        <v>#VALUE!</v>
      </c>
      <c r="AK747" s="93" t="e">
        <f t="shared" si="245"/>
        <v>#VALUE!</v>
      </c>
    </row>
    <row r="748" spans="1:37" ht="25.35" customHeight="1" thickTop="1" thickBot="1">
      <c r="A748" s="296" t="s">
        <v>2076</v>
      </c>
      <c r="B748" s="297"/>
      <c r="C748" s="297"/>
      <c r="D748" s="297"/>
      <c r="E748" s="297"/>
      <c r="F748" s="297"/>
      <c r="G748" s="297"/>
      <c r="H748" s="297"/>
      <c r="I748" s="297"/>
      <c r="J748" s="297"/>
      <c r="K748" s="297"/>
      <c r="L748" s="297"/>
      <c r="M748" s="297"/>
      <c r="N748" s="297"/>
      <c r="O748" s="297"/>
      <c r="P748" s="297"/>
      <c r="Q748" s="297"/>
      <c r="R748" s="297"/>
      <c r="S748" s="297"/>
      <c r="T748" s="297"/>
      <c r="U748" s="297"/>
      <c r="V748" s="297"/>
      <c r="W748" s="297"/>
      <c r="X748" s="297"/>
      <c r="Y748" s="297"/>
      <c r="Z748" s="297"/>
      <c r="AA748" s="297"/>
      <c r="AB748" s="297"/>
      <c r="AC748" s="298"/>
      <c r="AD748" s="205">
        <f>'Art. 121'!Q725</f>
        <v>3</v>
      </c>
      <c r="AE748" s="91" t="str">
        <f t="shared" si="239"/>
        <v>No aplica</v>
      </c>
      <c r="AF748">
        <f t="shared" si="240"/>
        <v>1.5</v>
      </c>
      <c r="AG748" s="89" t="str">
        <f t="shared" si="241"/>
        <v>No aplica</v>
      </c>
      <c r="AH748" s="92" t="e">
        <f t="shared" si="242"/>
        <v>#VALUE!</v>
      </c>
      <c r="AI748" s="93" t="str">
        <f t="shared" si="243"/>
        <v>No aplica</v>
      </c>
      <c r="AJ748" s="93" t="e">
        <f t="shared" si="244"/>
        <v>#VALUE!</v>
      </c>
      <c r="AK748" s="93" t="e">
        <f t="shared" si="245"/>
        <v>#VALUE!</v>
      </c>
    </row>
    <row r="749" spans="1:37" ht="25.35" customHeight="1" thickTop="1" thickBot="1">
      <c r="A749" s="296" t="s">
        <v>569</v>
      </c>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c r="Z749" s="297"/>
      <c r="AA749" s="297"/>
      <c r="AB749" s="297"/>
      <c r="AC749" s="298"/>
      <c r="AD749" s="205">
        <f>'Art. 121'!Q726</f>
        <v>3</v>
      </c>
      <c r="AE749" s="91" t="str">
        <f t="shared" si="239"/>
        <v>No aplica</v>
      </c>
      <c r="AF749">
        <f t="shared" si="240"/>
        <v>1.5</v>
      </c>
      <c r="AG749" s="89" t="str">
        <f t="shared" si="241"/>
        <v>No aplica</v>
      </c>
      <c r="AH749" s="92" t="e">
        <f t="shared" si="242"/>
        <v>#VALUE!</v>
      </c>
      <c r="AI749" s="93" t="str">
        <f t="shared" si="243"/>
        <v>No aplica</v>
      </c>
      <c r="AJ749" s="93" t="e">
        <f t="shared" si="244"/>
        <v>#VALUE!</v>
      </c>
      <c r="AK749" s="93" t="e">
        <f t="shared" si="245"/>
        <v>#VALUE!</v>
      </c>
    </row>
    <row r="750" spans="1:37" ht="25.35" customHeight="1" thickTop="1" thickBot="1">
      <c r="A750" s="296" t="s">
        <v>570</v>
      </c>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c r="Z750" s="297"/>
      <c r="AA750" s="297"/>
      <c r="AB750" s="297"/>
      <c r="AC750" s="298"/>
      <c r="AD750" s="205">
        <f>'Art. 121'!Q727</f>
        <v>3</v>
      </c>
      <c r="AE750" s="91" t="str">
        <f t="shared" si="239"/>
        <v>No aplica</v>
      </c>
      <c r="AF750">
        <f t="shared" si="240"/>
        <v>1.5</v>
      </c>
      <c r="AG750" s="89" t="str">
        <f t="shared" si="241"/>
        <v>No aplica</v>
      </c>
      <c r="AH750" s="92" t="e">
        <f t="shared" si="242"/>
        <v>#VALUE!</v>
      </c>
      <c r="AI750" s="93" t="str">
        <f t="shared" si="243"/>
        <v>No aplica</v>
      </c>
      <c r="AJ750" s="93" t="e">
        <f t="shared" si="244"/>
        <v>#VALUE!</v>
      </c>
      <c r="AK750" s="93" t="e">
        <f t="shared" si="245"/>
        <v>#VALUE!</v>
      </c>
    </row>
    <row r="751" spans="1:37" ht="25.35" customHeight="1" thickTop="1" thickBot="1">
      <c r="A751" s="296" t="s">
        <v>571</v>
      </c>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c r="Z751" s="297"/>
      <c r="AA751" s="297"/>
      <c r="AB751" s="297"/>
      <c r="AC751" s="298"/>
      <c r="AD751" s="205">
        <f>'Art. 121'!Q728</f>
        <v>3</v>
      </c>
      <c r="AE751" s="91" t="str">
        <f t="shared" si="239"/>
        <v>No aplica</v>
      </c>
      <c r="AF751">
        <f t="shared" si="240"/>
        <v>1.5</v>
      </c>
      <c r="AG751" s="89" t="str">
        <f t="shared" si="241"/>
        <v>No aplica</v>
      </c>
      <c r="AH751" s="92" t="e">
        <f t="shared" si="242"/>
        <v>#VALUE!</v>
      </c>
      <c r="AI751" s="93" t="str">
        <f t="shared" si="243"/>
        <v>No aplica</v>
      </c>
      <c r="AJ751" s="93" t="e">
        <f t="shared" si="244"/>
        <v>#VALUE!</v>
      </c>
      <c r="AK751" s="93" t="e">
        <f t="shared" si="245"/>
        <v>#VALUE!</v>
      </c>
    </row>
    <row r="752" spans="1:37" ht="25.35" customHeight="1" thickTop="1" thickBot="1">
      <c r="A752" s="296" t="s">
        <v>572</v>
      </c>
      <c r="B752" s="297"/>
      <c r="C752" s="297"/>
      <c r="D752" s="297"/>
      <c r="E752" s="297"/>
      <c r="F752" s="297"/>
      <c r="G752" s="297"/>
      <c r="H752" s="297"/>
      <c r="I752" s="297"/>
      <c r="J752" s="297"/>
      <c r="K752" s="297"/>
      <c r="L752" s="297"/>
      <c r="M752" s="297"/>
      <c r="N752" s="297"/>
      <c r="O752" s="297"/>
      <c r="P752" s="297"/>
      <c r="Q752" s="297"/>
      <c r="R752" s="297"/>
      <c r="S752" s="297"/>
      <c r="T752" s="297"/>
      <c r="U752" s="297"/>
      <c r="V752" s="297"/>
      <c r="W752" s="297"/>
      <c r="X752" s="297"/>
      <c r="Y752" s="297"/>
      <c r="Z752" s="297"/>
      <c r="AA752" s="297"/>
      <c r="AB752" s="297"/>
      <c r="AC752" s="298"/>
      <c r="AD752" s="205">
        <f>'Art. 121'!Q729</f>
        <v>3</v>
      </c>
      <c r="AE752" s="91" t="str">
        <f t="shared" si="239"/>
        <v>No aplica</v>
      </c>
      <c r="AF752">
        <f t="shared" si="240"/>
        <v>1.5</v>
      </c>
      <c r="AG752" s="89" t="str">
        <f t="shared" si="241"/>
        <v>No aplica</v>
      </c>
      <c r="AH752" s="92" t="e">
        <f t="shared" si="242"/>
        <v>#VALUE!</v>
      </c>
      <c r="AI752" s="93" t="str">
        <f t="shared" si="243"/>
        <v>No aplica</v>
      </c>
      <c r="AJ752" s="93" t="e">
        <f t="shared" si="244"/>
        <v>#VALUE!</v>
      </c>
      <c r="AK752" s="93" t="e">
        <f t="shared" si="245"/>
        <v>#VALUE!</v>
      </c>
    </row>
    <row r="753" spans="1:37" ht="25.35" customHeight="1" thickTop="1" thickBot="1">
      <c r="A753" s="296" t="s">
        <v>573</v>
      </c>
      <c r="B753" s="297"/>
      <c r="C753" s="297"/>
      <c r="D753" s="297"/>
      <c r="E753" s="297"/>
      <c r="F753" s="297"/>
      <c r="G753" s="297"/>
      <c r="H753" s="297"/>
      <c r="I753" s="297"/>
      <c r="J753" s="297"/>
      <c r="K753" s="297"/>
      <c r="L753" s="297"/>
      <c r="M753" s="297"/>
      <c r="N753" s="297"/>
      <c r="O753" s="297"/>
      <c r="P753" s="297"/>
      <c r="Q753" s="297"/>
      <c r="R753" s="297"/>
      <c r="S753" s="297"/>
      <c r="T753" s="297"/>
      <c r="U753" s="297"/>
      <c r="V753" s="297"/>
      <c r="W753" s="297"/>
      <c r="X753" s="297"/>
      <c r="Y753" s="297"/>
      <c r="Z753" s="297"/>
      <c r="AA753" s="297"/>
      <c r="AB753" s="297"/>
      <c r="AC753" s="298"/>
      <c r="AD753" s="205">
        <f>'Art. 121'!Q730</f>
        <v>3</v>
      </c>
      <c r="AE753" s="91" t="str">
        <f t="shared" si="239"/>
        <v>No aplica</v>
      </c>
      <c r="AF753">
        <f t="shared" si="240"/>
        <v>1.5</v>
      </c>
      <c r="AG753" s="89" t="str">
        <f t="shared" si="241"/>
        <v>No aplica</v>
      </c>
      <c r="AH753" s="92" t="e">
        <f t="shared" si="242"/>
        <v>#VALUE!</v>
      </c>
      <c r="AI753" s="93" t="str">
        <f t="shared" si="243"/>
        <v>No aplica</v>
      </c>
      <c r="AJ753" s="93" t="e">
        <f t="shared" si="244"/>
        <v>#VALUE!</v>
      </c>
      <c r="AK753" s="93" t="e">
        <f t="shared" si="245"/>
        <v>#VALUE!</v>
      </c>
    </row>
    <row r="754" spans="1:37" ht="25.35" customHeight="1" thickTop="1" thickBot="1">
      <c r="A754" s="296" t="s">
        <v>574</v>
      </c>
      <c r="B754" s="297"/>
      <c r="C754" s="297"/>
      <c r="D754" s="297"/>
      <c r="E754" s="297"/>
      <c r="F754" s="297"/>
      <c r="G754" s="297"/>
      <c r="H754" s="297"/>
      <c r="I754" s="297"/>
      <c r="J754" s="297"/>
      <c r="K754" s="297"/>
      <c r="L754" s="297"/>
      <c r="M754" s="297"/>
      <c r="N754" s="297"/>
      <c r="O754" s="297"/>
      <c r="P754" s="297"/>
      <c r="Q754" s="297"/>
      <c r="R754" s="297"/>
      <c r="S754" s="297"/>
      <c r="T754" s="297"/>
      <c r="U754" s="297"/>
      <c r="V754" s="297"/>
      <c r="W754" s="297"/>
      <c r="X754" s="297"/>
      <c r="Y754" s="297"/>
      <c r="Z754" s="297"/>
      <c r="AA754" s="297"/>
      <c r="AB754" s="297"/>
      <c r="AC754" s="298"/>
      <c r="AD754" s="205">
        <f>'Art. 121'!Q731</f>
        <v>3</v>
      </c>
      <c r="AE754" s="91" t="str">
        <f t="shared" si="239"/>
        <v>No aplica</v>
      </c>
      <c r="AF754">
        <f t="shared" si="240"/>
        <v>1.5</v>
      </c>
      <c r="AG754" s="89" t="str">
        <f t="shared" si="241"/>
        <v>No aplica</v>
      </c>
      <c r="AH754" s="92" t="e">
        <f t="shared" si="242"/>
        <v>#VALUE!</v>
      </c>
      <c r="AI754" s="93" t="str">
        <f t="shared" si="243"/>
        <v>No aplica</v>
      </c>
      <c r="AJ754" s="93" t="e">
        <f t="shared" si="244"/>
        <v>#VALUE!</v>
      </c>
      <c r="AK754" s="93" t="e">
        <f t="shared" si="245"/>
        <v>#VALUE!</v>
      </c>
    </row>
    <row r="755" spans="1:37" ht="25.35" customHeight="1" thickTop="1" thickBot="1">
      <c r="A755" s="296" t="s">
        <v>575</v>
      </c>
      <c r="B755" s="297"/>
      <c r="C755" s="297"/>
      <c r="D755" s="297"/>
      <c r="E755" s="297"/>
      <c r="F755" s="297"/>
      <c r="G755" s="297"/>
      <c r="H755" s="297"/>
      <c r="I755" s="297"/>
      <c r="J755" s="297"/>
      <c r="K755" s="297"/>
      <c r="L755" s="297"/>
      <c r="M755" s="297"/>
      <c r="N755" s="297"/>
      <c r="O755" s="297"/>
      <c r="P755" s="297"/>
      <c r="Q755" s="297"/>
      <c r="R755" s="297"/>
      <c r="S755" s="297"/>
      <c r="T755" s="297"/>
      <c r="U755" s="297"/>
      <c r="V755" s="297"/>
      <c r="W755" s="297"/>
      <c r="X755" s="297"/>
      <c r="Y755" s="297"/>
      <c r="Z755" s="297"/>
      <c r="AA755" s="297"/>
      <c r="AB755" s="297"/>
      <c r="AC755" s="298"/>
      <c r="AD755" s="205">
        <f>'Art. 121'!Q732</f>
        <v>3</v>
      </c>
      <c r="AE755" s="91" t="str">
        <f t="shared" si="239"/>
        <v>No aplica</v>
      </c>
      <c r="AF755">
        <f t="shared" si="240"/>
        <v>1.5</v>
      </c>
      <c r="AG755" s="89" t="str">
        <f t="shared" si="241"/>
        <v>No aplica</v>
      </c>
      <c r="AH755" s="92" t="e">
        <f t="shared" si="242"/>
        <v>#VALUE!</v>
      </c>
      <c r="AI755" s="93" t="str">
        <f t="shared" si="243"/>
        <v>No aplica</v>
      </c>
      <c r="AJ755" s="93" t="e">
        <f t="shared" si="244"/>
        <v>#VALUE!</v>
      </c>
      <c r="AK755" s="93" t="e">
        <f t="shared" si="245"/>
        <v>#VALUE!</v>
      </c>
    </row>
    <row r="756" spans="1:37" ht="25.35" customHeight="1" thickTop="1" thickBot="1">
      <c r="A756" s="296" t="s">
        <v>2077</v>
      </c>
      <c r="B756" s="297"/>
      <c r="C756" s="297"/>
      <c r="D756" s="297"/>
      <c r="E756" s="297"/>
      <c r="F756" s="297"/>
      <c r="G756" s="297"/>
      <c r="H756" s="297"/>
      <c r="I756" s="297"/>
      <c r="J756" s="297"/>
      <c r="K756" s="297"/>
      <c r="L756" s="297"/>
      <c r="M756" s="297"/>
      <c r="N756" s="297"/>
      <c r="O756" s="297"/>
      <c r="P756" s="297"/>
      <c r="Q756" s="297"/>
      <c r="R756" s="297"/>
      <c r="S756" s="297"/>
      <c r="T756" s="297"/>
      <c r="U756" s="297"/>
      <c r="V756" s="297"/>
      <c r="W756" s="297"/>
      <c r="X756" s="297"/>
      <c r="Y756" s="297"/>
      <c r="Z756" s="297"/>
      <c r="AA756" s="297"/>
      <c r="AB756" s="297"/>
      <c r="AC756" s="298"/>
      <c r="AD756" s="205">
        <f>'Art. 121'!Q733</f>
        <v>3</v>
      </c>
      <c r="AE756" s="91" t="str">
        <f t="shared" si="239"/>
        <v>No aplica</v>
      </c>
      <c r="AF756">
        <f t="shared" si="240"/>
        <v>1.5</v>
      </c>
      <c r="AG756" s="89" t="str">
        <f t="shared" si="241"/>
        <v>No aplica</v>
      </c>
      <c r="AH756" s="92" t="e">
        <f t="shared" si="242"/>
        <v>#VALUE!</v>
      </c>
      <c r="AI756" s="93" t="str">
        <f t="shared" si="243"/>
        <v>No aplica</v>
      </c>
      <c r="AJ756" s="93" t="e">
        <f t="shared" si="244"/>
        <v>#VALUE!</v>
      </c>
      <c r="AK756" s="93" t="e">
        <f t="shared" si="245"/>
        <v>#VALUE!</v>
      </c>
    </row>
    <row r="757" spans="1:37" ht="25.35" customHeight="1" thickTop="1" thickBot="1">
      <c r="A757" s="296" t="s">
        <v>577</v>
      </c>
      <c r="B757" s="297"/>
      <c r="C757" s="297"/>
      <c r="D757" s="297"/>
      <c r="E757" s="297"/>
      <c r="F757" s="297"/>
      <c r="G757" s="297"/>
      <c r="H757" s="297"/>
      <c r="I757" s="297"/>
      <c r="J757" s="297"/>
      <c r="K757" s="297"/>
      <c r="L757" s="297"/>
      <c r="M757" s="297"/>
      <c r="N757" s="297"/>
      <c r="O757" s="297"/>
      <c r="P757" s="297"/>
      <c r="Q757" s="297"/>
      <c r="R757" s="297"/>
      <c r="S757" s="297"/>
      <c r="T757" s="297"/>
      <c r="U757" s="297"/>
      <c r="V757" s="297"/>
      <c r="W757" s="297"/>
      <c r="X757" s="297"/>
      <c r="Y757" s="297"/>
      <c r="Z757" s="297"/>
      <c r="AA757" s="297"/>
      <c r="AB757" s="297"/>
      <c r="AC757" s="298"/>
      <c r="AD757" s="205">
        <f>'Art. 121'!Q734</f>
        <v>3</v>
      </c>
      <c r="AE757" s="91" t="str">
        <f t="shared" si="239"/>
        <v>No aplica</v>
      </c>
      <c r="AF757">
        <f t="shared" si="240"/>
        <v>1.5</v>
      </c>
      <c r="AG757" s="89" t="str">
        <f t="shared" si="241"/>
        <v>No aplica</v>
      </c>
      <c r="AH757" s="92" t="e">
        <f t="shared" si="242"/>
        <v>#VALUE!</v>
      </c>
      <c r="AI757" s="93" t="str">
        <f t="shared" si="243"/>
        <v>No aplica</v>
      </c>
      <c r="AJ757" s="93" t="e">
        <f t="shared" si="244"/>
        <v>#VALUE!</v>
      </c>
      <c r="AK757" s="93" t="e">
        <f t="shared" si="245"/>
        <v>#VALUE!</v>
      </c>
    </row>
    <row r="758" spans="1:37" ht="25.35" customHeight="1" thickTop="1" thickBot="1">
      <c r="A758" s="296" t="s">
        <v>578</v>
      </c>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c r="Z758" s="297"/>
      <c r="AA758" s="297"/>
      <c r="AB758" s="297"/>
      <c r="AC758" s="298"/>
      <c r="AD758" s="205">
        <f>'Art. 121'!Q735</f>
        <v>3</v>
      </c>
      <c r="AE758" s="91" t="str">
        <f t="shared" si="239"/>
        <v>No aplica</v>
      </c>
      <c r="AF758">
        <f t="shared" si="240"/>
        <v>1.5</v>
      </c>
      <c r="AG758" s="89" t="str">
        <f t="shared" si="241"/>
        <v>No aplica</v>
      </c>
      <c r="AH758" s="92" t="e">
        <f t="shared" si="242"/>
        <v>#VALUE!</v>
      </c>
      <c r="AI758" s="93" t="str">
        <f t="shared" si="243"/>
        <v>No aplica</v>
      </c>
      <c r="AJ758" s="93" t="e">
        <f t="shared" si="244"/>
        <v>#VALUE!</v>
      </c>
      <c r="AK758" s="93" t="e">
        <f t="shared" si="245"/>
        <v>#VALUE!</v>
      </c>
    </row>
    <row r="759" spans="1:37" ht="25.35" customHeight="1" thickTop="1" thickBot="1">
      <c r="A759" s="296" t="s">
        <v>579</v>
      </c>
      <c r="B759" s="297"/>
      <c r="C759" s="297"/>
      <c r="D759" s="297"/>
      <c r="E759" s="297"/>
      <c r="F759" s="297"/>
      <c r="G759" s="297"/>
      <c r="H759" s="297"/>
      <c r="I759" s="297"/>
      <c r="J759" s="297"/>
      <c r="K759" s="297"/>
      <c r="L759" s="297"/>
      <c r="M759" s="297"/>
      <c r="N759" s="297"/>
      <c r="O759" s="297"/>
      <c r="P759" s="297"/>
      <c r="Q759" s="297"/>
      <c r="R759" s="297"/>
      <c r="S759" s="297"/>
      <c r="T759" s="297"/>
      <c r="U759" s="297"/>
      <c r="V759" s="297"/>
      <c r="W759" s="297"/>
      <c r="X759" s="297"/>
      <c r="Y759" s="297"/>
      <c r="Z759" s="297"/>
      <c r="AA759" s="297"/>
      <c r="AB759" s="297"/>
      <c r="AC759" s="298"/>
      <c r="AD759" s="205">
        <f>'Art. 121'!Q736</f>
        <v>3</v>
      </c>
      <c r="AE759" s="91" t="str">
        <f t="shared" si="239"/>
        <v>No aplica</v>
      </c>
      <c r="AF759">
        <f t="shared" si="240"/>
        <v>1.5</v>
      </c>
      <c r="AG759" s="89" t="str">
        <f t="shared" si="241"/>
        <v>No aplica</v>
      </c>
      <c r="AH759" s="92" t="e">
        <f t="shared" si="242"/>
        <v>#VALUE!</v>
      </c>
      <c r="AI759" s="93" t="str">
        <f t="shared" si="243"/>
        <v>No aplica</v>
      </c>
      <c r="AJ759" s="93" t="e">
        <f t="shared" si="244"/>
        <v>#VALUE!</v>
      </c>
      <c r="AK759" s="93" t="e">
        <f t="shared" si="245"/>
        <v>#VALUE!</v>
      </c>
    </row>
    <row r="760" spans="1:37" ht="25.35" customHeight="1" thickTop="1" thickBot="1">
      <c r="A760" s="296" t="s">
        <v>2078</v>
      </c>
      <c r="B760" s="297"/>
      <c r="C760" s="297"/>
      <c r="D760" s="297"/>
      <c r="E760" s="297"/>
      <c r="F760" s="297"/>
      <c r="G760" s="297"/>
      <c r="H760" s="297"/>
      <c r="I760" s="297"/>
      <c r="J760" s="297"/>
      <c r="K760" s="297"/>
      <c r="L760" s="297"/>
      <c r="M760" s="297"/>
      <c r="N760" s="297"/>
      <c r="O760" s="297"/>
      <c r="P760" s="297"/>
      <c r="Q760" s="297"/>
      <c r="R760" s="297"/>
      <c r="S760" s="297"/>
      <c r="T760" s="297"/>
      <c r="U760" s="297"/>
      <c r="V760" s="297"/>
      <c r="W760" s="297"/>
      <c r="X760" s="297"/>
      <c r="Y760" s="297"/>
      <c r="Z760" s="297"/>
      <c r="AA760" s="297"/>
      <c r="AB760" s="297"/>
      <c r="AC760" s="298"/>
      <c r="AD760" s="205">
        <f>'Art. 121'!Q737</f>
        <v>3</v>
      </c>
      <c r="AE760" s="91" t="str">
        <f t="shared" si="239"/>
        <v>No aplica</v>
      </c>
      <c r="AF760">
        <f t="shared" si="240"/>
        <v>1.5</v>
      </c>
      <c r="AG760" s="89" t="str">
        <f t="shared" si="241"/>
        <v>No aplica</v>
      </c>
      <c r="AH760" s="92" t="e">
        <f t="shared" si="242"/>
        <v>#VALUE!</v>
      </c>
      <c r="AI760" s="93" t="str">
        <f t="shared" si="243"/>
        <v>No aplica</v>
      </c>
      <c r="AJ760" s="93" t="e">
        <f t="shared" si="244"/>
        <v>#VALUE!</v>
      </c>
      <c r="AK760" s="93" t="e">
        <f t="shared" si="245"/>
        <v>#VALUE!</v>
      </c>
    </row>
    <row r="761" spans="1:37" ht="25.35" customHeight="1" thickTop="1" thickBot="1">
      <c r="A761" s="296" t="s">
        <v>581</v>
      </c>
      <c r="B761" s="297"/>
      <c r="C761" s="297"/>
      <c r="D761" s="297"/>
      <c r="E761" s="297"/>
      <c r="F761" s="297"/>
      <c r="G761" s="297"/>
      <c r="H761" s="297"/>
      <c r="I761" s="297"/>
      <c r="J761" s="297"/>
      <c r="K761" s="297"/>
      <c r="L761" s="297"/>
      <c r="M761" s="297"/>
      <c r="N761" s="297"/>
      <c r="O761" s="297"/>
      <c r="P761" s="297"/>
      <c r="Q761" s="297"/>
      <c r="R761" s="297"/>
      <c r="S761" s="297"/>
      <c r="T761" s="297"/>
      <c r="U761" s="297"/>
      <c r="V761" s="297"/>
      <c r="W761" s="297"/>
      <c r="X761" s="297"/>
      <c r="Y761" s="297"/>
      <c r="Z761" s="297"/>
      <c r="AA761" s="297"/>
      <c r="AB761" s="297"/>
      <c r="AC761" s="298"/>
      <c r="AD761" s="205">
        <f>'Art. 121'!Q738</f>
        <v>3</v>
      </c>
      <c r="AE761" s="91" t="str">
        <f t="shared" si="239"/>
        <v>No aplica</v>
      </c>
      <c r="AF761">
        <f t="shared" si="240"/>
        <v>1.5</v>
      </c>
      <c r="AG761" s="89" t="str">
        <f t="shared" si="241"/>
        <v>No aplica</v>
      </c>
      <c r="AH761" s="92" t="e">
        <f t="shared" si="242"/>
        <v>#VALUE!</v>
      </c>
      <c r="AI761" s="93" t="str">
        <f t="shared" si="243"/>
        <v>No aplica</v>
      </c>
      <c r="AJ761" s="93" t="e">
        <f t="shared" si="244"/>
        <v>#VALUE!</v>
      </c>
      <c r="AK761" s="93" t="e">
        <f t="shared" si="245"/>
        <v>#VALUE!</v>
      </c>
    </row>
    <row r="762" spans="1:37" ht="25.35" customHeight="1" thickTop="1" thickBot="1">
      <c r="A762" s="296" t="s">
        <v>582</v>
      </c>
      <c r="B762" s="297"/>
      <c r="C762" s="297"/>
      <c r="D762" s="297"/>
      <c r="E762" s="297"/>
      <c r="F762" s="297"/>
      <c r="G762" s="297"/>
      <c r="H762" s="297"/>
      <c r="I762" s="297"/>
      <c r="J762" s="297"/>
      <c r="K762" s="297"/>
      <c r="L762" s="297"/>
      <c r="M762" s="297"/>
      <c r="N762" s="297"/>
      <c r="O762" s="297"/>
      <c r="P762" s="297"/>
      <c r="Q762" s="297"/>
      <c r="R762" s="297"/>
      <c r="S762" s="297"/>
      <c r="T762" s="297"/>
      <c r="U762" s="297"/>
      <c r="V762" s="297"/>
      <c r="W762" s="297"/>
      <c r="X762" s="297"/>
      <c r="Y762" s="297"/>
      <c r="Z762" s="297"/>
      <c r="AA762" s="297"/>
      <c r="AB762" s="297"/>
      <c r="AC762" s="298"/>
      <c r="AD762" s="205">
        <f>'Art. 121'!Q739</f>
        <v>3</v>
      </c>
      <c r="AE762" s="91" t="str">
        <f t="shared" si="239"/>
        <v>No aplica</v>
      </c>
      <c r="AF762">
        <f t="shared" si="240"/>
        <v>1.5</v>
      </c>
      <c r="AG762" s="89" t="str">
        <f t="shared" si="241"/>
        <v>No aplica</v>
      </c>
      <c r="AH762" s="92" t="e">
        <f t="shared" si="242"/>
        <v>#VALUE!</v>
      </c>
      <c r="AI762" s="93" t="str">
        <f t="shared" si="243"/>
        <v>No aplica</v>
      </c>
      <c r="AJ762" s="93" t="e">
        <f t="shared" si="244"/>
        <v>#VALUE!</v>
      </c>
      <c r="AK762" s="93" t="e">
        <f t="shared" si="245"/>
        <v>#VALUE!</v>
      </c>
    </row>
    <row r="763" spans="1:37" ht="25.35" customHeight="1" thickTop="1" thickBot="1">
      <c r="A763" s="296" t="s">
        <v>583</v>
      </c>
      <c r="B763" s="297"/>
      <c r="C763" s="297"/>
      <c r="D763" s="297"/>
      <c r="E763" s="297"/>
      <c r="F763" s="297"/>
      <c r="G763" s="297"/>
      <c r="H763" s="297"/>
      <c r="I763" s="297"/>
      <c r="J763" s="297"/>
      <c r="K763" s="297"/>
      <c r="L763" s="297"/>
      <c r="M763" s="297"/>
      <c r="N763" s="297"/>
      <c r="O763" s="297"/>
      <c r="P763" s="297"/>
      <c r="Q763" s="297"/>
      <c r="R763" s="297"/>
      <c r="S763" s="297"/>
      <c r="T763" s="297"/>
      <c r="U763" s="297"/>
      <c r="V763" s="297"/>
      <c r="W763" s="297"/>
      <c r="X763" s="297"/>
      <c r="Y763" s="297"/>
      <c r="Z763" s="297"/>
      <c r="AA763" s="297"/>
      <c r="AB763" s="297"/>
      <c r="AC763" s="298"/>
      <c r="AD763" s="205">
        <f>'Art. 121'!Q740</f>
        <v>3</v>
      </c>
      <c r="AE763" s="91" t="str">
        <f t="shared" si="239"/>
        <v>No aplica</v>
      </c>
      <c r="AF763">
        <f t="shared" si="240"/>
        <v>1.5</v>
      </c>
      <c r="AG763" s="89" t="str">
        <f t="shared" si="241"/>
        <v>No aplica</v>
      </c>
      <c r="AH763" s="92" t="e">
        <f t="shared" si="242"/>
        <v>#VALUE!</v>
      </c>
      <c r="AI763" s="93" t="str">
        <f t="shared" si="243"/>
        <v>No aplica</v>
      </c>
      <c r="AJ763" s="93" t="e">
        <f t="shared" si="244"/>
        <v>#VALUE!</v>
      </c>
      <c r="AK763" s="93" t="e">
        <f t="shared" si="245"/>
        <v>#VALUE!</v>
      </c>
    </row>
    <row r="764" spans="1:37" ht="25.35" customHeight="1" thickTop="1" thickBot="1">
      <c r="A764" s="296" t="s">
        <v>584</v>
      </c>
      <c r="B764" s="297"/>
      <c r="C764" s="297"/>
      <c r="D764" s="297"/>
      <c r="E764" s="297"/>
      <c r="F764" s="297"/>
      <c r="G764" s="297"/>
      <c r="H764" s="297"/>
      <c r="I764" s="297"/>
      <c r="J764" s="297"/>
      <c r="K764" s="297"/>
      <c r="L764" s="297"/>
      <c r="M764" s="297"/>
      <c r="N764" s="297"/>
      <c r="O764" s="297"/>
      <c r="P764" s="297"/>
      <c r="Q764" s="297"/>
      <c r="R764" s="297"/>
      <c r="S764" s="297"/>
      <c r="T764" s="297"/>
      <c r="U764" s="297"/>
      <c r="V764" s="297"/>
      <c r="W764" s="297"/>
      <c r="X764" s="297"/>
      <c r="Y764" s="297"/>
      <c r="Z764" s="297"/>
      <c r="AA764" s="297"/>
      <c r="AB764" s="297"/>
      <c r="AC764" s="298"/>
      <c r="AD764" s="205">
        <f>'Art. 121'!Q741</f>
        <v>3</v>
      </c>
      <c r="AE764" s="91" t="str">
        <f t="shared" si="239"/>
        <v>No aplica</v>
      </c>
      <c r="AF764">
        <f t="shared" si="240"/>
        <v>1.5</v>
      </c>
      <c r="AG764" s="89" t="str">
        <f t="shared" si="241"/>
        <v>No aplica</v>
      </c>
      <c r="AH764" s="92" t="e">
        <f t="shared" si="242"/>
        <v>#VALUE!</v>
      </c>
      <c r="AI764" s="93" t="str">
        <f t="shared" si="243"/>
        <v>No aplica</v>
      </c>
      <c r="AJ764" s="93" t="e">
        <f t="shared" si="244"/>
        <v>#VALUE!</v>
      </c>
      <c r="AK764" s="93" t="e">
        <f t="shared" si="245"/>
        <v>#VALUE!</v>
      </c>
    </row>
    <row r="765" spans="1:37" ht="25.35" customHeight="1" thickTop="1" thickBot="1">
      <c r="A765" s="296" t="s">
        <v>585</v>
      </c>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c r="Z765" s="297"/>
      <c r="AA765" s="297"/>
      <c r="AB765" s="297"/>
      <c r="AC765" s="298"/>
      <c r="AD765" s="205">
        <f>'Art. 121'!Q742</f>
        <v>3</v>
      </c>
      <c r="AE765" s="91" t="str">
        <f t="shared" si="239"/>
        <v>No aplica</v>
      </c>
      <c r="AF765">
        <f t="shared" si="240"/>
        <v>1.5</v>
      </c>
      <c r="AG765" s="89" t="str">
        <f t="shared" si="241"/>
        <v>No aplica</v>
      </c>
      <c r="AH765" s="92" t="e">
        <f t="shared" si="242"/>
        <v>#VALUE!</v>
      </c>
      <c r="AI765" s="93" t="str">
        <f t="shared" si="243"/>
        <v>No aplica</v>
      </c>
      <c r="AJ765" s="93" t="e">
        <f t="shared" si="244"/>
        <v>#VALUE!</v>
      </c>
      <c r="AK765" s="93" t="e">
        <f t="shared" si="245"/>
        <v>#VALUE!</v>
      </c>
    </row>
    <row r="766" spans="1:37" ht="25.35" customHeight="1" thickTop="1" thickBot="1">
      <c r="A766" s="296" t="s">
        <v>586</v>
      </c>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c r="Z766" s="297"/>
      <c r="AA766" s="297"/>
      <c r="AB766" s="297"/>
      <c r="AC766" s="298"/>
      <c r="AD766" s="205">
        <f>'Art. 121'!Q743</f>
        <v>3</v>
      </c>
      <c r="AE766" s="91" t="str">
        <f t="shared" si="239"/>
        <v>No aplica</v>
      </c>
      <c r="AF766">
        <f t="shared" si="240"/>
        <v>1.5</v>
      </c>
      <c r="AG766" s="89" t="str">
        <f t="shared" si="241"/>
        <v>No aplica</v>
      </c>
      <c r="AH766" s="92" t="e">
        <f t="shared" si="242"/>
        <v>#VALUE!</v>
      </c>
      <c r="AI766" s="93" t="str">
        <f t="shared" si="243"/>
        <v>No aplica</v>
      </c>
      <c r="AJ766" s="93" t="e">
        <f t="shared" si="244"/>
        <v>#VALUE!</v>
      </c>
      <c r="AK766" s="93" t="e">
        <f t="shared" si="245"/>
        <v>#VALUE!</v>
      </c>
    </row>
    <row r="767" spans="1:37" ht="25.35" customHeight="1" thickTop="1" thickBot="1">
      <c r="A767" s="296" t="s">
        <v>587</v>
      </c>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c r="Z767" s="297"/>
      <c r="AA767" s="297"/>
      <c r="AB767" s="297"/>
      <c r="AC767" s="298"/>
      <c r="AD767" s="205">
        <f>'Art. 121'!Q744</f>
        <v>3</v>
      </c>
      <c r="AE767" s="91" t="str">
        <f t="shared" si="239"/>
        <v>No aplica</v>
      </c>
      <c r="AF767">
        <f t="shared" si="240"/>
        <v>1.5</v>
      </c>
      <c r="AG767" s="89" t="str">
        <f t="shared" si="241"/>
        <v>No aplica</v>
      </c>
      <c r="AH767" s="92" t="e">
        <f t="shared" si="242"/>
        <v>#VALUE!</v>
      </c>
      <c r="AI767" s="93" t="str">
        <f t="shared" si="243"/>
        <v>No aplica</v>
      </c>
      <c r="AJ767" s="93" t="e">
        <f t="shared" si="244"/>
        <v>#VALUE!</v>
      </c>
      <c r="AK767" s="93" t="e">
        <f t="shared" si="245"/>
        <v>#VALUE!</v>
      </c>
    </row>
    <row r="768" spans="1:37" ht="25.35" customHeight="1" thickTop="1" thickBot="1">
      <c r="A768" s="296" t="s">
        <v>588</v>
      </c>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c r="Z768" s="297"/>
      <c r="AA768" s="297"/>
      <c r="AB768" s="297"/>
      <c r="AC768" s="298"/>
      <c r="AD768" s="205">
        <f>'Art. 121'!Q745</f>
        <v>3</v>
      </c>
      <c r="AE768" s="91" t="str">
        <f t="shared" si="239"/>
        <v>No aplica</v>
      </c>
      <c r="AF768">
        <f t="shared" si="240"/>
        <v>1.5</v>
      </c>
      <c r="AG768" s="89" t="str">
        <f t="shared" si="241"/>
        <v>No aplica</v>
      </c>
      <c r="AH768" s="92" t="e">
        <f t="shared" si="242"/>
        <v>#VALUE!</v>
      </c>
      <c r="AI768" s="93" t="str">
        <f t="shared" si="243"/>
        <v>No aplica</v>
      </c>
      <c r="AJ768" s="93" t="e">
        <f t="shared" si="244"/>
        <v>#VALUE!</v>
      </c>
      <c r="AK768" s="93" t="e">
        <f t="shared" si="245"/>
        <v>#VALUE!</v>
      </c>
    </row>
    <row r="769" spans="1:37" ht="25.35" customHeight="1" thickTop="1" thickBot="1">
      <c r="A769" s="296" t="s">
        <v>589</v>
      </c>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c r="Z769" s="297"/>
      <c r="AA769" s="297"/>
      <c r="AB769" s="297"/>
      <c r="AC769" s="298"/>
      <c r="AD769" s="205">
        <f>'Art. 121'!Q746</f>
        <v>3</v>
      </c>
      <c r="AE769" s="91" t="str">
        <f t="shared" si="239"/>
        <v>No aplica</v>
      </c>
      <c r="AF769">
        <f t="shared" si="240"/>
        <v>1.5</v>
      </c>
      <c r="AG769" s="89" t="str">
        <f t="shared" si="241"/>
        <v>No aplica</v>
      </c>
      <c r="AH769" s="92" t="e">
        <f t="shared" si="242"/>
        <v>#VALUE!</v>
      </c>
      <c r="AI769" s="93" t="str">
        <f t="shared" si="243"/>
        <v>No aplica</v>
      </c>
      <c r="AJ769" s="93" t="e">
        <f t="shared" si="244"/>
        <v>#VALUE!</v>
      </c>
      <c r="AK769" s="93" t="e">
        <f t="shared" si="245"/>
        <v>#VALUE!</v>
      </c>
    </row>
    <row r="770" spans="1:37" ht="25.35" customHeight="1" thickTop="1" thickBot="1">
      <c r="A770" s="296" t="s">
        <v>590</v>
      </c>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c r="Z770" s="297"/>
      <c r="AA770" s="297"/>
      <c r="AB770" s="297"/>
      <c r="AC770" s="298"/>
      <c r="AD770" s="205">
        <f>'Art. 121'!Q747</f>
        <v>3</v>
      </c>
      <c r="AE770" s="91" t="str">
        <f t="shared" si="239"/>
        <v>No aplica</v>
      </c>
      <c r="AF770">
        <f t="shared" si="240"/>
        <v>1.5</v>
      </c>
      <c r="AG770" s="89" t="str">
        <f t="shared" si="241"/>
        <v>No aplica</v>
      </c>
      <c r="AH770" s="92" t="e">
        <f t="shared" si="242"/>
        <v>#VALUE!</v>
      </c>
      <c r="AI770" s="93" t="str">
        <f t="shared" si="243"/>
        <v>No aplica</v>
      </c>
      <c r="AJ770" s="93" t="e">
        <f t="shared" si="244"/>
        <v>#VALUE!</v>
      </c>
      <c r="AK770" s="93" t="e">
        <f t="shared" si="245"/>
        <v>#VALUE!</v>
      </c>
    </row>
    <row r="771" spans="1:37" ht="25.35" customHeight="1" thickTop="1" thickBot="1">
      <c r="A771" s="296" t="s">
        <v>591</v>
      </c>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c r="Z771" s="297"/>
      <c r="AA771" s="297"/>
      <c r="AB771" s="297"/>
      <c r="AC771" s="298"/>
      <c r="AD771" s="205">
        <f>'Art. 121'!Q748</f>
        <v>3</v>
      </c>
      <c r="AE771" s="91" t="str">
        <f t="shared" si="239"/>
        <v>No aplica</v>
      </c>
      <c r="AF771">
        <f t="shared" si="240"/>
        <v>1.5</v>
      </c>
      <c r="AG771" s="89" t="str">
        <f t="shared" si="241"/>
        <v>No aplica</v>
      </c>
      <c r="AH771" s="92" t="e">
        <f t="shared" si="242"/>
        <v>#VALUE!</v>
      </c>
      <c r="AI771" s="93" t="str">
        <f t="shared" si="243"/>
        <v>No aplica</v>
      </c>
      <c r="AJ771" s="93" t="e">
        <f t="shared" si="244"/>
        <v>#VALUE!</v>
      </c>
      <c r="AK771" s="93" t="e">
        <f t="shared" si="245"/>
        <v>#VALUE!</v>
      </c>
    </row>
    <row r="772" spans="1:37" ht="25.35" customHeight="1" thickTop="1" thickBot="1">
      <c r="A772" s="296" t="s">
        <v>592</v>
      </c>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c r="Z772" s="297"/>
      <c r="AA772" s="297"/>
      <c r="AB772" s="297"/>
      <c r="AC772" s="298"/>
      <c r="AD772" s="205">
        <f>'Art. 121'!Q749</f>
        <v>3</v>
      </c>
      <c r="AE772" s="91" t="str">
        <f t="shared" si="239"/>
        <v>No aplica</v>
      </c>
      <c r="AF772">
        <f t="shared" si="240"/>
        <v>1.5</v>
      </c>
      <c r="AG772" s="89" t="str">
        <f t="shared" si="241"/>
        <v>No aplica</v>
      </c>
      <c r="AH772" s="92" t="e">
        <f t="shared" si="242"/>
        <v>#VALUE!</v>
      </c>
      <c r="AI772" s="93" t="str">
        <f t="shared" si="243"/>
        <v>No aplica</v>
      </c>
      <c r="AJ772" s="93" t="e">
        <f t="shared" si="244"/>
        <v>#VALUE!</v>
      </c>
      <c r="AK772" s="93" t="e">
        <f t="shared" si="245"/>
        <v>#VALUE!</v>
      </c>
    </row>
    <row r="773" spans="1:37" ht="25.35" customHeight="1" thickTop="1" thickBot="1">
      <c r="A773" s="296" t="s">
        <v>552</v>
      </c>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c r="Z773" s="297"/>
      <c r="AA773" s="297"/>
      <c r="AB773" s="297"/>
      <c r="AC773" s="298"/>
      <c r="AD773" s="205">
        <f>'Art. 121'!Q750</f>
        <v>3</v>
      </c>
      <c r="AE773" s="91" t="str">
        <f t="shared" si="239"/>
        <v>No aplica</v>
      </c>
      <c r="AF773">
        <f t="shared" si="240"/>
        <v>1.5</v>
      </c>
      <c r="AG773" s="89" t="str">
        <f t="shared" si="241"/>
        <v>No aplica</v>
      </c>
      <c r="AH773" s="92" t="e">
        <f t="shared" si="242"/>
        <v>#VALUE!</v>
      </c>
      <c r="AI773" s="93" t="str">
        <f t="shared" si="243"/>
        <v>No aplica</v>
      </c>
      <c r="AJ773" s="93" t="e">
        <f t="shared" si="244"/>
        <v>#VALUE!</v>
      </c>
      <c r="AK773" s="93" t="e">
        <f t="shared" si="245"/>
        <v>#VALUE!</v>
      </c>
    </row>
    <row r="774" spans="1:37" ht="25.35" customHeight="1" thickTop="1" thickBot="1">
      <c r="A774" s="296" t="s">
        <v>593</v>
      </c>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c r="Z774" s="297"/>
      <c r="AA774" s="297"/>
      <c r="AB774" s="297"/>
      <c r="AC774" s="298"/>
      <c r="AD774" s="205">
        <f>'Art. 121'!Q751</f>
        <v>3</v>
      </c>
      <c r="AE774" s="91" t="str">
        <f t="shared" si="239"/>
        <v>No aplica</v>
      </c>
      <c r="AF774">
        <f t="shared" si="240"/>
        <v>1.5</v>
      </c>
      <c r="AG774" s="89" t="str">
        <f t="shared" si="241"/>
        <v>No aplica</v>
      </c>
      <c r="AH774" s="92" t="e">
        <f t="shared" si="242"/>
        <v>#VALUE!</v>
      </c>
      <c r="AI774" s="93" t="str">
        <f t="shared" si="243"/>
        <v>No aplica</v>
      </c>
      <c r="AJ774" s="93" t="e">
        <f t="shared" si="244"/>
        <v>#VALUE!</v>
      </c>
      <c r="AK774" s="93" t="e">
        <f t="shared" si="245"/>
        <v>#VALUE!</v>
      </c>
    </row>
    <row r="775" spans="1:37" ht="25.35" customHeight="1" thickTop="1" thickBot="1">
      <c r="A775" s="296" t="s">
        <v>594</v>
      </c>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c r="Z775" s="297"/>
      <c r="AA775" s="297"/>
      <c r="AB775" s="297"/>
      <c r="AC775" s="298"/>
      <c r="AD775" s="205">
        <f>'Art. 121'!Q752</f>
        <v>3</v>
      </c>
      <c r="AE775" s="91" t="str">
        <f t="shared" si="239"/>
        <v>No aplica</v>
      </c>
      <c r="AF775">
        <f t="shared" si="240"/>
        <v>1.5</v>
      </c>
      <c r="AG775" s="89" t="str">
        <f t="shared" si="241"/>
        <v>No aplica</v>
      </c>
      <c r="AH775" s="92" t="e">
        <f t="shared" si="242"/>
        <v>#VALUE!</v>
      </c>
      <c r="AI775" s="93" t="str">
        <f t="shared" si="243"/>
        <v>No aplica</v>
      </c>
      <c r="AJ775" s="93" t="e">
        <f t="shared" si="244"/>
        <v>#VALUE!</v>
      </c>
      <c r="AK775" s="93" t="e">
        <f t="shared" si="245"/>
        <v>#VALUE!</v>
      </c>
    </row>
    <row r="776" spans="1:37" ht="25.35" customHeight="1" thickTop="1" thickBot="1">
      <c r="A776" s="296" t="s">
        <v>2079</v>
      </c>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c r="Z776" s="297"/>
      <c r="AA776" s="297"/>
      <c r="AB776" s="297"/>
      <c r="AC776" s="298"/>
      <c r="AD776" s="205">
        <f>'Art. 121'!Q753</f>
        <v>3</v>
      </c>
      <c r="AE776" s="91" t="str">
        <f t="shared" si="239"/>
        <v>No aplica</v>
      </c>
      <c r="AF776">
        <f t="shared" si="240"/>
        <v>1.5</v>
      </c>
      <c r="AG776" s="89" t="str">
        <f t="shared" si="241"/>
        <v>No aplica</v>
      </c>
      <c r="AH776" s="92" t="e">
        <f t="shared" si="242"/>
        <v>#VALUE!</v>
      </c>
      <c r="AI776" s="93" t="str">
        <f t="shared" si="243"/>
        <v>No aplica</v>
      </c>
      <c r="AJ776" s="93" t="e">
        <f t="shared" si="244"/>
        <v>#VALUE!</v>
      </c>
      <c r="AK776" s="93" t="e">
        <f t="shared" si="245"/>
        <v>#VALUE!</v>
      </c>
    </row>
    <row r="777" spans="1:37" ht="25.35" customHeight="1" thickTop="1">
      <c r="A777" s="304" t="s">
        <v>2080</v>
      </c>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91">
        <f>SUM(AE743:AE776)</f>
        <v>0</v>
      </c>
      <c r="AF777" s="63"/>
      <c r="AG777" s="94">
        <f>SUM(AG743:AG776)</f>
        <v>0</v>
      </c>
      <c r="AH777" s="95"/>
      <c r="AI777" s="96" t="str">
        <f t="shared" si="243"/>
        <v>No aplica</v>
      </c>
      <c r="AJ777" s="96"/>
      <c r="AK777" s="96"/>
    </row>
    <row r="778" spans="1:37" ht="25.35" customHeight="1">
      <c r="A778" s="302" t="s">
        <v>2081</v>
      </c>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c r="AA778" s="302"/>
      <c r="AB778" s="302"/>
      <c r="AC778" s="302"/>
      <c r="AD778" s="302"/>
      <c r="AE778" s="91">
        <f>AE777/$AE$23*100</f>
        <v>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05" t="s">
        <v>79</v>
      </c>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106" t="s">
        <v>67</v>
      </c>
      <c r="AE780" s="107" t="s">
        <v>9</v>
      </c>
      <c r="AF780" s="89" t="s">
        <v>1877</v>
      </c>
      <c r="AG780" s="89" t="s">
        <v>1878</v>
      </c>
      <c r="AH780" s="89" t="s">
        <v>1879</v>
      </c>
      <c r="AI780" s="90" t="s">
        <v>1880</v>
      </c>
      <c r="AJ780" s="89"/>
      <c r="AK780" s="90" t="s">
        <v>1881</v>
      </c>
    </row>
    <row r="781" spans="1:37" ht="25.35" customHeight="1" thickTop="1" thickBot="1">
      <c r="A781" s="296" t="s">
        <v>596</v>
      </c>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c r="Z781" s="297"/>
      <c r="AA781" s="297"/>
      <c r="AB781" s="297"/>
      <c r="AC781" s="298"/>
      <c r="AD781" s="205">
        <f>'Art. 121'!Q756</f>
        <v>3</v>
      </c>
      <c r="AE781" s="91" t="str">
        <f>IF(AG781=1,AK781,AG781)</f>
        <v>No aplica</v>
      </c>
      <c r="AF781">
        <f>AD781/2</f>
        <v>1.5</v>
      </c>
      <c r="AG781" s="89" t="str">
        <f>IF(AND(AF781&gt;=0,AF781&lt;=1),1,"No aplica")</f>
        <v>No aplica</v>
      </c>
      <c r="AH781" s="92" t="e">
        <f>AD781/(AG781*2)</f>
        <v>#VALUE!</v>
      </c>
      <c r="AI781" s="93" t="str">
        <f>IF(AG781=1,AG781/$AG$786,"No aplica")</f>
        <v>No aplica</v>
      </c>
      <c r="AJ781" s="93" t="e">
        <f>AF781*AI781</f>
        <v>#VALUE!</v>
      </c>
      <c r="AK781" s="93" t="e">
        <f>AJ781*$AE$23</f>
        <v>#VALUE!</v>
      </c>
    </row>
    <row r="782" spans="1:37" ht="25.35" customHeight="1" thickTop="1" thickBot="1">
      <c r="A782" s="296" t="s">
        <v>2082</v>
      </c>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c r="Z782" s="297"/>
      <c r="AA782" s="297"/>
      <c r="AB782" s="297"/>
      <c r="AC782" s="298"/>
      <c r="AD782" s="205">
        <f>'Art. 121'!Q757</f>
        <v>3</v>
      </c>
      <c r="AE782" s="91" t="str">
        <f>IF(AG782=1,AK782,AG782)</f>
        <v>No aplica</v>
      </c>
      <c r="AF782">
        <f>AD782/2</f>
        <v>1.5</v>
      </c>
      <c r="AG782" s="89" t="str">
        <f>IF(AND(AF782&gt;=0,AF782&lt;=1),1,"No aplica")</f>
        <v>No aplica</v>
      </c>
      <c r="AH782" s="92" t="e">
        <f>AD782/(AG782*2)</f>
        <v>#VALUE!</v>
      </c>
      <c r="AI782" s="93" t="str">
        <f>IF(AG782=1,AG782/$AG$786,"No aplica")</f>
        <v>No aplica</v>
      </c>
      <c r="AJ782" s="93" t="e">
        <f>AF782*AI782</f>
        <v>#VALUE!</v>
      </c>
      <c r="AK782" s="93" t="e">
        <f>AJ782*$AE$23</f>
        <v>#VALUE!</v>
      </c>
    </row>
    <row r="783" spans="1:37" ht="25.35" customHeight="1" thickTop="1" thickBot="1">
      <c r="A783" s="296" t="s">
        <v>2083</v>
      </c>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c r="Z783" s="297"/>
      <c r="AA783" s="297"/>
      <c r="AB783" s="297"/>
      <c r="AC783" s="298"/>
      <c r="AD783" s="205">
        <f>'Art. 121'!Q758</f>
        <v>3</v>
      </c>
      <c r="AE783" s="91" t="str">
        <f>IF(AG783=1,AK783,AG783)</f>
        <v>No aplica</v>
      </c>
      <c r="AF783">
        <f>AD783/2</f>
        <v>1.5</v>
      </c>
      <c r="AG783" s="89" t="str">
        <f>IF(AND(AF783&gt;=0,AF783&lt;=1),1,"No aplica")</f>
        <v>No aplica</v>
      </c>
      <c r="AH783" s="92" t="e">
        <f>AD783/(AG783*2)</f>
        <v>#VALUE!</v>
      </c>
      <c r="AI783" s="93" t="str">
        <f>IF(AG783=1,AG783/$AG$786,"No aplica")</f>
        <v>No aplica</v>
      </c>
      <c r="AJ783" s="93" t="e">
        <f>AF783*AI783</f>
        <v>#VALUE!</v>
      </c>
      <c r="AK783" s="93" t="e">
        <f>AJ783*$AE$23</f>
        <v>#VALUE!</v>
      </c>
    </row>
    <row r="784" spans="1:37" ht="25.35" customHeight="1" thickTop="1" thickBot="1">
      <c r="A784" s="296" t="s">
        <v>2084</v>
      </c>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c r="Z784" s="297"/>
      <c r="AA784" s="297"/>
      <c r="AB784" s="297"/>
      <c r="AC784" s="298"/>
      <c r="AD784" s="205">
        <f>'Art. 121'!Q759</f>
        <v>3</v>
      </c>
      <c r="AE784" s="91" t="str">
        <f>IF(AG784=1,AK784,AG784)</f>
        <v>No aplica</v>
      </c>
      <c r="AF784">
        <f>AD784/2</f>
        <v>1.5</v>
      </c>
      <c r="AG784" s="89" t="str">
        <f>IF(AND(AF784&gt;=0,AF784&lt;=1),1,"No aplica")</f>
        <v>No aplica</v>
      </c>
      <c r="AH784" s="92" t="e">
        <f>AD784/(AG784*2)</f>
        <v>#VALUE!</v>
      </c>
      <c r="AI784" s="93" t="str">
        <f>IF(AG784=1,AG784/$AG$786,"No aplica")</f>
        <v>No aplica</v>
      </c>
      <c r="AJ784" s="93" t="e">
        <f>AF784*AI784</f>
        <v>#VALUE!</v>
      </c>
      <c r="AK784" s="93" t="e">
        <f>AJ784*$AE$23</f>
        <v>#VALUE!</v>
      </c>
    </row>
    <row r="785" spans="1:37" ht="25.35" customHeight="1" thickTop="1" thickBot="1">
      <c r="A785" s="296" t="s">
        <v>600</v>
      </c>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c r="Z785" s="297"/>
      <c r="AA785" s="297"/>
      <c r="AB785" s="297"/>
      <c r="AC785" s="298"/>
      <c r="AD785" s="205">
        <f>'Art. 121'!Q760</f>
        <v>3</v>
      </c>
      <c r="AE785" s="91" t="str">
        <f>IF(AG785=1,AK785,AG785)</f>
        <v>No aplica</v>
      </c>
      <c r="AF785">
        <f>AD785/2</f>
        <v>1.5</v>
      </c>
      <c r="AG785" s="89" t="str">
        <f>IF(AND(AF785&gt;=0,AF785&lt;=1),1,"No aplica")</f>
        <v>No aplica</v>
      </c>
      <c r="AH785" s="92" t="e">
        <f>AD785/(AG785*2)</f>
        <v>#VALUE!</v>
      </c>
      <c r="AI785" s="93" t="str">
        <f>IF(AG785=1,AG785/$AG$786,"No aplica")</f>
        <v>No aplica</v>
      </c>
      <c r="AJ785" s="93" t="e">
        <f>AF785*AI785</f>
        <v>#VALUE!</v>
      </c>
      <c r="AK785" s="93" t="e">
        <f>AJ785*$AE$23</f>
        <v>#VALUE!</v>
      </c>
    </row>
    <row r="786" spans="1:37" ht="25.35" customHeight="1" thickTop="1">
      <c r="A786" s="304" t="s">
        <v>2085</v>
      </c>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91">
        <f>SUM(AE779:AE785)</f>
        <v>0</v>
      </c>
      <c r="AF786" s="63"/>
      <c r="AG786" s="94">
        <f>SUM(AG781:AG785)</f>
        <v>0</v>
      </c>
      <c r="AH786" s="95"/>
      <c r="AI786" s="96"/>
      <c r="AJ786" s="96"/>
      <c r="AK786" s="96"/>
    </row>
    <row r="787" spans="1:37" ht="25.35" customHeight="1">
      <c r="A787" s="302" t="s">
        <v>2086</v>
      </c>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c r="AA787" s="302"/>
      <c r="AB787" s="302"/>
      <c r="AC787" s="302"/>
      <c r="AD787" s="302"/>
      <c r="AE787" s="91">
        <f>AE786/$AE$23*100</f>
        <v>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94" t="s">
        <v>601</v>
      </c>
      <c r="B790" s="294"/>
      <c r="C790" s="294"/>
      <c r="D790" s="294"/>
      <c r="E790" s="294"/>
      <c r="F790" s="294"/>
      <c r="G790" s="294"/>
      <c r="H790" s="294"/>
      <c r="I790" s="294"/>
      <c r="J790" s="294"/>
      <c r="K790" s="294"/>
      <c r="L790" s="294"/>
      <c r="M790" s="294"/>
      <c r="N790" s="294"/>
      <c r="O790" s="294"/>
      <c r="P790" s="294"/>
      <c r="Q790" s="294"/>
      <c r="R790" s="294"/>
      <c r="S790" s="294"/>
      <c r="T790" s="294"/>
      <c r="U790" s="294"/>
      <c r="V790" s="294"/>
      <c r="W790" s="294"/>
      <c r="X790" s="294"/>
      <c r="Y790" s="294"/>
      <c r="Z790" s="294"/>
      <c r="AA790" s="294"/>
      <c r="AB790" s="294"/>
      <c r="AC790" s="294"/>
      <c r="AD790" s="204"/>
      <c r="AE790" s="204"/>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03" t="s">
        <v>44</v>
      </c>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c r="AD793" s="67" t="s">
        <v>67</v>
      </c>
      <c r="AE793" s="201" t="s">
        <v>9</v>
      </c>
      <c r="AF793" s="89" t="s">
        <v>1877</v>
      </c>
      <c r="AG793" s="89" t="s">
        <v>1878</v>
      </c>
      <c r="AH793" s="89" t="s">
        <v>1879</v>
      </c>
      <c r="AI793" s="90" t="s">
        <v>1880</v>
      </c>
      <c r="AJ793" s="89"/>
      <c r="AK793" s="90" t="s">
        <v>1881</v>
      </c>
    </row>
    <row r="794" spans="1:37" ht="25.35" customHeight="1" thickTop="1" thickBot="1">
      <c r="A794" s="296" t="s">
        <v>603</v>
      </c>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c r="Z794" s="297"/>
      <c r="AA794" s="297"/>
      <c r="AB794" s="297"/>
      <c r="AC794" s="298"/>
      <c r="AD794" s="205">
        <f>'Art. 121'!Q769</f>
        <v>2</v>
      </c>
      <c r="AE794" s="91">
        <f t="shared" ref="AE794:AE849" si="246">IF(AG794=1,AK794,AG794)</f>
        <v>8.5034013605442174E-2</v>
      </c>
      <c r="AF794">
        <f t="shared" ref="AF794:AF849" si="247">AD794/2</f>
        <v>1</v>
      </c>
      <c r="AG794" s="89">
        <f t="shared" ref="AG794:AG849" si="248">IF(AND(AF794&gt;=0,AF794&lt;=1),1,"No aplica")</f>
        <v>1</v>
      </c>
      <c r="AH794" s="92">
        <f t="shared" ref="AH794:AH849" si="249">AD794/(AG794*2)</f>
        <v>1</v>
      </c>
      <c r="AI794" s="93">
        <f t="shared" ref="AI794:AI849" si="250">IF(AG794=1,AG794/$AG$850,"No aplica")</f>
        <v>1.7857142857142856E-2</v>
      </c>
      <c r="AJ794" s="93">
        <f t="shared" ref="AJ794:AJ849" si="251">AF794*AI794</f>
        <v>1.7857142857142856E-2</v>
      </c>
      <c r="AK794" s="93">
        <f t="shared" ref="AK794:AK849" si="252">AJ794*$AE$23</f>
        <v>8.5034013605442174E-2</v>
      </c>
    </row>
    <row r="795" spans="1:37" ht="25.35" customHeight="1" thickTop="1" thickBot="1">
      <c r="A795" s="296" t="s">
        <v>109</v>
      </c>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c r="Z795" s="297"/>
      <c r="AA795" s="297"/>
      <c r="AB795" s="297"/>
      <c r="AC795" s="298"/>
      <c r="AD795" s="205">
        <f>'Art. 121'!Q770</f>
        <v>2</v>
      </c>
      <c r="AE795" s="91">
        <f t="shared" si="246"/>
        <v>8.5034013605442174E-2</v>
      </c>
      <c r="AF795">
        <f t="shared" si="247"/>
        <v>1</v>
      </c>
      <c r="AG795" s="89">
        <f t="shared" si="248"/>
        <v>1</v>
      </c>
      <c r="AH795" s="92">
        <f t="shared" si="249"/>
        <v>1</v>
      </c>
      <c r="AI795" s="93">
        <f t="shared" si="250"/>
        <v>1.7857142857142856E-2</v>
      </c>
      <c r="AJ795" s="93">
        <f t="shared" si="251"/>
        <v>1.7857142857142856E-2</v>
      </c>
      <c r="AK795" s="93">
        <f t="shared" si="252"/>
        <v>8.5034013605442174E-2</v>
      </c>
    </row>
    <row r="796" spans="1:37" ht="25.35" customHeight="1" thickTop="1" thickBot="1">
      <c r="A796" s="296" t="s">
        <v>604</v>
      </c>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c r="Z796" s="297"/>
      <c r="AA796" s="297"/>
      <c r="AB796" s="297"/>
      <c r="AC796" s="298"/>
      <c r="AD796" s="205">
        <f>'Art. 121'!Q771</f>
        <v>2</v>
      </c>
      <c r="AE796" s="91">
        <f t="shared" si="246"/>
        <v>8.5034013605442174E-2</v>
      </c>
      <c r="AF796">
        <f t="shared" si="247"/>
        <v>1</v>
      </c>
      <c r="AG796" s="89">
        <f t="shared" si="248"/>
        <v>1</v>
      </c>
      <c r="AH796" s="92">
        <f t="shared" si="249"/>
        <v>1</v>
      </c>
      <c r="AI796" s="93">
        <f t="shared" si="250"/>
        <v>1.7857142857142856E-2</v>
      </c>
      <c r="AJ796" s="93">
        <f t="shared" si="251"/>
        <v>1.7857142857142856E-2</v>
      </c>
      <c r="AK796" s="93">
        <f t="shared" si="252"/>
        <v>8.5034013605442174E-2</v>
      </c>
    </row>
    <row r="797" spans="1:37" ht="25.35" customHeight="1" thickTop="1" thickBot="1">
      <c r="A797" s="296" t="s">
        <v>605</v>
      </c>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c r="Z797" s="297"/>
      <c r="AA797" s="297"/>
      <c r="AB797" s="297"/>
      <c r="AC797" s="298"/>
      <c r="AD797" s="205">
        <f>'Art. 121'!Q772</f>
        <v>2</v>
      </c>
      <c r="AE797" s="91">
        <f t="shared" si="246"/>
        <v>8.5034013605442174E-2</v>
      </c>
      <c r="AF797">
        <f t="shared" si="247"/>
        <v>1</v>
      </c>
      <c r="AG797" s="89">
        <f t="shared" si="248"/>
        <v>1</v>
      </c>
      <c r="AH797" s="92">
        <f t="shared" si="249"/>
        <v>1</v>
      </c>
      <c r="AI797" s="93">
        <f t="shared" si="250"/>
        <v>1.7857142857142856E-2</v>
      </c>
      <c r="AJ797" s="93">
        <f t="shared" si="251"/>
        <v>1.7857142857142856E-2</v>
      </c>
      <c r="AK797" s="93">
        <f t="shared" si="252"/>
        <v>8.5034013605442174E-2</v>
      </c>
    </row>
    <row r="798" spans="1:37" ht="25.35" customHeight="1" thickTop="1" thickBot="1">
      <c r="A798" s="296" t="s">
        <v>606</v>
      </c>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c r="Z798" s="297"/>
      <c r="AA798" s="297"/>
      <c r="AB798" s="297"/>
      <c r="AC798" s="298"/>
      <c r="AD798" s="205">
        <f>'Art. 121'!Q773</f>
        <v>2</v>
      </c>
      <c r="AE798" s="91">
        <f t="shared" si="246"/>
        <v>8.5034013605442174E-2</v>
      </c>
      <c r="AF798">
        <f t="shared" si="247"/>
        <v>1</v>
      </c>
      <c r="AG798" s="89">
        <f t="shared" si="248"/>
        <v>1</v>
      </c>
      <c r="AH798" s="92">
        <f t="shared" si="249"/>
        <v>1</v>
      </c>
      <c r="AI798" s="93">
        <f t="shared" si="250"/>
        <v>1.7857142857142856E-2</v>
      </c>
      <c r="AJ798" s="93">
        <f t="shared" si="251"/>
        <v>1.7857142857142856E-2</v>
      </c>
      <c r="AK798" s="93">
        <f t="shared" si="252"/>
        <v>8.5034013605442174E-2</v>
      </c>
    </row>
    <row r="799" spans="1:37" ht="25.35" customHeight="1" thickTop="1" thickBot="1">
      <c r="A799" s="296" t="s">
        <v>607</v>
      </c>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c r="Z799" s="297"/>
      <c r="AA799" s="297"/>
      <c r="AB799" s="297"/>
      <c r="AC799" s="298"/>
      <c r="AD799" s="205">
        <f>'Art. 121'!Q774</f>
        <v>2</v>
      </c>
      <c r="AE799" s="91">
        <f t="shared" si="246"/>
        <v>8.5034013605442174E-2</v>
      </c>
      <c r="AF799">
        <f t="shared" si="247"/>
        <v>1</v>
      </c>
      <c r="AG799" s="89">
        <f t="shared" si="248"/>
        <v>1</v>
      </c>
      <c r="AH799" s="92">
        <f t="shared" si="249"/>
        <v>1</v>
      </c>
      <c r="AI799" s="93">
        <f t="shared" si="250"/>
        <v>1.7857142857142856E-2</v>
      </c>
      <c r="AJ799" s="93">
        <f t="shared" si="251"/>
        <v>1.7857142857142856E-2</v>
      </c>
      <c r="AK799" s="93">
        <f t="shared" si="252"/>
        <v>8.5034013605442174E-2</v>
      </c>
    </row>
    <row r="800" spans="1:37" ht="25.35" customHeight="1" thickTop="1" thickBot="1">
      <c r="A800" s="296" t="s">
        <v>608</v>
      </c>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c r="Z800" s="297"/>
      <c r="AA800" s="297"/>
      <c r="AB800" s="297"/>
      <c r="AC800" s="298"/>
      <c r="AD800" s="205">
        <f>'Art. 121'!Q775</f>
        <v>2</v>
      </c>
      <c r="AE800" s="91">
        <f t="shared" si="246"/>
        <v>8.5034013605442174E-2</v>
      </c>
      <c r="AF800">
        <f t="shared" si="247"/>
        <v>1</v>
      </c>
      <c r="AG800" s="89">
        <f t="shared" si="248"/>
        <v>1</v>
      </c>
      <c r="AH800" s="92">
        <f t="shared" si="249"/>
        <v>1</v>
      </c>
      <c r="AI800" s="93">
        <f t="shared" si="250"/>
        <v>1.7857142857142856E-2</v>
      </c>
      <c r="AJ800" s="93">
        <f t="shared" si="251"/>
        <v>1.7857142857142856E-2</v>
      </c>
      <c r="AK800" s="93">
        <f t="shared" si="252"/>
        <v>8.5034013605442174E-2</v>
      </c>
    </row>
    <row r="801" spans="1:37" ht="25.35" customHeight="1" thickTop="1" thickBot="1">
      <c r="A801" s="296" t="s">
        <v>609</v>
      </c>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c r="Z801" s="297"/>
      <c r="AA801" s="297"/>
      <c r="AB801" s="297"/>
      <c r="AC801" s="298"/>
      <c r="AD801" s="205">
        <f>'Art. 121'!Q776</f>
        <v>2</v>
      </c>
      <c r="AE801" s="91">
        <f t="shared" si="246"/>
        <v>8.5034013605442174E-2</v>
      </c>
      <c r="AF801">
        <f t="shared" si="247"/>
        <v>1</v>
      </c>
      <c r="AG801" s="89">
        <f t="shared" si="248"/>
        <v>1</v>
      </c>
      <c r="AH801" s="92">
        <f t="shared" si="249"/>
        <v>1</v>
      </c>
      <c r="AI801" s="93">
        <f t="shared" si="250"/>
        <v>1.7857142857142856E-2</v>
      </c>
      <c r="AJ801" s="93">
        <f t="shared" si="251"/>
        <v>1.7857142857142856E-2</v>
      </c>
      <c r="AK801" s="93">
        <f t="shared" si="252"/>
        <v>8.5034013605442174E-2</v>
      </c>
    </row>
    <row r="802" spans="1:37" ht="25.35" customHeight="1" thickTop="1" thickBot="1">
      <c r="A802" s="296" t="s">
        <v>610</v>
      </c>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c r="Z802" s="297"/>
      <c r="AA802" s="297"/>
      <c r="AB802" s="297"/>
      <c r="AC802" s="298"/>
      <c r="AD802" s="205">
        <f>'Art. 121'!Q777</f>
        <v>2</v>
      </c>
      <c r="AE802" s="91">
        <f t="shared" si="246"/>
        <v>8.5034013605442174E-2</v>
      </c>
      <c r="AF802">
        <f t="shared" si="247"/>
        <v>1</v>
      </c>
      <c r="AG802" s="89">
        <f t="shared" si="248"/>
        <v>1</v>
      </c>
      <c r="AH802" s="92">
        <f t="shared" si="249"/>
        <v>1</v>
      </c>
      <c r="AI802" s="93">
        <f t="shared" si="250"/>
        <v>1.7857142857142856E-2</v>
      </c>
      <c r="AJ802" s="93">
        <f t="shared" si="251"/>
        <v>1.7857142857142856E-2</v>
      </c>
      <c r="AK802" s="93">
        <f t="shared" si="252"/>
        <v>8.5034013605442174E-2</v>
      </c>
    </row>
    <row r="803" spans="1:37" ht="25.35" customHeight="1" thickTop="1" thickBot="1">
      <c r="A803" s="296" t="s">
        <v>611</v>
      </c>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c r="Z803" s="297"/>
      <c r="AA803" s="297"/>
      <c r="AB803" s="297"/>
      <c r="AC803" s="298"/>
      <c r="AD803" s="205">
        <f>'Art. 121'!Q778</f>
        <v>2</v>
      </c>
      <c r="AE803" s="91">
        <f t="shared" si="246"/>
        <v>8.5034013605442174E-2</v>
      </c>
      <c r="AF803">
        <f t="shared" si="247"/>
        <v>1</v>
      </c>
      <c r="AG803" s="89">
        <f t="shared" si="248"/>
        <v>1</v>
      </c>
      <c r="AH803" s="92">
        <f t="shared" si="249"/>
        <v>1</v>
      </c>
      <c r="AI803" s="93">
        <f t="shared" si="250"/>
        <v>1.7857142857142856E-2</v>
      </c>
      <c r="AJ803" s="93">
        <f t="shared" si="251"/>
        <v>1.7857142857142856E-2</v>
      </c>
      <c r="AK803" s="93">
        <f t="shared" si="252"/>
        <v>8.5034013605442174E-2</v>
      </c>
    </row>
    <row r="804" spans="1:37" ht="25.35" customHeight="1" thickTop="1" thickBot="1">
      <c r="A804" s="296" t="s">
        <v>612</v>
      </c>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c r="Z804" s="297"/>
      <c r="AA804" s="297"/>
      <c r="AB804" s="297"/>
      <c r="AC804" s="298"/>
      <c r="AD804" s="205">
        <f>'Art. 121'!Q779</f>
        <v>2</v>
      </c>
      <c r="AE804" s="91">
        <f t="shared" si="246"/>
        <v>8.5034013605442174E-2</v>
      </c>
      <c r="AF804">
        <f t="shared" si="247"/>
        <v>1</v>
      </c>
      <c r="AG804" s="89">
        <f t="shared" si="248"/>
        <v>1</v>
      </c>
      <c r="AH804" s="92">
        <f t="shared" si="249"/>
        <v>1</v>
      </c>
      <c r="AI804" s="93">
        <f t="shared" si="250"/>
        <v>1.7857142857142856E-2</v>
      </c>
      <c r="AJ804" s="93">
        <f t="shared" si="251"/>
        <v>1.7857142857142856E-2</v>
      </c>
      <c r="AK804" s="93">
        <f t="shared" si="252"/>
        <v>8.5034013605442174E-2</v>
      </c>
    </row>
    <row r="805" spans="1:37" ht="25.35" customHeight="1" thickTop="1" thickBot="1">
      <c r="A805" s="296" t="s">
        <v>613</v>
      </c>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c r="Z805" s="297"/>
      <c r="AA805" s="297"/>
      <c r="AB805" s="297"/>
      <c r="AC805" s="298"/>
      <c r="AD805" s="205">
        <f>'Art. 121'!Q780</f>
        <v>2</v>
      </c>
      <c r="AE805" s="91">
        <f t="shared" si="246"/>
        <v>8.5034013605442174E-2</v>
      </c>
      <c r="AF805">
        <f t="shared" si="247"/>
        <v>1</v>
      </c>
      <c r="AG805" s="89">
        <f t="shared" si="248"/>
        <v>1</v>
      </c>
      <c r="AH805" s="92">
        <f t="shared" si="249"/>
        <v>1</v>
      </c>
      <c r="AI805" s="93">
        <f t="shared" si="250"/>
        <v>1.7857142857142856E-2</v>
      </c>
      <c r="AJ805" s="93">
        <f t="shared" si="251"/>
        <v>1.7857142857142856E-2</v>
      </c>
      <c r="AK805" s="93">
        <f t="shared" si="252"/>
        <v>8.5034013605442174E-2</v>
      </c>
    </row>
    <row r="806" spans="1:37" ht="25.35" customHeight="1" thickTop="1" thickBot="1">
      <c r="A806" s="296" t="s">
        <v>614</v>
      </c>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c r="Z806" s="297"/>
      <c r="AA806" s="297"/>
      <c r="AB806" s="297"/>
      <c r="AC806" s="298"/>
      <c r="AD806" s="205">
        <f>'Art. 121'!Q781</f>
        <v>2</v>
      </c>
      <c r="AE806" s="91">
        <f t="shared" si="246"/>
        <v>8.5034013605442174E-2</v>
      </c>
      <c r="AF806">
        <f t="shared" si="247"/>
        <v>1</v>
      </c>
      <c r="AG806" s="89">
        <f t="shared" si="248"/>
        <v>1</v>
      </c>
      <c r="AH806" s="92">
        <f t="shared" si="249"/>
        <v>1</v>
      </c>
      <c r="AI806" s="93">
        <f t="shared" si="250"/>
        <v>1.7857142857142856E-2</v>
      </c>
      <c r="AJ806" s="93">
        <f t="shared" si="251"/>
        <v>1.7857142857142856E-2</v>
      </c>
      <c r="AK806" s="93">
        <f t="shared" si="252"/>
        <v>8.5034013605442174E-2</v>
      </c>
    </row>
    <row r="807" spans="1:37" ht="25.35" customHeight="1" thickTop="1" thickBot="1">
      <c r="A807" s="296" t="s">
        <v>615</v>
      </c>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c r="Z807" s="297"/>
      <c r="AA807" s="297"/>
      <c r="AB807" s="297"/>
      <c r="AC807" s="298"/>
      <c r="AD807" s="205">
        <f>'Art. 121'!Q782</f>
        <v>2</v>
      </c>
      <c r="AE807" s="91">
        <f t="shared" si="246"/>
        <v>8.5034013605442174E-2</v>
      </c>
      <c r="AF807">
        <f t="shared" si="247"/>
        <v>1</v>
      </c>
      <c r="AG807" s="89">
        <f t="shared" si="248"/>
        <v>1</v>
      </c>
      <c r="AH807" s="92">
        <f t="shared" si="249"/>
        <v>1</v>
      </c>
      <c r="AI807" s="93">
        <f t="shared" si="250"/>
        <v>1.7857142857142856E-2</v>
      </c>
      <c r="AJ807" s="93">
        <f t="shared" si="251"/>
        <v>1.7857142857142856E-2</v>
      </c>
      <c r="AK807" s="93">
        <f t="shared" si="252"/>
        <v>8.5034013605442174E-2</v>
      </c>
    </row>
    <row r="808" spans="1:37" ht="25.35" customHeight="1" thickTop="1" thickBot="1">
      <c r="A808" s="296" t="s">
        <v>616</v>
      </c>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c r="Z808" s="297"/>
      <c r="AA808" s="297"/>
      <c r="AB808" s="297"/>
      <c r="AC808" s="298"/>
      <c r="AD808" s="205">
        <f>'Art. 121'!Q783</f>
        <v>2</v>
      </c>
      <c r="AE808" s="91">
        <f t="shared" si="246"/>
        <v>8.5034013605442174E-2</v>
      </c>
      <c r="AF808">
        <f t="shared" si="247"/>
        <v>1</v>
      </c>
      <c r="AG808" s="89">
        <f t="shared" si="248"/>
        <v>1</v>
      </c>
      <c r="AH808" s="92">
        <f t="shared" si="249"/>
        <v>1</v>
      </c>
      <c r="AI808" s="93">
        <f t="shared" si="250"/>
        <v>1.7857142857142856E-2</v>
      </c>
      <c r="AJ808" s="93">
        <f t="shared" si="251"/>
        <v>1.7857142857142856E-2</v>
      </c>
      <c r="AK808" s="93">
        <f t="shared" si="252"/>
        <v>8.5034013605442174E-2</v>
      </c>
    </row>
    <row r="809" spans="1:37" ht="25.35" customHeight="1" thickTop="1" thickBot="1">
      <c r="A809" s="296" t="s">
        <v>617</v>
      </c>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c r="Z809" s="297"/>
      <c r="AA809" s="297"/>
      <c r="AB809" s="297"/>
      <c r="AC809" s="298"/>
      <c r="AD809" s="205">
        <f>'Art. 121'!Q784</f>
        <v>2</v>
      </c>
      <c r="AE809" s="91">
        <f t="shared" si="246"/>
        <v>8.5034013605442174E-2</v>
      </c>
      <c r="AF809">
        <f t="shared" si="247"/>
        <v>1</v>
      </c>
      <c r="AG809" s="89">
        <f t="shared" si="248"/>
        <v>1</v>
      </c>
      <c r="AH809" s="92">
        <f t="shared" si="249"/>
        <v>1</v>
      </c>
      <c r="AI809" s="93">
        <f t="shared" si="250"/>
        <v>1.7857142857142856E-2</v>
      </c>
      <c r="AJ809" s="93">
        <f t="shared" si="251"/>
        <v>1.7857142857142856E-2</v>
      </c>
      <c r="AK809" s="93">
        <f t="shared" si="252"/>
        <v>8.5034013605442174E-2</v>
      </c>
    </row>
    <row r="810" spans="1:37" ht="25.35" customHeight="1" thickTop="1" thickBot="1">
      <c r="A810" s="296" t="s">
        <v>618</v>
      </c>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c r="Z810" s="297"/>
      <c r="AA810" s="297"/>
      <c r="AB810" s="297"/>
      <c r="AC810" s="298"/>
      <c r="AD810" s="205">
        <f>'Art. 121'!Q785</f>
        <v>2</v>
      </c>
      <c r="AE810" s="91">
        <f t="shared" si="246"/>
        <v>8.5034013605442174E-2</v>
      </c>
      <c r="AF810">
        <f t="shared" si="247"/>
        <v>1</v>
      </c>
      <c r="AG810" s="89">
        <f t="shared" si="248"/>
        <v>1</v>
      </c>
      <c r="AH810" s="92">
        <f t="shared" si="249"/>
        <v>1</v>
      </c>
      <c r="AI810" s="93">
        <f t="shared" si="250"/>
        <v>1.7857142857142856E-2</v>
      </c>
      <c r="AJ810" s="93">
        <f t="shared" si="251"/>
        <v>1.7857142857142856E-2</v>
      </c>
      <c r="AK810" s="93">
        <f t="shared" si="252"/>
        <v>8.5034013605442174E-2</v>
      </c>
    </row>
    <row r="811" spans="1:37" ht="25.35" customHeight="1" thickTop="1" thickBot="1">
      <c r="A811" s="296" t="s">
        <v>619</v>
      </c>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c r="Z811" s="297"/>
      <c r="AA811" s="297"/>
      <c r="AB811" s="297"/>
      <c r="AC811" s="298"/>
      <c r="AD811" s="205">
        <f>'Art. 121'!Q786</f>
        <v>2</v>
      </c>
      <c r="AE811" s="91">
        <f t="shared" si="246"/>
        <v>8.5034013605442174E-2</v>
      </c>
      <c r="AF811">
        <f t="shared" si="247"/>
        <v>1</v>
      </c>
      <c r="AG811" s="89">
        <f t="shared" si="248"/>
        <v>1</v>
      </c>
      <c r="AH811" s="92">
        <f t="shared" si="249"/>
        <v>1</v>
      </c>
      <c r="AI811" s="93">
        <f t="shared" si="250"/>
        <v>1.7857142857142856E-2</v>
      </c>
      <c r="AJ811" s="93">
        <f t="shared" si="251"/>
        <v>1.7857142857142856E-2</v>
      </c>
      <c r="AK811" s="93">
        <f t="shared" si="252"/>
        <v>8.5034013605442174E-2</v>
      </c>
    </row>
    <row r="812" spans="1:37" ht="25.35" customHeight="1" thickTop="1" thickBot="1">
      <c r="A812" s="296" t="s">
        <v>620</v>
      </c>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c r="Z812" s="297"/>
      <c r="AA812" s="297"/>
      <c r="AB812" s="297"/>
      <c r="AC812" s="298"/>
      <c r="AD812" s="205">
        <f>'Art. 121'!Q787</f>
        <v>2</v>
      </c>
      <c r="AE812" s="91">
        <f t="shared" si="246"/>
        <v>8.5034013605442174E-2</v>
      </c>
      <c r="AF812">
        <f t="shared" si="247"/>
        <v>1</v>
      </c>
      <c r="AG812" s="89">
        <f t="shared" si="248"/>
        <v>1</v>
      </c>
      <c r="AH812" s="92">
        <f t="shared" si="249"/>
        <v>1</v>
      </c>
      <c r="AI812" s="93">
        <f t="shared" si="250"/>
        <v>1.7857142857142856E-2</v>
      </c>
      <c r="AJ812" s="93">
        <f t="shared" si="251"/>
        <v>1.7857142857142856E-2</v>
      </c>
      <c r="AK812" s="93">
        <f t="shared" si="252"/>
        <v>8.5034013605442174E-2</v>
      </c>
    </row>
    <row r="813" spans="1:37" ht="25.35" customHeight="1" thickTop="1" thickBot="1">
      <c r="A813" s="296" t="s">
        <v>621</v>
      </c>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c r="Z813" s="297"/>
      <c r="AA813" s="297"/>
      <c r="AB813" s="297"/>
      <c r="AC813" s="298"/>
      <c r="AD813" s="205">
        <f>'Art. 121'!Q788</f>
        <v>2</v>
      </c>
      <c r="AE813" s="91">
        <f t="shared" si="246"/>
        <v>8.5034013605442174E-2</v>
      </c>
      <c r="AF813">
        <f t="shared" si="247"/>
        <v>1</v>
      </c>
      <c r="AG813" s="89">
        <f t="shared" si="248"/>
        <v>1</v>
      </c>
      <c r="AH813" s="92">
        <f t="shared" si="249"/>
        <v>1</v>
      </c>
      <c r="AI813" s="93">
        <f t="shared" si="250"/>
        <v>1.7857142857142856E-2</v>
      </c>
      <c r="AJ813" s="93">
        <f t="shared" si="251"/>
        <v>1.7857142857142856E-2</v>
      </c>
      <c r="AK813" s="93">
        <f t="shared" si="252"/>
        <v>8.5034013605442174E-2</v>
      </c>
    </row>
    <row r="814" spans="1:37" ht="25.35" customHeight="1" thickTop="1" thickBot="1">
      <c r="A814" s="296" t="s">
        <v>622</v>
      </c>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c r="Z814" s="297"/>
      <c r="AA814" s="297"/>
      <c r="AB814" s="297"/>
      <c r="AC814" s="298"/>
      <c r="AD814" s="205">
        <f>'Art. 121'!Q789</f>
        <v>2</v>
      </c>
      <c r="AE814" s="91">
        <f t="shared" si="246"/>
        <v>8.5034013605442174E-2</v>
      </c>
      <c r="AF814">
        <f t="shared" si="247"/>
        <v>1</v>
      </c>
      <c r="AG814" s="89">
        <f t="shared" si="248"/>
        <v>1</v>
      </c>
      <c r="AH814" s="92">
        <f t="shared" si="249"/>
        <v>1</v>
      </c>
      <c r="AI814" s="93">
        <f t="shared" si="250"/>
        <v>1.7857142857142856E-2</v>
      </c>
      <c r="AJ814" s="93">
        <f t="shared" si="251"/>
        <v>1.7857142857142856E-2</v>
      </c>
      <c r="AK814" s="93">
        <f t="shared" si="252"/>
        <v>8.5034013605442174E-2</v>
      </c>
    </row>
    <row r="815" spans="1:37" ht="25.35" customHeight="1" thickTop="1" thickBot="1">
      <c r="A815" s="296" t="s">
        <v>623</v>
      </c>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c r="Z815" s="297"/>
      <c r="AA815" s="297"/>
      <c r="AB815" s="297"/>
      <c r="AC815" s="298"/>
      <c r="AD815" s="205">
        <f>'Art. 121'!Q790</f>
        <v>2</v>
      </c>
      <c r="AE815" s="91">
        <f t="shared" si="246"/>
        <v>8.5034013605442174E-2</v>
      </c>
      <c r="AF815">
        <f t="shared" si="247"/>
        <v>1</v>
      </c>
      <c r="AG815" s="89">
        <f t="shared" si="248"/>
        <v>1</v>
      </c>
      <c r="AH815" s="92">
        <f t="shared" si="249"/>
        <v>1</v>
      </c>
      <c r="AI815" s="93">
        <f t="shared" si="250"/>
        <v>1.7857142857142856E-2</v>
      </c>
      <c r="AJ815" s="93">
        <f t="shared" si="251"/>
        <v>1.7857142857142856E-2</v>
      </c>
      <c r="AK815" s="93">
        <f t="shared" si="252"/>
        <v>8.5034013605442174E-2</v>
      </c>
    </row>
    <row r="816" spans="1:37" ht="25.35" customHeight="1" thickTop="1" thickBot="1">
      <c r="A816" s="296" t="s">
        <v>624</v>
      </c>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c r="Z816" s="297"/>
      <c r="AA816" s="297"/>
      <c r="AB816" s="297"/>
      <c r="AC816" s="298"/>
      <c r="AD816" s="205">
        <f>'Art. 121'!Q791</f>
        <v>2</v>
      </c>
      <c r="AE816" s="91">
        <f t="shared" si="246"/>
        <v>8.5034013605442174E-2</v>
      </c>
      <c r="AF816">
        <f t="shared" si="247"/>
        <v>1</v>
      </c>
      <c r="AG816" s="89">
        <f t="shared" si="248"/>
        <v>1</v>
      </c>
      <c r="AH816" s="92">
        <f t="shared" si="249"/>
        <v>1</v>
      </c>
      <c r="AI816" s="93">
        <f t="shared" si="250"/>
        <v>1.7857142857142856E-2</v>
      </c>
      <c r="AJ816" s="93">
        <f t="shared" si="251"/>
        <v>1.7857142857142856E-2</v>
      </c>
      <c r="AK816" s="93">
        <f t="shared" si="252"/>
        <v>8.5034013605442174E-2</v>
      </c>
    </row>
    <row r="817" spans="1:37" ht="25.35" customHeight="1" thickTop="1" thickBot="1">
      <c r="A817" s="296" t="s">
        <v>625</v>
      </c>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c r="Z817" s="297"/>
      <c r="AA817" s="297"/>
      <c r="AB817" s="297"/>
      <c r="AC817" s="298"/>
      <c r="AD817" s="205">
        <f>'Art. 121'!Q792</f>
        <v>2</v>
      </c>
      <c r="AE817" s="91">
        <f t="shared" si="246"/>
        <v>8.5034013605442174E-2</v>
      </c>
      <c r="AF817">
        <f t="shared" si="247"/>
        <v>1</v>
      </c>
      <c r="AG817" s="89">
        <f t="shared" si="248"/>
        <v>1</v>
      </c>
      <c r="AH817" s="92">
        <f t="shared" si="249"/>
        <v>1</v>
      </c>
      <c r="AI817" s="93">
        <f t="shared" si="250"/>
        <v>1.7857142857142856E-2</v>
      </c>
      <c r="AJ817" s="93">
        <f t="shared" si="251"/>
        <v>1.7857142857142856E-2</v>
      </c>
      <c r="AK817" s="93">
        <f t="shared" si="252"/>
        <v>8.5034013605442174E-2</v>
      </c>
    </row>
    <row r="818" spans="1:37" ht="25.35" customHeight="1" thickTop="1" thickBot="1">
      <c r="A818" s="296" t="s">
        <v>626</v>
      </c>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c r="Z818" s="297"/>
      <c r="AA818" s="297"/>
      <c r="AB818" s="297"/>
      <c r="AC818" s="298"/>
      <c r="AD818" s="205">
        <f>'Art. 121'!Q793</f>
        <v>2</v>
      </c>
      <c r="AE818" s="91">
        <f t="shared" si="246"/>
        <v>8.5034013605442174E-2</v>
      </c>
      <c r="AF818">
        <f t="shared" si="247"/>
        <v>1</v>
      </c>
      <c r="AG818" s="89">
        <f t="shared" si="248"/>
        <v>1</v>
      </c>
      <c r="AH818" s="92">
        <f t="shared" si="249"/>
        <v>1</v>
      </c>
      <c r="AI818" s="93">
        <f t="shared" si="250"/>
        <v>1.7857142857142856E-2</v>
      </c>
      <c r="AJ818" s="93">
        <f t="shared" si="251"/>
        <v>1.7857142857142856E-2</v>
      </c>
      <c r="AK818" s="93">
        <f t="shared" si="252"/>
        <v>8.5034013605442174E-2</v>
      </c>
    </row>
    <row r="819" spans="1:37" ht="25.35" customHeight="1" thickTop="1" thickBot="1">
      <c r="A819" s="296" t="s">
        <v>627</v>
      </c>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c r="Z819" s="297"/>
      <c r="AA819" s="297"/>
      <c r="AB819" s="297"/>
      <c r="AC819" s="298"/>
      <c r="AD819" s="205">
        <f>'Art. 121'!Q794</f>
        <v>2</v>
      </c>
      <c r="AE819" s="91">
        <f t="shared" si="246"/>
        <v>8.5034013605442174E-2</v>
      </c>
      <c r="AF819">
        <f t="shared" si="247"/>
        <v>1</v>
      </c>
      <c r="AG819" s="89">
        <f t="shared" si="248"/>
        <v>1</v>
      </c>
      <c r="AH819" s="92">
        <f t="shared" si="249"/>
        <v>1</v>
      </c>
      <c r="AI819" s="93">
        <f t="shared" si="250"/>
        <v>1.7857142857142856E-2</v>
      </c>
      <c r="AJ819" s="93">
        <f t="shared" si="251"/>
        <v>1.7857142857142856E-2</v>
      </c>
      <c r="AK819" s="93">
        <f t="shared" si="252"/>
        <v>8.5034013605442174E-2</v>
      </c>
    </row>
    <row r="820" spans="1:37" ht="25.35" customHeight="1" thickTop="1" thickBot="1">
      <c r="A820" s="296" t="s">
        <v>628</v>
      </c>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c r="Z820" s="297"/>
      <c r="AA820" s="297"/>
      <c r="AB820" s="297"/>
      <c r="AC820" s="298"/>
      <c r="AD820" s="205">
        <f>'Art. 121'!Q795</f>
        <v>2</v>
      </c>
      <c r="AE820" s="91">
        <f t="shared" si="246"/>
        <v>8.5034013605442174E-2</v>
      </c>
      <c r="AF820">
        <f t="shared" si="247"/>
        <v>1</v>
      </c>
      <c r="AG820" s="89">
        <f t="shared" si="248"/>
        <v>1</v>
      </c>
      <c r="AH820" s="92">
        <f t="shared" si="249"/>
        <v>1</v>
      </c>
      <c r="AI820" s="93">
        <f t="shared" si="250"/>
        <v>1.7857142857142856E-2</v>
      </c>
      <c r="AJ820" s="93">
        <f t="shared" si="251"/>
        <v>1.7857142857142856E-2</v>
      </c>
      <c r="AK820" s="93">
        <f t="shared" si="252"/>
        <v>8.5034013605442174E-2</v>
      </c>
    </row>
    <row r="821" spans="1:37" ht="25.35" customHeight="1" thickTop="1" thickBot="1">
      <c r="A821" s="296" t="s">
        <v>629</v>
      </c>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c r="Z821" s="297"/>
      <c r="AA821" s="297"/>
      <c r="AB821" s="297"/>
      <c r="AC821" s="298"/>
      <c r="AD821" s="205">
        <f>'Art. 121'!Q796</f>
        <v>2</v>
      </c>
      <c r="AE821" s="91">
        <f t="shared" si="246"/>
        <v>8.5034013605442174E-2</v>
      </c>
      <c r="AF821">
        <f t="shared" si="247"/>
        <v>1</v>
      </c>
      <c r="AG821" s="89">
        <f t="shared" si="248"/>
        <v>1</v>
      </c>
      <c r="AH821" s="92">
        <f t="shared" si="249"/>
        <v>1</v>
      </c>
      <c r="AI821" s="93">
        <f t="shared" si="250"/>
        <v>1.7857142857142856E-2</v>
      </c>
      <c r="AJ821" s="93">
        <f t="shared" si="251"/>
        <v>1.7857142857142856E-2</v>
      </c>
      <c r="AK821" s="93">
        <f t="shared" si="252"/>
        <v>8.5034013605442174E-2</v>
      </c>
    </row>
    <row r="822" spans="1:37" ht="25.35" customHeight="1" thickTop="1" thickBot="1">
      <c r="A822" s="296" t="s">
        <v>630</v>
      </c>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c r="Z822" s="297"/>
      <c r="AA822" s="297"/>
      <c r="AB822" s="297"/>
      <c r="AC822" s="298"/>
      <c r="AD822" s="205">
        <f>'Art. 121'!Q797</f>
        <v>2</v>
      </c>
      <c r="AE822" s="91">
        <f t="shared" si="246"/>
        <v>8.5034013605442174E-2</v>
      </c>
      <c r="AF822">
        <f t="shared" si="247"/>
        <v>1</v>
      </c>
      <c r="AG822" s="89">
        <f t="shared" si="248"/>
        <v>1</v>
      </c>
      <c r="AH822" s="92">
        <f t="shared" si="249"/>
        <v>1</v>
      </c>
      <c r="AI822" s="93">
        <f t="shared" si="250"/>
        <v>1.7857142857142856E-2</v>
      </c>
      <c r="AJ822" s="93">
        <f t="shared" si="251"/>
        <v>1.7857142857142856E-2</v>
      </c>
      <c r="AK822" s="93">
        <f t="shared" si="252"/>
        <v>8.5034013605442174E-2</v>
      </c>
    </row>
    <row r="823" spans="1:37" ht="25.35" customHeight="1" thickTop="1" thickBot="1">
      <c r="A823" s="296" t="s">
        <v>631</v>
      </c>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c r="Z823" s="297"/>
      <c r="AA823" s="297"/>
      <c r="AB823" s="297"/>
      <c r="AC823" s="298"/>
      <c r="AD823" s="205">
        <f>'Art. 121'!Q798</f>
        <v>2</v>
      </c>
      <c r="AE823" s="91">
        <f t="shared" si="246"/>
        <v>8.5034013605442174E-2</v>
      </c>
      <c r="AF823">
        <f t="shared" si="247"/>
        <v>1</v>
      </c>
      <c r="AG823" s="89">
        <f t="shared" si="248"/>
        <v>1</v>
      </c>
      <c r="AH823" s="92">
        <f t="shared" si="249"/>
        <v>1</v>
      </c>
      <c r="AI823" s="93">
        <f t="shared" si="250"/>
        <v>1.7857142857142856E-2</v>
      </c>
      <c r="AJ823" s="93">
        <f t="shared" si="251"/>
        <v>1.7857142857142856E-2</v>
      </c>
      <c r="AK823" s="93">
        <f t="shared" si="252"/>
        <v>8.5034013605442174E-2</v>
      </c>
    </row>
    <row r="824" spans="1:37" ht="25.35" customHeight="1" thickTop="1" thickBot="1">
      <c r="A824" s="296" t="s">
        <v>632</v>
      </c>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c r="Z824" s="297"/>
      <c r="AA824" s="297"/>
      <c r="AB824" s="297"/>
      <c r="AC824" s="298"/>
      <c r="AD824" s="205">
        <f>'Art. 121'!Q799</f>
        <v>2</v>
      </c>
      <c r="AE824" s="91">
        <f t="shared" si="246"/>
        <v>8.5034013605442174E-2</v>
      </c>
      <c r="AF824">
        <f t="shared" si="247"/>
        <v>1</v>
      </c>
      <c r="AG824" s="89">
        <f t="shared" si="248"/>
        <v>1</v>
      </c>
      <c r="AH824" s="92">
        <f t="shared" si="249"/>
        <v>1</v>
      </c>
      <c r="AI824" s="93">
        <f t="shared" si="250"/>
        <v>1.7857142857142856E-2</v>
      </c>
      <c r="AJ824" s="93">
        <f t="shared" si="251"/>
        <v>1.7857142857142856E-2</v>
      </c>
      <c r="AK824" s="93">
        <f t="shared" si="252"/>
        <v>8.5034013605442174E-2</v>
      </c>
    </row>
    <row r="825" spans="1:37" ht="25.35" customHeight="1" thickTop="1" thickBot="1">
      <c r="A825" s="296" t="s">
        <v>633</v>
      </c>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c r="Z825" s="297"/>
      <c r="AA825" s="297"/>
      <c r="AB825" s="297"/>
      <c r="AC825" s="298"/>
      <c r="AD825" s="205">
        <f>'Art. 121'!Q800</f>
        <v>2</v>
      </c>
      <c r="AE825" s="91">
        <f t="shared" si="246"/>
        <v>8.5034013605442174E-2</v>
      </c>
      <c r="AF825">
        <f t="shared" si="247"/>
        <v>1</v>
      </c>
      <c r="AG825" s="89">
        <f t="shared" si="248"/>
        <v>1</v>
      </c>
      <c r="AH825" s="92">
        <f t="shared" si="249"/>
        <v>1</v>
      </c>
      <c r="AI825" s="93">
        <f t="shared" si="250"/>
        <v>1.7857142857142856E-2</v>
      </c>
      <c r="AJ825" s="93">
        <f t="shared" si="251"/>
        <v>1.7857142857142856E-2</v>
      </c>
      <c r="AK825" s="93">
        <f t="shared" si="252"/>
        <v>8.5034013605442174E-2</v>
      </c>
    </row>
    <row r="826" spans="1:37" ht="25.35" customHeight="1" thickTop="1" thickBot="1">
      <c r="A826" s="296" t="s">
        <v>634</v>
      </c>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c r="Z826" s="297"/>
      <c r="AA826" s="297"/>
      <c r="AB826" s="297"/>
      <c r="AC826" s="298"/>
      <c r="AD826" s="205">
        <f>'Art. 121'!Q801</f>
        <v>2</v>
      </c>
      <c r="AE826" s="91">
        <f t="shared" si="246"/>
        <v>8.5034013605442174E-2</v>
      </c>
      <c r="AF826">
        <f t="shared" si="247"/>
        <v>1</v>
      </c>
      <c r="AG826" s="89">
        <f t="shared" si="248"/>
        <v>1</v>
      </c>
      <c r="AH826" s="92">
        <f t="shared" si="249"/>
        <v>1</v>
      </c>
      <c r="AI826" s="93">
        <f t="shared" si="250"/>
        <v>1.7857142857142856E-2</v>
      </c>
      <c r="AJ826" s="93">
        <f t="shared" si="251"/>
        <v>1.7857142857142856E-2</v>
      </c>
      <c r="AK826" s="93">
        <f t="shared" si="252"/>
        <v>8.5034013605442174E-2</v>
      </c>
    </row>
    <row r="827" spans="1:37" ht="25.35" customHeight="1" thickTop="1" thickBot="1">
      <c r="A827" s="296" t="s">
        <v>635</v>
      </c>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c r="Z827" s="297"/>
      <c r="AA827" s="297"/>
      <c r="AB827" s="297"/>
      <c r="AC827" s="298"/>
      <c r="AD827" s="205">
        <f>'Art. 121'!Q802</f>
        <v>2</v>
      </c>
      <c r="AE827" s="91">
        <f t="shared" si="246"/>
        <v>8.5034013605442174E-2</v>
      </c>
      <c r="AF827">
        <f t="shared" si="247"/>
        <v>1</v>
      </c>
      <c r="AG827" s="89">
        <f t="shared" si="248"/>
        <v>1</v>
      </c>
      <c r="AH827" s="92">
        <f t="shared" si="249"/>
        <v>1</v>
      </c>
      <c r="AI827" s="93">
        <f t="shared" si="250"/>
        <v>1.7857142857142856E-2</v>
      </c>
      <c r="AJ827" s="93">
        <f t="shared" si="251"/>
        <v>1.7857142857142856E-2</v>
      </c>
      <c r="AK827" s="93">
        <f t="shared" si="252"/>
        <v>8.5034013605442174E-2</v>
      </c>
    </row>
    <row r="828" spans="1:37" ht="25.35" customHeight="1" thickTop="1" thickBot="1">
      <c r="A828" s="296" t="s">
        <v>636</v>
      </c>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c r="Z828" s="297"/>
      <c r="AA828" s="297"/>
      <c r="AB828" s="297"/>
      <c r="AC828" s="298"/>
      <c r="AD828" s="205">
        <f>'Art. 121'!Q803</f>
        <v>2</v>
      </c>
      <c r="AE828" s="91">
        <f t="shared" si="246"/>
        <v>8.5034013605442174E-2</v>
      </c>
      <c r="AF828">
        <f t="shared" si="247"/>
        <v>1</v>
      </c>
      <c r="AG828" s="89">
        <f t="shared" si="248"/>
        <v>1</v>
      </c>
      <c r="AH828" s="92">
        <f t="shared" si="249"/>
        <v>1</v>
      </c>
      <c r="AI828" s="93">
        <f t="shared" si="250"/>
        <v>1.7857142857142856E-2</v>
      </c>
      <c r="AJ828" s="93">
        <f t="shared" si="251"/>
        <v>1.7857142857142856E-2</v>
      </c>
      <c r="AK828" s="93">
        <f t="shared" si="252"/>
        <v>8.5034013605442174E-2</v>
      </c>
    </row>
    <row r="829" spans="1:37" ht="25.35" customHeight="1" thickTop="1" thickBot="1">
      <c r="A829" s="296" t="s">
        <v>637</v>
      </c>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c r="Z829" s="297"/>
      <c r="AA829" s="297"/>
      <c r="AB829" s="297"/>
      <c r="AC829" s="298"/>
      <c r="AD829" s="205">
        <f>'Art. 121'!Q804</f>
        <v>2</v>
      </c>
      <c r="AE829" s="91">
        <f t="shared" si="246"/>
        <v>8.5034013605442174E-2</v>
      </c>
      <c r="AF829">
        <f t="shared" si="247"/>
        <v>1</v>
      </c>
      <c r="AG829" s="89">
        <f t="shared" si="248"/>
        <v>1</v>
      </c>
      <c r="AH829" s="92">
        <f t="shared" si="249"/>
        <v>1</v>
      </c>
      <c r="AI829" s="93">
        <f t="shared" si="250"/>
        <v>1.7857142857142856E-2</v>
      </c>
      <c r="AJ829" s="93">
        <f t="shared" si="251"/>
        <v>1.7857142857142856E-2</v>
      </c>
      <c r="AK829" s="93">
        <f t="shared" si="252"/>
        <v>8.5034013605442174E-2</v>
      </c>
    </row>
    <row r="830" spans="1:37" ht="25.35" customHeight="1" thickTop="1" thickBot="1">
      <c r="A830" s="296" t="s">
        <v>638</v>
      </c>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c r="Z830" s="297"/>
      <c r="AA830" s="297"/>
      <c r="AB830" s="297"/>
      <c r="AC830" s="298"/>
      <c r="AD830" s="205">
        <f>'Art. 121'!Q805</f>
        <v>2</v>
      </c>
      <c r="AE830" s="91">
        <f t="shared" si="246"/>
        <v>8.5034013605442174E-2</v>
      </c>
      <c r="AF830">
        <f t="shared" si="247"/>
        <v>1</v>
      </c>
      <c r="AG830" s="89">
        <f t="shared" si="248"/>
        <v>1</v>
      </c>
      <c r="AH830" s="92">
        <f t="shared" si="249"/>
        <v>1</v>
      </c>
      <c r="AI830" s="93">
        <f t="shared" si="250"/>
        <v>1.7857142857142856E-2</v>
      </c>
      <c r="AJ830" s="93">
        <f t="shared" si="251"/>
        <v>1.7857142857142856E-2</v>
      </c>
      <c r="AK830" s="93">
        <f t="shared" si="252"/>
        <v>8.5034013605442174E-2</v>
      </c>
    </row>
    <row r="831" spans="1:37" ht="25.35" customHeight="1" thickTop="1" thickBot="1">
      <c r="A831" s="296" t="s">
        <v>639</v>
      </c>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c r="Z831" s="297"/>
      <c r="AA831" s="297"/>
      <c r="AB831" s="297"/>
      <c r="AC831" s="298"/>
      <c r="AD831" s="205">
        <f>'Art. 121'!Q806</f>
        <v>2</v>
      </c>
      <c r="AE831" s="91">
        <f t="shared" si="246"/>
        <v>8.5034013605442174E-2</v>
      </c>
      <c r="AF831">
        <f t="shared" si="247"/>
        <v>1</v>
      </c>
      <c r="AG831" s="89">
        <f t="shared" si="248"/>
        <v>1</v>
      </c>
      <c r="AH831" s="92">
        <f t="shared" si="249"/>
        <v>1</v>
      </c>
      <c r="AI831" s="93">
        <f t="shared" si="250"/>
        <v>1.7857142857142856E-2</v>
      </c>
      <c r="AJ831" s="93">
        <f t="shared" si="251"/>
        <v>1.7857142857142856E-2</v>
      </c>
      <c r="AK831" s="93">
        <f t="shared" si="252"/>
        <v>8.5034013605442174E-2</v>
      </c>
    </row>
    <row r="832" spans="1:37" ht="25.35" customHeight="1" thickTop="1" thickBot="1">
      <c r="A832" s="296" t="s">
        <v>640</v>
      </c>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c r="Z832" s="297"/>
      <c r="AA832" s="297"/>
      <c r="AB832" s="297"/>
      <c r="AC832" s="298"/>
      <c r="AD832" s="205">
        <f>'Art. 121'!Q807</f>
        <v>2</v>
      </c>
      <c r="AE832" s="91">
        <f t="shared" si="246"/>
        <v>8.5034013605442174E-2</v>
      </c>
      <c r="AF832">
        <f t="shared" si="247"/>
        <v>1</v>
      </c>
      <c r="AG832" s="89">
        <f t="shared" si="248"/>
        <v>1</v>
      </c>
      <c r="AH832" s="92">
        <f t="shared" si="249"/>
        <v>1</v>
      </c>
      <c r="AI832" s="93">
        <f t="shared" si="250"/>
        <v>1.7857142857142856E-2</v>
      </c>
      <c r="AJ832" s="93">
        <f t="shared" si="251"/>
        <v>1.7857142857142856E-2</v>
      </c>
      <c r="AK832" s="93">
        <f t="shared" si="252"/>
        <v>8.5034013605442174E-2</v>
      </c>
    </row>
    <row r="833" spans="1:37" ht="25.35" customHeight="1" thickTop="1" thickBot="1">
      <c r="A833" s="296" t="s">
        <v>641</v>
      </c>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c r="Z833" s="297"/>
      <c r="AA833" s="297"/>
      <c r="AB833" s="297"/>
      <c r="AC833" s="298"/>
      <c r="AD833" s="205">
        <f>'Art. 121'!Q808</f>
        <v>2</v>
      </c>
      <c r="AE833" s="91">
        <f t="shared" si="246"/>
        <v>8.5034013605442174E-2</v>
      </c>
      <c r="AF833">
        <f t="shared" si="247"/>
        <v>1</v>
      </c>
      <c r="AG833" s="89">
        <f t="shared" si="248"/>
        <v>1</v>
      </c>
      <c r="AH833" s="92">
        <f t="shared" si="249"/>
        <v>1</v>
      </c>
      <c r="AI833" s="93">
        <f t="shared" si="250"/>
        <v>1.7857142857142856E-2</v>
      </c>
      <c r="AJ833" s="93">
        <f t="shared" si="251"/>
        <v>1.7857142857142856E-2</v>
      </c>
      <c r="AK833" s="93">
        <f t="shared" si="252"/>
        <v>8.5034013605442174E-2</v>
      </c>
    </row>
    <row r="834" spans="1:37" ht="25.35" customHeight="1" thickTop="1" thickBot="1">
      <c r="A834" s="296" t="s">
        <v>642</v>
      </c>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c r="Z834" s="297"/>
      <c r="AA834" s="297"/>
      <c r="AB834" s="297"/>
      <c r="AC834" s="298"/>
      <c r="AD834" s="205">
        <f>'Art. 121'!Q809</f>
        <v>2</v>
      </c>
      <c r="AE834" s="91">
        <f t="shared" si="246"/>
        <v>8.5034013605442174E-2</v>
      </c>
      <c r="AF834">
        <f t="shared" si="247"/>
        <v>1</v>
      </c>
      <c r="AG834" s="89">
        <f t="shared" si="248"/>
        <v>1</v>
      </c>
      <c r="AH834" s="92">
        <f t="shared" si="249"/>
        <v>1</v>
      </c>
      <c r="AI834" s="93">
        <f t="shared" si="250"/>
        <v>1.7857142857142856E-2</v>
      </c>
      <c r="AJ834" s="93">
        <f t="shared" si="251"/>
        <v>1.7857142857142856E-2</v>
      </c>
      <c r="AK834" s="93">
        <f t="shared" si="252"/>
        <v>8.5034013605442174E-2</v>
      </c>
    </row>
    <row r="835" spans="1:37" ht="25.35" customHeight="1" thickTop="1" thickBot="1">
      <c r="A835" s="296" t="s">
        <v>643</v>
      </c>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c r="Z835" s="297"/>
      <c r="AA835" s="297"/>
      <c r="AB835" s="297"/>
      <c r="AC835" s="298"/>
      <c r="AD835" s="205">
        <f>'Art. 121'!Q810</f>
        <v>2</v>
      </c>
      <c r="AE835" s="91">
        <f t="shared" si="246"/>
        <v>8.5034013605442174E-2</v>
      </c>
      <c r="AF835">
        <f t="shared" si="247"/>
        <v>1</v>
      </c>
      <c r="AG835" s="89">
        <f t="shared" si="248"/>
        <v>1</v>
      </c>
      <c r="AH835" s="92">
        <f t="shared" si="249"/>
        <v>1</v>
      </c>
      <c r="AI835" s="93">
        <f t="shared" si="250"/>
        <v>1.7857142857142856E-2</v>
      </c>
      <c r="AJ835" s="93">
        <f t="shared" si="251"/>
        <v>1.7857142857142856E-2</v>
      </c>
      <c r="AK835" s="93">
        <f t="shared" si="252"/>
        <v>8.5034013605442174E-2</v>
      </c>
    </row>
    <row r="836" spans="1:37" ht="25.35" customHeight="1" thickTop="1" thickBot="1">
      <c r="A836" s="296" t="s">
        <v>644</v>
      </c>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c r="Z836" s="297"/>
      <c r="AA836" s="297"/>
      <c r="AB836" s="297"/>
      <c r="AC836" s="298"/>
      <c r="AD836" s="205">
        <f>'Art. 121'!Q811</f>
        <v>2</v>
      </c>
      <c r="AE836" s="91">
        <f t="shared" si="246"/>
        <v>8.5034013605442174E-2</v>
      </c>
      <c r="AF836">
        <f t="shared" si="247"/>
        <v>1</v>
      </c>
      <c r="AG836" s="89">
        <f t="shared" si="248"/>
        <v>1</v>
      </c>
      <c r="AH836" s="92">
        <f t="shared" si="249"/>
        <v>1</v>
      </c>
      <c r="AI836" s="93">
        <f t="shared" si="250"/>
        <v>1.7857142857142856E-2</v>
      </c>
      <c r="AJ836" s="93">
        <f t="shared" si="251"/>
        <v>1.7857142857142856E-2</v>
      </c>
      <c r="AK836" s="93">
        <f t="shared" si="252"/>
        <v>8.5034013605442174E-2</v>
      </c>
    </row>
    <row r="837" spans="1:37" ht="25.35" customHeight="1" thickTop="1" thickBot="1">
      <c r="A837" s="296" t="s">
        <v>645</v>
      </c>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c r="Z837" s="297"/>
      <c r="AA837" s="297"/>
      <c r="AB837" s="297"/>
      <c r="AC837" s="298"/>
      <c r="AD837" s="205">
        <f>'Art. 121'!Q812</f>
        <v>2</v>
      </c>
      <c r="AE837" s="91">
        <f t="shared" si="246"/>
        <v>8.5034013605442174E-2</v>
      </c>
      <c r="AF837">
        <f t="shared" si="247"/>
        <v>1</v>
      </c>
      <c r="AG837" s="89">
        <f t="shared" si="248"/>
        <v>1</v>
      </c>
      <c r="AH837" s="92">
        <f t="shared" si="249"/>
        <v>1</v>
      </c>
      <c r="AI837" s="93">
        <f t="shared" si="250"/>
        <v>1.7857142857142856E-2</v>
      </c>
      <c r="AJ837" s="93">
        <f t="shared" si="251"/>
        <v>1.7857142857142856E-2</v>
      </c>
      <c r="AK837" s="93">
        <f t="shared" si="252"/>
        <v>8.5034013605442174E-2</v>
      </c>
    </row>
    <row r="838" spans="1:37" ht="25.35" customHeight="1" thickTop="1" thickBot="1">
      <c r="A838" s="296" t="s">
        <v>646</v>
      </c>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c r="Z838" s="297"/>
      <c r="AA838" s="297"/>
      <c r="AB838" s="297"/>
      <c r="AC838" s="298"/>
      <c r="AD838" s="205">
        <f>'Art. 121'!Q813</f>
        <v>2</v>
      </c>
      <c r="AE838" s="91">
        <f t="shared" si="246"/>
        <v>8.5034013605442174E-2</v>
      </c>
      <c r="AF838">
        <f t="shared" si="247"/>
        <v>1</v>
      </c>
      <c r="AG838" s="89">
        <f t="shared" si="248"/>
        <v>1</v>
      </c>
      <c r="AH838" s="92">
        <f t="shared" si="249"/>
        <v>1</v>
      </c>
      <c r="AI838" s="93">
        <f t="shared" si="250"/>
        <v>1.7857142857142856E-2</v>
      </c>
      <c r="AJ838" s="93">
        <f t="shared" si="251"/>
        <v>1.7857142857142856E-2</v>
      </c>
      <c r="AK838" s="93">
        <f t="shared" si="252"/>
        <v>8.5034013605442174E-2</v>
      </c>
    </row>
    <row r="839" spans="1:37" ht="25.35" customHeight="1" thickTop="1" thickBot="1">
      <c r="A839" s="296" t="s">
        <v>647</v>
      </c>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c r="Z839" s="297"/>
      <c r="AA839" s="297"/>
      <c r="AB839" s="297"/>
      <c r="AC839" s="298"/>
      <c r="AD839" s="205">
        <f>'Art. 121'!Q814</f>
        <v>2</v>
      </c>
      <c r="AE839" s="91">
        <f t="shared" si="246"/>
        <v>8.5034013605442174E-2</v>
      </c>
      <c r="AF839">
        <f t="shared" si="247"/>
        <v>1</v>
      </c>
      <c r="AG839" s="89">
        <f t="shared" si="248"/>
        <v>1</v>
      </c>
      <c r="AH839" s="92">
        <f t="shared" si="249"/>
        <v>1</v>
      </c>
      <c r="AI839" s="93">
        <f t="shared" si="250"/>
        <v>1.7857142857142856E-2</v>
      </c>
      <c r="AJ839" s="93">
        <f t="shared" si="251"/>
        <v>1.7857142857142856E-2</v>
      </c>
      <c r="AK839" s="93">
        <f t="shared" si="252"/>
        <v>8.5034013605442174E-2</v>
      </c>
    </row>
    <row r="840" spans="1:37" ht="25.35" customHeight="1" thickTop="1" thickBot="1">
      <c r="A840" s="296" t="s">
        <v>648</v>
      </c>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c r="Z840" s="297"/>
      <c r="AA840" s="297"/>
      <c r="AB840" s="297"/>
      <c r="AC840" s="298"/>
      <c r="AD840" s="205">
        <f>'Art. 121'!Q815</f>
        <v>2</v>
      </c>
      <c r="AE840" s="91">
        <f t="shared" si="246"/>
        <v>8.5034013605442174E-2</v>
      </c>
      <c r="AF840">
        <f t="shared" si="247"/>
        <v>1</v>
      </c>
      <c r="AG840" s="89">
        <f t="shared" si="248"/>
        <v>1</v>
      </c>
      <c r="AH840" s="92">
        <f t="shared" si="249"/>
        <v>1</v>
      </c>
      <c r="AI840" s="93">
        <f t="shared" si="250"/>
        <v>1.7857142857142856E-2</v>
      </c>
      <c r="AJ840" s="93">
        <f t="shared" si="251"/>
        <v>1.7857142857142856E-2</v>
      </c>
      <c r="AK840" s="93">
        <f t="shared" si="252"/>
        <v>8.5034013605442174E-2</v>
      </c>
    </row>
    <row r="841" spans="1:37" ht="25.35" customHeight="1" thickTop="1" thickBot="1">
      <c r="A841" s="296" t="s">
        <v>649</v>
      </c>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c r="Z841" s="297"/>
      <c r="AA841" s="297"/>
      <c r="AB841" s="297"/>
      <c r="AC841" s="298"/>
      <c r="AD841" s="205">
        <f>'Art. 121'!Q816</f>
        <v>2</v>
      </c>
      <c r="AE841" s="91">
        <f t="shared" si="246"/>
        <v>8.5034013605442174E-2</v>
      </c>
      <c r="AF841">
        <f t="shared" si="247"/>
        <v>1</v>
      </c>
      <c r="AG841" s="89">
        <f t="shared" si="248"/>
        <v>1</v>
      </c>
      <c r="AH841" s="92">
        <f t="shared" si="249"/>
        <v>1</v>
      </c>
      <c r="AI841" s="93">
        <f t="shared" si="250"/>
        <v>1.7857142857142856E-2</v>
      </c>
      <c r="AJ841" s="93">
        <f t="shared" si="251"/>
        <v>1.7857142857142856E-2</v>
      </c>
      <c r="AK841" s="93">
        <f t="shared" si="252"/>
        <v>8.5034013605442174E-2</v>
      </c>
    </row>
    <row r="842" spans="1:37" ht="25.35" customHeight="1" thickTop="1" thickBot="1">
      <c r="A842" s="296" t="s">
        <v>650</v>
      </c>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c r="Z842" s="297"/>
      <c r="AA842" s="297"/>
      <c r="AB842" s="297"/>
      <c r="AC842" s="298"/>
      <c r="AD842" s="205">
        <f>'Art. 121'!Q817</f>
        <v>2</v>
      </c>
      <c r="AE842" s="91">
        <f t="shared" si="246"/>
        <v>8.5034013605442174E-2</v>
      </c>
      <c r="AF842">
        <f t="shared" si="247"/>
        <v>1</v>
      </c>
      <c r="AG842" s="89">
        <f t="shared" si="248"/>
        <v>1</v>
      </c>
      <c r="AH842" s="92">
        <f t="shared" si="249"/>
        <v>1</v>
      </c>
      <c r="AI842" s="93">
        <f t="shared" si="250"/>
        <v>1.7857142857142856E-2</v>
      </c>
      <c r="AJ842" s="93">
        <f t="shared" si="251"/>
        <v>1.7857142857142856E-2</v>
      </c>
      <c r="AK842" s="93">
        <f t="shared" si="252"/>
        <v>8.5034013605442174E-2</v>
      </c>
    </row>
    <row r="843" spans="1:37" ht="25.35" customHeight="1" thickTop="1" thickBot="1">
      <c r="A843" s="296" t="s">
        <v>651</v>
      </c>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c r="Z843" s="297"/>
      <c r="AA843" s="297"/>
      <c r="AB843" s="297"/>
      <c r="AC843" s="298"/>
      <c r="AD843" s="205">
        <f>'Art. 121'!Q818</f>
        <v>2</v>
      </c>
      <c r="AE843" s="91">
        <f t="shared" si="246"/>
        <v>8.5034013605442174E-2</v>
      </c>
      <c r="AF843">
        <f t="shared" si="247"/>
        <v>1</v>
      </c>
      <c r="AG843" s="89">
        <f t="shared" si="248"/>
        <v>1</v>
      </c>
      <c r="AH843" s="92">
        <f t="shared" si="249"/>
        <v>1</v>
      </c>
      <c r="AI843" s="93">
        <f t="shared" si="250"/>
        <v>1.7857142857142856E-2</v>
      </c>
      <c r="AJ843" s="93">
        <f t="shared" si="251"/>
        <v>1.7857142857142856E-2</v>
      </c>
      <c r="AK843" s="93">
        <f t="shared" si="252"/>
        <v>8.5034013605442174E-2</v>
      </c>
    </row>
    <row r="844" spans="1:37" ht="25.35" customHeight="1" thickTop="1" thickBot="1">
      <c r="A844" s="296" t="s">
        <v>652</v>
      </c>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c r="Z844" s="297"/>
      <c r="AA844" s="297"/>
      <c r="AB844" s="297"/>
      <c r="AC844" s="298"/>
      <c r="AD844" s="205">
        <f>'Art. 121'!Q819</f>
        <v>2</v>
      </c>
      <c r="AE844" s="91">
        <f t="shared" si="246"/>
        <v>8.5034013605442174E-2</v>
      </c>
      <c r="AF844">
        <f t="shared" si="247"/>
        <v>1</v>
      </c>
      <c r="AG844" s="89">
        <f t="shared" si="248"/>
        <v>1</v>
      </c>
      <c r="AH844" s="92">
        <f t="shared" si="249"/>
        <v>1</v>
      </c>
      <c r="AI844" s="93">
        <f t="shared" si="250"/>
        <v>1.7857142857142856E-2</v>
      </c>
      <c r="AJ844" s="93">
        <f t="shared" si="251"/>
        <v>1.7857142857142856E-2</v>
      </c>
      <c r="AK844" s="93">
        <f t="shared" si="252"/>
        <v>8.5034013605442174E-2</v>
      </c>
    </row>
    <row r="845" spans="1:37" ht="25.35" customHeight="1" thickTop="1" thickBot="1">
      <c r="A845" s="296" t="s">
        <v>653</v>
      </c>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c r="Z845" s="297"/>
      <c r="AA845" s="297"/>
      <c r="AB845" s="297"/>
      <c r="AC845" s="298"/>
      <c r="AD845" s="205">
        <f>'Art. 121'!Q820</f>
        <v>2</v>
      </c>
      <c r="AE845" s="91">
        <f t="shared" si="246"/>
        <v>8.5034013605442174E-2</v>
      </c>
      <c r="AF845">
        <f t="shared" si="247"/>
        <v>1</v>
      </c>
      <c r="AG845" s="89">
        <f t="shared" si="248"/>
        <v>1</v>
      </c>
      <c r="AH845" s="92">
        <f t="shared" si="249"/>
        <v>1</v>
      </c>
      <c r="AI845" s="93">
        <f t="shared" si="250"/>
        <v>1.7857142857142856E-2</v>
      </c>
      <c r="AJ845" s="93">
        <f t="shared" si="251"/>
        <v>1.7857142857142856E-2</v>
      </c>
      <c r="AK845" s="93">
        <f t="shared" si="252"/>
        <v>8.5034013605442174E-2</v>
      </c>
    </row>
    <row r="846" spans="1:37" ht="25.35" customHeight="1" thickTop="1" thickBot="1">
      <c r="A846" s="296" t="s">
        <v>654</v>
      </c>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c r="Z846" s="297"/>
      <c r="AA846" s="297"/>
      <c r="AB846" s="297"/>
      <c r="AC846" s="298"/>
      <c r="AD846" s="205">
        <f>'Art. 121'!Q821</f>
        <v>2</v>
      </c>
      <c r="AE846" s="91">
        <f t="shared" si="246"/>
        <v>8.5034013605442174E-2</v>
      </c>
      <c r="AF846">
        <f t="shared" si="247"/>
        <v>1</v>
      </c>
      <c r="AG846" s="89">
        <f t="shared" si="248"/>
        <v>1</v>
      </c>
      <c r="AH846" s="92">
        <f t="shared" si="249"/>
        <v>1</v>
      </c>
      <c r="AI846" s="93">
        <f t="shared" si="250"/>
        <v>1.7857142857142856E-2</v>
      </c>
      <c r="AJ846" s="93">
        <f t="shared" si="251"/>
        <v>1.7857142857142856E-2</v>
      </c>
      <c r="AK846" s="93">
        <f t="shared" si="252"/>
        <v>8.5034013605442174E-2</v>
      </c>
    </row>
    <row r="847" spans="1:37" ht="25.35" customHeight="1" thickTop="1" thickBot="1">
      <c r="A847" s="296" t="s">
        <v>655</v>
      </c>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c r="Z847" s="297"/>
      <c r="AA847" s="297"/>
      <c r="AB847" s="297"/>
      <c r="AC847" s="298"/>
      <c r="AD847" s="205">
        <f>'Art. 121'!Q822</f>
        <v>2</v>
      </c>
      <c r="AE847" s="91">
        <f t="shared" si="246"/>
        <v>8.5034013605442174E-2</v>
      </c>
      <c r="AF847">
        <f t="shared" si="247"/>
        <v>1</v>
      </c>
      <c r="AG847" s="89">
        <f t="shared" si="248"/>
        <v>1</v>
      </c>
      <c r="AH847" s="92">
        <f t="shared" si="249"/>
        <v>1</v>
      </c>
      <c r="AI847" s="93">
        <f t="shared" si="250"/>
        <v>1.7857142857142856E-2</v>
      </c>
      <c r="AJ847" s="93">
        <f t="shared" si="251"/>
        <v>1.7857142857142856E-2</v>
      </c>
      <c r="AK847" s="93">
        <f t="shared" si="252"/>
        <v>8.5034013605442174E-2</v>
      </c>
    </row>
    <row r="848" spans="1:37" ht="25.35" customHeight="1" thickTop="1" thickBot="1">
      <c r="A848" s="296" t="s">
        <v>656</v>
      </c>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c r="Z848" s="297"/>
      <c r="AA848" s="297"/>
      <c r="AB848" s="297"/>
      <c r="AC848" s="298"/>
      <c r="AD848" s="205">
        <f>'Art. 121'!Q823</f>
        <v>2</v>
      </c>
      <c r="AE848" s="91">
        <f t="shared" si="246"/>
        <v>8.5034013605442174E-2</v>
      </c>
      <c r="AF848">
        <f t="shared" si="247"/>
        <v>1</v>
      </c>
      <c r="AG848" s="89">
        <f t="shared" si="248"/>
        <v>1</v>
      </c>
      <c r="AH848" s="92">
        <f t="shared" si="249"/>
        <v>1</v>
      </c>
      <c r="AI848" s="93">
        <f t="shared" si="250"/>
        <v>1.7857142857142856E-2</v>
      </c>
      <c r="AJ848" s="93">
        <f t="shared" si="251"/>
        <v>1.7857142857142856E-2</v>
      </c>
      <c r="AK848" s="93">
        <f t="shared" si="252"/>
        <v>8.5034013605442174E-2</v>
      </c>
    </row>
    <row r="849" spans="1:37" ht="25.35" customHeight="1" thickTop="1" thickBot="1">
      <c r="A849" s="296" t="s">
        <v>657</v>
      </c>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c r="Z849" s="297"/>
      <c r="AA849" s="297"/>
      <c r="AB849" s="297"/>
      <c r="AC849" s="298"/>
      <c r="AD849" s="205">
        <f>'Art. 121'!Q824</f>
        <v>2</v>
      </c>
      <c r="AE849" s="91">
        <f t="shared" si="246"/>
        <v>8.5034013605442174E-2</v>
      </c>
      <c r="AF849">
        <f t="shared" si="247"/>
        <v>1</v>
      </c>
      <c r="AG849" s="89">
        <f t="shared" si="248"/>
        <v>1</v>
      </c>
      <c r="AH849" s="92">
        <f t="shared" si="249"/>
        <v>1</v>
      </c>
      <c r="AI849" s="93">
        <f t="shared" si="250"/>
        <v>1.7857142857142856E-2</v>
      </c>
      <c r="AJ849" s="93">
        <f t="shared" si="251"/>
        <v>1.7857142857142856E-2</v>
      </c>
      <c r="AK849" s="93">
        <f t="shared" si="252"/>
        <v>8.5034013605442174E-2</v>
      </c>
    </row>
    <row r="850" spans="1:37" ht="25.35" customHeight="1" thickTop="1">
      <c r="A850" s="304" t="s">
        <v>2087</v>
      </c>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91">
        <f>SUM(AE794:AE849)</f>
        <v>4.7619047619047681</v>
      </c>
      <c r="AF850" s="63"/>
      <c r="AG850" s="94">
        <f>SUM(AG794:AG849)</f>
        <v>56</v>
      </c>
      <c r="AH850" s="95"/>
      <c r="AI850" s="96"/>
      <c r="AJ850" s="96"/>
      <c r="AK850" s="96"/>
    </row>
    <row r="851" spans="1:37" ht="25.35" customHeight="1">
      <c r="A851" s="302" t="s">
        <v>2088</v>
      </c>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c r="AA851" s="302"/>
      <c r="AB851" s="302"/>
      <c r="AC851" s="302"/>
      <c r="AD851" s="302"/>
      <c r="AE851" s="91">
        <f>AE850/$AE$23*100</f>
        <v>100.00000000000013</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05" t="s">
        <v>79</v>
      </c>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106" t="s">
        <v>67</v>
      </c>
      <c r="AE853" s="107" t="s">
        <v>9</v>
      </c>
      <c r="AF853" s="89" t="s">
        <v>1877</v>
      </c>
      <c r="AG853" s="89" t="s">
        <v>1878</v>
      </c>
      <c r="AH853" s="89" t="s">
        <v>1879</v>
      </c>
      <c r="AI853" s="90" t="s">
        <v>1880</v>
      </c>
      <c r="AJ853" s="89"/>
      <c r="AK853" s="90" t="s">
        <v>1881</v>
      </c>
    </row>
    <row r="854" spans="1:37" ht="25.35" customHeight="1" thickTop="1" thickBot="1">
      <c r="A854" s="296" t="s">
        <v>2089</v>
      </c>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c r="Z854" s="297"/>
      <c r="AA854" s="297"/>
      <c r="AB854" s="297"/>
      <c r="AC854" s="298"/>
      <c r="AD854" s="205">
        <f>'Art. 121'!Q827</f>
        <v>2</v>
      </c>
      <c r="AE854" s="91">
        <f>IF(AG854=1,AK854,AG854)</f>
        <v>0.95238095238095244</v>
      </c>
      <c r="AF854">
        <f>AD854/2</f>
        <v>1</v>
      </c>
      <c r="AG854" s="89">
        <f>IF(AND(AF854&gt;=0,AF854&lt;=1),1,"No aplica")</f>
        <v>1</v>
      </c>
      <c r="AH854" s="92">
        <f>AD854/(AG854*2)</f>
        <v>1</v>
      </c>
      <c r="AI854" s="93">
        <f>IF(AG854=1,AG854/$AG$859,"No aplica")</f>
        <v>0.2</v>
      </c>
      <c r="AJ854" s="93">
        <f>AF854*AI854</f>
        <v>0.2</v>
      </c>
      <c r="AK854" s="93">
        <f>AJ854*$AE$23</f>
        <v>0.95238095238095244</v>
      </c>
    </row>
    <row r="855" spans="1:37" ht="25.35" customHeight="1" thickTop="1" thickBot="1">
      <c r="A855" s="296" t="s">
        <v>2090</v>
      </c>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c r="Z855" s="297"/>
      <c r="AA855" s="297"/>
      <c r="AB855" s="297"/>
      <c r="AC855" s="298"/>
      <c r="AD855" s="205">
        <f>'Art. 121'!Q828</f>
        <v>2</v>
      </c>
      <c r="AE855" s="91">
        <f>IF(AG855=1,AK855,AG855)</f>
        <v>0.95238095238095244</v>
      </c>
      <c r="AF855">
        <f>AD855/2</f>
        <v>1</v>
      </c>
      <c r="AG855" s="89">
        <f>IF(AND(AF855&gt;=0,AF855&lt;=1),1,"No aplica")</f>
        <v>1</v>
      </c>
      <c r="AH855" s="92">
        <f>AD855/(AG855*2)</f>
        <v>1</v>
      </c>
      <c r="AI855" s="93">
        <f>IF(AG855=1,AG855/$AG$859,"No aplica")</f>
        <v>0.2</v>
      </c>
      <c r="AJ855" s="93">
        <f>AF855*AI855</f>
        <v>0.2</v>
      </c>
      <c r="AK855" s="93">
        <f>AJ855*$AE$23</f>
        <v>0.95238095238095244</v>
      </c>
    </row>
    <row r="856" spans="1:37" ht="25.35" customHeight="1" thickTop="1" thickBot="1">
      <c r="A856" s="296" t="s">
        <v>2091</v>
      </c>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c r="Z856" s="297"/>
      <c r="AA856" s="297"/>
      <c r="AB856" s="297"/>
      <c r="AC856" s="298"/>
      <c r="AD856" s="205">
        <f>'Art. 121'!Q829</f>
        <v>2</v>
      </c>
      <c r="AE856" s="91">
        <f>IF(AG856=1,AK856,AG856)</f>
        <v>0.95238095238095244</v>
      </c>
      <c r="AF856">
        <f>AD856/2</f>
        <v>1</v>
      </c>
      <c r="AG856" s="89">
        <f>IF(AND(AF856&gt;=0,AF856&lt;=1),1,"No aplica")</f>
        <v>1</v>
      </c>
      <c r="AH856" s="92">
        <f>AD856/(AG856*2)</f>
        <v>1</v>
      </c>
      <c r="AI856" s="93">
        <f>IF(AG856=1,AG856/$AG$859,"No aplica")</f>
        <v>0.2</v>
      </c>
      <c r="AJ856" s="93">
        <f>AF856*AI856</f>
        <v>0.2</v>
      </c>
      <c r="AK856" s="93">
        <f>AJ856*$AE$23</f>
        <v>0.95238095238095244</v>
      </c>
    </row>
    <row r="857" spans="1:37" ht="25.35" customHeight="1" thickTop="1" thickBot="1">
      <c r="A857" s="296" t="s">
        <v>2092</v>
      </c>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c r="Z857" s="297"/>
      <c r="AA857" s="297"/>
      <c r="AB857" s="297"/>
      <c r="AC857" s="298"/>
      <c r="AD857" s="205">
        <f>'Art. 121'!Q830</f>
        <v>2</v>
      </c>
      <c r="AE857" s="91">
        <f>IF(AG857=1,AK857,AG857)</f>
        <v>0.95238095238095244</v>
      </c>
      <c r="AF857">
        <f>AD857/2</f>
        <v>1</v>
      </c>
      <c r="AG857" s="89">
        <f>IF(AND(AF857&gt;=0,AF857&lt;=1),1,"No aplica")</f>
        <v>1</v>
      </c>
      <c r="AH857" s="92">
        <f>AD857/(AG857*2)</f>
        <v>1</v>
      </c>
      <c r="AI857" s="93">
        <f>IF(AG857=1,AG857/$AG$859,"No aplica")</f>
        <v>0.2</v>
      </c>
      <c r="AJ857" s="93">
        <f>AF857*AI857</f>
        <v>0.2</v>
      </c>
      <c r="AK857" s="93">
        <f>AJ857*$AE$23</f>
        <v>0.95238095238095244</v>
      </c>
    </row>
    <row r="858" spans="1:37" ht="25.35" customHeight="1" thickTop="1" thickBot="1">
      <c r="A858" s="296" t="s">
        <v>662</v>
      </c>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c r="Z858" s="297"/>
      <c r="AA858" s="297"/>
      <c r="AB858" s="297"/>
      <c r="AC858" s="298"/>
      <c r="AD858" s="205">
        <f>'Art. 121'!Q831</f>
        <v>2</v>
      </c>
      <c r="AE858" s="91">
        <f>IF(AG858=1,AK858,AG858)</f>
        <v>0.95238095238095244</v>
      </c>
      <c r="AF858">
        <f>AD858/2</f>
        <v>1</v>
      </c>
      <c r="AG858" s="89">
        <f>IF(AND(AF858&gt;=0,AF858&lt;=1),1,"No aplica")</f>
        <v>1</v>
      </c>
      <c r="AH858" s="92">
        <f>AD858/(AG858*2)</f>
        <v>1</v>
      </c>
      <c r="AI858" s="93">
        <f>IF(AG858=1,AG858/$AG$859,"No aplica")</f>
        <v>0.2</v>
      </c>
      <c r="AJ858" s="93">
        <f>AF858*AI858</f>
        <v>0.2</v>
      </c>
      <c r="AK858" s="93">
        <f>AJ858*$AE$23</f>
        <v>0.95238095238095244</v>
      </c>
    </row>
    <row r="859" spans="1:37" ht="25.35" customHeight="1" thickTop="1">
      <c r="A859" s="304" t="s">
        <v>2093</v>
      </c>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91">
        <f>SUM(AE852:AE858)</f>
        <v>4.7619047619047619</v>
      </c>
      <c r="AF859" s="63"/>
      <c r="AG859" s="94">
        <f>SUM(AG854:AG858)</f>
        <v>5</v>
      </c>
      <c r="AH859" s="95"/>
      <c r="AI859" s="96"/>
      <c r="AJ859" s="96"/>
      <c r="AK859" s="96"/>
    </row>
    <row r="860" spans="1:37" ht="25.35" customHeight="1">
      <c r="A860" s="302" t="s">
        <v>2094</v>
      </c>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c r="AA860" s="302"/>
      <c r="AB860" s="302"/>
      <c r="AC860" s="302"/>
      <c r="AD860" s="302"/>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94" t="s">
        <v>2095</v>
      </c>
      <c r="B863" s="294"/>
      <c r="C863" s="294"/>
      <c r="D863" s="294"/>
      <c r="E863" s="294"/>
      <c r="F863" s="294"/>
      <c r="G863" s="294"/>
      <c r="H863" s="294"/>
      <c r="I863" s="294"/>
      <c r="J863" s="294"/>
      <c r="K863" s="294"/>
      <c r="L863" s="294"/>
      <c r="M863" s="294"/>
      <c r="N863" s="294"/>
      <c r="O863" s="294"/>
      <c r="P863" s="294"/>
      <c r="Q863" s="294"/>
      <c r="R863" s="294"/>
      <c r="S863" s="294"/>
      <c r="T863" s="294"/>
      <c r="U863" s="294"/>
      <c r="V863" s="294"/>
      <c r="W863" s="294"/>
      <c r="X863" s="294"/>
      <c r="Y863" s="294"/>
      <c r="Z863" s="294"/>
      <c r="AA863" s="294"/>
      <c r="AB863" s="294"/>
      <c r="AC863" s="294"/>
      <c r="AD863" s="204"/>
      <c r="AE863" s="204"/>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03" t="s">
        <v>44</v>
      </c>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c r="AD866" s="67" t="s">
        <v>67</v>
      </c>
      <c r="AE866" s="201" t="s">
        <v>9</v>
      </c>
      <c r="AF866" s="89" t="s">
        <v>1877</v>
      </c>
      <c r="AG866" s="89" t="s">
        <v>1878</v>
      </c>
      <c r="AH866" s="89" t="s">
        <v>1879</v>
      </c>
      <c r="AI866" s="90" t="s">
        <v>1880</v>
      </c>
      <c r="AJ866" s="89"/>
      <c r="AK866" s="90" t="s">
        <v>1881</v>
      </c>
    </row>
    <row r="867" spans="1:37" ht="25.35" customHeight="1" thickTop="1" thickBot="1">
      <c r="A867" s="296" t="s">
        <v>69</v>
      </c>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c r="Z867" s="297"/>
      <c r="AA867" s="297"/>
      <c r="AB867" s="297"/>
      <c r="AC867" s="298"/>
      <c r="AD867" s="205">
        <f>'Art. 121'!Q840</f>
        <v>3</v>
      </c>
      <c r="AE867" s="91" t="str">
        <f t="shared" ref="AE867:AE876" si="253">IF(AG867=1,AK867,AG867)</f>
        <v>No aplica</v>
      </c>
      <c r="AF867">
        <f t="shared" ref="AF867:AF876" si="254">AD867/2</f>
        <v>1.5</v>
      </c>
      <c r="AG867" s="89" t="str">
        <f t="shared" ref="AG867:AG876" si="255">IF(AND(AF867&gt;=0,AF867&lt;=1),1,"No aplica")</f>
        <v>No aplica</v>
      </c>
      <c r="AH867" s="92" t="e">
        <f t="shared" ref="AH867:AH876" si="256">AD867/(AG867*2)</f>
        <v>#VALUE!</v>
      </c>
      <c r="AI867" s="93" t="str">
        <f t="shared" ref="AI867:AI876" si="257">IF(AG867=1,AG867/$AG$877,"No aplica")</f>
        <v>No aplica</v>
      </c>
      <c r="AJ867" s="93" t="e">
        <f t="shared" ref="AJ867:AJ876" si="258">AF867*AI867</f>
        <v>#VALUE!</v>
      </c>
      <c r="AK867" s="93" t="e">
        <f t="shared" ref="AK867:AK876" si="259">AJ867*$AE$23</f>
        <v>#VALUE!</v>
      </c>
    </row>
    <row r="868" spans="1:37" ht="25.35" customHeight="1" thickTop="1" thickBot="1">
      <c r="A868" s="296" t="s">
        <v>109</v>
      </c>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c r="Z868" s="297"/>
      <c r="AA868" s="297"/>
      <c r="AB868" s="297"/>
      <c r="AC868" s="298"/>
      <c r="AD868" s="205">
        <f>'Art. 121'!Q841</f>
        <v>3</v>
      </c>
      <c r="AE868" s="91" t="str">
        <f t="shared" si="253"/>
        <v>No aplica</v>
      </c>
      <c r="AF868">
        <f t="shared" si="254"/>
        <v>1.5</v>
      </c>
      <c r="AG868" s="89" t="str">
        <f t="shared" si="255"/>
        <v>No aplica</v>
      </c>
      <c r="AH868" s="92" t="e">
        <f t="shared" si="256"/>
        <v>#VALUE!</v>
      </c>
      <c r="AI868" s="93" t="str">
        <f t="shared" si="257"/>
        <v>No aplica</v>
      </c>
      <c r="AJ868" s="93" t="e">
        <f t="shared" si="258"/>
        <v>#VALUE!</v>
      </c>
      <c r="AK868" s="93" t="e">
        <f t="shared" si="259"/>
        <v>#VALUE!</v>
      </c>
    </row>
    <row r="869" spans="1:37" ht="25.35" customHeight="1" thickTop="1" thickBot="1">
      <c r="A869" s="296" t="s">
        <v>666</v>
      </c>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c r="Z869" s="297"/>
      <c r="AA869" s="297"/>
      <c r="AB869" s="297"/>
      <c r="AC869" s="298"/>
      <c r="AD869" s="205">
        <f>'Art. 121'!Q842</f>
        <v>3</v>
      </c>
      <c r="AE869" s="91" t="str">
        <f t="shared" si="253"/>
        <v>No aplica</v>
      </c>
      <c r="AF869">
        <f t="shared" si="254"/>
        <v>1.5</v>
      </c>
      <c r="AG869" s="89" t="str">
        <f t="shared" si="255"/>
        <v>No aplica</v>
      </c>
      <c r="AH869" s="92" t="e">
        <f t="shared" si="256"/>
        <v>#VALUE!</v>
      </c>
      <c r="AI869" s="93" t="str">
        <f t="shared" si="257"/>
        <v>No aplica</v>
      </c>
      <c r="AJ869" s="93" t="e">
        <f t="shared" si="258"/>
        <v>#VALUE!</v>
      </c>
      <c r="AK869" s="93" t="e">
        <f t="shared" si="259"/>
        <v>#VALUE!</v>
      </c>
    </row>
    <row r="870" spans="1:37" ht="25.35" customHeight="1" thickTop="1" thickBot="1">
      <c r="A870" s="296" t="s">
        <v>667</v>
      </c>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c r="Z870" s="297"/>
      <c r="AA870" s="297"/>
      <c r="AB870" s="297"/>
      <c r="AC870" s="298"/>
      <c r="AD870" s="205">
        <f>'Art. 121'!Q843</f>
        <v>3</v>
      </c>
      <c r="AE870" s="91" t="str">
        <f t="shared" si="253"/>
        <v>No aplica</v>
      </c>
      <c r="AF870">
        <f t="shared" si="254"/>
        <v>1.5</v>
      </c>
      <c r="AG870" s="89" t="str">
        <f t="shared" si="255"/>
        <v>No aplica</v>
      </c>
      <c r="AH870" s="92" t="e">
        <f t="shared" si="256"/>
        <v>#VALUE!</v>
      </c>
      <c r="AI870" s="93" t="str">
        <f t="shared" si="257"/>
        <v>No aplica</v>
      </c>
      <c r="AJ870" s="93" t="e">
        <f t="shared" si="258"/>
        <v>#VALUE!</v>
      </c>
      <c r="AK870" s="93" t="e">
        <f t="shared" si="259"/>
        <v>#VALUE!</v>
      </c>
    </row>
    <row r="871" spans="1:37" ht="25.35" customHeight="1" thickTop="1" thickBot="1">
      <c r="A871" s="296" t="s">
        <v>668</v>
      </c>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c r="Z871" s="297"/>
      <c r="AA871" s="297"/>
      <c r="AB871" s="297"/>
      <c r="AC871" s="298"/>
      <c r="AD871" s="205">
        <f>'Art. 121'!Q844</f>
        <v>3</v>
      </c>
      <c r="AE871" s="91" t="str">
        <f t="shared" si="253"/>
        <v>No aplica</v>
      </c>
      <c r="AF871">
        <f t="shared" si="254"/>
        <v>1.5</v>
      </c>
      <c r="AG871" s="89" t="str">
        <f t="shared" si="255"/>
        <v>No aplica</v>
      </c>
      <c r="AH871" s="92" t="e">
        <f t="shared" si="256"/>
        <v>#VALUE!</v>
      </c>
      <c r="AI871" s="93" t="str">
        <f t="shared" si="257"/>
        <v>No aplica</v>
      </c>
      <c r="AJ871" s="93" t="e">
        <f t="shared" si="258"/>
        <v>#VALUE!</v>
      </c>
      <c r="AK871" s="93" t="e">
        <f t="shared" si="259"/>
        <v>#VALUE!</v>
      </c>
    </row>
    <row r="872" spans="1:37" ht="25.35" customHeight="1" thickTop="1" thickBot="1">
      <c r="A872" s="296" t="s">
        <v>669</v>
      </c>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c r="Z872" s="297"/>
      <c r="AA872" s="297"/>
      <c r="AB872" s="297"/>
      <c r="AC872" s="298"/>
      <c r="AD872" s="205">
        <f>'Art. 121'!Q845</f>
        <v>3</v>
      </c>
      <c r="AE872" s="91" t="str">
        <f t="shared" si="253"/>
        <v>No aplica</v>
      </c>
      <c r="AF872">
        <f t="shared" si="254"/>
        <v>1.5</v>
      </c>
      <c r="AG872" s="89" t="str">
        <f t="shared" si="255"/>
        <v>No aplica</v>
      </c>
      <c r="AH872" s="92" t="e">
        <f t="shared" si="256"/>
        <v>#VALUE!</v>
      </c>
      <c r="AI872" s="93" t="str">
        <f t="shared" si="257"/>
        <v>No aplica</v>
      </c>
      <c r="AJ872" s="93" t="e">
        <f t="shared" si="258"/>
        <v>#VALUE!</v>
      </c>
      <c r="AK872" s="93" t="e">
        <f t="shared" si="259"/>
        <v>#VALUE!</v>
      </c>
    </row>
    <row r="873" spans="1:37" ht="25.35" customHeight="1" thickTop="1" thickBot="1">
      <c r="A873" s="296" t="s">
        <v>670</v>
      </c>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c r="Z873" s="297"/>
      <c r="AA873" s="297"/>
      <c r="AB873" s="297"/>
      <c r="AC873" s="298"/>
      <c r="AD873" s="205">
        <f>'Art. 121'!Q846</f>
        <v>3</v>
      </c>
      <c r="AE873" s="91" t="str">
        <f t="shared" si="253"/>
        <v>No aplica</v>
      </c>
      <c r="AF873">
        <f t="shared" si="254"/>
        <v>1.5</v>
      </c>
      <c r="AG873" s="89" t="str">
        <f t="shared" si="255"/>
        <v>No aplica</v>
      </c>
      <c r="AH873" s="92" t="e">
        <f t="shared" si="256"/>
        <v>#VALUE!</v>
      </c>
      <c r="AI873" s="93" t="str">
        <f t="shared" si="257"/>
        <v>No aplica</v>
      </c>
      <c r="AJ873" s="93" t="e">
        <f t="shared" si="258"/>
        <v>#VALUE!</v>
      </c>
      <c r="AK873" s="93" t="e">
        <f t="shared" si="259"/>
        <v>#VALUE!</v>
      </c>
    </row>
    <row r="874" spans="1:37" ht="25.35" customHeight="1" thickTop="1" thickBot="1">
      <c r="A874" s="296" t="s">
        <v>671</v>
      </c>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c r="Z874" s="297"/>
      <c r="AA874" s="297"/>
      <c r="AB874" s="297"/>
      <c r="AC874" s="298"/>
      <c r="AD874" s="205">
        <f>'Art. 121'!Q847</f>
        <v>3</v>
      </c>
      <c r="AE874" s="91" t="str">
        <f t="shared" si="253"/>
        <v>No aplica</v>
      </c>
      <c r="AF874">
        <f t="shared" si="254"/>
        <v>1.5</v>
      </c>
      <c r="AG874" s="89" t="str">
        <f t="shared" si="255"/>
        <v>No aplica</v>
      </c>
      <c r="AH874" s="92" t="e">
        <f t="shared" si="256"/>
        <v>#VALUE!</v>
      </c>
      <c r="AI874" s="93" t="str">
        <f t="shared" si="257"/>
        <v>No aplica</v>
      </c>
      <c r="AJ874" s="93" t="e">
        <f t="shared" si="258"/>
        <v>#VALUE!</v>
      </c>
      <c r="AK874" s="93" t="e">
        <f t="shared" si="259"/>
        <v>#VALUE!</v>
      </c>
    </row>
    <row r="875" spans="1:37" ht="25.35" customHeight="1" thickTop="1" thickBot="1">
      <c r="A875" s="296" t="s">
        <v>672</v>
      </c>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c r="Z875" s="297"/>
      <c r="AA875" s="297"/>
      <c r="AB875" s="297"/>
      <c r="AC875" s="298"/>
      <c r="AD875" s="205">
        <f>'Art. 121'!Q848</f>
        <v>3</v>
      </c>
      <c r="AE875" s="91" t="str">
        <f t="shared" si="253"/>
        <v>No aplica</v>
      </c>
      <c r="AF875">
        <f t="shared" si="254"/>
        <v>1.5</v>
      </c>
      <c r="AG875" s="89" t="str">
        <f t="shared" si="255"/>
        <v>No aplica</v>
      </c>
      <c r="AH875" s="92" t="e">
        <f t="shared" si="256"/>
        <v>#VALUE!</v>
      </c>
      <c r="AI875" s="93" t="str">
        <f t="shared" si="257"/>
        <v>No aplica</v>
      </c>
      <c r="AJ875" s="93" t="e">
        <f t="shared" si="258"/>
        <v>#VALUE!</v>
      </c>
      <c r="AK875" s="93" t="e">
        <f t="shared" si="259"/>
        <v>#VALUE!</v>
      </c>
    </row>
    <row r="876" spans="1:37" ht="25.35" customHeight="1" thickTop="1" thickBot="1">
      <c r="A876" s="296" t="s">
        <v>673</v>
      </c>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c r="Z876" s="297"/>
      <c r="AA876" s="297"/>
      <c r="AB876" s="297"/>
      <c r="AC876" s="298"/>
      <c r="AD876" s="205">
        <f>'Art. 121'!Q849</f>
        <v>3</v>
      </c>
      <c r="AE876" s="91" t="str">
        <f t="shared" si="253"/>
        <v>No aplica</v>
      </c>
      <c r="AF876">
        <f t="shared" si="254"/>
        <v>1.5</v>
      </c>
      <c r="AG876" s="89" t="str">
        <f t="shared" si="255"/>
        <v>No aplica</v>
      </c>
      <c r="AH876" s="92" t="e">
        <f t="shared" si="256"/>
        <v>#VALUE!</v>
      </c>
      <c r="AI876" s="93" t="str">
        <f t="shared" si="257"/>
        <v>No aplica</v>
      </c>
      <c r="AJ876" s="93" t="e">
        <f t="shared" si="258"/>
        <v>#VALUE!</v>
      </c>
      <c r="AK876" s="93" t="e">
        <f t="shared" si="259"/>
        <v>#VALUE!</v>
      </c>
    </row>
    <row r="877" spans="1:37" ht="25.35" customHeight="1" thickTop="1">
      <c r="A877" s="304" t="s">
        <v>2096</v>
      </c>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91">
        <f>SUM(AE867:AE876)</f>
        <v>0</v>
      </c>
      <c r="AF877" s="63"/>
      <c r="AG877" s="94">
        <f>SUM(AG867:AG876)</f>
        <v>0</v>
      </c>
      <c r="AH877" s="95"/>
      <c r="AI877" s="96"/>
      <c r="AJ877" s="96"/>
      <c r="AK877" s="96"/>
    </row>
    <row r="878" spans="1:37" ht="25.35" customHeight="1">
      <c r="A878" s="302" t="s">
        <v>2097</v>
      </c>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c r="AA878" s="302"/>
      <c r="AB878" s="302"/>
      <c r="AC878" s="302"/>
      <c r="AD878" s="302"/>
      <c r="AE878" s="91">
        <f>AE877/$AE$23*100</f>
        <v>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05" t="s">
        <v>79</v>
      </c>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106" t="s">
        <v>67</v>
      </c>
      <c r="AE880" s="107" t="s">
        <v>9</v>
      </c>
      <c r="AF880" s="89" t="s">
        <v>1877</v>
      </c>
      <c r="AG880" s="89" t="s">
        <v>1878</v>
      </c>
      <c r="AH880" s="89" t="s">
        <v>1879</v>
      </c>
      <c r="AI880" s="90" t="s">
        <v>1880</v>
      </c>
      <c r="AJ880" s="89"/>
      <c r="AK880" s="90" t="s">
        <v>1881</v>
      </c>
    </row>
    <row r="881" spans="1:37" ht="25.35" customHeight="1" thickTop="1" thickBot="1">
      <c r="A881" s="296" t="s">
        <v>674</v>
      </c>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c r="Z881" s="297"/>
      <c r="AA881" s="297"/>
      <c r="AB881" s="297"/>
      <c r="AC881" s="298"/>
      <c r="AD881" s="205">
        <f>'Art. 121'!Q852</f>
        <v>3</v>
      </c>
      <c r="AE881" s="91" t="str">
        <f>IF(AG881=1,AK881,AG881)</f>
        <v>No aplica</v>
      </c>
      <c r="AF881">
        <f>AD881/2</f>
        <v>1.5</v>
      </c>
      <c r="AG881" s="89" t="str">
        <f>IF(AND(AF881&gt;=0,AF881&lt;=1),1,"No aplica")</f>
        <v>No aplica</v>
      </c>
      <c r="AH881" s="92" t="e">
        <f>AD881/(AG881*2)</f>
        <v>#VALUE!</v>
      </c>
      <c r="AI881" s="93" t="str">
        <f>IF(AG881=1,AG881/$AG$886,"No aplica")</f>
        <v>No aplica</v>
      </c>
      <c r="AJ881" s="93" t="e">
        <f>AF881*AI881</f>
        <v>#VALUE!</v>
      </c>
      <c r="AK881" s="93" t="e">
        <f>AJ881*$AE$23</f>
        <v>#VALUE!</v>
      </c>
    </row>
    <row r="882" spans="1:37" ht="25.35" customHeight="1" thickTop="1" thickBot="1">
      <c r="A882" s="296" t="s">
        <v>2098</v>
      </c>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c r="Z882" s="297"/>
      <c r="AA882" s="297"/>
      <c r="AB882" s="297"/>
      <c r="AC882" s="298"/>
      <c r="AD882" s="205">
        <f>'Art. 121'!Q853</f>
        <v>3</v>
      </c>
      <c r="AE882" s="91" t="str">
        <f>IF(AG882=1,AK882,AG882)</f>
        <v>No aplica</v>
      </c>
      <c r="AF882">
        <f>AD882/2</f>
        <v>1.5</v>
      </c>
      <c r="AG882" s="89" t="str">
        <f>IF(AND(AF882&gt;=0,AF882&lt;=1),1,"No aplica")</f>
        <v>No aplica</v>
      </c>
      <c r="AH882" s="92" t="e">
        <f>AD882/(AG882*2)</f>
        <v>#VALUE!</v>
      </c>
      <c r="AI882" s="93" t="str">
        <f>IF(AG882=1,AG882/$AG$886,"No aplica")</f>
        <v>No aplica</v>
      </c>
      <c r="AJ882" s="93" t="e">
        <f>AF882*AI882</f>
        <v>#VALUE!</v>
      </c>
      <c r="AK882" s="93" t="e">
        <f>AJ882*$AE$23</f>
        <v>#VALUE!</v>
      </c>
    </row>
    <row r="883" spans="1:37" ht="25.35" customHeight="1" thickTop="1" thickBot="1">
      <c r="A883" s="296" t="s">
        <v>2099</v>
      </c>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c r="Z883" s="297"/>
      <c r="AA883" s="297"/>
      <c r="AB883" s="297"/>
      <c r="AC883" s="298"/>
      <c r="AD883" s="205">
        <f>'Art. 121'!Q854</f>
        <v>3</v>
      </c>
      <c r="AE883" s="91" t="str">
        <f>IF(AG883=1,AK883,AG883)</f>
        <v>No aplica</v>
      </c>
      <c r="AF883">
        <f>AD883/2</f>
        <v>1.5</v>
      </c>
      <c r="AG883" s="89" t="str">
        <f>IF(AND(AF883&gt;=0,AF883&lt;=1),1,"No aplica")</f>
        <v>No aplica</v>
      </c>
      <c r="AH883" s="92" t="e">
        <f>AD883/(AG883*2)</f>
        <v>#VALUE!</v>
      </c>
      <c r="AI883" s="93" t="str">
        <f>IF(AG883=1,AG883/$AG$886,"No aplica")</f>
        <v>No aplica</v>
      </c>
      <c r="AJ883" s="93" t="e">
        <f>AF883*AI883</f>
        <v>#VALUE!</v>
      </c>
      <c r="AK883" s="93" t="e">
        <f>AJ883*$AE$23</f>
        <v>#VALUE!</v>
      </c>
    </row>
    <row r="884" spans="1:37" ht="25.35" customHeight="1" thickTop="1" thickBot="1">
      <c r="A884" s="296" t="s">
        <v>2100</v>
      </c>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c r="Z884" s="297"/>
      <c r="AA884" s="297"/>
      <c r="AB884" s="297"/>
      <c r="AC884" s="298"/>
      <c r="AD884" s="205">
        <f>'Art. 121'!Q855</f>
        <v>3</v>
      </c>
      <c r="AE884" s="91" t="str">
        <f>IF(AG884=1,AK884,AG884)</f>
        <v>No aplica</v>
      </c>
      <c r="AF884">
        <f>AD884/2</f>
        <v>1.5</v>
      </c>
      <c r="AG884" s="89" t="str">
        <f>IF(AND(AF884&gt;=0,AF884&lt;=1),1,"No aplica")</f>
        <v>No aplica</v>
      </c>
      <c r="AH884" s="92" t="e">
        <f>AD884/(AG884*2)</f>
        <v>#VALUE!</v>
      </c>
      <c r="AI884" s="93" t="str">
        <f>IF(AG884=1,AG884/$AG$886,"No aplica")</f>
        <v>No aplica</v>
      </c>
      <c r="AJ884" s="93" t="e">
        <f>AF884*AI884</f>
        <v>#VALUE!</v>
      </c>
      <c r="AK884" s="93" t="e">
        <f>AJ884*$AE$23</f>
        <v>#VALUE!</v>
      </c>
    </row>
    <row r="885" spans="1:37" ht="25.35" customHeight="1" thickTop="1" thickBot="1">
      <c r="A885" s="296" t="s">
        <v>676</v>
      </c>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c r="Z885" s="297"/>
      <c r="AA885" s="297"/>
      <c r="AB885" s="297"/>
      <c r="AC885" s="298"/>
      <c r="AD885" s="205">
        <f>'Art. 121'!Q856</f>
        <v>3</v>
      </c>
      <c r="AE885" s="91" t="str">
        <f>IF(AG885=1,AK885,AG885)</f>
        <v>No aplica</v>
      </c>
      <c r="AF885">
        <f>AD885/2</f>
        <v>1.5</v>
      </c>
      <c r="AG885" s="89" t="str">
        <f>IF(AND(AF885&gt;=0,AF885&lt;=1),1,"No aplica")</f>
        <v>No aplica</v>
      </c>
      <c r="AH885" s="92" t="e">
        <f>AD885/(AG885*2)</f>
        <v>#VALUE!</v>
      </c>
      <c r="AI885" s="93" t="str">
        <f>IF(AG885=1,AG885/$AG$886,"No aplica")</f>
        <v>No aplica</v>
      </c>
      <c r="AJ885" s="93" t="e">
        <f>AF885*AI885</f>
        <v>#VALUE!</v>
      </c>
      <c r="AK885" s="93" t="e">
        <f>AJ885*$AE$23</f>
        <v>#VALUE!</v>
      </c>
    </row>
    <row r="886" spans="1:37" ht="25.35" customHeight="1" thickTop="1">
      <c r="A886" s="304" t="s">
        <v>2101</v>
      </c>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91">
        <f>SUM(AE879:AE885)</f>
        <v>0</v>
      </c>
      <c r="AF886" s="63"/>
      <c r="AG886" s="94">
        <f>SUM(AG881:AG885)</f>
        <v>0</v>
      </c>
      <c r="AH886" s="95"/>
      <c r="AI886" s="96"/>
      <c r="AJ886" s="96"/>
      <c r="AK886" s="96"/>
    </row>
    <row r="887" spans="1:37" ht="25.35" customHeight="1">
      <c r="A887" s="302" t="s">
        <v>2102</v>
      </c>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c r="AA887" s="302"/>
      <c r="AB887" s="302"/>
      <c r="AC887" s="302"/>
      <c r="AD887" s="302"/>
      <c r="AE887" s="91">
        <f>AE886/$AE$23*100</f>
        <v>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94" t="s">
        <v>677</v>
      </c>
      <c r="B890" s="294"/>
      <c r="C890" s="294"/>
      <c r="D890" s="294"/>
      <c r="E890" s="294"/>
      <c r="F890" s="294"/>
      <c r="G890" s="294"/>
      <c r="H890" s="294"/>
      <c r="I890" s="294"/>
      <c r="J890" s="294"/>
      <c r="K890" s="294"/>
      <c r="L890" s="294"/>
      <c r="M890" s="294"/>
      <c r="N890" s="294"/>
      <c r="O890" s="294"/>
      <c r="P890" s="294"/>
      <c r="Q890" s="294"/>
      <c r="R890" s="294"/>
      <c r="S890" s="294"/>
      <c r="T890" s="294"/>
      <c r="U890" s="294"/>
      <c r="V890" s="294"/>
      <c r="W890" s="294"/>
      <c r="X890" s="294"/>
      <c r="Y890" s="294"/>
      <c r="Z890" s="294"/>
      <c r="AA890" s="294"/>
      <c r="AB890" s="294"/>
      <c r="AC890" s="294"/>
      <c r="AD890" s="204"/>
      <c r="AE890" s="204"/>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03" t="s">
        <v>44</v>
      </c>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c r="AD893" s="67" t="s">
        <v>67</v>
      </c>
      <c r="AE893" s="201" t="s">
        <v>9</v>
      </c>
      <c r="AF893" s="89" t="s">
        <v>1877</v>
      </c>
      <c r="AG893" s="89" t="s">
        <v>1878</v>
      </c>
      <c r="AH893" s="89" t="s">
        <v>1879</v>
      </c>
      <c r="AI893" s="90" t="s">
        <v>1880</v>
      </c>
      <c r="AJ893" s="89"/>
      <c r="AK893" s="90" t="s">
        <v>1881</v>
      </c>
    </row>
    <row r="894" spans="1:37" ht="25.35" customHeight="1" thickTop="1" thickBot="1">
      <c r="A894" s="261" t="s">
        <v>679</v>
      </c>
      <c r="B894" s="261"/>
      <c r="C894" s="261"/>
      <c r="D894" s="261"/>
      <c r="E894" s="261"/>
      <c r="F894" s="261"/>
      <c r="G894" s="261"/>
      <c r="H894" s="261"/>
      <c r="I894" s="261"/>
      <c r="J894" s="261"/>
      <c r="K894" s="261"/>
      <c r="L894" s="261"/>
      <c r="M894" s="261"/>
      <c r="N894" s="261"/>
      <c r="O894" s="261"/>
      <c r="P894" s="261"/>
      <c r="Q894" s="261"/>
      <c r="R894" s="261"/>
      <c r="S894" s="261"/>
      <c r="T894" s="261"/>
      <c r="U894" s="261"/>
      <c r="V894" s="261"/>
      <c r="W894" s="261"/>
      <c r="X894" s="261"/>
      <c r="Y894" s="261"/>
      <c r="Z894" s="261"/>
      <c r="AA894" s="261"/>
      <c r="AB894" s="261"/>
      <c r="AC894" s="261"/>
      <c r="AD894" s="205">
        <f>'Art. 121'!Q865</f>
        <v>3</v>
      </c>
      <c r="AE894" s="91" t="str">
        <f>IF(AG894=1,AK894,AG894)</f>
        <v>No aplica</v>
      </c>
      <c r="AF894">
        <f>AD894/2</f>
        <v>1.5</v>
      </c>
      <c r="AG894" s="89" t="str">
        <f>IF(AND(AF894&gt;=0,AF894&lt;=1),1,"No aplica")</f>
        <v>No aplica</v>
      </c>
      <c r="AH894" s="92" t="e">
        <f>AD894/(AG894*2)</f>
        <v>#VALUE!</v>
      </c>
      <c r="AI894" s="93" t="str">
        <f>IF(AG894=1,AG894/$AG$895,"No aplica")</f>
        <v>No aplica</v>
      </c>
      <c r="AJ894" s="93" t="e">
        <f>AF894*AI894</f>
        <v>#VALUE!</v>
      </c>
      <c r="AK894" s="93" t="e">
        <f>AJ894*$AE$23</f>
        <v>#VALUE!</v>
      </c>
    </row>
    <row r="895" spans="1:37" ht="25.35" customHeight="1" thickTop="1">
      <c r="A895" s="304" t="s">
        <v>1884</v>
      </c>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91">
        <f>SUM(AE888:AE894)</f>
        <v>0</v>
      </c>
      <c r="AF895" s="63"/>
      <c r="AG895" s="94">
        <f>SUM(AG894)</f>
        <v>0</v>
      </c>
      <c r="AH895" s="95"/>
      <c r="AI895" s="96"/>
      <c r="AJ895" s="96"/>
      <c r="AK895" s="96"/>
    </row>
    <row r="896" spans="1:37" ht="25.35" customHeight="1">
      <c r="A896" s="302" t="s">
        <v>1885</v>
      </c>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c r="AA896" s="302"/>
      <c r="AB896" s="302"/>
      <c r="AC896" s="302"/>
      <c r="AD896" s="302"/>
      <c r="AE896" s="91">
        <f>AE895/$AE$23*100</f>
        <v>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05" t="s">
        <v>45</v>
      </c>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106" t="s">
        <v>67</v>
      </c>
      <c r="AE898" s="107" t="s">
        <v>9</v>
      </c>
      <c r="AF898" s="89" t="s">
        <v>1877</v>
      </c>
      <c r="AG898" s="89" t="s">
        <v>1878</v>
      </c>
      <c r="AH898" s="89" t="s">
        <v>1879</v>
      </c>
      <c r="AI898" s="90" t="s">
        <v>1880</v>
      </c>
      <c r="AJ898" s="89"/>
      <c r="AK898" s="90" t="s">
        <v>1881</v>
      </c>
    </row>
    <row r="899" spans="1:37" ht="25.35" customHeight="1" thickTop="1" thickBot="1">
      <c r="A899" s="296" t="s">
        <v>680</v>
      </c>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c r="Z899" s="297"/>
      <c r="AA899" s="297"/>
      <c r="AB899" s="297"/>
      <c r="AC899" s="298"/>
      <c r="AD899" s="205">
        <f>'Art. 121'!Q868</f>
        <v>3</v>
      </c>
      <c r="AE899" s="91" t="str">
        <f t="shared" ref="AE899:AE903" si="260">IF(AG899=1,AK899,AG899)</f>
        <v>No aplica</v>
      </c>
      <c r="AF899">
        <f t="shared" ref="AF899:AF903" si="261">AD899/2</f>
        <v>1.5</v>
      </c>
      <c r="AG899" s="89" t="str">
        <f t="shared" ref="AG899:AG903" si="262">IF(AND(AF899&gt;=0,AF899&lt;=1),1,"No aplica")</f>
        <v>No aplica</v>
      </c>
      <c r="AH899" s="92" t="e">
        <f t="shared" ref="AH899:AH903" si="263">AD899/(AG899*2)</f>
        <v>#VALUE!</v>
      </c>
      <c r="AI899" s="93" t="str">
        <f>IF(AG899=1,AG899/$AG$904,"No aplica")</f>
        <v>No aplica</v>
      </c>
      <c r="AJ899" s="93" t="e">
        <f t="shared" ref="AJ899:AJ903" si="264">AF899*AI899</f>
        <v>#VALUE!</v>
      </c>
      <c r="AK899" s="93" t="e">
        <f t="shared" ref="AK899:AK903" si="265">AJ899*$AE$23</f>
        <v>#VALUE!</v>
      </c>
    </row>
    <row r="900" spans="1:37" ht="25.35" customHeight="1" thickTop="1" thickBot="1">
      <c r="A900" s="296" t="s">
        <v>2103</v>
      </c>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c r="Z900" s="297"/>
      <c r="AA900" s="297"/>
      <c r="AB900" s="297"/>
      <c r="AC900" s="298"/>
      <c r="AD900" s="205">
        <f>'Art. 121'!Q869</f>
        <v>3</v>
      </c>
      <c r="AE900" s="91" t="str">
        <f t="shared" si="260"/>
        <v>No aplica</v>
      </c>
      <c r="AF900">
        <f t="shared" si="261"/>
        <v>1.5</v>
      </c>
      <c r="AG900" s="89" t="str">
        <f t="shared" si="262"/>
        <v>No aplica</v>
      </c>
      <c r="AH900" s="92" t="e">
        <f t="shared" si="263"/>
        <v>#VALUE!</v>
      </c>
      <c r="AI900" s="93" t="str">
        <f>IF(AG900=1,AG900/$AG$904,"No aplica")</f>
        <v>No aplica</v>
      </c>
      <c r="AJ900" s="93" t="e">
        <f t="shared" si="264"/>
        <v>#VALUE!</v>
      </c>
      <c r="AK900" s="93" t="e">
        <f t="shared" si="265"/>
        <v>#VALUE!</v>
      </c>
    </row>
    <row r="901" spans="1:37" ht="25.35" customHeight="1" thickTop="1" thickBot="1">
      <c r="A901" s="296" t="s">
        <v>2104</v>
      </c>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c r="Z901" s="297"/>
      <c r="AA901" s="297"/>
      <c r="AB901" s="297"/>
      <c r="AC901" s="298"/>
      <c r="AD901" s="205">
        <f>'Art. 121'!Q870</f>
        <v>3</v>
      </c>
      <c r="AE901" s="91" t="str">
        <f t="shared" si="260"/>
        <v>No aplica</v>
      </c>
      <c r="AF901">
        <f t="shared" si="261"/>
        <v>1.5</v>
      </c>
      <c r="AG901" s="89" t="str">
        <f t="shared" si="262"/>
        <v>No aplica</v>
      </c>
      <c r="AH901" s="92" t="e">
        <f t="shared" si="263"/>
        <v>#VALUE!</v>
      </c>
      <c r="AI901" s="93" t="str">
        <f>IF(AG901=1,AG901/$AG$904,"No aplica")</f>
        <v>No aplica</v>
      </c>
      <c r="AJ901" s="93" t="e">
        <f t="shared" si="264"/>
        <v>#VALUE!</v>
      </c>
      <c r="AK901" s="93" t="e">
        <f t="shared" si="265"/>
        <v>#VALUE!</v>
      </c>
    </row>
    <row r="902" spans="1:37" ht="25.35" customHeight="1" thickTop="1" thickBot="1">
      <c r="A902" s="296" t="s">
        <v>2105</v>
      </c>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c r="Z902" s="297"/>
      <c r="AA902" s="297"/>
      <c r="AB902" s="297"/>
      <c r="AC902" s="298"/>
      <c r="AD902" s="205">
        <f>'Art. 121'!Q871</f>
        <v>3</v>
      </c>
      <c r="AE902" s="91" t="str">
        <f t="shared" si="260"/>
        <v>No aplica</v>
      </c>
      <c r="AF902">
        <f t="shared" si="261"/>
        <v>1.5</v>
      </c>
      <c r="AG902" s="89" t="str">
        <f t="shared" si="262"/>
        <v>No aplica</v>
      </c>
      <c r="AH902" s="92" t="e">
        <f t="shared" si="263"/>
        <v>#VALUE!</v>
      </c>
      <c r="AI902" s="93" t="str">
        <f>IF(AG902=1,AG902/$AG$904,"No aplica")</f>
        <v>No aplica</v>
      </c>
      <c r="AJ902" s="93" t="e">
        <f t="shared" si="264"/>
        <v>#VALUE!</v>
      </c>
      <c r="AK902" s="93" t="e">
        <f t="shared" si="265"/>
        <v>#VALUE!</v>
      </c>
    </row>
    <row r="903" spans="1:37" ht="25.35" customHeight="1" thickTop="1" thickBot="1">
      <c r="A903" s="296" t="s">
        <v>684</v>
      </c>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c r="Z903" s="297"/>
      <c r="AA903" s="297"/>
      <c r="AB903" s="297"/>
      <c r="AC903" s="298"/>
      <c r="AD903" s="205">
        <f>'Art. 121'!Q872</f>
        <v>3</v>
      </c>
      <c r="AE903" s="91" t="str">
        <f t="shared" si="260"/>
        <v>No aplica</v>
      </c>
      <c r="AF903">
        <f t="shared" si="261"/>
        <v>1.5</v>
      </c>
      <c r="AG903" s="89" t="str">
        <f t="shared" si="262"/>
        <v>No aplica</v>
      </c>
      <c r="AH903" s="92" t="e">
        <f t="shared" si="263"/>
        <v>#VALUE!</v>
      </c>
      <c r="AI903" s="93" t="str">
        <f>IF(AG903=1,AG903/$AG$904,"No aplica")</f>
        <v>No aplica</v>
      </c>
      <c r="AJ903" s="93" t="e">
        <f t="shared" si="264"/>
        <v>#VALUE!</v>
      </c>
      <c r="AK903" s="93" t="e">
        <f t="shared" si="265"/>
        <v>#VALUE!</v>
      </c>
    </row>
    <row r="904" spans="1:37" ht="25.35" customHeight="1" thickTop="1">
      <c r="A904" s="304" t="s">
        <v>2106</v>
      </c>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91">
        <f>SUM(AE899:AE903)</f>
        <v>0</v>
      </c>
      <c r="AF904" s="63"/>
      <c r="AG904" s="94">
        <f>SUM(AG899:AG903)</f>
        <v>0</v>
      </c>
      <c r="AH904" s="95"/>
      <c r="AI904" s="96"/>
      <c r="AJ904" s="96"/>
      <c r="AK904" s="96"/>
    </row>
    <row r="905" spans="1:37" ht="25.35" customHeight="1">
      <c r="A905" s="302" t="s">
        <v>2107</v>
      </c>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c r="AA905" s="302"/>
      <c r="AB905" s="302"/>
      <c r="AC905" s="302"/>
      <c r="AD905" s="302"/>
      <c r="AE905" s="91">
        <f>AE904/$AE$23*100</f>
        <v>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94" t="s">
        <v>685</v>
      </c>
      <c r="B908" s="294"/>
      <c r="C908" s="294"/>
      <c r="D908" s="294"/>
      <c r="E908" s="294"/>
      <c r="F908" s="294"/>
      <c r="G908" s="294"/>
      <c r="H908" s="294"/>
      <c r="I908" s="294"/>
      <c r="J908" s="294"/>
      <c r="K908" s="294"/>
      <c r="L908" s="294"/>
      <c r="M908" s="294"/>
      <c r="N908" s="294"/>
      <c r="O908" s="294"/>
      <c r="P908" s="294"/>
      <c r="Q908" s="294"/>
      <c r="R908" s="294"/>
      <c r="S908" s="294"/>
      <c r="T908" s="294"/>
      <c r="U908" s="294"/>
      <c r="V908" s="294"/>
      <c r="W908" s="294"/>
      <c r="X908" s="294"/>
      <c r="Y908" s="294"/>
      <c r="Z908" s="294"/>
      <c r="AA908" s="294"/>
      <c r="AB908" s="294"/>
      <c r="AC908" s="294"/>
      <c r="AD908" s="204"/>
      <c r="AE908" s="204"/>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03" t="s">
        <v>44</v>
      </c>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c r="AB911" s="303"/>
      <c r="AC911" s="303"/>
      <c r="AD911" s="67" t="s">
        <v>67</v>
      </c>
      <c r="AE911" s="201" t="s">
        <v>9</v>
      </c>
      <c r="AF911" s="89" t="s">
        <v>1877</v>
      </c>
      <c r="AG911" s="89" t="s">
        <v>1878</v>
      </c>
      <c r="AH911" s="89" t="s">
        <v>1879</v>
      </c>
      <c r="AI911" s="90" t="s">
        <v>1880</v>
      </c>
      <c r="AJ911" s="89"/>
      <c r="AK911" s="90" t="s">
        <v>1881</v>
      </c>
    </row>
    <row r="912" spans="1:37" ht="25.35" customHeight="1" thickTop="1" thickBot="1">
      <c r="A912" s="296" t="s">
        <v>69</v>
      </c>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c r="Z912" s="297"/>
      <c r="AA912" s="297"/>
      <c r="AB912" s="297"/>
      <c r="AC912" s="298"/>
      <c r="AD912" s="205">
        <f>'Art. 121'!Q881</f>
        <v>2</v>
      </c>
      <c r="AE912" s="91">
        <f t="shared" ref="AE912:AE937" si="266">IF(AG912=1,AK912,AG912)</f>
        <v>0.18315018315018317</v>
      </c>
      <c r="AF912">
        <f t="shared" ref="AF912:AF937" si="267">AD912/2</f>
        <v>1</v>
      </c>
      <c r="AG912" s="89">
        <f t="shared" ref="AG912:AG937" si="268">IF(AND(AF912&gt;=0,AF912&lt;=1),1,"No aplica")</f>
        <v>1</v>
      </c>
      <c r="AH912" s="92">
        <f t="shared" ref="AH912:AH937" si="269">AD912/(AG912*2)</f>
        <v>1</v>
      </c>
      <c r="AI912" s="93">
        <f t="shared" ref="AI912:AI937" si="270">IF(AG912=1,AG912/$AG$938,"No aplica")</f>
        <v>3.8461538461538464E-2</v>
      </c>
      <c r="AJ912" s="93">
        <f t="shared" ref="AJ912:AJ937" si="271">AF912*AI912</f>
        <v>3.8461538461538464E-2</v>
      </c>
      <c r="AK912" s="93">
        <f t="shared" ref="AK912:AK937" si="272">AJ912*$AE$23</f>
        <v>0.18315018315018317</v>
      </c>
    </row>
    <row r="913" spans="1:37" ht="25.35" customHeight="1" thickTop="1" thickBot="1">
      <c r="A913" s="296" t="s">
        <v>109</v>
      </c>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c r="Z913" s="297"/>
      <c r="AA913" s="297"/>
      <c r="AB913" s="297"/>
      <c r="AC913" s="298"/>
      <c r="AD913" s="205">
        <f>'Art. 121'!Q882</f>
        <v>2</v>
      </c>
      <c r="AE913" s="91">
        <f t="shared" si="266"/>
        <v>0.18315018315018317</v>
      </c>
      <c r="AF913">
        <f t="shared" si="267"/>
        <v>1</v>
      </c>
      <c r="AG913" s="89">
        <f t="shared" si="268"/>
        <v>1</v>
      </c>
      <c r="AH913" s="92">
        <f t="shared" si="269"/>
        <v>1</v>
      </c>
      <c r="AI913" s="93">
        <f t="shared" si="270"/>
        <v>3.8461538461538464E-2</v>
      </c>
      <c r="AJ913" s="93">
        <f t="shared" si="271"/>
        <v>3.8461538461538464E-2</v>
      </c>
      <c r="AK913" s="93">
        <f t="shared" si="272"/>
        <v>0.18315018315018317</v>
      </c>
    </row>
    <row r="914" spans="1:37" ht="25.35" customHeight="1" thickTop="1" thickBot="1">
      <c r="A914" s="296" t="s">
        <v>687</v>
      </c>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c r="Z914" s="297"/>
      <c r="AA914" s="297"/>
      <c r="AB914" s="297"/>
      <c r="AC914" s="298"/>
      <c r="AD914" s="205">
        <f>'Art. 121'!Q883</f>
        <v>1</v>
      </c>
      <c r="AE914" s="91">
        <f t="shared" si="266"/>
        <v>9.1575091575091583E-2</v>
      </c>
      <c r="AF914">
        <f t="shared" si="267"/>
        <v>0.5</v>
      </c>
      <c r="AG914" s="89">
        <f t="shared" si="268"/>
        <v>1</v>
      </c>
      <c r="AH914" s="92">
        <f t="shared" si="269"/>
        <v>0.5</v>
      </c>
      <c r="AI914" s="93">
        <f t="shared" si="270"/>
        <v>3.8461538461538464E-2</v>
      </c>
      <c r="AJ914" s="93">
        <f t="shared" si="271"/>
        <v>1.9230769230769232E-2</v>
      </c>
      <c r="AK914" s="93">
        <f t="shared" si="272"/>
        <v>9.1575091575091583E-2</v>
      </c>
    </row>
    <row r="915" spans="1:37" ht="25.35" customHeight="1" thickTop="1" thickBot="1">
      <c r="A915" s="296" t="s">
        <v>689</v>
      </c>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c r="Z915" s="297"/>
      <c r="AA915" s="297"/>
      <c r="AB915" s="297"/>
      <c r="AC915" s="298"/>
      <c r="AD915" s="205">
        <f>'Art. 121'!Q884</f>
        <v>1</v>
      </c>
      <c r="AE915" s="91">
        <f t="shared" si="266"/>
        <v>9.1575091575091583E-2</v>
      </c>
      <c r="AF915">
        <f t="shared" si="267"/>
        <v>0.5</v>
      </c>
      <c r="AG915" s="89">
        <f t="shared" si="268"/>
        <v>1</v>
      </c>
      <c r="AH915" s="92">
        <f t="shared" si="269"/>
        <v>0.5</v>
      </c>
      <c r="AI915" s="93">
        <f t="shared" si="270"/>
        <v>3.8461538461538464E-2</v>
      </c>
      <c r="AJ915" s="93">
        <f t="shared" si="271"/>
        <v>1.9230769230769232E-2</v>
      </c>
      <c r="AK915" s="93">
        <f t="shared" si="272"/>
        <v>9.1575091575091583E-2</v>
      </c>
    </row>
    <row r="916" spans="1:37" ht="25.35" customHeight="1" thickTop="1" thickBot="1">
      <c r="A916" s="296" t="s">
        <v>2108</v>
      </c>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c r="Z916" s="297"/>
      <c r="AA916" s="297"/>
      <c r="AB916" s="297"/>
      <c r="AC916" s="298"/>
      <c r="AD916" s="205">
        <f>'Art. 121'!Q885</f>
        <v>1</v>
      </c>
      <c r="AE916" s="91">
        <f t="shared" si="266"/>
        <v>9.1575091575091583E-2</v>
      </c>
      <c r="AF916">
        <f t="shared" si="267"/>
        <v>0.5</v>
      </c>
      <c r="AG916" s="89">
        <f t="shared" si="268"/>
        <v>1</v>
      </c>
      <c r="AH916" s="92">
        <f t="shared" si="269"/>
        <v>0.5</v>
      </c>
      <c r="AI916" s="93">
        <f t="shared" si="270"/>
        <v>3.8461538461538464E-2</v>
      </c>
      <c r="AJ916" s="93">
        <f t="shared" si="271"/>
        <v>1.9230769230769232E-2</v>
      </c>
      <c r="AK916" s="93">
        <f t="shared" si="272"/>
        <v>9.1575091575091583E-2</v>
      </c>
    </row>
    <row r="917" spans="1:37" ht="25.35" customHeight="1" thickTop="1" thickBot="1">
      <c r="A917" s="296" t="s">
        <v>691</v>
      </c>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c r="Z917" s="297"/>
      <c r="AA917" s="297"/>
      <c r="AB917" s="297"/>
      <c r="AC917" s="298"/>
      <c r="AD917" s="205">
        <f>'Art. 121'!Q886</f>
        <v>1</v>
      </c>
      <c r="AE917" s="91">
        <f t="shared" si="266"/>
        <v>9.1575091575091583E-2</v>
      </c>
      <c r="AF917">
        <f t="shared" si="267"/>
        <v>0.5</v>
      </c>
      <c r="AG917" s="89">
        <f t="shared" si="268"/>
        <v>1</v>
      </c>
      <c r="AH917" s="92">
        <f t="shared" si="269"/>
        <v>0.5</v>
      </c>
      <c r="AI917" s="93">
        <f t="shared" si="270"/>
        <v>3.8461538461538464E-2</v>
      </c>
      <c r="AJ917" s="93">
        <f t="shared" si="271"/>
        <v>1.9230769230769232E-2</v>
      </c>
      <c r="AK917" s="93">
        <f t="shared" si="272"/>
        <v>9.1575091575091583E-2</v>
      </c>
    </row>
    <row r="918" spans="1:37" ht="25.35" customHeight="1" thickTop="1" thickBot="1">
      <c r="A918" s="296" t="s">
        <v>692</v>
      </c>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c r="Z918" s="297"/>
      <c r="AA918" s="297"/>
      <c r="AB918" s="297"/>
      <c r="AC918" s="298"/>
      <c r="AD918" s="205">
        <f>'Art. 121'!Q887</f>
        <v>1</v>
      </c>
      <c r="AE918" s="91">
        <f t="shared" si="266"/>
        <v>9.1575091575091583E-2</v>
      </c>
      <c r="AF918">
        <f t="shared" si="267"/>
        <v>0.5</v>
      </c>
      <c r="AG918" s="89">
        <f t="shared" si="268"/>
        <v>1</v>
      </c>
      <c r="AH918" s="92">
        <f t="shared" si="269"/>
        <v>0.5</v>
      </c>
      <c r="AI918" s="93">
        <f t="shared" si="270"/>
        <v>3.8461538461538464E-2</v>
      </c>
      <c r="AJ918" s="93">
        <f t="shared" si="271"/>
        <v>1.9230769230769232E-2</v>
      </c>
      <c r="AK918" s="93">
        <f t="shared" si="272"/>
        <v>9.1575091575091583E-2</v>
      </c>
    </row>
    <row r="919" spans="1:37" ht="25.35" customHeight="1" thickTop="1" thickBot="1">
      <c r="A919" s="296" t="s">
        <v>693</v>
      </c>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c r="Z919" s="297"/>
      <c r="AA919" s="297"/>
      <c r="AB919" s="297"/>
      <c r="AC919" s="298"/>
      <c r="AD919" s="205">
        <f>'Art. 121'!Q888</f>
        <v>1</v>
      </c>
      <c r="AE919" s="91">
        <f t="shared" si="266"/>
        <v>9.1575091575091583E-2</v>
      </c>
      <c r="AF919">
        <f t="shared" si="267"/>
        <v>0.5</v>
      </c>
      <c r="AG919" s="89">
        <f t="shared" si="268"/>
        <v>1</v>
      </c>
      <c r="AH919" s="92">
        <f t="shared" si="269"/>
        <v>0.5</v>
      </c>
      <c r="AI919" s="93">
        <f t="shared" si="270"/>
        <v>3.8461538461538464E-2</v>
      </c>
      <c r="AJ919" s="93">
        <f t="shared" si="271"/>
        <v>1.9230769230769232E-2</v>
      </c>
      <c r="AK919" s="93">
        <f t="shared" si="272"/>
        <v>9.1575091575091583E-2</v>
      </c>
    </row>
    <row r="920" spans="1:37" ht="25.35" customHeight="1" thickTop="1" thickBot="1">
      <c r="A920" s="296" t="s">
        <v>694</v>
      </c>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c r="Z920" s="297"/>
      <c r="AA920" s="297"/>
      <c r="AB920" s="297"/>
      <c r="AC920" s="298"/>
      <c r="AD920" s="205">
        <f>'Art. 121'!Q889</f>
        <v>1</v>
      </c>
      <c r="AE920" s="91">
        <f t="shared" si="266"/>
        <v>9.1575091575091583E-2</v>
      </c>
      <c r="AF920">
        <f t="shared" si="267"/>
        <v>0.5</v>
      </c>
      <c r="AG920" s="89">
        <f t="shared" si="268"/>
        <v>1</v>
      </c>
      <c r="AH920" s="92">
        <f t="shared" si="269"/>
        <v>0.5</v>
      </c>
      <c r="AI920" s="93">
        <f t="shared" si="270"/>
        <v>3.8461538461538464E-2</v>
      </c>
      <c r="AJ920" s="93">
        <f t="shared" si="271"/>
        <v>1.9230769230769232E-2</v>
      </c>
      <c r="AK920" s="93">
        <f t="shared" si="272"/>
        <v>9.1575091575091583E-2</v>
      </c>
    </row>
    <row r="921" spans="1:37" ht="25.35" customHeight="1" thickTop="1" thickBot="1">
      <c r="A921" s="296" t="s">
        <v>695</v>
      </c>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c r="Z921" s="297"/>
      <c r="AA921" s="297"/>
      <c r="AB921" s="297"/>
      <c r="AC921" s="298"/>
      <c r="AD921" s="205">
        <f>'Art. 121'!Q890</f>
        <v>1</v>
      </c>
      <c r="AE921" s="91">
        <f t="shared" si="266"/>
        <v>9.1575091575091583E-2</v>
      </c>
      <c r="AF921">
        <f t="shared" si="267"/>
        <v>0.5</v>
      </c>
      <c r="AG921" s="89">
        <f t="shared" si="268"/>
        <v>1</v>
      </c>
      <c r="AH921" s="92">
        <f t="shared" si="269"/>
        <v>0.5</v>
      </c>
      <c r="AI921" s="93">
        <f t="shared" si="270"/>
        <v>3.8461538461538464E-2</v>
      </c>
      <c r="AJ921" s="93">
        <f t="shared" si="271"/>
        <v>1.9230769230769232E-2</v>
      </c>
      <c r="AK921" s="93">
        <f t="shared" si="272"/>
        <v>9.1575091575091583E-2</v>
      </c>
    </row>
    <row r="922" spans="1:37" ht="25.35" customHeight="1" thickTop="1" thickBot="1">
      <c r="A922" s="296" t="s">
        <v>696</v>
      </c>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c r="Z922" s="297"/>
      <c r="AA922" s="297"/>
      <c r="AB922" s="297"/>
      <c r="AC922" s="298"/>
      <c r="AD922" s="205">
        <f>'Art. 121'!Q891</f>
        <v>1</v>
      </c>
      <c r="AE922" s="91">
        <f t="shared" si="266"/>
        <v>9.1575091575091583E-2</v>
      </c>
      <c r="AF922">
        <f t="shared" si="267"/>
        <v>0.5</v>
      </c>
      <c r="AG922" s="89">
        <f t="shared" si="268"/>
        <v>1</v>
      </c>
      <c r="AH922" s="92">
        <f t="shared" si="269"/>
        <v>0.5</v>
      </c>
      <c r="AI922" s="93">
        <f t="shared" si="270"/>
        <v>3.8461538461538464E-2</v>
      </c>
      <c r="AJ922" s="93">
        <f t="shared" si="271"/>
        <v>1.9230769230769232E-2</v>
      </c>
      <c r="AK922" s="93">
        <f t="shared" si="272"/>
        <v>9.1575091575091583E-2</v>
      </c>
    </row>
    <row r="923" spans="1:37" ht="25.35" customHeight="1" thickTop="1" thickBot="1">
      <c r="A923" s="296" t="s">
        <v>697</v>
      </c>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c r="Z923" s="297"/>
      <c r="AA923" s="297"/>
      <c r="AB923" s="297"/>
      <c r="AC923" s="298"/>
      <c r="AD923" s="205">
        <f>'Art. 121'!Q892</f>
        <v>1</v>
      </c>
      <c r="AE923" s="91">
        <f t="shared" si="266"/>
        <v>9.1575091575091583E-2</v>
      </c>
      <c r="AF923">
        <f t="shared" si="267"/>
        <v>0.5</v>
      </c>
      <c r="AG923" s="89">
        <f t="shared" si="268"/>
        <v>1</v>
      </c>
      <c r="AH923" s="92">
        <f t="shared" si="269"/>
        <v>0.5</v>
      </c>
      <c r="AI923" s="93">
        <f t="shared" si="270"/>
        <v>3.8461538461538464E-2</v>
      </c>
      <c r="AJ923" s="93">
        <f t="shared" si="271"/>
        <v>1.9230769230769232E-2</v>
      </c>
      <c r="AK923" s="93">
        <f t="shared" si="272"/>
        <v>9.1575091575091583E-2</v>
      </c>
    </row>
    <row r="924" spans="1:37" ht="25.35" customHeight="1" thickTop="1" thickBot="1">
      <c r="A924" s="296" t="s">
        <v>698</v>
      </c>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c r="Z924" s="297"/>
      <c r="AA924" s="297"/>
      <c r="AB924" s="297"/>
      <c r="AC924" s="298"/>
      <c r="AD924" s="205">
        <f>'Art. 121'!Q893</f>
        <v>1</v>
      </c>
      <c r="AE924" s="91">
        <f t="shared" si="266"/>
        <v>9.1575091575091583E-2</v>
      </c>
      <c r="AF924">
        <f t="shared" si="267"/>
        <v>0.5</v>
      </c>
      <c r="AG924" s="89">
        <f t="shared" si="268"/>
        <v>1</v>
      </c>
      <c r="AH924" s="92">
        <f t="shared" si="269"/>
        <v>0.5</v>
      </c>
      <c r="AI924" s="93">
        <f t="shared" si="270"/>
        <v>3.8461538461538464E-2</v>
      </c>
      <c r="AJ924" s="93">
        <f t="shared" si="271"/>
        <v>1.9230769230769232E-2</v>
      </c>
      <c r="AK924" s="93">
        <f t="shared" si="272"/>
        <v>9.1575091575091583E-2</v>
      </c>
    </row>
    <row r="925" spans="1:37" ht="25.35" customHeight="1" thickTop="1" thickBot="1">
      <c r="A925" s="296" t="s">
        <v>699</v>
      </c>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c r="Z925" s="297"/>
      <c r="AA925" s="297"/>
      <c r="AB925" s="297"/>
      <c r="AC925" s="298"/>
      <c r="AD925" s="205">
        <f>'Art. 121'!Q894</f>
        <v>1</v>
      </c>
      <c r="AE925" s="91">
        <f t="shared" si="266"/>
        <v>9.1575091575091583E-2</v>
      </c>
      <c r="AF925">
        <f t="shared" si="267"/>
        <v>0.5</v>
      </c>
      <c r="AG925" s="89">
        <f t="shared" si="268"/>
        <v>1</v>
      </c>
      <c r="AH925" s="92">
        <f t="shared" si="269"/>
        <v>0.5</v>
      </c>
      <c r="AI925" s="93">
        <f t="shared" si="270"/>
        <v>3.8461538461538464E-2</v>
      </c>
      <c r="AJ925" s="93">
        <f t="shared" si="271"/>
        <v>1.9230769230769232E-2</v>
      </c>
      <c r="AK925" s="93">
        <f t="shared" si="272"/>
        <v>9.1575091575091583E-2</v>
      </c>
    </row>
    <row r="926" spans="1:37" ht="25.35" customHeight="1" thickTop="1" thickBot="1">
      <c r="A926" s="296" t="s">
        <v>700</v>
      </c>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c r="Z926" s="297"/>
      <c r="AA926" s="297"/>
      <c r="AB926" s="297"/>
      <c r="AC926" s="298"/>
      <c r="AD926" s="205">
        <f>'Art. 121'!Q895</f>
        <v>1</v>
      </c>
      <c r="AE926" s="91">
        <f t="shared" si="266"/>
        <v>9.1575091575091583E-2</v>
      </c>
      <c r="AF926">
        <f t="shared" si="267"/>
        <v>0.5</v>
      </c>
      <c r="AG926" s="89">
        <f t="shared" si="268"/>
        <v>1</v>
      </c>
      <c r="AH926" s="92">
        <f t="shared" si="269"/>
        <v>0.5</v>
      </c>
      <c r="AI926" s="93">
        <f t="shared" si="270"/>
        <v>3.8461538461538464E-2</v>
      </c>
      <c r="AJ926" s="93">
        <f t="shared" si="271"/>
        <v>1.9230769230769232E-2</v>
      </c>
      <c r="AK926" s="93">
        <f t="shared" si="272"/>
        <v>9.1575091575091583E-2</v>
      </c>
    </row>
    <row r="927" spans="1:37" ht="25.35" customHeight="1" thickTop="1" thickBot="1">
      <c r="A927" s="296" t="s">
        <v>701</v>
      </c>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c r="Z927" s="297"/>
      <c r="AA927" s="297"/>
      <c r="AB927" s="297"/>
      <c r="AC927" s="298"/>
      <c r="AD927" s="205">
        <f>'Art. 121'!Q896</f>
        <v>1</v>
      </c>
      <c r="AE927" s="91">
        <f t="shared" si="266"/>
        <v>9.1575091575091583E-2</v>
      </c>
      <c r="AF927">
        <f t="shared" si="267"/>
        <v>0.5</v>
      </c>
      <c r="AG927" s="89">
        <f t="shared" si="268"/>
        <v>1</v>
      </c>
      <c r="AH927" s="92">
        <f t="shared" si="269"/>
        <v>0.5</v>
      </c>
      <c r="AI927" s="93">
        <f t="shared" si="270"/>
        <v>3.8461538461538464E-2</v>
      </c>
      <c r="AJ927" s="93">
        <f t="shared" si="271"/>
        <v>1.9230769230769232E-2</v>
      </c>
      <c r="AK927" s="93">
        <f t="shared" si="272"/>
        <v>9.1575091575091583E-2</v>
      </c>
    </row>
    <row r="928" spans="1:37" ht="25.35" customHeight="1" thickTop="1" thickBot="1">
      <c r="A928" s="296" t="s">
        <v>2109</v>
      </c>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c r="Z928" s="297"/>
      <c r="AA928" s="297"/>
      <c r="AB928" s="297"/>
      <c r="AC928" s="298"/>
      <c r="AD928" s="205">
        <f>'Art. 121'!Q897</f>
        <v>1</v>
      </c>
      <c r="AE928" s="91">
        <f t="shared" si="266"/>
        <v>9.1575091575091583E-2</v>
      </c>
      <c r="AF928">
        <f t="shared" si="267"/>
        <v>0.5</v>
      </c>
      <c r="AG928" s="89">
        <f t="shared" si="268"/>
        <v>1</v>
      </c>
      <c r="AH928" s="92">
        <f t="shared" si="269"/>
        <v>0.5</v>
      </c>
      <c r="AI928" s="93">
        <f t="shared" si="270"/>
        <v>3.8461538461538464E-2</v>
      </c>
      <c r="AJ928" s="93">
        <f t="shared" si="271"/>
        <v>1.9230769230769232E-2</v>
      </c>
      <c r="AK928" s="93">
        <f t="shared" si="272"/>
        <v>9.1575091575091583E-2</v>
      </c>
    </row>
    <row r="929" spans="1:37" ht="25.35" customHeight="1" thickTop="1" thickBot="1">
      <c r="A929" s="296" t="s">
        <v>703</v>
      </c>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c r="Z929" s="297"/>
      <c r="AA929" s="297"/>
      <c r="AB929" s="297"/>
      <c r="AC929" s="298"/>
      <c r="AD929" s="205">
        <f>'Art. 121'!Q898</f>
        <v>1</v>
      </c>
      <c r="AE929" s="91">
        <f t="shared" si="266"/>
        <v>9.1575091575091583E-2</v>
      </c>
      <c r="AF929">
        <f t="shared" si="267"/>
        <v>0.5</v>
      </c>
      <c r="AG929" s="89">
        <f t="shared" si="268"/>
        <v>1</v>
      </c>
      <c r="AH929" s="92">
        <f t="shared" si="269"/>
        <v>0.5</v>
      </c>
      <c r="AI929" s="93">
        <f t="shared" si="270"/>
        <v>3.8461538461538464E-2</v>
      </c>
      <c r="AJ929" s="93">
        <f t="shared" si="271"/>
        <v>1.9230769230769232E-2</v>
      </c>
      <c r="AK929" s="93">
        <f t="shared" si="272"/>
        <v>9.1575091575091583E-2</v>
      </c>
    </row>
    <row r="930" spans="1:37" ht="25.35" customHeight="1" thickTop="1" thickBot="1">
      <c r="A930" s="296" t="s">
        <v>704</v>
      </c>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c r="Z930" s="297"/>
      <c r="AA930" s="297"/>
      <c r="AB930" s="297"/>
      <c r="AC930" s="298"/>
      <c r="AD930" s="205">
        <f>'Art. 121'!Q899</f>
        <v>1</v>
      </c>
      <c r="AE930" s="91">
        <f t="shared" si="266"/>
        <v>9.1575091575091583E-2</v>
      </c>
      <c r="AF930">
        <f t="shared" si="267"/>
        <v>0.5</v>
      </c>
      <c r="AG930" s="89">
        <f t="shared" si="268"/>
        <v>1</v>
      </c>
      <c r="AH930" s="92">
        <f t="shared" si="269"/>
        <v>0.5</v>
      </c>
      <c r="AI930" s="93">
        <f t="shared" si="270"/>
        <v>3.8461538461538464E-2</v>
      </c>
      <c r="AJ930" s="93">
        <f t="shared" si="271"/>
        <v>1.9230769230769232E-2</v>
      </c>
      <c r="AK930" s="93">
        <f t="shared" si="272"/>
        <v>9.1575091575091583E-2</v>
      </c>
    </row>
    <row r="931" spans="1:37" ht="25.35" customHeight="1" thickTop="1" thickBot="1">
      <c r="A931" s="296" t="s">
        <v>705</v>
      </c>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c r="Z931" s="297"/>
      <c r="AA931" s="297"/>
      <c r="AB931" s="297"/>
      <c r="AC931" s="298"/>
      <c r="AD931" s="205">
        <f>'Art. 121'!Q900</f>
        <v>1</v>
      </c>
      <c r="AE931" s="91">
        <f t="shared" si="266"/>
        <v>9.1575091575091583E-2</v>
      </c>
      <c r="AF931">
        <f t="shared" si="267"/>
        <v>0.5</v>
      </c>
      <c r="AG931" s="89">
        <f t="shared" si="268"/>
        <v>1</v>
      </c>
      <c r="AH931" s="92">
        <f t="shared" si="269"/>
        <v>0.5</v>
      </c>
      <c r="AI931" s="93">
        <f t="shared" si="270"/>
        <v>3.8461538461538464E-2</v>
      </c>
      <c r="AJ931" s="93">
        <f t="shared" si="271"/>
        <v>1.9230769230769232E-2</v>
      </c>
      <c r="AK931" s="93">
        <f t="shared" si="272"/>
        <v>9.1575091575091583E-2</v>
      </c>
    </row>
    <row r="932" spans="1:37" ht="25.35" customHeight="1" thickTop="1" thickBot="1">
      <c r="A932" s="296" t="s">
        <v>706</v>
      </c>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c r="Z932" s="297"/>
      <c r="AA932" s="297"/>
      <c r="AB932" s="297"/>
      <c r="AC932" s="298"/>
      <c r="AD932" s="205">
        <f>'Art. 121'!Q901</f>
        <v>1</v>
      </c>
      <c r="AE932" s="91">
        <f t="shared" si="266"/>
        <v>9.1575091575091583E-2</v>
      </c>
      <c r="AF932">
        <f t="shared" si="267"/>
        <v>0.5</v>
      </c>
      <c r="AG932" s="89">
        <f t="shared" si="268"/>
        <v>1</v>
      </c>
      <c r="AH932" s="92">
        <f t="shared" si="269"/>
        <v>0.5</v>
      </c>
      <c r="AI932" s="93">
        <f t="shared" si="270"/>
        <v>3.8461538461538464E-2</v>
      </c>
      <c r="AJ932" s="93">
        <f t="shared" si="271"/>
        <v>1.9230769230769232E-2</v>
      </c>
      <c r="AK932" s="93">
        <f t="shared" si="272"/>
        <v>9.1575091575091583E-2</v>
      </c>
    </row>
    <row r="933" spans="1:37" ht="25.35" customHeight="1" thickTop="1" thickBot="1">
      <c r="A933" s="296" t="s">
        <v>707</v>
      </c>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c r="Z933" s="297"/>
      <c r="AA933" s="297"/>
      <c r="AB933" s="297"/>
      <c r="AC933" s="298"/>
      <c r="AD933" s="205">
        <f>'Art. 121'!Q902</f>
        <v>1</v>
      </c>
      <c r="AE933" s="91">
        <f t="shared" si="266"/>
        <v>9.1575091575091583E-2</v>
      </c>
      <c r="AF933">
        <f t="shared" si="267"/>
        <v>0.5</v>
      </c>
      <c r="AG933" s="89">
        <f t="shared" si="268"/>
        <v>1</v>
      </c>
      <c r="AH933" s="92">
        <f t="shared" si="269"/>
        <v>0.5</v>
      </c>
      <c r="AI933" s="93">
        <f t="shared" si="270"/>
        <v>3.8461538461538464E-2</v>
      </c>
      <c r="AJ933" s="93">
        <f t="shared" si="271"/>
        <v>1.9230769230769232E-2</v>
      </c>
      <c r="AK933" s="93">
        <f t="shared" si="272"/>
        <v>9.1575091575091583E-2</v>
      </c>
    </row>
    <row r="934" spans="1:37" ht="25.35" customHeight="1" thickTop="1" thickBot="1">
      <c r="A934" s="296" t="s">
        <v>2110</v>
      </c>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c r="Z934" s="297"/>
      <c r="AA934" s="297"/>
      <c r="AB934" s="297"/>
      <c r="AC934" s="298"/>
      <c r="AD934" s="205">
        <f>'Art. 121'!Q903</f>
        <v>1</v>
      </c>
      <c r="AE934" s="91">
        <f t="shared" si="266"/>
        <v>9.1575091575091583E-2</v>
      </c>
      <c r="AF934">
        <f t="shared" si="267"/>
        <v>0.5</v>
      </c>
      <c r="AG934" s="89">
        <f t="shared" si="268"/>
        <v>1</v>
      </c>
      <c r="AH934" s="92">
        <f t="shared" si="269"/>
        <v>0.5</v>
      </c>
      <c r="AI934" s="93">
        <f t="shared" si="270"/>
        <v>3.8461538461538464E-2</v>
      </c>
      <c r="AJ934" s="93">
        <f t="shared" si="271"/>
        <v>1.9230769230769232E-2</v>
      </c>
      <c r="AK934" s="93">
        <f t="shared" si="272"/>
        <v>9.1575091575091583E-2</v>
      </c>
    </row>
    <row r="935" spans="1:37" ht="25.35" customHeight="1" thickTop="1" thickBot="1">
      <c r="A935" s="296" t="s">
        <v>709</v>
      </c>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c r="Z935" s="297"/>
      <c r="AA935" s="297"/>
      <c r="AB935" s="297"/>
      <c r="AC935" s="298"/>
      <c r="AD935" s="205">
        <f>'Art. 121'!Q904</f>
        <v>1</v>
      </c>
      <c r="AE935" s="91">
        <f t="shared" si="266"/>
        <v>9.1575091575091583E-2</v>
      </c>
      <c r="AF935">
        <f t="shared" si="267"/>
        <v>0.5</v>
      </c>
      <c r="AG935" s="89">
        <f t="shared" si="268"/>
        <v>1</v>
      </c>
      <c r="AH935" s="92">
        <f t="shared" si="269"/>
        <v>0.5</v>
      </c>
      <c r="AI935" s="93">
        <f t="shared" si="270"/>
        <v>3.8461538461538464E-2</v>
      </c>
      <c r="AJ935" s="93">
        <f t="shared" si="271"/>
        <v>1.9230769230769232E-2</v>
      </c>
      <c r="AK935" s="93">
        <f t="shared" si="272"/>
        <v>9.1575091575091583E-2</v>
      </c>
    </row>
    <row r="936" spans="1:37" ht="25.35" customHeight="1" thickTop="1" thickBot="1">
      <c r="A936" s="296" t="s">
        <v>710</v>
      </c>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c r="Z936" s="297"/>
      <c r="AA936" s="297"/>
      <c r="AB936" s="297"/>
      <c r="AC936" s="298"/>
      <c r="AD936" s="205">
        <f>'Art. 121'!Q905</f>
        <v>1</v>
      </c>
      <c r="AE936" s="91">
        <f t="shared" si="266"/>
        <v>9.1575091575091583E-2</v>
      </c>
      <c r="AF936">
        <f t="shared" si="267"/>
        <v>0.5</v>
      </c>
      <c r="AG936" s="89">
        <f t="shared" si="268"/>
        <v>1</v>
      </c>
      <c r="AH936" s="92">
        <f t="shared" si="269"/>
        <v>0.5</v>
      </c>
      <c r="AI936" s="93">
        <f t="shared" si="270"/>
        <v>3.8461538461538464E-2</v>
      </c>
      <c r="AJ936" s="93">
        <f t="shared" si="271"/>
        <v>1.9230769230769232E-2</v>
      </c>
      <c r="AK936" s="93">
        <f t="shared" si="272"/>
        <v>9.1575091575091583E-2</v>
      </c>
    </row>
    <row r="937" spans="1:37" ht="25.35" customHeight="1" thickTop="1" thickBot="1">
      <c r="A937" s="296" t="s">
        <v>2111</v>
      </c>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c r="Z937" s="297"/>
      <c r="AA937" s="297"/>
      <c r="AB937" s="297"/>
      <c r="AC937" s="298"/>
      <c r="AD937" s="205">
        <f>'Art. 121'!Q906</f>
        <v>1</v>
      </c>
      <c r="AE937" s="91">
        <f t="shared" si="266"/>
        <v>9.1575091575091583E-2</v>
      </c>
      <c r="AF937">
        <f t="shared" si="267"/>
        <v>0.5</v>
      </c>
      <c r="AG937" s="89">
        <f t="shared" si="268"/>
        <v>1</v>
      </c>
      <c r="AH937" s="92">
        <f t="shared" si="269"/>
        <v>0.5</v>
      </c>
      <c r="AI937" s="93">
        <f t="shared" si="270"/>
        <v>3.8461538461538464E-2</v>
      </c>
      <c r="AJ937" s="93">
        <f t="shared" si="271"/>
        <v>1.9230769230769232E-2</v>
      </c>
      <c r="AK937" s="93">
        <f t="shared" si="272"/>
        <v>9.1575091575091583E-2</v>
      </c>
    </row>
    <row r="938" spans="1:37" ht="25.35" customHeight="1" thickTop="1">
      <c r="A938" s="304" t="s">
        <v>2112</v>
      </c>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91">
        <f>SUM(AE912:AE937)</f>
        <v>2.5641025641025661</v>
      </c>
      <c r="AF938" s="63"/>
      <c r="AG938" s="94">
        <f>SUM(AG912:AG937)</f>
        <v>26</v>
      </c>
      <c r="AH938" s="95"/>
      <c r="AI938" s="96"/>
      <c r="AJ938" s="96"/>
      <c r="AK938" s="96"/>
    </row>
    <row r="939" spans="1:37" ht="25.35" customHeight="1">
      <c r="A939" s="302" t="s">
        <v>2113</v>
      </c>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c r="AA939" s="302"/>
      <c r="AB939" s="302"/>
      <c r="AC939" s="302"/>
      <c r="AD939" s="302"/>
      <c r="AE939" s="91">
        <f>AE938/$AE$23*100</f>
        <v>53.846153846153889</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05" t="s">
        <v>79</v>
      </c>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106" t="s">
        <v>67</v>
      </c>
      <c r="AE941" s="107" t="s">
        <v>9</v>
      </c>
      <c r="AF941" s="89" t="s">
        <v>1877</v>
      </c>
      <c r="AG941" s="89" t="s">
        <v>1878</v>
      </c>
      <c r="AH941" s="89" t="s">
        <v>1879</v>
      </c>
      <c r="AI941" s="90" t="s">
        <v>1880</v>
      </c>
      <c r="AJ941" s="89"/>
      <c r="AK941" s="90" t="s">
        <v>1881</v>
      </c>
    </row>
    <row r="942" spans="1:37" ht="25.35" customHeight="1" thickTop="1" thickBot="1">
      <c r="A942" s="296" t="s">
        <v>712</v>
      </c>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c r="Z942" s="297"/>
      <c r="AA942" s="297"/>
      <c r="AB942" s="297"/>
      <c r="AC942" s="298"/>
      <c r="AD942" s="205">
        <f>'Art. 121'!Q909</f>
        <v>2</v>
      </c>
      <c r="AE942" s="91">
        <f>IF(AG942=1,AK942,AG942)</f>
        <v>0.95238095238095244</v>
      </c>
      <c r="AF942">
        <f>AD942/2</f>
        <v>1</v>
      </c>
      <c r="AG942" s="89">
        <f>IF(AND(AF942&gt;=0,AF942&lt;=1),1,"No aplica")</f>
        <v>1</v>
      </c>
      <c r="AH942" s="92">
        <f>AD942/(AG942*2)</f>
        <v>1</v>
      </c>
      <c r="AI942" s="93">
        <f>IF(AG942=1,AG942/$AG$947,"No aplica")</f>
        <v>0.2</v>
      </c>
      <c r="AJ942" s="93">
        <f>AF942*AI942</f>
        <v>0.2</v>
      </c>
      <c r="AK942" s="93">
        <f>AJ942*$AE$23</f>
        <v>0.95238095238095244</v>
      </c>
    </row>
    <row r="943" spans="1:37" ht="25.35" customHeight="1" thickTop="1" thickBot="1">
      <c r="A943" s="296" t="s">
        <v>2114</v>
      </c>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c r="Z943" s="297"/>
      <c r="AA943" s="297"/>
      <c r="AB943" s="297"/>
      <c r="AC943" s="298"/>
      <c r="AD943" s="205">
        <f>'Art. 121'!Q910</f>
        <v>2</v>
      </c>
      <c r="AE943" s="91">
        <f>IF(AG943=1,AK943,AG943)</f>
        <v>0.95238095238095244</v>
      </c>
      <c r="AF943">
        <f>AD943/2</f>
        <v>1</v>
      </c>
      <c r="AG943" s="89">
        <f>IF(AND(AF943&gt;=0,AF943&lt;=1),1,"No aplica")</f>
        <v>1</v>
      </c>
      <c r="AH943" s="92">
        <f>AD943/(AG943*2)</f>
        <v>1</v>
      </c>
      <c r="AI943" s="93">
        <f>IF(AG943=1,AG943/$AG$947,"No aplica")</f>
        <v>0.2</v>
      </c>
      <c r="AJ943" s="93">
        <f>AF943*AI943</f>
        <v>0.2</v>
      </c>
      <c r="AK943" s="93">
        <f>AJ943*$AE$23</f>
        <v>0.95238095238095244</v>
      </c>
    </row>
    <row r="944" spans="1:37" ht="25.35" customHeight="1" thickTop="1" thickBot="1">
      <c r="A944" s="296" t="s">
        <v>2115</v>
      </c>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c r="Z944" s="297"/>
      <c r="AA944" s="297"/>
      <c r="AB944" s="297"/>
      <c r="AC944" s="298"/>
      <c r="AD944" s="205">
        <f>'Art. 121'!Q911</f>
        <v>2</v>
      </c>
      <c r="AE944" s="91">
        <f>IF(AG944=1,AK944,AG944)</f>
        <v>0.95238095238095244</v>
      </c>
      <c r="AF944">
        <f>AD944/2</f>
        <v>1</v>
      </c>
      <c r="AG944" s="89">
        <f>IF(AND(AF944&gt;=0,AF944&lt;=1),1,"No aplica")</f>
        <v>1</v>
      </c>
      <c r="AH944" s="92">
        <f>AD944/(AG944*2)</f>
        <v>1</v>
      </c>
      <c r="AI944" s="93">
        <f>IF(AG944=1,AG944/$AG$947,"No aplica")</f>
        <v>0.2</v>
      </c>
      <c r="AJ944" s="93">
        <f>AF944*AI944</f>
        <v>0.2</v>
      </c>
      <c r="AK944" s="93">
        <f>AJ944*$AE$23</f>
        <v>0.95238095238095244</v>
      </c>
    </row>
    <row r="945" spans="1:37" ht="25.35" customHeight="1" thickTop="1" thickBot="1">
      <c r="A945" s="296" t="s">
        <v>2116</v>
      </c>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c r="Z945" s="297"/>
      <c r="AA945" s="297"/>
      <c r="AB945" s="297"/>
      <c r="AC945" s="298"/>
      <c r="AD945" s="205">
        <f>'Art. 121'!Q912</f>
        <v>1</v>
      </c>
      <c r="AE945" s="91">
        <f>IF(AG945=1,AK945,AG945)</f>
        <v>0.47619047619047622</v>
      </c>
      <c r="AF945">
        <f>AD945/2</f>
        <v>0.5</v>
      </c>
      <c r="AG945" s="89">
        <f>IF(AND(AF945&gt;=0,AF945&lt;=1),1,"No aplica")</f>
        <v>1</v>
      </c>
      <c r="AH945" s="92">
        <f>AD945/(AG945*2)</f>
        <v>0.5</v>
      </c>
      <c r="AI945" s="93">
        <f>IF(AG945=1,AG945/$AG$947,"No aplica")</f>
        <v>0.2</v>
      </c>
      <c r="AJ945" s="93">
        <f>AF945*AI945</f>
        <v>0.1</v>
      </c>
      <c r="AK945" s="93">
        <f>AJ945*$AE$23</f>
        <v>0.47619047619047622</v>
      </c>
    </row>
    <row r="946" spans="1:37" ht="25.35" customHeight="1" thickTop="1" thickBot="1">
      <c r="A946" s="296" t="s">
        <v>716</v>
      </c>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c r="Z946" s="297"/>
      <c r="AA946" s="297"/>
      <c r="AB946" s="297"/>
      <c r="AC946" s="298"/>
      <c r="AD946" s="205">
        <f>'Art. 121'!Q913</f>
        <v>2</v>
      </c>
      <c r="AE946" s="91">
        <f>IF(AG946=1,AK946,AG946)</f>
        <v>0.95238095238095244</v>
      </c>
      <c r="AF946">
        <f>AD946/2</f>
        <v>1</v>
      </c>
      <c r="AG946" s="89">
        <f>IF(AND(AF946&gt;=0,AF946&lt;=1),1,"No aplica")</f>
        <v>1</v>
      </c>
      <c r="AH946" s="92">
        <f>AD946/(AG946*2)</f>
        <v>1</v>
      </c>
      <c r="AI946" s="93">
        <f>IF(AG946=1,AG946/$AG$947,"No aplica")</f>
        <v>0.2</v>
      </c>
      <c r="AJ946" s="93">
        <f>AF946*AI946</f>
        <v>0.2</v>
      </c>
      <c r="AK946" s="93">
        <f>AJ946*$AE$23</f>
        <v>0.95238095238095244</v>
      </c>
    </row>
    <row r="947" spans="1:37" ht="25.35" customHeight="1" thickTop="1">
      <c r="A947" s="304" t="s">
        <v>2117</v>
      </c>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91">
        <f>SUM(AE940:AE946)</f>
        <v>4.2857142857142856</v>
      </c>
      <c r="AF947" s="63"/>
      <c r="AG947" s="94">
        <f>SUM(AG942:AG946)</f>
        <v>5</v>
      </c>
      <c r="AH947" s="95"/>
      <c r="AI947" s="96"/>
      <c r="AJ947" s="96"/>
      <c r="AK947" s="96"/>
    </row>
    <row r="948" spans="1:37" ht="25.35" customHeight="1">
      <c r="A948" s="302" t="s">
        <v>2118</v>
      </c>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c r="AA948" s="302"/>
      <c r="AB948" s="302"/>
      <c r="AC948" s="302"/>
      <c r="AD948" s="302"/>
      <c r="AE948" s="91">
        <f>AE947/$AE$23*100</f>
        <v>90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94" t="s">
        <v>717</v>
      </c>
      <c r="B951" s="294"/>
      <c r="C951" s="294"/>
      <c r="D951" s="294"/>
      <c r="E951" s="294"/>
      <c r="F951" s="294"/>
      <c r="G951" s="294"/>
      <c r="H951" s="294"/>
      <c r="I951" s="294"/>
      <c r="J951" s="294"/>
      <c r="K951" s="294"/>
      <c r="L951" s="294"/>
      <c r="M951" s="294"/>
      <c r="N951" s="294"/>
      <c r="O951" s="294"/>
      <c r="P951" s="294"/>
      <c r="Q951" s="294"/>
      <c r="R951" s="294"/>
      <c r="S951" s="294"/>
      <c r="T951" s="294"/>
      <c r="U951" s="294"/>
      <c r="V951" s="294"/>
      <c r="W951" s="294"/>
      <c r="X951" s="294"/>
      <c r="Y951" s="294"/>
      <c r="Z951" s="294"/>
      <c r="AA951" s="294"/>
      <c r="AB951" s="294"/>
      <c r="AC951" s="294"/>
      <c r="AD951" s="204"/>
      <c r="AE951" s="204"/>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03" t="s">
        <v>44</v>
      </c>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c r="AB954" s="303"/>
      <c r="AC954" s="303"/>
      <c r="AD954" s="67" t="s">
        <v>67</v>
      </c>
      <c r="AE954" s="201" t="s">
        <v>9</v>
      </c>
      <c r="AF954" s="89" t="s">
        <v>1877</v>
      </c>
      <c r="AG954" s="89" t="s">
        <v>1878</v>
      </c>
      <c r="AH954" s="89" t="s">
        <v>1879</v>
      </c>
      <c r="AI954" s="90" t="s">
        <v>1880</v>
      </c>
      <c r="AJ954" s="89"/>
      <c r="AK954" s="90" t="s">
        <v>1881</v>
      </c>
    </row>
    <row r="955" spans="1:37" ht="25.35" customHeight="1" thickTop="1" thickBot="1">
      <c r="A955" s="296" t="s">
        <v>719</v>
      </c>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c r="Z955" s="297"/>
      <c r="AA955" s="297"/>
      <c r="AB955" s="297"/>
      <c r="AC955" s="298"/>
      <c r="AD955" s="205">
        <f>'Art. 121'!Q922</f>
        <v>3</v>
      </c>
      <c r="AE955" s="91" t="str">
        <f t="shared" ref="AE955:AE1012" si="273">IF(AG955=1,AK955,AG955)</f>
        <v>No aplica</v>
      </c>
      <c r="AF955">
        <f t="shared" ref="AF955:AF1012" si="274">AD955/2</f>
        <v>1.5</v>
      </c>
      <c r="AG955" s="89" t="str">
        <f t="shared" ref="AG955:AG1012" si="275">IF(AND(AF955&gt;=0,AF955&lt;=1),1,"No aplica")</f>
        <v>No aplica</v>
      </c>
      <c r="AH955" s="92" t="e">
        <f t="shared" ref="AH955:AH1012" si="276">AD955/(AG955*2)</f>
        <v>#VALUE!</v>
      </c>
      <c r="AI955" s="93" t="str">
        <f t="shared" ref="AI955:AI986" si="277">IF(AG955=1,AG955/$AG$1013,"No aplica")</f>
        <v>No aplica</v>
      </c>
      <c r="AJ955" s="93" t="e">
        <f t="shared" ref="AJ955:AJ1012" si="278">AF955*AI955</f>
        <v>#VALUE!</v>
      </c>
      <c r="AK955" s="93" t="e">
        <f t="shared" ref="AK955:AK1012" si="279">AJ955*$AE$23</f>
        <v>#VALUE!</v>
      </c>
    </row>
    <row r="956" spans="1:37" ht="25.35" customHeight="1" thickTop="1" thickBot="1">
      <c r="A956" s="296" t="s">
        <v>109</v>
      </c>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c r="Z956" s="297"/>
      <c r="AA956" s="297"/>
      <c r="AB956" s="297"/>
      <c r="AC956" s="298"/>
      <c r="AD956" s="205">
        <f>'Art. 121'!Q923</f>
        <v>3</v>
      </c>
      <c r="AE956" s="91" t="str">
        <f t="shared" si="273"/>
        <v>No aplica</v>
      </c>
      <c r="AF956">
        <f t="shared" si="274"/>
        <v>1.5</v>
      </c>
      <c r="AG956" s="89" t="str">
        <f t="shared" si="275"/>
        <v>No aplica</v>
      </c>
      <c r="AH956" s="92" t="e">
        <f t="shared" si="276"/>
        <v>#VALUE!</v>
      </c>
      <c r="AI956" s="93" t="str">
        <f t="shared" si="277"/>
        <v>No aplica</v>
      </c>
      <c r="AJ956" s="93" t="e">
        <f t="shared" si="278"/>
        <v>#VALUE!</v>
      </c>
      <c r="AK956" s="93" t="e">
        <f t="shared" si="279"/>
        <v>#VALUE!</v>
      </c>
    </row>
    <row r="957" spans="1:37" ht="25.35" customHeight="1" thickTop="1" thickBot="1">
      <c r="A957" s="296" t="s">
        <v>720</v>
      </c>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c r="Z957" s="297"/>
      <c r="AA957" s="297"/>
      <c r="AB957" s="297"/>
      <c r="AC957" s="298"/>
      <c r="AD957" s="205">
        <f>'Art. 121'!Q924</f>
        <v>3</v>
      </c>
      <c r="AE957" s="91" t="str">
        <f t="shared" si="273"/>
        <v>No aplica</v>
      </c>
      <c r="AF957">
        <f t="shared" si="274"/>
        <v>1.5</v>
      </c>
      <c r="AG957" s="89" t="str">
        <f t="shared" si="275"/>
        <v>No aplica</v>
      </c>
      <c r="AH957" s="92" t="e">
        <f t="shared" si="276"/>
        <v>#VALUE!</v>
      </c>
      <c r="AI957" s="93" t="str">
        <f t="shared" si="277"/>
        <v>No aplica</v>
      </c>
      <c r="AJ957" s="93" t="e">
        <f t="shared" si="278"/>
        <v>#VALUE!</v>
      </c>
      <c r="AK957" s="93" t="e">
        <f t="shared" si="279"/>
        <v>#VALUE!</v>
      </c>
    </row>
    <row r="958" spans="1:37" ht="25.35" customHeight="1" thickTop="1" thickBot="1">
      <c r="A958" s="296" t="s">
        <v>721</v>
      </c>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c r="Z958" s="297"/>
      <c r="AA958" s="297"/>
      <c r="AB958" s="297"/>
      <c r="AC958" s="298"/>
      <c r="AD958" s="205">
        <f>'Art. 121'!Q925</f>
        <v>3</v>
      </c>
      <c r="AE958" s="91" t="str">
        <f t="shared" si="273"/>
        <v>No aplica</v>
      </c>
      <c r="AF958">
        <f t="shared" si="274"/>
        <v>1.5</v>
      </c>
      <c r="AG958" s="89" t="str">
        <f t="shared" si="275"/>
        <v>No aplica</v>
      </c>
      <c r="AH958" s="92" t="e">
        <f t="shared" si="276"/>
        <v>#VALUE!</v>
      </c>
      <c r="AI958" s="93" t="str">
        <f t="shared" si="277"/>
        <v>No aplica</v>
      </c>
      <c r="AJ958" s="93" t="e">
        <f t="shared" si="278"/>
        <v>#VALUE!</v>
      </c>
      <c r="AK958" s="93" t="e">
        <f t="shared" si="279"/>
        <v>#VALUE!</v>
      </c>
    </row>
    <row r="959" spans="1:37" ht="25.35" customHeight="1" thickTop="1" thickBot="1">
      <c r="A959" s="296" t="s">
        <v>722</v>
      </c>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c r="Z959" s="297"/>
      <c r="AA959" s="297"/>
      <c r="AB959" s="297"/>
      <c r="AC959" s="298"/>
      <c r="AD959" s="205">
        <f>'Art. 121'!Q926</f>
        <v>3</v>
      </c>
      <c r="AE959" s="91" t="str">
        <f t="shared" si="273"/>
        <v>No aplica</v>
      </c>
      <c r="AF959">
        <f t="shared" si="274"/>
        <v>1.5</v>
      </c>
      <c r="AG959" s="89" t="str">
        <f t="shared" si="275"/>
        <v>No aplica</v>
      </c>
      <c r="AH959" s="92" t="e">
        <f t="shared" si="276"/>
        <v>#VALUE!</v>
      </c>
      <c r="AI959" s="93" t="str">
        <f t="shared" si="277"/>
        <v>No aplica</v>
      </c>
      <c r="AJ959" s="93" t="e">
        <f t="shared" si="278"/>
        <v>#VALUE!</v>
      </c>
      <c r="AK959" s="93" t="e">
        <f t="shared" si="279"/>
        <v>#VALUE!</v>
      </c>
    </row>
    <row r="960" spans="1:37" ht="25.35" customHeight="1" thickTop="1" thickBot="1">
      <c r="A960" s="296" t="s">
        <v>723</v>
      </c>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c r="Z960" s="297"/>
      <c r="AA960" s="297"/>
      <c r="AB960" s="297"/>
      <c r="AC960" s="298"/>
      <c r="AD960" s="205">
        <f>'Art. 121'!Q927</f>
        <v>3</v>
      </c>
      <c r="AE960" s="91" t="str">
        <f t="shared" si="273"/>
        <v>No aplica</v>
      </c>
      <c r="AF960">
        <f t="shared" si="274"/>
        <v>1.5</v>
      </c>
      <c r="AG960" s="89" t="str">
        <f t="shared" si="275"/>
        <v>No aplica</v>
      </c>
      <c r="AH960" s="92" t="e">
        <f t="shared" si="276"/>
        <v>#VALUE!</v>
      </c>
      <c r="AI960" s="93" t="str">
        <f t="shared" si="277"/>
        <v>No aplica</v>
      </c>
      <c r="AJ960" s="93" t="e">
        <f t="shared" si="278"/>
        <v>#VALUE!</v>
      </c>
      <c r="AK960" s="93" t="e">
        <f t="shared" si="279"/>
        <v>#VALUE!</v>
      </c>
    </row>
    <row r="961" spans="1:37" ht="25.35" customHeight="1" thickTop="1" thickBot="1">
      <c r="A961" s="296" t="s">
        <v>670</v>
      </c>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c r="Z961" s="297"/>
      <c r="AA961" s="297"/>
      <c r="AB961" s="297"/>
      <c r="AC961" s="298"/>
      <c r="AD961" s="205">
        <f>'Art. 121'!Q928</f>
        <v>3</v>
      </c>
      <c r="AE961" s="91" t="str">
        <f t="shared" si="273"/>
        <v>No aplica</v>
      </c>
      <c r="AF961">
        <f t="shared" si="274"/>
        <v>1.5</v>
      </c>
      <c r="AG961" s="89" t="str">
        <f t="shared" si="275"/>
        <v>No aplica</v>
      </c>
      <c r="AH961" s="92" t="e">
        <f t="shared" si="276"/>
        <v>#VALUE!</v>
      </c>
      <c r="AI961" s="93" t="str">
        <f t="shared" si="277"/>
        <v>No aplica</v>
      </c>
      <c r="AJ961" s="93" t="e">
        <f t="shared" si="278"/>
        <v>#VALUE!</v>
      </c>
      <c r="AK961" s="93" t="e">
        <f t="shared" si="279"/>
        <v>#VALUE!</v>
      </c>
    </row>
    <row r="962" spans="1:37" ht="25.35" customHeight="1" thickTop="1" thickBot="1">
      <c r="A962" s="296" t="s">
        <v>724</v>
      </c>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c r="Z962" s="297"/>
      <c r="AA962" s="297"/>
      <c r="AB962" s="297"/>
      <c r="AC962" s="298"/>
      <c r="AD962" s="205">
        <f>'Art. 121'!Q929</f>
        <v>3</v>
      </c>
      <c r="AE962" s="91" t="str">
        <f t="shared" si="273"/>
        <v>No aplica</v>
      </c>
      <c r="AF962">
        <f t="shared" si="274"/>
        <v>1.5</v>
      </c>
      <c r="AG962" s="89" t="str">
        <f t="shared" si="275"/>
        <v>No aplica</v>
      </c>
      <c r="AH962" s="92" t="e">
        <f t="shared" si="276"/>
        <v>#VALUE!</v>
      </c>
      <c r="AI962" s="93" t="str">
        <f t="shared" si="277"/>
        <v>No aplica</v>
      </c>
      <c r="AJ962" s="93" t="e">
        <f t="shared" si="278"/>
        <v>#VALUE!</v>
      </c>
      <c r="AK962" s="93" t="e">
        <f t="shared" si="279"/>
        <v>#VALUE!</v>
      </c>
    </row>
    <row r="963" spans="1:37" ht="25.35" customHeight="1" thickTop="1" thickBot="1">
      <c r="A963" s="296" t="s">
        <v>725</v>
      </c>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c r="Z963" s="297"/>
      <c r="AA963" s="297"/>
      <c r="AB963" s="297"/>
      <c r="AC963" s="298"/>
      <c r="AD963" s="205">
        <f>'Art. 121'!Q930</f>
        <v>3</v>
      </c>
      <c r="AE963" s="91" t="str">
        <f t="shared" si="273"/>
        <v>No aplica</v>
      </c>
      <c r="AF963">
        <f t="shared" si="274"/>
        <v>1.5</v>
      </c>
      <c r="AG963" s="89" t="str">
        <f t="shared" si="275"/>
        <v>No aplica</v>
      </c>
      <c r="AH963" s="92" t="e">
        <f t="shared" si="276"/>
        <v>#VALUE!</v>
      </c>
      <c r="AI963" s="93" t="str">
        <f t="shared" si="277"/>
        <v>No aplica</v>
      </c>
      <c r="AJ963" s="93" t="e">
        <f t="shared" si="278"/>
        <v>#VALUE!</v>
      </c>
      <c r="AK963" s="93" t="e">
        <f t="shared" si="279"/>
        <v>#VALUE!</v>
      </c>
    </row>
    <row r="964" spans="1:37" ht="25.35" customHeight="1" thickTop="1" thickBot="1">
      <c r="A964" s="296" t="s">
        <v>726</v>
      </c>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c r="Z964" s="297"/>
      <c r="AA964" s="297"/>
      <c r="AB964" s="297"/>
      <c r="AC964" s="298"/>
      <c r="AD964" s="205">
        <f>'Art. 121'!Q931</f>
        <v>3</v>
      </c>
      <c r="AE964" s="91" t="str">
        <f t="shared" si="273"/>
        <v>No aplica</v>
      </c>
      <c r="AF964">
        <f t="shared" si="274"/>
        <v>1.5</v>
      </c>
      <c r="AG964" s="89" t="str">
        <f t="shared" si="275"/>
        <v>No aplica</v>
      </c>
      <c r="AH964" s="92" t="e">
        <f t="shared" si="276"/>
        <v>#VALUE!</v>
      </c>
      <c r="AI964" s="93" t="str">
        <f t="shared" si="277"/>
        <v>No aplica</v>
      </c>
      <c r="AJ964" s="93" t="e">
        <f t="shared" si="278"/>
        <v>#VALUE!</v>
      </c>
      <c r="AK964" s="93" t="e">
        <f t="shared" si="279"/>
        <v>#VALUE!</v>
      </c>
    </row>
    <row r="965" spans="1:37" ht="25.35" customHeight="1" thickTop="1" thickBot="1">
      <c r="A965" s="296" t="s">
        <v>727</v>
      </c>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c r="Z965" s="297"/>
      <c r="AA965" s="297"/>
      <c r="AB965" s="297"/>
      <c r="AC965" s="298"/>
      <c r="AD965" s="205">
        <f>'Art. 121'!Q932</f>
        <v>3</v>
      </c>
      <c r="AE965" s="91" t="str">
        <f t="shared" si="273"/>
        <v>No aplica</v>
      </c>
      <c r="AF965">
        <f t="shared" si="274"/>
        <v>1.5</v>
      </c>
      <c r="AG965" s="89" t="str">
        <f t="shared" si="275"/>
        <v>No aplica</v>
      </c>
      <c r="AH965" s="92" t="e">
        <f t="shared" si="276"/>
        <v>#VALUE!</v>
      </c>
      <c r="AI965" s="93" t="str">
        <f t="shared" si="277"/>
        <v>No aplica</v>
      </c>
      <c r="AJ965" s="93" t="e">
        <f t="shared" si="278"/>
        <v>#VALUE!</v>
      </c>
      <c r="AK965" s="93" t="e">
        <f t="shared" si="279"/>
        <v>#VALUE!</v>
      </c>
    </row>
    <row r="966" spans="1:37" ht="25.35" customHeight="1" thickTop="1" thickBot="1">
      <c r="A966" s="296" t="s">
        <v>2119</v>
      </c>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c r="Z966" s="297"/>
      <c r="AA966" s="297"/>
      <c r="AB966" s="297"/>
      <c r="AC966" s="298"/>
      <c r="AD966" s="205">
        <f>'Art. 121'!Q933</f>
        <v>3</v>
      </c>
      <c r="AE966" s="91" t="str">
        <f t="shared" si="273"/>
        <v>No aplica</v>
      </c>
      <c r="AF966">
        <f t="shared" si="274"/>
        <v>1.5</v>
      </c>
      <c r="AG966" s="89" t="str">
        <f t="shared" si="275"/>
        <v>No aplica</v>
      </c>
      <c r="AH966" s="92" t="e">
        <f t="shared" si="276"/>
        <v>#VALUE!</v>
      </c>
      <c r="AI966" s="93" t="str">
        <f t="shared" si="277"/>
        <v>No aplica</v>
      </c>
      <c r="AJ966" s="93" t="e">
        <f t="shared" si="278"/>
        <v>#VALUE!</v>
      </c>
      <c r="AK966" s="93" t="e">
        <f t="shared" si="279"/>
        <v>#VALUE!</v>
      </c>
    </row>
    <row r="967" spans="1:37" ht="25.35" customHeight="1" thickTop="1" thickBot="1">
      <c r="A967" s="296" t="s">
        <v>729</v>
      </c>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c r="Z967" s="297"/>
      <c r="AA967" s="297"/>
      <c r="AB967" s="297"/>
      <c r="AC967" s="298"/>
      <c r="AD967" s="205">
        <f>'Art. 121'!Q934</f>
        <v>3</v>
      </c>
      <c r="AE967" s="91" t="str">
        <f t="shared" si="273"/>
        <v>No aplica</v>
      </c>
      <c r="AF967">
        <f t="shared" si="274"/>
        <v>1.5</v>
      </c>
      <c r="AG967" s="89" t="str">
        <f t="shared" si="275"/>
        <v>No aplica</v>
      </c>
      <c r="AH967" s="92" t="e">
        <f t="shared" si="276"/>
        <v>#VALUE!</v>
      </c>
      <c r="AI967" s="93" t="str">
        <f t="shared" si="277"/>
        <v>No aplica</v>
      </c>
      <c r="AJ967" s="93" t="e">
        <f t="shared" si="278"/>
        <v>#VALUE!</v>
      </c>
      <c r="AK967" s="93" t="e">
        <f t="shared" si="279"/>
        <v>#VALUE!</v>
      </c>
    </row>
    <row r="968" spans="1:37" ht="25.35" customHeight="1" thickTop="1" thickBot="1">
      <c r="A968" s="296" t="s">
        <v>2120</v>
      </c>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c r="Z968" s="297"/>
      <c r="AA968" s="297"/>
      <c r="AB968" s="297"/>
      <c r="AC968" s="298"/>
      <c r="AD968" s="205">
        <f>'Art. 121'!Q935</f>
        <v>3</v>
      </c>
      <c r="AE968" s="91" t="str">
        <f t="shared" si="273"/>
        <v>No aplica</v>
      </c>
      <c r="AF968">
        <f t="shared" si="274"/>
        <v>1.5</v>
      </c>
      <c r="AG968" s="89" t="str">
        <f t="shared" si="275"/>
        <v>No aplica</v>
      </c>
      <c r="AH968" s="92" t="e">
        <f t="shared" si="276"/>
        <v>#VALUE!</v>
      </c>
      <c r="AI968" s="93" t="str">
        <f t="shared" si="277"/>
        <v>No aplica</v>
      </c>
      <c r="AJ968" s="93" t="e">
        <f t="shared" si="278"/>
        <v>#VALUE!</v>
      </c>
      <c r="AK968" s="93" t="e">
        <f t="shared" si="279"/>
        <v>#VALUE!</v>
      </c>
    </row>
    <row r="969" spans="1:37" ht="25.35" customHeight="1" thickTop="1" thickBot="1">
      <c r="A969" s="296" t="s">
        <v>731</v>
      </c>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c r="Z969" s="297"/>
      <c r="AA969" s="297"/>
      <c r="AB969" s="297"/>
      <c r="AC969" s="298"/>
      <c r="AD969" s="205">
        <f>'Art. 121'!Q936</f>
        <v>3</v>
      </c>
      <c r="AE969" s="91" t="str">
        <f t="shared" si="273"/>
        <v>No aplica</v>
      </c>
      <c r="AF969">
        <f t="shared" si="274"/>
        <v>1.5</v>
      </c>
      <c r="AG969" s="89" t="str">
        <f t="shared" si="275"/>
        <v>No aplica</v>
      </c>
      <c r="AH969" s="92" t="e">
        <f t="shared" si="276"/>
        <v>#VALUE!</v>
      </c>
      <c r="AI969" s="93" t="str">
        <f t="shared" si="277"/>
        <v>No aplica</v>
      </c>
      <c r="AJ969" s="93" t="e">
        <f t="shared" si="278"/>
        <v>#VALUE!</v>
      </c>
      <c r="AK969" s="93" t="e">
        <f t="shared" si="279"/>
        <v>#VALUE!</v>
      </c>
    </row>
    <row r="970" spans="1:37" ht="25.35" customHeight="1" thickTop="1" thickBot="1">
      <c r="A970" s="296" t="s">
        <v>732</v>
      </c>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c r="Z970" s="297"/>
      <c r="AA970" s="297"/>
      <c r="AB970" s="297"/>
      <c r="AC970" s="298"/>
      <c r="AD970" s="205">
        <f>'Art. 121'!Q937</f>
        <v>3</v>
      </c>
      <c r="AE970" s="91" t="str">
        <f t="shared" si="273"/>
        <v>No aplica</v>
      </c>
      <c r="AF970">
        <f t="shared" si="274"/>
        <v>1.5</v>
      </c>
      <c r="AG970" s="89" t="str">
        <f t="shared" si="275"/>
        <v>No aplica</v>
      </c>
      <c r="AH970" s="92" t="e">
        <f t="shared" si="276"/>
        <v>#VALUE!</v>
      </c>
      <c r="AI970" s="93" t="str">
        <f t="shared" si="277"/>
        <v>No aplica</v>
      </c>
      <c r="AJ970" s="93" t="e">
        <f t="shared" si="278"/>
        <v>#VALUE!</v>
      </c>
      <c r="AK970" s="93" t="e">
        <f t="shared" si="279"/>
        <v>#VALUE!</v>
      </c>
    </row>
    <row r="971" spans="1:37" ht="25.35" customHeight="1" thickTop="1" thickBot="1">
      <c r="A971" s="296" t="s">
        <v>733</v>
      </c>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c r="Z971" s="297"/>
      <c r="AA971" s="297"/>
      <c r="AB971" s="297"/>
      <c r="AC971" s="298"/>
      <c r="AD971" s="205">
        <f>'Art. 121'!Q938</f>
        <v>3</v>
      </c>
      <c r="AE971" s="91" t="str">
        <f t="shared" si="273"/>
        <v>No aplica</v>
      </c>
      <c r="AF971">
        <f t="shared" si="274"/>
        <v>1.5</v>
      </c>
      <c r="AG971" s="89" t="str">
        <f t="shared" si="275"/>
        <v>No aplica</v>
      </c>
      <c r="AH971" s="92" t="e">
        <f t="shared" si="276"/>
        <v>#VALUE!</v>
      </c>
      <c r="AI971" s="93" t="str">
        <f t="shared" si="277"/>
        <v>No aplica</v>
      </c>
      <c r="AJ971" s="93" t="e">
        <f t="shared" si="278"/>
        <v>#VALUE!</v>
      </c>
      <c r="AK971" s="93" t="e">
        <f t="shared" si="279"/>
        <v>#VALUE!</v>
      </c>
    </row>
    <row r="972" spans="1:37" ht="25.35" customHeight="1" thickTop="1" thickBot="1">
      <c r="A972" s="296" t="s">
        <v>734</v>
      </c>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c r="Z972" s="297"/>
      <c r="AA972" s="297"/>
      <c r="AB972" s="297"/>
      <c r="AC972" s="298"/>
      <c r="AD972" s="205">
        <f>'Art. 121'!Q939</f>
        <v>3</v>
      </c>
      <c r="AE972" s="91" t="str">
        <f t="shared" si="273"/>
        <v>No aplica</v>
      </c>
      <c r="AF972">
        <f t="shared" si="274"/>
        <v>1.5</v>
      </c>
      <c r="AG972" s="89" t="str">
        <f t="shared" si="275"/>
        <v>No aplica</v>
      </c>
      <c r="AH972" s="92" t="e">
        <f t="shared" si="276"/>
        <v>#VALUE!</v>
      </c>
      <c r="AI972" s="93" t="str">
        <f t="shared" si="277"/>
        <v>No aplica</v>
      </c>
      <c r="AJ972" s="93" t="e">
        <f t="shared" si="278"/>
        <v>#VALUE!</v>
      </c>
      <c r="AK972" s="93" t="e">
        <f t="shared" si="279"/>
        <v>#VALUE!</v>
      </c>
    </row>
    <row r="973" spans="1:37" ht="25.35" customHeight="1" thickTop="1" thickBot="1">
      <c r="A973" s="296" t="s">
        <v>735</v>
      </c>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c r="Z973" s="297"/>
      <c r="AA973" s="297"/>
      <c r="AB973" s="297"/>
      <c r="AC973" s="298"/>
      <c r="AD973" s="205">
        <f>'Art. 121'!Q940</f>
        <v>3</v>
      </c>
      <c r="AE973" s="91" t="str">
        <f t="shared" si="273"/>
        <v>No aplica</v>
      </c>
      <c r="AF973">
        <f t="shared" si="274"/>
        <v>1.5</v>
      </c>
      <c r="AG973" s="89" t="str">
        <f t="shared" si="275"/>
        <v>No aplica</v>
      </c>
      <c r="AH973" s="92" t="e">
        <f t="shared" si="276"/>
        <v>#VALUE!</v>
      </c>
      <c r="AI973" s="93" t="str">
        <f t="shared" si="277"/>
        <v>No aplica</v>
      </c>
      <c r="AJ973" s="93" t="e">
        <f t="shared" si="278"/>
        <v>#VALUE!</v>
      </c>
      <c r="AK973" s="93" t="e">
        <f t="shared" si="279"/>
        <v>#VALUE!</v>
      </c>
    </row>
    <row r="974" spans="1:37" ht="25.35" customHeight="1" thickTop="1" thickBot="1">
      <c r="A974" s="296" t="s">
        <v>736</v>
      </c>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c r="Z974" s="297"/>
      <c r="AA974" s="297"/>
      <c r="AB974" s="297"/>
      <c r="AC974" s="298"/>
      <c r="AD974" s="205">
        <f>'Art. 121'!Q941</f>
        <v>3</v>
      </c>
      <c r="AE974" s="91" t="str">
        <f t="shared" si="273"/>
        <v>No aplica</v>
      </c>
      <c r="AF974">
        <f t="shared" si="274"/>
        <v>1.5</v>
      </c>
      <c r="AG974" s="89" t="str">
        <f t="shared" si="275"/>
        <v>No aplica</v>
      </c>
      <c r="AH974" s="92" t="e">
        <f t="shared" si="276"/>
        <v>#VALUE!</v>
      </c>
      <c r="AI974" s="93" t="str">
        <f t="shared" si="277"/>
        <v>No aplica</v>
      </c>
      <c r="AJ974" s="93" t="e">
        <f t="shared" si="278"/>
        <v>#VALUE!</v>
      </c>
      <c r="AK974" s="93" t="e">
        <f t="shared" si="279"/>
        <v>#VALUE!</v>
      </c>
    </row>
    <row r="975" spans="1:37" ht="25.35" customHeight="1" thickTop="1" thickBot="1">
      <c r="A975" s="296" t="s">
        <v>737</v>
      </c>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c r="Z975" s="297"/>
      <c r="AA975" s="297"/>
      <c r="AB975" s="297"/>
      <c r="AC975" s="298"/>
      <c r="AD975" s="205">
        <f>'Art. 121'!Q942</f>
        <v>3</v>
      </c>
      <c r="AE975" s="91" t="str">
        <f t="shared" si="273"/>
        <v>No aplica</v>
      </c>
      <c r="AF975">
        <f t="shared" si="274"/>
        <v>1.5</v>
      </c>
      <c r="AG975" s="89" t="str">
        <f t="shared" si="275"/>
        <v>No aplica</v>
      </c>
      <c r="AH975" s="92" t="e">
        <f t="shared" si="276"/>
        <v>#VALUE!</v>
      </c>
      <c r="AI975" s="93" t="str">
        <f t="shared" si="277"/>
        <v>No aplica</v>
      </c>
      <c r="AJ975" s="93" t="e">
        <f t="shared" si="278"/>
        <v>#VALUE!</v>
      </c>
      <c r="AK975" s="93" t="e">
        <f t="shared" si="279"/>
        <v>#VALUE!</v>
      </c>
    </row>
    <row r="976" spans="1:37" ht="25.35" customHeight="1" thickTop="1" thickBot="1">
      <c r="A976" s="296" t="s">
        <v>738</v>
      </c>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c r="Z976" s="297"/>
      <c r="AA976" s="297"/>
      <c r="AB976" s="297"/>
      <c r="AC976" s="298"/>
      <c r="AD976" s="205">
        <f>'Art. 121'!Q943</f>
        <v>3</v>
      </c>
      <c r="AE976" s="91" t="str">
        <f t="shared" si="273"/>
        <v>No aplica</v>
      </c>
      <c r="AF976">
        <f t="shared" si="274"/>
        <v>1.5</v>
      </c>
      <c r="AG976" s="89" t="str">
        <f t="shared" si="275"/>
        <v>No aplica</v>
      </c>
      <c r="AH976" s="92" t="e">
        <f t="shared" si="276"/>
        <v>#VALUE!</v>
      </c>
      <c r="AI976" s="93" t="str">
        <f t="shared" si="277"/>
        <v>No aplica</v>
      </c>
      <c r="AJ976" s="93" t="e">
        <f t="shared" si="278"/>
        <v>#VALUE!</v>
      </c>
      <c r="AK976" s="93" t="e">
        <f t="shared" si="279"/>
        <v>#VALUE!</v>
      </c>
    </row>
    <row r="977" spans="1:37" ht="25.35" customHeight="1" thickTop="1" thickBot="1">
      <c r="A977" s="296" t="s">
        <v>739</v>
      </c>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c r="Z977" s="297"/>
      <c r="AA977" s="297"/>
      <c r="AB977" s="297"/>
      <c r="AC977" s="298"/>
      <c r="AD977" s="205">
        <f>'Art. 121'!Q944</f>
        <v>3</v>
      </c>
      <c r="AE977" s="91" t="str">
        <f t="shared" si="273"/>
        <v>No aplica</v>
      </c>
      <c r="AF977">
        <f t="shared" si="274"/>
        <v>1.5</v>
      </c>
      <c r="AG977" s="89" t="str">
        <f t="shared" si="275"/>
        <v>No aplica</v>
      </c>
      <c r="AH977" s="92" t="e">
        <f t="shared" si="276"/>
        <v>#VALUE!</v>
      </c>
      <c r="AI977" s="93" t="str">
        <f t="shared" si="277"/>
        <v>No aplica</v>
      </c>
      <c r="AJ977" s="93" t="e">
        <f t="shared" si="278"/>
        <v>#VALUE!</v>
      </c>
      <c r="AK977" s="93" t="e">
        <f t="shared" si="279"/>
        <v>#VALUE!</v>
      </c>
    </row>
    <row r="978" spans="1:37" ht="25.35" customHeight="1" thickTop="1" thickBot="1">
      <c r="A978" s="296" t="s">
        <v>740</v>
      </c>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c r="Z978" s="297"/>
      <c r="AA978" s="297"/>
      <c r="AB978" s="297"/>
      <c r="AC978" s="298"/>
      <c r="AD978" s="205">
        <f>'Art. 121'!Q945</f>
        <v>3</v>
      </c>
      <c r="AE978" s="91" t="str">
        <f t="shared" si="273"/>
        <v>No aplica</v>
      </c>
      <c r="AF978">
        <f t="shared" si="274"/>
        <v>1.5</v>
      </c>
      <c r="AG978" s="89" t="str">
        <f t="shared" si="275"/>
        <v>No aplica</v>
      </c>
      <c r="AH978" s="92" t="e">
        <f t="shared" si="276"/>
        <v>#VALUE!</v>
      </c>
      <c r="AI978" s="93" t="str">
        <f t="shared" si="277"/>
        <v>No aplica</v>
      </c>
      <c r="AJ978" s="93" t="e">
        <f t="shared" si="278"/>
        <v>#VALUE!</v>
      </c>
      <c r="AK978" s="93" t="e">
        <f t="shared" si="279"/>
        <v>#VALUE!</v>
      </c>
    </row>
    <row r="979" spans="1:37" ht="25.35" customHeight="1" thickTop="1" thickBot="1">
      <c r="A979" s="296" t="s">
        <v>741</v>
      </c>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c r="Z979" s="297"/>
      <c r="AA979" s="297"/>
      <c r="AB979" s="297"/>
      <c r="AC979" s="298"/>
      <c r="AD979" s="205">
        <f>'Art. 121'!Q946</f>
        <v>3</v>
      </c>
      <c r="AE979" s="91" t="str">
        <f t="shared" si="273"/>
        <v>No aplica</v>
      </c>
      <c r="AF979">
        <f t="shared" si="274"/>
        <v>1.5</v>
      </c>
      <c r="AG979" s="89" t="str">
        <f t="shared" si="275"/>
        <v>No aplica</v>
      </c>
      <c r="AH979" s="92" t="e">
        <f t="shared" si="276"/>
        <v>#VALUE!</v>
      </c>
      <c r="AI979" s="93" t="str">
        <f t="shared" si="277"/>
        <v>No aplica</v>
      </c>
      <c r="AJ979" s="93" t="e">
        <f t="shared" si="278"/>
        <v>#VALUE!</v>
      </c>
      <c r="AK979" s="93" t="e">
        <f t="shared" si="279"/>
        <v>#VALUE!</v>
      </c>
    </row>
    <row r="980" spans="1:37" ht="25.35" customHeight="1" thickTop="1" thickBot="1">
      <c r="A980" s="296" t="s">
        <v>742</v>
      </c>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c r="Z980" s="297"/>
      <c r="AA980" s="297"/>
      <c r="AB980" s="297"/>
      <c r="AC980" s="298"/>
      <c r="AD980" s="205">
        <f>'Art. 121'!Q947</f>
        <v>3</v>
      </c>
      <c r="AE980" s="91" t="str">
        <f t="shared" si="273"/>
        <v>No aplica</v>
      </c>
      <c r="AF980">
        <f t="shared" si="274"/>
        <v>1.5</v>
      </c>
      <c r="AG980" s="89" t="str">
        <f t="shared" si="275"/>
        <v>No aplica</v>
      </c>
      <c r="AH980" s="92" t="e">
        <f t="shared" si="276"/>
        <v>#VALUE!</v>
      </c>
      <c r="AI980" s="93" t="str">
        <f t="shared" si="277"/>
        <v>No aplica</v>
      </c>
      <c r="AJ980" s="93" t="e">
        <f t="shared" si="278"/>
        <v>#VALUE!</v>
      </c>
      <c r="AK980" s="93" t="e">
        <f t="shared" si="279"/>
        <v>#VALUE!</v>
      </c>
    </row>
    <row r="981" spans="1:37" ht="25.35" customHeight="1" thickTop="1" thickBot="1">
      <c r="A981" s="296" t="s">
        <v>743</v>
      </c>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c r="Z981" s="297"/>
      <c r="AA981" s="297"/>
      <c r="AB981" s="297"/>
      <c r="AC981" s="298"/>
      <c r="AD981" s="205">
        <f>'Art. 121'!Q948</f>
        <v>3</v>
      </c>
      <c r="AE981" s="91" t="str">
        <f t="shared" si="273"/>
        <v>No aplica</v>
      </c>
      <c r="AF981">
        <f t="shared" si="274"/>
        <v>1.5</v>
      </c>
      <c r="AG981" s="89" t="str">
        <f t="shared" si="275"/>
        <v>No aplica</v>
      </c>
      <c r="AH981" s="92" t="e">
        <f t="shared" si="276"/>
        <v>#VALUE!</v>
      </c>
      <c r="AI981" s="93" t="str">
        <f t="shared" si="277"/>
        <v>No aplica</v>
      </c>
      <c r="AJ981" s="93" t="e">
        <f t="shared" si="278"/>
        <v>#VALUE!</v>
      </c>
      <c r="AK981" s="93" t="e">
        <f t="shared" si="279"/>
        <v>#VALUE!</v>
      </c>
    </row>
    <row r="982" spans="1:37" ht="25.35" customHeight="1" thickTop="1" thickBot="1">
      <c r="A982" s="296" t="s">
        <v>744</v>
      </c>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c r="Z982" s="297"/>
      <c r="AA982" s="297"/>
      <c r="AB982" s="297"/>
      <c r="AC982" s="298"/>
      <c r="AD982" s="205">
        <f>'Art. 121'!Q949</f>
        <v>3</v>
      </c>
      <c r="AE982" s="91" t="str">
        <f t="shared" si="273"/>
        <v>No aplica</v>
      </c>
      <c r="AF982">
        <f t="shared" si="274"/>
        <v>1.5</v>
      </c>
      <c r="AG982" s="89" t="str">
        <f t="shared" si="275"/>
        <v>No aplica</v>
      </c>
      <c r="AH982" s="92" t="e">
        <f t="shared" si="276"/>
        <v>#VALUE!</v>
      </c>
      <c r="AI982" s="93" t="str">
        <f t="shared" si="277"/>
        <v>No aplica</v>
      </c>
      <c r="AJ982" s="93" t="e">
        <f t="shared" si="278"/>
        <v>#VALUE!</v>
      </c>
      <c r="AK982" s="93" t="e">
        <f t="shared" si="279"/>
        <v>#VALUE!</v>
      </c>
    </row>
    <row r="983" spans="1:37" ht="25.35" customHeight="1" thickTop="1" thickBot="1">
      <c r="A983" s="296" t="s">
        <v>745</v>
      </c>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c r="Z983" s="297"/>
      <c r="AA983" s="297"/>
      <c r="AB983" s="297"/>
      <c r="AC983" s="298"/>
      <c r="AD983" s="205">
        <f>'Art. 121'!Q950</f>
        <v>3</v>
      </c>
      <c r="AE983" s="91" t="str">
        <f t="shared" si="273"/>
        <v>No aplica</v>
      </c>
      <c r="AF983">
        <f t="shared" si="274"/>
        <v>1.5</v>
      </c>
      <c r="AG983" s="89" t="str">
        <f t="shared" si="275"/>
        <v>No aplica</v>
      </c>
      <c r="AH983" s="92" t="e">
        <f t="shared" si="276"/>
        <v>#VALUE!</v>
      </c>
      <c r="AI983" s="93" t="str">
        <f t="shared" si="277"/>
        <v>No aplica</v>
      </c>
      <c r="AJ983" s="93" t="e">
        <f t="shared" si="278"/>
        <v>#VALUE!</v>
      </c>
      <c r="AK983" s="93" t="e">
        <f t="shared" si="279"/>
        <v>#VALUE!</v>
      </c>
    </row>
    <row r="984" spans="1:37" ht="25.35" customHeight="1" thickTop="1" thickBot="1">
      <c r="A984" s="296" t="s">
        <v>746</v>
      </c>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c r="Z984" s="297"/>
      <c r="AA984" s="297"/>
      <c r="AB984" s="297"/>
      <c r="AC984" s="298"/>
      <c r="AD984" s="205">
        <f>'Art. 121'!Q951</f>
        <v>3</v>
      </c>
      <c r="AE984" s="91" t="str">
        <f t="shared" si="273"/>
        <v>No aplica</v>
      </c>
      <c r="AF984">
        <f t="shared" si="274"/>
        <v>1.5</v>
      </c>
      <c r="AG984" s="89" t="str">
        <f t="shared" si="275"/>
        <v>No aplica</v>
      </c>
      <c r="AH984" s="92" t="e">
        <f t="shared" si="276"/>
        <v>#VALUE!</v>
      </c>
      <c r="AI984" s="93" t="str">
        <f t="shared" si="277"/>
        <v>No aplica</v>
      </c>
      <c r="AJ984" s="93" t="e">
        <f t="shared" si="278"/>
        <v>#VALUE!</v>
      </c>
      <c r="AK984" s="93" t="e">
        <f t="shared" si="279"/>
        <v>#VALUE!</v>
      </c>
    </row>
    <row r="985" spans="1:37" ht="25.35" customHeight="1" thickTop="1" thickBot="1">
      <c r="A985" s="296" t="s">
        <v>747</v>
      </c>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c r="Z985" s="297"/>
      <c r="AA985" s="297"/>
      <c r="AB985" s="297"/>
      <c r="AC985" s="298"/>
      <c r="AD985" s="205">
        <f>'Art. 121'!Q952</f>
        <v>3</v>
      </c>
      <c r="AE985" s="91" t="str">
        <f t="shared" si="273"/>
        <v>No aplica</v>
      </c>
      <c r="AF985">
        <f t="shared" si="274"/>
        <v>1.5</v>
      </c>
      <c r="AG985" s="89" t="str">
        <f t="shared" si="275"/>
        <v>No aplica</v>
      </c>
      <c r="AH985" s="92" t="e">
        <f t="shared" si="276"/>
        <v>#VALUE!</v>
      </c>
      <c r="AI985" s="93" t="str">
        <f t="shared" si="277"/>
        <v>No aplica</v>
      </c>
      <c r="AJ985" s="93" t="e">
        <f t="shared" si="278"/>
        <v>#VALUE!</v>
      </c>
      <c r="AK985" s="93" t="e">
        <f t="shared" si="279"/>
        <v>#VALUE!</v>
      </c>
    </row>
    <row r="986" spans="1:37" ht="25.35" customHeight="1" thickTop="1" thickBot="1">
      <c r="A986" s="296" t="s">
        <v>2121</v>
      </c>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c r="Z986" s="297"/>
      <c r="AA986" s="297"/>
      <c r="AB986" s="297"/>
      <c r="AC986" s="298"/>
      <c r="AD986" s="205">
        <f>'Art. 121'!Q953</f>
        <v>3</v>
      </c>
      <c r="AE986" s="91" t="str">
        <f t="shared" si="273"/>
        <v>No aplica</v>
      </c>
      <c r="AF986">
        <f t="shared" si="274"/>
        <v>1.5</v>
      </c>
      <c r="AG986" s="89" t="str">
        <f t="shared" si="275"/>
        <v>No aplica</v>
      </c>
      <c r="AH986" s="92" t="e">
        <f t="shared" si="276"/>
        <v>#VALUE!</v>
      </c>
      <c r="AI986" s="93" t="str">
        <f t="shared" si="277"/>
        <v>No aplica</v>
      </c>
      <c r="AJ986" s="93" t="e">
        <f t="shared" si="278"/>
        <v>#VALUE!</v>
      </c>
      <c r="AK986" s="93" t="e">
        <f t="shared" si="279"/>
        <v>#VALUE!</v>
      </c>
    </row>
    <row r="987" spans="1:37" ht="25.35" customHeight="1" thickTop="1" thickBot="1">
      <c r="A987" s="296" t="s">
        <v>749</v>
      </c>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c r="Z987" s="297"/>
      <c r="AA987" s="297"/>
      <c r="AB987" s="297"/>
      <c r="AC987" s="298"/>
      <c r="AD987" s="205">
        <f>'Art. 121'!Q954</f>
        <v>3</v>
      </c>
      <c r="AE987" s="91" t="str">
        <f t="shared" si="273"/>
        <v>No aplica</v>
      </c>
      <c r="AF987">
        <f t="shared" si="274"/>
        <v>1.5</v>
      </c>
      <c r="AG987" s="89" t="str">
        <f t="shared" si="275"/>
        <v>No aplica</v>
      </c>
      <c r="AH987" s="92" t="e">
        <f t="shared" si="276"/>
        <v>#VALUE!</v>
      </c>
      <c r="AI987" s="93" t="str">
        <f t="shared" ref="AI987:AI1012" si="280">IF(AG987=1,AG987/$AG$1013,"No aplica")</f>
        <v>No aplica</v>
      </c>
      <c r="AJ987" s="93" t="e">
        <f t="shared" si="278"/>
        <v>#VALUE!</v>
      </c>
      <c r="AK987" s="93" t="e">
        <f t="shared" si="279"/>
        <v>#VALUE!</v>
      </c>
    </row>
    <row r="988" spans="1:37" ht="25.35" customHeight="1" thickTop="1" thickBot="1">
      <c r="A988" s="296" t="s">
        <v>750</v>
      </c>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c r="Z988" s="297"/>
      <c r="AA988" s="297"/>
      <c r="AB988" s="297"/>
      <c r="AC988" s="298"/>
      <c r="AD988" s="205">
        <f>'Art. 121'!Q955</f>
        <v>3</v>
      </c>
      <c r="AE988" s="91" t="str">
        <f t="shared" si="273"/>
        <v>No aplica</v>
      </c>
      <c r="AF988">
        <f t="shared" si="274"/>
        <v>1.5</v>
      </c>
      <c r="AG988" s="89" t="str">
        <f t="shared" si="275"/>
        <v>No aplica</v>
      </c>
      <c r="AH988" s="92" t="e">
        <f t="shared" si="276"/>
        <v>#VALUE!</v>
      </c>
      <c r="AI988" s="93" t="str">
        <f t="shared" si="280"/>
        <v>No aplica</v>
      </c>
      <c r="AJ988" s="93" t="e">
        <f t="shared" si="278"/>
        <v>#VALUE!</v>
      </c>
      <c r="AK988" s="93" t="e">
        <f t="shared" si="279"/>
        <v>#VALUE!</v>
      </c>
    </row>
    <row r="989" spans="1:37" ht="25.35" customHeight="1" thickTop="1" thickBot="1">
      <c r="A989" s="296" t="s">
        <v>751</v>
      </c>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c r="Z989" s="297"/>
      <c r="AA989" s="297"/>
      <c r="AB989" s="297"/>
      <c r="AC989" s="298"/>
      <c r="AD989" s="205">
        <f>'Art. 121'!Q956</f>
        <v>3</v>
      </c>
      <c r="AE989" s="91" t="str">
        <f t="shared" si="273"/>
        <v>No aplica</v>
      </c>
      <c r="AF989">
        <f t="shared" si="274"/>
        <v>1.5</v>
      </c>
      <c r="AG989" s="89" t="str">
        <f t="shared" si="275"/>
        <v>No aplica</v>
      </c>
      <c r="AH989" s="92" t="e">
        <f t="shared" si="276"/>
        <v>#VALUE!</v>
      </c>
      <c r="AI989" s="93" t="str">
        <f t="shared" si="280"/>
        <v>No aplica</v>
      </c>
      <c r="AJ989" s="93" t="e">
        <f t="shared" si="278"/>
        <v>#VALUE!</v>
      </c>
      <c r="AK989" s="93" t="e">
        <f t="shared" si="279"/>
        <v>#VALUE!</v>
      </c>
    </row>
    <row r="990" spans="1:37" ht="25.35" customHeight="1" thickTop="1" thickBot="1">
      <c r="A990" s="296" t="s">
        <v>752</v>
      </c>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c r="Z990" s="297"/>
      <c r="AA990" s="297"/>
      <c r="AB990" s="297"/>
      <c r="AC990" s="298"/>
      <c r="AD990" s="205">
        <f>'Art. 121'!Q957</f>
        <v>3</v>
      </c>
      <c r="AE990" s="91" t="str">
        <f t="shared" si="273"/>
        <v>No aplica</v>
      </c>
      <c r="AF990">
        <f t="shared" si="274"/>
        <v>1.5</v>
      </c>
      <c r="AG990" s="89" t="str">
        <f t="shared" si="275"/>
        <v>No aplica</v>
      </c>
      <c r="AH990" s="92" t="e">
        <f t="shared" si="276"/>
        <v>#VALUE!</v>
      </c>
      <c r="AI990" s="93" t="str">
        <f t="shared" si="280"/>
        <v>No aplica</v>
      </c>
      <c r="AJ990" s="93" t="e">
        <f t="shared" si="278"/>
        <v>#VALUE!</v>
      </c>
      <c r="AK990" s="93" t="e">
        <f t="shared" si="279"/>
        <v>#VALUE!</v>
      </c>
    </row>
    <row r="991" spans="1:37" ht="25.35" customHeight="1" thickTop="1" thickBot="1">
      <c r="A991" s="296" t="s">
        <v>2122</v>
      </c>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c r="Z991" s="297"/>
      <c r="AA991" s="297"/>
      <c r="AB991" s="297"/>
      <c r="AC991" s="298"/>
      <c r="AD991" s="205">
        <f>'Art. 121'!Q958</f>
        <v>3</v>
      </c>
      <c r="AE991" s="91" t="str">
        <f t="shared" si="273"/>
        <v>No aplica</v>
      </c>
      <c r="AF991">
        <f t="shared" si="274"/>
        <v>1.5</v>
      </c>
      <c r="AG991" s="89" t="str">
        <f t="shared" si="275"/>
        <v>No aplica</v>
      </c>
      <c r="AH991" s="92" t="e">
        <f t="shared" si="276"/>
        <v>#VALUE!</v>
      </c>
      <c r="AI991" s="93" t="str">
        <f t="shared" si="280"/>
        <v>No aplica</v>
      </c>
      <c r="AJ991" s="93" t="e">
        <f t="shared" si="278"/>
        <v>#VALUE!</v>
      </c>
      <c r="AK991" s="93" t="e">
        <f t="shared" si="279"/>
        <v>#VALUE!</v>
      </c>
    </row>
    <row r="992" spans="1:37" ht="25.35" customHeight="1" thickTop="1" thickBot="1">
      <c r="A992" s="296" t="s">
        <v>754</v>
      </c>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c r="Z992" s="297"/>
      <c r="AA992" s="297"/>
      <c r="AB992" s="297"/>
      <c r="AC992" s="298"/>
      <c r="AD992" s="205">
        <f>'Art. 121'!Q959</f>
        <v>3</v>
      </c>
      <c r="AE992" s="91" t="str">
        <f t="shared" si="273"/>
        <v>No aplica</v>
      </c>
      <c r="AF992">
        <f t="shared" si="274"/>
        <v>1.5</v>
      </c>
      <c r="AG992" s="89" t="str">
        <f t="shared" si="275"/>
        <v>No aplica</v>
      </c>
      <c r="AH992" s="92" t="e">
        <f t="shared" si="276"/>
        <v>#VALUE!</v>
      </c>
      <c r="AI992" s="93" t="str">
        <f t="shared" si="280"/>
        <v>No aplica</v>
      </c>
      <c r="AJ992" s="93" t="e">
        <f t="shared" si="278"/>
        <v>#VALUE!</v>
      </c>
      <c r="AK992" s="93" t="e">
        <f t="shared" si="279"/>
        <v>#VALUE!</v>
      </c>
    </row>
    <row r="993" spans="1:37" ht="25.35" customHeight="1" thickTop="1" thickBot="1">
      <c r="A993" s="296" t="s">
        <v>755</v>
      </c>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c r="Z993" s="297"/>
      <c r="AA993" s="297"/>
      <c r="AB993" s="297"/>
      <c r="AC993" s="298"/>
      <c r="AD993" s="205">
        <f>'Art. 121'!Q960</f>
        <v>3</v>
      </c>
      <c r="AE993" s="91" t="str">
        <f t="shared" si="273"/>
        <v>No aplica</v>
      </c>
      <c r="AF993">
        <f t="shared" si="274"/>
        <v>1.5</v>
      </c>
      <c r="AG993" s="89" t="str">
        <f t="shared" si="275"/>
        <v>No aplica</v>
      </c>
      <c r="AH993" s="92" t="e">
        <f t="shared" si="276"/>
        <v>#VALUE!</v>
      </c>
      <c r="AI993" s="93" t="str">
        <f t="shared" si="280"/>
        <v>No aplica</v>
      </c>
      <c r="AJ993" s="93" t="e">
        <f t="shared" si="278"/>
        <v>#VALUE!</v>
      </c>
      <c r="AK993" s="93" t="e">
        <f t="shared" si="279"/>
        <v>#VALUE!</v>
      </c>
    </row>
    <row r="994" spans="1:37" ht="25.35" customHeight="1" thickTop="1" thickBot="1">
      <c r="A994" s="296" t="s">
        <v>756</v>
      </c>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c r="Z994" s="297"/>
      <c r="AA994" s="297"/>
      <c r="AB994" s="297"/>
      <c r="AC994" s="298"/>
      <c r="AD994" s="205">
        <f>'Art. 121'!Q961</f>
        <v>3</v>
      </c>
      <c r="AE994" s="91" t="str">
        <f t="shared" si="273"/>
        <v>No aplica</v>
      </c>
      <c r="AF994">
        <f t="shared" si="274"/>
        <v>1.5</v>
      </c>
      <c r="AG994" s="89" t="str">
        <f t="shared" si="275"/>
        <v>No aplica</v>
      </c>
      <c r="AH994" s="92" t="e">
        <f t="shared" si="276"/>
        <v>#VALUE!</v>
      </c>
      <c r="AI994" s="93" t="str">
        <f t="shared" si="280"/>
        <v>No aplica</v>
      </c>
      <c r="AJ994" s="93" t="e">
        <f t="shared" si="278"/>
        <v>#VALUE!</v>
      </c>
      <c r="AK994" s="93" t="e">
        <f t="shared" si="279"/>
        <v>#VALUE!</v>
      </c>
    </row>
    <row r="995" spans="1:37" ht="25.35" customHeight="1" thickTop="1" thickBot="1">
      <c r="A995" s="296" t="s">
        <v>757</v>
      </c>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c r="Z995" s="297"/>
      <c r="AA995" s="297"/>
      <c r="AB995" s="297"/>
      <c r="AC995" s="298"/>
      <c r="AD995" s="205">
        <f>'Art. 121'!Q962</f>
        <v>3</v>
      </c>
      <c r="AE995" s="91" t="str">
        <f t="shared" si="273"/>
        <v>No aplica</v>
      </c>
      <c r="AF995">
        <f t="shared" si="274"/>
        <v>1.5</v>
      </c>
      <c r="AG995" s="89" t="str">
        <f t="shared" si="275"/>
        <v>No aplica</v>
      </c>
      <c r="AH995" s="92" t="e">
        <f t="shared" si="276"/>
        <v>#VALUE!</v>
      </c>
      <c r="AI995" s="93" t="str">
        <f t="shared" si="280"/>
        <v>No aplica</v>
      </c>
      <c r="AJ995" s="93" t="e">
        <f t="shared" si="278"/>
        <v>#VALUE!</v>
      </c>
      <c r="AK995" s="93" t="e">
        <f t="shared" si="279"/>
        <v>#VALUE!</v>
      </c>
    </row>
    <row r="996" spans="1:37" ht="25.35" customHeight="1" thickTop="1" thickBot="1">
      <c r="A996" s="296" t="s">
        <v>758</v>
      </c>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c r="Z996" s="297"/>
      <c r="AA996" s="297"/>
      <c r="AB996" s="297"/>
      <c r="AC996" s="298"/>
      <c r="AD996" s="205">
        <f>'Art. 121'!Q963</f>
        <v>3</v>
      </c>
      <c r="AE996" s="91" t="str">
        <f t="shared" si="273"/>
        <v>No aplica</v>
      </c>
      <c r="AF996">
        <f t="shared" si="274"/>
        <v>1.5</v>
      </c>
      <c r="AG996" s="89" t="str">
        <f t="shared" si="275"/>
        <v>No aplica</v>
      </c>
      <c r="AH996" s="92" t="e">
        <f t="shared" si="276"/>
        <v>#VALUE!</v>
      </c>
      <c r="AI996" s="93" t="str">
        <f t="shared" si="280"/>
        <v>No aplica</v>
      </c>
      <c r="AJ996" s="93" t="e">
        <f t="shared" si="278"/>
        <v>#VALUE!</v>
      </c>
      <c r="AK996" s="93" t="e">
        <f t="shared" si="279"/>
        <v>#VALUE!</v>
      </c>
    </row>
    <row r="997" spans="1:37" ht="25.35" customHeight="1" thickTop="1" thickBot="1">
      <c r="A997" s="296" t="s">
        <v>759</v>
      </c>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c r="Z997" s="297"/>
      <c r="AA997" s="297"/>
      <c r="AB997" s="297"/>
      <c r="AC997" s="298"/>
      <c r="AD997" s="205">
        <f>'Art. 121'!Q964</f>
        <v>3</v>
      </c>
      <c r="AE997" s="91" t="str">
        <f t="shared" si="273"/>
        <v>No aplica</v>
      </c>
      <c r="AF997">
        <f t="shared" si="274"/>
        <v>1.5</v>
      </c>
      <c r="AG997" s="89" t="str">
        <f t="shared" si="275"/>
        <v>No aplica</v>
      </c>
      <c r="AH997" s="92" t="e">
        <f t="shared" si="276"/>
        <v>#VALUE!</v>
      </c>
      <c r="AI997" s="93" t="str">
        <f t="shared" si="280"/>
        <v>No aplica</v>
      </c>
      <c r="AJ997" s="93" t="e">
        <f t="shared" si="278"/>
        <v>#VALUE!</v>
      </c>
      <c r="AK997" s="93" t="e">
        <f t="shared" si="279"/>
        <v>#VALUE!</v>
      </c>
    </row>
    <row r="998" spans="1:37" ht="25.35" customHeight="1" thickTop="1" thickBot="1">
      <c r="A998" s="296" t="s">
        <v>760</v>
      </c>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c r="Z998" s="297"/>
      <c r="AA998" s="297"/>
      <c r="AB998" s="297"/>
      <c r="AC998" s="298"/>
      <c r="AD998" s="205">
        <f>'Art. 121'!Q965</f>
        <v>3</v>
      </c>
      <c r="AE998" s="91" t="str">
        <f t="shared" si="273"/>
        <v>No aplica</v>
      </c>
      <c r="AF998">
        <f t="shared" si="274"/>
        <v>1.5</v>
      </c>
      <c r="AG998" s="89" t="str">
        <f t="shared" si="275"/>
        <v>No aplica</v>
      </c>
      <c r="AH998" s="92" t="e">
        <f t="shared" si="276"/>
        <v>#VALUE!</v>
      </c>
      <c r="AI998" s="93" t="str">
        <f t="shared" si="280"/>
        <v>No aplica</v>
      </c>
      <c r="AJ998" s="93" t="e">
        <f t="shared" si="278"/>
        <v>#VALUE!</v>
      </c>
      <c r="AK998" s="93" t="e">
        <f t="shared" si="279"/>
        <v>#VALUE!</v>
      </c>
    </row>
    <row r="999" spans="1:37" ht="25.35" customHeight="1" thickTop="1" thickBot="1">
      <c r="A999" s="296" t="s">
        <v>761</v>
      </c>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c r="Z999" s="297"/>
      <c r="AA999" s="297"/>
      <c r="AB999" s="297"/>
      <c r="AC999" s="298"/>
      <c r="AD999" s="205">
        <f>'Art. 121'!Q966</f>
        <v>3</v>
      </c>
      <c r="AE999" s="91" t="str">
        <f t="shared" si="273"/>
        <v>No aplica</v>
      </c>
      <c r="AF999">
        <f t="shared" si="274"/>
        <v>1.5</v>
      </c>
      <c r="AG999" s="89" t="str">
        <f t="shared" si="275"/>
        <v>No aplica</v>
      </c>
      <c r="AH999" s="92" t="e">
        <f t="shared" si="276"/>
        <v>#VALUE!</v>
      </c>
      <c r="AI999" s="93" t="str">
        <f t="shared" si="280"/>
        <v>No aplica</v>
      </c>
      <c r="AJ999" s="93" t="e">
        <f t="shared" si="278"/>
        <v>#VALUE!</v>
      </c>
      <c r="AK999" s="93" t="e">
        <f t="shared" si="279"/>
        <v>#VALUE!</v>
      </c>
    </row>
    <row r="1000" spans="1:37" ht="25.35" customHeight="1" thickTop="1" thickBot="1">
      <c r="A1000" s="296" t="s">
        <v>762</v>
      </c>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c r="Z1000" s="297"/>
      <c r="AA1000" s="297"/>
      <c r="AB1000" s="297"/>
      <c r="AC1000" s="298"/>
      <c r="AD1000" s="205">
        <f>'Art. 121'!Q967</f>
        <v>3</v>
      </c>
      <c r="AE1000" s="91" t="str">
        <f t="shared" si="273"/>
        <v>No aplica</v>
      </c>
      <c r="AF1000">
        <f t="shared" si="274"/>
        <v>1.5</v>
      </c>
      <c r="AG1000" s="89" t="str">
        <f t="shared" si="275"/>
        <v>No aplica</v>
      </c>
      <c r="AH1000" s="92" t="e">
        <f t="shared" si="276"/>
        <v>#VALUE!</v>
      </c>
      <c r="AI1000" s="93" t="str">
        <f t="shared" si="280"/>
        <v>No aplica</v>
      </c>
      <c r="AJ1000" s="93" t="e">
        <f t="shared" si="278"/>
        <v>#VALUE!</v>
      </c>
      <c r="AK1000" s="93" t="e">
        <f t="shared" si="279"/>
        <v>#VALUE!</v>
      </c>
    </row>
    <row r="1001" spans="1:37" ht="25.35" customHeight="1" thickTop="1" thickBot="1">
      <c r="A1001" s="296" t="s">
        <v>763</v>
      </c>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c r="Z1001" s="297"/>
      <c r="AA1001" s="297"/>
      <c r="AB1001" s="297"/>
      <c r="AC1001" s="298"/>
      <c r="AD1001" s="205">
        <f>'Art. 121'!Q968</f>
        <v>3</v>
      </c>
      <c r="AE1001" s="91" t="str">
        <f t="shared" si="273"/>
        <v>No aplica</v>
      </c>
      <c r="AF1001">
        <f t="shared" si="274"/>
        <v>1.5</v>
      </c>
      <c r="AG1001" s="89" t="str">
        <f t="shared" si="275"/>
        <v>No aplica</v>
      </c>
      <c r="AH1001" s="92" t="e">
        <f t="shared" si="276"/>
        <v>#VALUE!</v>
      </c>
      <c r="AI1001" s="93" t="str">
        <f t="shared" si="280"/>
        <v>No aplica</v>
      </c>
      <c r="AJ1001" s="93" t="e">
        <f t="shared" si="278"/>
        <v>#VALUE!</v>
      </c>
      <c r="AK1001" s="93" t="e">
        <f t="shared" si="279"/>
        <v>#VALUE!</v>
      </c>
    </row>
    <row r="1002" spans="1:37" ht="25.35" customHeight="1" thickTop="1" thickBot="1">
      <c r="A1002" s="296" t="s">
        <v>764</v>
      </c>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c r="Z1002" s="297"/>
      <c r="AA1002" s="297"/>
      <c r="AB1002" s="297"/>
      <c r="AC1002" s="298"/>
      <c r="AD1002" s="205">
        <f>'Art. 121'!Q969</f>
        <v>3</v>
      </c>
      <c r="AE1002" s="91" t="str">
        <f t="shared" si="273"/>
        <v>No aplica</v>
      </c>
      <c r="AF1002">
        <f t="shared" si="274"/>
        <v>1.5</v>
      </c>
      <c r="AG1002" s="89" t="str">
        <f t="shared" si="275"/>
        <v>No aplica</v>
      </c>
      <c r="AH1002" s="92" t="e">
        <f t="shared" si="276"/>
        <v>#VALUE!</v>
      </c>
      <c r="AI1002" s="93" t="str">
        <f t="shared" si="280"/>
        <v>No aplica</v>
      </c>
      <c r="AJ1002" s="93" t="e">
        <f t="shared" si="278"/>
        <v>#VALUE!</v>
      </c>
      <c r="AK1002" s="93" t="e">
        <f t="shared" si="279"/>
        <v>#VALUE!</v>
      </c>
    </row>
    <row r="1003" spans="1:37" ht="25.35" customHeight="1" thickTop="1" thickBot="1">
      <c r="A1003" s="296" t="s">
        <v>765</v>
      </c>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c r="Z1003" s="297"/>
      <c r="AA1003" s="297"/>
      <c r="AB1003" s="297"/>
      <c r="AC1003" s="298"/>
      <c r="AD1003" s="205">
        <f>'Art. 121'!Q970</f>
        <v>3</v>
      </c>
      <c r="AE1003" s="91" t="str">
        <f t="shared" si="273"/>
        <v>No aplica</v>
      </c>
      <c r="AF1003">
        <f t="shared" si="274"/>
        <v>1.5</v>
      </c>
      <c r="AG1003" s="89" t="str">
        <f t="shared" si="275"/>
        <v>No aplica</v>
      </c>
      <c r="AH1003" s="92" t="e">
        <f t="shared" si="276"/>
        <v>#VALUE!</v>
      </c>
      <c r="AI1003" s="93" t="str">
        <f t="shared" si="280"/>
        <v>No aplica</v>
      </c>
      <c r="AJ1003" s="93" t="e">
        <f t="shared" si="278"/>
        <v>#VALUE!</v>
      </c>
      <c r="AK1003" s="93" t="e">
        <f t="shared" si="279"/>
        <v>#VALUE!</v>
      </c>
    </row>
    <row r="1004" spans="1:37" ht="25.35" customHeight="1" thickTop="1" thickBot="1">
      <c r="A1004" s="296" t="s">
        <v>766</v>
      </c>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c r="Z1004" s="297"/>
      <c r="AA1004" s="297"/>
      <c r="AB1004" s="297"/>
      <c r="AC1004" s="298"/>
      <c r="AD1004" s="205">
        <f>'Art. 121'!Q971</f>
        <v>3</v>
      </c>
      <c r="AE1004" s="91" t="str">
        <f t="shared" si="273"/>
        <v>No aplica</v>
      </c>
      <c r="AF1004">
        <f t="shared" si="274"/>
        <v>1.5</v>
      </c>
      <c r="AG1004" s="89" t="str">
        <f t="shared" si="275"/>
        <v>No aplica</v>
      </c>
      <c r="AH1004" s="92" t="e">
        <f t="shared" si="276"/>
        <v>#VALUE!</v>
      </c>
      <c r="AI1004" s="93" t="str">
        <f t="shared" si="280"/>
        <v>No aplica</v>
      </c>
      <c r="AJ1004" s="93" t="e">
        <f t="shared" si="278"/>
        <v>#VALUE!</v>
      </c>
      <c r="AK1004" s="93" t="e">
        <f t="shared" si="279"/>
        <v>#VALUE!</v>
      </c>
    </row>
    <row r="1005" spans="1:37" ht="25.35" customHeight="1" thickTop="1" thickBot="1">
      <c r="A1005" s="296" t="s">
        <v>767</v>
      </c>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c r="Z1005" s="297"/>
      <c r="AA1005" s="297"/>
      <c r="AB1005" s="297"/>
      <c r="AC1005" s="298"/>
      <c r="AD1005" s="205">
        <f>'Art. 121'!Q972</f>
        <v>3</v>
      </c>
      <c r="AE1005" s="91" t="str">
        <f t="shared" si="273"/>
        <v>No aplica</v>
      </c>
      <c r="AF1005">
        <f t="shared" si="274"/>
        <v>1.5</v>
      </c>
      <c r="AG1005" s="89" t="str">
        <f t="shared" si="275"/>
        <v>No aplica</v>
      </c>
      <c r="AH1005" s="92" t="e">
        <f t="shared" si="276"/>
        <v>#VALUE!</v>
      </c>
      <c r="AI1005" s="93" t="str">
        <f t="shared" si="280"/>
        <v>No aplica</v>
      </c>
      <c r="AJ1005" s="93" t="e">
        <f t="shared" si="278"/>
        <v>#VALUE!</v>
      </c>
      <c r="AK1005" s="93" t="e">
        <f t="shared" si="279"/>
        <v>#VALUE!</v>
      </c>
    </row>
    <row r="1006" spans="1:37" ht="25.35" customHeight="1" thickTop="1" thickBot="1">
      <c r="A1006" s="296" t="s">
        <v>768</v>
      </c>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c r="Z1006" s="297"/>
      <c r="AA1006" s="297"/>
      <c r="AB1006" s="297"/>
      <c r="AC1006" s="298"/>
      <c r="AD1006" s="205">
        <f>'Art. 121'!Q973</f>
        <v>3</v>
      </c>
      <c r="AE1006" s="91" t="str">
        <f t="shared" si="273"/>
        <v>No aplica</v>
      </c>
      <c r="AF1006">
        <f t="shared" si="274"/>
        <v>1.5</v>
      </c>
      <c r="AG1006" s="89" t="str">
        <f t="shared" si="275"/>
        <v>No aplica</v>
      </c>
      <c r="AH1006" s="92" t="e">
        <f t="shared" si="276"/>
        <v>#VALUE!</v>
      </c>
      <c r="AI1006" s="93" t="str">
        <f t="shared" si="280"/>
        <v>No aplica</v>
      </c>
      <c r="AJ1006" s="93" t="e">
        <f t="shared" si="278"/>
        <v>#VALUE!</v>
      </c>
      <c r="AK1006" s="93" t="e">
        <f t="shared" si="279"/>
        <v>#VALUE!</v>
      </c>
    </row>
    <row r="1007" spans="1:37" ht="25.35" customHeight="1" thickTop="1" thickBot="1">
      <c r="A1007" s="296" t="s">
        <v>769</v>
      </c>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c r="Z1007" s="297"/>
      <c r="AA1007" s="297"/>
      <c r="AB1007" s="297"/>
      <c r="AC1007" s="298"/>
      <c r="AD1007" s="205">
        <f>'Art. 121'!Q974</f>
        <v>3</v>
      </c>
      <c r="AE1007" s="91" t="str">
        <f t="shared" si="273"/>
        <v>No aplica</v>
      </c>
      <c r="AF1007">
        <f t="shared" si="274"/>
        <v>1.5</v>
      </c>
      <c r="AG1007" s="89" t="str">
        <f t="shared" si="275"/>
        <v>No aplica</v>
      </c>
      <c r="AH1007" s="92" t="e">
        <f t="shared" si="276"/>
        <v>#VALUE!</v>
      </c>
      <c r="AI1007" s="93" t="str">
        <f t="shared" si="280"/>
        <v>No aplica</v>
      </c>
      <c r="AJ1007" s="93" t="e">
        <f t="shared" si="278"/>
        <v>#VALUE!</v>
      </c>
      <c r="AK1007" s="93" t="e">
        <f t="shared" si="279"/>
        <v>#VALUE!</v>
      </c>
    </row>
    <row r="1008" spans="1:37" ht="25.35" customHeight="1" thickTop="1" thickBot="1">
      <c r="A1008" s="296" t="s">
        <v>770</v>
      </c>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c r="Z1008" s="297"/>
      <c r="AA1008" s="297"/>
      <c r="AB1008" s="297"/>
      <c r="AC1008" s="298"/>
      <c r="AD1008" s="205">
        <f>'Art. 121'!Q975</f>
        <v>3</v>
      </c>
      <c r="AE1008" s="91" t="str">
        <f t="shared" si="273"/>
        <v>No aplica</v>
      </c>
      <c r="AF1008">
        <f t="shared" si="274"/>
        <v>1.5</v>
      </c>
      <c r="AG1008" s="89" t="str">
        <f t="shared" si="275"/>
        <v>No aplica</v>
      </c>
      <c r="AH1008" s="92" t="e">
        <f t="shared" si="276"/>
        <v>#VALUE!</v>
      </c>
      <c r="AI1008" s="93" t="str">
        <f t="shared" si="280"/>
        <v>No aplica</v>
      </c>
      <c r="AJ1008" s="93" t="e">
        <f t="shared" si="278"/>
        <v>#VALUE!</v>
      </c>
      <c r="AK1008" s="93" t="e">
        <f t="shared" si="279"/>
        <v>#VALUE!</v>
      </c>
    </row>
    <row r="1009" spans="1:37" ht="25.35" customHeight="1" thickTop="1" thickBot="1">
      <c r="A1009" s="296" t="s">
        <v>771</v>
      </c>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c r="Z1009" s="297"/>
      <c r="AA1009" s="297"/>
      <c r="AB1009" s="297"/>
      <c r="AC1009" s="298"/>
      <c r="AD1009" s="205">
        <f>'Art. 121'!Q976</f>
        <v>3</v>
      </c>
      <c r="AE1009" s="91" t="str">
        <f t="shared" si="273"/>
        <v>No aplica</v>
      </c>
      <c r="AF1009">
        <f t="shared" si="274"/>
        <v>1.5</v>
      </c>
      <c r="AG1009" s="89" t="str">
        <f t="shared" si="275"/>
        <v>No aplica</v>
      </c>
      <c r="AH1009" s="92" t="e">
        <f t="shared" si="276"/>
        <v>#VALUE!</v>
      </c>
      <c r="AI1009" s="93" t="str">
        <f t="shared" si="280"/>
        <v>No aplica</v>
      </c>
      <c r="AJ1009" s="93" t="e">
        <f t="shared" si="278"/>
        <v>#VALUE!</v>
      </c>
      <c r="AK1009" s="93" t="e">
        <f t="shared" si="279"/>
        <v>#VALUE!</v>
      </c>
    </row>
    <row r="1010" spans="1:37" ht="25.35" customHeight="1" thickTop="1" thickBot="1">
      <c r="A1010" s="296" t="s">
        <v>772</v>
      </c>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c r="Z1010" s="297"/>
      <c r="AA1010" s="297"/>
      <c r="AB1010" s="297"/>
      <c r="AC1010" s="298"/>
      <c r="AD1010" s="205">
        <f>'Art. 121'!Q977</f>
        <v>3</v>
      </c>
      <c r="AE1010" s="91" t="str">
        <f t="shared" si="273"/>
        <v>No aplica</v>
      </c>
      <c r="AF1010">
        <f t="shared" si="274"/>
        <v>1.5</v>
      </c>
      <c r="AG1010" s="89" t="str">
        <f t="shared" si="275"/>
        <v>No aplica</v>
      </c>
      <c r="AH1010" s="92" t="e">
        <f t="shared" si="276"/>
        <v>#VALUE!</v>
      </c>
      <c r="AI1010" s="93" t="str">
        <f t="shared" si="280"/>
        <v>No aplica</v>
      </c>
      <c r="AJ1010" s="93" t="e">
        <f t="shared" si="278"/>
        <v>#VALUE!</v>
      </c>
      <c r="AK1010" s="93" t="e">
        <f t="shared" si="279"/>
        <v>#VALUE!</v>
      </c>
    </row>
    <row r="1011" spans="1:37" ht="25.35" customHeight="1" thickTop="1" thickBot="1">
      <c r="A1011" s="296" t="s">
        <v>773</v>
      </c>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c r="Z1011" s="297"/>
      <c r="AA1011" s="297"/>
      <c r="AB1011" s="297"/>
      <c r="AC1011" s="298"/>
      <c r="AD1011" s="205">
        <f>'Art. 121'!Q978</f>
        <v>3</v>
      </c>
      <c r="AE1011" s="91" t="str">
        <f t="shared" si="273"/>
        <v>No aplica</v>
      </c>
      <c r="AF1011">
        <f t="shared" si="274"/>
        <v>1.5</v>
      </c>
      <c r="AG1011" s="89" t="str">
        <f t="shared" si="275"/>
        <v>No aplica</v>
      </c>
      <c r="AH1011" s="92" t="e">
        <f t="shared" si="276"/>
        <v>#VALUE!</v>
      </c>
      <c r="AI1011" s="93" t="str">
        <f t="shared" si="280"/>
        <v>No aplica</v>
      </c>
      <c r="AJ1011" s="93" t="e">
        <f t="shared" si="278"/>
        <v>#VALUE!</v>
      </c>
      <c r="AK1011" s="93" t="e">
        <f t="shared" si="279"/>
        <v>#VALUE!</v>
      </c>
    </row>
    <row r="1012" spans="1:37" ht="25.35" customHeight="1" thickTop="1" thickBot="1">
      <c r="A1012" s="296" t="s">
        <v>774</v>
      </c>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c r="Z1012" s="297"/>
      <c r="AA1012" s="297"/>
      <c r="AB1012" s="297"/>
      <c r="AC1012" s="298"/>
      <c r="AD1012" s="205">
        <f>'Art. 121'!Q979</f>
        <v>3</v>
      </c>
      <c r="AE1012" s="91" t="str">
        <f t="shared" si="273"/>
        <v>No aplica</v>
      </c>
      <c r="AF1012">
        <f t="shared" si="274"/>
        <v>1.5</v>
      </c>
      <c r="AG1012" s="89" t="str">
        <f t="shared" si="275"/>
        <v>No aplica</v>
      </c>
      <c r="AH1012" s="92" t="e">
        <f t="shared" si="276"/>
        <v>#VALUE!</v>
      </c>
      <c r="AI1012" s="93" t="str">
        <f t="shared" si="280"/>
        <v>No aplica</v>
      </c>
      <c r="AJ1012" s="93" t="e">
        <f t="shared" si="278"/>
        <v>#VALUE!</v>
      </c>
      <c r="AK1012" s="93" t="e">
        <f t="shared" si="279"/>
        <v>#VALUE!</v>
      </c>
    </row>
    <row r="1013" spans="1:37" ht="25.35" customHeight="1" thickTop="1">
      <c r="A1013" s="304" t="s">
        <v>2123</v>
      </c>
      <c r="B1013" s="304"/>
      <c r="C1013" s="304"/>
      <c r="D1013" s="304"/>
      <c r="E1013" s="304"/>
      <c r="F1013" s="304"/>
      <c r="G1013" s="304"/>
      <c r="H1013" s="304"/>
      <c r="I1013" s="304"/>
      <c r="J1013" s="304"/>
      <c r="K1013" s="304"/>
      <c r="L1013" s="304"/>
      <c r="M1013" s="304"/>
      <c r="N1013" s="304"/>
      <c r="O1013" s="304"/>
      <c r="P1013" s="304"/>
      <c r="Q1013" s="304"/>
      <c r="R1013" s="304"/>
      <c r="S1013" s="304"/>
      <c r="T1013" s="304"/>
      <c r="U1013" s="304"/>
      <c r="V1013" s="304"/>
      <c r="W1013" s="304"/>
      <c r="X1013" s="304"/>
      <c r="Y1013" s="304"/>
      <c r="Z1013" s="304"/>
      <c r="AA1013" s="304"/>
      <c r="AB1013" s="304"/>
      <c r="AC1013" s="304"/>
      <c r="AD1013" s="304"/>
      <c r="AE1013" s="91">
        <f>SUM(AE955:AE1012)</f>
        <v>0</v>
      </c>
      <c r="AF1013" s="63"/>
      <c r="AG1013" s="94">
        <f>SUM(AG955:AG1012)</f>
        <v>0</v>
      </c>
      <c r="AH1013" s="95"/>
      <c r="AI1013" s="96"/>
      <c r="AJ1013" s="96"/>
      <c r="AK1013" s="96"/>
    </row>
    <row r="1014" spans="1:37" ht="25.35" customHeight="1">
      <c r="A1014" s="302" t="s">
        <v>2124</v>
      </c>
      <c r="B1014" s="302"/>
      <c r="C1014" s="302"/>
      <c r="D1014" s="302"/>
      <c r="E1014" s="302"/>
      <c r="F1014" s="302"/>
      <c r="G1014" s="302"/>
      <c r="H1014" s="302"/>
      <c r="I1014" s="302"/>
      <c r="J1014" s="302"/>
      <c r="K1014" s="302"/>
      <c r="L1014" s="302"/>
      <c r="M1014" s="302"/>
      <c r="N1014" s="302"/>
      <c r="O1014" s="302"/>
      <c r="P1014" s="302"/>
      <c r="Q1014" s="302"/>
      <c r="R1014" s="302"/>
      <c r="S1014" s="302"/>
      <c r="T1014" s="302"/>
      <c r="U1014" s="302"/>
      <c r="V1014" s="302"/>
      <c r="W1014" s="302"/>
      <c r="X1014" s="302"/>
      <c r="Y1014" s="302"/>
      <c r="Z1014" s="302"/>
      <c r="AA1014" s="302"/>
      <c r="AB1014" s="302"/>
      <c r="AC1014" s="302"/>
      <c r="AD1014" s="302"/>
      <c r="AE1014" s="91">
        <f>AE1013/$AE$23*100</f>
        <v>0</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05" t="s">
        <v>79</v>
      </c>
      <c r="B1016" s="305"/>
      <c r="C1016" s="305"/>
      <c r="D1016" s="305"/>
      <c r="E1016" s="305"/>
      <c r="F1016" s="305"/>
      <c r="G1016" s="305"/>
      <c r="H1016" s="305"/>
      <c r="I1016" s="305"/>
      <c r="J1016" s="305"/>
      <c r="K1016" s="305"/>
      <c r="L1016" s="305"/>
      <c r="M1016" s="305"/>
      <c r="N1016" s="305"/>
      <c r="O1016" s="305"/>
      <c r="P1016" s="305"/>
      <c r="Q1016" s="305"/>
      <c r="R1016" s="305"/>
      <c r="S1016" s="305"/>
      <c r="T1016" s="305"/>
      <c r="U1016" s="305"/>
      <c r="V1016" s="305"/>
      <c r="W1016" s="305"/>
      <c r="X1016" s="305"/>
      <c r="Y1016" s="305"/>
      <c r="Z1016" s="305"/>
      <c r="AA1016" s="305"/>
      <c r="AB1016" s="305"/>
      <c r="AC1016" s="305"/>
      <c r="AD1016" s="106" t="s">
        <v>67</v>
      </c>
      <c r="AE1016" s="107" t="s">
        <v>9</v>
      </c>
      <c r="AF1016" s="89" t="s">
        <v>1877</v>
      </c>
      <c r="AG1016" s="89" t="s">
        <v>1878</v>
      </c>
      <c r="AH1016" s="89" t="s">
        <v>1879</v>
      </c>
      <c r="AI1016" s="90" t="s">
        <v>1880</v>
      </c>
      <c r="AJ1016" s="89"/>
      <c r="AK1016" s="90" t="s">
        <v>1881</v>
      </c>
    </row>
    <row r="1017" spans="1:37" ht="25.35" customHeight="1" thickTop="1" thickBot="1">
      <c r="A1017" s="296" t="s">
        <v>2125</v>
      </c>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c r="Z1017" s="297"/>
      <c r="AA1017" s="297"/>
      <c r="AB1017" s="297"/>
      <c r="AC1017" s="298"/>
      <c r="AD1017" s="205">
        <f>'Art. 121'!Q982</f>
        <v>3</v>
      </c>
      <c r="AE1017" s="91" t="str">
        <f>IF(AG1017=1,AK1017,AG1017)</f>
        <v>No aplica</v>
      </c>
      <c r="AF1017">
        <f>AD1017/2</f>
        <v>1.5</v>
      </c>
      <c r="AG1017" s="89" t="str">
        <f>IF(AND(AF1017&gt;=0,AF1017&lt;=1),1,"No aplica")</f>
        <v>No aplica</v>
      </c>
      <c r="AH1017" s="92" t="e">
        <f>AD1017/(AG1017*2)</f>
        <v>#VALUE!</v>
      </c>
      <c r="AI1017" s="93" t="str">
        <f>IF(AG1017=1,AG1017/$AG$1022,"No aplica")</f>
        <v>No aplica</v>
      </c>
      <c r="AJ1017" s="93" t="e">
        <f>AF1017*AI1017</f>
        <v>#VALUE!</v>
      </c>
      <c r="AK1017" s="93" t="e">
        <f>AJ1017*$AE$23</f>
        <v>#VALUE!</v>
      </c>
    </row>
    <row r="1018" spans="1:37" ht="25.35" customHeight="1" thickTop="1" thickBot="1">
      <c r="A1018" s="296" t="s">
        <v>2126</v>
      </c>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c r="Z1018" s="297"/>
      <c r="AA1018" s="297"/>
      <c r="AB1018" s="297"/>
      <c r="AC1018" s="298"/>
      <c r="AD1018" s="205">
        <f>'Art. 121'!Q983</f>
        <v>3</v>
      </c>
      <c r="AE1018" s="91" t="str">
        <f>IF(AG1018=1,AK1018,AG1018)</f>
        <v>No aplica</v>
      </c>
      <c r="AF1018">
        <f>AD1018/2</f>
        <v>1.5</v>
      </c>
      <c r="AG1018" s="89" t="str">
        <f>IF(AND(AF1018&gt;=0,AF1018&lt;=1),1,"No aplica")</f>
        <v>No aplica</v>
      </c>
      <c r="AH1018" s="92" t="e">
        <f>AD1018/(AG1018*2)</f>
        <v>#VALUE!</v>
      </c>
      <c r="AI1018" s="93" t="str">
        <f>IF(AG1018=1,AG1018/$AG$1022,"No aplica")</f>
        <v>No aplica</v>
      </c>
      <c r="AJ1018" s="93" t="e">
        <f>AF1018*AI1018</f>
        <v>#VALUE!</v>
      </c>
      <c r="AK1018" s="93" t="e">
        <f>AJ1018*$AE$23</f>
        <v>#VALUE!</v>
      </c>
    </row>
    <row r="1019" spans="1:37" ht="25.35" customHeight="1" thickTop="1" thickBot="1">
      <c r="A1019" s="296" t="s">
        <v>2127</v>
      </c>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c r="Z1019" s="297"/>
      <c r="AA1019" s="297"/>
      <c r="AB1019" s="297"/>
      <c r="AC1019" s="298"/>
      <c r="AD1019" s="205">
        <f>'Art. 121'!Q984</f>
        <v>3</v>
      </c>
      <c r="AE1019" s="91" t="str">
        <f>IF(AG1019=1,AK1019,AG1019)</f>
        <v>No aplica</v>
      </c>
      <c r="AF1019">
        <f>AD1019/2</f>
        <v>1.5</v>
      </c>
      <c r="AG1019" s="89" t="str">
        <f>IF(AND(AF1019&gt;=0,AF1019&lt;=1),1,"No aplica")</f>
        <v>No aplica</v>
      </c>
      <c r="AH1019" s="92" t="e">
        <f>AD1019/(AG1019*2)</f>
        <v>#VALUE!</v>
      </c>
      <c r="AI1019" s="93" t="str">
        <f>IF(AG1019=1,AG1019/$AG$1022,"No aplica")</f>
        <v>No aplica</v>
      </c>
      <c r="AJ1019" s="93" t="e">
        <f>AF1019*AI1019</f>
        <v>#VALUE!</v>
      </c>
      <c r="AK1019" s="93" t="e">
        <f>AJ1019*$AE$23</f>
        <v>#VALUE!</v>
      </c>
    </row>
    <row r="1020" spans="1:37" ht="25.35" customHeight="1" thickTop="1" thickBot="1">
      <c r="A1020" s="296" t="s">
        <v>2128</v>
      </c>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c r="Z1020" s="297"/>
      <c r="AA1020" s="297"/>
      <c r="AB1020" s="297"/>
      <c r="AC1020" s="298"/>
      <c r="AD1020" s="205">
        <f>'Art. 121'!Q985</f>
        <v>3</v>
      </c>
      <c r="AE1020" s="91" t="str">
        <f>IF(AG1020=1,AK1020,AG1020)</f>
        <v>No aplica</v>
      </c>
      <c r="AF1020">
        <f>AD1020/2</f>
        <v>1.5</v>
      </c>
      <c r="AG1020" s="89" t="str">
        <f>IF(AND(AF1020&gt;=0,AF1020&lt;=1),1,"No aplica")</f>
        <v>No aplica</v>
      </c>
      <c r="AH1020" s="92" t="e">
        <f>AD1020/(AG1020*2)</f>
        <v>#VALUE!</v>
      </c>
      <c r="AI1020" s="93" t="str">
        <f>IF(AG1020=1,AG1020/$AG$1022,"No aplica")</f>
        <v>No aplica</v>
      </c>
      <c r="AJ1020" s="93" t="e">
        <f>AF1020*AI1020</f>
        <v>#VALUE!</v>
      </c>
      <c r="AK1020" s="93" t="e">
        <f>AJ1020*$AE$23</f>
        <v>#VALUE!</v>
      </c>
    </row>
    <row r="1021" spans="1:37" ht="25.35" customHeight="1" thickTop="1" thickBot="1">
      <c r="A1021" s="296" t="s">
        <v>2129</v>
      </c>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c r="Z1021" s="297"/>
      <c r="AA1021" s="297"/>
      <c r="AB1021" s="297"/>
      <c r="AC1021" s="298"/>
      <c r="AD1021" s="205">
        <f>'Art. 121'!Q986</f>
        <v>3</v>
      </c>
      <c r="AE1021" s="91" t="str">
        <f>IF(AG1021=1,AK1021,AG1021)</f>
        <v>No aplica</v>
      </c>
      <c r="AF1021">
        <f>AD1021/2</f>
        <v>1.5</v>
      </c>
      <c r="AG1021" s="89" t="str">
        <f>IF(AND(AF1021&gt;=0,AF1021&lt;=1),1,"No aplica")</f>
        <v>No aplica</v>
      </c>
      <c r="AH1021" s="92" t="e">
        <f>AD1021/(AG1021*2)</f>
        <v>#VALUE!</v>
      </c>
      <c r="AI1021" s="93" t="str">
        <f>IF(AG1021=1,AG1021/$AG$1022,"No aplica")</f>
        <v>No aplica</v>
      </c>
      <c r="AJ1021" s="93" t="e">
        <f>AF1021*AI1021</f>
        <v>#VALUE!</v>
      </c>
      <c r="AK1021" s="93" t="e">
        <f>AJ1021*$AE$23</f>
        <v>#VALUE!</v>
      </c>
    </row>
    <row r="1022" spans="1:37" ht="25.35" customHeight="1" thickTop="1">
      <c r="A1022" s="304" t="s">
        <v>2130</v>
      </c>
      <c r="B1022" s="304"/>
      <c r="C1022" s="304"/>
      <c r="D1022" s="304"/>
      <c r="E1022" s="304"/>
      <c r="F1022" s="304"/>
      <c r="G1022" s="304"/>
      <c r="H1022" s="304"/>
      <c r="I1022" s="304"/>
      <c r="J1022" s="304"/>
      <c r="K1022" s="304"/>
      <c r="L1022" s="304"/>
      <c r="M1022" s="304"/>
      <c r="N1022" s="304"/>
      <c r="O1022" s="304"/>
      <c r="P1022" s="304"/>
      <c r="Q1022" s="304"/>
      <c r="R1022" s="304"/>
      <c r="S1022" s="304"/>
      <c r="T1022" s="304"/>
      <c r="U1022" s="304"/>
      <c r="V1022" s="304"/>
      <c r="W1022" s="304"/>
      <c r="X1022" s="304"/>
      <c r="Y1022" s="304"/>
      <c r="Z1022" s="304"/>
      <c r="AA1022" s="304"/>
      <c r="AB1022" s="304"/>
      <c r="AC1022" s="304"/>
      <c r="AD1022" s="304"/>
      <c r="AE1022" s="91">
        <f>SUM(AE1015:AE1021)</f>
        <v>0</v>
      </c>
      <c r="AF1022" s="63"/>
      <c r="AG1022" s="94">
        <f>SUM(AG1017:AG1021)</f>
        <v>0</v>
      </c>
      <c r="AH1022" s="95"/>
      <c r="AI1022" s="96"/>
      <c r="AJ1022" s="96"/>
      <c r="AK1022" s="96"/>
    </row>
    <row r="1023" spans="1:37" ht="25.35" customHeight="1">
      <c r="A1023" s="302" t="s">
        <v>2131</v>
      </c>
      <c r="B1023" s="302"/>
      <c r="C1023" s="302"/>
      <c r="D1023" s="302"/>
      <c r="E1023" s="302"/>
      <c r="F1023" s="302"/>
      <c r="G1023" s="302"/>
      <c r="H1023" s="302"/>
      <c r="I1023" s="302"/>
      <c r="J1023" s="302"/>
      <c r="K1023" s="302"/>
      <c r="L1023" s="302"/>
      <c r="M1023" s="302"/>
      <c r="N1023" s="302"/>
      <c r="O1023" s="302"/>
      <c r="P1023" s="302"/>
      <c r="Q1023" s="302"/>
      <c r="R1023" s="302"/>
      <c r="S1023" s="302"/>
      <c r="T1023" s="302"/>
      <c r="U1023" s="302"/>
      <c r="V1023" s="302"/>
      <c r="W1023" s="302"/>
      <c r="X1023" s="302"/>
      <c r="Y1023" s="302"/>
      <c r="Z1023" s="302"/>
      <c r="AA1023" s="302"/>
      <c r="AB1023" s="302"/>
      <c r="AC1023" s="302"/>
      <c r="AD1023" s="302"/>
      <c r="AE1023" s="91">
        <f>AE1022/$AE$23*100</f>
        <v>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94" t="s">
        <v>780</v>
      </c>
      <c r="B1026" s="294"/>
      <c r="C1026" s="294"/>
      <c r="D1026" s="294"/>
      <c r="E1026" s="294"/>
      <c r="F1026" s="294"/>
      <c r="G1026" s="294"/>
      <c r="H1026" s="294"/>
      <c r="I1026" s="294"/>
      <c r="J1026" s="294"/>
      <c r="K1026" s="294"/>
      <c r="L1026" s="294"/>
      <c r="M1026" s="294"/>
      <c r="N1026" s="294"/>
      <c r="O1026" s="294"/>
      <c r="P1026" s="294"/>
      <c r="Q1026" s="294"/>
      <c r="R1026" s="294"/>
      <c r="S1026" s="294"/>
      <c r="T1026" s="294"/>
      <c r="U1026" s="294"/>
      <c r="V1026" s="294"/>
      <c r="W1026" s="294"/>
      <c r="X1026" s="294"/>
      <c r="Y1026" s="294"/>
      <c r="Z1026" s="294"/>
      <c r="AA1026" s="294"/>
      <c r="AB1026" s="294"/>
      <c r="AC1026" s="294"/>
      <c r="AD1026" s="204"/>
      <c r="AE1026" s="204"/>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03" t="s">
        <v>44</v>
      </c>
      <c r="B1029" s="303"/>
      <c r="C1029" s="303"/>
      <c r="D1029" s="303"/>
      <c r="E1029" s="303"/>
      <c r="F1029" s="303"/>
      <c r="G1029" s="303"/>
      <c r="H1029" s="303"/>
      <c r="I1029" s="303"/>
      <c r="J1029" s="303"/>
      <c r="K1029" s="303"/>
      <c r="L1029" s="303"/>
      <c r="M1029" s="303"/>
      <c r="N1029" s="303"/>
      <c r="O1029" s="303"/>
      <c r="P1029" s="303"/>
      <c r="Q1029" s="303"/>
      <c r="R1029" s="303"/>
      <c r="S1029" s="303"/>
      <c r="T1029" s="303"/>
      <c r="U1029" s="303"/>
      <c r="V1029" s="303"/>
      <c r="W1029" s="303"/>
      <c r="X1029" s="303"/>
      <c r="Y1029" s="303"/>
      <c r="Z1029" s="303"/>
      <c r="AA1029" s="303"/>
      <c r="AB1029" s="303"/>
      <c r="AC1029" s="303"/>
      <c r="AD1029" s="67" t="s">
        <v>67</v>
      </c>
      <c r="AE1029" s="201" t="s">
        <v>9</v>
      </c>
      <c r="AF1029" s="89" t="s">
        <v>1877</v>
      </c>
      <c r="AG1029" s="89" t="s">
        <v>1878</v>
      </c>
      <c r="AH1029" s="89" t="s">
        <v>1879</v>
      </c>
      <c r="AI1029" s="90" t="s">
        <v>1880</v>
      </c>
      <c r="AJ1029" s="89"/>
      <c r="AK1029" s="90" t="s">
        <v>1881</v>
      </c>
    </row>
    <row r="1030" spans="1:37" ht="25.35" customHeight="1" thickTop="1" thickBot="1">
      <c r="A1030" s="296" t="s">
        <v>69</v>
      </c>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c r="Z1030" s="297"/>
      <c r="AA1030" s="297"/>
      <c r="AB1030" s="297"/>
      <c r="AC1030" s="298"/>
      <c r="AD1030" s="205">
        <f>'Art. 121'!Q995</f>
        <v>2</v>
      </c>
      <c r="AE1030" s="91">
        <f t="shared" ref="AE1030:AE1055" si="281">IF(AG1030=1,AK1030,AG1030)</f>
        <v>0.18315018315018317</v>
      </c>
      <c r="AF1030">
        <f t="shared" ref="AF1030:AF1055" si="282">AD1030/2</f>
        <v>1</v>
      </c>
      <c r="AG1030" s="89">
        <f t="shared" ref="AG1030:AG1055" si="283">IF(AND(AF1030&gt;=0,AF1030&lt;=1),1,"No aplica")</f>
        <v>1</v>
      </c>
      <c r="AH1030" s="92">
        <f t="shared" ref="AH1030:AH1055" si="284">AD1030/(AG1030*2)</f>
        <v>1</v>
      </c>
      <c r="AI1030" s="93">
        <f t="shared" ref="AI1030:AI1055" si="285">IF(AG1030=1,AG1030/$AG$1056,"No aplica")</f>
        <v>3.8461538461538464E-2</v>
      </c>
      <c r="AJ1030" s="93">
        <f t="shared" ref="AJ1030:AJ1055" si="286">AF1030*AI1030</f>
        <v>3.8461538461538464E-2</v>
      </c>
      <c r="AK1030" s="93">
        <f t="shared" ref="AK1030:AK1055" si="287">AJ1030*$AE$23</f>
        <v>0.18315018315018317</v>
      </c>
    </row>
    <row r="1031" spans="1:37" ht="25.35" customHeight="1" thickTop="1" thickBot="1">
      <c r="A1031" s="296" t="s">
        <v>109</v>
      </c>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c r="Z1031" s="297"/>
      <c r="AA1031" s="297"/>
      <c r="AB1031" s="297"/>
      <c r="AC1031" s="298"/>
      <c r="AD1031" s="205">
        <f>'Art. 121'!Q996</f>
        <v>2</v>
      </c>
      <c r="AE1031" s="91">
        <f t="shared" si="281"/>
        <v>0.18315018315018317</v>
      </c>
      <c r="AF1031">
        <f t="shared" si="282"/>
        <v>1</v>
      </c>
      <c r="AG1031" s="89">
        <f t="shared" si="283"/>
        <v>1</v>
      </c>
      <c r="AH1031" s="92">
        <f t="shared" si="284"/>
        <v>1</v>
      </c>
      <c r="AI1031" s="93">
        <f t="shared" si="285"/>
        <v>3.8461538461538464E-2</v>
      </c>
      <c r="AJ1031" s="93">
        <f t="shared" si="286"/>
        <v>3.8461538461538464E-2</v>
      </c>
      <c r="AK1031" s="93">
        <f t="shared" si="287"/>
        <v>0.18315018315018317</v>
      </c>
    </row>
    <row r="1032" spans="1:37" ht="25.35" customHeight="1" thickTop="1" thickBot="1">
      <c r="A1032" s="296" t="s">
        <v>782</v>
      </c>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c r="Z1032" s="297"/>
      <c r="AA1032" s="297"/>
      <c r="AB1032" s="297"/>
      <c r="AC1032" s="298"/>
      <c r="AD1032" s="205">
        <f>'Art. 121'!Q997</f>
        <v>1</v>
      </c>
      <c r="AE1032" s="91">
        <f t="shared" si="281"/>
        <v>9.1575091575091583E-2</v>
      </c>
      <c r="AF1032">
        <f t="shared" si="282"/>
        <v>0.5</v>
      </c>
      <c r="AG1032" s="89">
        <f t="shared" si="283"/>
        <v>1</v>
      </c>
      <c r="AH1032" s="92">
        <f t="shared" si="284"/>
        <v>0.5</v>
      </c>
      <c r="AI1032" s="93">
        <f t="shared" si="285"/>
        <v>3.8461538461538464E-2</v>
      </c>
      <c r="AJ1032" s="93">
        <f t="shared" si="286"/>
        <v>1.9230769230769232E-2</v>
      </c>
      <c r="AK1032" s="93">
        <f t="shared" si="287"/>
        <v>9.1575091575091583E-2</v>
      </c>
    </row>
    <row r="1033" spans="1:37" ht="25.35" customHeight="1" thickTop="1" thickBot="1">
      <c r="A1033" s="296" t="s">
        <v>783</v>
      </c>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c r="Z1033" s="297"/>
      <c r="AA1033" s="297"/>
      <c r="AB1033" s="297"/>
      <c r="AC1033" s="298"/>
      <c r="AD1033" s="205">
        <f>'Art. 121'!Q998</f>
        <v>1</v>
      </c>
      <c r="AE1033" s="91">
        <f t="shared" si="281"/>
        <v>9.1575091575091583E-2</v>
      </c>
      <c r="AF1033">
        <f t="shared" si="282"/>
        <v>0.5</v>
      </c>
      <c r="AG1033" s="89">
        <f t="shared" si="283"/>
        <v>1</v>
      </c>
      <c r="AH1033" s="92">
        <f t="shared" si="284"/>
        <v>0.5</v>
      </c>
      <c r="AI1033" s="93">
        <f t="shared" si="285"/>
        <v>3.8461538461538464E-2</v>
      </c>
      <c r="AJ1033" s="93">
        <f t="shared" si="286"/>
        <v>1.9230769230769232E-2</v>
      </c>
      <c r="AK1033" s="93">
        <f t="shared" si="287"/>
        <v>9.1575091575091583E-2</v>
      </c>
    </row>
    <row r="1034" spans="1:37" ht="25.35" customHeight="1" thickTop="1" thickBot="1">
      <c r="A1034" s="296" t="s">
        <v>784</v>
      </c>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c r="Z1034" s="297"/>
      <c r="AA1034" s="297"/>
      <c r="AB1034" s="297"/>
      <c r="AC1034" s="298"/>
      <c r="AD1034" s="205">
        <f>'Art. 121'!Q999</f>
        <v>1</v>
      </c>
      <c r="AE1034" s="91">
        <f t="shared" si="281"/>
        <v>9.1575091575091583E-2</v>
      </c>
      <c r="AF1034">
        <f t="shared" si="282"/>
        <v>0.5</v>
      </c>
      <c r="AG1034" s="89">
        <f t="shared" si="283"/>
        <v>1</v>
      </c>
      <c r="AH1034" s="92">
        <f t="shared" si="284"/>
        <v>0.5</v>
      </c>
      <c r="AI1034" s="93">
        <f t="shared" si="285"/>
        <v>3.8461538461538464E-2</v>
      </c>
      <c r="AJ1034" s="93">
        <f t="shared" si="286"/>
        <v>1.9230769230769232E-2</v>
      </c>
      <c r="AK1034" s="93">
        <f t="shared" si="287"/>
        <v>9.1575091575091583E-2</v>
      </c>
    </row>
    <row r="1035" spans="1:37" ht="25.35" customHeight="1" thickTop="1" thickBot="1">
      <c r="A1035" s="296" t="s">
        <v>785</v>
      </c>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c r="Z1035" s="297"/>
      <c r="AA1035" s="297"/>
      <c r="AB1035" s="297"/>
      <c r="AC1035" s="298"/>
      <c r="AD1035" s="205">
        <f>'Art. 121'!Q1000</f>
        <v>1</v>
      </c>
      <c r="AE1035" s="91">
        <f t="shared" si="281"/>
        <v>9.1575091575091583E-2</v>
      </c>
      <c r="AF1035">
        <f t="shared" si="282"/>
        <v>0.5</v>
      </c>
      <c r="AG1035" s="89">
        <f t="shared" si="283"/>
        <v>1</v>
      </c>
      <c r="AH1035" s="92">
        <f t="shared" si="284"/>
        <v>0.5</v>
      </c>
      <c r="AI1035" s="93">
        <f t="shared" si="285"/>
        <v>3.8461538461538464E-2</v>
      </c>
      <c r="AJ1035" s="93">
        <f t="shared" si="286"/>
        <v>1.9230769230769232E-2</v>
      </c>
      <c r="AK1035" s="93">
        <f t="shared" si="287"/>
        <v>9.1575091575091583E-2</v>
      </c>
    </row>
    <row r="1036" spans="1:37" ht="25.35" customHeight="1" thickTop="1" thickBot="1">
      <c r="A1036" s="296" t="s">
        <v>786</v>
      </c>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c r="Z1036" s="297"/>
      <c r="AA1036" s="297"/>
      <c r="AB1036" s="297"/>
      <c r="AC1036" s="298"/>
      <c r="AD1036" s="205">
        <f>'Art. 121'!Q1001</f>
        <v>1</v>
      </c>
      <c r="AE1036" s="91">
        <f t="shared" si="281"/>
        <v>9.1575091575091583E-2</v>
      </c>
      <c r="AF1036">
        <f t="shared" si="282"/>
        <v>0.5</v>
      </c>
      <c r="AG1036" s="89">
        <f t="shared" si="283"/>
        <v>1</v>
      </c>
      <c r="AH1036" s="92">
        <f t="shared" si="284"/>
        <v>0.5</v>
      </c>
      <c r="AI1036" s="93">
        <f t="shared" si="285"/>
        <v>3.8461538461538464E-2</v>
      </c>
      <c r="AJ1036" s="93">
        <f t="shared" si="286"/>
        <v>1.9230769230769232E-2</v>
      </c>
      <c r="AK1036" s="93">
        <f t="shared" si="287"/>
        <v>9.1575091575091583E-2</v>
      </c>
    </row>
    <row r="1037" spans="1:37" ht="25.35" customHeight="1" thickTop="1" thickBot="1">
      <c r="A1037" s="296" t="s">
        <v>787</v>
      </c>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c r="Z1037" s="297"/>
      <c r="AA1037" s="297"/>
      <c r="AB1037" s="297"/>
      <c r="AC1037" s="298"/>
      <c r="AD1037" s="205">
        <f>'Art. 121'!Q1002</f>
        <v>1</v>
      </c>
      <c r="AE1037" s="91">
        <f t="shared" si="281"/>
        <v>9.1575091575091583E-2</v>
      </c>
      <c r="AF1037">
        <f t="shared" si="282"/>
        <v>0.5</v>
      </c>
      <c r="AG1037" s="89">
        <f t="shared" si="283"/>
        <v>1</v>
      </c>
      <c r="AH1037" s="92">
        <f t="shared" si="284"/>
        <v>0.5</v>
      </c>
      <c r="AI1037" s="93">
        <f t="shared" si="285"/>
        <v>3.8461538461538464E-2</v>
      </c>
      <c r="AJ1037" s="93">
        <f t="shared" si="286"/>
        <v>1.9230769230769232E-2</v>
      </c>
      <c r="AK1037" s="93">
        <f t="shared" si="287"/>
        <v>9.1575091575091583E-2</v>
      </c>
    </row>
    <row r="1038" spans="1:37" ht="25.35" customHeight="1" thickTop="1" thickBot="1">
      <c r="A1038" s="296" t="s">
        <v>788</v>
      </c>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c r="Z1038" s="297"/>
      <c r="AA1038" s="297"/>
      <c r="AB1038" s="297"/>
      <c r="AC1038" s="298"/>
      <c r="AD1038" s="205">
        <f>'Art. 121'!Q1003</f>
        <v>1</v>
      </c>
      <c r="AE1038" s="91">
        <f t="shared" si="281"/>
        <v>9.1575091575091583E-2</v>
      </c>
      <c r="AF1038">
        <f t="shared" si="282"/>
        <v>0.5</v>
      </c>
      <c r="AG1038" s="89">
        <f t="shared" si="283"/>
        <v>1</v>
      </c>
      <c r="AH1038" s="92">
        <f t="shared" si="284"/>
        <v>0.5</v>
      </c>
      <c r="AI1038" s="93">
        <f t="shared" si="285"/>
        <v>3.8461538461538464E-2</v>
      </c>
      <c r="AJ1038" s="93">
        <f t="shared" si="286"/>
        <v>1.9230769230769232E-2</v>
      </c>
      <c r="AK1038" s="93">
        <f t="shared" si="287"/>
        <v>9.1575091575091583E-2</v>
      </c>
    </row>
    <row r="1039" spans="1:37" ht="25.35" customHeight="1" thickTop="1" thickBot="1">
      <c r="A1039" s="296" t="s">
        <v>789</v>
      </c>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c r="Z1039" s="297"/>
      <c r="AA1039" s="297"/>
      <c r="AB1039" s="297"/>
      <c r="AC1039" s="298"/>
      <c r="AD1039" s="205">
        <f>'Art. 121'!Q1004</f>
        <v>1</v>
      </c>
      <c r="AE1039" s="91">
        <f t="shared" si="281"/>
        <v>9.1575091575091583E-2</v>
      </c>
      <c r="AF1039">
        <f t="shared" si="282"/>
        <v>0.5</v>
      </c>
      <c r="AG1039" s="89">
        <f t="shared" si="283"/>
        <v>1</v>
      </c>
      <c r="AH1039" s="92">
        <f t="shared" si="284"/>
        <v>0.5</v>
      </c>
      <c r="AI1039" s="93">
        <f t="shared" si="285"/>
        <v>3.8461538461538464E-2</v>
      </c>
      <c r="AJ1039" s="93">
        <f t="shared" si="286"/>
        <v>1.9230769230769232E-2</v>
      </c>
      <c r="AK1039" s="93">
        <f t="shared" si="287"/>
        <v>9.1575091575091583E-2</v>
      </c>
    </row>
    <row r="1040" spans="1:37" ht="25.35" customHeight="1" thickTop="1" thickBot="1">
      <c r="A1040" s="296" t="s">
        <v>790</v>
      </c>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c r="Z1040" s="297"/>
      <c r="AA1040" s="297"/>
      <c r="AB1040" s="297"/>
      <c r="AC1040" s="298"/>
      <c r="AD1040" s="205">
        <f>'Art. 121'!Q1006</f>
        <v>1</v>
      </c>
      <c r="AE1040" s="91">
        <f t="shared" si="281"/>
        <v>9.1575091575091583E-2</v>
      </c>
      <c r="AF1040">
        <f t="shared" si="282"/>
        <v>0.5</v>
      </c>
      <c r="AG1040" s="89">
        <f t="shared" si="283"/>
        <v>1</v>
      </c>
      <c r="AH1040" s="92">
        <f t="shared" si="284"/>
        <v>0.5</v>
      </c>
      <c r="AI1040" s="93">
        <f t="shared" si="285"/>
        <v>3.8461538461538464E-2</v>
      </c>
      <c r="AJ1040" s="93">
        <f t="shared" si="286"/>
        <v>1.9230769230769232E-2</v>
      </c>
      <c r="AK1040" s="93">
        <f t="shared" si="287"/>
        <v>9.1575091575091583E-2</v>
      </c>
    </row>
    <row r="1041" spans="1:37" ht="25.35" customHeight="1" thickTop="1" thickBot="1">
      <c r="A1041" s="296" t="s">
        <v>791</v>
      </c>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c r="Z1041" s="297"/>
      <c r="AA1041" s="297"/>
      <c r="AB1041" s="297"/>
      <c r="AC1041" s="298"/>
      <c r="AD1041" s="205">
        <f>'Art. 121'!Q1007</f>
        <v>1</v>
      </c>
      <c r="AE1041" s="91">
        <f t="shared" si="281"/>
        <v>9.1575091575091583E-2</v>
      </c>
      <c r="AF1041">
        <f t="shared" si="282"/>
        <v>0.5</v>
      </c>
      <c r="AG1041" s="89">
        <f t="shared" si="283"/>
        <v>1</v>
      </c>
      <c r="AH1041" s="92">
        <f t="shared" si="284"/>
        <v>0.5</v>
      </c>
      <c r="AI1041" s="93">
        <f t="shared" si="285"/>
        <v>3.8461538461538464E-2</v>
      </c>
      <c r="AJ1041" s="93">
        <f t="shared" si="286"/>
        <v>1.9230769230769232E-2</v>
      </c>
      <c r="AK1041" s="93">
        <f t="shared" si="287"/>
        <v>9.1575091575091583E-2</v>
      </c>
    </row>
    <row r="1042" spans="1:37" ht="25.35" customHeight="1" thickTop="1" thickBot="1">
      <c r="A1042" s="296" t="s">
        <v>792</v>
      </c>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c r="Z1042" s="297"/>
      <c r="AA1042" s="297"/>
      <c r="AB1042" s="297"/>
      <c r="AC1042" s="298"/>
      <c r="AD1042" s="205">
        <f>'Art. 121'!Q1008</f>
        <v>1</v>
      </c>
      <c r="AE1042" s="91">
        <f t="shared" si="281"/>
        <v>9.1575091575091583E-2</v>
      </c>
      <c r="AF1042">
        <f t="shared" si="282"/>
        <v>0.5</v>
      </c>
      <c r="AG1042" s="89">
        <f t="shared" si="283"/>
        <v>1</v>
      </c>
      <c r="AH1042" s="92">
        <f t="shared" si="284"/>
        <v>0.5</v>
      </c>
      <c r="AI1042" s="93">
        <f t="shared" si="285"/>
        <v>3.8461538461538464E-2</v>
      </c>
      <c r="AJ1042" s="93">
        <f t="shared" si="286"/>
        <v>1.9230769230769232E-2</v>
      </c>
      <c r="AK1042" s="93">
        <f t="shared" si="287"/>
        <v>9.1575091575091583E-2</v>
      </c>
    </row>
    <row r="1043" spans="1:37" ht="25.35" customHeight="1" thickTop="1" thickBot="1">
      <c r="A1043" s="296" t="s">
        <v>793</v>
      </c>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c r="Z1043" s="297"/>
      <c r="AA1043" s="297"/>
      <c r="AB1043" s="297"/>
      <c r="AC1043" s="298"/>
      <c r="AD1043" s="205">
        <f>'Art. 121'!Q1009</f>
        <v>1</v>
      </c>
      <c r="AE1043" s="91">
        <f t="shared" si="281"/>
        <v>9.1575091575091583E-2</v>
      </c>
      <c r="AF1043">
        <f t="shared" si="282"/>
        <v>0.5</v>
      </c>
      <c r="AG1043" s="89">
        <f t="shared" si="283"/>
        <v>1</v>
      </c>
      <c r="AH1043" s="92">
        <f t="shared" si="284"/>
        <v>0.5</v>
      </c>
      <c r="AI1043" s="93">
        <f t="shared" si="285"/>
        <v>3.8461538461538464E-2</v>
      </c>
      <c r="AJ1043" s="93">
        <f t="shared" si="286"/>
        <v>1.9230769230769232E-2</v>
      </c>
      <c r="AK1043" s="93">
        <f t="shared" si="287"/>
        <v>9.1575091575091583E-2</v>
      </c>
    </row>
    <row r="1044" spans="1:37" ht="25.35" customHeight="1" thickTop="1" thickBot="1">
      <c r="A1044" s="296" t="s">
        <v>794</v>
      </c>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c r="Z1044" s="297"/>
      <c r="AA1044" s="297"/>
      <c r="AB1044" s="297"/>
      <c r="AC1044" s="298"/>
      <c r="AD1044" s="205">
        <f>'Art. 121'!Q1010</f>
        <v>1</v>
      </c>
      <c r="AE1044" s="91">
        <f t="shared" si="281"/>
        <v>9.1575091575091583E-2</v>
      </c>
      <c r="AF1044">
        <f t="shared" si="282"/>
        <v>0.5</v>
      </c>
      <c r="AG1044" s="89">
        <f t="shared" si="283"/>
        <v>1</v>
      </c>
      <c r="AH1044" s="92">
        <f t="shared" si="284"/>
        <v>0.5</v>
      </c>
      <c r="AI1044" s="93">
        <f t="shared" si="285"/>
        <v>3.8461538461538464E-2</v>
      </c>
      <c r="AJ1044" s="93">
        <f t="shared" si="286"/>
        <v>1.9230769230769232E-2</v>
      </c>
      <c r="AK1044" s="93">
        <f t="shared" si="287"/>
        <v>9.1575091575091583E-2</v>
      </c>
    </row>
    <row r="1045" spans="1:37" ht="25.35" customHeight="1" thickTop="1" thickBot="1">
      <c r="A1045" s="296" t="s">
        <v>795</v>
      </c>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c r="Z1045" s="297"/>
      <c r="AA1045" s="297"/>
      <c r="AB1045" s="297"/>
      <c r="AC1045" s="298"/>
      <c r="AD1045" s="205">
        <f>'Art. 121'!Q1011</f>
        <v>1</v>
      </c>
      <c r="AE1045" s="91">
        <f t="shared" si="281"/>
        <v>9.1575091575091583E-2</v>
      </c>
      <c r="AF1045">
        <f t="shared" si="282"/>
        <v>0.5</v>
      </c>
      <c r="AG1045" s="89">
        <f t="shared" si="283"/>
        <v>1</v>
      </c>
      <c r="AH1045" s="92">
        <f t="shared" si="284"/>
        <v>0.5</v>
      </c>
      <c r="AI1045" s="93">
        <f t="shared" si="285"/>
        <v>3.8461538461538464E-2</v>
      </c>
      <c r="AJ1045" s="93">
        <f t="shared" si="286"/>
        <v>1.9230769230769232E-2</v>
      </c>
      <c r="AK1045" s="93">
        <f t="shared" si="287"/>
        <v>9.1575091575091583E-2</v>
      </c>
    </row>
    <row r="1046" spans="1:37" ht="25.35" customHeight="1" thickTop="1" thickBot="1">
      <c r="A1046" s="296" t="s">
        <v>796</v>
      </c>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c r="Z1046" s="297"/>
      <c r="AA1046" s="297"/>
      <c r="AB1046" s="297"/>
      <c r="AC1046" s="298"/>
      <c r="AD1046" s="205">
        <f>'Art. 121'!Q1012</f>
        <v>1</v>
      </c>
      <c r="AE1046" s="91">
        <f t="shared" si="281"/>
        <v>9.1575091575091583E-2</v>
      </c>
      <c r="AF1046">
        <f t="shared" si="282"/>
        <v>0.5</v>
      </c>
      <c r="AG1046" s="89">
        <f t="shared" si="283"/>
        <v>1</v>
      </c>
      <c r="AH1046" s="92">
        <f t="shared" si="284"/>
        <v>0.5</v>
      </c>
      <c r="AI1046" s="93">
        <f t="shared" si="285"/>
        <v>3.8461538461538464E-2</v>
      </c>
      <c r="AJ1046" s="93">
        <f t="shared" si="286"/>
        <v>1.9230769230769232E-2</v>
      </c>
      <c r="AK1046" s="93">
        <f t="shared" si="287"/>
        <v>9.1575091575091583E-2</v>
      </c>
    </row>
    <row r="1047" spans="1:37" ht="25.35" customHeight="1" thickTop="1" thickBot="1">
      <c r="A1047" s="296" t="s">
        <v>797</v>
      </c>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c r="Z1047" s="297"/>
      <c r="AA1047" s="297"/>
      <c r="AB1047" s="297"/>
      <c r="AC1047" s="298"/>
      <c r="AD1047" s="205">
        <f>'Art. 121'!Q1013</f>
        <v>1</v>
      </c>
      <c r="AE1047" s="91">
        <f t="shared" si="281"/>
        <v>9.1575091575091583E-2</v>
      </c>
      <c r="AF1047">
        <f t="shared" si="282"/>
        <v>0.5</v>
      </c>
      <c r="AG1047" s="89">
        <f t="shared" si="283"/>
        <v>1</v>
      </c>
      <c r="AH1047" s="92">
        <f t="shared" si="284"/>
        <v>0.5</v>
      </c>
      <c r="AI1047" s="93">
        <f t="shared" si="285"/>
        <v>3.8461538461538464E-2</v>
      </c>
      <c r="AJ1047" s="93">
        <f t="shared" si="286"/>
        <v>1.9230769230769232E-2</v>
      </c>
      <c r="AK1047" s="93">
        <f t="shared" si="287"/>
        <v>9.1575091575091583E-2</v>
      </c>
    </row>
    <row r="1048" spans="1:37" ht="25.35" customHeight="1" thickTop="1" thickBot="1">
      <c r="A1048" s="296" t="s">
        <v>798</v>
      </c>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c r="Z1048" s="297"/>
      <c r="AA1048" s="297"/>
      <c r="AB1048" s="297"/>
      <c r="AC1048" s="298"/>
      <c r="AD1048" s="205">
        <f>'Art. 121'!Q1014</f>
        <v>1</v>
      </c>
      <c r="AE1048" s="91">
        <f t="shared" si="281"/>
        <v>9.1575091575091583E-2</v>
      </c>
      <c r="AF1048">
        <f t="shared" si="282"/>
        <v>0.5</v>
      </c>
      <c r="AG1048" s="89">
        <f t="shared" si="283"/>
        <v>1</v>
      </c>
      <c r="AH1048" s="92">
        <f t="shared" si="284"/>
        <v>0.5</v>
      </c>
      <c r="AI1048" s="93">
        <f t="shared" si="285"/>
        <v>3.8461538461538464E-2</v>
      </c>
      <c r="AJ1048" s="93">
        <f t="shared" si="286"/>
        <v>1.9230769230769232E-2</v>
      </c>
      <c r="AK1048" s="93">
        <f t="shared" si="287"/>
        <v>9.1575091575091583E-2</v>
      </c>
    </row>
    <row r="1049" spans="1:37" ht="25.35" customHeight="1" thickTop="1" thickBot="1">
      <c r="A1049" s="296" t="s">
        <v>799</v>
      </c>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c r="Z1049" s="297"/>
      <c r="AA1049" s="297"/>
      <c r="AB1049" s="297"/>
      <c r="AC1049" s="298"/>
      <c r="AD1049" s="205">
        <f>'Art. 121'!Q1015</f>
        <v>1</v>
      </c>
      <c r="AE1049" s="91">
        <f t="shared" si="281"/>
        <v>9.1575091575091583E-2</v>
      </c>
      <c r="AF1049">
        <f t="shared" si="282"/>
        <v>0.5</v>
      </c>
      <c r="AG1049" s="89">
        <f t="shared" si="283"/>
        <v>1</v>
      </c>
      <c r="AH1049" s="92">
        <f t="shared" si="284"/>
        <v>0.5</v>
      </c>
      <c r="AI1049" s="93">
        <f t="shared" si="285"/>
        <v>3.8461538461538464E-2</v>
      </c>
      <c r="AJ1049" s="93">
        <f t="shared" si="286"/>
        <v>1.9230769230769232E-2</v>
      </c>
      <c r="AK1049" s="93">
        <f t="shared" si="287"/>
        <v>9.1575091575091583E-2</v>
      </c>
    </row>
    <row r="1050" spans="1:37" ht="25.35" customHeight="1" thickTop="1" thickBot="1">
      <c r="A1050" s="296" t="s">
        <v>2132</v>
      </c>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c r="Z1050" s="297"/>
      <c r="AA1050" s="297"/>
      <c r="AB1050" s="297"/>
      <c r="AC1050" s="298"/>
      <c r="AD1050" s="205">
        <f>'Art. 121'!Q1015</f>
        <v>1</v>
      </c>
      <c r="AE1050" s="91">
        <f t="shared" ref="AE1050:AE1051" si="288">IF(AG1050=1,AK1050,AG1050)</f>
        <v>9.1575091575091583E-2</v>
      </c>
      <c r="AF1050">
        <f t="shared" ref="AF1050:AF1051" si="289">AD1050/2</f>
        <v>0.5</v>
      </c>
      <c r="AG1050" s="89">
        <f t="shared" ref="AG1050:AG1051" si="290">IF(AND(AF1050&gt;=0,AF1050&lt;=1),1,"No aplica")</f>
        <v>1</v>
      </c>
      <c r="AH1050" s="92">
        <f t="shared" ref="AH1050:AH1051" si="291">AD1050/(AG1050*2)</f>
        <v>0.5</v>
      </c>
      <c r="AI1050" s="93">
        <f t="shared" ref="AI1050:AI1051" si="292">IF(AG1050=1,AG1050/$AG$1056,"No aplica")</f>
        <v>3.8461538461538464E-2</v>
      </c>
      <c r="AJ1050" s="93">
        <f t="shared" ref="AJ1050:AJ1051" si="293">AF1050*AI1050</f>
        <v>1.9230769230769232E-2</v>
      </c>
      <c r="AK1050" s="93">
        <f t="shared" ref="AK1050:AK1051" si="294">AJ1050*$AE$23</f>
        <v>9.1575091575091583E-2</v>
      </c>
    </row>
    <row r="1051" spans="1:37" ht="25.35" customHeight="1" thickTop="1" thickBot="1">
      <c r="A1051" s="296" t="s">
        <v>801</v>
      </c>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c r="Z1051" s="297"/>
      <c r="AA1051" s="297"/>
      <c r="AB1051" s="297"/>
      <c r="AC1051" s="298"/>
      <c r="AD1051" s="205">
        <f>'Art. 121'!Q1016</f>
        <v>1</v>
      </c>
      <c r="AE1051" s="91">
        <f t="shared" si="288"/>
        <v>9.1575091575091583E-2</v>
      </c>
      <c r="AF1051">
        <f t="shared" si="289"/>
        <v>0.5</v>
      </c>
      <c r="AG1051" s="89">
        <f t="shared" si="290"/>
        <v>1</v>
      </c>
      <c r="AH1051" s="92">
        <f t="shared" si="291"/>
        <v>0.5</v>
      </c>
      <c r="AI1051" s="93">
        <f t="shared" si="292"/>
        <v>3.8461538461538464E-2</v>
      </c>
      <c r="AJ1051" s="93">
        <f t="shared" si="293"/>
        <v>1.9230769230769232E-2</v>
      </c>
      <c r="AK1051" s="93">
        <f t="shared" si="294"/>
        <v>9.1575091575091583E-2</v>
      </c>
    </row>
    <row r="1052" spans="1:37" ht="25.35" customHeight="1" thickTop="1" thickBot="1">
      <c r="A1052" s="296" t="s">
        <v>802</v>
      </c>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c r="Z1052" s="297"/>
      <c r="AA1052" s="297"/>
      <c r="AB1052" s="297"/>
      <c r="AC1052" s="298"/>
      <c r="AD1052" s="205">
        <f>'Art. 121'!Q1017</f>
        <v>1</v>
      </c>
      <c r="AE1052" s="91">
        <f t="shared" si="281"/>
        <v>9.1575091575091583E-2</v>
      </c>
      <c r="AF1052">
        <f t="shared" si="282"/>
        <v>0.5</v>
      </c>
      <c r="AG1052" s="89">
        <f t="shared" si="283"/>
        <v>1</v>
      </c>
      <c r="AH1052" s="92">
        <f t="shared" si="284"/>
        <v>0.5</v>
      </c>
      <c r="AI1052" s="93">
        <f t="shared" si="285"/>
        <v>3.8461538461538464E-2</v>
      </c>
      <c r="AJ1052" s="93">
        <f t="shared" si="286"/>
        <v>1.9230769230769232E-2</v>
      </c>
      <c r="AK1052" s="93">
        <f t="shared" si="287"/>
        <v>9.1575091575091583E-2</v>
      </c>
    </row>
    <row r="1053" spans="1:37" ht="25.35" customHeight="1" thickTop="1" thickBot="1">
      <c r="A1053" s="296" t="s">
        <v>803</v>
      </c>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c r="Z1053" s="297"/>
      <c r="AA1053" s="297"/>
      <c r="AB1053" s="297"/>
      <c r="AC1053" s="298"/>
      <c r="AD1053" s="205">
        <f>'Art. 121'!Q1018</f>
        <v>1</v>
      </c>
      <c r="AE1053" s="91">
        <f t="shared" si="281"/>
        <v>9.1575091575091583E-2</v>
      </c>
      <c r="AF1053">
        <f t="shared" si="282"/>
        <v>0.5</v>
      </c>
      <c r="AG1053" s="89">
        <f t="shared" si="283"/>
        <v>1</v>
      </c>
      <c r="AH1053" s="92">
        <f t="shared" si="284"/>
        <v>0.5</v>
      </c>
      <c r="AI1053" s="93">
        <f t="shared" si="285"/>
        <v>3.8461538461538464E-2</v>
      </c>
      <c r="AJ1053" s="93">
        <f t="shared" si="286"/>
        <v>1.9230769230769232E-2</v>
      </c>
      <c r="AK1053" s="93">
        <f t="shared" si="287"/>
        <v>9.1575091575091583E-2</v>
      </c>
    </row>
    <row r="1054" spans="1:37" ht="25.35" customHeight="1" thickTop="1" thickBot="1">
      <c r="A1054" s="296" t="s">
        <v>804</v>
      </c>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c r="Z1054" s="297"/>
      <c r="AA1054" s="297"/>
      <c r="AB1054" s="297"/>
      <c r="AC1054" s="298"/>
      <c r="AD1054" s="205">
        <f>'Art. 121'!Q1019</f>
        <v>1</v>
      </c>
      <c r="AE1054" s="91">
        <f t="shared" si="281"/>
        <v>9.1575091575091583E-2</v>
      </c>
      <c r="AF1054">
        <f t="shared" si="282"/>
        <v>0.5</v>
      </c>
      <c r="AG1054" s="89">
        <f t="shared" si="283"/>
        <v>1</v>
      </c>
      <c r="AH1054" s="92">
        <f t="shared" si="284"/>
        <v>0.5</v>
      </c>
      <c r="AI1054" s="93">
        <f t="shared" si="285"/>
        <v>3.8461538461538464E-2</v>
      </c>
      <c r="AJ1054" s="93">
        <f t="shared" si="286"/>
        <v>1.9230769230769232E-2</v>
      </c>
      <c r="AK1054" s="93">
        <f t="shared" si="287"/>
        <v>9.1575091575091583E-2</v>
      </c>
    </row>
    <row r="1055" spans="1:37" ht="25.35" customHeight="1" thickTop="1" thickBot="1">
      <c r="A1055" s="296" t="s">
        <v>2133</v>
      </c>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c r="Z1055" s="297"/>
      <c r="AA1055" s="297"/>
      <c r="AB1055" s="297"/>
      <c r="AC1055" s="298"/>
      <c r="AD1055" s="205">
        <f>'Art. 121'!Q1020</f>
        <v>1</v>
      </c>
      <c r="AE1055" s="91">
        <f t="shared" si="281"/>
        <v>9.1575091575091583E-2</v>
      </c>
      <c r="AF1055">
        <f t="shared" si="282"/>
        <v>0.5</v>
      </c>
      <c r="AG1055" s="89">
        <f t="shared" si="283"/>
        <v>1</v>
      </c>
      <c r="AH1055" s="92">
        <f t="shared" si="284"/>
        <v>0.5</v>
      </c>
      <c r="AI1055" s="93">
        <f t="shared" si="285"/>
        <v>3.8461538461538464E-2</v>
      </c>
      <c r="AJ1055" s="93">
        <f t="shared" si="286"/>
        <v>1.9230769230769232E-2</v>
      </c>
      <c r="AK1055" s="93">
        <f t="shared" si="287"/>
        <v>9.1575091575091583E-2</v>
      </c>
    </row>
    <row r="1056" spans="1:37" ht="25.35" customHeight="1" thickTop="1">
      <c r="A1056" s="304" t="s">
        <v>2134</v>
      </c>
      <c r="B1056" s="304"/>
      <c r="C1056" s="304"/>
      <c r="D1056" s="304"/>
      <c r="E1056" s="304"/>
      <c r="F1056" s="304"/>
      <c r="G1056" s="304"/>
      <c r="H1056" s="304"/>
      <c r="I1056" s="304"/>
      <c r="J1056" s="304"/>
      <c r="K1056" s="304"/>
      <c r="L1056" s="304"/>
      <c r="M1056" s="304"/>
      <c r="N1056" s="304"/>
      <c r="O1056" s="304"/>
      <c r="P1056" s="304"/>
      <c r="Q1056" s="304"/>
      <c r="R1056" s="304"/>
      <c r="S1056" s="304"/>
      <c r="T1056" s="304"/>
      <c r="U1056" s="304"/>
      <c r="V1056" s="304"/>
      <c r="W1056" s="304"/>
      <c r="X1056" s="304"/>
      <c r="Y1056" s="304"/>
      <c r="Z1056" s="304"/>
      <c r="AA1056" s="304"/>
      <c r="AB1056" s="304"/>
      <c r="AC1056" s="304"/>
      <c r="AD1056" s="304"/>
      <c r="AE1056" s="91">
        <f>SUM(AE1030:AE1055)</f>
        <v>2.5641025641025661</v>
      </c>
      <c r="AF1056" s="63"/>
      <c r="AG1056" s="94">
        <f>SUM(AG1030:AG1055)</f>
        <v>26</v>
      </c>
      <c r="AH1056" s="95"/>
      <c r="AI1056" s="96"/>
      <c r="AJ1056" s="96"/>
      <c r="AK1056" s="96"/>
    </row>
    <row r="1057" spans="1:37" ht="25.35" customHeight="1">
      <c r="A1057" s="302" t="s">
        <v>2135</v>
      </c>
      <c r="B1057" s="302"/>
      <c r="C1057" s="302"/>
      <c r="D1057" s="302"/>
      <c r="E1057" s="302"/>
      <c r="F1057" s="302"/>
      <c r="G1057" s="302"/>
      <c r="H1057" s="302"/>
      <c r="I1057" s="302"/>
      <c r="J1057" s="302"/>
      <c r="K1057" s="302"/>
      <c r="L1057" s="302"/>
      <c r="M1057" s="302"/>
      <c r="N1057" s="302"/>
      <c r="O1057" s="302"/>
      <c r="P1057" s="302"/>
      <c r="Q1057" s="302"/>
      <c r="R1057" s="302"/>
      <c r="S1057" s="302"/>
      <c r="T1057" s="302"/>
      <c r="U1057" s="302"/>
      <c r="V1057" s="302"/>
      <c r="W1057" s="302"/>
      <c r="X1057" s="302"/>
      <c r="Y1057" s="302"/>
      <c r="Z1057" s="302"/>
      <c r="AA1057" s="302"/>
      <c r="AB1057" s="302"/>
      <c r="AC1057" s="302"/>
      <c r="AD1057" s="302"/>
      <c r="AE1057" s="91">
        <f>AE1056/$AE$23*100</f>
        <v>53.846153846153889</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05" t="s">
        <v>79</v>
      </c>
      <c r="B1059" s="305"/>
      <c r="C1059" s="305"/>
      <c r="D1059" s="305"/>
      <c r="E1059" s="305"/>
      <c r="F1059" s="305"/>
      <c r="G1059" s="305"/>
      <c r="H1059" s="305"/>
      <c r="I1059" s="305"/>
      <c r="J1059" s="305"/>
      <c r="K1059" s="305"/>
      <c r="L1059" s="305"/>
      <c r="M1059" s="305"/>
      <c r="N1059" s="305"/>
      <c r="O1059" s="305"/>
      <c r="P1059" s="305"/>
      <c r="Q1059" s="305"/>
      <c r="R1059" s="305"/>
      <c r="S1059" s="305"/>
      <c r="T1059" s="305"/>
      <c r="U1059" s="305"/>
      <c r="V1059" s="305"/>
      <c r="W1059" s="305"/>
      <c r="X1059" s="305"/>
      <c r="Y1059" s="305"/>
      <c r="Z1059" s="305"/>
      <c r="AA1059" s="305"/>
      <c r="AB1059" s="305"/>
      <c r="AC1059" s="305"/>
      <c r="AD1059" s="106" t="s">
        <v>67</v>
      </c>
      <c r="AE1059" s="107" t="s">
        <v>9</v>
      </c>
      <c r="AF1059" s="89" t="s">
        <v>1877</v>
      </c>
      <c r="AG1059" s="89" t="s">
        <v>1878</v>
      </c>
      <c r="AH1059" s="89" t="s">
        <v>1879</v>
      </c>
      <c r="AI1059" s="90" t="s">
        <v>1880</v>
      </c>
      <c r="AJ1059" s="89"/>
      <c r="AK1059" s="90" t="s">
        <v>1881</v>
      </c>
    </row>
    <row r="1060" spans="1:37" ht="25.35" customHeight="1" thickTop="1" thickBot="1">
      <c r="A1060" s="296" t="s">
        <v>806</v>
      </c>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c r="Z1060" s="297"/>
      <c r="AA1060" s="297"/>
      <c r="AB1060" s="297"/>
      <c r="AC1060" s="298"/>
      <c r="AD1060" s="205">
        <f>'Art. 121'!Q1023</f>
        <v>2</v>
      </c>
      <c r="AE1060" s="91">
        <f>IF(AG1060=1,AK1060,AG1060)</f>
        <v>0.95238095238095244</v>
      </c>
      <c r="AF1060">
        <f>AD1060/2</f>
        <v>1</v>
      </c>
      <c r="AG1060" s="89">
        <f>IF(AND(AF1060&gt;=0,AF1060&lt;=1),1,"No aplica")</f>
        <v>1</v>
      </c>
      <c r="AH1060" s="92">
        <f>AD1060/(AG1060*2)</f>
        <v>1</v>
      </c>
      <c r="AI1060" s="93">
        <f>IF(AG1060=1,AG1060/$AG$1065,"No aplica")</f>
        <v>0.2</v>
      </c>
      <c r="AJ1060" s="93">
        <f>AF1060*AI1060</f>
        <v>0.2</v>
      </c>
      <c r="AK1060" s="93">
        <f>AJ1060*$AE$23</f>
        <v>0.95238095238095244</v>
      </c>
    </row>
    <row r="1061" spans="1:37" ht="25.35" customHeight="1" thickTop="1" thickBot="1">
      <c r="A1061" s="296" t="s">
        <v>2136</v>
      </c>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c r="Z1061" s="297"/>
      <c r="AA1061" s="297"/>
      <c r="AB1061" s="297"/>
      <c r="AC1061" s="298"/>
      <c r="AD1061" s="205">
        <f>'Art. 121'!Q1024</f>
        <v>2</v>
      </c>
      <c r="AE1061" s="91">
        <f>IF(AG1061=1,AK1061,AG1061)</f>
        <v>0.95238095238095244</v>
      </c>
      <c r="AF1061">
        <f>AD1061/2</f>
        <v>1</v>
      </c>
      <c r="AG1061" s="89">
        <f>IF(AND(AF1061&gt;=0,AF1061&lt;=1),1,"No aplica")</f>
        <v>1</v>
      </c>
      <c r="AH1061" s="92">
        <f>AD1061/(AG1061*2)</f>
        <v>1</v>
      </c>
      <c r="AI1061" s="93">
        <f>IF(AG1061=1,AG1061/$AG$1065,"No aplica")</f>
        <v>0.2</v>
      </c>
      <c r="AJ1061" s="93">
        <f>AF1061*AI1061</f>
        <v>0.2</v>
      </c>
      <c r="AK1061" s="93">
        <f>AJ1061*$AE$23</f>
        <v>0.95238095238095244</v>
      </c>
    </row>
    <row r="1062" spans="1:37" ht="25.35" customHeight="1" thickTop="1" thickBot="1">
      <c r="A1062" s="296" t="s">
        <v>2137</v>
      </c>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c r="Z1062" s="297"/>
      <c r="AA1062" s="297"/>
      <c r="AB1062" s="297"/>
      <c r="AC1062" s="298"/>
      <c r="AD1062" s="205">
        <f>'Art. 121'!Q1025</f>
        <v>2</v>
      </c>
      <c r="AE1062" s="91">
        <f>IF(AG1062=1,AK1062,AG1062)</f>
        <v>0.95238095238095244</v>
      </c>
      <c r="AF1062">
        <f>AD1062/2</f>
        <v>1</v>
      </c>
      <c r="AG1062" s="89">
        <f>IF(AND(AF1062&gt;=0,AF1062&lt;=1),1,"No aplica")</f>
        <v>1</v>
      </c>
      <c r="AH1062" s="92">
        <f>AD1062/(AG1062*2)</f>
        <v>1</v>
      </c>
      <c r="AI1062" s="93">
        <f>IF(AG1062=1,AG1062/$AG$1065,"No aplica")</f>
        <v>0.2</v>
      </c>
      <c r="AJ1062" s="93">
        <f>AF1062*AI1062</f>
        <v>0.2</v>
      </c>
      <c r="AK1062" s="93">
        <f>AJ1062*$AE$23</f>
        <v>0.95238095238095244</v>
      </c>
    </row>
    <row r="1063" spans="1:37" ht="25.35" customHeight="1" thickTop="1" thickBot="1">
      <c r="A1063" s="296" t="s">
        <v>2138</v>
      </c>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c r="Z1063" s="297"/>
      <c r="AA1063" s="297"/>
      <c r="AB1063" s="297"/>
      <c r="AC1063" s="298"/>
      <c r="AD1063" s="205">
        <f>'Art. 121'!Q1026</f>
        <v>1</v>
      </c>
      <c r="AE1063" s="91">
        <f>IF(AG1063=1,AK1063,AG1063)</f>
        <v>0.47619047619047622</v>
      </c>
      <c r="AF1063">
        <f>AD1063/2</f>
        <v>0.5</v>
      </c>
      <c r="AG1063" s="89">
        <f>IF(AND(AF1063&gt;=0,AF1063&lt;=1),1,"No aplica")</f>
        <v>1</v>
      </c>
      <c r="AH1063" s="92">
        <f>AD1063/(AG1063*2)</f>
        <v>0.5</v>
      </c>
      <c r="AI1063" s="93">
        <f>IF(AG1063=1,AG1063/$AG$1065,"No aplica")</f>
        <v>0.2</v>
      </c>
      <c r="AJ1063" s="93">
        <f>AF1063*AI1063</f>
        <v>0.1</v>
      </c>
      <c r="AK1063" s="93">
        <f>AJ1063*$AE$23</f>
        <v>0.47619047619047622</v>
      </c>
    </row>
    <row r="1064" spans="1:37" ht="25.35" customHeight="1" thickTop="1" thickBot="1">
      <c r="A1064" s="296" t="s">
        <v>808</v>
      </c>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c r="Z1064" s="297"/>
      <c r="AA1064" s="297"/>
      <c r="AB1064" s="297"/>
      <c r="AC1064" s="298"/>
      <c r="AD1064" s="205">
        <f>'Art. 121'!Q1027</f>
        <v>2</v>
      </c>
      <c r="AE1064" s="91">
        <f>IF(AG1064=1,AK1064,AG1064)</f>
        <v>0.95238095238095244</v>
      </c>
      <c r="AF1064">
        <f>AD1064/2</f>
        <v>1</v>
      </c>
      <c r="AG1064" s="89">
        <f>IF(AND(AF1064&gt;=0,AF1064&lt;=1),1,"No aplica")</f>
        <v>1</v>
      </c>
      <c r="AH1064" s="92">
        <f>AD1064/(AG1064*2)</f>
        <v>1</v>
      </c>
      <c r="AI1064" s="93">
        <f>IF(AG1064=1,AG1064/$AG$1065,"No aplica")</f>
        <v>0.2</v>
      </c>
      <c r="AJ1064" s="93">
        <f>AF1064*AI1064</f>
        <v>0.2</v>
      </c>
      <c r="AK1064" s="93">
        <f>AJ1064*$AE$23</f>
        <v>0.95238095238095244</v>
      </c>
    </row>
    <row r="1065" spans="1:37" ht="25.35" customHeight="1" thickTop="1">
      <c r="A1065" s="304" t="s">
        <v>2139</v>
      </c>
      <c r="B1065" s="304"/>
      <c r="C1065" s="304"/>
      <c r="D1065" s="304"/>
      <c r="E1065" s="304"/>
      <c r="F1065" s="304"/>
      <c r="G1065" s="304"/>
      <c r="H1065" s="304"/>
      <c r="I1065" s="304"/>
      <c r="J1065" s="304"/>
      <c r="K1065" s="304"/>
      <c r="L1065" s="304"/>
      <c r="M1065" s="304"/>
      <c r="N1065" s="304"/>
      <c r="O1065" s="304"/>
      <c r="P1065" s="304"/>
      <c r="Q1065" s="304"/>
      <c r="R1065" s="304"/>
      <c r="S1065" s="304"/>
      <c r="T1065" s="304"/>
      <c r="U1065" s="304"/>
      <c r="V1065" s="304"/>
      <c r="W1065" s="304"/>
      <c r="X1065" s="304"/>
      <c r="Y1065" s="304"/>
      <c r="Z1065" s="304"/>
      <c r="AA1065" s="304"/>
      <c r="AB1065" s="304"/>
      <c r="AC1065" s="304"/>
      <c r="AD1065" s="304"/>
      <c r="AE1065" s="91">
        <f>SUM(AE1058:AE1064)</f>
        <v>4.2857142857142856</v>
      </c>
      <c r="AF1065" s="63"/>
      <c r="AG1065" s="94">
        <f>SUM(AG1060:AG1064)</f>
        <v>5</v>
      </c>
      <c r="AH1065" s="95"/>
      <c r="AI1065" s="96"/>
      <c r="AJ1065" s="96"/>
      <c r="AK1065" s="96"/>
    </row>
    <row r="1066" spans="1:37" ht="25.35" customHeight="1">
      <c r="A1066" s="302" t="s">
        <v>2140</v>
      </c>
      <c r="B1066" s="302"/>
      <c r="C1066" s="302"/>
      <c r="D1066" s="302"/>
      <c r="E1066" s="302"/>
      <c r="F1066" s="302"/>
      <c r="G1066" s="302"/>
      <c r="H1066" s="302"/>
      <c r="I1066" s="302"/>
      <c r="J1066" s="302"/>
      <c r="K1066" s="302"/>
      <c r="L1066" s="302"/>
      <c r="M1066" s="302"/>
      <c r="N1066" s="302"/>
      <c r="O1066" s="302"/>
      <c r="P1066" s="302"/>
      <c r="Q1066" s="302"/>
      <c r="R1066" s="302"/>
      <c r="S1066" s="302"/>
      <c r="T1066" s="302"/>
      <c r="U1066" s="302"/>
      <c r="V1066" s="302"/>
      <c r="W1066" s="302"/>
      <c r="X1066" s="302"/>
      <c r="Y1066" s="302"/>
      <c r="Z1066" s="302"/>
      <c r="AA1066" s="302"/>
      <c r="AB1066" s="302"/>
      <c r="AC1066" s="302"/>
      <c r="AD1066" s="302"/>
      <c r="AE1066" s="91">
        <f>AE1065/$AE$23*100</f>
        <v>90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94" t="s">
        <v>809</v>
      </c>
      <c r="B1069" s="294"/>
      <c r="C1069" s="294"/>
      <c r="D1069" s="294"/>
      <c r="E1069" s="294"/>
      <c r="F1069" s="294"/>
      <c r="G1069" s="294"/>
      <c r="H1069" s="294"/>
      <c r="I1069" s="294"/>
      <c r="J1069" s="294"/>
      <c r="K1069" s="294"/>
      <c r="L1069" s="294"/>
      <c r="M1069" s="294"/>
      <c r="N1069" s="294"/>
      <c r="O1069" s="294"/>
      <c r="P1069" s="294"/>
      <c r="Q1069" s="294"/>
      <c r="R1069" s="294"/>
      <c r="S1069" s="294"/>
      <c r="T1069" s="294"/>
      <c r="U1069" s="294"/>
      <c r="V1069" s="294"/>
      <c r="W1069" s="294"/>
      <c r="X1069" s="294"/>
      <c r="Y1069" s="294"/>
      <c r="Z1069" s="294"/>
      <c r="AA1069" s="294"/>
      <c r="AB1069" s="294"/>
      <c r="AC1069" s="294"/>
      <c r="AD1069" s="204"/>
      <c r="AE1069" s="204"/>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03" t="s">
        <v>44</v>
      </c>
      <c r="B1072" s="303"/>
      <c r="C1072" s="303"/>
      <c r="D1072" s="303"/>
      <c r="E1072" s="303"/>
      <c r="F1072" s="303"/>
      <c r="G1072" s="303"/>
      <c r="H1072" s="303"/>
      <c r="I1072" s="303"/>
      <c r="J1072" s="303"/>
      <c r="K1072" s="303"/>
      <c r="L1072" s="303"/>
      <c r="M1072" s="303"/>
      <c r="N1072" s="303"/>
      <c r="O1072" s="303"/>
      <c r="P1072" s="303"/>
      <c r="Q1072" s="303"/>
      <c r="R1072" s="303"/>
      <c r="S1072" s="303"/>
      <c r="T1072" s="303"/>
      <c r="U1072" s="303"/>
      <c r="V1072" s="303"/>
      <c r="W1072" s="303"/>
      <c r="X1072" s="303"/>
      <c r="Y1072" s="303"/>
      <c r="Z1072" s="303"/>
      <c r="AA1072" s="303"/>
      <c r="AB1072" s="303"/>
      <c r="AC1072" s="303"/>
      <c r="AD1072" s="67" t="s">
        <v>67</v>
      </c>
      <c r="AE1072" s="201" t="s">
        <v>9</v>
      </c>
      <c r="AF1072" s="89" t="s">
        <v>1877</v>
      </c>
      <c r="AG1072" s="89" t="s">
        <v>1878</v>
      </c>
      <c r="AH1072" s="89" t="s">
        <v>1879</v>
      </c>
      <c r="AI1072" s="90" t="s">
        <v>1880</v>
      </c>
      <c r="AJ1072" s="89"/>
      <c r="AK1072" s="90" t="s">
        <v>1881</v>
      </c>
    </row>
    <row r="1073" spans="1:37" ht="25.35" customHeight="1" thickTop="1" thickBot="1">
      <c r="A1073" s="296" t="s">
        <v>69</v>
      </c>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c r="Z1073" s="297"/>
      <c r="AA1073" s="297"/>
      <c r="AB1073" s="297"/>
      <c r="AC1073" s="298"/>
      <c r="AD1073" s="205">
        <f>'Art. 121'!Q1036</f>
        <v>2</v>
      </c>
      <c r="AE1073" s="91">
        <f t="shared" ref="AE1073:AE1088" si="295">IF(AG1073=1,AK1073,AG1073)</f>
        <v>0.29761904761904762</v>
      </c>
      <c r="AF1073">
        <f t="shared" ref="AF1073:AF1088" si="296">AD1073/2</f>
        <v>1</v>
      </c>
      <c r="AG1073" s="89">
        <f t="shared" ref="AG1073:AG1088" si="297">IF(AND(AF1073&gt;=0,AF1073&lt;=1),1,"No aplica")</f>
        <v>1</v>
      </c>
      <c r="AH1073" s="92">
        <f t="shared" ref="AH1073:AH1088" si="298">AD1073/(AG1073*2)</f>
        <v>1</v>
      </c>
      <c r="AI1073" s="93">
        <f t="shared" ref="AI1073:AI1088" si="299">IF(AG1073=1,AG1073/$AG$1089,"No aplica")</f>
        <v>6.25E-2</v>
      </c>
      <c r="AJ1073" s="93">
        <f t="shared" ref="AJ1073:AJ1088" si="300">AF1073*AI1073</f>
        <v>6.25E-2</v>
      </c>
      <c r="AK1073" s="93">
        <f t="shared" ref="AK1073:AK1088" si="301">AJ1073*$AE$23</f>
        <v>0.29761904761904762</v>
      </c>
    </row>
    <row r="1074" spans="1:37" ht="25.35" customHeight="1" thickTop="1" thickBot="1">
      <c r="A1074" s="296" t="s">
        <v>109</v>
      </c>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c r="Z1074" s="297"/>
      <c r="AA1074" s="297"/>
      <c r="AB1074" s="297"/>
      <c r="AC1074" s="298"/>
      <c r="AD1074" s="205">
        <f>'Art. 121'!Q1037</f>
        <v>2</v>
      </c>
      <c r="AE1074" s="91">
        <f t="shared" si="295"/>
        <v>0.29761904761904762</v>
      </c>
      <c r="AF1074">
        <f t="shared" si="296"/>
        <v>1</v>
      </c>
      <c r="AG1074" s="89">
        <f t="shared" si="297"/>
        <v>1</v>
      </c>
      <c r="AH1074" s="92">
        <f t="shared" si="298"/>
        <v>1</v>
      </c>
      <c r="AI1074" s="93">
        <f t="shared" si="299"/>
        <v>6.25E-2</v>
      </c>
      <c r="AJ1074" s="93">
        <f t="shared" si="300"/>
        <v>6.25E-2</v>
      </c>
      <c r="AK1074" s="93">
        <f t="shared" si="301"/>
        <v>0.29761904761904762</v>
      </c>
    </row>
    <row r="1075" spans="1:37" ht="25.35" customHeight="1" thickTop="1" thickBot="1">
      <c r="A1075" s="296" t="s">
        <v>811</v>
      </c>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c r="Z1075" s="297"/>
      <c r="AA1075" s="297"/>
      <c r="AB1075" s="297"/>
      <c r="AC1075" s="298"/>
      <c r="AD1075" s="205">
        <f>'Art. 121'!Q1038</f>
        <v>2</v>
      </c>
      <c r="AE1075" s="91">
        <f t="shared" si="295"/>
        <v>0.29761904761904762</v>
      </c>
      <c r="AF1075">
        <f t="shared" si="296"/>
        <v>1</v>
      </c>
      <c r="AG1075" s="89">
        <f t="shared" si="297"/>
        <v>1</v>
      </c>
      <c r="AH1075" s="92">
        <f t="shared" si="298"/>
        <v>1</v>
      </c>
      <c r="AI1075" s="93">
        <f t="shared" si="299"/>
        <v>6.25E-2</v>
      </c>
      <c r="AJ1075" s="93">
        <f t="shared" si="300"/>
        <v>6.25E-2</v>
      </c>
      <c r="AK1075" s="93">
        <f t="shared" si="301"/>
        <v>0.29761904761904762</v>
      </c>
    </row>
    <row r="1076" spans="1:37" ht="25.35" customHeight="1" thickTop="1" thickBot="1">
      <c r="A1076" s="296" t="s">
        <v>812</v>
      </c>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c r="Z1076" s="297"/>
      <c r="AA1076" s="297"/>
      <c r="AB1076" s="297"/>
      <c r="AC1076" s="298"/>
      <c r="AD1076" s="205">
        <f>'Art. 121'!Q1039</f>
        <v>2</v>
      </c>
      <c r="AE1076" s="91">
        <f t="shared" si="295"/>
        <v>0.29761904761904762</v>
      </c>
      <c r="AF1076">
        <f t="shared" si="296"/>
        <v>1</v>
      </c>
      <c r="AG1076" s="89">
        <f t="shared" si="297"/>
        <v>1</v>
      </c>
      <c r="AH1076" s="92">
        <f t="shared" si="298"/>
        <v>1</v>
      </c>
      <c r="AI1076" s="93">
        <f t="shared" si="299"/>
        <v>6.25E-2</v>
      </c>
      <c r="AJ1076" s="93">
        <f t="shared" si="300"/>
        <v>6.25E-2</v>
      </c>
      <c r="AK1076" s="93">
        <f t="shared" si="301"/>
        <v>0.29761904761904762</v>
      </c>
    </row>
    <row r="1077" spans="1:37" ht="25.35" customHeight="1" thickTop="1" thickBot="1">
      <c r="A1077" s="296" t="s">
        <v>813</v>
      </c>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c r="Z1077" s="297"/>
      <c r="AA1077" s="297"/>
      <c r="AB1077" s="297"/>
      <c r="AC1077" s="298"/>
      <c r="AD1077" s="205">
        <f>'Art. 121'!Q1040</f>
        <v>2</v>
      </c>
      <c r="AE1077" s="91">
        <f t="shared" si="295"/>
        <v>0.29761904761904762</v>
      </c>
      <c r="AF1077">
        <f t="shared" si="296"/>
        <v>1</v>
      </c>
      <c r="AG1077" s="89">
        <f t="shared" si="297"/>
        <v>1</v>
      </c>
      <c r="AH1077" s="92">
        <f t="shared" si="298"/>
        <v>1</v>
      </c>
      <c r="AI1077" s="93">
        <f t="shared" si="299"/>
        <v>6.25E-2</v>
      </c>
      <c r="AJ1077" s="93">
        <f t="shared" si="300"/>
        <v>6.25E-2</v>
      </c>
      <c r="AK1077" s="93">
        <f t="shared" si="301"/>
        <v>0.29761904761904762</v>
      </c>
    </row>
    <row r="1078" spans="1:37" ht="25.35" customHeight="1" thickTop="1" thickBot="1">
      <c r="A1078" s="296" t="s">
        <v>814</v>
      </c>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c r="Z1078" s="297"/>
      <c r="AA1078" s="297"/>
      <c r="AB1078" s="297"/>
      <c r="AC1078" s="298"/>
      <c r="AD1078" s="205">
        <f>'Art. 121'!Q1041</f>
        <v>2</v>
      </c>
      <c r="AE1078" s="91">
        <f t="shared" si="295"/>
        <v>0.29761904761904762</v>
      </c>
      <c r="AF1078">
        <f t="shared" si="296"/>
        <v>1</v>
      </c>
      <c r="AG1078" s="89">
        <f t="shared" si="297"/>
        <v>1</v>
      </c>
      <c r="AH1078" s="92">
        <f t="shared" si="298"/>
        <v>1</v>
      </c>
      <c r="AI1078" s="93">
        <f t="shared" si="299"/>
        <v>6.25E-2</v>
      </c>
      <c r="AJ1078" s="93">
        <f t="shared" si="300"/>
        <v>6.25E-2</v>
      </c>
      <c r="AK1078" s="93">
        <f t="shared" si="301"/>
        <v>0.29761904761904762</v>
      </c>
    </row>
    <row r="1079" spans="1:37" ht="25.35" customHeight="1" thickTop="1" thickBot="1">
      <c r="A1079" s="296" t="s">
        <v>815</v>
      </c>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c r="Z1079" s="297"/>
      <c r="AA1079" s="297"/>
      <c r="AB1079" s="297"/>
      <c r="AC1079" s="298"/>
      <c r="AD1079" s="205">
        <f>'Art. 121'!Q1042</f>
        <v>2</v>
      </c>
      <c r="AE1079" s="91">
        <f t="shared" si="295"/>
        <v>0.29761904761904762</v>
      </c>
      <c r="AF1079">
        <f t="shared" si="296"/>
        <v>1</v>
      </c>
      <c r="AG1079" s="89">
        <f t="shared" si="297"/>
        <v>1</v>
      </c>
      <c r="AH1079" s="92">
        <f t="shared" si="298"/>
        <v>1</v>
      </c>
      <c r="AI1079" s="93">
        <f t="shared" si="299"/>
        <v>6.25E-2</v>
      </c>
      <c r="AJ1079" s="93">
        <f t="shared" si="300"/>
        <v>6.25E-2</v>
      </c>
      <c r="AK1079" s="93">
        <f t="shared" si="301"/>
        <v>0.29761904761904762</v>
      </c>
    </row>
    <row r="1080" spans="1:37" ht="25.35" customHeight="1" thickTop="1" thickBot="1">
      <c r="A1080" s="296" t="s">
        <v>182</v>
      </c>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c r="Z1080" s="297"/>
      <c r="AA1080" s="297"/>
      <c r="AB1080" s="297"/>
      <c r="AC1080" s="298"/>
      <c r="AD1080" s="205">
        <f>'Art. 121'!Q1043</f>
        <v>2</v>
      </c>
      <c r="AE1080" s="91">
        <f t="shared" si="295"/>
        <v>0.29761904761904762</v>
      </c>
      <c r="AF1080">
        <f t="shared" si="296"/>
        <v>1</v>
      </c>
      <c r="AG1080" s="89">
        <f t="shared" si="297"/>
        <v>1</v>
      </c>
      <c r="AH1080" s="92">
        <f t="shared" si="298"/>
        <v>1</v>
      </c>
      <c r="AI1080" s="93">
        <f t="shared" si="299"/>
        <v>6.25E-2</v>
      </c>
      <c r="AJ1080" s="93">
        <f t="shared" si="300"/>
        <v>6.25E-2</v>
      </c>
      <c r="AK1080" s="93">
        <f t="shared" si="301"/>
        <v>0.29761904761904762</v>
      </c>
    </row>
    <row r="1081" spans="1:37" ht="25.35" customHeight="1" thickTop="1" thickBot="1">
      <c r="A1081" s="296" t="s">
        <v>816</v>
      </c>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c r="Z1081" s="297"/>
      <c r="AA1081" s="297"/>
      <c r="AB1081" s="297"/>
      <c r="AC1081" s="298"/>
      <c r="AD1081" s="205">
        <f>'Art. 121'!Q1044</f>
        <v>2</v>
      </c>
      <c r="AE1081" s="91">
        <f t="shared" si="295"/>
        <v>0.29761904761904762</v>
      </c>
      <c r="AF1081">
        <f t="shared" si="296"/>
        <v>1</v>
      </c>
      <c r="AG1081" s="89">
        <f t="shared" si="297"/>
        <v>1</v>
      </c>
      <c r="AH1081" s="92">
        <f t="shared" si="298"/>
        <v>1</v>
      </c>
      <c r="AI1081" s="93">
        <f t="shared" si="299"/>
        <v>6.25E-2</v>
      </c>
      <c r="AJ1081" s="93">
        <f t="shared" si="300"/>
        <v>6.25E-2</v>
      </c>
      <c r="AK1081" s="93">
        <f t="shared" si="301"/>
        <v>0.29761904761904762</v>
      </c>
    </row>
    <row r="1082" spans="1:37" ht="25.35" customHeight="1" thickTop="1" thickBot="1">
      <c r="A1082" s="296" t="s">
        <v>817</v>
      </c>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c r="Z1082" s="297"/>
      <c r="AA1082" s="297"/>
      <c r="AB1082" s="297"/>
      <c r="AC1082" s="298"/>
      <c r="AD1082" s="205">
        <f>'Art. 121'!Q1045</f>
        <v>2</v>
      </c>
      <c r="AE1082" s="91">
        <f t="shared" si="295"/>
        <v>0.29761904761904762</v>
      </c>
      <c r="AF1082">
        <f t="shared" si="296"/>
        <v>1</v>
      </c>
      <c r="AG1082" s="89">
        <f t="shared" si="297"/>
        <v>1</v>
      </c>
      <c r="AH1082" s="92">
        <f t="shared" si="298"/>
        <v>1</v>
      </c>
      <c r="AI1082" s="93">
        <f t="shared" si="299"/>
        <v>6.25E-2</v>
      </c>
      <c r="AJ1082" s="93">
        <f t="shared" si="300"/>
        <v>6.25E-2</v>
      </c>
      <c r="AK1082" s="93">
        <f t="shared" si="301"/>
        <v>0.29761904761904762</v>
      </c>
    </row>
    <row r="1083" spans="1:37" ht="25.35" customHeight="1" thickTop="1" thickBot="1">
      <c r="A1083" s="296" t="s">
        <v>818</v>
      </c>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c r="Z1083" s="297"/>
      <c r="AA1083" s="297"/>
      <c r="AB1083" s="297"/>
      <c r="AC1083" s="298"/>
      <c r="AD1083" s="205">
        <f>'Art. 121'!Q1046</f>
        <v>2</v>
      </c>
      <c r="AE1083" s="91">
        <f t="shared" si="295"/>
        <v>0.29761904761904762</v>
      </c>
      <c r="AF1083">
        <f t="shared" si="296"/>
        <v>1</v>
      </c>
      <c r="AG1083" s="89">
        <f t="shared" si="297"/>
        <v>1</v>
      </c>
      <c r="AH1083" s="92">
        <f t="shared" si="298"/>
        <v>1</v>
      </c>
      <c r="AI1083" s="93">
        <f t="shared" si="299"/>
        <v>6.25E-2</v>
      </c>
      <c r="AJ1083" s="93">
        <f t="shared" si="300"/>
        <v>6.25E-2</v>
      </c>
      <c r="AK1083" s="93">
        <f t="shared" si="301"/>
        <v>0.29761904761904762</v>
      </c>
    </row>
    <row r="1084" spans="1:37" ht="25.35" customHeight="1" thickTop="1" thickBot="1">
      <c r="A1084" s="296" t="s">
        <v>2141</v>
      </c>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c r="Z1084" s="297"/>
      <c r="AA1084" s="297"/>
      <c r="AB1084" s="297"/>
      <c r="AC1084" s="298"/>
      <c r="AD1084" s="205">
        <f>'Art. 121'!Q1047</f>
        <v>2</v>
      </c>
      <c r="AE1084" s="91">
        <f t="shared" si="295"/>
        <v>0.29761904761904762</v>
      </c>
      <c r="AF1084">
        <f t="shared" si="296"/>
        <v>1</v>
      </c>
      <c r="AG1084" s="89">
        <f t="shared" si="297"/>
        <v>1</v>
      </c>
      <c r="AH1084" s="92">
        <f t="shared" si="298"/>
        <v>1</v>
      </c>
      <c r="AI1084" s="93">
        <f t="shared" si="299"/>
        <v>6.25E-2</v>
      </c>
      <c r="AJ1084" s="93">
        <f t="shared" si="300"/>
        <v>6.25E-2</v>
      </c>
      <c r="AK1084" s="93">
        <f t="shared" si="301"/>
        <v>0.29761904761904762</v>
      </c>
    </row>
    <row r="1085" spans="1:37" ht="25.35" customHeight="1" thickTop="1" thickBot="1">
      <c r="A1085" s="296" t="s">
        <v>820</v>
      </c>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c r="Z1085" s="297"/>
      <c r="AA1085" s="297"/>
      <c r="AB1085" s="297"/>
      <c r="AC1085" s="298"/>
      <c r="AD1085" s="205">
        <f>'Art. 121'!Q1048</f>
        <v>2</v>
      </c>
      <c r="AE1085" s="91">
        <f t="shared" si="295"/>
        <v>0.29761904761904762</v>
      </c>
      <c r="AF1085">
        <f t="shared" si="296"/>
        <v>1</v>
      </c>
      <c r="AG1085" s="89">
        <f t="shared" si="297"/>
        <v>1</v>
      </c>
      <c r="AH1085" s="92">
        <f t="shared" si="298"/>
        <v>1</v>
      </c>
      <c r="AI1085" s="93">
        <f t="shared" si="299"/>
        <v>6.25E-2</v>
      </c>
      <c r="AJ1085" s="93">
        <f t="shared" si="300"/>
        <v>6.25E-2</v>
      </c>
      <c r="AK1085" s="93">
        <f t="shared" si="301"/>
        <v>0.29761904761904762</v>
      </c>
    </row>
    <row r="1086" spans="1:37" ht="25.35" customHeight="1" thickTop="1" thickBot="1">
      <c r="A1086" s="296" t="s">
        <v>821</v>
      </c>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c r="Z1086" s="297"/>
      <c r="AA1086" s="297"/>
      <c r="AB1086" s="297"/>
      <c r="AC1086" s="298"/>
      <c r="AD1086" s="205">
        <f>'Art. 121'!Q1049</f>
        <v>2</v>
      </c>
      <c r="AE1086" s="91">
        <f t="shared" si="295"/>
        <v>0.29761904761904762</v>
      </c>
      <c r="AF1086">
        <f t="shared" si="296"/>
        <v>1</v>
      </c>
      <c r="AG1086" s="89">
        <f t="shared" si="297"/>
        <v>1</v>
      </c>
      <c r="AH1086" s="92">
        <f t="shared" si="298"/>
        <v>1</v>
      </c>
      <c r="AI1086" s="93">
        <f t="shared" si="299"/>
        <v>6.25E-2</v>
      </c>
      <c r="AJ1086" s="93">
        <f t="shared" si="300"/>
        <v>6.25E-2</v>
      </c>
      <c r="AK1086" s="93">
        <f t="shared" si="301"/>
        <v>0.29761904761904762</v>
      </c>
    </row>
    <row r="1087" spans="1:37" ht="25.35" customHeight="1" thickTop="1" thickBot="1">
      <c r="A1087" s="296" t="s">
        <v>822</v>
      </c>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c r="Z1087" s="297"/>
      <c r="AA1087" s="297"/>
      <c r="AB1087" s="297"/>
      <c r="AC1087" s="298"/>
      <c r="AD1087" s="205">
        <f>'Art. 121'!Q1050</f>
        <v>2</v>
      </c>
      <c r="AE1087" s="91">
        <f t="shared" si="295"/>
        <v>0.29761904761904762</v>
      </c>
      <c r="AF1087">
        <f t="shared" si="296"/>
        <v>1</v>
      </c>
      <c r="AG1087" s="89">
        <f t="shared" si="297"/>
        <v>1</v>
      </c>
      <c r="AH1087" s="92">
        <f t="shared" si="298"/>
        <v>1</v>
      </c>
      <c r="AI1087" s="93">
        <f t="shared" si="299"/>
        <v>6.25E-2</v>
      </c>
      <c r="AJ1087" s="93">
        <f t="shared" si="300"/>
        <v>6.25E-2</v>
      </c>
      <c r="AK1087" s="93">
        <f t="shared" si="301"/>
        <v>0.29761904761904762</v>
      </c>
    </row>
    <row r="1088" spans="1:37" ht="25.35" customHeight="1" thickTop="1" thickBot="1">
      <c r="A1088" s="296" t="s">
        <v>2142</v>
      </c>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c r="Z1088" s="297"/>
      <c r="AA1088" s="297"/>
      <c r="AB1088" s="297"/>
      <c r="AC1088" s="298"/>
      <c r="AD1088" s="205">
        <f>'Art. 121'!Q1051</f>
        <v>2</v>
      </c>
      <c r="AE1088" s="91">
        <f t="shared" si="295"/>
        <v>0.29761904761904762</v>
      </c>
      <c r="AF1088">
        <f t="shared" si="296"/>
        <v>1</v>
      </c>
      <c r="AG1088" s="89">
        <f t="shared" si="297"/>
        <v>1</v>
      </c>
      <c r="AH1088" s="92">
        <f t="shared" si="298"/>
        <v>1</v>
      </c>
      <c r="AI1088" s="93">
        <f t="shared" si="299"/>
        <v>6.25E-2</v>
      </c>
      <c r="AJ1088" s="93">
        <f t="shared" si="300"/>
        <v>6.25E-2</v>
      </c>
      <c r="AK1088" s="93">
        <f t="shared" si="301"/>
        <v>0.29761904761904762</v>
      </c>
    </row>
    <row r="1089" spans="1:37" ht="25.35" customHeight="1" thickTop="1">
      <c r="A1089" s="304" t="s">
        <v>2143</v>
      </c>
      <c r="B1089" s="304"/>
      <c r="C1089" s="304"/>
      <c r="D1089" s="304"/>
      <c r="E1089" s="304"/>
      <c r="F1089" s="304"/>
      <c r="G1089" s="304"/>
      <c r="H1089" s="304"/>
      <c r="I1089" s="304"/>
      <c r="J1089" s="304"/>
      <c r="K1089" s="304"/>
      <c r="L1089" s="304"/>
      <c r="M1089" s="304"/>
      <c r="N1089" s="304"/>
      <c r="O1089" s="304"/>
      <c r="P1089" s="304"/>
      <c r="Q1089" s="304"/>
      <c r="R1089" s="304"/>
      <c r="S1089" s="304"/>
      <c r="T1089" s="304"/>
      <c r="U1089" s="304"/>
      <c r="V1089" s="304"/>
      <c r="W1089" s="304"/>
      <c r="X1089" s="304"/>
      <c r="Y1089" s="304"/>
      <c r="Z1089" s="304"/>
      <c r="AA1089" s="304"/>
      <c r="AB1089" s="304"/>
      <c r="AC1089" s="304"/>
      <c r="AD1089" s="304"/>
      <c r="AE1089" s="91">
        <f>SUM(AE1073:AE1088)</f>
        <v>4.761904761904761</v>
      </c>
      <c r="AF1089" s="63"/>
      <c r="AG1089" s="94">
        <f>SUM(AG1073:AG1088)</f>
        <v>16</v>
      </c>
      <c r="AH1089" s="95"/>
      <c r="AI1089" s="96"/>
      <c r="AJ1089" s="96"/>
      <c r="AK1089" s="96"/>
    </row>
    <row r="1090" spans="1:37" ht="25.35" customHeight="1">
      <c r="A1090" s="302" t="s">
        <v>2144</v>
      </c>
      <c r="B1090" s="302"/>
      <c r="C1090" s="302"/>
      <c r="D1090" s="302"/>
      <c r="E1090" s="302"/>
      <c r="F1090" s="302"/>
      <c r="G1090" s="302"/>
      <c r="H1090" s="302"/>
      <c r="I1090" s="302"/>
      <c r="J1090" s="302"/>
      <c r="K1090" s="302"/>
      <c r="L1090" s="302"/>
      <c r="M1090" s="302"/>
      <c r="N1090" s="302"/>
      <c r="O1090" s="302"/>
      <c r="P1090" s="302"/>
      <c r="Q1090" s="302"/>
      <c r="R1090" s="302"/>
      <c r="S1090" s="302"/>
      <c r="T1090" s="302"/>
      <c r="U1090" s="302"/>
      <c r="V1090" s="302"/>
      <c r="W1090" s="302"/>
      <c r="X1090" s="302"/>
      <c r="Y1090" s="302"/>
      <c r="Z1090" s="302"/>
      <c r="AA1090" s="302"/>
      <c r="AB1090" s="302"/>
      <c r="AC1090" s="302"/>
      <c r="AD1090" s="302"/>
      <c r="AE1090" s="91">
        <f>AE1089/$AE$23*100</f>
        <v>99.999999999999972</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05" t="s">
        <v>79</v>
      </c>
      <c r="B1092" s="305"/>
      <c r="C1092" s="305"/>
      <c r="D1092" s="305"/>
      <c r="E1092" s="305"/>
      <c r="F1092" s="305"/>
      <c r="G1092" s="305"/>
      <c r="H1092" s="305"/>
      <c r="I1092" s="305"/>
      <c r="J1092" s="305"/>
      <c r="K1092" s="305"/>
      <c r="L1092" s="305"/>
      <c r="M1092" s="305"/>
      <c r="N1092" s="305"/>
      <c r="O1092" s="305"/>
      <c r="P1092" s="305"/>
      <c r="Q1092" s="305"/>
      <c r="R1092" s="305"/>
      <c r="S1092" s="305"/>
      <c r="T1092" s="305"/>
      <c r="U1092" s="305"/>
      <c r="V1092" s="305"/>
      <c r="W1092" s="305"/>
      <c r="X1092" s="305"/>
      <c r="Y1092" s="305"/>
      <c r="Z1092" s="305"/>
      <c r="AA1092" s="305"/>
      <c r="AB1092" s="305"/>
      <c r="AC1092" s="305"/>
      <c r="AD1092" s="106" t="s">
        <v>67</v>
      </c>
      <c r="AE1092" s="107" t="s">
        <v>9</v>
      </c>
      <c r="AF1092" s="89" t="s">
        <v>1877</v>
      </c>
      <c r="AG1092" s="89" t="s">
        <v>1878</v>
      </c>
      <c r="AH1092" s="89" t="s">
        <v>1879</v>
      </c>
      <c r="AI1092" s="90" t="s">
        <v>1880</v>
      </c>
      <c r="AJ1092" s="89"/>
      <c r="AK1092" s="90" t="s">
        <v>1881</v>
      </c>
    </row>
    <row r="1093" spans="1:37" ht="25.35" customHeight="1" thickTop="1" thickBot="1">
      <c r="A1093" s="296" t="s">
        <v>2145</v>
      </c>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c r="Z1093" s="297"/>
      <c r="AA1093" s="297"/>
      <c r="AB1093" s="297"/>
      <c r="AC1093" s="298"/>
      <c r="AD1093" s="205">
        <f>'Art. 121'!Q1054</f>
        <v>2</v>
      </c>
      <c r="AE1093" s="91">
        <f>IF(AG1093=1,AK1093,AG1093)</f>
        <v>0.95238095238095244</v>
      </c>
      <c r="AF1093">
        <f>AD1093/2</f>
        <v>1</v>
      </c>
      <c r="AG1093" s="89">
        <f>IF(AND(AF1093&gt;=0,AF1093&lt;=1),1,"No aplica")</f>
        <v>1</v>
      </c>
      <c r="AH1093" s="92">
        <f>AD1093/(AG1093*2)</f>
        <v>1</v>
      </c>
      <c r="AI1093" s="93">
        <f>IF(AG1093=1,AG1093/$AG$1098,"No aplica")</f>
        <v>0.2</v>
      </c>
      <c r="AJ1093" s="93">
        <f>AF1093*AI1093</f>
        <v>0.2</v>
      </c>
      <c r="AK1093" s="93">
        <f>AJ1093*$AE$23</f>
        <v>0.95238095238095244</v>
      </c>
    </row>
    <row r="1094" spans="1:37" ht="25.35" customHeight="1" thickTop="1" thickBot="1">
      <c r="A1094" s="296" t="s">
        <v>172</v>
      </c>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c r="Z1094" s="297"/>
      <c r="AA1094" s="297"/>
      <c r="AB1094" s="297"/>
      <c r="AC1094" s="298"/>
      <c r="AD1094" s="205">
        <f>'Art. 121'!Q1055</f>
        <v>2</v>
      </c>
      <c r="AE1094" s="91">
        <f>IF(AG1094=1,AK1094,AG1094)</f>
        <v>0.95238095238095244</v>
      </c>
      <c r="AF1094">
        <f>AD1094/2</f>
        <v>1</v>
      </c>
      <c r="AG1094" s="89">
        <f>IF(AND(AF1094&gt;=0,AF1094&lt;=1),1,"No aplica")</f>
        <v>1</v>
      </c>
      <c r="AH1094" s="92">
        <f>AD1094/(AG1094*2)</f>
        <v>1</v>
      </c>
      <c r="AI1094" s="93">
        <f>IF(AG1094=1,AG1094/$AG$1098,"No aplica")</f>
        <v>0.2</v>
      </c>
      <c r="AJ1094" s="93">
        <f>AF1094*AI1094</f>
        <v>0.2</v>
      </c>
      <c r="AK1094" s="93">
        <f>AJ1094*$AE$23</f>
        <v>0.95238095238095244</v>
      </c>
    </row>
    <row r="1095" spans="1:37" ht="25.35" customHeight="1" thickTop="1" thickBot="1">
      <c r="A1095" s="296" t="s">
        <v>1927</v>
      </c>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c r="Z1095" s="297"/>
      <c r="AA1095" s="297"/>
      <c r="AB1095" s="297"/>
      <c r="AC1095" s="298"/>
      <c r="AD1095" s="205">
        <f>'Art. 121'!Q1056</f>
        <v>2</v>
      </c>
      <c r="AE1095" s="91">
        <f>IF(AG1095=1,AK1095,AG1095)</f>
        <v>0.95238095238095244</v>
      </c>
      <c r="AF1095">
        <f>AD1095/2</f>
        <v>1</v>
      </c>
      <c r="AG1095" s="89">
        <f>IF(AND(AF1095&gt;=0,AF1095&lt;=1),1,"No aplica")</f>
        <v>1</v>
      </c>
      <c r="AH1095" s="92">
        <f>AD1095/(AG1095*2)</f>
        <v>1</v>
      </c>
      <c r="AI1095" s="93">
        <f>IF(AG1095=1,AG1095/$AG$1098,"No aplica")</f>
        <v>0.2</v>
      </c>
      <c r="AJ1095" s="93">
        <f>AF1095*AI1095</f>
        <v>0.2</v>
      </c>
      <c r="AK1095" s="93">
        <f>AJ1095*$AE$23</f>
        <v>0.95238095238095244</v>
      </c>
    </row>
    <row r="1096" spans="1:37" ht="25.35" customHeight="1" thickTop="1" thickBot="1">
      <c r="A1096" s="296" t="s">
        <v>1928</v>
      </c>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c r="Z1096" s="297"/>
      <c r="AA1096" s="297"/>
      <c r="AB1096" s="297"/>
      <c r="AC1096" s="298"/>
      <c r="AD1096" s="205">
        <f>'Art. 121'!Q1057</f>
        <v>2</v>
      </c>
      <c r="AE1096" s="91">
        <f>IF(AG1096=1,AK1096,AG1096)</f>
        <v>0.95238095238095244</v>
      </c>
      <c r="AF1096">
        <f>AD1096/2</f>
        <v>1</v>
      </c>
      <c r="AG1096" s="89">
        <f>IF(AND(AF1096&gt;=0,AF1096&lt;=1),1,"No aplica")</f>
        <v>1</v>
      </c>
      <c r="AH1096" s="92">
        <f>AD1096/(AG1096*2)</f>
        <v>1</v>
      </c>
      <c r="AI1096" s="93">
        <f>IF(AG1096=1,AG1096/$AG$1098,"No aplica")</f>
        <v>0.2</v>
      </c>
      <c r="AJ1096" s="93">
        <f>AF1096*AI1096</f>
        <v>0.2</v>
      </c>
      <c r="AK1096" s="93">
        <f>AJ1096*$AE$23</f>
        <v>0.95238095238095244</v>
      </c>
    </row>
    <row r="1097" spans="1:37" ht="25.35" customHeight="1" thickTop="1" thickBot="1">
      <c r="A1097" s="296" t="s">
        <v>826</v>
      </c>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c r="Z1097" s="297"/>
      <c r="AA1097" s="297"/>
      <c r="AB1097" s="297"/>
      <c r="AC1097" s="298"/>
      <c r="AD1097" s="205">
        <f>'Art. 121'!Q1058</f>
        <v>2</v>
      </c>
      <c r="AE1097" s="91">
        <f>IF(AG1097=1,AK1097,AG1097)</f>
        <v>0.95238095238095244</v>
      </c>
      <c r="AF1097">
        <f>AD1097/2</f>
        <v>1</v>
      </c>
      <c r="AG1097" s="89">
        <f>IF(AND(AF1097&gt;=0,AF1097&lt;=1),1,"No aplica")</f>
        <v>1</v>
      </c>
      <c r="AH1097" s="92">
        <f>AD1097/(AG1097*2)</f>
        <v>1</v>
      </c>
      <c r="AI1097" s="93">
        <f>IF(AG1097=1,AG1097/$AG$1098,"No aplica")</f>
        <v>0.2</v>
      </c>
      <c r="AJ1097" s="93">
        <f>AF1097*AI1097</f>
        <v>0.2</v>
      </c>
      <c r="AK1097" s="93">
        <f>AJ1097*$AE$23</f>
        <v>0.95238095238095244</v>
      </c>
    </row>
    <row r="1098" spans="1:37" ht="25.35" customHeight="1" thickTop="1">
      <c r="A1098" s="304" t="s">
        <v>2146</v>
      </c>
      <c r="B1098" s="304"/>
      <c r="C1098" s="304"/>
      <c r="D1098" s="304"/>
      <c r="E1098" s="304"/>
      <c r="F1098" s="304"/>
      <c r="G1098" s="304"/>
      <c r="H1098" s="304"/>
      <c r="I1098" s="304"/>
      <c r="J1098" s="304"/>
      <c r="K1098" s="304"/>
      <c r="L1098" s="304"/>
      <c r="M1098" s="304"/>
      <c r="N1098" s="304"/>
      <c r="O1098" s="304"/>
      <c r="P1098" s="304"/>
      <c r="Q1098" s="304"/>
      <c r="R1098" s="304"/>
      <c r="S1098" s="304"/>
      <c r="T1098" s="304"/>
      <c r="U1098" s="304"/>
      <c r="V1098" s="304"/>
      <c r="W1098" s="304"/>
      <c r="X1098" s="304"/>
      <c r="Y1098" s="304"/>
      <c r="Z1098" s="304"/>
      <c r="AA1098" s="304"/>
      <c r="AB1098" s="304"/>
      <c r="AC1098" s="304"/>
      <c r="AD1098" s="304"/>
      <c r="AE1098" s="91">
        <f>SUM(AE1091:AE1097)</f>
        <v>4.7619047619047619</v>
      </c>
      <c r="AF1098" s="63"/>
      <c r="AG1098" s="94">
        <f>SUM(AG1093:AG1097)</f>
        <v>5</v>
      </c>
      <c r="AH1098" s="95"/>
      <c r="AI1098" s="96"/>
      <c r="AJ1098" s="96"/>
      <c r="AK1098" s="96"/>
    </row>
    <row r="1099" spans="1:37" ht="25.35" customHeight="1">
      <c r="A1099" s="302" t="s">
        <v>2147</v>
      </c>
      <c r="B1099" s="302"/>
      <c r="C1099" s="302"/>
      <c r="D1099" s="302"/>
      <c r="E1099" s="302"/>
      <c r="F1099" s="302"/>
      <c r="G1099" s="302"/>
      <c r="H1099" s="302"/>
      <c r="I1099" s="302"/>
      <c r="J1099" s="302"/>
      <c r="K1099" s="302"/>
      <c r="L1099" s="302"/>
      <c r="M1099" s="302"/>
      <c r="N1099" s="302"/>
      <c r="O1099" s="302"/>
      <c r="P1099" s="302"/>
      <c r="Q1099" s="302"/>
      <c r="R1099" s="302"/>
      <c r="S1099" s="302"/>
      <c r="T1099" s="302"/>
      <c r="U1099" s="302"/>
      <c r="V1099" s="302"/>
      <c r="W1099" s="302"/>
      <c r="X1099" s="302"/>
      <c r="Y1099" s="302"/>
      <c r="Z1099" s="302"/>
      <c r="AA1099" s="302"/>
      <c r="AB1099" s="302"/>
      <c r="AC1099" s="302"/>
      <c r="AD1099" s="302"/>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94" t="s">
        <v>827</v>
      </c>
      <c r="B1102" s="294"/>
      <c r="C1102" s="294"/>
      <c r="D1102" s="294"/>
      <c r="E1102" s="294"/>
      <c r="F1102" s="294"/>
      <c r="G1102" s="294"/>
      <c r="H1102" s="294"/>
      <c r="I1102" s="294"/>
      <c r="J1102" s="294"/>
      <c r="K1102" s="294"/>
      <c r="L1102" s="294"/>
      <c r="M1102" s="294"/>
      <c r="N1102" s="294"/>
      <c r="O1102" s="294"/>
      <c r="P1102" s="294"/>
      <c r="Q1102" s="294"/>
      <c r="R1102" s="294"/>
      <c r="S1102" s="294"/>
      <c r="T1102" s="294"/>
      <c r="U1102" s="294"/>
      <c r="V1102" s="294"/>
      <c r="W1102" s="294"/>
      <c r="X1102" s="294"/>
      <c r="Y1102" s="294"/>
      <c r="Z1102" s="294"/>
      <c r="AA1102" s="294"/>
      <c r="AB1102" s="294"/>
      <c r="AC1102" s="294"/>
      <c r="AD1102" s="204"/>
      <c r="AE1102" s="204"/>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03" t="s">
        <v>44</v>
      </c>
      <c r="B1105" s="303"/>
      <c r="C1105" s="303"/>
      <c r="D1105" s="303"/>
      <c r="E1105" s="303"/>
      <c r="F1105" s="303"/>
      <c r="G1105" s="303"/>
      <c r="H1105" s="303"/>
      <c r="I1105" s="303"/>
      <c r="J1105" s="303"/>
      <c r="K1105" s="303"/>
      <c r="L1105" s="303"/>
      <c r="M1105" s="303"/>
      <c r="N1105" s="303"/>
      <c r="O1105" s="303"/>
      <c r="P1105" s="303"/>
      <c r="Q1105" s="303"/>
      <c r="R1105" s="303"/>
      <c r="S1105" s="303"/>
      <c r="T1105" s="303"/>
      <c r="U1105" s="303"/>
      <c r="V1105" s="303"/>
      <c r="W1105" s="303"/>
      <c r="X1105" s="303"/>
      <c r="Y1105" s="303"/>
      <c r="Z1105" s="303"/>
      <c r="AA1105" s="303"/>
      <c r="AB1105" s="303"/>
      <c r="AC1105" s="303"/>
      <c r="AD1105" s="67" t="s">
        <v>67</v>
      </c>
      <c r="AE1105" s="201" t="s">
        <v>9</v>
      </c>
      <c r="AF1105" s="89" t="s">
        <v>1877</v>
      </c>
      <c r="AG1105" s="89" t="s">
        <v>1878</v>
      </c>
      <c r="AH1105" s="89" t="s">
        <v>1879</v>
      </c>
      <c r="AI1105" s="90" t="s">
        <v>1880</v>
      </c>
      <c r="AJ1105" s="89"/>
      <c r="AK1105" s="90" t="s">
        <v>1881</v>
      </c>
    </row>
    <row r="1106" spans="1:37" ht="25.35" customHeight="1" thickTop="1" thickBot="1">
      <c r="A1106" s="296" t="s">
        <v>69</v>
      </c>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c r="Z1106" s="297"/>
      <c r="AA1106" s="297"/>
      <c r="AB1106" s="297"/>
      <c r="AC1106" s="298"/>
      <c r="AD1106" s="205">
        <f>'Art. 121'!Q1067</f>
        <v>3</v>
      </c>
      <c r="AE1106" s="91" t="str">
        <f t="shared" ref="AE1106:AE1127" si="302">IF(AG1106=1,AK1106,AG1106)</f>
        <v>No aplica</v>
      </c>
      <c r="AF1106">
        <f t="shared" ref="AF1106:AF1127" si="303">AD1106/2</f>
        <v>1.5</v>
      </c>
      <c r="AG1106" s="89" t="str">
        <f t="shared" ref="AG1106:AG1127" si="304">IF(AND(AF1106&gt;=0,AF1106&lt;=1),1,"No aplica")</f>
        <v>No aplica</v>
      </c>
      <c r="AH1106" s="92" t="e">
        <f t="shared" ref="AH1106:AH1127" si="305">AD1106/(AG1106*2)</f>
        <v>#VALUE!</v>
      </c>
      <c r="AI1106" s="93" t="str">
        <f t="shared" ref="AI1106:AI1127" si="306">IF(AG1106=1,AG1106/$AG$1128,"No aplica")</f>
        <v>No aplica</v>
      </c>
      <c r="AJ1106" s="93" t="e">
        <f t="shared" ref="AJ1106:AJ1127" si="307">AF1106*AI1106</f>
        <v>#VALUE!</v>
      </c>
      <c r="AK1106" s="93" t="e">
        <f t="shared" ref="AK1106:AK1127" si="308">AJ1106*$AE$23</f>
        <v>#VALUE!</v>
      </c>
    </row>
    <row r="1107" spans="1:37" ht="25.35" customHeight="1" thickTop="1" thickBot="1">
      <c r="A1107" s="296" t="s">
        <v>109</v>
      </c>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8"/>
      <c r="AD1107" s="205">
        <f>'Art. 121'!Q1068</f>
        <v>3</v>
      </c>
      <c r="AE1107" s="91" t="str">
        <f t="shared" si="302"/>
        <v>No aplica</v>
      </c>
      <c r="AF1107">
        <f t="shared" si="303"/>
        <v>1.5</v>
      </c>
      <c r="AG1107" s="89" t="str">
        <f t="shared" si="304"/>
        <v>No aplica</v>
      </c>
      <c r="AH1107" s="92" t="e">
        <f t="shared" si="305"/>
        <v>#VALUE!</v>
      </c>
      <c r="AI1107" s="93" t="str">
        <f t="shared" si="306"/>
        <v>No aplica</v>
      </c>
      <c r="AJ1107" s="93" t="e">
        <f t="shared" si="307"/>
        <v>#VALUE!</v>
      </c>
      <c r="AK1107" s="93" t="e">
        <f t="shared" si="308"/>
        <v>#VALUE!</v>
      </c>
    </row>
    <row r="1108" spans="1:37" ht="25.35" customHeight="1" thickTop="1" thickBot="1">
      <c r="A1108" s="296" t="s">
        <v>2148</v>
      </c>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c r="Z1108" s="297"/>
      <c r="AA1108" s="297"/>
      <c r="AB1108" s="297"/>
      <c r="AC1108" s="298"/>
      <c r="AD1108" s="205">
        <f>'Art. 121'!Q1069</f>
        <v>3</v>
      </c>
      <c r="AE1108" s="91" t="str">
        <f t="shared" si="302"/>
        <v>No aplica</v>
      </c>
      <c r="AF1108">
        <f t="shared" si="303"/>
        <v>1.5</v>
      </c>
      <c r="AG1108" s="89" t="str">
        <f t="shared" si="304"/>
        <v>No aplica</v>
      </c>
      <c r="AH1108" s="92" t="e">
        <f t="shared" si="305"/>
        <v>#VALUE!</v>
      </c>
      <c r="AI1108" s="93" t="str">
        <f t="shared" si="306"/>
        <v>No aplica</v>
      </c>
      <c r="AJ1108" s="93" t="e">
        <f t="shared" si="307"/>
        <v>#VALUE!</v>
      </c>
      <c r="AK1108" s="93" t="e">
        <f t="shared" si="308"/>
        <v>#VALUE!</v>
      </c>
    </row>
    <row r="1109" spans="1:37" ht="25.35" customHeight="1" thickTop="1" thickBot="1">
      <c r="A1109" s="296" t="s">
        <v>830</v>
      </c>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c r="Z1109" s="297"/>
      <c r="AA1109" s="297"/>
      <c r="AB1109" s="297"/>
      <c r="AC1109" s="298"/>
      <c r="AD1109" s="205">
        <f>'Art. 121'!Q1071</f>
        <v>3</v>
      </c>
      <c r="AE1109" s="91" t="str">
        <f t="shared" si="302"/>
        <v>No aplica</v>
      </c>
      <c r="AF1109">
        <f t="shared" si="303"/>
        <v>1.5</v>
      </c>
      <c r="AG1109" s="89" t="str">
        <f t="shared" si="304"/>
        <v>No aplica</v>
      </c>
      <c r="AH1109" s="92" t="e">
        <f t="shared" si="305"/>
        <v>#VALUE!</v>
      </c>
      <c r="AI1109" s="93" t="str">
        <f t="shared" si="306"/>
        <v>No aplica</v>
      </c>
      <c r="AJ1109" s="93" t="e">
        <f t="shared" si="307"/>
        <v>#VALUE!</v>
      </c>
      <c r="AK1109" s="93" t="e">
        <f t="shared" si="308"/>
        <v>#VALUE!</v>
      </c>
    </row>
    <row r="1110" spans="1:37" ht="25.35" customHeight="1" thickTop="1" thickBot="1">
      <c r="A1110" s="296" t="s">
        <v>2149</v>
      </c>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c r="Z1110" s="297"/>
      <c r="AA1110" s="297"/>
      <c r="AB1110" s="297"/>
      <c r="AC1110" s="298"/>
      <c r="AD1110" s="205">
        <f>'Art. 121'!Q1072</f>
        <v>3</v>
      </c>
      <c r="AE1110" s="91" t="str">
        <f t="shared" si="302"/>
        <v>No aplica</v>
      </c>
      <c r="AF1110">
        <f t="shared" si="303"/>
        <v>1.5</v>
      </c>
      <c r="AG1110" s="89" t="str">
        <f t="shared" si="304"/>
        <v>No aplica</v>
      </c>
      <c r="AH1110" s="92" t="e">
        <f t="shared" si="305"/>
        <v>#VALUE!</v>
      </c>
      <c r="AI1110" s="93" t="str">
        <f t="shared" si="306"/>
        <v>No aplica</v>
      </c>
      <c r="AJ1110" s="93" t="e">
        <f t="shared" si="307"/>
        <v>#VALUE!</v>
      </c>
      <c r="AK1110" s="93" t="e">
        <f t="shared" si="308"/>
        <v>#VALUE!</v>
      </c>
    </row>
    <row r="1111" spans="1:37" ht="25.35" customHeight="1" thickTop="1" thickBot="1">
      <c r="A1111" s="296" t="s">
        <v>2150</v>
      </c>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c r="Z1111" s="297"/>
      <c r="AA1111" s="297"/>
      <c r="AB1111" s="297"/>
      <c r="AC1111" s="298"/>
      <c r="AD1111" s="205">
        <f>'Art. 121'!Q1073</f>
        <v>3</v>
      </c>
      <c r="AE1111" s="91" t="str">
        <f t="shared" si="302"/>
        <v>No aplica</v>
      </c>
      <c r="AF1111">
        <f t="shared" si="303"/>
        <v>1.5</v>
      </c>
      <c r="AG1111" s="89" t="str">
        <f t="shared" si="304"/>
        <v>No aplica</v>
      </c>
      <c r="AH1111" s="92" t="e">
        <f t="shared" si="305"/>
        <v>#VALUE!</v>
      </c>
      <c r="AI1111" s="93" t="str">
        <f t="shared" si="306"/>
        <v>No aplica</v>
      </c>
      <c r="AJ1111" s="93" t="e">
        <f t="shared" si="307"/>
        <v>#VALUE!</v>
      </c>
      <c r="AK1111" s="93" t="e">
        <f t="shared" si="308"/>
        <v>#VALUE!</v>
      </c>
    </row>
    <row r="1112" spans="1:37" ht="25.35" customHeight="1" thickTop="1" thickBot="1">
      <c r="A1112" s="296" t="s">
        <v>833</v>
      </c>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c r="Z1112" s="297"/>
      <c r="AA1112" s="297"/>
      <c r="AB1112" s="297"/>
      <c r="AC1112" s="298"/>
      <c r="AD1112" s="205">
        <f>'Art. 121'!Q1074</f>
        <v>3</v>
      </c>
      <c r="AE1112" s="91" t="str">
        <f t="shared" si="302"/>
        <v>No aplica</v>
      </c>
      <c r="AF1112">
        <f t="shared" si="303"/>
        <v>1.5</v>
      </c>
      <c r="AG1112" s="89" t="str">
        <f t="shared" si="304"/>
        <v>No aplica</v>
      </c>
      <c r="AH1112" s="92" t="e">
        <f t="shared" si="305"/>
        <v>#VALUE!</v>
      </c>
      <c r="AI1112" s="93" t="str">
        <f t="shared" si="306"/>
        <v>No aplica</v>
      </c>
      <c r="AJ1112" s="93" t="e">
        <f t="shared" si="307"/>
        <v>#VALUE!</v>
      </c>
      <c r="AK1112" s="93" t="e">
        <f t="shared" si="308"/>
        <v>#VALUE!</v>
      </c>
    </row>
    <row r="1113" spans="1:37" ht="25.35" customHeight="1" thickTop="1" thickBot="1">
      <c r="A1113" s="296" t="s">
        <v>2151</v>
      </c>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c r="Z1113" s="297"/>
      <c r="AA1113" s="297"/>
      <c r="AB1113" s="297"/>
      <c r="AC1113" s="298"/>
      <c r="AD1113" s="205">
        <f>'Art. 121'!Q1075</f>
        <v>3</v>
      </c>
      <c r="AE1113" s="91" t="str">
        <f t="shared" si="302"/>
        <v>No aplica</v>
      </c>
      <c r="AF1113">
        <f t="shared" si="303"/>
        <v>1.5</v>
      </c>
      <c r="AG1113" s="89" t="str">
        <f t="shared" si="304"/>
        <v>No aplica</v>
      </c>
      <c r="AH1113" s="92" t="e">
        <f t="shared" si="305"/>
        <v>#VALUE!</v>
      </c>
      <c r="AI1113" s="93" t="str">
        <f t="shared" si="306"/>
        <v>No aplica</v>
      </c>
      <c r="AJ1113" s="93" t="e">
        <f t="shared" si="307"/>
        <v>#VALUE!</v>
      </c>
      <c r="AK1113" s="93" t="e">
        <f t="shared" si="308"/>
        <v>#VALUE!</v>
      </c>
    </row>
    <row r="1114" spans="1:37" ht="25.35" customHeight="1" thickTop="1" thickBot="1">
      <c r="A1114" s="296" t="s">
        <v>835</v>
      </c>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c r="Z1114" s="297"/>
      <c r="AA1114" s="297"/>
      <c r="AB1114" s="297"/>
      <c r="AC1114" s="298"/>
      <c r="AD1114" s="205">
        <f>'Art. 121'!Q1075</f>
        <v>3</v>
      </c>
      <c r="AE1114" s="91" t="str">
        <f t="shared" ref="AE1114" si="309">IF(AG1114=1,AK1114,AG1114)</f>
        <v>No aplica</v>
      </c>
      <c r="AF1114">
        <f t="shared" ref="AF1114" si="310">AD1114/2</f>
        <v>1.5</v>
      </c>
      <c r="AG1114" s="89" t="str">
        <f t="shared" ref="AG1114" si="311">IF(AND(AF1114&gt;=0,AF1114&lt;=1),1,"No aplica")</f>
        <v>No aplica</v>
      </c>
      <c r="AH1114" s="92" t="e">
        <f t="shared" ref="AH1114" si="312">AD1114/(AG1114*2)</f>
        <v>#VALUE!</v>
      </c>
      <c r="AI1114" s="93" t="str">
        <f t="shared" ref="AI1114" si="313">IF(AG1114=1,AG1114/$AG$1128,"No aplica")</f>
        <v>No aplica</v>
      </c>
      <c r="AJ1114" s="93" t="e">
        <f t="shared" ref="AJ1114" si="314">AF1114*AI1114</f>
        <v>#VALUE!</v>
      </c>
      <c r="AK1114" s="93" t="e">
        <f t="shared" ref="AK1114" si="315">AJ1114*$AE$23</f>
        <v>#VALUE!</v>
      </c>
    </row>
    <row r="1115" spans="1:37" ht="25.35" customHeight="1" thickTop="1" thickBot="1">
      <c r="A1115" s="296" t="s">
        <v>836</v>
      </c>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c r="Z1115" s="297"/>
      <c r="AA1115" s="297"/>
      <c r="AB1115" s="297"/>
      <c r="AC1115" s="298"/>
      <c r="AD1115" s="205">
        <f>'Art. 121'!Q1076</f>
        <v>3</v>
      </c>
      <c r="AE1115" s="91" t="str">
        <f t="shared" si="302"/>
        <v>No aplica</v>
      </c>
      <c r="AF1115">
        <f t="shared" si="303"/>
        <v>1.5</v>
      </c>
      <c r="AG1115" s="89" t="str">
        <f t="shared" si="304"/>
        <v>No aplica</v>
      </c>
      <c r="AH1115" s="92" t="e">
        <f t="shared" si="305"/>
        <v>#VALUE!</v>
      </c>
      <c r="AI1115" s="93" t="str">
        <f t="shared" si="306"/>
        <v>No aplica</v>
      </c>
      <c r="AJ1115" s="93" t="e">
        <f t="shared" si="307"/>
        <v>#VALUE!</v>
      </c>
      <c r="AK1115" s="93" t="e">
        <f t="shared" si="308"/>
        <v>#VALUE!</v>
      </c>
    </row>
    <row r="1116" spans="1:37" ht="25.35" customHeight="1" thickTop="1" thickBot="1">
      <c r="A1116" s="296" t="s">
        <v>837</v>
      </c>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c r="Z1116" s="297"/>
      <c r="AA1116" s="297"/>
      <c r="AB1116" s="297"/>
      <c r="AC1116" s="298"/>
      <c r="AD1116" s="205">
        <f>'Art. 121'!Q1077</f>
        <v>3</v>
      </c>
      <c r="AE1116" s="91" t="str">
        <f t="shared" si="302"/>
        <v>No aplica</v>
      </c>
      <c r="AF1116">
        <f t="shared" si="303"/>
        <v>1.5</v>
      </c>
      <c r="AG1116" s="89" t="str">
        <f t="shared" si="304"/>
        <v>No aplica</v>
      </c>
      <c r="AH1116" s="92" t="e">
        <f t="shared" si="305"/>
        <v>#VALUE!</v>
      </c>
      <c r="AI1116" s="93" t="str">
        <f t="shared" si="306"/>
        <v>No aplica</v>
      </c>
      <c r="AJ1116" s="93" t="e">
        <f t="shared" si="307"/>
        <v>#VALUE!</v>
      </c>
      <c r="AK1116" s="93" t="e">
        <f t="shared" si="308"/>
        <v>#VALUE!</v>
      </c>
    </row>
    <row r="1117" spans="1:37" ht="25.35" customHeight="1" thickTop="1" thickBot="1">
      <c r="A1117" s="296" t="s">
        <v>838</v>
      </c>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c r="Z1117" s="297"/>
      <c r="AA1117" s="297"/>
      <c r="AB1117" s="297"/>
      <c r="AC1117" s="298"/>
      <c r="AD1117" s="205">
        <f>'Art. 121'!Q1078</f>
        <v>3</v>
      </c>
      <c r="AE1117" s="91" t="str">
        <f t="shared" si="302"/>
        <v>No aplica</v>
      </c>
      <c r="AF1117">
        <f t="shared" si="303"/>
        <v>1.5</v>
      </c>
      <c r="AG1117" s="89" t="str">
        <f t="shared" si="304"/>
        <v>No aplica</v>
      </c>
      <c r="AH1117" s="92" t="e">
        <f t="shared" si="305"/>
        <v>#VALUE!</v>
      </c>
      <c r="AI1117" s="93" t="str">
        <f t="shared" si="306"/>
        <v>No aplica</v>
      </c>
      <c r="AJ1117" s="93" t="e">
        <f t="shared" si="307"/>
        <v>#VALUE!</v>
      </c>
      <c r="AK1117" s="93" t="e">
        <f t="shared" si="308"/>
        <v>#VALUE!</v>
      </c>
    </row>
    <row r="1118" spans="1:37" ht="25.35" customHeight="1" thickTop="1" thickBot="1">
      <c r="A1118" s="296" t="s">
        <v>839</v>
      </c>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c r="Z1118" s="297"/>
      <c r="AA1118" s="297"/>
      <c r="AB1118" s="297"/>
      <c r="AC1118" s="298"/>
      <c r="AD1118" s="205">
        <f>'Art. 121'!Q1079</f>
        <v>3</v>
      </c>
      <c r="AE1118" s="91" t="str">
        <f t="shared" si="302"/>
        <v>No aplica</v>
      </c>
      <c r="AF1118">
        <f t="shared" si="303"/>
        <v>1.5</v>
      </c>
      <c r="AG1118" s="89" t="str">
        <f t="shared" si="304"/>
        <v>No aplica</v>
      </c>
      <c r="AH1118" s="92" t="e">
        <f t="shared" si="305"/>
        <v>#VALUE!</v>
      </c>
      <c r="AI1118" s="93" t="str">
        <f t="shared" si="306"/>
        <v>No aplica</v>
      </c>
      <c r="AJ1118" s="93" t="e">
        <f t="shared" si="307"/>
        <v>#VALUE!</v>
      </c>
      <c r="AK1118" s="93" t="e">
        <f t="shared" si="308"/>
        <v>#VALUE!</v>
      </c>
    </row>
    <row r="1119" spans="1:37" ht="25.35" customHeight="1" thickTop="1" thickBot="1">
      <c r="A1119" s="296" t="s">
        <v>840</v>
      </c>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c r="Z1119" s="297"/>
      <c r="AA1119" s="297"/>
      <c r="AB1119" s="297"/>
      <c r="AC1119" s="298"/>
      <c r="AD1119" s="205">
        <f>'Art. 121'!Q1080</f>
        <v>3</v>
      </c>
      <c r="AE1119" s="91" t="str">
        <f t="shared" si="302"/>
        <v>No aplica</v>
      </c>
      <c r="AF1119">
        <f t="shared" si="303"/>
        <v>1.5</v>
      </c>
      <c r="AG1119" s="89" t="str">
        <f t="shared" si="304"/>
        <v>No aplica</v>
      </c>
      <c r="AH1119" s="92" t="e">
        <f t="shared" si="305"/>
        <v>#VALUE!</v>
      </c>
      <c r="AI1119" s="93" t="str">
        <f t="shared" si="306"/>
        <v>No aplica</v>
      </c>
      <c r="AJ1119" s="93" t="e">
        <f t="shared" si="307"/>
        <v>#VALUE!</v>
      </c>
      <c r="AK1119" s="93" t="e">
        <f t="shared" si="308"/>
        <v>#VALUE!</v>
      </c>
    </row>
    <row r="1120" spans="1:37" ht="25.35" customHeight="1" thickTop="1" thickBot="1">
      <c r="A1120" s="296" t="s">
        <v>841</v>
      </c>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c r="Z1120" s="297"/>
      <c r="AA1120" s="297"/>
      <c r="AB1120" s="297"/>
      <c r="AC1120" s="298"/>
      <c r="AD1120" s="205">
        <f>'Art. 121'!Q1081</f>
        <v>3</v>
      </c>
      <c r="AE1120" s="91" t="str">
        <f t="shared" si="302"/>
        <v>No aplica</v>
      </c>
      <c r="AF1120">
        <f t="shared" si="303"/>
        <v>1.5</v>
      </c>
      <c r="AG1120" s="89" t="str">
        <f t="shared" si="304"/>
        <v>No aplica</v>
      </c>
      <c r="AH1120" s="92" t="e">
        <f t="shared" si="305"/>
        <v>#VALUE!</v>
      </c>
      <c r="AI1120" s="93" t="str">
        <f t="shared" si="306"/>
        <v>No aplica</v>
      </c>
      <c r="AJ1120" s="93" t="e">
        <f t="shared" si="307"/>
        <v>#VALUE!</v>
      </c>
      <c r="AK1120" s="93" t="e">
        <f t="shared" si="308"/>
        <v>#VALUE!</v>
      </c>
    </row>
    <row r="1121" spans="1:37" ht="25.35" customHeight="1" thickTop="1" thickBot="1">
      <c r="A1121" s="296" t="s">
        <v>842</v>
      </c>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c r="Z1121" s="297"/>
      <c r="AA1121" s="297"/>
      <c r="AB1121" s="297"/>
      <c r="AC1121" s="298"/>
      <c r="AD1121" s="205">
        <f>'Art. 121'!Q1082</f>
        <v>3</v>
      </c>
      <c r="AE1121" s="91" t="str">
        <f t="shared" si="302"/>
        <v>No aplica</v>
      </c>
      <c r="AF1121">
        <f t="shared" si="303"/>
        <v>1.5</v>
      </c>
      <c r="AG1121" s="89" t="str">
        <f t="shared" si="304"/>
        <v>No aplica</v>
      </c>
      <c r="AH1121" s="92" t="e">
        <f t="shared" si="305"/>
        <v>#VALUE!</v>
      </c>
      <c r="AI1121" s="93" t="str">
        <f t="shared" si="306"/>
        <v>No aplica</v>
      </c>
      <c r="AJ1121" s="93" t="e">
        <f t="shared" si="307"/>
        <v>#VALUE!</v>
      </c>
      <c r="AK1121" s="93" t="e">
        <f t="shared" si="308"/>
        <v>#VALUE!</v>
      </c>
    </row>
    <row r="1122" spans="1:37" ht="25.35" customHeight="1" thickTop="1" thickBot="1">
      <c r="A1122" s="296" t="s">
        <v>2152</v>
      </c>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c r="Z1122" s="297"/>
      <c r="AA1122" s="297"/>
      <c r="AB1122" s="297"/>
      <c r="AC1122" s="298"/>
      <c r="AD1122" s="205">
        <f>'Art. 121'!Q1083</f>
        <v>3</v>
      </c>
      <c r="AE1122" s="91" t="str">
        <f t="shared" si="302"/>
        <v>No aplica</v>
      </c>
      <c r="AF1122">
        <f t="shared" si="303"/>
        <v>1.5</v>
      </c>
      <c r="AG1122" s="89" t="str">
        <f t="shared" si="304"/>
        <v>No aplica</v>
      </c>
      <c r="AH1122" s="92" t="e">
        <f t="shared" si="305"/>
        <v>#VALUE!</v>
      </c>
      <c r="AI1122" s="93" t="str">
        <f t="shared" si="306"/>
        <v>No aplica</v>
      </c>
      <c r="AJ1122" s="93" t="e">
        <f t="shared" si="307"/>
        <v>#VALUE!</v>
      </c>
      <c r="AK1122" s="93" t="e">
        <f t="shared" si="308"/>
        <v>#VALUE!</v>
      </c>
    </row>
    <row r="1123" spans="1:37" ht="25.35" customHeight="1" thickTop="1" thickBot="1">
      <c r="A1123" s="296" t="s">
        <v>844</v>
      </c>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c r="Z1123" s="297"/>
      <c r="AA1123" s="297"/>
      <c r="AB1123" s="297"/>
      <c r="AC1123" s="298"/>
      <c r="AD1123" s="205">
        <f>'Art. 121'!Q1084</f>
        <v>3</v>
      </c>
      <c r="AE1123" s="91" t="str">
        <f t="shared" si="302"/>
        <v>No aplica</v>
      </c>
      <c r="AF1123">
        <f t="shared" si="303"/>
        <v>1.5</v>
      </c>
      <c r="AG1123" s="89" t="str">
        <f t="shared" si="304"/>
        <v>No aplica</v>
      </c>
      <c r="AH1123" s="92" t="e">
        <f t="shared" si="305"/>
        <v>#VALUE!</v>
      </c>
      <c r="AI1123" s="93" t="str">
        <f t="shared" si="306"/>
        <v>No aplica</v>
      </c>
      <c r="AJ1123" s="93" t="e">
        <f t="shared" si="307"/>
        <v>#VALUE!</v>
      </c>
      <c r="AK1123" s="93" t="e">
        <f t="shared" si="308"/>
        <v>#VALUE!</v>
      </c>
    </row>
    <row r="1124" spans="1:37" ht="25.35" customHeight="1" thickTop="1" thickBot="1">
      <c r="A1124" s="296" t="s">
        <v>845</v>
      </c>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c r="Z1124" s="297"/>
      <c r="AA1124" s="297"/>
      <c r="AB1124" s="297"/>
      <c r="AC1124" s="298"/>
      <c r="AD1124" s="205">
        <f>'Art. 121'!Q1085</f>
        <v>3</v>
      </c>
      <c r="AE1124" s="91" t="str">
        <f t="shared" si="302"/>
        <v>No aplica</v>
      </c>
      <c r="AF1124">
        <f t="shared" si="303"/>
        <v>1.5</v>
      </c>
      <c r="AG1124" s="89" t="str">
        <f t="shared" si="304"/>
        <v>No aplica</v>
      </c>
      <c r="AH1124" s="92" t="e">
        <f t="shared" si="305"/>
        <v>#VALUE!</v>
      </c>
      <c r="AI1124" s="93" t="str">
        <f t="shared" si="306"/>
        <v>No aplica</v>
      </c>
      <c r="AJ1124" s="93" t="e">
        <f t="shared" si="307"/>
        <v>#VALUE!</v>
      </c>
      <c r="AK1124" s="93" t="e">
        <f t="shared" si="308"/>
        <v>#VALUE!</v>
      </c>
    </row>
    <row r="1125" spans="1:37" ht="25.35" customHeight="1" thickTop="1" thickBot="1">
      <c r="A1125" s="296" t="s">
        <v>846</v>
      </c>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c r="Z1125" s="297"/>
      <c r="AA1125" s="297"/>
      <c r="AB1125" s="297"/>
      <c r="AC1125" s="298"/>
      <c r="AD1125" s="205">
        <f>'Art. 121'!Q1086</f>
        <v>3</v>
      </c>
      <c r="AE1125" s="91" t="str">
        <f t="shared" si="302"/>
        <v>No aplica</v>
      </c>
      <c r="AF1125">
        <f t="shared" si="303"/>
        <v>1.5</v>
      </c>
      <c r="AG1125" s="89" t="str">
        <f t="shared" si="304"/>
        <v>No aplica</v>
      </c>
      <c r="AH1125" s="92" t="e">
        <f t="shared" si="305"/>
        <v>#VALUE!</v>
      </c>
      <c r="AI1125" s="93" t="str">
        <f t="shared" si="306"/>
        <v>No aplica</v>
      </c>
      <c r="AJ1125" s="93" t="e">
        <f t="shared" si="307"/>
        <v>#VALUE!</v>
      </c>
      <c r="AK1125" s="93" t="e">
        <f t="shared" si="308"/>
        <v>#VALUE!</v>
      </c>
    </row>
    <row r="1126" spans="1:37" ht="25.35" customHeight="1" thickTop="1" thickBot="1">
      <c r="A1126" s="296" t="s">
        <v>2153</v>
      </c>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c r="Z1126" s="297"/>
      <c r="AA1126" s="297"/>
      <c r="AB1126" s="297"/>
      <c r="AC1126" s="298"/>
      <c r="AD1126" s="205">
        <f>'Art. 121'!Q1087</f>
        <v>3</v>
      </c>
      <c r="AE1126" s="91" t="str">
        <f t="shared" si="302"/>
        <v>No aplica</v>
      </c>
      <c r="AF1126">
        <f t="shared" si="303"/>
        <v>1.5</v>
      </c>
      <c r="AG1126" s="89" t="str">
        <f t="shared" si="304"/>
        <v>No aplica</v>
      </c>
      <c r="AH1126" s="92" t="e">
        <f t="shared" si="305"/>
        <v>#VALUE!</v>
      </c>
      <c r="AI1126" s="93" t="str">
        <f t="shared" si="306"/>
        <v>No aplica</v>
      </c>
      <c r="AJ1126" s="93" t="e">
        <f t="shared" si="307"/>
        <v>#VALUE!</v>
      </c>
      <c r="AK1126" s="93" t="e">
        <f t="shared" si="308"/>
        <v>#VALUE!</v>
      </c>
    </row>
    <row r="1127" spans="1:37" ht="25.35" customHeight="1" thickTop="1" thickBot="1">
      <c r="A1127" s="296" t="s">
        <v>848</v>
      </c>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c r="Z1127" s="297"/>
      <c r="AA1127" s="297"/>
      <c r="AB1127" s="297"/>
      <c r="AC1127" s="298"/>
      <c r="AD1127" s="205">
        <f>'Art. 121'!Q1088</f>
        <v>3</v>
      </c>
      <c r="AE1127" s="91" t="str">
        <f t="shared" si="302"/>
        <v>No aplica</v>
      </c>
      <c r="AF1127">
        <f t="shared" si="303"/>
        <v>1.5</v>
      </c>
      <c r="AG1127" s="89" t="str">
        <f t="shared" si="304"/>
        <v>No aplica</v>
      </c>
      <c r="AH1127" s="92" t="e">
        <f t="shared" si="305"/>
        <v>#VALUE!</v>
      </c>
      <c r="AI1127" s="93" t="str">
        <f t="shared" si="306"/>
        <v>No aplica</v>
      </c>
      <c r="AJ1127" s="93" t="e">
        <f t="shared" si="307"/>
        <v>#VALUE!</v>
      </c>
      <c r="AK1127" s="93" t="e">
        <f t="shared" si="308"/>
        <v>#VALUE!</v>
      </c>
    </row>
    <row r="1128" spans="1:37" ht="25.35" customHeight="1" thickTop="1">
      <c r="A1128" s="304" t="s">
        <v>2154</v>
      </c>
      <c r="B1128" s="304"/>
      <c r="C1128" s="304"/>
      <c r="D1128" s="304"/>
      <c r="E1128" s="304"/>
      <c r="F1128" s="304"/>
      <c r="G1128" s="304"/>
      <c r="H1128" s="304"/>
      <c r="I1128" s="304"/>
      <c r="J1128" s="304"/>
      <c r="K1128" s="304"/>
      <c r="L1128" s="304"/>
      <c r="M1128" s="304"/>
      <c r="N1128" s="304"/>
      <c r="O1128" s="304"/>
      <c r="P1128" s="304"/>
      <c r="Q1128" s="304"/>
      <c r="R1128" s="304"/>
      <c r="S1128" s="304"/>
      <c r="T1128" s="304"/>
      <c r="U1128" s="304"/>
      <c r="V1128" s="304"/>
      <c r="W1128" s="304"/>
      <c r="X1128" s="304"/>
      <c r="Y1128" s="304"/>
      <c r="Z1128" s="304"/>
      <c r="AA1128" s="304"/>
      <c r="AB1128" s="304"/>
      <c r="AC1128" s="304"/>
      <c r="AD1128" s="304"/>
      <c r="AE1128" s="91">
        <f>SUM(AE1106:AE1127)</f>
        <v>0</v>
      </c>
      <c r="AF1128" s="63"/>
      <c r="AG1128" s="94">
        <f>SUM(AG1106:AG1127)</f>
        <v>0</v>
      </c>
      <c r="AH1128" s="95"/>
      <c r="AI1128" s="96"/>
      <c r="AJ1128" s="96"/>
      <c r="AK1128" s="96"/>
    </row>
    <row r="1129" spans="1:37" ht="25.35" customHeight="1">
      <c r="A1129" s="302" t="s">
        <v>2155</v>
      </c>
      <c r="B1129" s="302"/>
      <c r="C1129" s="302"/>
      <c r="D1129" s="302"/>
      <c r="E1129" s="302"/>
      <c r="F1129" s="302"/>
      <c r="G1129" s="302"/>
      <c r="H1129" s="302"/>
      <c r="I1129" s="302"/>
      <c r="J1129" s="302"/>
      <c r="K1129" s="302"/>
      <c r="L1129" s="302"/>
      <c r="M1129" s="302"/>
      <c r="N1129" s="302"/>
      <c r="O1129" s="302"/>
      <c r="P1129" s="302"/>
      <c r="Q1129" s="302"/>
      <c r="R1129" s="302"/>
      <c r="S1129" s="302"/>
      <c r="T1129" s="302"/>
      <c r="U1129" s="302"/>
      <c r="V1129" s="302"/>
      <c r="W1129" s="302"/>
      <c r="X1129" s="302"/>
      <c r="Y1129" s="302"/>
      <c r="Z1129" s="302"/>
      <c r="AA1129" s="302"/>
      <c r="AB1129" s="302"/>
      <c r="AC1129" s="302"/>
      <c r="AD1129" s="302"/>
      <c r="AE1129" s="91">
        <f>AE1128/$AE$23*100</f>
        <v>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05" t="s">
        <v>79</v>
      </c>
      <c r="B1131" s="305"/>
      <c r="C1131" s="305"/>
      <c r="D1131" s="305"/>
      <c r="E1131" s="305"/>
      <c r="F1131" s="305"/>
      <c r="G1131" s="305"/>
      <c r="H1131" s="305"/>
      <c r="I1131" s="305"/>
      <c r="J1131" s="305"/>
      <c r="K1131" s="305"/>
      <c r="L1131" s="305"/>
      <c r="M1131" s="305"/>
      <c r="N1131" s="305"/>
      <c r="O1131" s="305"/>
      <c r="P1131" s="305"/>
      <c r="Q1131" s="305"/>
      <c r="R1131" s="305"/>
      <c r="S1131" s="305"/>
      <c r="T1131" s="305"/>
      <c r="U1131" s="305"/>
      <c r="V1131" s="305"/>
      <c r="W1131" s="305"/>
      <c r="X1131" s="305"/>
      <c r="Y1131" s="305"/>
      <c r="Z1131" s="305"/>
      <c r="AA1131" s="305"/>
      <c r="AB1131" s="305"/>
      <c r="AC1131" s="305"/>
      <c r="AD1131" s="106" t="s">
        <v>67</v>
      </c>
      <c r="AE1131" s="107" t="s">
        <v>9</v>
      </c>
      <c r="AF1131" s="89" t="s">
        <v>1877</v>
      </c>
      <c r="AG1131" s="89" t="s">
        <v>1878</v>
      </c>
      <c r="AH1131" s="89" t="s">
        <v>1879</v>
      </c>
      <c r="AI1131" s="90" t="s">
        <v>1880</v>
      </c>
      <c r="AJ1131" s="89"/>
      <c r="AK1131" s="90" t="s">
        <v>1881</v>
      </c>
    </row>
    <row r="1132" spans="1:37" ht="25.35" customHeight="1" thickTop="1" thickBot="1">
      <c r="A1132" s="296" t="s">
        <v>357</v>
      </c>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c r="Z1132" s="297"/>
      <c r="AA1132" s="297"/>
      <c r="AB1132" s="297"/>
      <c r="AC1132" s="298"/>
      <c r="AD1132" s="205">
        <f>'Art. 121'!Q1091</f>
        <v>3</v>
      </c>
      <c r="AE1132" s="91" t="str">
        <f>IF(AG1132=1,AK1132,AG1132)</f>
        <v>No aplica</v>
      </c>
      <c r="AF1132">
        <f>AD1132/2</f>
        <v>1.5</v>
      </c>
      <c r="AG1132" s="89" t="str">
        <f>IF(AND(AF1132&gt;=0,AF1132&lt;=1),1,"No aplica")</f>
        <v>No aplica</v>
      </c>
      <c r="AH1132" s="92" t="e">
        <f>AD1132/(AG1132*2)</f>
        <v>#VALUE!</v>
      </c>
      <c r="AI1132" s="93" t="str">
        <f>IF(AG1132=1,AG1132/$AG$1137,"No aplica")</f>
        <v>No aplica</v>
      </c>
      <c r="AJ1132" s="93" t="e">
        <f>AF1132*AI1132</f>
        <v>#VALUE!</v>
      </c>
      <c r="AK1132" s="93" t="e">
        <f>AJ1132*$AE$23</f>
        <v>#VALUE!</v>
      </c>
    </row>
    <row r="1133" spans="1:37" ht="25.35" customHeight="1" thickTop="1" thickBot="1">
      <c r="A1133" s="296" t="s">
        <v>358</v>
      </c>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c r="Z1133" s="297"/>
      <c r="AA1133" s="297"/>
      <c r="AB1133" s="297"/>
      <c r="AC1133" s="298"/>
      <c r="AD1133" s="205">
        <f>'Art. 121'!Q1092</f>
        <v>3</v>
      </c>
      <c r="AE1133" s="91" t="str">
        <f>IF(AG1133=1,AK1133,AG1133)</f>
        <v>No aplica</v>
      </c>
      <c r="AF1133">
        <f>AD1133/2</f>
        <v>1.5</v>
      </c>
      <c r="AG1133" s="89" t="str">
        <f>IF(AND(AF1133&gt;=0,AF1133&lt;=1),1,"No aplica")</f>
        <v>No aplica</v>
      </c>
      <c r="AH1133" s="92" t="e">
        <f>AD1133/(AG1133*2)</f>
        <v>#VALUE!</v>
      </c>
      <c r="AI1133" s="93" t="str">
        <f>IF(AG1133=1,AG1133/$AG$1137,"No aplica")</f>
        <v>No aplica</v>
      </c>
      <c r="AJ1133" s="93" t="e">
        <f>AF1133*AI1133</f>
        <v>#VALUE!</v>
      </c>
      <c r="AK1133" s="93" t="e">
        <f>AJ1133*$AE$23</f>
        <v>#VALUE!</v>
      </c>
    </row>
    <row r="1134" spans="1:37" ht="25.35" customHeight="1" thickTop="1" thickBot="1">
      <c r="A1134" s="296" t="s">
        <v>1994</v>
      </c>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c r="Z1134" s="297"/>
      <c r="AA1134" s="297"/>
      <c r="AB1134" s="297"/>
      <c r="AC1134" s="298"/>
      <c r="AD1134" s="205">
        <f>'Art. 121'!Q1093</f>
        <v>3</v>
      </c>
      <c r="AE1134" s="91" t="str">
        <f>IF(AG1134=1,AK1134,AG1134)</f>
        <v>No aplica</v>
      </c>
      <c r="AF1134">
        <f>AD1134/2</f>
        <v>1.5</v>
      </c>
      <c r="AG1134" s="89" t="str">
        <f>IF(AND(AF1134&gt;=0,AF1134&lt;=1),1,"No aplica")</f>
        <v>No aplica</v>
      </c>
      <c r="AH1134" s="92" t="e">
        <f>AD1134/(AG1134*2)</f>
        <v>#VALUE!</v>
      </c>
      <c r="AI1134" s="93" t="str">
        <f>IF(AG1134=1,AG1134/$AG$1137,"No aplica")</f>
        <v>No aplica</v>
      </c>
      <c r="AJ1134" s="93" t="e">
        <f>AF1134*AI1134</f>
        <v>#VALUE!</v>
      </c>
      <c r="AK1134" s="93" t="e">
        <f>AJ1134*$AE$23</f>
        <v>#VALUE!</v>
      </c>
    </row>
    <row r="1135" spans="1:37" ht="25.35" customHeight="1" thickTop="1" thickBot="1">
      <c r="A1135" s="296" t="s">
        <v>1995</v>
      </c>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c r="Z1135" s="297"/>
      <c r="AA1135" s="297"/>
      <c r="AB1135" s="297"/>
      <c r="AC1135" s="298"/>
      <c r="AD1135" s="205">
        <f>'Art. 121'!Q1094</f>
        <v>3</v>
      </c>
      <c r="AE1135" s="91" t="str">
        <f>IF(AG1135=1,AK1135,AG1135)</f>
        <v>No aplica</v>
      </c>
      <c r="AF1135">
        <f>AD1135/2</f>
        <v>1.5</v>
      </c>
      <c r="AG1135" s="89" t="str">
        <f>IF(AND(AF1135&gt;=0,AF1135&lt;=1),1,"No aplica")</f>
        <v>No aplica</v>
      </c>
      <c r="AH1135" s="92" t="e">
        <f>AD1135/(AG1135*2)</f>
        <v>#VALUE!</v>
      </c>
      <c r="AI1135" s="93" t="str">
        <f>IF(AG1135=1,AG1135/$AG$1137,"No aplica")</f>
        <v>No aplica</v>
      </c>
      <c r="AJ1135" s="93" t="e">
        <f>AF1135*AI1135</f>
        <v>#VALUE!</v>
      </c>
      <c r="AK1135" s="93" t="e">
        <f>AJ1135*$AE$23</f>
        <v>#VALUE!</v>
      </c>
    </row>
    <row r="1136" spans="1:37" ht="25.35" customHeight="1" thickTop="1" thickBot="1">
      <c r="A1136" s="296" t="s">
        <v>850</v>
      </c>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c r="Z1136" s="297"/>
      <c r="AA1136" s="297"/>
      <c r="AB1136" s="297"/>
      <c r="AC1136" s="298"/>
      <c r="AD1136" s="205">
        <f>'Art. 121'!Q1095</f>
        <v>3</v>
      </c>
      <c r="AE1136" s="91" t="str">
        <f>IF(AG1136=1,AK1136,AG1136)</f>
        <v>No aplica</v>
      </c>
      <c r="AF1136">
        <f>AD1136/2</f>
        <v>1.5</v>
      </c>
      <c r="AG1136" s="89" t="str">
        <f>IF(AND(AF1136&gt;=0,AF1136&lt;=1),1,"No aplica")</f>
        <v>No aplica</v>
      </c>
      <c r="AH1136" s="92" t="e">
        <f>AD1136/(AG1136*2)</f>
        <v>#VALUE!</v>
      </c>
      <c r="AI1136" s="93" t="str">
        <f>IF(AG1136=1,AG1136/$AG$1137,"No aplica")</f>
        <v>No aplica</v>
      </c>
      <c r="AJ1136" s="93" t="e">
        <f>AF1136*AI1136</f>
        <v>#VALUE!</v>
      </c>
      <c r="AK1136" s="93" t="e">
        <f>AJ1136*$AE$23</f>
        <v>#VALUE!</v>
      </c>
    </row>
    <row r="1137" spans="1:37" ht="25.35" customHeight="1" thickTop="1">
      <c r="A1137" s="304" t="s">
        <v>2156</v>
      </c>
      <c r="B1137" s="304"/>
      <c r="C1137" s="304"/>
      <c r="D1137" s="304"/>
      <c r="E1137" s="304"/>
      <c r="F1137" s="304"/>
      <c r="G1137" s="304"/>
      <c r="H1137" s="304"/>
      <c r="I1137" s="304"/>
      <c r="J1137" s="304"/>
      <c r="K1137" s="304"/>
      <c r="L1137" s="304"/>
      <c r="M1137" s="304"/>
      <c r="N1137" s="304"/>
      <c r="O1137" s="304"/>
      <c r="P1137" s="304"/>
      <c r="Q1137" s="304"/>
      <c r="R1137" s="304"/>
      <c r="S1137" s="304"/>
      <c r="T1137" s="304"/>
      <c r="U1137" s="304"/>
      <c r="V1137" s="304"/>
      <c r="W1137" s="304"/>
      <c r="X1137" s="304"/>
      <c r="Y1137" s="304"/>
      <c r="Z1137" s="304"/>
      <c r="AA1137" s="304"/>
      <c r="AB1137" s="304"/>
      <c r="AC1137" s="304"/>
      <c r="AD1137" s="304"/>
      <c r="AE1137" s="91">
        <f>SUM(AE1130:AE1136)</f>
        <v>0</v>
      </c>
      <c r="AF1137" s="63"/>
      <c r="AG1137" s="94">
        <f>SUM(AG1132:AG1136)</f>
        <v>0</v>
      </c>
      <c r="AH1137" s="95"/>
      <c r="AI1137" s="96"/>
      <c r="AJ1137" s="96"/>
      <c r="AK1137" s="96"/>
    </row>
    <row r="1138" spans="1:37" ht="25.35" customHeight="1">
      <c r="A1138" s="302" t="s">
        <v>2157</v>
      </c>
      <c r="B1138" s="302"/>
      <c r="C1138" s="302"/>
      <c r="D1138" s="302"/>
      <c r="E1138" s="302"/>
      <c r="F1138" s="302"/>
      <c r="G1138" s="302"/>
      <c r="H1138" s="302"/>
      <c r="I1138" s="302"/>
      <c r="J1138" s="302"/>
      <c r="K1138" s="302"/>
      <c r="L1138" s="302"/>
      <c r="M1138" s="302"/>
      <c r="N1138" s="302"/>
      <c r="O1138" s="302"/>
      <c r="P1138" s="302"/>
      <c r="Q1138" s="302"/>
      <c r="R1138" s="302"/>
      <c r="S1138" s="302"/>
      <c r="T1138" s="302"/>
      <c r="U1138" s="302"/>
      <c r="V1138" s="302"/>
      <c r="W1138" s="302"/>
      <c r="X1138" s="302"/>
      <c r="Y1138" s="302"/>
      <c r="Z1138" s="302"/>
      <c r="AA1138" s="302"/>
      <c r="AB1138" s="302"/>
      <c r="AC1138" s="302"/>
      <c r="AD1138" s="302"/>
      <c r="AE1138" s="91">
        <f>AE1137/$AE$23*100</f>
        <v>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94" t="s">
        <v>851</v>
      </c>
      <c r="B1141" s="294"/>
      <c r="C1141" s="294"/>
      <c r="D1141" s="294"/>
      <c r="E1141" s="294"/>
      <c r="F1141" s="294"/>
      <c r="G1141" s="294"/>
      <c r="H1141" s="294"/>
      <c r="I1141" s="294"/>
      <c r="J1141" s="294"/>
      <c r="K1141" s="294"/>
      <c r="L1141" s="294"/>
      <c r="M1141" s="294"/>
      <c r="N1141" s="294"/>
      <c r="O1141" s="294"/>
      <c r="P1141" s="294"/>
      <c r="Q1141" s="294"/>
      <c r="R1141" s="294"/>
      <c r="S1141" s="294"/>
      <c r="T1141" s="294"/>
      <c r="U1141" s="294"/>
      <c r="V1141" s="294"/>
      <c r="W1141" s="294"/>
      <c r="X1141" s="294"/>
      <c r="Y1141" s="294"/>
      <c r="Z1141" s="294"/>
      <c r="AA1141" s="294"/>
      <c r="AB1141" s="294"/>
      <c r="AC1141" s="294"/>
      <c r="AD1141" s="204"/>
      <c r="AE1141" s="204"/>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03" t="s">
        <v>44</v>
      </c>
      <c r="B1144" s="303"/>
      <c r="C1144" s="303"/>
      <c r="D1144" s="303"/>
      <c r="E1144" s="303"/>
      <c r="F1144" s="303"/>
      <c r="G1144" s="303"/>
      <c r="H1144" s="303"/>
      <c r="I1144" s="303"/>
      <c r="J1144" s="303"/>
      <c r="K1144" s="303"/>
      <c r="L1144" s="303"/>
      <c r="M1144" s="303"/>
      <c r="N1144" s="303"/>
      <c r="O1144" s="303"/>
      <c r="P1144" s="303"/>
      <c r="Q1144" s="303"/>
      <c r="R1144" s="303"/>
      <c r="S1144" s="303"/>
      <c r="T1144" s="303"/>
      <c r="U1144" s="303"/>
      <c r="V1144" s="303"/>
      <c r="W1144" s="303"/>
      <c r="X1144" s="303"/>
      <c r="Y1144" s="303"/>
      <c r="Z1144" s="303"/>
      <c r="AA1144" s="303"/>
      <c r="AB1144" s="303"/>
      <c r="AC1144" s="303"/>
      <c r="AD1144" s="67" t="s">
        <v>67</v>
      </c>
      <c r="AE1144" s="201" t="s">
        <v>9</v>
      </c>
      <c r="AF1144" s="89" t="s">
        <v>1877</v>
      </c>
      <c r="AG1144" s="89" t="s">
        <v>1878</v>
      </c>
      <c r="AH1144" s="89" t="s">
        <v>1879</v>
      </c>
      <c r="AI1144" s="90" t="s">
        <v>1880</v>
      </c>
      <c r="AJ1144" s="89"/>
      <c r="AK1144" s="90" t="s">
        <v>1881</v>
      </c>
    </row>
    <row r="1145" spans="1:37" ht="25.35" customHeight="1" thickTop="1" thickBot="1">
      <c r="A1145" s="296" t="s">
        <v>69</v>
      </c>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c r="Z1145" s="297"/>
      <c r="AA1145" s="297"/>
      <c r="AB1145" s="297"/>
      <c r="AC1145" s="298"/>
      <c r="AD1145" s="205">
        <f>'Art. 121'!Q1104</f>
        <v>3</v>
      </c>
      <c r="AE1145" s="91" t="str">
        <f t="shared" ref="AE1145:AE1165" si="316">IF(AG1145=1,AK1145,AG1145)</f>
        <v>No aplica</v>
      </c>
      <c r="AF1145">
        <f t="shared" ref="AF1145:AF1165" si="317">AD1145/2</f>
        <v>1.5</v>
      </c>
      <c r="AG1145" s="89" t="str">
        <f t="shared" ref="AG1145:AG1165" si="318">IF(AND(AF1145&gt;=0,AF1145&lt;=1),1,"No aplica")</f>
        <v>No aplica</v>
      </c>
      <c r="AH1145" s="92" t="e">
        <f t="shared" ref="AH1145:AH1165" si="319">AD1145/(AG1145*2)</f>
        <v>#VALUE!</v>
      </c>
      <c r="AI1145" s="93" t="str">
        <f t="shared" ref="AI1145:AI1165" si="320">IF(AG1145=1,AG1145/$AG$1166,"No aplica")</f>
        <v>No aplica</v>
      </c>
      <c r="AJ1145" s="93" t="e">
        <f t="shared" ref="AJ1145:AJ1165" si="321">AF1145*AI1145</f>
        <v>#VALUE!</v>
      </c>
      <c r="AK1145" s="93" t="e">
        <f t="shared" ref="AK1145:AK1165" si="322">AJ1145*$AE$23</f>
        <v>#VALUE!</v>
      </c>
    </row>
    <row r="1146" spans="1:37" ht="25.35" customHeight="1" thickTop="1" thickBot="1">
      <c r="A1146" s="296" t="s">
        <v>109</v>
      </c>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c r="Z1146" s="297"/>
      <c r="AA1146" s="297"/>
      <c r="AB1146" s="297"/>
      <c r="AC1146" s="298"/>
      <c r="AD1146" s="205">
        <f>'Art. 121'!Q1105</f>
        <v>3</v>
      </c>
      <c r="AE1146" s="91" t="str">
        <f t="shared" si="316"/>
        <v>No aplica</v>
      </c>
      <c r="AF1146">
        <f t="shared" si="317"/>
        <v>1.5</v>
      </c>
      <c r="AG1146" s="89" t="str">
        <f t="shared" si="318"/>
        <v>No aplica</v>
      </c>
      <c r="AH1146" s="92" t="e">
        <f t="shared" si="319"/>
        <v>#VALUE!</v>
      </c>
      <c r="AI1146" s="93" t="str">
        <f t="shared" si="320"/>
        <v>No aplica</v>
      </c>
      <c r="AJ1146" s="93" t="e">
        <f t="shared" si="321"/>
        <v>#VALUE!</v>
      </c>
      <c r="AK1146" s="93" t="e">
        <f t="shared" si="322"/>
        <v>#VALUE!</v>
      </c>
    </row>
    <row r="1147" spans="1:37" ht="25.35" customHeight="1" thickTop="1" thickBot="1">
      <c r="A1147" s="296" t="s">
        <v>2158</v>
      </c>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c r="Z1147" s="297"/>
      <c r="AA1147" s="297"/>
      <c r="AB1147" s="297"/>
      <c r="AC1147" s="298"/>
      <c r="AD1147" s="205">
        <f>'Art. 121'!Q1106</f>
        <v>3</v>
      </c>
      <c r="AE1147" s="91" t="str">
        <f t="shared" si="316"/>
        <v>No aplica</v>
      </c>
      <c r="AF1147">
        <f t="shared" si="317"/>
        <v>1.5</v>
      </c>
      <c r="AG1147" s="89" t="str">
        <f t="shared" si="318"/>
        <v>No aplica</v>
      </c>
      <c r="AH1147" s="92" t="e">
        <f t="shared" si="319"/>
        <v>#VALUE!</v>
      </c>
      <c r="AI1147" s="93" t="str">
        <f t="shared" si="320"/>
        <v>No aplica</v>
      </c>
      <c r="AJ1147" s="93" t="e">
        <f t="shared" si="321"/>
        <v>#VALUE!</v>
      </c>
      <c r="AK1147" s="93" t="e">
        <f t="shared" si="322"/>
        <v>#VALUE!</v>
      </c>
    </row>
    <row r="1148" spans="1:37" ht="25.35" customHeight="1" thickTop="1" thickBot="1">
      <c r="A1148" s="296" t="s">
        <v>854</v>
      </c>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c r="Z1148" s="297"/>
      <c r="AA1148" s="297"/>
      <c r="AB1148" s="297"/>
      <c r="AC1148" s="298"/>
      <c r="AD1148" s="205">
        <f>'Art. 121'!Q1107</f>
        <v>3</v>
      </c>
      <c r="AE1148" s="91" t="str">
        <f t="shared" si="316"/>
        <v>No aplica</v>
      </c>
      <c r="AF1148">
        <f t="shared" si="317"/>
        <v>1.5</v>
      </c>
      <c r="AG1148" s="89" t="str">
        <f t="shared" si="318"/>
        <v>No aplica</v>
      </c>
      <c r="AH1148" s="92" t="e">
        <f t="shared" si="319"/>
        <v>#VALUE!</v>
      </c>
      <c r="AI1148" s="93" t="str">
        <f t="shared" si="320"/>
        <v>No aplica</v>
      </c>
      <c r="AJ1148" s="93" t="e">
        <f t="shared" si="321"/>
        <v>#VALUE!</v>
      </c>
      <c r="AK1148" s="93" t="e">
        <f t="shared" si="322"/>
        <v>#VALUE!</v>
      </c>
    </row>
    <row r="1149" spans="1:37" ht="25.35" customHeight="1" thickTop="1" thickBot="1">
      <c r="A1149" s="296" t="s">
        <v>855</v>
      </c>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c r="Z1149" s="297"/>
      <c r="AA1149" s="297"/>
      <c r="AB1149" s="297"/>
      <c r="AC1149" s="298"/>
      <c r="AD1149" s="205">
        <f>'Art. 121'!Q1108</f>
        <v>3</v>
      </c>
      <c r="AE1149" s="91" t="str">
        <f t="shared" si="316"/>
        <v>No aplica</v>
      </c>
      <c r="AF1149">
        <f t="shared" si="317"/>
        <v>1.5</v>
      </c>
      <c r="AG1149" s="89" t="str">
        <f t="shared" si="318"/>
        <v>No aplica</v>
      </c>
      <c r="AH1149" s="92" t="e">
        <f t="shared" si="319"/>
        <v>#VALUE!</v>
      </c>
      <c r="AI1149" s="93" t="str">
        <f t="shared" si="320"/>
        <v>No aplica</v>
      </c>
      <c r="AJ1149" s="93" t="e">
        <f t="shared" si="321"/>
        <v>#VALUE!</v>
      </c>
      <c r="AK1149" s="93" t="e">
        <f t="shared" si="322"/>
        <v>#VALUE!</v>
      </c>
    </row>
    <row r="1150" spans="1:37" ht="25.35" customHeight="1" thickTop="1" thickBot="1">
      <c r="A1150" s="296" t="s">
        <v>856</v>
      </c>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c r="Z1150" s="297"/>
      <c r="AA1150" s="297"/>
      <c r="AB1150" s="297"/>
      <c r="AC1150" s="298"/>
      <c r="AD1150" s="205">
        <f>'Art. 121'!Q1109</f>
        <v>3</v>
      </c>
      <c r="AE1150" s="91" t="str">
        <f t="shared" si="316"/>
        <v>No aplica</v>
      </c>
      <c r="AF1150">
        <f t="shared" si="317"/>
        <v>1.5</v>
      </c>
      <c r="AG1150" s="89" t="str">
        <f t="shared" si="318"/>
        <v>No aplica</v>
      </c>
      <c r="AH1150" s="92" t="e">
        <f t="shared" si="319"/>
        <v>#VALUE!</v>
      </c>
      <c r="AI1150" s="93" t="str">
        <f t="shared" si="320"/>
        <v>No aplica</v>
      </c>
      <c r="AJ1150" s="93" t="e">
        <f t="shared" si="321"/>
        <v>#VALUE!</v>
      </c>
      <c r="AK1150" s="93" t="e">
        <f t="shared" si="322"/>
        <v>#VALUE!</v>
      </c>
    </row>
    <row r="1151" spans="1:37" ht="25.35" customHeight="1" thickTop="1" thickBot="1">
      <c r="A1151" s="296" t="s">
        <v>857</v>
      </c>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c r="Z1151" s="297"/>
      <c r="AA1151" s="297"/>
      <c r="AB1151" s="297"/>
      <c r="AC1151" s="298"/>
      <c r="AD1151" s="205">
        <f>'Art. 121'!Q1109</f>
        <v>3</v>
      </c>
      <c r="AE1151" s="91" t="str">
        <f t="shared" ref="AE1151" si="323">IF(AG1151=1,AK1151,AG1151)</f>
        <v>No aplica</v>
      </c>
      <c r="AF1151">
        <f t="shared" ref="AF1151" si="324">AD1151/2</f>
        <v>1.5</v>
      </c>
      <c r="AG1151" s="89" t="str">
        <f t="shared" ref="AG1151" si="325">IF(AND(AF1151&gt;=0,AF1151&lt;=1),1,"No aplica")</f>
        <v>No aplica</v>
      </c>
      <c r="AH1151" s="92" t="e">
        <f t="shared" ref="AH1151" si="326">AD1151/(AG1151*2)</f>
        <v>#VALUE!</v>
      </c>
      <c r="AI1151" s="93" t="str">
        <f t="shared" ref="AI1151" si="327">IF(AG1151=1,AG1151/$AG$1166,"No aplica")</f>
        <v>No aplica</v>
      </c>
      <c r="AJ1151" s="93" t="e">
        <f t="shared" ref="AJ1151" si="328">AF1151*AI1151</f>
        <v>#VALUE!</v>
      </c>
      <c r="AK1151" s="93" t="e">
        <f t="shared" ref="AK1151" si="329">AJ1151*$AE$23</f>
        <v>#VALUE!</v>
      </c>
    </row>
    <row r="1152" spans="1:37" ht="25.35" customHeight="1" thickTop="1" thickBot="1">
      <c r="A1152" s="296" t="s">
        <v>858</v>
      </c>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c r="Z1152" s="297"/>
      <c r="AA1152" s="297"/>
      <c r="AB1152" s="297"/>
      <c r="AC1152" s="298"/>
      <c r="AD1152" s="205">
        <f>'Art. 121'!Q1110</f>
        <v>3</v>
      </c>
      <c r="AE1152" s="91" t="str">
        <f t="shared" si="316"/>
        <v>No aplica</v>
      </c>
      <c r="AF1152">
        <f t="shared" si="317"/>
        <v>1.5</v>
      </c>
      <c r="AG1152" s="89" t="str">
        <f t="shared" si="318"/>
        <v>No aplica</v>
      </c>
      <c r="AH1152" s="92" t="e">
        <f t="shared" si="319"/>
        <v>#VALUE!</v>
      </c>
      <c r="AI1152" s="93" t="str">
        <f t="shared" si="320"/>
        <v>No aplica</v>
      </c>
      <c r="AJ1152" s="93" t="e">
        <f t="shared" si="321"/>
        <v>#VALUE!</v>
      </c>
      <c r="AK1152" s="93" t="e">
        <f t="shared" si="322"/>
        <v>#VALUE!</v>
      </c>
    </row>
    <row r="1153" spans="1:37" ht="25.35" customHeight="1" thickTop="1" thickBot="1">
      <c r="A1153" s="296" t="s">
        <v>2159</v>
      </c>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c r="Z1153" s="297"/>
      <c r="AA1153" s="297"/>
      <c r="AB1153" s="297"/>
      <c r="AC1153" s="298"/>
      <c r="AD1153" s="205">
        <f>'Art. 121'!Q1111</f>
        <v>3</v>
      </c>
      <c r="AE1153" s="91" t="str">
        <f t="shared" si="316"/>
        <v>No aplica</v>
      </c>
      <c r="AF1153">
        <f t="shared" si="317"/>
        <v>1.5</v>
      </c>
      <c r="AG1153" s="89" t="str">
        <f t="shared" si="318"/>
        <v>No aplica</v>
      </c>
      <c r="AH1153" s="92" t="e">
        <f t="shared" si="319"/>
        <v>#VALUE!</v>
      </c>
      <c r="AI1153" s="93" t="str">
        <f t="shared" si="320"/>
        <v>No aplica</v>
      </c>
      <c r="AJ1153" s="93" t="e">
        <f t="shared" si="321"/>
        <v>#VALUE!</v>
      </c>
      <c r="AK1153" s="93" t="e">
        <f t="shared" si="322"/>
        <v>#VALUE!</v>
      </c>
    </row>
    <row r="1154" spans="1:37" ht="25.35" customHeight="1" thickTop="1" thickBot="1">
      <c r="A1154" s="296" t="s">
        <v>407</v>
      </c>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8"/>
      <c r="AD1154" s="205">
        <f>'Art. 121'!Q1112</f>
        <v>3</v>
      </c>
      <c r="AE1154" s="91" t="str">
        <f t="shared" si="316"/>
        <v>No aplica</v>
      </c>
      <c r="AF1154">
        <f t="shared" si="317"/>
        <v>1.5</v>
      </c>
      <c r="AG1154" s="89" t="str">
        <f t="shared" si="318"/>
        <v>No aplica</v>
      </c>
      <c r="AH1154" s="92" t="e">
        <f t="shared" si="319"/>
        <v>#VALUE!</v>
      </c>
      <c r="AI1154" s="93" t="str">
        <f t="shared" si="320"/>
        <v>No aplica</v>
      </c>
      <c r="AJ1154" s="93" t="e">
        <f t="shared" si="321"/>
        <v>#VALUE!</v>
      </c>
      <c r="AK1154" s="93" t="e">
        <f t="shared" si="322"/>
        <v>#VALUE!</v>
      </c>
    </row>
    <row r="1155" spans="1:37" ht="25.35" customHeight="1" thickTop="1" thickBot="1">
      <c r="A1155" s="296" t="s">
        <v>2160</v>
      </c>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c r="Z1155" s="297"/>
      <c r="AA1155" s="297"/>
      <c r="AB1155" s="297"/>
      <c r="AC1155" s="298"/>
      <c r="AD1155" s="205">
        <f>'Art. 121'!Q1115</f>
        <v>3</v>
      </c>
      <c r="AE1155" s="91" t="str">
        <f t="shared" si="316"/>
        <v>No aplica</v>
      </c>
      <c r="AF1155">
        <f t="shared" si="317"/>
        <v>1.5</v>
      </c>
      <c r="AG1155" s="89" t="str">
        <f t="shared" si="318"/>
        <v>No aplica</v>
      </c>
      <c r="AH1155" s="92" t="e">
        <f t="shared" si="319"/>
        <v>#VALUE!</v>
      </c>
      <c r="AI1155" s="93" t="str">
        <f t="shared" si="320"/>
        <v>No aplica</v>
      </c>
      <c r="AJ1155" s="93" t="e">
        <f t="shared" si="321"/>
        <v>#VALUE!</v>
      </c>
      <c r="AK1155" s="93" t="e">
        <f t="shared" si="322"/>
        <v>#VALUE!</v>
      </c>
    </row>
    <row r="1156" spans="1:37" ht="25.35" customHeight="1" thickTop="1" thickBot="1">
      <c r="A1156" s="296" t="s">
        <v>2161</v>
      </c>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c r="Z1156" s="297"/>
      <c r="AA1156" s="297"/>
      <c r="AB1156" s="297"/>
      <c r="AC1156" s="298"/>
      <c r="AD1156" s="205">
        <f>'Art. 121'!Q1116</f>
        <v>3</v>
      </c>
      <c r="AE1156" s="91" t="str">
        <f t="shared" si="316"/>
        <v>No aplica</v>
      </c>
      <c r="AF1156">
        <f t="shared" si="317"/>
        <v>1.5</v>
      </c>
      <c r="AG1156" s="89" t="str">
        <f t="shared" si="318"/>
        <v>No aplica</v>
      </c>
      <c r="AH1156" s="92" t="e">
        <f t="shared" si="319"/>
        <v>#VALUE!</v>
      </c>
      <c r="AI1156" s="93" t="str">
        <f t="shared" si="320"/>
        <v>No aplica</v>
      </c>
      <c r="AJ1156" s="93" t="e">
        <f t="shared" si="321"/>
        <v>#VALUE!</v>
      </c>
      <c r="AK1156" s="93" t="e">
        <f t="shared" si="322"/>
        <v>#VALUE!</v>
      </c>
    </row>
    <row r="1157" spans="1:37" ht="25.35" customHeight="1" thickTop="1" thickBot="1">
      <c r="A1157" s="296" t="s">
        <v>2162</v>
      </c>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c r="Z1157" s="297"/>
      <c r="AA1157" s="297"/>
      <c r="AB1157" s="297"/>
      <c r="AC1157" s="298"/>
      <c r="AD1157" s="205">
        <f>'Art. 121'!Q1117</f>
        <v>3</v>
      </c>
      <c r="AE1157" s="91" t="str">
        <f t="shared" si="316"/>
        <v>No aplica</v>
      </c>
      <c r="AF1157">
        <f t="shared" si="317"/>
        <v>1.5</v>
      </c>
      <c r="AG1157" s="89" t="str">
        <f t="shared" si="318"/>
        <v>No aplica</v>
      </c>
      <c r="AH1157" s="92" t="e">
        <f t="shared" si="319"/>
        <v>#VALUE!</v>
      </c>
      <c r="AI1157" s="93" t="str">
        <f t="shared" si="320"/>
        <v>No aplica</v>
      </c>
      <c r="AJ1157" s="93" t="e">
        <f t="shared" si="321"/>
        <v>#VALUE!</v>
      </c>
      <c r="AK1157" s="93" t="e">
        <f t="shared" si="322"/>
        <v>#VALUE!</v>
      </c>
    </row>
    <row r="1158" spans="1:37" ht="25.35" customHeight="1" thickTop="1" thickBot="1">
      <c r="A1158" s="296" t="s">
        <v>2163</v>
      </c>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8"/>
      <c r="AD1158" s="205">
        <f>'Art. 121'!Q1118</f>
        <v>3</v>
      </c>
      <c r="AE1158" s="91" t="str">
        <f t="shared" si="316"/>
        <v>No aplica</v>
      </c>
      <c r="AF1158">
        <f t="shared" si="317"/>
        <v>1.5</v>
      </c>
      <c r="AG1158" s="89" t="str">
        <f t="shared" si="318"/>
        <v>No aplica</v>
      </c>
      <c r="AH1158" s="92" t="e">
        <f t="shared" si="319"/>
        <v>#VALUE!</v>
      </c>
      <c r="AI1158" s="93" t="str">
        <f t="shared" si="320"/>
        <v>No aplica</v>
      </c>
      <c r="AJ1158" s="93" t="e">
        <f t="shared" si="321"/>
        <v>#VALUE!</v>
      </c>
      <c r="AK1158" s="93" t="e">
        <f t="shared" si="322"/>
        <v>#VALUE!</v>
      </c>
    </row>
    <row r="1159" spans="1:37" ht="25.35" customHeight="1" thickTop="1" thickBot="1">
      <c r="A1159" s="296" t="s">
        <v>2164</v>
      </c>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c r="Z1159" s="297"/>
      <c r="AA1159" s="297"/>
      <c r="AB1159" s="297"/>
      <c r="AC1159" s="298"/>
      <c r="AD1159" s="205">
        <f>'Art. 121'!Q1119</f>
        <v>3</v>
      </c>
      <c r="AE1159" s="91" t="str">
        <f t="shared" si="316"/>
        <v>No aplica</v>
      </c>
      <c r="AF1159">
        <f t="shared" si="317"/>
        <v>1.5</v>
      </c>
      <c r="AG1159" s="89" t="str">
        <f t="shared" si="318"/>
        <v>No aplica</v>
      </c>
      <c r="AH1159" s="92" t="e">
        <f t="shared" si="319"/>
        <v>#VALUE!</v>
      </c>
      <c r="AI1159" s="93" t="str">
        <f t="shared" si="320"/>
        <v>No aplica</v>
      </c>
      <c r="AJ1159" s="93" t="e">
        <f t="shared" si="321"/>
        <v>#VALUE!</v>
      </c>
      <c r="AK1159" s="93" t="e">
        <f t="shared" si="322"/>
        <v>#VALUE!</v>
      </c>
    </row>
    <row r="1160" spans="1:37" ht="25.35" customHeight="1" thickTop="1" thickBot="1">
      <c r="A1160" s="296" t="s">
        <v>2165</v>
      </c>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c r="Z1160" s="297"/>
      <c r="AA1160" s="297"/>
      <c r="AB1160" s="297"/>
      <c r="AC1160" s="298"/>
      <c r="AD1160" s="205">
        <f>'Art. 121'!Q1120</f>
        <v>3</v>
      </c>
      <c r="AE1160" s="91" t="str">
        <f t="shared" si="316"/>
        <v>No aplica</v>
      </c>
      <c r="AF1160">
        <f t="shared" si="317"/>
        <v>1.5</v>
      </c>
      <c r="AG1160" s="89" t="str">
        <f t="shared" si="318"/>
        <v>No aplica</v>
      </c>
      <c r="AH1160" s="92" t="e">
        <f t="shared" si="319"/>
        <v>#VALUE!</v>
      </c>
      <c r="AI1160" s="93" t="str">
        <f t="shared" si="320"/>
        <v>No aplica</v>
      </c>
      <c r="AJ1160" s="93" t="e">
        <f t="shared" si="321"/>
        <v>#VALUE!</v>
      </c>
      <c r="AK1160" s="93" t="e">
        <f t="shared" si="322"/>
        <v>#VALUE!</v>
      </c>
    </row>
    <row r="1161" spans="1:37" ht="25.35" customHeight="1" thickTop="1" thickBot="1">
      <c r="A1161" s="296" t="s">
        <v>2166</v>
      </c>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c r="Z1161" s="297"/>
      <c r="AA1161" s="297"/>
      <c r="AB1161" s="297"/>
      <c r="AC1161" s="298"/>
      <c r="AD1161" s="205">
        <f>'Art. 121'!Q1121</f>
        <v>3</v>
      </c>
      <c r="AE1161" s="91" t="str">
        <f t="shared" si="316"/>
        <v>No aplica</v>
      </c>
      <c r="AF1161">
        <f t="shared" si="317"/>
        <v>1.5</v>
      </c>
      <c r="AG1161" s="89" t="str">
        <f t="shared" si="318"/>
        <v>No aplica</v>
      </c>
      <c r="AH1161" s="92" t="e">
        <f t="shared" si="319"/>
        <v>#VALUE!</v>
      </c>
      <c r="AI1161" s="93" t="str">
        <f t="shared" si="320"/>
        <v>No aplica</v>
      </c>
      <c r="AJ1161" s="93" t="e">
        <f t="shared" si="321"/>
        <v>#VALUE!</v>
      </c>
      <c r="AK1161" s="93" t="e">
        <f t="shared" si="322"/>
        <v>#VALUE!</v>
      </c>
    </row>
    <row r="1162" spans="1:37" ht="25.35" customHeight="1" thickTop="1" thickBot="1">
      <c r="A1162" s="296" t="s">
        <v>2167</v>
      </c>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c r="Z1162" s="297"/>
      <c r="AA1162" s="297"/>
      <c r="AB1162" s="297"/>
      <c r="AC1162" s="298"/>
      <c r="AD1162" s="205">
        <f>'Art. 121'!Q1122</f>
        <v>3</v>
      </c>
      <c r="AE1162" s="91" t="str">
        <f t="shared" si="316"/>
        <v>No aplica</v>
      </c>
      <c r="AF1162">
        <f t="shared" si="317"/>
        <v>1.5</v>
      </c>
      <c r="AG1162" s="89" t="str">
        <f t="shared" si="318"/>
        <v>No aplica</v>
      </c>
      <c r="AH1162" s="92" t="e">
        <f t="shared" si="319"/>
        <v>#VALUE!</v>
      </c>
      <c r="AI1162" s="93" t="str">
        <f t="shared" si="320"/>
        <v>No aplica</v>
      </c>
      <c r="AJ1162" s="93" t="e">
        <f t="shared" si="321"/>
        <v>#VALUE!</v>
      </c>
      <c r="AK1162" s="93" t="e">
        <f t="shared" si="322"/>
        <v>#VALUE!</v>
      </c>
    </row>
    <row r="1163" spans="1:37" ht="25.35" customHeight="1" thickTop="1" thickBot="1">
      <c r="A1163" s="296" t="s">
        <v>2168</v>
      </c>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c r="Z1163" s="297"/>
      <c r="AA1163" s="297"/>
      <c r="AB1163" s="297"/>
      <c r="AC1163" s="298"/>
      <c r="AD1163" s="205">
        <f>'Art. 121'!Q1123</f>
        <v>3</v>
      </c>
      <c r="AE1163" s="91" t="str">
        <f t="shared" si="316"/>
        <v>No aplica</v>
      </c>
      <c r="AF1163">
        <f t="shared" si="317"/>
        <v>1.5</v>
      </c>
      <c r="AG1163" s="89" t="str">
        <f t="shared" si="318"/>
        <v>No aplica</v>
      </c>
      <c r="AH1163" s="92" t="e">
        <f t="shared" si="319"/>
        <v>#VALUE!</v>
      </c>
      <c r="AI1163" s="93" t="str">
        <f t="shared" si="320"/>
        <v>No aplica</v>
      </c>
      <c r="AJ1163" s="93" t="e">
        <f t="shared" si="321"/>
        <v>#VALUE!</v>
      </c>
      <c r="AK1163" s="93" t="e">
        <f t="shared" si="322"/>
        <v>#VALUE!</v>
      </c>
    </row>
    <row r="1164" spans="1:37" ht="25.35" customHeight="1" thickTop="1" thickBot="1">
      <c r="A1164" s="296" t="s">
        <v>2169</v>
      </c>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c r="Z1164" s="297"/>
      <c r="AA1164" s="297"/>
      <c r="AB1164" s="297"/>
      <c r="AC1164" s="298"/>
      <c r="AD1164" s="205">
        <f>'Art. 121'!Q1124</f>
        <v>3</v>
      </c>
      <c r="AE1164" s="91" t="str">
        <f t="shared" si="316"/>
        <v>No aplica</v>
      </c>
      <c r="AF1164">
        <f t="shared" si="317"/>
        <v>1.5</v>
      </c>
      <c r="AG1164" s="89" t="str">
        <f t="shared" si="318"/>
        <v>No aplica</v>
      </c>
      <c r="AH1164" s="92" t="e">
        <f t="shared" si="319"/>
        <v>#VALUE!</v>
      </c>
      <c r="AI1164" s="93" t="str">
        <f t="shared" si="320"/>
        <v>No aplica</v>
      </c>
      <c r="AJ1164" s="93" t="e">
        <f t="shared" si="321"/>
        <v>#VALUE!</v>
      </c>
      <c r="AK1164" s="93" t="e">
        <f t="shared" si="322"/>
        <v>#VALUE!</v>
      </c>
    </row>
    <row r="1165" spans="1:37" ht="25.35" customHeight="1" thickTop="1" thickBot="1">
      <c r="A1165" s="296" t="s">
        <v>2170</v>
      </c>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c r="Z1165" s="297"/>
      <c r="AA1165" s="297"/>
      <c r="AB1165" s="297"/>
      <c r="AC1165" s="298"/>
      <c r="AD1165" s="205">
        <f>'Art. 121'!Q1125</f>
        <v>3</v>
      </c>
      <c r="AE1165" s="91" t="str">
        <f t="shared" si="316"/>
        <v>No aplica</v>
      </c>
      <c r="AF1165">
        <f t="shared" si="317"/>
        <v>1.5</v>
      </c>
      <c r="AG1165" s="89" t="str">
        <f t="shared" si="318"/>
        <v>No aplica</v>
      </c>
      <c r="AH1165" s="92" t="e">
        <f t="shared" si="319"/>
        <v>#VALUE!</v>
      </c>
      <c r="AI1165" s="93" t="str">
        <f t="shared" si="320"/>
        <v>No aplica</v>
      </c>
      <c r="AJ1165" s="93" t="e">
        <f t="shared" si="321"/>
        <v>#VALUE!</v>
      </c>
      <c r="AK1165" s="93" t="e">
        <f t="shared" si="322"/>
        <v>#VALUE!</v>
      </c>
    </row>
    <row r="1166" spans="1:37" ht="25.35" customHeight="1" thickTop="1">
      <c r="A1166" s="304" t="s">
        <v>2171</v>
      </c>
      <c r="B1166" s="304"/>
      <c r="C1166" s="304"/>
      <c r="D1166" s="304"/>
      <c r="E1166" s="304"/>
      <c r="F1166" s="304"/>
      <c r="G1166" s="304"/>
      <c r="H1166" s="304"/>
      <c r="I1166" s="304"/>
      <c r="J1166" s="304"/>
      <c r="K1166" s="304"/>
      <c r="L1166" s="304"/>
      <c r="M1166" s="304"/>
      <c r="N1166" s="304"/>
      <c r="O1166" s="304"/>
      <c r="P1166" s="304"/>
      <c r="Q1166" s="304"/>
      <c r="R1166" s="304"/>
      <c r="S1166" s="304"/>
      <c r="T1166" s="304"/>
      <c r="U1166" s="304"/>
      <c r="V1166" s="304"/>
      <c r="W1166" s="304"/>
      <c r="X1166" s="304"/>
      <c r="Y1166" s="304"/>
      <c r="Z1166" s="304"/>
      <c r="AA1166" s="304"/>
      <c r="AB1166" s="304"/>
      <c r="AC1166" s="304"/>
      <c r="AD1166" s="304"/>
      <c r="AE1166" s="91">
        <f>SUM(AE1145:AE1165)</f>
        <v>0</v>
      </c>
      <c r="AF1166" s="63"/>
      <c r="AG1166" s="94">
        <f>SUM(AG1145:AG1165)</f>
        <v>0</v>
      </c>
      <c r="AH1166" s="95"/>
      <c r="AI1166" s="96"/>
      <c r="AJ1166" s="96"/>
      <c r="AK1166" s="96"/>
    </row>
    <row r="1167" spans="1:37" ht="25.35" customHeight="1">
      <c r="A1167" s="302" t="s">
        <v>2172</v>
      </c>
      <c r="B1167" s="302"/>
      <c r="C1167" s="302"/>
      <c r="D1167" s="302"/>
      <c r="E1167" s="302"/>
      <c r="F1167" s="302"/>
      <c r="G1167" s="302"/>
      <c r="H1167" s="302"/>
      <c r="I1167" s="302"/>
      <c r="J1167" s="302"/>
      <c r="K1167" s="302"/>
      <c r="L1167" s="302"/>
      <c r="M1167" s="302"/>
      <c r="N1167" s="302"/>
      <c r="O1167" s="302"/>
      <c r="P1167" s="302"/>
      <c r="Q1167" s="302"/>
      <c r="R1167" s="302"/>
      <c r="S1167" s="302"/>
      <c r="T1167" s="302"/>
      <c r="U1167" s="302"/>
      <c r="V1167" s="302"/>
      <c r="W1167" s="302"/>
      <c r="X1167" s="302"/>
      <c r="Y1167" s="302"/>
      <c r="Z1167" s="302"/>
      <c r="AA1167" s="302"/>
      <c r="AB1167" s="302"/>
      <c r="AC1167" s="302"/>
      <c r="AD1167" s="302"/>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05" t="s">
        <v>79</v>
      </c>
      <c r="B1169" s="305"/>
      <c r="C1169" s="305"/>
      <c r="D1169" s="305"/>
      <c r="E1169" s="305"/>
      <c r="F1169" s="305"/>
      <c r="G1169" s="305"/>
      <c r="H1169" s="305"/>
      <c r="I1169" s="305"/>
      <c r="J1169" s="305"/>
      <c r="K1169" s="305"/>
      <c r="L1169" s="305"/>
      <c r="M1169" s="305"/>
      <c r="N1169" s="305"/>
      <c r="O1169" s="305"/>
      <c r="P1169" s="305"/>
      <c r="Q1169" s="305"/>
      <c r="R1169" s="305"/>
      <c r="S1169" s="305"/>
      <c r="T1169" s="305"/>
      <c r="U1169" s="305"/>
      <c r="V1169" s="305"/>
      <c r="W1169" s="305"/>
      <c r="X1169" s="305"/>
      <c r="Y1169" s="305"/>
      <c r="Z1169" s="305"/>
      <c r="AA1169" s="305"/>
      <c r="AB1169" s="305"/>
      <c r="AC1169" s="305"/>
      <c r="AD1169" s="106" t="s">
        <v>67</v>
      </c>
      <c r="AE1169" s="107" t="s">
        <v>9</v>
      </c>
      <c r="AF1169" s="89" t="s">
        <v>1877</v>
      </c>
      <c r="AG1169" s="89" t="s">
        <v>1878</v>
      </c>
      <c r="AH1169" s="89" t="s">
        <v>1879</v>
      </c>
      <c r="AI1169" s="90" t="s">
        <v>1880</v>
      </c>
      <c r="AJ1169" s="89"/>
      <c r="AK1169" s="90" t="s">
        <v>1881</v>
      </c>
    </row>
    <row r="1170" spans="1:37" ht="25.35" customHeight="1" thickTop="1" thickBot="1">
      <c r="A1170" s="296" t="s">
        <v>2173</v>
      </c>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c r="Z1170" s="297"/>
      <c r="AA1170" s="297"/>
      <c r="AB1170" s="297"/>
      <c r="AC1170" s="298"/>
      <c r="AD1170" s="205">
        <f>'Art. 121'!Q1128</f>
        <v>3</v>
      </c>
      <c r="AE1170" s="91" t="str">
        <f>IF(AG1170=1,AK1170,AG1170)</f>
        <v>No aplica</v>
      </c>
      <c r="AF1170">
        <f>AD1170/2</f>
        <v>1.5</v>
      </c>
      <c r="AG1170" s="89" t="str">
        <f>IF(AND(AF1170&gt;=0,AF1170&lt;=1),1,"No aplica")</f>
        <v>No aplica</v>
      </c>
      <c r="AH1170" s="92" t="e">
        <f>AD1170/(AG1170*2)</f>
        <v>#VALUE!</v>
      </c>
      <c r="AI1170" s="93" t="str">
        <f>IF(AG1170=1,AG1170/$AG$1175,"No aplica")</f>
        <v>No aplica</v>
      </c>
      <c r="AJ1170" s="93" t="e">
        <f>AF1170*AI1170</f>
        <v>#VALUE!</v>
      </c>
      <c r="AK1170" s="93" t="e">
        <f>AJ1170*$AE$23</f>
        <v>#VALUE!</v>
      </c>
    </row>
    <row r="1171" spans="1:37" ht="25.35" customHeight="1" thickTop="1" thickBot="1">
      <c r="A1171" s="296" t="s">
        <v>2174</v>
      </c>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c r="Z1171" s="297"/>
      <c r="AA1171" s="297"/>
      <c r="AB1171" s="297"/>
      <c r="AC1171" s="298"/>
      <c r="AD1171" s="205">
        <f>'Art. 121'!Q1129</f>
        <v>3</v>
      </c>
      <c r="AE1171" s="91" t="str">
        <f>IF(AG1171=1,AK1171,AG1171)</f>
        <v>No aplica</v>
      </c>
      <c r="AF1171">
        <f>AD1171/2</f>
        <v>1.5</v>
      </c>
      <c r="AG1171" s="89" t="str">
        <f>IF(AND(AF1171&gt;=0,AF1171&lt;=1),1,"No aplica")</f>
        <v>No aplica</v>
      </c>
      <c r="AH1171" s="92" t="e">
        <f>AD1171/(AG1171*2)</f>
        <v>#VALUE!</v>
      </c>
      <c r="AI1171" s="93" t="str">
        <f>IF(AG1171=1,AG1171/$AG$1175,"No aplica")</f>
        <v>No aplica</v>
      </c>
      <c r="AJ1171" s="93" t="e">
        <f>AF1171*AI1171</f>
        <v>#VALUE!</v>
      </c>
      <c r="AK1171" s="93" t="e">
        <f>AJ1171*$AE$23</f>
        <v>#VALUE!</v>
      </c>
    </row>
    <row r="1172" spans="1:37" ht="25.35" customHeight="1" thickTop="1" thickBot="1">
      <c r="A1172" s="296" t="s">
        <v>2175</v>
      </c>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c r="Z1172" s="297"/>
      <c r="AA1172" s="297"/>
      <c r="AB1172" s="297"/>
      <c r="AC1172" s="298"/>
      <c r="AD1172" s="205">
        <f>'Art. 121'!Q1130</f>
        <v>3</v>
      </c>
      <c r="AE1172" s="91" t="str">
        <f>IF(AG1172=1,AK1172,AG1172)</f>
        <v>No aplica</v>
      </c>
      <c r="AF1172">
        <f>AD1172/2</f>
        <v>1.5</v>
      </c>
      <c r="AG1172" s="89" t="str">
        <f>IF(AND(AF1172&gt;=0,AF1172&lt;=1),1,"No aplica")</f>
        <v>No aplica</v>
      </c>
      <c r="AH1172" s="92" t="e">
        <f>AD1172/(AG1172*2)</f>
        <v>#VALUE!</v>
      </c>
      <c r="AI1172" s="93" t="str">
        <f>IF(AG1172=1,AG1172/$AG$1175,"No aplica")</f>
        <v>No aplica</v>
      </c>
      <c r="AJ1172" s="93" t="e">
        <f>AF1172*AI1172</f>
        <v>#VALUE!</v>
      </c>
      <c r="AK1172" s="93" t="e">
        <f>AJ1172*$AE$23</f>
        <v>#VALUE!</v>
      </c>
    </row>
    <row r="1173" spans="1:37" ht="25.35" customHeight="1" thickTop="1" thickBot="1">
      <c r="A1173" s="296" t="s">
        <v>2176</v>
      </c>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c r="Z1173" s="297"/>
      <c r="AA1173" s="297"/>
      <c r="AB1173" s="297"/>
      <c r="AC1173" s="298"/>
      <c r="AD1173" s="205">
        <f>'Art. 121'!Q1131</f>
        <v>3</v>
      </c>
      <c r="AE1173" s="91" t="str">
        <f>IF(AG1173=1,AK1173,AG1173)</f>
        <v>No aplica</v>
      </c>
      <c r="AF1173">
        <f>AD1173/2</f>
        <v>1.5</v>
      </c>
      <c r="AG1173" s="89" t="str">
        <f>IF(AND(AF1173&gt;=0,AF1173&lt;=1),1,"No aplica")</f>
        <v>No aplica</v>
      </c>
      <c r="AH1173" s="92" t="e">
        <f>AD1173/(AG1173*2)</f>
        <v>#VALUE!</v>
      </c>
      <c r="AI1173" s="93" t="str">
        <f>IF(AG1173=1,AG1173/$AG$1175,"No aplica")</f>
        <v>No aplica</v>
      </c>
      <c r="AJ1173" s="93" t="e">
        <f>AF1173*AI1173</f>
        <v>#VALUE!</v>
      </c>
      <c r="AK1173" s="93" t="e">
        <f>AJ1173*$AE$23</f>
        <v>#VALUE!</v>
      </c>
    </row>
    <row r="1174" spans="1:37" ht="25.35" customHeight="1" thickTop="1" thickBot="1">
      <c r="A1174" s="296" t="s">
        <v>2177</v>
      </c>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c r="Z1174" s="297"/>
      <c r="AA1174" s="297"/>
      <c r="AB1174" s="297"/>
      <c r="AC1174" s="298"/>
      <c r="AD1174" s="205">
        <f>'Art. 121'!Q1132</f>
        <v>3</v>
      </c>
      <c r="AE1174" s="91" t="str">
        <f>IF(AG1174=1,AK1174,AG1174)</f>
        <v>No aplica</v>
      </c>
      <c r="AF1174">
        <f>AD1174/2</f>
        <v>1.5</v>
      </c>
      <c r="AG1174" s="89" t="str">
        <f>IF(AND(AF1174&gt;=0,AF1174&lt;=1),1,"No aplica")</f>
        <v>No aplica</v>
      </c>
      <c r="AH1174" s="92" t="e">
        <f>AD1174/(AG1174*2)</f>
        <v>#VALUE!</v>
      </c>
      <c r="AI1174" s="93" t="str">
        <f>IF(AG1174=1,AG1174/$AG$1175,"No aplica")</f>
        <v>No aplica</v>
      </c>
      <c r="AJ1174" s="93" t="e">
        <f>AF1174*AI1174</f>
        <v>#VALUE!</v>
      </c>
      <c r="AK1174" s="93" t="e">
        <f>AJ1174*$AE$23</f>
        <v>#VALUE!</v>
      </c>
    </row>
    <row r="1175" spans="1:37" ht="25.35" customHeight="1" thickTop="1">
      <c r="A1175" s="304" t="s">
        <v>2178</v>
      </c>
      <c r="B1175" s="304"/>
      <c r="C1175" s="304"/>
      <c r="D1175" s="304"/>
      <c r="E1175" s="304"/>
      <c r="F1175" s="304"/>
      <c r="G1175" s="304"/>
      <c r="H1175" s="304"/>
      <c r="I1175" s="304"/>
      <c r="J1175" s="304"/>
      <c r="K1175" s="304"/>
      <c r="L1175" s="304"/>
      <c r="M1175" s="304"/>
      <c r="N1175" s="304"/>
      <c r="O1175" s="304"/>
      <c r="P1175" s="304"/>
      <c r="Q1175" s="304"/>
      <c r="R1175" s="304"/>
      <c r="S1175" s="304"/>
      <c r="T1175" s="304"/>
      <c r="U1175" s="304"/>
      <c r="V1175" s="304"/>
      <c r="W1175" s="304"/>
      <c r="X1175" s="304"/>
      <c r="Y1175" s="304"/>
      <c r="Z1175" s="304"/>
      <c r="AA1175" s="304"/>
      <c r="AB1175" s="304"/>
      <c r="AC1175" s="304"/>
      <c r="AD1175" s="304"/>
      <c r="AE1175" s="91">
        <f>SUM(AE1168:AE1174)</f>
        <v>0</v>
      </c>
      <c r="AF1175" s="63"/>
      <c r="AG1175" s="94">
        <f>SUM(AG1170:AG1174)</f>
        <v>0</v>
      </c>
      <c r="AH1175" s="95"/>
      <c r="AI1175" s="96"/>
      <c r="AJ1175" s="96"/>
      <c r="AK1175" s="96"/>
    </row>
    <row r="1176" spans="1:37" ht="25.35" customHeight="1">
      <c r="A1176" s="302" t="s">
        <v>2179</v>
      </c>
      <c r="B1176" s="302"/>
      <c r="C1176" s="302"/>
      <c r="D1176" s="302"/>
      <c r="E1176" s="302"/>
      <c r="F1176" s="302"/>
      <c r="G1176" s="302"/>
      <c r="H1176" s="302"/>
      <c r="I1176" s="302"/>
      <c r="J1176" s="302"/>
      <c r="K1176" s="302"/>
      <c r="L1176" s="302"/>
      <c r="M1176" s="302"/>
      <c r="N1176" s="302"/>
      <c r="O1176" s="302"/>
      <c r="P1176" s="302"/>
      <c r="Q1176" s="302"/>
      <c r="R1176" s="302"/>
      <c r="S1176" s="302"/>
      <c r="T1176" s="302"/>
      <c r="U1176" s="302"/>
      <c r="V1176" s="302"/>
      <c r="W1176" s="302"/>
      <c r="X1176" s="302"/>
      <c r="Y1176" s="302"/>
      <c r="Z1176" s="302"/>
      <c r="AA1176" s="302"/>
      <c r="AB1176" s="302"/>
      <c r="AC1176" s="302"/>
      <c r="AD1176" s="302"/>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94" t="s">
        <v>874</v>
      </c>
      <c r="B1179" s="294"/>
      <c r="C1179" s="294"/>
      <c r="D1179" s="294"/>
      <c r="E1179" s="294"/>
      <c r="F1179" s="294"/>
      <c r="G1179" s="294"/>
      <c r="H1179" s="294"/>
      <c r="I1179" s="294"/>
      <c r="J1179" s="294"/>
      <c r="K1179" s="294"/>
      <c r="L1179" s="294"/>
      <c r="M1179" s="294"/>
      <c r="N1179" s="294"/>
      <c r="O1179" s="294"/>
      <c r="P1179" s="294"/>
      <c r="Q1179" s="294"/>
      <c r="R1179" s="294"/>
      <c r="S1179" s="294"/>
      <c r="T1179" s="294"/>
      <c r="U1179" s="294"/>
      <c r="V1179" s="294"/>
      <c r="W1179" s="294"/>
      <c r="X1179" s="294"/>
      <c r="Y1179" s="294"/>
      <c r="Z1179" s="294"/>
      <c r="AA1179" s="294"/>
      <c r="AB1179" s="294"/>
      <c r="AC1179" s="294"/>
      <c r="AD1179" s="204"/>
      <c r="AE1179" s="204"/>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03" t="s">
        <v>44</v>
      </c>
      <c r="B1182" s="303"/>
      <c r="C1182" s="303"/>
      <c r="D1182" s="303"/>
      <c r="E1182" s="303"/>
      <c r="F1182" s="303"/>
      <c r="G1182" s="303"/>
      <c r="H1182" s="303"/>
      <c r="I1182" s="303"/>
      <c r="J1182" s="303"/>
      <c r="K1182" s="303"/>
      <c r="L1182" s="303"/>
      <c r="M1182" s="303"/>
      <c r="N1182" s="303"/>
      <c r="O1182" s="303"/>
      <c r="P1182" s="303"/>
      <c r="Q1182" s="303"/>
      <c r="R1182" s="303"/>
      <c r="S1182" s="303"/>
      <c r="T1182" s="303"/>
      <c r="U1182" s="303"/>
      <c r="V1182" s="303"/>
      <c r="W1182" s="303"/>
      <c r="X1182" s="303"/>
      <c r="Y1182" s="303"/>
      <c r="Z1182" s="303"/>
      <c r="AA1182" s="303"/>
      <c r="AB1182" s="303"/>
      <c r="AC1182" s="303"/>
      <c r="AD1182" s="67" t="s">
        <v>67</v>
      </c>
      <c r="AE1182" s="201" t="s">
        <v>9</v>
      </c>
      <c r="AF1182" s="89" t="s">
        <v>1877</v>
      </c>
      <c r="AG1182" s="89" t="s">
        <v>1878</v>
      </c>
      <c r="AH1182" s="89" t="s">
        <v>1879</v>
      </c>
      <c r="AI1182" s="90" t="s">
        <v>1880</v>
      </c>
      <c r="AJ1182" s="89"/>
      <c r="AK1182" s="90" t="s">
        <v>1881</v>
      </c>
    </row>
    <row r="1183" spans="1:37" ht="25.35" customHeight="1" thickTop="1" thickBot="1">
      <c r="A1183" s="296" t="s">
        <v>2180</v>
      </c>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c r="Z1183" s="297"/>
      <c r="AA1183" s="297"/>
      <c r="AB1183" s="297"/>
      <c r="AC1183" s="298"/>
      <c r="AD1183" s="205">
        <f>'Art. 121'!Q1141</f>
        <v>3</v>
      </c>
      <c r="AE1183" s="91" t="str">
        <f t="shared" ref="AE1183:AE1246" si="330">IF(AG1183=1,AK1183,AG1183)</f>
        <v>No aplica</v>
      </c>
      <c r="AF1183">
        <f t="shared" ref="AF1183:AF1246" si="331">AD1183/2</f>
        <v>1.5</v>
      </c>
      <c r="AG1183" s="89" t="str">
        <f t="shared" ref="AG1183:AG1246" si="332">IF(AND(AF1183&gt;=0,AF1183&lt;=1),1,"No aplica")</f>
        <v>No aplica</v>
      </c>
      <c r="AH1183" s="92" t="e">
        <f t="shared" ref="AH1183:AH1246" si="333">AD1183/(AG1183*2)</f>
        <v>#VALUE!</v>
      </c>
      <c r="AI1183" s="93" t="str">
        <f t="shared" ref="AI1183:AI1214" si="334">IF(AG1183=1,AG1183/$AG$1261,"No aplica")</f>
        <v>No aplica</v>
      </c>
      <c r="AJ1183" s="93" t="e">
        <f t="shared" ref="AJ1183:AJ1246" si="335">AF1183*AI1183</f>
        <v>#VALUE!</v>
      </c>
      <c r="AK1183" s="93" t="e">
        <f t="shared" ref="AK1183:AK1246" si="336">AJ1183*$AE$23</f>
        <v>#VALUE!</v>
      </c>
    </row>
    <row r="1184" spans="1:37" ht="25.35" customHeight="1" thickTop="1" thickBot="1">
      <c r="A1184" s="296" t="s">
        <v>109</v>
      </c>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c r="Z1184" s="297"/>
      <c r="AA1184" s="297"/>
      <c r="AB1184" s="297"/>
      <c r="AC1184" s="298"/>
      <c r="AD1184" s="205">
        <f>'Art. 121'!Q1142</f>
        <v>3</v>
      </c>
      <c r="AE1184" s="91" t="str">
        <f t="shared" si="330"/>
        <v>No aplica</v>
      </c>
      <c r="AF1184">
        <f t="shared" si="331"/>
        <v>1.5</v>
      </c>
      <c r="AG1184" s="89" t="str">
        <f t="shared" si="332"/>
        <v>No aplica</v>
      </c>
      <c r="AH1184" s="92" t="e">
        <f t="shared" si="333"/>
        <v>#VALUE!</v>
      </c>
      <c r="AI1184" s="93" t="str">
        <f t="shared" si="334"/>
        <v>No aplica</v>
      </c>
      <c r="AJ1184" s="93" t="e">
        <f t="shared" si="335"/>
        <v>#VALUE!</v>
      </c>
      <c r="AK1184" s="93" t="e">
        <f t="shared" si="336"/>
        <v>#VALUE!</v>
      </c>
    </row>
    <row r="1185" spans="1:37" ht="25.35" customHeight="1" thickTop="1" thickBot="1">
      <c r="A1185" s="296" t="s">
        <v>877</v>
      </c>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c r="Z1185" s="297"/>
      <c r="AA1185" s="297"/>
      <c r="AB1185" s="297"/>
      <c r="AC1185" s="298"/>
      <c r="AD1185" s="205">
        <f>'Art. 121'!Q1143</f>
        <v>3</v>
      </c>
      <c r="AE1185" s="91" t="str">
        <f t="shared" si="330"/>
        <v>No aplica</v>
      </c>
      <c r="AF1185">
        <f t="shared" si="331"/>
        <v>1.5</v>
      </c>
      <c r="AG1185" s="89" t="str">
        <f t="shared" si="332"/>
        <v>No aplica</v>
      </c>
      <c r="AH1185" s="92" t="e">
        <f t="shared" si="333"/>
        <v>#VALUE!</v>
      </c>
      <c r="AI1185" s="93" t="str">
        <f t="shared" si="334"/>
        <v>No aplica</v>
      </c>
      <c r="AJ1185" s="93" t="e">
        <f t="shared" si="335"/>
        <v>#VALUE!</v>
      </c>
      <c r="AK1185" s="93" t="e">
        <f t="shared" si="336"/>
        <v>#VALUE!</v>
      </c>
    </row>
    <row r="1186" spans="1:37" ht="25.35" customHeight="1" thickTop="1" thickBot="1">
      <c r="A1186" s="296" t="s">
        <v>878</v>
      </c>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c r="Z1186" s="297"/>
      <c r="AA1186" s="297"/>
      <c r="AB1186" s="297"/>
      <c r="AC1186" s="298"/>
      <c r="AD1186" s="205">
        <f>'Art. 121'!Q1144</f>
        <v>3</v>
      </c>
      <c r="AE1186" s="91" t="str">
        <f t="shared" si="330"/>
        <v>No aplica</v>
      </c>
      <c r="AF1186">
        <f t="shared" si="331"/>
        <v>1.5</v>
      </c>
      <c r="AG1186" s="89" t="str">
        <f t="shared" si="332"/>
        <v>No aplica</v>
      </c>
      <c r="AH1186" s="92" t="e">
        <f t="shared" si="333"/>
        <v>#VALUE!</v>
      </c>
      <c r="AI1186" s="93" t="str">
        <f t="shared" si="334"/>
        <v>No aplica</v>
      </c>
      <c r="AJ1186" s="93" t="e">
        <f t="shared" si="335"/>
        <v>#VALUE!</v>
      </c>
      <c r="AK1186" s="93" t="e">
        <f t="shared" si="336"/>
        <v>#VALUE!</v>
      </c>
    </row>
    <row r="1187" spans="1:37" ht="25.35" customHeight="1" thickTop="1" thickBot="1">
      <c r="A1187" s="296" t="s">
        <v>879</v>
      </c>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c r="Z1187" s="297"/>
      <c r="AA1187" s="297"/>
      <c r="AB1187" s="297"/>
      <c r="AC1187" s="298"/>
      <c r="AD1187" s="205">
        <f>'Art. 121'!Q1145</f>
        <v>3</v>
      </c>
      <c r="AE1187" s="91" t="str">
        <f t="shared" si="330"/>
        <v>No aplica</v>
      </c>
      <c r="AF1187">
        <f t="shared" si="331"/>
        <v>1.5</v>
      </c>
      <c r="AG1187" s="89" t="str">
        <f t="shared" si="332"/>
        <v>No aplica</v>
      </c>
      <c r="AH1187" s="92" t="e">
        <f t="shared" si="333"/>
        <v>#VALUE!</v>
      </c>
      <c r="AI1187" s="93" t="str">
        <f t="shared" si="334"/>
        <v>No aplica</v>
      </c>
      <c r="AJ1187" s="93" t="e">
        <f t="shared" si="335"/>
        <v>#VALUE!</v>
      </c>
      <c r="AK1187" s="93" t="e">
        <f t="shared" si="336"/>
        <v>#VALUE!</v>
      </c>
    </row>
    <row r="1188" spans="1:37" ht="25.35" customHeight="1" thickTop="1" thickBot="1">
      <c r="A1188" s="296" t="s">
        <v>2181</v>
      </c>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c r="Z1188" s="297"/>
      <c r="AA1188" s="297"/>
      <c r="AB1188" s="297"/>
      <c r="AC1188" s="298"/>
      <c r="AD1188" s="205">
        <f>'Art. 121'!Q1146</f>
        <v>3</v>
      </c>
      <c r="AE1188" s="91" t="str">
        <f t="shared" si="330"/>
        <v>No aplica</v>
      </c>
      <c r="AF1188">
        <f t="shared" si="331"/>
        <v>1.5</v>
      </c>
      <c r="AG1188" s="89" t="str">
        <f t="shared" si="332"/>
        <v>No aplica</v>
      </c>
      <c r="AH1188" s="92" t="e">
        <f t="shared" si="333"/>
        <v>#VALUE!</v>
      </c>
      <c r="AI1188" s="93" t="str">
        <f t="shared" si="334"/>
        <v>No aplica</v>
      </c>
      <c r="AJ1188" s="93" t="e">
        <f t="shared" si="335"/>
        <v>#VALUE!</v>
      </c>
      <c r="AK1188" s="93" t="e">
        <f t="shared" si="336"/>
        <v>#VALUE!</v>
      </c>
    </row>
    <row r="1189" spans="1:37" ht="25.35" customHeight="1" thickTop="1" thickBot="1">
      <c r="A1189" s="296" t="s">
        <v>2182</v>
      </c>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c r="Z1189" s="297"/>
      <c r="AA1189" s="297"/>
      <c r="AB1189" s="297"/>
      <c r="AC1189" s="298"/>
      <c r="AD1189" s="205">
        <f>'Art. 121'!Q1147</f>
        <v>3</v>
      </c>
      <c r="AE1189" s="91" t="str">
        <f t="shared" si="330"/>
        <v>No aplica</v>
      </c>
      <c r="AF1189">
        <f t="shared" si="331"/>
        <v>1.5</v>
      </c>
      <c r="AG1189" s="89" t="str">
        <f t="shared" si="332"/>
        <v>No aplica</v>
      </c>
      <c r="AH1189" s="92" t="e">
        <f t="shared" si="333"/>
        <v>#VALUE!</v>
      </c>
      <c r="AI1189" s="93" t="str">
        <f t="shared" si="334"/>
        <v>No aplica</v>
      </c>
      <c r="AJ1189" s="93" t="e">
        <f t="shared" si="335"/>
        <v>#VALUE!</v>
      </c>
      <c r="AK1189" s="93" t="e">
        <f t="shared" si="336"/>
        <v>#VALUE!</v>
      </c>
    </row>
    <row r="1190" spans="1:37" ht="25.35" customHeight="1" thickTop="1" thickBot="1">
      <c r="A1190" s="296" t="s">
        <v>2183</v>
      </c>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c r="Z1190" s="297"/>
      <c r="AA1190" s="297"/>
      <c r="AB1190" s="297"/>
      <c r="AC1190" s="298"/>
      <c r="AD1190" s="205">
        <f>'Art. 121'!Q1148</f>
        <v>3</v>
      </c>
      <c r="AE1190" s="91" t="str">
        <f t="shared" si="330"/>
        <v>No aplica</v>
      </c>
      <c r="AF1190">
        <f t="shared" si="331"/>
        <v>1.5</v>
      </c>
      <c r="AG1190" s="89" t="str">
        <f t="shared" si="332"/>
        <v>No aplica</v>
      </c>
      <c r="AH1190" s="92" t="e">
        <f t="shared" si="333"/>
        <v>#VALUE!</v>
      </c>
      <c r="AI1190" s="93" t="str">
        <f t="shared" si="334"/>
        <v>No aplica</v>
      </c>
      <c r="AJ1190" s="93" t="e">
        <f t="shared" si="335"/>
        <v>#VALUE!</v>
      </c>
      <c r="AK1190" s="93" t="e">
        <f t="shared" si="336"/>
        <v>#VALUE!</v>
      </c>
    </row>
    <row r="1191" spans="1:37" ht="25.35" customHeight="1" thickTop="1" thickBot="1">
      <c r="A1191" s="296" t="s">
        <v>2184</v>
      </c>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c r="Z1191" s="297"/>
      <c r="AA1191" s="297"/>
      <c r="AB1191" s="297"/>
      <c r="AC1191" s="298"/>
      <c r="AD1191" s="205">
        <f>'Art. 121'!Q1149</f>
        <v>3</v>
      </c>
      <c r="AE1191" s="91" t="str">
        <f t="shared" si="330"/>
        <v>No aplica</v>
      </c>
      <c r="AF1191">
        <f t="shared" si="331"/>
        <v>1.5</v>
      </c>
      <c r="AG1191" s="89" t="str">
        <f t="shared" si="332"/>
        <v>No aplica</v>
      </c>
      <c r="AH1191" s="92" t="e">
        <f t="shared" si="333"/>
        <v>#VALUE!</v>
      </c>
      <c r="AI1191" s="93" t="str">
        <f t="shared" si="334"/>
        <v>No aplica</v>
      </c>
      <c r="AJ1191" s="93" t="e">
        <f t="shared" si="335"/>
        <v>#VALUE!</v>
      </c>
      <c r="AK1191" s="93" t="e">
        <f t="shared" si="336"/>
        <v>#VALUE!</v>
      </c>
    </row>
    <row r="1192" spans="1:37" ht="25.35" customHeight="1" thickTop="1" thickBot="1">
      <c r="A1192" s="296" t="s">
        <v>2185</v>
      </c>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c r="Z1192" s="297"/>
      <c r="AA1192" s="297"/>
      <c r="AB1192" s="297"/>
      <c r="AC1192" s="298"/>
      <c r="AD1192" s="205">
        <f>'Art. 121'!Q1150</f>
        <v>3</v>
      </c>
      <c r="AE1192" s="91" t="str">
        <f t="shared" si="330"/>
        <v>No aplica</v>
      </c>
      <c r="AF1192">
        <f t="shared" si="331"/>
        <v>1.5</v>
      </c>
      <c r="AG1192" s="89" t="str">
        <f t="shared" si="332"/>
        <v>No aplica</v>
      </c>
      <c r="AH1192" s="92" t="e">
        <f t="shared" si="333"/>
        <v>#VALUE!</v>
      </c>
      <c r="AI1192" s="93" t="str">
        <f t="shared" si="334"/>
        <v>No aplica</v>
      </c>
      <c r="AJ1192" s="93" t="e">
        <f t="shared" si="335"/>
        <v>#VALUE!</v>
      </c>
      <c r="AK1192" s="93" t="e">
        <f t="shared" si="336"/>
        <v>#VALUE!</v>
      </c>
    </row>
    <row r="1193" spans="1:37" ht="25.35" customHeight="1" thickTop="1" thickBot="1">
      <c r="A1193" s="296" t="s">
        <v>2186</v>
      </c>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c r="Z1193" s="297"/>
      <c r="AA1193" s="297"/>
      <c r="AB1193" s="297"/>
      <c r="AC1193" s="298"/>
      <c r="AD1193" s="205">
        <f>'Art. 121'!Q1151</f>
        <v>3</v>
      </c>
      <c r="AE1193" s="91" t="str">
        <f t="shared" si="330"/>
        <v>No aplica</v>
      </c>
      <c r="AF1193">
        <f t="shared" si="331"/>
        <v>1.5</v>
      </c>
      <c r="AG1193" s="89" t="str">
        <f t="shared" si="332"/>
        <v>No aplica</v>
      </c>
      <c r="AH1193" s="92" t="e">
        <f t="shared" si="333"/>
        <v>#VALUE!</v>
      </c>
      <c r="AI1193" s="93" t="str">
        <f t="shared" si="334"/>
        <v>No aplica</v>
      </c>
      <c r="AJ1193" s="93" t="e">
        <f t="shared" si="335"/>
        <v>#VALUE!</v>
      </c>
      <c r="AK1193" s="93" t="e">
        <f t="shared" si="336"/>
        <v>#VALUE!</v>
      </c>
    </row>
    <row r="1194" spans="1:37" ht="25.35" customHeight="1" thickTop="1" thickBot="1">
      <c r="A1194" s="296" t="s">
        <v>2187</v>
      </c>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c r="Z1194" s="297"/>
      <c r="AA1194" s="297"/>
      <c r="AB1194" s="297"/>
      <c r="AC1194" s="298"/>
      <c r="AD1194" s="205">
        <f>'Art. 121'!Q1152</f>
        <v>3</v>
      </c>
      <c r="AE1194" s="91" t="str">
        <f t="shared" si="330"/>
        <v>No aplica</v>
      </c>
      <c r="AF1194">
        <f t="shared" si="331"/>
        <v>1.5</v>
      </c>
      <c r="AG1194" s="89" t="str">
        <f t="shared" si="332"/>
        <v>No aplica</v>
      </c>
      <c r="AH1194" s="92" t="e">
        <f t="shared" si="333"/>
        <v>#VALUE!</v>
      </c>
      <c r="AI1194" s="93" t="str">
        <f t="shared" si="334"/>
        <v>No aplica</v>
      </c>
      <c r="AJ1194" s="93" t="e">
        <f t="shared" si="335"/>
        <v>#VALUE!</v>
      </c>
      <c r="AK1194" s="93" t="e">
        <f t="shared" si="336"/>
        <v>#VALUE!</v>
      </c>
    </row>
    <row r="1195" spans="1:37" ht="25.35" customHeight="1" thickTop="1" thickBot="1">
      <c r="A1195" s="296" t="s">
        <v>2188</v>
      </c>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c r="Z1195" s="297"/>
      <c r="AA1195" s="297"/>
      <c r="AB1195" s="297"/>
      <c r="AC1195" s="298"/>
      <c r="AD1195" s="205">
        <f>'Art. 121'!Q1153</f>
        <v>3</v>
      </c>
      <c r="AE1195" s="91" t="str">
        <f t="shared" si="330"/>
        <v>No aplica</v>
      </c>
      <c r="AF1195">
        <f t="shared" si="331"/>
        <v>1.5</v>
      </c>
      <c r="AG1195" s="89" t="str">
        <f t="shared" si="332"/>
        <v>No aplica</v>
      </c>
      <c r="AH1195" s="92" t="e">
        <f t="shared" si="333"/>
        <v>#VALUE!</v>
      </c>
      <c r="AI1195" s="93" t="str">
        <f t="shared" si="334"/>
        <v>No aplica</v>
      </c>
      <c r="AJ1195" s="93" t="e">
        <f t="shared" si="335"/>
        <v>#VALUE!</v>
      </c>
      <c r="AK1195" s="93" t="e">
        <f t="shared" si="336"/>
        <v>#VALUE!</v>
      </c>
    </row>
    <row r="1196" spans="1:37" ht="25.35" customHeight="1" thickTop="1" thickBot="1">
      <c r="A1196" s="296" t="s">
        <v>2189</v>
      </c>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c r="Z1196" s="297"/>
      <c r="AA1196" s="297"/>
      <c r="AB1196" s="297"/>
      <c r="AC1196" s="298"/>
      <c r="AD1196" s="205">
        <f>'Art. 121'!Q1154</f>
        <v>3</v>
      </c>
      <c r="AE1196" s="91" t="str">
        <f t="shared" si="330"/>
        <v>No aplica</v>
      </c>
      <c r="AF1196">
        <f t="shared" si="331"/>
        <v>1.5</v>
      </c>
      <c r="AG1196" s="89" t="str">
        <f t="shared" si="332"/>
        <v>No aplica</v>
      </c>
      <c r="AH1196" s="92" t="e">
        <f t="shared" si="333"/>
        <v>#VALUE!</v>
      </c>
      <c r="AI1196" s="93" t="str">
        <f t="shared" si="334"/>
        <v>No aplica</v>
      </c>
      <c r="AJ1196" s="93" t="e">
        <f t="shared" si="335"/>
        <v>#VALUE!</v>
      </c>
      <c r="AK1196" s="93" t="e">
        <f t="shared" si="336"/>
        <v>#VALUE!</v>
      </c>
    </row>
    <row r="1197" spans="1:37" ht="25.35" customHeight="1" thickTop="1" thickBot="1">
      <c r="A1197" s="296" t="s">
        <v>2190</v>
      </c>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c r="Z1197" s="297"/>
      <c r="AA1197" s="297"/>
      <c r="AB1197" s="297"/>
      <c r="AC1197" s="298"/>
      <c r="AD1197" s="205">
        <f>'Art. 121'!Q1155</f>
        <v>3</v>
      </c>
      <c r="AE1197" s="91" t="str">
        <f t="shared" si="330"/>
        <v>No aplica</v>
      </c>
      <c r="AF1197">
        <f t="shared" si="331"/>
        <v>1.5</v>
      </c>
      <c r="AG1197" s="89" t="str">
        <f t="shared" si="332"/>
        <v>No aplica</v>
      </c>
      <c r="AH1197" s="92" t="e">
        <f t="shared" si="333"/>
        <v>#VALUE!</v>
      </c>
      <c r="AI1197" s="93" t="str">
        <f t="shared" si="334"/>
        <v>No aplica</v>
      </c>
      <c r="AJ1197" s="93" t="e">
        <f t="shared" si="335"/>
        <v>#VALUE!</v>
      </c>
      <c r="AK1197" s="93" t="e">
        <f t="shared" si="336"/>
        <v>#VALUE!</v>
      </c>
    </row>
    <row r="1198" spans="1:37" ht="25.35" customHeight="1" thickTop="1" thickBot="1">
      <c r="A1198" s="296" t="s">
        <v>2191</v>
      </c>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c r="Z1198" s="297"/>
      <c r="AA1198" s="297"/>
      <c r="AB1198" s="297"/>
      <c r="AC1198" s="298"/>
      <c r="AD1198" s="205">
        <f>'Art. 121'!Q1156</f>
        <v>3</v>
      </c>
      <c r="AE1198" s="91" t="str">
        <f t="shared" si="330"/>
        <v>No aplica</v>
      </c>
      <c r="AF1198">
        <f t="shared" si="331"/>
        <v>1.5</v>
      </c>
      <c r="AG1198" s="89" t="str">
        <f t="shared" si="332"/>
        <v>No aplica</v>
      </c>
      <c r="AH1198" s="92" t="e">
        <f t="shared" si="333"/>
        <v>#VALUE!</v>
      </c>
      <c r="AI1198" s="93" t="str">
        <f t="shared" si="334"/>
        <v>No aplica</v>
      </c>
      <c r="AJ1198" s="93" t="e">
        <f t="shared" si="335"/>
        <v>#VALUE!</v>
      </c>
      <c r="AK1198" s="93" t="e">
        <f t="shared" si="336"/>
        <v>#VALUE!</v>
      </c>
    </row>
    <row r="1199" spans="1:37" ht="25.35" customHeight="1" thickTop="1" thickBot="1">
      <c r="A1199" s="296" t="s">
        <v>2192</v>
      </c>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c r="Z1199" s="297"/>
      <c r="AA1199" s="297"/>
      <c r="AB1199" s="297"/>
      <c r="AC1199" s="298"/>
      <c r="AD1199" s="205">
        <f>'Art. 121'!Q1157</f>
        <v>3</v>
      </c>
      <c r="AE1199" s="91" t="str">
        <f t="shared" si="330"/>
        <v>No aplica</v>
      </c>
      <c r="AF1199">
        <f t="shared" si="331"/>
        <v>1.5</v>
      </c>
      <c r="AG1199" s="89" t="str">
        <f t="shared" si="332"/>
        <v>No aplica</v>
      </c>
      <c r="AH1199" s="92" t="e">
        <f t="shared" si="333"/>
        <v>#VALUE!</v>
      </c>
      <c r="AI1199" s="93" t="str">
        <f t="shared" si="334"/>
        <v>No aplica</v>
      </c>
      <c r="AJ1199" s="93" t="e">
        <f t="shared" si="335"/>
        <v>#VALUE!</v>
      </c>
      <c r="AK1199" s="93" t="e">
        <f t="shared" si="336"/>
        <v>#VALUE!</v>
      </c>
    </row>
    <row r="1200" spans="1:37" ht="25.35" customHeight="1" thickTop="1" thickBot="1">
      <c r="A1200" s="296" t="s">
        <v>2193</v>
      </c>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c r="Z1200" s="297"/>
      <c r="AA1200" s="297"/>
      <c r="AB1200" s="297"/>
      <c r="AC1200" s="298"/>
      <c r="AD1200" s="205">
        <f>'Art. 121'!Q1158</f>
        <v>3</v>
      </c>
      <c r="AE1200" s="91" t="str">
        <f t="shared" si="330"/>
        <v>No aplica</v>
      </c>
      <c r="AF1200">
        <f t="shared" si="331"/>
        <v>1.5</v>
      </c>
      <c r="AG1200" s="89" t="str">
        <f t="shared" si="332"/>
        <v>No aplica</v>
      </c>
      <c r="AH1200" s="92" t="e">
        <f t="shared" si="333"/>
        <v>#VALUE!</v>
      </c>
      <c r="AI1200" s="93" t="str">
        <f t="shared" si="334"/>
        <v>No aplica</v>
      </c>
      <c r="AJ1200" s="93" t="e">
        <f t="shared" si="335"/>
        <v>#VALUE!</v>
      </c>
      <c r="AK1200" s="93" t="e">
        <f t="shared" si="336"/>
        <v>#VALUE!</v>
      </c>
    </row>
    <row r="1201" spans="1:37" ht="25.35" customHeight="1" thickTop="1" thickBot="1">
      <c r="A1201" s="296" t="s">
        <v>2194</v>
      </c>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c r="Z1201" s="297"/>
      <c r="AA1201" s="297"/>
      <c r="AB1201" s="297"/>
      <c r="AC1201" s="298"/>
      <c r="AD1201" s="205">
        <f>'Art. 121'!Q1159</f>
        <v>3</v>
      </c>
      <c r="AE1201" s="91" t="str">
        <f t="shared" si="330"/>
        <v>No aplica</v>
      </c>
      <c r="AF1201">
        <f t="shared" si="331"/>
        <v>1.5</v>
      </c>
      <c r="AG1201" s="89" t="str">
        <f t="shared" si="332"/>
        <v>No aplica</v>
      </c>
      <c r="AH1201" s="92" t="e">
        <f t="shared" si="333"/>
        <v>#VALUE!</v>
      </c>
      <c r="AI1201" s="93" t="str">
        <f t="shared" si="334"/>
        <v>No aplica</v>
      </c>
      <c r="AJ1201" s="93" t="e">
        <f t="shared" si="335"/>
        <v>#VALUE!</v>
      </c>
      <c r="AK1201" s="93" t="e">
        <f t="shared" si="336"/>
        <v>#VALUE!</v>
      </c>
    </row>
    <row r="1202" spans="1:37" ht="25.35" customHeight="1" thickTop="1" thickBot="1">
      <c r="A1202" s="296" t="s">
        <v>2195</v>
      </c>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c r="Z1202" s="297"/>
      <c r="AA1202" s="297"/>
      <c r="AB1202" s="297"/>
      <c r="AC1202" s="298"/>
      <c r="AD1202" s="205">
        <f>'Art. 121'!Q1160</f>
        <v>3</v>
      </c>
      <c r="AE1202" s="91" t="str">
        <f t="shared" si="330"/>
        <v>No aplica</v>
      </c>
      <c r="AF1202">
        <f t="shared" si="331"/>
        <v>1.5</v>
      </c>
      <c r="AG1202" s="89" t="str">
        <f t="shared" si="332"/>
        <v>No aplica</v>
      </c>
      <c r="AH1202" s="92" t="e">
        <f t="shared" si="333"/>
        <v>#VALUE!</v>
      </c>
      <c r="AI1202" s="93" t="str">
        <f t="shared" si="334"/>
        <v>No aplica</v>
      </c>
      <c r="AJ1202" s="93" t="e">
        <f t="shared" si="335"/>
        <v>#VALUE!</v>
      </c>
      <c r="AK1202" s="93" t="e">
        <f t="shared" si="336"/>
        <v>#VALUE!</v>
      </c>
    </row>
    <row r="1203" spans="1:37" ht="25.35" customHeight="1" thickTop="1" thickBot="1">
      <c r="A1203" s="296" t="s">
        <v>2196</v>
      </c>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c r="Z1203" s="297"/>
      <c r="AA1203" s="297"/>
      <c r="AB1203" s="297"/>
      <c r="AC1203" s="298"/>
      <c r="AD1203" s="205">
        <f>'Art. 121'!Q1161</f>
        <v>3</v>
      </c>
      <c r="AE1203" s="91" t="str">
        <f t="shared" si="330"/>
        <v>No aplica</v>
      </c>
      <c r="AF1203">
        <f t="shared" si="331"/>
        <v>1.5</v>
      </c>
      <c r="AG1203" s="89" t="str">
        <f t="shared" si="332"/>
        <v>No aplica</v>
      </c>
      <c r="AH1203" s="92" t="e">
        <f t="shared" si="333"/>
        <v>#VALUE!</v>
      </c>
      <c r="AI1203" s="93" t="str">
        <f t="shared" si="334"/>
        <v>No aplica</v>
      </c>
      <c r="AJ1203" s="93" t="e">
        <f t="shared" si="335"/>
        <v>#VALUE!</v>
      </c>
      <c r="AK1203" s="93" t="e">
        <f t="shared" si="336"/>
        <v>#VALUE!</v>
      </c>
    </row>
    <row r="1204" spans="1:37" ht="25.35" customHeight="1" thickTop="1" thickBot="1">
      <c r="A1204" s="296" t="s">
        <v>2197</v>
      </c>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c r="Z1204" s="297"/>
      <c r="AA1204" s="297"/>
      <c r="AB1204" s="297"/>
      <c r="AC1204" s="298"/>
      <c r="AD1204" s="205">
        <f>'Art. 121'!Q1162</f>
        <v>3</v>
      </c>
      <c r="AE1204" s="91" t="str">
        <f t="shared" si="330"/>
        <v>No aplica</v>
      </c>
      <c r="AF1204">
        <f t="shared" si="331"/>
        <v>1.5</v>
      </c>
      <c r="AG1204" s="89" t="str">
        <f t="shared" si="332"/>
        <v>No aplica</v>
      </c>
      <c r="AH1204" s="92" t="e">
        <f t="shared" si="333"/>
        <v>#VALUE!</v>
      </c>
      <c r="AI1204" s="93" t="str">
        <f t="shared" si="334"/>
        <v>No aplica</v>
      </c>
      <c r="AJ1204" s="93" t="e">
        <f t="shared" si="335"/>
        <v>#VALUE!</v>
      </c>
      <c r="AK1204" s="93" t="e">
        <f t="shared" si="336"/>
        <v>#VALUE!</v>
      </c>
    </row>
    <row r="1205" spans="1:37" ht="25.35" customHeight="1" thickTop="1" thickBot="1">
      <c r="A1205" s="296" t="s">
        <v>2198</v>
      </c>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c r="Z1205" s="297"/>
      <c r="AA1205" s="297"/>
      <c r="AB1205" s="297"/>
      <c r="AC1205" s="298"/>
      <c r="AD1205" s="205">
        <f>'Art. 121'!Q1163</f>
        <v>3</v>
      </c>
      <c r="AE1205" s="91" t="str">
        <f t="shared" si="330"/>
        <v>No aplica</v>
      </c>
      <c r="AF1205">
        <f t="shared" si="331"/>
        <v>1.5</v>
      </c>
      <c r="AG1205" s="89" t="str">
        <f t="shared" si="332"/>
        <v>No aplica</v>
      </c>
      <c r="AH1205" s="92" t="e">
        <f t="shared" si="333"/>
        <v>#VALUE!</v>
      </c>
      <c r="AI1205" s="93" t="str">
        <f t="shared" si="334"/>
        <v>No aplica</v>
      </c>
      <c r="AJ1205" s="93" t="e">
        <f t="shared" si="335"/>
        <v>#VALUE!</v>
      </c>
      <c r="AK1205" s="93" t="e">
        <f t="shared" si="336"/>
        <v>#VALUE!</v>
      </c>
    </row>
    <row r="1206" spans="1:37" ht="25.35" customHeight="1" thickTop="1" thickBot="1">
      <c r="A1206" s="296" t="s">
        <v>2199</v>
      </c>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c r="Z1206" s="297"/>
      <c r="AA1206" s="297"/>
      <c r="AB1206" s="297"/>
      <c r="AC1206" s="298"/>
      <c r="AD1206" s="205">
        <f>'Art. 121'!Q1164</f>
        <v>3</v>
      </c>
      <c r="AE1206" s="91" t="str">
        <f t="shared" si="330"/>
        <v>No aplica</v>
      </c>
      <c r="AF1206">
        <f t="shared" si="331"/>
        <v>1.5</v>
      </c>
      <c r="AG1206" s="89" t="str">
        <f t="shared" si="332"/>
        <v>No aplica</v>
      </c>
      <c r="AH1206" s="92" t="e">
        <f t="shared" si="333"/>
        <v>#VALUE!</v>
      </c>
      <c r="AI1206" s="93" t="str">
        <f t="shared" si="334"/>
        <v>No aplica</v>
      </c>
      <c r="AJ1206" s="93" t="e">
        <f t="shared" si="335"/>
        <v>#VALUE!</v>
      </c>
      <c r="AK1206" s="93" t="e">
        <f t="shared" si="336"/>
        <v>#VALUE!</v>
      </c>
    </row>
    <row r="1207" spans="1:37" ht="25.35" customHeight="1" thickTop="1" thickBot="1">
      <c r="A1207" s="296" t="s">
        <v>2200</v>
      </c>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c r="Z1207" s="297"/>
      <c r="AA1207" s="297"/>
      <c r="AB1207" s="297"/>
      <c r="AC1207" s="298"/>
      <c r="AD1207" s="205">
        <f>'Art. 121'!Q1165</f>
        <v>3</v>
      </c>
      <c r="AE1207" s="91" t="str">
        <f t="shared" si="330"/>
        <v>No aplica</v>
      </c>
      <c r="AF1207">
        <f t="shared" si="331"/>
        <v>1.5</v>
      </c>
      <c r="AG1207" s="89" t="str">
        <f t="shared" si="332"/>
        <v>No aplica</v>
      </c>
      <c r="AH1207" s="92" t="e">
        <f t="shared" si="333"/>
        <v>#VALUE!</v>
      </c>
      <c r="AI1207" s="93" t="str">
        <f t="shared" si="334"/>
        <v>No aplica</v>
      </c>
      <c r="AJ1207" s="93" t="e">
        <f t="shared" si="335"/>
        <v>#VALUE!</v>
      </c>
      <c r="AK1207" s="93" t="e">
        <f t="shared" si="336"/>
        <v>#VALUE!</v>
      </c>
    </row>
    <row r="1208" spans="1:37" ht="25.35" customHeight="1" thickTop="1" thickBot="1">
      <c r="A1208" s="296" t="s">
        <v>2201</v>
      </c>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c r="Z1208" s="297"/>
      <c r="AA1208" s="297"/>
      <c r="AB1208" s="297"/>
      <c r="AC1208" s="298"/>
      <c r="AD1208" s="205">
        <f>'Art. 121'!Q1166</f>
        <v>3</v>
      </c>
      <c r="AE1208" s="91" t="str">
        <f t="shared" si="330"/>
        <v>No aplica</v>
      </c>
      <c r="AF1208">
        <f t="shared" si="331"/>
        <v>1.5</v>
      </c>
      <c r="AG1208" s="89" t="str">
        <f t="shared" si="332"/>
        <v>No aplica</v>
      </c>
      <c r="AH1208" s="92" t="e">
        <f t="shared" si="333"/>
        <v>#VALUE!</v>
      </c>
      <c r="AI1208" s="93" t="str">
        <f t="shared" si="334"/>
        <v>No aplica</v>
      </c>
      <c r="AJ1208" s="93" t="e">
        <f t="shared" si="335"/>
        <v>#VALUE!</v>
      </c>
      <c r="AK1208" s="93" t="e">
        <f t="shared" si="336"/>
        <v>#VALUE!</v>
      </c>
    </row>
    <row r="1209" spans="1:37" ht="25.35" customHeight="1" thickTop="1" thickBot="1">
      <c r="A1209" s="296" t="s">
        <v>2202</v>
      </c>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c r="Z1209" s="297"/>
      <c r="AA1209" s="297"/>
      <c r="AB1209" s="297"/>
      <c r="AC1209" s="298"/>
      <c r="AD1209" s="205">
        <f>'Art. 121'!Q1167</f>
        <v>3</v>
      </c>
      <c r="AE1209" s="91" t="str">
        <f t="shared" si="330"/>
        <v>No aplica</v>
      </c>
      <c r="AF1209">
        <f t="shared" si="331"/>
        <v>1.5</v>
      </c>
      <c r="AG1209" s="89" t="str">
        <f t="shared" si="332"/>
        <v>No aplica</v>
      </c>
      <c r="AH1209" s="92" t="e">
        <f t="shared" si="333"/>
        <v>#VALUE!</v>
      </c>
      <c r="AI1209" s="93" t="str">
        <f t="shared" si="334"/>
        <v>No aplica</v>
      </c>
      <c r="AJ1209" s="93" t="e">
        <f t="shared" si="335"/>
        <v>#VALUE!</v>
      </c>
      <c r="AK1209" s="93" t="e">
        <f t="shared" si="336"/>
        <v>#VALUE!</v>
      </c>
    </row>
    <row r="1210" spans="1:37" ht="25.35" customHeight="1" thickTop="1" thickBot="1">
      <c r="A1210" s="296" t="s">
        <v>2203</v>
      </c>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c r="Z1210" s="297"/>
      <c r="AA1210" s="297"/>
      <c r="AB1210" s="297"/>
      <c r="AC1210" s="298"/>
      <c r="AD1210" s="205">
        <f>'Art. 121'!Q1168</f>
        <v>3</v>
      </c>
      <c r="AE1210" s="91" t="str">
        <f t="shared" si="330"/>
        <v>No aplica</v>
      </c>
      <c r="AF1210">
        <f t="shared" si="331"/>
        <v>1.5</v>
      </c>
      <c r="AG1210" s="89" t="str">
        <f t="shared" si="332"/>
        <v>No aplica</v>
      </c>
      <c r="AH1210" s="92" t="e">
        <f t="shared" si="333"/>
        <v>#VALUE!</v>
      </c>
      <c r="AI1210" s="93" t="str">
        <f t="shared" si="334"/>
        <v>No aplica</v>
      </c>
      <c r="AJ1210" s="93" t="e">
        <f t="shared" si="335"/>
        <v>#VALUE!</v>
      </c>
      <c r="AK1210" s="93" t="e">
        <f t="shared" si="336"/>
        <v>#VALUE!</v>
      </c>
    </row>
    <row r="1211" spans="1:37" ht="25.35" customHeight="1" thickTop="1" thickBot="1">
      <c r="A1211" s="296" t="s">
        <v>2204</v>
      </c>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c r="Z1211" s="297"/>
      <c r="AA1211" s="297"/>
      <c r="AB1211" s="297"/>
      <c r="AC1211" s="298"/>
      <c r="AD1211" s="205">
        <f>'Art. 121'!Q1169</f>
        <v>3</v>
      </c>
      <c r="AE1211" s="91" t="str">
        <f t="shared" si="330"/>
        <v>No aplica</v>
      </c>
      <c r="AF1211">
        <f t="shared" si="331"/>
        <v>1.5</v>
      </c>
      <c r="AG1211" s="89" t="str">
        <f t="shared" si="332"/>
        <v>No aplica</v>
      </c>
      <c r="AH1211" s="92" t="e">
        <f t="shared" si="333"/>
        <v>#VALUE!</v>
      </c>
      <c r="AI1211" s="93" t="str">
        <f t="shared" si="334"/>
        <v>No aplica</v>
      </c>
      <c r="AJ1211" s="93" t="e">
        <f t="shared" si="335"/>
        <v>#VALUE!</v>
      </c>
      <c r="AK1211" s="93" t="e">
        <f t="shared" si="336"/>
        <v>#VALUE!</v>
      </c>
    </row>
    <row r="1212" spans="1:37" ht="25.35" customHeight="1" thickTop="1" thickBot="1">
      <c r="A1212" s="296" t="s">
        <v>2205</v>
      </c>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c r="Z1212" s="297"/>
      <c r="AA1212" s="297"/>
      <c r="AB1212" s="297"/>
      <c r="AC1212" s="298"/>
      <c r="AD1212" s="205">
        <f>'Art. 121'!Q1170</f>
        <v>3</v>
      </c>
      <c r="AE1212" s="91" t="str">
        <f t="shared" si="330"/>
        <v>No aplica</v>
      </c>
      <c r="AF1212">
        <f t="shared" si="331"/>
        <v>1.5</v>
      </c>
      <c r="AG1212" s="89" t="str">
        <f t="shared" si="332"/>
        <v>No aplica</v>
      </c>
      <c r="AH1212" s="92" t="e">
        <f t="shared" si="333"/>
        <v>#VALUE!</v>
      </c>
      <c r="AI1212" s="93" t="str">
        <f t="shared" si="334"/>
        <v>No aplica</v>
      </c>
      <c r="AJ1212" s="93" t="e">
        <f t="shared" si="335"/>
        <v>#VALUE!</v>
      </c>
      <c r="AK1212" s="93" t="e">
        <f t="shared" si="336"/>
        <v>#VALUE!</v>
      </c>
    </row>
    <row r="1213" spans="1:37" ht="25.35" customHeight="1" thickTop="1" thickBot="1">
      <c r="A1213" s="296" t="s">
        <v>2206</v>
      </c>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c r="Z1213" s="297"/>
      <c r="AA1213" s="297"/>
      <c r="AB1213" s="297"/>
      <c r="AC1213" s="298"/>
      <c r="AD1213" s="205">
        <f>'Art. 121'!Q1171</f>
        <v>3</v>
      </c>
      <c r="AE1213" s="91" t="str">
        <f t="shared" si="330"/>
        <v>No aplica</v>
      </c>
      <c r="AF1213">
        <f t="shared" si="331"/>
        <v>1.5</v>
      </c>
      <c r="AG1213" s="89" t="str">
        <f t="shared" si="332"/>
        <v>No aplica</v>
      </c>
      <c r="AH1213" s="92" t="e">
        <f t="shared" si="333"/>
        <v>#VALUE!</v>
      </c>
      <c r="AI1213" s="93" t="str">
        <f t="shared" si="334"/>
        <v>No aplica</v>
      </c>
      <c r="AJ1213" s="93" t="e">
        <f t="shared" si="335"/>
        <v>#VALUE!</v>
      </c>
      <c r="AK1213" s="93" t="e">
        <f t="shared" si="336"/>
        <v>#VALUE!</v>
      </c>
    </row>
    <row r="1214" spans="1:37" ht="25.35" customHeight="1" thickTop="1" thickBot="1">
      <c r="A1214" s="296" t="s">
        <v>2207</v>
      </c>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c r="Z1214" s="297"/>
      <c r="AA1214" s="297"/>
      <c r="AB1214" s="297"/>
      <c r="AC1214" s="298"/>
      <c r="AD1214" s="205">
        <f>'Art. 121'!Q1172</f>
        <v>3</v>
      </c>
      <c r="AE1214" s="91" t="str">
        <f t="shared" si="330"/>
        <v>No aplica</v>
      </c>
      <c r="AF1214">
        <f t="shared" si="331"/>
        <v>1.5</v>
      </c>
      <c r="AG1214" s="89" t="str">
        <f t="shared" si="332"/>
        <v>No aplica</v>
      </c>
      <c r="AH1214" s="92" t="e">
        <f t="shared" si="333"/>
        <v>#VALUE!</v>
      </c>
      <c r="AI1214" s="93" t="str">
        <f t="shared" si="334"/>
        <v>No aplica</v>
      </c>
      <c r="AJ1214" s="93" t="e">
        <f t="shared" si="335"/>
        <v>#VALUE!</v>
      </c>
      <c r="AK1214" s="93" t="e">
        <f t="shared" si="336"/>
        <v>#VALUE!</v>
      </c>
    </row>
    <row r="1215" spans="1:37" ht="25.35" customHeight="1" thickTop="1" thickBot="1">
      <c r="A1215" s="296" t="s">
        <v>2208</v>
      </c>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c r="Z1215" s="297"/>
      <c r="AA1215" s="297"/>
      <c r="AB1215" s="297"/>
      <c r="AC1215" s="298"/>
      <c r="AD1215" s="205">
        <f>'Art. 121'!Q1173</f>
        <v>3</v>
      </c>
      <c r="AE1215" s="91" t="str">
        <f t="shared" si="330"/>
        <v>No aplica</v>
      </c>
      <c r="AF1215">
        <f t="shared" si="331"/>
        <v>1.5</v>
      </c>
      <c r="AG1215" s="89" t="str">
        <f t="shared" si="332"/>
        <v>No aplica</v>
      </c>
      <c r="AH1215" s="92" t="e">
        <f t="shared" si="333"/>
        <v>#VALUE!</v>
      </c>
      <c r="AI1215" s="93" t="str">
        <f t="shared" ref="AI1215:AI1246" si="337">IF(AG1215=1,AG1215/$AG$1261,"No aplica")</f>
        <v>No aplica</v>
      </c>
      <c r="AJ1215" s="93" t="e">
        <f t="shared" si="335"/>
        <v>#VALUE!</v>
      </c>
      <c r="AK1215" s="93" t="e">
        <f t="shared" si="336"/>
        <v>#VALUE!</v>
      </c>
    </row>
    <row r="1216" spans="1:37" ht="25.35" customHeight="1" thickTop="1" thickBot="1">
      <c r="A1216" s="296" t="s">
        <v>2209</v>
      </c>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c r="Z1216" s="297"/>
      <c r="AA1216" s="297"/>
      <c r="AB1216" s="297"/>
      <c r="AC1216" s="298"/>
      <c r="AD1216" s="205">
        <f>'Art. 121'!Q1174</f>
        <v>3</v>
      </c>
      <c r="AE1216" s="91" t="str">
        <f t="shared" si="330"/>
        <v>No aplica</v>
      </c>
      <c r="AF1216">
        <f t="shared" si="331"/>
        <v>1.5</v>
      </c>
      <c r="AG1216" s="89" t="str">
        <f t="shared" si="332"/>
        <v>No aplica</v>
      </c>
      <c r="AH1216" s="92" t="e">
        <f t="shared" si="333"/>
        <v>#VALUE!</v>
      </c>
      <c r="AI1216" s="93" t="str">
        <f t="shared" si="337"/>
        <v>No aplica</v>
      </c>
      <c r="AJ1216" s="93" t="e">
        <f t="shared" si="335"/>
        <v>#VALUE!</v>
      </c>
      <c r="AK1216" s="93" t="e">
        <f t="shared" si="336"/>
        <v>#VALUE!</v>
      </c>
    </row>
    <row r="1217" spans="1:37" ht="25.35" customHeight="1" thickTop="1" thickBot="1">
      <c r="A1217" s="296" t="s">
        <v>2210</v>
      </c>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c r="Z1217" s="297"/>
      <c r="AA1217" s="297"/>
      <c r="AB1217" s="297"/>
      <c r="AC1217" s="298"/>
      <c r="AD1217" s="205">
        <f>'Art. 121'!Q1175</f>
        <v>3</v>
      </c>
      <c r="AE1217" s="91" t="str">
        <f t="shared" si="330"/>
        <v>No aplica</v>
      </c>
      <c r="AF1217">
        <f t="shared" si="331"/>
        <v>1.5</v>
      </c>
      <c r="AG1217" s="89" t="str">
        <f t="shared" si="332"/>
        <v>No aplica</v>
      </c>
      <c r="AH1217" s="92" t="e">
        <f t="shared" si="333"/>
        <v>#VALUE!</v>
      </c>
      <c r="AI1217" s="93" t="str">
        <f t="shared" si="337"/>
        <v>No aplica</v>
      </c>
      <c r="AJ1217" s="93" t="e">
        <f t="shared" si="335"/>
        <v>#VALUE!</v>
      </c>
      <c r="AK1217" s="93" t="e">
        <f t="shared" si="336"/>
        <v>#VALUE!</v>
      </c>
    </row>
    <row r="1218" spans="1:37" ht="25.35" customHeight="1" thickTop="1" thickBot="1">
      <c r="A1218" s="296" t="s">
        <v>2211</v>
      </c>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c r="Z1218" s="297"/>
      <c r="AA1218" s="297"/>
      <c r="AB1218" s="297"/>
      <c r="AC1218" s="298"/>
      <c r="AD1218" s="205">
        <f>'Art. 121'!Q1176</f>
        <v>3</v>
      </c>
      <c r="AE1218" s="91" t="str">
        <f t="shared" si="330"/>
        <v>No aplica</v>
      </c>
      <c r="AF1218">
        <f t="shared" si="331"/>
        <v>1.5</v>
      </c>
      <c r="AG1218" s="89" t="str">
        <f t="shared" si="332"/>
        <v>No aplica</v>
      </c>
      <c r="AH1218" s="92" t="e">
        <f t="shared" si="333"/>
        <v>#VALUE!</v>
      </c>
      <c r="AI1218" s="93" t="str">
        <f t="shared" si="337"/>
        <v>No aplica</v>
      </c>
      <c r="AJ1218" s="93" t="e">
        <f t="shared" si="335"/>
        <v>#VALUE!</v>
      </c>
      <c r="AK1218" s="93" t="e">
        <f t="shared" si="336"/>
        <v>#VALUE!</v>
      </c>
    </row>
    <row r="1219" spans="1:37" ht="25.35" customHeight="1" thickTop="1" thickBot="1">
      <c r="A1219" s="296" t="s">
        <v>2212</v>
      </c>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c r="Z1219" s="297"/>
      <c r="AA1219" s="297"/>
      <c r="AB1219" s="297"/>
      <c r="AC1219" s="298"/>
      <c r="AD1219" s="205">
        <f>'Art. 121'!Q1177</f>
        <v>3</v>
      </c>
      <c r="AE1219" s="91" t="str">
        <f t="shared" si="330"/>
        <v>No aplica</v>
      </c>
      <c r="AF1219">
        <f t="shared" si="331"/>
        <v>1.5</v>
      </c>
      <c r="AG1219" s="89" t="str">
        <f t="shared" si="332"/>
        <v>No aplica</v>
      </c>
      <c r="AH1219" s="92" t="e">
        <f t="shared" si="333"/>
        <v>#VALUE!</v>
      </c>
      <c r="AI1219" s="93" t="str">
        <f t="shared" si="337"/>
        <v>No aplica</v>
      </c>
      <c r="AJ1219" s="93" t="e">
        <f t="shared" si="335"/>
        <v>#VALUE!</v>
      </c>
      <c r="AK1219" s="93" t="e">
        <f t="shared" si="336"/>
        <v>#VALUE!</v>
      </c>
    </row>
    <row r="1220" spans="1:37" ht="25.35" customHeight="1" thickTop="1" thickBot="1">
      <c r="A1220" s="296" t="s">
        <v>2213</v>
      </c>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c r="Z1220" s="297"/>
      <c r="AA1220" s="297"/>
      <c r="AB1220" s="297"/>
      <c r="AC1220" s="298"/>
      <c r="AD1220" s="205">
        <f>'Art. 121'!Q1178</f>
        <v>3</v>
      </c>
      <c r="AE1220" s="91" t="str">
        <f t="shared" si="330"/>
        <v>No aplica</v>
      </c>
      <c r="AF1220">
        <f t="shared" si="331"/>
        <v>1.5</v>
      </c>
      <c r="AG1220" s="89" t="str">
        <f t="shared" si="332"/>
        <v>No aplica</v>
      </c>
      <c r="AH1220" s="92" t="e">
        <f t="shared" si="333"/>
        <v>#VALUE!</v>
      </c>
      <c r="AI1220" s="93" t="str">
        <f t="shared" si="337"/>
        <v>No aplica</v>
      </c>
      <c r="AJ1220" s="93" t="e">
        <f t="shared" si="335"/>
        <v>#VALUE!</v>
      </c>
      <c r="AK1220" s="93" t="e">
        <f t="shared" si="336"/>
        <v>#VALUE!</v>
      </c>
    </row>
    <row r="1221" spans="1:37" ht="25.35" customHeight="1" thickTop="1" thickBot="1">
      <c r="A1221" s="296" t="s">
        <v>2214</v>
      </c>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c r="Z1221" s="297"/>
      <c r="AA1221" s="297"/>
      <c r="AB1221" s="297"/>
      <c r="AC1221" s="298"/>
      <c r="AD1221" s="205">
        <f>'Art. 121'!Q1179</f>
        <v>3</v>
      </c>
      <c r="AE1221" s="91" t="str">
        <f t="shared" si="330"/>
        <v>No aplica</v>
      </c>
      <c r="AF1221">
        <f t="shared" si="331"/>
        <v>1.5</v>
      </c>
      <c r="AG1221" s="89" t="str">
        <f t="shared" si="332"/>
        <v>No aplica</v>
      </c>
      <c r="AH1221" s="92" t="e">
        <f t="shared" si="333"/>
        <v>#VALUE!</v>
      </c>
      <c r="AI1221" s="93" t="str">
        <f t="shared" si="337"/>
        <v>No aplica</v>
      </c>
      <c r="AJ1221" s="93" t="e">
        <f t="shared" si="335"/>
        <v>#VALUE!</v>
      </c>
      <c r="AK1221" s="93" t="e">
        <f t="shared" si="336"/>
        <v>#VALUE!</v>
      </c>
    </row>
    <row r="1222" spans="1:37" ht="25.35" customHeight="1" thickTop="1" thickBot="1">
      <c r="A1222" s="296" t="s">
        <v>2215</v>
      </c>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c r="Z1222" s="297"/>
      <c r="AA1222" s="297"/>
      <c r="AB1222" s="297"/>
      <c r="AC1222" s="298"/>
      <c r="AD1222" s="205">
        <f>'Art. 121'!Q1180</f>
        <v>3</v>
      </c>
      <c r="AE1222" s="91" t="str">
        <f t="shared" si="330"/>
        <v>No aplica</v>
      </c>
      <c r="AF1222">
        <f t="shared" si="331"/>
        <v>1.5</v>
      </c>
      <c r="AG1222" s="89" t="str">
        <f t="shared" si="332"/>
        <v>No aplica</v>
      </c>
      <c r="AH1222" s="92" t="e">
        <f t="shared" si="333"/>
        <v>#VALUE!</v>
      </c>
      <c r="AI1222" s="93" t="str">
        <f t="shared" si="337"/>
        <v>No aplica</v>
      </c>
      <c r="AJ1222" s="93" t="e">
        <f t="shared" si="335"/>
        <v>#VALUE!</v>
      </c>
      <c r="AK1222" s="93" t="e">
        <f t="shared" si="336"/>
        <v>#VALUE!</v>
      </c>
    </row>
    <row r="1223" spans="1:37" ht="25.35" customHeight="1" thickTop="1" thickBot="1">
      <c r="A1223" s="296" t="s">
        <v>2216</v>
      </c>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c r="Z1223" s="297"/>
      <c r="AA1223" s="297"/>
      <c r="AB1223" s="297"/>
      <c r="AC1223" s="298"/>
      <c r="AD1223" s="205">
        <f>'Art. 121'!Q1181</f>
        <v>3</v>
      </c>
      <c r="AE1223" s="91" t="str">
        <f t="shared" si="330"/>
        <v>No aplica</v>
      </c>
      <c r="AF1223">
        <f t="shared" si="331"/>
        <v>1.5</v>
      </c>
      <c r="AG1223" s="89" t="str">
        <f t="shared" si="332"/>
        <v>No aplica</v>
      </c>
      <c r="AH1223" s="92" t="e">
        <f t="shared" si="333"/>
        <v>#VALUE!</v>
      </c>
      <c r="AI1223" s="93" t="str">
        <f t="shared" si="337"/>
        <v>No aplica</v>
      </c>
      <c r="AJ1223" s="93" t="e">
        <f t="shared" si="335"/>
        <v>#VALUE!</v>
      </c>
      <c r="AK1223" s="93" t="e">
        <f t="shared" si="336"/>
        <v>#VALUE!</v>
      </c>
    </row>
    <row r="1224" spans="1:37" ht="25.35" customHeight="1" thickTop="1" thickBot="1">
      <c r="A1224" s="296" t="s">
        <v>2217</v>
      </c>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c r="Z1224" s="297"/>
      <c r="AA1224" s="297"/>
      <c r="AB1224" s="297"/>
      <c r="AC1224" s="298"/>
      <c r="AD1224" s="205">
        <f>'Art. 121'!Q1182</f>
        <v>3</v>
      </c>
      <c r="AE1224" s="91" t="str">
        <f t="shared" si="330"/>
        <v>No aplica</v>
      </c>
      <c r="AF1224">
        <f t="shared" si="331"/>
        <v>1.5</v>
      </c>
      <c r="AG1224" s="89" t="str">
        <f t="shared" si="332"/>
        <v>No aplica</v>
      </c>
      <c r="AH1224" s="92" t="e">
        <f t="shared" si="333"/>
        <v>#VALUE!</v>
      </c>
      <c r="AI1224" s="93" t="str">
        <f t="shared" si="337"/>
        <v>No aplica</v>
      </c>
      <c r="AJ1224" s="93" t="e">
        <f t="shared" si="335"/>
        <v>#VALUE!</v>
      </c>
      <c r="AK1224" s="93" t="e">
        <f t="shared" si="336"/>
        <v>#VALUE!</v>
      </c>
    </row>
    <row r="1225" spans="1:37" ht="25.35" customHeight="1" thickTop="1" thickBot="1">
      <c r="A1225" s="296" t="s">
        <v>2218</v>
      </c>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c r="Z1225" s="297"/>
      <c r="AA1225" s="297"/>
      <c r="AB1225" s="297"/>
      <c r="AC1225" s="298"/>
      <c r="AD1225" s="205">
        <f>'Art. 121'!Q1183</f>
        <v>3</v>
      </c>
      <c r="AE1225" s="91" t="str">
        <f t="shared" si="330"/>
        <v>No aplica</v>
      </c>
      <c r="AF1225">
        <f t="shared" si="331"/>
        <v>1.5</v>
      </c>
      <c r="AG1225" s="89" t="str">
        <f t="shared" si="332"/>
        <v>No aplica</v>
      </c>
      <c r="AH1225" s="92" t="e">
        <f t="shared" si="333"/>
        <v>#VALUE!</v>
      </c>
      <c r="AI1225" s="93" t="str">
        <f t="shared" si="337"/>
        <v>No aplica</v>
      </c>
      <c r="AJ1225" s="93" t="e">
        <f t="shared" si="335"/>
        <v>#VALUE!</v>
      </c>
      <c r="AK1225" s="93" t="e">
        <f t="shared" si="336"/>
        <v>#VALUE!</v>
      </c>
    </row>
    <row r="1226" spans="1:37" ht="25.35" customHeight="1" thickTop="1" thickBot="1">
      <c r="A1226" s="296" t="s">
        <v>2219</v>
      </c>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c r="Z1226" s="297"/>
      <c r="AA1226" s="297"/>
      <c r="AB1226" s="297"/>
      <c r="AC1226" s="298"/>
      <c r="AD1226" s="205">
        <f>'Art. 121'!Q1184</f>
        <v>3</v>
      </c>
      <c r="AE1226" s="91" t="str">
        <f t="shared" si="330"/>
        <v>No aplica</v>
      </c>
      <c r="AF1226">
        <f t="shared" si="331"/>
        <v>1.5</v>
      </c>
      <c r="AG1226" s="89" t="str">
        <f t="shared" si="332"/>
        <v>No aplica</v>
      </c>
      <c r="AH1226" s="92" t="e">
        <f t="shared" si="333"/>
        <v>#VALUE!</v>
      </c>
      <c r="AI1226" s="93" t="str">
        <f t="shared" si="337"/>
        <v>No aplica</v>
      </c>
      <c r="AJ1226" s="93" t="e">
        <f t="shared" si="335"/>
        <v>#VALUE!</v>
      </c>
      <c r="AK1226" s="93" t="e">
        <f t="shared" si="336"/>
        <v>#VALUE!</v>
      </c>
    </row>
    <row r="1227" spans="1:37" ht="25.35" customHeight="1" thickTop="1" thickBot="1">
      <c r="A1227" s="296" t="s">
        <v>2220</v>
      </c>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c r="Z1227" s="297"/>
      <c r="AA1227" s="297"/>
      <c r="AB1227" s="297"/>
      <c r="AC1227" s="298"/>
      <c r="AD1227" s="205">
        <f>'Art. 121'!Q1185</f>
        <v>3</v>
      </c>
      <c r="AE1227" s="91" t="str">
        <f t="shared" si="330"/>
        <v>No aplica</v>
      </c>
      <c r="AF1227">
        <f t="shared" si="331"/>
        <v>1.5</v>
      </c>
      <c r="AG1227" s="89" t="str">
        <f t="shared" si="332"/>
        <v>No aplica</v>
      </c>
      <c r="AH1227" s="92" t="e">
        <f t="shared" si="333"/>
        <v>#VALUE!</v>
      </c>
      <c r="AI1227" s="93" t="str">
        <f t="shared" si="337"/>
        <v>No aplica</v>
      </c>
      <c r="AJ1227" s="93" t="e">
        <f t="shared" si="335"/>
        <v>#VALUE!</v>
      </c>
      <c r="AK1227" s="93" t="e">
        <f t="shared" si="336"/>
        <v>#VALUE!</v>
      </c>
    </row>
    <row r="1228" spans="1:37" ht="25.35" customHeight="1" thickTop="1" thickBot="1">
      <c r="A1228" s="296" t="s">
        <v>2221</v>
      </c>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c r="Z1228" s="297"/>
      <c r="AA1228" s="297"/>
      <c r="AB1228" s="297"/>
      <c r="AC1228" s="298"/>
      <c r="AD1228" s="205">
        <f>'Art. 121'!Q1186</f>
        <v>3</v>
      </c>
      <c r="AE1228" s="91" t="str">
        <f t="shared" si="330"/>
        <v>No aplica</v>
      </c>
      <c r="AF1228">
        <f t="shared" si="331"/>
        <v>1.5</v>
      </c>
      <c r="AG1228" s="89" t="str">
        <f t="shared" si="332"/>
        <v>No aplica</v>
      </c>
      <c r="AH1228" s="92" t="e">
        <f t="shared" si="333"/>
        <v>#VALUE!</v>
      </c>
      <c r="AI1228" s="93" t="str">
        <f t="shared" si="337"/>
        <v>No aplica</v>
      </c>
      <c r="AJ1228" s="93" t="e">
        <f t="shared" si="335"/>
        <v>#VALUE!</v>
      </c>
      <c r="AK1228" s="93" t="e">
        <f t="shared" si="336"/>
        <v>#VALUE!</v>
      </c>
    </row>
    <row r="1229" spans="1:37" ht="25.35" customHeight="1" thickTop="1" thickBot="1">
      <c r="A1229" s="296" t="s">
        <v>2222</v>
      </c>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c r="Z1229" s="297"/>
      <c r="AA1229" s="297"/>
      <c r="AB1229" s="297"/>
      <c r="AC1229" s="298"/>
      <c r="AD1229" s="205">
        <f>'Art. 121'!Q1187</f>
        <v>3</v>
      </c>
      <c r="AE1229" s="91" t="str">
        <f t="shared" si="330"/>
        <v>No aplica</v>
      </c>
      <c r="AF1229">
        <f t="shared" si="331"/>
        <v>1.5</v>
      </c>
      <c r="AG1229" s="89" t="str">
        <f t="shared" si="332"/>
        <v>No aplica</v>
      </c>
      <c r="AH1229" s="92" t="e">
        <f t="shared" si="333"/>
        <v>#VALUE!</v>
      </c>
      <c r="AI1229" s="93" t="str">
        <f t="shared" si="337"/>
        <v>No aplica</v>
      </c>
      <c r="AJ1229" s="93" t="e">
        <f t="shared" si="335"/>
        <v>#VALUE!</v>
      </c>
      <c r="AK1229" s="93" t="e">
        <f t="shared" si="336"/>
        <v>#VALUE!</v>
      </c>
    </row>
    <row r="1230" spans="1:37" ht="25.35" customHeight="1" thickTop="1" thickBot="1">
      <c r="A1230" s="296" t="s">
        <v>2223</v>
      </c>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c r="Z1230" s="297"/>
      <c r="AA1230" s="297"/>
      <c r="AB1230" s="297"/>
      <c r="AC1230" s="298"/>
      <c r="AD1230" s="205">
        <f>'Art. 121'!Q1188</f>
        <v>3</v>
      </c>
      <c r="AE1230" s="91" t="str">
        <f t="shared" si="330"/>
        <v>No aplica</v>
      </c>
      <c r="AF1230">
        <f t="shared" si="331"/>
        <v>1.5</v>
      </c>
      <c r="AG1230" s="89" t="str">
        <f t="shared" si="332"/>
        <v>No aplica</v>
      </c>
      <c r="AH1230" s="92" t="e">
        <f t="shared" si="333"/>
        <v>#VALUE!</v>
      </c>
      <c r="AI1230" s="93" t="str">
        <f t="shared" si="337"/>
        <v>No aplica</v>
      </c>
      <c r="AJ1230" s="93" t="e">
        <f t="shared" si="335"/>
        <v>#VALUE!</v>
      </c>
      <c r="AK1230" s="93" t="e">
        <f t="shared" si="336"/>
        <v>#VALUE!</v>
      </c>
    </row>
    <row r="1231" spans="1:37" ht="25.35" customHeight="1" thickTop="1" thickBot="1">
      <c r="A1231" s="296" t="s">
        <v>2224</v>
      </c>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c r="Z1231" s="297"/>
      <c r="AA1231" s="297"/>
      <c r="AB1231" s="297"/>
      <c r="AC1231" s="298"/>
      <c r="AD1231" s="205">
        <f>'Art. 121'!Q1189</f>
        <v>3</v>
      </c>
      <c r="AE1231" s="91" t="str">
        <f t="shared" si="330"/>
        <v>No aplica</v>
      </c>
      <c r="AF1231">
        <f t="shared" si="331"/>
        <v>1.5</v>
      </c>
      <c r="AG1231" s="89" t="str">
        <f t="shared" si="332"/>
        <v>No aplica</v>
      </c>
      <c r="AH1231" s="92" t="e">
        <f t="shared" si="333"/>
        <v>#VALUE!</v>
      </c>
      <c r="AI1231" s="93" t="str">
        <f t="shared" si="337"/>
        <v>No aplica</v>
      </c>
      <c r="AJ1231" s="93" t="e">
        <f t="shared" si="335"/>
        <v>#VALUE!</v>
      </c>
      <c r="AK1231" s="93" t="e">
        <f t="shared" si="336"/>
        <v>#VALUE!</v>
      </c>
    </row>
    <row r="1232" spans="1:37" ht="25.35" customHeight="1" thickTop="1" thickBot="1">
      <c r="A1232" s="296" t="s">
        <v>2225</v>
      </c>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c r="Z1232" s="297"/>
      <c r="AA1232" s="297"/>
      <c r="AB1232" s="297"/>
      <c r="AC1232" s="298"/>
      <c r="AD1232" s="205">
        <f>'Art. 121'!Q1190</f>
        <v>3</v>
      </c>
      <c r="AE1232" s="91" t="str">
        <f t="shared" si="330"/>
        <v>No aplica</v>
      </c>
      <c r="AF1232">
        <f t="shared" si="331"/>
        <v>1.5</v>
      </c>
      <c r="AG1232" s="89" t="str">
        <f t="shared" si="332"/>
        <v>No aplica</v>
      </c>
      <c r="AH1232" s="92" t="e">
        <f t="shared" si="333"/>
        <v>#VALUE!</v>
      </c>
      <c r="AI1232" s="93" t="str">
        <f t="shared" si="337"/>
        <v>No aplica</v>
      </c>
      <c r="AJ1232" s="93" t="e">
        <f t="shared" si="335"/>
        <v>#VALUE!</v>
      </c>
      <c r="AK1232" s="93" t="e">
        <f t="shared" si="336"/>
        <v>#VALUE!</v>
      </c>
    </row>
    <row r="1233" spans="1:37" ht="25.35" customHeight="1" thickTop="1" thickBot="1">
      <c r="A1233" s="296" t="s">
        <v>2226</v>
      </c>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c r="Z1233" s="297"/>
      <c r="AA1233" s="297"/>
      <c r="AB1233" s="297"/>
      <c r="AC1233" s="298"/>
      <c r="AD1233" s="205">
        <f>'Art. 121'!Q1191</f>
        <v>3</v>
      </c>
      <c r="AE1233" s="91" t="str">
        <f t="shared" si="330"/>
        <v>No aplica</v>
      </c>
      <c r="AF1233">
        <f t="shared" si="331"/>
        <v>1.5</v>
      </c>
      <c r="AG1233" s="89" t="str">
        <f t="shared" si="332"/>
        <v>No aplica</v>
      </c>
      <c r="AH1233" s="92" t="e">
        <f t="shared" si="333"/>
        <v>#VALUE!</v>
      </c>
      <c r="AI1233" s="93" t="str">
        <f t="shared" si="337"/>
        <v>No aplica</v>
      </c>
      <c r="AJ1233" s="93" t="e">
        <f t="shared" si="335"/>
        <v>#VALUE!</v>
      </c>
      <c r="AK1233" s="93" t="e">
        <f t="shared" si="336"/>
        <v>#VALUE!</v>
      </c>
    </row>
    <row r="1234" spans="1:37" ht="25.35" customHeight="1" thickTop="1" thickBot="1">
      <c r="A1234" s="296" t="s">
        <v>2227</v>
      </c>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c r="Z1234" s="297"/>
      <c r="AA1234" s="297"/>
      <c r="AB1234" s="297"/>
      <c r="AC1234" s="298"/>
      <c r="AD1234" s="205">
        <f>'Art. 121'!Q1192</f>
        <v>3</v>
      </c>
      <c r="AE1234" s="91" t="str">
        <f t="shared" si="330"/>
        <v>No aplica</v>
      </c>
      <c r="AF1234">
        <f t="shared" si="331"/>
        <v>1.5</v>
      </c>
      <c r="AG1234" s="89" t="str">
        <f t="shared" si="332"/>
        <v>No aplica</v>
      </c>
      <c r="AH1234" s="92" t="e">
        <f t="shared" si="333"/>
        <v>#VALUE!</v>
      </c>
      <c r="AI1234" s="93" t="str">
        <f t="shared" si="337"/>
        <v>No aplica</v>
      </c>
      <c r="AJ1234" s="93" t="e">
        <f t="shared" si="335"/>
        <v>#VALUE!</v>
      </c>
      <c r="AK1234" s="93" t="e">
        <f t="shared" si="336"/>
        <v>#VALUE!</v>
      </c>
    </row>
    <row r="1235" spans="1:37" ht="25.35" customHeight="1" thickTop="1" thickBot="1">
      <c r="A1235" s="296" t="s">
        <v>2228</v>
      </c>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c r="Z1235" s="297"/>
      <c r="AA1235" s="297"/>
      <c r="AB1235" s="297"/>
      <c r="AC1235" s="298"/>
      <c r="AD1235" s="205">
        <f>'Art. 121'!Q1193</f>
        <v>3</v>
      </c>
      <c r="AE1235" s="91" t="str">
        <f t="shared" si="330"/>
        <v>No aplica</v>
      </c>
      <c r="AF1235">
        <f t="shared" si="331"/>
        <v>1.5</v>
      </c>
      <c r="AG1235" s="89" t="str">
        <f t="shared" si="332"/>
        <v>No aplica</v>
      </c>
      <c r="AH1235" s="92" t="e">
        <f t="shared" si="333"/>
        <v>#VALUE!</v>
      </c>
      <c r="AI1235" s="93" t="str">
        <f t="shared" si="337"/>
        <v>No aplica</v>
      </c>
      <c r="AJ1235" s="93" t="e">
        <f t="shared" si="335"/>
        <v>#VALUE!</v>
      </c>
      <c r="AK1235" s="93" t="e">
        <f t="shared" si="336"/>
        <v>#VALUE!</v>
      </c>
    </row>
    <row r="1236" spans="1:37" ht="25.35" customHeight="1" thickTop="1" thickBot="1">
      <c r="A1236" s="296" t="s">
        <v>2229</v>
      </c>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c r="Z1236" s="297"/>
      <c r="AA1236" s="297"/>
      <c r="AB1236" s="297"/>
      <c r="AC1236" s="298"/>
      <c r="AD1236" s="205">
        <f>'Art. 121'!Q1194</f>
        <v>3</v>
      </c>
      <c r="AE1236" s="91" t="str">
        <f t="shared" si="330"/>
        <v>No aplica</v>
      </c>
      <c r="AF1236">
        <f t="shared" si="331"/>
        <v>1.5</v>
      </c>
      <c r="AG1236" s="89" t="str">
        <f t="shared" si="332"/>
        <v>No aplica</v>
      </c>
      <c r="AH1236" s="92" t="e">
        <f t="shared" si="333"/>
        <v>#VALUE!</v>
      </c>
      <c r="AI1236" s="93" t="str">
        <f t="shared" si="337"/>
        <v>No aplica</v>
      </c>
      <c r="AJ1236" s="93" t="e">
        <f t="shared" si="335"/>
        <v>#VALUE!</v>
      </c>
      <c r="AK1236" s="93" t="e">
        <f t="shared" si="336"/>
        <v>#VALUE!</v>
      </c>
    </row>
    <row r="1237" spans="1:37" ht="25.35" customHeight="1" thickTop="1" thickBot="1">
      <c r="A1237" s="296" t="s">
        <v>2230</v>
      </c>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c r="Z1237" s="297"/>
      <c r="AA1237" s="297"/>
      <c r="AB1237" s="297"/>
      <c r="AC1237" s="298"/>
      <c r="AD1237" s="205">
        <f>'Art. 121'!Q1195</f>
        <v>3</v>
      </c>
      <c r="AE1237" s="91" t="str">
        <f t="shared" si="330"/>
        <v>No aplica</v>
      </c>
      <c r="AF1237">
        <f t="shared" si="331"/>
        <v>1.5</v>
      </c>
      <c r="AG1237" s="89" t="str">
        <f t="shared" si="332"/>
        <v>No aplica</v>
      </c>
      <c r="AH1237" s="92" t="e">
        <f t="shared" si="333"/>
        <v>#VALUE!</v>
      </c>
      <c r="AI1237" s="93" t="str">
        <f t="shared" si="337"/>
        <v>No aplica</v>
      </c>
      <c r="AJ1237" s="93" t="e">
        <f t="shared" si="335"/>
        <v>#VALUE!</v>
      </c>
      <c r="AK1237" s="93" t="e">
        <f t="shared" si="336"/>
        <v>#VALUE!</v>
      </c>
    </row>
    <row r="1238" spans="1:37" ht="25.35" customHeight="1" thickTop="1" thickBot="1">
      <c r="A1238" s="296" t="s">
        <v>2231</v>
      </c>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c r="Z1238" s="297"/>
      <c r="AA1238" s="297"/>
      <c r="AB1238" s="297"/>
      <c r="AC1238" s="298"/>
      <c r="AD1238" s="205">
        <f>'Art. 121'!Q1196</f>
        <v>3</v>
      </c>
      <c r="AE1238" s="91" t="str">
        <f t="shared" si="330"/>
        <v>No aplica</v>
      </c>
      <c r="AF1238">
        <f t="shared" si="331"/>
        <v>1.5</v>
      </c>
      <c r="AG1238" s="89" t="str">
        <f t="shared" si="332"/>
        <v>No aplica</v>
      </c>
      <c r="AH1238" s="92" t="e">
        <f t="shared" si="333"/>
        <v>#VALUE!</v>
      </c>
      <c r="AI1238" s="93" t="str">
        <f t="shared" si="337"/>
        <v>No aplica</v>
      </c>
      <c r="AJ1238" s="93" t="e">
        <f t="shared" si="335"/>
        <v>#VALUE!</v>
      </c>
      <c r="AK1238" s="93" t="e">
        <f t="shared" si="336"/>
        <v>#VALUE!</v>
      </c>
    </row>
    <row r="1239" spans="1:37" ht="25.35" customHeight="1" thickTop="1" thickBot="1">
      <c r="A1239" s="296" t="s">
        <v>2232</v>
      </c>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c r="Z1239" s="297"/>
      <c r="AA1239" s="297"/>
      <c r="AB1239" s="297"/>
      <c r="AC1239" s="298"/>
      <c r="AD1239" s="205">
        <f>'Art. 121'!Q1197</f>
        <v>3</v>
      </c>
      <c r="AE1239" s="91" t="str">
        <f t="shared" si="330"/>
        <v>No aplica</v>
      </c>
      <c r="AF1239">
        <f t="shared" si="331"/>
        <v>1.5</v>
      </c>
      <c r="AG1239" s="89" t="str">
        <f t="shared" si="332"/>
        <v>No aplica</v>
      </c>
      <c r="AH1239" s="92" t="e">
        <f t="shared" si="333"/>
        <v>#VALUE!</v>
      </c>
      <c r="AI1239" s="93" t="str">
        <f t="shared" si="337"/>
        <v>No aplica</v>
      </c>
      <c r="AJ1239" s="93" t="e">
        <f t="shared" si="335"/>
        <v>#VALUE!</v>
      </c>
      <c r="AK1239" s="93" t="e">
        <f t="shared" si="336"/>
        <v>#VALUE!</v>
      </c>
    </row>
    <row r="1240" spans="1:37" ht="25.35" customHeight="1" thickTop="1" thickBot="1">
      <c r="A1240" s="296" t="s">
        <v>2233</v>
      </c>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c r="Z1240" s="297"/>
      <c r="AA1240" s="297"/>
      <c r="AB1240" s="297"/>
      <c r="AC1240" s="298"/>
      <c r="AD1240" s="205">
        <f>'Art. 121'!Q1198</f>
        <v>3</v>
      </c>
      <c r="AE1240" s="91" t="str">
        <f t="shared" si="330"/>
        <v>No aplica</v>
      </c>
      <c r="AF1240">
        <f t="shared" si="331"/>
        <v>1.5</v>
      </c>
      <c r="AG1240" s="89" t="str">
        <f t="shared" si="332"/>
        <v>No aplica</v>
      </c>
      <c r="AH1240" s="92" t="e">
        <f t="shared" si="333"/>
        <v>#VALUE!</v>
      </c>
      <c r="AI1240" s="93" t="str">
        <f t="shared" si="337"/>
        <v>No aplica</v>
      </c>
      <c r="AJ1240" s="93" t="e">
        <f t="shared" si="335"/>
        <v>#VALUE!</v>
      </c>
      <c r="AK1240" s="93" t="e">
        <f t="shared" si="336"/>
        <v>#VALUE!</v>
      </c>
    </row>
    <row r="1241" spans="1:37" ht="25.35" customHeight="1" thickTop="1" thickBot="1">
      <c r="A1241" s="296" t="s">
        <v>2234</v>
      </c>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c r="Z1241" s="297"/>
      <c r="AA1241" s="297"/>
      <c r="AB1241" s="297"/>
      <c r="AC1241" s="298"/>
      <c r="AD1241" s="205">
        <f>'Art. 121'!Q1199</f>
        <v>3</v>
      </c>
      <c r="AE1241" s="91" t="str">
        <f t="shared" si="330"/>
        <v>No aplica</v>
      </c>
      <c r="AF1241">
        <f t="shared" si="331"/>
        <v>1.5</v>
      </c>
      <c r="AG1241" s="89" t="str">
        <f t="shared" si="332"/>
        <v>No aplica</v>
      </c>
      <c r="AH1241" s="92" t="e">
        <f t="shared" si="333"/>
        <v>#VALUE!</v>
      </c>
      <c r="AI1241" s="93" t="str">
        <f t="shared" si="337"/>
        <v>No aplica</v>
      </c>
      <c r="AJ1241" s="93" t="e">
        <f t="shared" si="335"/>
        <v>#VALUE!</v>
      </c>
      <c r="AK1241" s="93" t="e">
        <f t="shared" si="336"/>
        <v>#VALUE!</v>
      </c>
    </row>
    <row r="1242" spans="1:37" ht="25.35" customHeight="1" thickTop="1" thickBot="1">
      <c r="A1242" s="296" t="s">
        <v>2235</v>
      </c>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c r="Z1242" s="297"/>
      <c r="AA1242" s="297"/>
      <c r="AB1242" s="297"/>
      <c r="AC1242" s="298"/>
      <c r="AD1242" s="205">
        <f>'Art. 121'!Q1200</f>
        <v>3</v>
      </c>
      <c r="AE1242" s="91" t="str">
        <f t="shared" si="330"/>
        <v>No aplica</v>
      </c>
      <c r="AF1242">
        <f t="shared" si="331"/>
        <v>1.5</v>
      </c>
      <c r="AG1242" s="89" t="str">
        <f t="shared" si="332"/>
        <v>No aplica</v>
      </c>
      <c r="AH1242" s="92" t="e">
        <f t="shared" si="333"/>
        <v>#VALUE!</v>
      </c>
      <c r="AI1242" s="93" t="str">
        <f t="shared" si="337"/>
        <v>No aplica</v>
      </c>
      <c r="AJ1242" s="93" t="e">
        <f t="shared" si="335"/>
        <v>#VALUE!</v>
      </c>
      <c r="AK1242" s="93" t="e">
        <f t="shared" si="336"/>
        <v>#VALUE!</v>
      </c>
    </row>
    <row r="1243" spans="1:37" ht="25.35" customHeight="1" thickTop="1" thickBot="1">
      <c r="A1243" s="296" t="s">
        <v>2236</v>
      </c>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c r="Z1243" s="297"/>
      <c r="AA1243" s="297"/>
      <c r="AB1243" s="297"/>
      <c r="AC1243" s="298"/>
      <c r="AD1243" s="205">
        <f>'Art. 121'!Q1201</f>
        <v>3</v>
      </c>
      <c r="AE1243" s="91" t="str">
        <f t="shared" si="330"/>
        <v>No aplica</v>
      </c>
      <c r="AF1243">
        <f t="shared" si="331"/>
        <v>1.5</v>
      </c>
      <c r="AG1243" s="89" t="str">
        <f t="shared" si="332"/>
        <v>No aplica</v>
      </c>
      <c r="AH1243" s="92" t="e">
        <f t="shared" si="333"/>
        <v>#VALUE!</v>
      </c>
      <c r="AI1243" s="93" t="str">
        <f t="shared" si="337"/>
        <v>No aplica</v>
      </c>
      <c r="AJ1243" s="93" t="e">
        <f t="shared" si="335"/>
        <v>#VALUE!</v>
      </c>
      <c r="AK1243" s="93" t="e">
        <f t="shared" si="336"/>
        <v>#VALUE!</v>
      </c>
    </row>
    <row r="1244" spans="1:37" ht="25.35" customHeight="1" thickTop="1" thickBot="1">
      <c r="A1244" s="296" t="s">
        <v>2237</v>
      </c>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c r="Z1244" s="297"/>
      <c r="AA1244" s="297"/>
      <c r="AB1244" s="297"/>
      <c r="AC1244" s="298"/>
      <c r="AD1244" s="205">
        <f>'Art. 121'!Q1202</f>
        <v>3</v>
      </c>
      <c r="AE1244" s="91" t="str">
        <f t="shared" si="330"/>
        <v>No aplica</v>
      </c>
      <c r="AF1244">
        <f t="shared" si="331"/>
        <v>1.5</v>
      </c>
      <c r="AG1244" s="89" t="str">
        <f t="shared" si="332"/>
        <v>No aplica</v>
      </c>
      <c r="AH1244" s="92" t="e">
        <f t="shared" si="333"/>
        <v>#VALUE!</v>
      </c>
      <c r="AI1244" s="93" t="str">
        <f t="shared" si="337"/>
        <v>No aplica</v>
      </c>
      <c r="AJ1244" s="93" t="e">
        <f t="shared" si="335"/>
        <v>#VALUE!</v>
      </c>
      <c r="AK1244" s="93" t="e">
        <f t="shared" si="336"/>
        <v>#VALUE!</v>
      </c>
    </row>
    <row r="1245" spans="1:37" ht="25.35" customHeight="1" thickTop="1" thickBot="1">
      <c r="A1245" s="296" t="s">
        <v>2238</v>
      </c>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c r="Z1245" s="297"/>
      <c r="AA1245" s="297"/>
      <c r="AB1245" s="297"/>
      <c r="AC1245" s="298"/>
      <c r="AD1245" s="205">
        <f>'Art. 121'!Q1203</f>
        <v>3</v>
      </c>
      <c r="AE1245" s="91" t="str">
        <f t="shared" si="330"/>
        <v>No aplica</v>
      </c>
      <c r="AF1245">
        <f t="shared" si="331"/>
        <v>1.5</v>
      </c>
      <c r="AG1245" s="89" t="str">
        <f t="shared" si="332"/>
        <v>No aplica</v>
      </c>
      <c r="AH1245" s="92" t="e">
        <f t="shared" si="333"/>
        <v>#VALUE!</v>
      </c>
      <c r="AI1245" s="93" t="str">
        <f t="shared" si="337"/>
        <v>No aplica</v>
      </c>
      <c r="AJ1245" s="93" t="e">
        <f t="shared" si="335"/>
        <v>#VALUE!</v>
      </c>
      <c r="AK1245" s="93" t="e">
        <f t="shared" si="336"/>
        <v>#VALUE!</v>
      </c>
    </row>
    <row r="1246" spans="1:37" ht="25.35" customHeight="1" thickTop="1" thickBot="1">
      <c r="A1246" s="296" t="s">
        <v>2239</v>
      </c>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c r="Z1246" s="297"/>
      <c r="AA1246" s="297"/>
      <c r="AB1246" s="297"/>
      <c r="AC1246" s="298"/>
      <c r="AD1246" s="205">
        <f>'Art. 121'!Q1204</f>
        <v>3</v>
      </c>
      <c r="AE1246" s="91" t="str">
        <f t="shared" si="330"/>
        <v>No aplica</v>
      </c>
      <c r="AF1246">
        <f t="shared" si="331"/>
        <v>1.5</v>
      </c>
      <c r="AG1246" s="89" t="str">
        <f t="shared" si="332"/>
        <v>No aplica</v>
      </c>
      <c r="AH1246" s="92" t="e">
        <f t="shared" si="333"/>
        <v>#VALUE!</v>
      </c>
      <c r="AI1246" s="93" t="str">
        <f t="shared" si="337"/>
        <v>No aplica</v>
      </c>
      <c r="AJ1246" s="93" t="e">
        <f t="shared" si="335"/>
        <v>#VALUE!</v>
      </c>
      <c r="AK1246" s="93" t="e">
        <f t="shared" si="336"/>
        <v>#VALUE!</v>
      </c>
    </row>
    <row r="1247" spans="1:37" ht="25.35" customHeight="1" thickTop="1" thickBot="1">
      <c r="A1247" s="296" t="s">
        <v>2240</v>
      </c>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c r="Z1247" s="297"/>
      <c r="AA1247" s="297"/>
      <c r="AB1247" s="297"/>
      <c r="AC1247" s="298"/>
      <c r="AD1247" s="205">
        <f>'Art. 121'!Q1205</f>
        <v>3</v>
      </c>
      <c r="AE1247" s="91" t="str">
        <f t="shared" ref="AE1247:AE1260" si="338">IF(AG1247=1,AK1247,AG1247)</f>
        <v>No aplica</v>
      </c>
      <c r="AF1247">
        <f t="shared" ref="AF1247:AF1260" si="339">AD1247/2</f>
        <v>1.5</v>
      </c>
      <c r="AG1247" s="89" t="str">
        <f t="shared" ref="AG1247:AG1260" si="340">IF(AND(AF1247&gt;=0,AF1247&lt;=1),1,"No aplica")</f>
        <v>No aplica</v>
      </c>
      <c r="AH1247" s="92" t="e">
        <f t="shared" ref="AH1247:AH1260" si="341">AD1247/(AG1247*2)</f>
        <v>#VALUE!</v>
      </c>
      <c r="AI1247" s="93" t="str">
        <f t="shared" ref="AI1247:AI1260" si="342">IF(AG1247=1,AG1247/$AG$1261,"No aplica")</f>
        <v>No aplica</v>
      </c>
      <c r="AJ1247" s="93" t="e">
        <f t="shared" ref="AJ1247:AJ1260" si="343">AF1247*AI1247</f>
        <v>#VALUE!</v>
      </c>
      <c r="AK1247" s="93" t="e">
        <f t="shared" ref="AK1247:AK1260" si="344">AJ1247*$AE$23</f>
        <v>#VALUE!</v>
      </c>
    </row>
    <row r="1248" spans="1:37" ht="25.35" customHeight="1" thickTop="1" thickBot="1">
      <c r="A1248" s="296" t="s">
        <v>2241</v>
      </c>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c r="Z1248" s="297"/>
      <c r="AA1248" s="297"/>
      <c r="AB1248" s="297"/>
      <c r="AC1248" s="298"/>
      <c r="AD1248" s="205">
        <f>'Art. 121'!Q1206</f>
        <v>3</v>
      </c>
      <c r="AE1248" s="91" t="str">
        <f t="shared" si="338"/>
        <v>No aplica</v>
      </c>
      <c r="AF1248">
        <f t="shared" si="339"/>
        <v>1.5</v>
      </c>
      <c r="AG1248" s="89" t="str">
        <f t="shared" si="340"/>
        <v>No aplica</v>
      </c>
      <c r="AH1248" s="92" t="e">
        <f t="shared" si="341"/>
        <v>#VALUE!</v>
      </c>
      <c r="AI1248" s="93" t="str">
        <f t="shared" si="342"/>
        <v>No aplica</v>
      </c>
      <c r="AJ1248" s="93" t="e">
        <f t="shared" si="343"/>
        <v>#VALUE!</v>
      </c>
      <c r="AK1248" s="93" t="e">
        <f t="shared" si="344"/>
        <v>#VALUE!</v>
      </c>
    </row>
    <row r="1249" spans="1:37" ht="25.35" customHeight="1" thickTop="1" thickBot="1">
      <c r="A1249" s="296" t="s">
        <v>2242</v>
      </c>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c r="Z1249" s="297"/>
      <c r="AA1249" s="297"/>
      <c r="AB1249" s="297"/>
      <c r="AC1249" s="298"/>
      <c r="AD1249" s="205">
        <f>'Art. 121'!Q1207</f>
        <v>3</v>
      </c>
      <c r="AE1249" s="91" t="str">
        <f t="shared" si="338"/>
        <v>No aplica</v>
      </c>
      <c r="AF1249">
        <f t="shared" si="339"/>
        <v>1.5</v>
      </c>
      <c r="AG1249" s="89" t="str">
        <f t="shared" si="340"/>
        <v>No aplica</v>
      </c>
      <c r="AH1249" s="92" t="e">
        <f t="shared" si="341"/>
        <v>#VALUE!</v>
      </c>
      <c r="AI1249" s="93" t="str">
        <f t="shared" si="342"/>
        <v>No aplica</v>
      </c>
      <c r="AJ1249" s="93" t="e">
        <f t="shared" si="343"/>
        <v>#VALUE!</v>
      </c>
      <c r="AK1249" s="93" t="e">
        <f t="shared" si="344"/>
        <v>#VALUE!</v>
      </c>
    </row>
    <row r="1250" spans="1:37" ht="25.35" customHeight="1" thickTop="1" thickBot="1">
      <c r="A1250" s="296" t="s">
        <v>2243</v>
      </c>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c r="Z1250" s="297"/>
      <c r="AA1250" s="297"/>
      <c r="AB1250" s="297"/>
      <c r="AC1250" s="298"/>
      <c r="AD1250" s="205">
        <f>'Art. 121'!Q1208</f>
        <v>3</v>
      </c>
      <c r="AE1250" s="91" t="str">
        <f t="shared" si="338"/>
        <v>No aplica</v>
      </c>
      <c r="AF1250">
        <f t="shared" si="339"/>
        <v>1.5</v>
      </c>
      <c r="AG1250" s="89" t="str">
        <f t="shared" si="340"/>
        <v>No aplica</v>
      </c>
      <c r="AH1250" s="92" t="e">
        <f t="shared" si="341"/>
        <v>#VALUE!</v>
      </c>
      <c r="AI1250" s="93" t="str">
        <f t="shared" si="342"/>
        <v>No aplica</v>
      </c>
      <c r="AJ1250" s="93" t="e">
        <f t="shared" si="343"/>
        <v>#VALUE!</v>
      </c>
      <c r="AK1250" s="93" t="e">
        <f t="shared" si="344"/>
        <v>#VALUE!</v>
      </c>
    </row>
    <row r="1251" spans="1:37" ht="25.35" customHeight="1" thickTop="1" thickBot="1">
      <c r="A1251" s="296" t="s">
        <v>2244</v>
      </c>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c r="Z1251" s="297"/>
      <c r="AA1251" s="297"/>
      <c r="AB1251" s="297"/>
      <c r="AC1251" s="298"/>
      <c r="AD1251" s="205">
        <f>'Art. 121'!Q1209</f>
        <v>3</v>
      </c>
      <c r="AE1251" s="91" t="str">
        <f t="shared" si="338"/>
        <v>No aplica</v>
      </c>
      <c r="AF1251">
        <f t="shared" si="339"/>
        <v>1.5</v>
      </c>
      <c r="AG1251" s="89" t="str">
        <f t="shared" si="340"/>
        <v>No aplica</v>
      </c>
      <c r="AH1251" s="92" t="e">
        <f t="shared" si="341"/>
        <v>#VALUE!</v>
      </c>
      <c r="AI1251" s="93" t="str">
        <f t="shared" si="342"/>
        <v>No aplica</v>
      </c>
      <c r="AJ1251" s="93" t="e">
        <f t="shared" si="343"/>
        <v>#VALUE!</v>
      </c>
      <c r="AK1251" s="93" t="e">
        <f t="shared" si="344"/>
        <v>#VALUE!</v>
      </c>
    </row>
    <row r="1252" spans="1:37" ht="25.35" customHeight="1" thickTop="1" thickBot="1">
      <c r="A1252" s="296" t="s">
        <v>2245</v>
      </c>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c r="Z1252" s="297"/>
      <c r="AA1252" s="297"/>
      <c r="AB1252" s="297"/>
      <c r="AC1252" s="298"/>
      <c r="AD1252" s="205">
        <f>'Art. 121'!Q1210</f>
        <v>3</v>
      </c>
      <c r="AE1252" s="91" t="str">
        <f t="shared" si="338"/>
        <v>No aplica</v>
      </c>
      <c r="AF1252">
        <f t="shared" si="339"/>
        <v>1.5</v>
      </c>
      <c r="AG1252" s="89" t="str">
        <f t="shared" si="340"/>
        <v>No aplica</v>
      </c>
      <c r="AH1252" s="92" t="e">
        <f t="shared" si="341"/>
        <v>#VALUE!</v>
      </c>
      <c r="AI1252" s="93" t="str">
        <f t="shared" si="342"/>
        <v>No aplica</v>
      </c>
      <c r="AJ1252" s="93" t="e">
        <f t="shared" si="343"/>
        <v>#VALUE!</v>
      </c>
      <c r="AK1252" s="93" t="e">
        <f t="shared" si="344"/>
        <v>#VALUE!</v>
      </c>
    </row>
    <row r="1253" spans="1:37" ht="25.35" customHeight="1" thickTop="1" thickBot="1">
      <c r="A1253" s="296" t="s">
        <v>2246</v>
      </c>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c r="Z1253" s="297"/>
      <c r="AA1253" s="297"/>
      <c r="AB1253" s="297"/>
      <c r="AC1253" s="298"/>
      <c r="AD1253" s="205">
        <f>'Art. 121'!Q1211</f>
        <v>3</v>
      </c>
      <c r="AE1253" s="91" t="str">
        <f t="shared" si="338"/>
        <v>No aplica</v>
      </c>
      <c r="AF1253">
        <f t="shared" si="339"/>
        <v>1.5</v>
      </c>
      <c r="AG1253" s="89" t="str">
        <f t="shared" si="340"/>
        <v>No aplica</v>
      </c>
      <c r="AH1253" s="92" t="e">
        <f t="shared" si="341"/>
        <v>#VALUE!</v>
      </c>
      <c r="AI1253" s="93" t="str">
        <f t="shared" si="342"/>
        <v>No aplica</v>
      </c>
      <c r="AJ1253" s="93" t="e">
        <f t="shared" si="343"/>
        <v>#VALUE!</v>
      </c>
      <c r="AK1253" s="93" t="e">
        <f t="shared" si="344"/>
        <v>#VALUE!</v>
      </c>
    </row>
    <row r="1254" spans="1:37" ht="25.35" customHeight="1" thickTop="1" thickBot="1">
      <c r="A1254" s="296" t="s">
        <v>2247</v>
      </c>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c r="Z1254" s="297"/>
      <c r="AA1254" s="297"/>
      <c r="AB1254" s="297"/>
      <c r="AC1254" s="298"/>
      <c r="AD1254" s="205">
        <f>'Art. 121'!Q1212</f>
        <v>3</v>
      </c>
      <c r="AE1254" s="91" t="str">
        <f t="shared" si="338"/>
        <v>No aplica</v>
      </c>
      <c r="AF1254">
        <f t="shared" si="339"/>
        <v>1.5</v>
      </c>
      <c r="AG1254" s="89" t="str">
        <f t="shared" si="340"/>
        <v>No aplica</v>
      </c>
      <c r="AH1254" s="92" t="e">
        <f t="shared" si="341"/>
        <v>#VALUE!</v>
      </c>
      <c r="AI1254" s="93" t="str">
        <f t="shared" si="342"/>
        <v>No aplica</v>
      </c>
      <c r="AJ1254" s="93" t="e">
        <f t="shared" si="343"/>
        <v>#VALUE!</v>
      </c>
      <c r="AK1254" s="93" t="e">
        <f t="shared" si="344"/>
        <v>#VALUE!</v>
      </c>
    </row>
    <row r="1255" spans="1:37" ht="25.35" customHeight="1" thickTop="1" thickBot="1">
      <c r="A1255" s="296" t="s">
        <v>2248</v>
      </c>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c r="Z1255" s="297"/>
      <c r="AA1255" s="297"/>
      <c r="AB1255" s="297"/>
      <c r="AC1255" s="298"/>
      <c r="AD1255" s="205">
        <f>'Art. 121'!Q1213</f>
        <v>3</v>
      </c>
      <c r="AE1255" s="91" t="str">
        <f t="shared" si="338"/>
        <v>No aplica</v>
      </c>
      <c r="AF1255">
        <f t="shared" si="339"/>
        <v>1.5</v>
      </c>
      <c r="AG1255" s="89" t="str">
        <f t="shared" si="340"/>
        <v>No aplica</v>
      </c>
      <c r="AH1255" s="92" t="e">
        <f t="shared" si="341"/>
        <v>#VALUE!</v>
      </c>
      <c r="AI1255" s="93" t="str">
        <f t="shared" si="342"/>
        <v>No aplica</v>
      </c>
      <c r="AJ1255" s="93" t="e">
        <f t="shared" si="343"/>
        <v>#VALUE!</v>
      </c>
      <c r="AK1255" s="93" t="e">
        <f t="shared" si="344"/>
        <v>#VALUE!</v>
      </c>
    </row>
    <row r="1256" spans="1:37" ht="25.35" customHeight="1" thickTop="1" thickBot="1">
      <c r="A1256" s="296" t="s">
        <v>2249</v>
      </c>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c r="Z1256" s="297"/>
      <c r="AA1256" s="297"/>
      <c r="AB1256" s="297"/>
      <c r="AC1256" s="298"/>
      <c r="AD1256" s="205">
        <f>'Art. 121'!Q1214</f>
        <v>3</v>
      </c>
      <c r="AE1256" s="91" t="str">
        <f t="shared" si="338"/>
        <v>No aplica</v>
      </c>
      <c r="AF1256">
        <f t="shared" si="339"/>
        <v>1.5</v>
      </c>
      <c r="AG1256" s="89" t="str">
        <f t="shared" si="340"/>
        <v>No aplica</v>
      </c>
      <c r="AH1256" s="92" t="e">
        <f t="shared" si="341"/>
        <v>#VALUE!</v>
      </c>
      <c r="AI1256" s="93" t="str">
        <f t="shared" si="342"/>
        <v>No aplica</v>
      </c>
      <c r="AJ1256" s="93" t="e">
        <f t="shared" si="343"/>
        <v>#VALUE!</v>
      </c>
      <c r="AK1256" s="93" t="e">
        <f t="shared" si="344"/>
        <v>#VALUE!</v>
      </c>
    </row>
    <row r="1257" spans="1:37" ht="25.35" customHeight="1" thickTop="1" thickBot="1">
      <c r="A1257" s="296" t="s">
        <v>2250</v>
      </c>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c r="Z1257" s="297"/>
      <c r="AA1257" s="297"/>
      <c r="AB1257" s="297"/>
      <c r="AC1257" s="298"/>
      <c r="AD1257" s="205">
        <f>'Art. 121'!Q1215</f>
        <v>3</v>
      </c>
      <c r="AE1257" s="91" t="str">
        <f t="shared" si="338"/>
        <v>No aplica</v>
      </c>
      <c r="AF1257">
        <f t="shared" si="339"/>
        <v>1.5</v>
      </c>
      <c r="AG1257" s="89" t="str">
        <f t="shared" si="340"/>
        <v>No aplica</v>
      </c>
      <c r="AH1257" s="92" t="e">
        <f t="shared" si="341"/>
        <v>#VALUE!</v>
      </c>
      <c r="AI1257" s="93" t="str">
        <f t="shared" si="342"/>
        <v>No aplica</v>
      </c>
      <c r="AJ1257" s="93" t="e">
        <f t="shared" si="343"/>
        <v>#VALUE!</v>
      </c>
      <c r="AK1257" s="93" t="e">
        <f t="shared" si="344"/>
        <v>#VALUE!</v>
      </c>
    </row>
    <row r="1258" spans="1:37" ht="25.35" customHeight="1" thickTop="1" thickBot="1">
      <c r="A1258" s="296" t="s">
        <v>2251</v>
      </c>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c r="Z1258" s="297"/>
      <c r="AA1258" s="297"/>
      <c r="AB1258" s="297"/>
      <c r="AC1258" s="298"/>
      <c r="AD1258" s="205">
        <f>'Art. 121'!Q1216</f>
        <v>3</v>
      </c>
      <c r="AE1258" s="91" t="str">
        <f t="shared" si="338"/>
        <v>No aplica</v>
      </c>
      <c r="AF1258">
        <f t="shared" si="339"/>
        <v>1.5</v>
      </c>
      <c r="AG1258" s="89" t="str">
        <f t="shared" si="340"/>
        <v>No aplica</v>
      </c>
      <c r="AH1258" s="92" t="e">
        <f t="shared" si="341"/>
        <v>#VALUE!</v>
      </c>
      <c r="AI1258" s="93" t="str">
        <f t="shared" si="342"/>
        <v>No aplica</v>
      </c>
      <c r="AJ1258" s="93" t="e">
        <f t="shared" si="343"/>
        <v>#VALUE!</v>
      </c>
      <c r="AK1258" s="93" t="e">
        <f t="shared" si="344"/>
        <v>#VALUE!</v>
      </c>
    </row>
    <row r="1259" spans="1:37" ht="25.35" customHeight="1" thickTop="1" thickBot="1">
      <c r="A1259" s="296" t="s">
        <v>2252</v>
      </c>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c r="Z1259" s="297"/>
      <c r="AA1259" s="297"/>
      <c r="AB1259" s="297"/>
      <c r="AC1259" s="298"/>
      <c r="AD1259" s="205">
        <f>'Art. 121'!Q1217</f>
        <v>3</v>
      </c>
      <c r="AE1259" s="91" t="str">
        <f t="shared" si="338"/>
        <v>No aplica</v>
      </c>
      <c r="AF1259">
        <f t="shared" si="339"/>
        <v>1.5</v>
      </c>
      <c r="AG1259" s="89" t="str">
        <f t="shared" si="340"/>
        <v>No aplica</v>
      </c>
      <c r="AH1259" s="92" t="e">
        <f t="shared" si="341"/>
        <v>#VALUE!</v>
      </c>
      <c r="AI1259" s="93" t="str">
        <f t="shared" si="342"/>
        <v>No aplica</v>
      </c>
      <c r="AJ1259" s="93" t="e">
        <f t="shared" si="343"/>
        <v>#VALUE!</v>
      </c>
      <c r="AK1259" s="93" t="e">
        <f t="shared" si="344"/>
        <v>#VALUE!</v>
      </c>
    </row>
    <row r="1260" spans="1:37" ht="25.35" customHeight="1" thickTop="1" thickBot="1">
      <c r="A1260" s="296" t="s">
        <v>2253</v>
      </c>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c r="Z1260" s="297"/>
      <c r="AA1260" s="297"/>
      <c r="AB1260" s="297"/>
      <c r="AC1260" s="298"/>
      <c r="AD1260" s="205">
        <f>'Art. 121'!Q1218</f>
        <v>3</v>
      </c>
      <c r="AE1260" s="91" t="str">
        <f t="shared" si="338"/>
        <v>No aplica</v>
      </c>
      <c r="AF1260">
        <f t="shared" si="339"/>
        <v>1.5</v>
      </c>
      <c r="AG1260" s="89" t="str">
        <f t="shared" si="340"/>
        <v>No aplica</v>
      </c>
      <c r="AH1260" s="92" t="e">
        <f t="shared" si="341"/>
        <v>#VALUE!</v>
      </c>
      <c r="AI1260" s="93" t="str">
        <f t="shared" si="342"/>
        <v>No aplica</v>
      </c>
      <c r="AJ1260" s="93" t="e">
        <f t="shared" si="343"/>
        <v>#VALUE!</v>
      </c>
      <c r="AK1260" s="93" t="e">
        <f t="shared" si="344"/>
        <v>#VALUE!</v>
      </c>
    </row>
    <row r="1261" spans="1:37" ht="25.35" customHeight="1" thickTop="1">
      <c r="A1261" s="304" t="s">
        <v>2254</v>
      </c>
      <c r="B1261" s="304"/>
      <c r="C1261" s="304"/>
      <c r="D1261" s="304"/>
      <c r="E1261" s="304"/>
      <c r="F1261" s="304"/>
      <c r="G1261" s="304"/>
      <c r="H1261" s="304"/>
      <c r="I1261" s="304"/>
      <c r="J1261" s="304"/>
      <c r="K1261" s="304"/>
      <c r="L1261" s="304"/>
      <c r="M1261" s="304"/>
      <c r="N1261" s="304"/>
      <c r="O1261" s="304"/>
      <c r="P1261" s="304"/>
      <c r="Q1261" s="304"/>
      <c r="R1261" s="304"/>
      <c r="S1261" s="304"/>
      <c r="T1261" s="304"/>
      <c r="U1261" s="304"/>
      <c r="V1261" s="304"/>
      <c r="W1261" s="304"/>
      <c r="X1261" s="304"/>
      <c r="Y1261" s="304"/>
      <c r="Z1261" s="304"/>
      <c r="AA1261" s="304"/>
      <c r="AB1261" s="304"/>
      <c r="AC1261" s="304"/>
      <c r="AD1261" s="304"/>
      <c r="AE1261" s="91">
        <f>SUM(AE1183:AE1260)</f>
        <v>0</v>
      </c>
      <c r="AF1261" s="63"/>
      <c r="AG1261" s="94">
        <f>SUM(AG1183:AG1260)</f>
        <v>0</v>
      </c>
      <c r="AH1261" s="95"/>
      <c r="AI1261" s="96"/>
      <c r="AJ1261" s="96"/>
      <c r="AK1261" s="96"/>
    </row>
    <row r="1262" spans="1:37" ht="25.35" customHeight="1">
      <c r="A1262" s="302" t="s">
        <v>2255</v>
      </c>
      <c r="B1262" s="302"/>
      <c r="C1262" s="302"/>
      <c r="D1262" s="302"/>
      <c r="E1262" s="302"/>
      <c r="F1262" s="302"/>
      <c r="G1262" s="302"/>
      <c r="H1262" s="302"/>
      <c r="I1262" s="302"/>
      <c r="J1262" s="302"/>
      <c r="K1262" s="302"/>
      <c r="L1262" s="302"/>
      <c r="M1262" s="302"/>
      <c r="N1262" s="302"/>
      <c r="O1262" s="302"/>
      <c r="P1262" s="302"/>
      <c r="Q1262" s="302"/>
      <c r="R1262" s="302"/>
      <c r="S1262" s="302"/>
      <c r="T1262" s="302"/>
      <c r="U1262" s="302"/>
      <c r="V1262" s="302"/>
      <c r="W1262" s="302"/>
      <c r="X1262" s="302"/>
      <c r="Y1262" s="302"/>
      <c r="Z1262" s="302"/>
      <c r="AA1262" s="302"/>
      <c r="AB1262" s="302"/>
      <c r="AC1262" s="302"/>
      <c r="AD1262" s="302"/>
      <c r="AE1262" s="91">
        <f>AE1261/$AE$23*100</f>
        <v>0</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05" t="s">
        <v>79</v>
      </c>
      <c r="B1264" s="305"/>
      <c r="C1264" s="305"/>
      <c r="D1264" s="305"/>
      <c r="E1264" s="305"/>
      <c r="F1264" s="305"/>
      <c r="G1264" s="305"/>
      <c r="H1264" s="305"/>
      <c r="I1264" s="305"/>
      <c r="J1264" s="305"/>
      <c r="K1264" s="305"/>
      <c r="L1264" s="305"/>
      <c r="M1264" s="305"/>
      <c r="N1264" s="305"/>
      <c r="O1264" s="305"/>
      <c r="P1264" s="305"/>
      <c r="Q1264" s="305"/>
      <c r="R1264" s="305"/>
      <c r="S1264" s="305"/>
      <c r="T1264" s="305"/>
      <c r="U1264" s="305"/>
      <c r="V1264" s="305"/>
      <c r="W1264" s="305"/>
      <c r="X1264" s="305"/>
      <c r="Y1264" s="305"/>
      <c r="Z1264" s="305"/>
      <c r="AA1264" s="305"/>
      <c r="AB1264" s="305"/>
      <c r="AC1264" s="305"/>
      <c r="AD1264" s="106" t="s">
        <v>67</v>
      </c>
      <c r="AE1264" s="107" t="s">
        <v>9</v>
      </c>
      <c r="AF1264" s="89" t="s">
        <v>1877</v>
      </c>
      <c r="AG1264" s="89" t="s">
        <v>1878</v>
      </c>
      <c r="AH1264" s="89" t="s">
        <v>1879</v>
      </c>
      <c r="AI1264" s="90" t="s">
        <v>1880</v>
      </c>
      <c r="AJ1264" s="89"/>
      <c r="AK1264" s="90" t="s">
        <v>1881</v>
      </c>
    </row>
    <row r="1265" spans="1:37" ht="25.35" customHeight="1" thickTop="1" thickBot="1">
      <c r="A1265" s="296" t="s">
        <v>2256</v>
      </c>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c r="Z1265" s="297"/>
      <c r="AA1265" s="297"/>
      <c r="AB1265" s="297"/>
      <c r="AC1265" s="298"/>
      <c r="AD1265" s="205">
        <f>'Art. 121'!Q1221</f>
        <v>3</v>
      </c>
      <c r="AE1265" s="91" t="str">
        <f>IF(AG1265=1,AK1265,AG1265)</f>
        <v>No aplica</v>
      </c>
      <c r="AF1265">
        <f>AD1265/2</f>
        <v>1.5</v>
      </c>
      <c r="AG1265" s="89" t="str">
        <f>IF(AND(AF1265&gt;=0,AF1265&lt;=1),1,"No aplica")</f>
        <v>No aplica</v>
      </c>
      <c r="AH1265" s="92" t="e">
        <f>AD1265/(AG1265*2)</f>
        <v>#VALUE!</v>
      </c>
      <c r="AI1265" s="93" t="str">
        <f>IF(AG1265=1,AG1265/$AG$1270,"No aplica")</f>
        <v>No aplica</v>
      </c>
      <c r="AJ1265" s="93" t="e">
        <f>AF1265*AI1265</f>
        <v>#VALUE!</v>
      </c>
      <c r="AK1265" s="93" t="e">
        <f>AJ1265*$AE$23</f>
        <v>#VALUE!</v>
      </c>
    </row>
    <row r="1266" spans="1:37" ht="25.35" customHeight="1" thickTop="1" thickBot="1">
      <c r="A1266" s="296" t="s">
        <v>2257</v>
      </c>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c r="Z1266" s="297"/>
      <c r="AA1266" s="297"/>
      <c r="AB1266" s="297"/>
      <c r="AC1266" s="298"/>
      <c r="AD1266" s="205">
        <f>'Art. 121'!Q1222</f>
        <v>3</v>
      </c>
      <c r="AE1266" s="91" t="str">
        <f>IF(AG1266=1,AK1266,AG1266)</f>
        <v>No aplica</v>
      </c>
      <c r="AF1266">
        <f>AD1266/2</f>
        <v>1.5</v>
      </c>
      <c r="AG1266" s="89" t="str">
        <f>IF(AND(AF1266&gt;=0,AF1266&lt;=1),1,"No aplica")</f>
        <v>No aplica</v>
      </c>
      <c r="AH1266" s="92" t="e">
        <f>AD1266/(AG1266*2)</f>
        <v>#VALUE!</v>
      </c>
      <c r="AI1266" s="93" t="str">
        <f>IF(AG1266=1,AG1266/$AG$1270,"No aplica")</f>
        <v>No aplica</v>
      </c>
      <c r="AJ1266" s="93" t="e">
        <f>AF1266*AI1266</f>
        <v>#VALUE!</v>
      </c>
      <c r="AK1266" s="93" t="e">
        <f>AJ1266*$AE$23</f>
        <v>#VALUE!</v>
      </c>
    </row>
    <row r="1267" spans="1:37" ht="25.35" customHeight="1" thickTop="1" thickBot="1">
      <c r="A1267" s="296" t="s">
        <v>2258</v>
      </c>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c r="Z1267" s="297"/>
      <c r="AA1267" s="297"/>
      <c r="AB1267" s="297"/>
      <c r="AC1267" s="298"/>
      <c r="AD1267" s="205">
        <f>'Art. 121'!Q1223</f>
        <v>3</v>
      </c>
      <c r="AE1267" s="91" t="str">
        <f>IF(AG1267=1,AK1267,AG1267)</f>
        <v>No aplica</v>
      </c>
      <c r="AF1267">
        <f>AD1267/2</f>
        <v>1.5</v>
      </c>
      <c r="AG1267" s="89" t="str">
        <f>IF(AND(AF1267&gt;=0,AF1267&lt;=1),1,"No aplica")</f>
        <v>No aplica</v>
      </c>
      <c r="AH1267" s="92" t="e">
        <f>AD1267/(AG1267*2)</f>
        <v>#VALUE!</v>
      </c>
      <c r="AI1267" s="93" t="str">
        <f>IF(AG1267=1,AG1267/$AG$1270,"No aplica")</f>
        <v>No aplica</v>
      </c>
      <c r="AJ1267" s="93" t="e">
        <f>AF1267*AI1267</f>
        <v>#VALUE!</v>
      </c>
      <c r="AK1267" s="93" t="e">
        <f>AJ1267*$AE$23</f>
        <v>#VALUE!</v>
      </c>
    </row>
    <row r="1268" spans="1:37" ht="25.35" customHeight="1" thickTop="1" thickBot="1">
      <c r="A1268" s="296" t="s">
        <v>2259</v>
      </c>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c r="Z1268" s="297"/>
      <c r="AA1268" s="297"/>
      <c r="AB1268" s="297"/>
      <c r="AC1268" s="298"/>
      <c r="AD1268" s="205">
        <f>'Art. 121'!Q1224</f>
        <v>3</v>
      </c>
      <c r="AE1268" s="91" t="str">
        <f>IF(AG1268=1,AK1268,AG1268)</f>
        <v>No aplica</v>
      </c>
      <c r="AF1268">
        <f>AD1268/2</f>
        <v>1.5</v>
      </c>
      <c r="AG1268" s="89" t="str">
        <f>IF(AND(AF1268&gt;=0,AF1268&lt;=1),1,"No aplica")</f>
        <v>No aplica</v>
      </c>
      <c r="AH1268" s="92" t="e">
        <f>AD1268/(AG1268*2)</f>
        <v>#VALUE!</v>
      </c>
      <c r="AI1268" s="93" t="str">
        <f>IF(AG1268=1,AG1268/$AG$1270,"No aplica")</f>
        <v>No aplica</v>
      </c>
      <c r="AJ1268" s="93" t="e">
        <f>AF1268*AI1268</f>
        <v>#VALUE!</v>
      </c>
      <c r="AK1268" s="93" t="e">
        <f>AJ1268*$AE$23</f>
        <v>#VALUE!</v>
      </c>
    </row>
    <row r="1269" spans="1:37" ht="25.35" customHeight="1" thickTop="1" thickBot="1">
      <c r="A1269" s="296" t="s">
        <v>2260</v>
      </c>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c r="Z1269" s="297"/>
      <c r="AA1269" s="297"/>
      <c r="AB1269" s="297"/>
      <c r="AC1269" s="298"/>
      <c r="AD1269" s="205">
        <f>'Art. 121'!Q1225</f>
        <v>3</v>
      </c>
      <c r="AE1269" s="91" t="str">
        <f>IF(AG1269=1,AK1269,AG1269)</f>
        <v>No aplica</v>
      </c>
      <c r="AF1269">
        <f>AD1269/2</f>
        <v>1.5</v>
      </c>
      <c r="AG1269" s="89" t="str">
        <f>IF(AND(AF1269&gt;=0,AF1269&lt;=1),1,"No aplica")</f>
        <v>No aplica</v>
      </c>
      <c r="AH1269" s="92" t="e">
        <f>AD1269/(AG1269*2)</f>
        <v>#VALUE!</v>
      </c>
      <c r="AI1269" s="93" t="str">
        <f>IF(AG1269=1,AG1269/$AG$1270,"No aplica")</f>
        <v>No aplica</v>
      </c>
      <c r="AJ1269" s="93" t="e">
        <f>AF1269*AI1269</f>
        <v>#VALUE!</v>
      </c>
      <c r="AK1269" s="93" t="e">
        <f>AJ1269*$AE$23</f>
        <v>#VALUE!</v>
      </c>
    </row>
    <row r="1270" spans="1:37" ht="25.35" customHeight="1" thickTop="1">
      <c r="A1270" s="304" t="s">
        <v>2261</v>
      </c>
      <c r="B1270" s="304"/>
      <c r="C1270" s="304"/>
      <c r="D1270" s="304"/>
      <c r="E1270" s="304"/>
      <c r="F1270" s="304"/>
      <c r="G1270" s="304"/>
      <c r="H1270" s="304"/>
      <c r="I1270" s="304"/>
      <c r="J1270" s="304"/>
      <c r="K1270" s="304"/>
      <c r="L1270" s="304"/>
      <c r="M1270" s="304"/>
      <c r="N1270" s="304"/>
      <c r="O1270" s="304"/>
      <c r="P1270" s="304"/>
      <c r="Q1270" s="304"/>
      <c r="R1270" s="304"/>
      <c r="S1270" s="304"/>
      <c r="T1270" s="304"/>
      <c r="U1270" s="304"/>
      <c r="V1270" s="304"/>
      <c r="W1270" s="304"/>
      <c r="X1270" s="304"/>
      <c r="Y1270" s="304"/>
      <c r="Z1270" s="304"/>
      <c r="AA1270" s="304"/>
      <c r="AB1270" s="304"/>
      <c r="AC1270" s="304"/>
      <c r="AD1270" s="304"/>
      <c r="AE1270" s="91">
        <f>SUM(AE1263:AE1269)</f>
        <v>0</v>
      </c>
      <c r="AF1270" s="63"/>
      <c r="AG1270" s="94">
        <f>SUM(AG1265:AG1269)</f>
        <v>0</v>
      </c>
      <c r="AH1270" s="95"/>
      <c r="AI1270" s="96"/>
      <c r="AJ1270" s="96"/>
      <c r="AK1270" s="96"/>
    </row>
    <row r="1271" spans="1:37" ht="25.35" customHeight="1">
      <c r="A1271" s="302" t="s">
        <v>2262</v>
      </c>
      <c r="B1271" s="302"/>
      <c r="C1271" s="302"/>
      <c r="D1271" s="302"/>
      <c r="E1271" s="302"/>
      <c r="F1271" s="302"/>
      <c r="G1271" s="302"/>
      <c r="H1271" s="302"/>
      <c r="I1271" s="302"/>
      <c r="J1271" s="302"/>
      <c r="K1271" s="302"/>
      <c r="L1271" s="302"/>
      <c r="M1271" s="302"/>
      <c r="N1271" s="302"/>
      <c r="O1271" s="302"/>
      <c r="P1271" s="302"/>
      <c r="Q1271" s="302"/>
      <c r="R1271" s="302"/>
      <c r="S1271" s="302"/>
      <c r="T1271" s="302"/>
      <c r="U1271" s="302"/>
      <c r="V1271" s="302"/>
      <c r="W1271" s="302"/>
      <c r="X1271" s="302"/>
      <c r="Y1271" s="302"/>
      <c r="Z1271" s="302"/>
      <c r="AA1271" s="302"/>
      <c r="AB1271" s="302"/>
      <c r="AC1271" s="302"/>
      <c r="AD1271" s="302"/>
      <c r="AE1271" s="91">
        <f>AE1270/$AE$23*100</f>
        <v>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94" t="s">
        <v>958</v>
      </c>
      <c r="B1274" s="294"/>
      <c r="C1274" s="294"/>
      <c r="D1274" s="294"/>
      <c r="E1274" s="294"/>
      <c r="F1274" s="294"/>
      <c r="G1274" s="294"/>
      <c r="H1274" s="294"/>
      <c r="I1274" s="294"/>
      <c r="J1274" s="294"/>
      <c r="K1274" s="294"/>
      <c r="L1274" s="294"/>
      <c r="M1274" s="294"/>
      <c r="N1274" s="294"/>
      <c r="O1274" s="294"/>
      <c r="P1274" s="294"/>
      <c r="Q1274" s="294"/>
      <c r="R1274" s="294"/>
      <c r="S1274" s="294"/>
      <c r="T1274" s="294"/>
      <c r="U1274" s="294"/>
      <c r="V1274" s="294"/>
      <c r="W1274" s="294"/>
      <c r="X1274" s="294"/>
      <c r="Y1274" s="294"/>
      <c r="Z1274" s="294"/>
      <c r="AA1274" s="294"/>
      <c r="AB1274" s="294"/>
      <c r="AC1274" s="294"/>
      <c r="AD1274" s="204"/>
      <c r="AE1274" s="204"/>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03" t="s">
        <v>44</v>
      </c>
      <c r="B1277" s="303"/>
      <c r="C1277" s="303"/>
      <c r="D1277" s="303"/>
      <c r="E1277" s="303"/>
      <c r="F1277" s="303"/>
      <c r="G1277" s="303"/>
      <c r="H1277" s="303"/>
      <c r="I1277" s="303"/>
      <c r="J1277" s="303"/>
      <c r="K1277" s="303"/>
      <c r="L1277" s="303"/>
      <c r="M1277" s="303"/>
      <c r="N1277" s="303"/>
      <c r="O1277" s="303"/>
      <c r="P1277" s="303"/>
      <c r="Q1277" s="303"/>
      <c r="R1277" s="303"/>
      <c r="S1277" s="303"/>
      <c r="T1277" s="303"/>
      <c r="U1277" s="303"/>
      <c r="V1277" s="303"/>
      <c r="W1277" s="303"/>
      <c r="X1277" s="303"/>
      <c r="Y1277" s="303"/>
      <c r="Z1277" s="303"/>
      <c r="AA1277" s="303"/>
      <c r="AB1277" s="303"/>
      <c r="AC1277" s="303"/>
      <c r="AD1277" s="67" t="s">
        <v>67</v>
      </c>
      <c r="AE1277" s="201" t="s">
        <v>9</v>
      </c>
      <c r="AF1277" s="89" t="s">
        <v>1877</v>
      </c>
      <c r="AG1277" s="89" t="s">
        <v>1878</v>
      </c>
      <c r="AH1277" s="89" t="s">
        <v>1879</v>
      </c>
      <c r="AI1277" s="90" t="s">
        <v>1880</v>
      </c>
      <c r="AJ1277" s="89"/>
      <c r="AK1277" s="90" t="s">
        <v>1881</v>
      </c>
    </row>
    <row r="1278" spans="1:37" ht="25.35" customHeight="1" thickTop="1" thickBot="1">
      <c r="A1278" s="296" t="s">
        <v>2263</v>
      </c>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c r="Z1278" s="297"/>
      <c r="AA1278" s="297"/>
      <c r="AB1278" s="297"/>
      <c r="AC1278" s="298"/>
      <c r="AD1278" s="205">
        <f>'Art. 121'!Q1234</f>
        <v>2</v>
      </c>
      <c r="AE1278" s="91">
        <f t="shared" ref="AE1278:AE1286" si="345">IF(AG1278=1,AK1278,AG1278)</f>
        <v>0.52910052910052907</v>
      </c>
      <c r="AF1278">
        <f t="shared" ref="AF1278:AF1286" si="346">AD1278/2</f>
        <v>1</v>
      </c>
      <c r="AG1278" s="89">
        <f t="shared" ref="AG1278:AG1286" si="347">IF(AND(AF1278&gt;=0,AF1278&lt;=1),1,"No aplica")</f>
        <v>1</v>
      </c>
      <c r="AH1278" s="92">
        <f t="shared" ref="AH1278:AH1286" si="348">AD1278/(AG1278*2)</f>
        <v>1</v>
      </c>
      <c r="AI1278" s="93">
        <f t="shared" ref="AI1278:AI1286" si="349">IF(AG1278=1,AG1278/$AG$1287,"No aplica")</f>
        <v>0.1111111111111111</v>
      </c>
      <c r="AJ1278" s="93">
        <f t="shared" ref="AJ1278:AJ1286" si="350">AF1278*AI1278</f>
        <v>0.1111111111111111</v>
      </c>
      <c r="AK1278" s="93">
        <f t="shared" ref="AK1278:AK1286" si="351">AJ1278*$AE$23</f>
        <v>0.52910052910052907</v>
      </c>
    </row>
    <row r="1279" spans="1:37" ht="25.35" customHeight="1" thickTop="1" thickBot="1">
      <c r="A1279" s="296" t="s">
        <v>2264</v>
      </c>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c r="Z1279" s="297"/>
      <c r="AA1279" s="297"/>
      <c r="AB1279" s="297"/>
      <c r="AC1279" s="298"/>
      <c r="AD1279" s="205">
        <f>'Art. 121'!Q1234</f>
        <v>2</v>
      </c>
      <c r="AE1279" s="91">
        <f t="shared" ref="AE1279" si="352">IF(AG1279=1,AK1279,AG1279)</f>
        <v>0.52910052910052907</v>
      </c>
      <c r="AF1279">
        <f t="shared" ref="AF1279" si="353">AD1279/2</f>
        <v>1</v>
      </c>
      <c r="AG1279" s="89">
        <f t="shared" ref="AG1279" si="354">IF(AND(AF1279&gt;=0,AF1279&lt;=1),1,"No aplica")</f>
        <v>1</v>
      </c>
      <c r="AH1279" s="92">
        <f t="shared" ref="AH1279" si="355">AD1279/(AG1279*2)</f>
        <v>1</v>
      </c>
      <c r="AI1279" s="93">
        <f t="shared" ref="AI1279" si="356">IF(AG1279=1,AG1279/$AG$1287,"No aplica")</f>
        <v>0.1111111111111111</v>
      </c>
      <c r="AJ1279" s="93">
        <f t="shared" ref="AJ1279" si="357">AF1279*AI1279</f>
        <v>0.1111111111111111</v>
      </c>
      <c r="AK1279" s="93">
        <f t="shared" ref="AK1279" si="358">AJ1279*$AE$23</f>
        <v>0.52910052910052907</v>
      </c>
    </row>
    <row r="1280" spans="1:37" ht="25.35" customHeight="1" thickTop="1" thickBot="1">
      <c r="A1280" s="296" t="s">
        <v>2265</v>
      </c>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c r="Z1280" s="297"/>
      <c r="AA1280" s="297"/>
      <c r="AB1280" s="297"/>
      <c r="AC1280" s="298"/>
      <c r="AD1280" s="205">
        <f>'Art. 121'!Q1235</f>
        <v>2</v>
      </c>
      <c r="AE1280" s="91">
        <f t="shared" si="345"/>
        <v>0.52910052910052907</v>
      </c>
      <c r="AF1280">
        <f t="shared" si="346"/>
        <v>1</v>
      </c>
      <c r="AG1280" s="89">
        <f t="shared" si="347"/>
        <v>1</v>
      </c>
      <c r="AH1280" s="92">
        <f t="shared" si="348"/>
        <v>1</v>
      </c>
      <c r="AI1280" s="93">
        <f t="shared" si="349"/>
        <v>0.1111111111111111</v>
      </c>
      <c r="AJ1280" s="93">
        <f t="shared" si="350"/>
        <v>0.1111111111111111</v>
      </c>
      <c r="AK1280" s="93">
        <f t="shared" si="351"/>
        <v>0.52910052910052907</v>
      </c>
    </row>
    <row r="1281" spans="1:37" ht="25.35" customHeight="1" thickTop="1" thickBot="1">
      <c r="A1281" s="296" t="s">
        <v>2266</v>
      </c>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c r="Z1281" s="297"/>
      <c r="AA1281" s="297"/>
      <c r="AB1281" s="297"/>
      <c r="AC1281" s="298"/>
      <c r="AD1281" s="205">
        <f>'Art. 121'!Q1236</f>
        <v>1</v>
      </c>
      <c r="AE1281" s="91">
        <f t="shared" si="345"/>
        <v>0.26455026455026454</v>
      </c>
      <c r="AF1281">
        <f t="shared" si="346"/>
        <v>0.5</v>
      </c>
      <c r="AG1281" s="89">
        <f t="shared" si="347"/>
        <v>1</v>
      </c>
      <c r="AH1281" s="92">
        <f t="shared" si="348"/>
        <v>0.5</v>
      </c>
      <c r="AI1281" s="93">
        <f t="shared" si="349"/>
        <v>0.1111111111111111</v>
      </c>
      <c r="AJ1281" s="93">
        <f t="shared" si="350"/>
        <v>5.5555555555555552E-2</v>
      </c>
      <c r="AK1281" s="93">
        <f t="shared" si="351"/>
        <v>0.26455026455026454</v>
      </c>
    </row>
    <row r="1282" spans="1:37" ht="25.35" customHeight="1" thickTop="1" thickBot="1">
      <c r="A1282" s="296" t="s">
        <v>2267</v>
      </c>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c r="Z1282" s="297"/>
      <c r="AA1282" s="297"/>
      <c r="AB1282" s="297"/>
      <c r="AC1282" s="298"/>
      <c r="AD1282" s="205">
        <f>'Art. 121'!Q1237</f>
        <v>1</v>
      </c>
      <c r="AE1282" s="91">
        <f t="shared" si="345"/>
        <v>0.26455026455026454</v>
      </c>
      <c r="AF1282">
        <f t="shared" si="346"/>
        <v>0.5</v>
      </c>
      <c r="AG1282" s="89">
        <f t="shared" si="347"/>
        <v>1</v>
      </c>
      <c r="AH1282" s="92">
        <f t="shared" si="348"/>
        <v>0.5</v>
      </c>
      <c r="AI1282" s="93">
        <f t="shared" si="349"/>
        <v>0.1111111111111111</v>
      </c>
      <c r="AJ1282" s="93">
        <f t="shared" si="350"/>
        <v>5.5555555555555552E-2</v>
      </c>
      <c r="AK1282" s="93">
        <f t="shared" si="351"/>
        <v>0.26455026455026454</v>
      </c>
    </row>
    <row r="1283" spans="1:37" ht="25.35" customHeight="1" thickTop="1" thickBot="1">
      <c r="A1283" s="296" t="s">
        <v>2268</v>
      </c>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c r="Z1283" s="297"/>
      <c r="AA1283" s="297"/>
      <c r="AB1283" s="297"/>
      <c r="AC1283" s="298"/>
      <c r="AD1283" s="205">
        <f>'Art. 121'!Q1239</f>
        <v>1</v>
      </c>
      <c r="AE1283" s="91">
        <f t="shared" si="345"/>
        <v>0.26455026455026454</v>
      </c>
      <c r="AF1283">
        <f t="shared" si="346"/>
        <v>0.5</v>
      </c>
      <c r="AG1283" s="89">
        <f t="shared" si="347"/>
        <v>1</v>
      </c>
      <c r="AH1283" s="92">
        <f t="shared" si="348"/>
        <v>0.5</v>
      </c>
      <c r="AI1283" s="93">
        <f t="shared" si="349"/>
        <v>0.1111111111111111</v>
      </c>
      <c r="AJ1283" s="93">
        <f t="shared" si="350"/>
        <v>5.5555555555555552E-2</v>
      </c>
      <c r="AK1283" s="93">
        <f t="shared" si="351"/>
        <v>0.26455026455026454</v>
      </c>
    </row>
    <row r="1284" spans="1:37" ht="25.35" customHeight="1" thickTop="1" thickBot="1">
      <c r="A1284" s="296" t="s">
        <v>2269</v>
      </c>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c r="Z1284" s="297"/>
      <c r="AA1284" s="297"/>
      <c r="AB1284" s="297"/>
      <c r="AC1284" s="298"/>
      <c r="AD1284" s="205">
        <f>'Art. 121'!Q1240</f>
        <v>1</v>
      </c>
      <c r="AE1284" s="91">
        <f t="shared" si="345"/>
        <v>0.26455026455026454</v>
      </c>
      <c r="AF1284">
        <f t="shared" si="346"/>
        <v>0.5</v>
      </c>
      <c r="AG1284" s="89">
        <f t="shared" si="347"/>
        <v>1</v>
      </c>
      <c r="AH1284" s="92">
        <f t="shared" si="348"/>
        <v>0.5</v>
      </c>
      <c r="AI1284" s="93">
        <f t="shared" si="349"/>
        <v>0.1111111111111111</v>
      </c>
      <c r="AJ1284" s="93">
        <f t="shared" si="350"/>
        <v>5.5555555555555552E-2</v>
      </c>
      <c r="AK1284" s="93">
        <f t="shared" si="351"/>
        <v>0.26455026455026454</v>
      </c>
    </row>
    <row r="1285" spans="1:37" ht="25.35" customHeight="1" thickTop="1" thickBot="1">
      <c r="A1285" s="296" t="s">
        <v>2270</v>
      </c>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c r="Z1285" s="297"/>
      <c r="AA1285" s="297"/>
      <c r="AB1285" s="297"/>
      <c r="AC1285" s="298"/>
      <c r="AD1285" s="205">
        <f>'Art. 121'!Q1241</f>
        <v>1</v>
      </c>
      <c r="AE1285" s="91">
        <f t="shared" si="345"/>
        <v>0.26455026455026454</v>
      </c>
      <c r="AF1285">
        <f t="shared" si="346"/>
        <v>0.5</v>
      </c>
      <c r="AG1285" s="89">
        <f t="shared" si="347"/>
        <v>1</v>
      </c>
      <c r="AH1285" s="92">
        <f t="shared" si="348"/>
        <v>0.5</v>
      </c>
      <c r="AI1285" s="93">
        <f t="shared" si="349"/>
        <v>0.1111111111111111</v>
      </c>
      <c r="AJ1285" s="93">
        <f t="shared" si="350"/>
        <v>5.5555555555555552E-2</v>
      </c>
      <c r="AK1285" s="93">
        <f t="shared" si="351"/>
        <v>0.26455026455026454</v>
      </c>
    </row>
    <row r="1286" spans="1:37" ht="25.35" customHeight="1" thickTop="1" thickBot="1">
      <c r="A1286" s="296" t="s">
        <v>2271</v>
      </c>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c r="Z1286" s="297"/>
      <c r="AA1286" s="297"/>
      <c r="AB1286" s="297"/>
      <c r="AC1286" s="298"/>
      <c r="AD1286" s="205">
        <f>'Art. 121'!Q1242</f>
        <v>1</v>
      </c>
      <c r="AE1286" s="91">
        <f t="shared" si="345"/>
        <v>0.26455026455026454</v>
      </c>
      <c r="AF1286">
        <f t="shared" si="346"/>
        <v>0.5</v>
      </c>
      <c r="AG1286" s="89">
        <f t="shared" si="347"/>
        <v>1</v>
      </c>
      <c r="AH1286" s="92">
        <f t="shared" si="348"/>
        <v>0.5</v>
      </c>
      <c r="AI1286" s="93">
        <f t="shared" si="349"/>
        <v>0.1111111111111111</v>
      </c>
      <c r="AJ1286" s="93">
        <f t="shared" si="350"/>
        <v>5.5555555555555552E-2</v>
      </c>
      <c r="AK1286" s="93">
        <f t="shared" si="351"/>
        <v>0.26455026455026454</v>
      </c>
    </row>
    <row r="1287" spans="1:37" ht="25.35" customHeight="1" thickTop="1">
      <c r="A1287" s="304" t="s">
        <v>2272</v>
      </c>
      <c r="B1287" s="304"/>
      <c r="C1287" s="304"/>
      <c r="D1287" s="304"/>
      <c r="E1287" s="304"/>
      <c r="F1287" s="304"/>
      <c r="G1287" s="304"/>
      <c r="H1287" s="304"/>
      <c r="I1287" s="304"/>
      <c r="J1287" s="304"/>
      <c r="K1287" s="304"/>
      <c r="L1287" s="304"/>
      <c r="M1287" s="304"/>
      <c r="N1287" s="304"/>
      <c r="O1287" s="304"/>
      <c r="P1287" s="304"/>
      <c r="Q1287" s="304"/>
      <c r="R1287" s="304"/>
      <c r="S1287" s="304"/>
      <c r="T1287" s="304"/>
      <c r="U1287" s="304"/>
      <c r="V1287" s="304"/>
      <c r="W1287" s="304"/>
      <c r="X1287" s="304"/>
      <c r="Y1287" s="304"/>
      <c r="Z1287" s="304"/>
      <c r="AA1287" s="304"/>
      <c r="AB1287" s="304"/>
      <c r="AC1287" s="304"/>
      <c r="AD1287" s="304"/>
      <c r="AE1287" s="91">
        <f>SUM(AE1278:AE1286)</f>
        <v>3.1746031746031749</v>
      </c>
      <c r="AF1287" s="63"/>
      <c r="AG1287" s="94">
        <f>SUM(AG1278:AG1286)</f>
        <v>9</v>
      </c>
      <c r="AH1287" s="95"/>
      <c r="AI1287" s="96"/>
      <c r="AJ1287" s="96"/>
      <c r="AK1287" s="96"/>
    </row>
    <row r="1288" spans="1:37" ht="25.35" customHeight="1">
      <c r="A1288" s="302" t="s">
        <v>2273</v>
      </c>
      <c r="B1288" s="302"/>
      <c r="C1288" s="302"/>
      <c r="D1288" s="302"/>
      <c r="E1288" s="302"/>
      <c r="F1288" s="302"/>
      <c r="G1288" s="302"/>
      <c r="H1288" s="302"/>
      <c r="I1288" s="302"/>
      <c r="J1288" s="302"/>
      <c r="K1288" s="302"/>
      <c r="L1288" s="302"/>
      <c r="M1288" s="302"/>
      <c r="N1288" s="302"/>
      <c r="O1288" s="302"/>
      <c r="P1288" s="302"/>
      <c r="Q1288" s="302"/>
      <c r="R1288" s="302"/>
      <c r="S1288" s="302"/>
      <c r="T1288" s="302"/>
      <c r="U1288" s="302"/>
      <c r="V1288" s="302"/>
      <c r="W1288" s="302"/>
      <c r="X1288" s="302"/>
      <c r="Y1288" s="302"/>
      <c r="Z1288" s="302"/>
      <c r="AA1288" s="302"/>
      <c r="AB1288" s="302"/>
      <c r="AC1288" s="302"/>
      <c r="AD1288" s="302"/>
      <c r="AE1288" s="91">
        <f>AE1287/$AE$23*100</f>
        <v>66.666666666666671</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05" t="s">
        <v>79</v>
      </c>
      <c r="B1290" s="305"/>
      <c r="C1290" s="305"/>
      <c r="D1290" s="305"/>
      <c r="E1290" s="305"/>
      <c r="F1290" s="305"/>
      <c r="G1290" s="305"/>
      <c r="H1290" s="305"/>
      <c r="I1290" s="305"/>
      <c r="J1290" s="305"/>
      <c r="K1290" s="305"/>
      <c r="L1290" s="305"/>
      <c r="M1290" s="305"/>
      <c r="N1290" s="305"/>
      <c r="O1290" s="305"/>
      <c r="P1290" s="305"/>
      <c r="Q1290" s="305"/>
      <c r="R1290" s="305"/>
      <c r="S1290" s="305"/>
      <c r="T1290" s="305"/>
      <c r="U1290" s="305"/>
      <c r="V1290" s="305"/>
      <c r="W1290" s="305"/>
      <c r="X1290" s="305"/>
      <c r="Y1290" s="305"/>
      <c r="Z1290" s="305"/>
      <c r="AA1290" s="305"/>
      <c r="AB1290" s="305"/>
      <c r="AC1290" s="305"/>
      <c r="AD1290" s="106" t="s">
        <v>67</v>
      </c>
      <c r="AE1290" s="107" t="s">
        <v>9</v>
      </c>
      <c r="AF1290" s="89" t="s">
        <v>1877</v>
      </c>
      <c r="AG1290" s="89" t="s">
        <v>1878</v>
      </c>
      <c r="AH1290" s="89" t="s">
        <v>1879</v>
      </c>
      <c r="AI1290" s="90" t="s">
        <v>1880</v>
      </c>
      <c r="AJ1290" s="89"/>
      <c r="AK1290" s="90" t="s">
        <v>1881</v>
      </c>
    </row>
    <row r="1291" spans="1:37" ht="25.35" customHeight="1" thickTop="1" thickBot="1">
      <c r="A1291" s="296" t="s">
        <v>969</v>
      </c>
      <c r="B1291" s="297" t="s">
        <v>970</v>
      </c>
      <c r="C1291" s="297" t="s">
        <v>970</v>
      </c>
      <c r="D1291" s="297" t="s">
        <v>970</v>
      </c>
      <c r="E1291" s="297" t="s">
        <v>970</v>
      </c>
      <c r="F1291" s="297" t="s">
        <v>970</v>
      </c>
      <c r="G1291" s="297" t="s">
        <v>970</v>
      </c>
      <c r="H1291" s="297" t="s">
        <v>970</v>
      </c>
      <c r="I1291" s="297" t="s">
        <v>970</v>
      </c>
      <c r="J1291" s="297" t="s">
        <v>970</v>
      </c>
      <c r="K1291" s="297" t="s">
        <v>970</v>
      </c>
      <c r="L1291" s="297" t="s">
        <v>970</v>
      </c>
      <c r="M1291" s="297" t="s">
        <v>970</v>
      </c>
      <c r="N1291" s="297" t="s">
        <v>970</v>
      </c>
      <c r="O1291" s="297" t="s">
        <v>970</v>
      </c>
      <c r="P1291" s="297" t="s">
        <v>970</v>
      </c>
      <c r="Q1291" s="297"/>
      <c r="R1291" s="297"/>
      <c r="S1291" s="297"/>
      <c r="T1291" s="297"/>
      <c r="U1291" s="297"/>
      <c r="V1291" s="297"/>
      <c r="W1291" s="297"/>
      <c r="X1291" s="297"/>
      <c r="Y1291" s="297"/>
      <c r="Z1291" s="297"/>
      <c r="AA1291" s="297"/>
      <c r="AB1291" s="297"/>
      <c r="AC1291" s="298"/>
      <c r="AD1291" s="205">
        <f>'Art. 121'!Q1245</f>
        <v>2</v>
      </c>
      <c r="AE1291" s="91">
        <f>IF(AG1291=1,AK1291,AG1291)</f>
        <v>0.95238095238095244</v>
      </c>
      <c r="AF1291">
        <f>AD1291/2</f>
        <v>1</v>
      </c>
      <c r="AG1291" s="89">
        <f>IF(AND(AF1291&gt;=0,AF1291&lt;=1),1,"No aplica")</f>
        <v>1</v>
      </c>
      <c r="AH1291" s="92">
        <f>AD1291/(AG1291*2)</f>
        <v>1</v>
      </c>
      <c r="AI1291" s="93">
        <f>IF(AG1291=1,AG1291/$AG$1296,"No aplica")</f>
        <v>0.2</v>
      </c>
      <c r="AJ1291" s="93">
        <f>AF1291*AI1291</f>
        <v>0.2</v>
      </c>
      <c r="AK1291" s="93">
        <f>AJ1291*$AE$23</f>
        <v>0.95238095238095244</v>
      </c>
    </row>
    <row r="1292" spans="1:37" ht="25.35" customHeight="1" thickTop="1" thickBot="1">
      <c r="A1292" s="296" t="s">
        <v>2274</v>
      </c>
      <c r="B1292" s="297" t="s">
        <v>972</v>
      </c>
      <c r="C1292" s="297" t="s">
        <v>972</v>
      </c>
      <c r="D1292" s="297" t="s">
        <v>972</v>
      </c>
      <c r="E1292" s="297" t="s">
        <v>972</v>
      </c>
      <c r="F1292" s="297" t="s">
        <v>972</v>
      </c>
      <c r="G1292" s="297" t="s">
        <v>972</v>
      </c>
      <c r="H1292" s="297" t="s">
        <v>972</v>
      </c>
      <c r="I1292" s="297" t="s">
        <v>972</v>
      </c>
      <c r="J1292" s="297" t="s">
        <v>972</v>
      </c>
      <c r="K1292" s="297" t="s">
        <v>972</v>
      </c>
      <c r="L1292" s="297" t="s">
        <v>972</v>
      </c>
      <c r="M1292" s="297" t="s">
        <v>972</v>
      </c>
      <c r="N1292" s="297" t="s">
        <v>972</v>
      </c>
      <c r="O1292" s="297" t="s">
        <v>972</v>
      </c>
      <c r="P1292" s="297" t="s">
        <v>972</v>
      </c>
      <c r="Q1292" s="297"/>
      <c r="R1292" s="297"/>
      <c r="S1292" s="297"/>
      <c r="T1292" s="297"/>
      <c r="U1292" s="297"/>
      <c r="V1292" s="297"/>
      <c r="W1292" s="297"/>
      <c r="X1292" s="297"/>
      <c r="Y1292" s="297"/>
      <c r="Z1292" s="297"/>
      <c r="AA1292" s="297"/>
      <c r="AB1292" s="297"/>
      <c r="AC1292" s="298"/>
      <c r="AD1292" s="205">
        <f>'Art. 121'!Q1246</f>
        <v>2</v>
      </c>
      <c r="AE1292" s="91">
        <f>IF(AG1292=1,AK1292,AG1292)</f>
        <v>0.95238095238095244</v>
      </c>
      <c r="AF1292">
        <f>AD1292/2</f>
        <v>1</v>
      </c>
      <c r="AG1292" s="89">
        <f>IF(AND(AF1292&gt;=0,AF1292&lt;=1),1,"No aplica")</f>
        <v>1</v>
      </c>
      <c r="AH1292" s="92">
        <f>AD1292/(AG1292*2)</f>
        <v>1</v>
      </c>
      <c r="AI1292" s="93">
        <f>IF(AG1292=1,AG1292/$AG$1296,"No aplica")</f>
        <v>0.2</v>
      </c>
      <c r="AJ1292" s="93">
        <f>AF1292*AI1292</f>
        <v>0.2</v>
      </c>
      <c r="AK1292" s="93">
        <f>AJ1292*$AE$23</f>
        <v>0.95238095238095244</v>
      </c>
    </row>
    <row r="1293" spans="1:37" ht="25.35" customHeight="1" thickTop="1" thickBot="1">
      <c r="A1293" s="296" t="s">
        <v>2275</v>
      </c>
      <c r="B1293" s="297" t="s">
        <v>974</v>
      </c>
      <c r="C1293" s="297" t="s">
        <v>974</v>
      </c>
      <c r="D1293" s="297" t="s">
        <v>974</v>
      </c>
      <c r="E1293" s="297" t="s">
        <v>974</v>
      </c>
      <c r="F1293" s="297" t="s">
        <v>974</v>
      </c>
      <c r="G1293" s="297" t="s">
        <v>974</v>
      </c>
      <c r="H1293" s="297" t="s">
        <v>974</v>
      </c>
      <c r="I1293" s="297" t="s">
        <v>974</v>
      </c>
      <c r="J1293" s="297" t="s">
        <v>974</v>
      </c>
      <c r="K1293" s="297" t="s">
        <v>974</v>
      </c>
      <c r="L1293" s="297" t="s">
        <v>974</v>
      </c>
      <c r="M1293" s="297" t="s">
        <v>974</v>
      </c>
      <c r="N1293" s="297" t="s">
        <v>974</v>
      </c>
      <c r="O1293" s="297" t="s">
        <v>974</v>
      </c>
      <c r="P1293" s="297" t="s">
        <v>974</v>
      </c>
      <c r="Q1293" s="297"/>
      <c r="R1293" s="297"/>
      <c r="S1293" s="297"/>
      <c r="T1293" s="297"/>
      <c r="U1293" s="297"/>
      <c r="V1293" s="297"/>
      <c r="W1293" s="297"/>
      <c r="X1293" s="297"/>
      <c r="Y1293" s="297"/>
      <c r="Z1293" s="297"/>
      <c r="AA1293" s="297"/>
      <c r="AB1293" s="297"/>
      <c r="AC1293" s="298"/>
      <c r="AD1293" s="205">
        <f>'Art. 121'!Q1247</f>
        <v>2</v>
      </c>
      <c r="AE1293" s="91">
        <f>IF(AG1293=1,AK1293,AG1293)</f>
        <v>0.95238095238095244</v>
      </c>
      <c r="AF1293">
        <f>AD1293/2</f>
        <v>1</v>
      </c>
      <c r="AG1293" s="89">
        <f>IF(AND(AF1293&gt;=0,AF1293&lt;=1),1,"No aplica")</f>
        <v>1</v>
      </c>
      <c r="AH1293" s="92">
        <f>AD1293/(AG1293*2)</f>
        <v>1</v>
      </c>
      <c r="AI1293" s="93">
        <f>IF(AG1293=1,AG1293/$AG$1296,"No aplica")</f>
        <v>0.2</v>
      </c>
      <c r="AJ1293" s="93">
        <f>AF1293*AI1293</f>
        <v>0.2</v>
      </c>
      <c r="AK1293" s="93">
        <f>AJ1293*$AE$23</f>
        <v>0.95238095238095244</v>
      </c>
    </row>
    <row r="1294" spans="1:37" ht="25.35" customHeight="1" thickTop="1" thickBot="1">
      <c r="A1294" s="296" t="s">
        <v>2276</v>
      </c>
      <c r="B1294" s="297" t="s">
        <v>976</v>
      </c>
      <c r="C1294" s="297" t="s">
        <v>976</v>
      </c>
      <c r="D1294" s="297" t="s">
        <v>976</v>
      </c>
      <c r="E1294" s="297" t="s">
        <v>976</v>
      </c>
      <c r="F1294" s="297" t="s">
        <v>976</v>
      </c>
      <c r="G1294" s="297" t="s">
        <v>976</v>
      </c>
      <c r="H1294" s="297" t="s">
        <v>976</v>
      </c>
      <c r="I1294" s="297" t="s">
        <v>976</v>
      </c>
      <c r="J1294" s="297" t="s">
        <v>976</v>
      </c>
      <c r="K1294" s="297" t="s">
        <v>976</v>
      </c>
      <c r="L1294" s="297" t="s">
        <v>976</v>
      </c>
      <c r="M1294" s="297" t="s">
        <v>976</v>
      </c>
      <c r="N1294" s="297" t="s">
        <v>976</v>
      </c>
      <c r="O1294" s="297" t="s">
        <v>976</v>
      </c>
      <c r="P1294" s="297" t="s">
        <v>976</v>
      </c>
      <c r="Q1294" s="297"/>
      <c r="R1294" s="297"/>
      <c r="S1294" s="297"/>
      <c r="T1294" s="297"/>
      <c r="U1294" s="297"/>
      <c r="V1294" s="297"/>
      <c r="W1294" s="297"/>
      <c r="X1294" s="297"/>
      <c r="Y1294" s="297"/>
      <c r="Z1294" s="297"/>
      <c r="AA1294" s="297"/>
      <c r="AB1294" s="297"/>
      <c r="AC1294" s="298"/>
      <c r="AD1294" s="205">
        <f>'Art. 121'!Q1248</f>
        <v>1</v>
      </c>
      <c r="AE1294" s="91">
        <f>IF(AG1294=1,AK1294,AG1294)</f>
        <v>0.47619047619047622</v>
      </c>
      <c r="AF1294">
        <f>AD1294/2</f>
        <v>0.5</v>
      </c>
      <c r="AG1294" s="89">
        <f>IF(AND(AF1294&gt;=0,AF1294&lt;=1),1,"No aplica")</f>
        <v>1</v>
      </c>
      <c r="AH1294" s="92">
        <f>AD1294/(AG1294*2)</f>
        <v>0.5</v>
      </c>
      <c r="AI1294" s="93">
        <f>IF(AG1294=1,AG1294/$AG$1296,"No aplica")</f>
        <v>0.2</v>
      </c>
      <c r="AJ1294" s="93">
        <f>AF1294*AI1294</f>
        <v>0.1</v>
      </c>
      <c r="AK1294" s="93">
        <f>AJ1294*$AE$23</f>
        <v>0.47619047619047622</v>
      </c>
    </row>
    <row r="1295" spans="1:37" ht="25.35" customHeight="1" thickTop="1" thickBot="1">
      <c r="A1295" s="296" t="s">
        <v>977</v>
      </c>
      <c r="B1295" s="297" t="s">
        <v>978</v>
      </c>
      <c r="C1295" s="297" t="s">
        <v>978</v>
      </c>
      <c r="D1295" s="297" t="s">
        <v>978</v>
      </c>
      <c r="E1295" s="297" t="s">
        <v>978</v>
      </c>
      <c r="F1295" s="297" t="s">
        <v>978</v>
      </c>
      <c r="G1295" s="297" t="s">
        <v>978</v>
      </c>
      <c r="H1295" s="297" t="s">
        <v>978</v>
      </c>
      <c r="I1295" s="297" t="s">
        <v>978</v>
      </c>
      <c r="J1295" s="297" t="s">
        <v>978</v>
      </c>
      <c r="K1295" s="297" t="s">
        <v>978</v>
      </c>
      <c r="L1295" s="297" t="s">
        <v>978</v>
      </c>
      <c r="M1295" s="297" t="s">
        <v>978</v>
      </c>
      <c r="N1295" s="297" t="s">
        <v>978</v>
      </c>
      <c r="O1295" s="297" t="s">
        <v>978</v>
      </c>
      <c r="P1295" s="297" t="s">
        <v>978</v>
      </c>
      <c r="Q1295" s="297"/>
      <c r="R1295" s="297"/>
      <c r="S1295" s="297"/>
      <c r="T1295" s="297"/>
      <c r="U1295" s="297"/>
      <c r="V1295" s="297"/>
      <c r="W1295" s="297"/>
      <c r="X1295" s="297"/>
      <c r="Y1295" s="297"/>
      <c r="Z1295" s="297"/>
      <c r="AA1295" s="297"/>
      <c r="AB1295" s="297"/>
      <c r="AC1295" s="298"/>
      <c r="AD1295" s="205">
        <f>'Art. 121'!Q1249</f>
        <v>2</v>
      </c>
      <c r="AE1295" s="91">
        <f>IF(AG1295=1,AK1295,AG1295)</f>
        <v>0.95238095238095244</v>
      </c>
      <c r="AF1295">
        <f>AD1295/2</f>
        <v>1</v>
      </c>
      <c r="AG1295" s="89">
        <f>IF(AND(AF1295&gt;=0,AF1295&lt;=1),1,"No aplica")</f>
        <v>1</v>
      </c>
      <c r="AH1295" s="92">
        <f>AD1295/(AG1295*2)</f>
        <v>1</v>
      </c>
      <c r="AI1295" s="93">
        <f>IF(AG1295=1,AG1295/$AG$1296,"No aplica")</f>
        <v>0.2</v>
      </c>
      <c r="AJ1295" s="93">
        <f>AF1295*AI1295</f>
        <v>0.2</v>
      </c>
      <c r="AK1295" s="93">
        <f>AJ1295*$AE$23</f>
        <v>0.95238095238095244</v>
      </c>
    </row>
    <row r="1296" spans="1:37" ht="25.35" customHeight="1" thickTop="1">
      <c r="A1296" s="304" t="s">
        <v>2277</v>
      </c>
      <c r="B1296" s="304"/>
      <c r="C1296" s="304"/>
      <c r="D1296" s="304"/>
      <c r="E1296" s="304"/>
      <c r="F1296" s="304"/>
      <c r="G1296" s="304"/>
      <c r="H1296" s="304"/>
      <c r="I1296" s="304"/>
      <c r="J1296" s="304"/>
      <c r="K1296" s="304"/>
      <c r="L1296" s="304"/>
      <c r="M1296" s="304"/>
      <c r="N1296" s="304"/>
      <c r="O1296" s="304"/>
      <c r="P1296" s="304"/>
      <c r="Q1296" s="304"/>
      <c r="R1296" s="304"/>
      <c r="S1296" s="304"/>
      <c r="T1296" s="304"/>
      <c r="U1296" s="304"/>
      <c r="V1296" s="304"/>
      <c r="W1296" s="304"/>
      <c r="X1296" s="304"/>
      <c r="Y1296" s="304"/>
      <c r="Z1296" s="304"/>
      <c r="AA1296" s="304"/>
      <c r="AB1296" s="304"/>
      <c r="AC1296" s="304"/>
      <c r="AD1296" s="304"/>
      <c r="AE1296" s="91">
        <f>SUM(AE1289:AE1295)</f>
        <v>4.2857142857142856</v>
      </c>
      <c r="AF1296" s="63"/>
      <c r="AG1296" s="94">
        <f>SUM(AG1291:AG1295)</f>
        <v>5</v>
      </c>
      <c r="AH1296" s="95"/>
      <c r="AI1296" s="96"/>
      <c r="AJ1296" s="96"/>
      <c r="AK1296" s="96"/>
    </row>
    <row r="1297" spans="1:37" ht="25.35" customHeight="1">
      <c r="A1297" s="302" t="s">
        <v>2278</v>
      </c>
      <c r="B1297" s="302"/>
      <c r="C1297" s="302"/>
      <c r="D1297" s="302"/>
      <c r="E1297" s="302"/>
      <c r="F1297" s="302"/>
      <c r="G1297" s="302"/>
      <c r="H1297" s="302"/>
      <c r="I1297" s="302"/>
      <c r="J1297" s="302"/>
      <c r="K1297" s="302"/>
      <c r="L1297" s="302"/>
      <c r="M1297" s="302"/>
      <c r="N1297" s="302"/>
      <c r="O1297" s="302"/>
      <c r="P1297" s="302"/>
      <c r="Q1297" s="302"/>
      <c r="R1297" s="302"/>
      <c r="S1297" s="302"/>
      <c r="T1297" s="302"/>
      <c r="U1297" s="302"/>
      <c r="V1297" s="302"/>
      <c r="W1297" s="302"/>
      <c r="X1297" s="302"/>
      <c r="Y1297" s="302"/>
      <c r="Z1297" s="302"/>
      <c r="AA1297" s="302"/>
      <c r="AB1297" s="302"/>
      <c r="AC1297" s="302"/>
      <c r="AD1297" s="302"/>
      <c r="AE1297" s="91">
        <f>AE1296/$AE$23*100</f>
        <v>90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94" t="s">
        <v>979</v>
      </c>
      <c r="B1300" s="294"/>
      <c r="C1300" s="294"/>
      <c r="D1300" s="294"/>
      <c r="E1300" s="294"/>
      <c r="F1300" s="294"/>
      <c r="G1300" s="294"/>
      <c r="H1300" s="294"/>
      <c r="I1300" s="294"/>
      <c r="J1300" s="294"/>
      <c r="K1300" s="294"/>
      <c r="L1300" s="294"/>
      <c r="M1300" s="294"/>
      <c r="N1300" s="294"/>
      <c r="O1300" s="294"/>
      <c r="P1300" s="294"/>
      <c r="Q1300" s="294"/>
      <c r="R1300" s="294"/>
      <c r="S1300" s="294"/>
      <c r="T1300" s="294"/>
      <c r="U1300" s="294"/>
      <c r="V1300" s="294"/>
      <c r="W1300" s="294"/>
      <c r="X1300" s="294"/>
      <c r="Y1300" s="294"/>
      <c r="Z1300" s="294"/>
      <c r="AA1300" s="294"/>
      <c r="AB1300" s="294"/>
      <c r="AC1300" s="294"/>
      <c r="AD1300" s="204"/>
      <c r="AE1300" s="204"/>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03" t="s">
        <v>44</v>
      </c>
      <c r="B1303" s="303"/>
      <c r="C1303" s="303"/>
      <c r="D1303" s="303"/>
      <c r="E1303" s="303"/>
      <c r="F1303" s="303"/>
      <c r="G1303" s="303"/>
      <c r="H1303" s="303"/>
      <c r="I1303" s="303"/>
      <c r="J1303" s="303"/>
      <c r="K1303" s="303"/>
      <c r="L1303" s="303"/>
      <c r="M1303" s="303"/>
      <c r="N1303" s="303"/>
      <c r="O1303" s="303"/>
      <c r="P1303" s="303"/>
      <c r="Q1303" s="303"/>
      <c r="R1303" s="303"/>
      <c r="S1303" s="303"/>
      <c r="T1303" s="303"/>
      <c r="U1303" s="303"/>
      <c r="V1303" s="303"/>
      <c r="W1303" s="303"/>
      <c r="X1303" s="303"/>
      <c r="Y1303" s="303"/>
      <c r="Z1303" s="303"/>
      <c r="AA1303" s="303"/>
      <c r="AB1303" s="303"/>
      <c r="AC1303" s="303"/>
      <c r="AD1303" s="67" t="s">
        <v>67</v>
      </c>
      <c r="AE1303" s="201" t="s">
        <v>9</v>
      </c>
      <c r="AF1303" s="89" t="s">
        <v>1877</v>
      </c>
      <c r="AG1303" s="89" t="s">
        <v>1878</v>
      </c>
      <c r="AH1303" s="89" t="s">
        <v>1879</v>
      </c>
      <c r="AI1303" s="90" t="s">
        <v>1880</v>
      </c>
      <c r="AJ1303" s="89"/>
      <c r="AK1303" s="90" t="s">
        <v>1881</v>
      </c>
    </row>
    <row r="1304" spans="1:37" ht="25.35" customHeight="1" thickTop="1" thickBot="1">
      <c r="A1304" s="296" t="s">
        <v>960</v>
      </c>
      <c r="B1304" s="297" t="s">
        <v>980</v>
      </c>
      <c r="C1304" s="297" t="s">
        <v>980</v>
      </c>
      <c r="D1304" s="297" t="s">
        <v>980</v>
      </c>
      <c r="E1304" s="297" t="s">
        <v>980</v>
      </c>
      <c r="F1304" s="297" t="s">
        <v>980</v>
      </c>
      <c r="G1304" s="297" t="s">
        <v>980</v>
      </c>
      <c r="H1304" s="297" t="s">
        <v>980</v>
      </c>
      <c r="I1304" s="297" t="s">
        <v>980</v>
      </c>
      <c r="J1304" s="297" t="s">
        <v>980</v>
      </c>
      <c r="K1304" s="297" t="s">
        <v>980</v>
      </c>
      <c r="L1304" s="297" t="s">
        <v>980</v>
      </c>
      <c r="M1304" s="297" t="s">
        <v>980</v>
      </c>
      <c r="N1304" s="297" t="s">
        <v>980</v>
      </c>
      <c r="O1304" s="297" t="s">
        <v>980</v>
      </c>
      <c r="P1304" s="297" t="s">
        <v>980</v>
      </c>
      <c r="Q1304" s="297"/>
      <c r="R1304" s="297"/>
      <c r="S1304" s="297"/>
      <c r="T1304" s="297"/>
      <c r="U1304" s="297"/>
      <c r="V1304" s="297"/>
      <c r="W1304" s="297"/>
      <c r="X1304" s="297"/>
      <c r="Y1304" s="297"/>
      <c r="Z1304" s="297"/>
      <c r="AA1304" s="297"/>
      <c r="AB1304" s="297"/>
      <c r="AC1304" s="298"/>
      <c r="AD1304" s="205">
        <f>'Art. 121'!Q1258</f>
        <v>3</v>
      </c>
      <c r="AE1304" s="91" t="str">
        <f t="shared" ref="AE1304:AE1313" si="359">IF(AG1304=1,AK1304,AG1304)</f>
        <v>No aplica</v>
      </c>
      <c r="AF1304">
        <f t="shared" ref="AF1304:AF1313" si="360">AD1304/2</f>
        <v>1.5</v>
      </c>
      <c r="AG1304" s="89" t="str">
        <f t="shared" ref="AG1304:AG1313" si="361">IF(AND(AF1304&gt;=0,AF1304&lt;=1),1,"No aplica")</f>
        <v>No aplica</v>
      </c>
      <c r="AH1304" s="92" t="e">
        <f t="shared" ref="AH1304:AH1313" si="362">AD1304/(AG1304*2)</f>
        <v>#VALUE!</v>
      </c>
      <c r="AI1304" s="93" t="str">
        <f t="shared" ref="AI1304:AI1313" si="363">IF(AG1304=1,AG1304/$AG$1314,"No aplica")</f>
        <v>No aplica</v>
      </c>
      <c r="AJ1304" s="93" t="e">
        <f t="shared" ref="AJ1304:AJ1313" si="364">AF1304*AI1304</f>
        <v>#VALUE!</v>
      </c>
      <c r="AK1304" s="93" t="e">
        <f t="shared" ref="AK1304:AK1313" si="365">AJ1304*$AE$23</f>
        <v>#VALUE!</v>
      </c>
    </row>
    <row r="1305" spans="1:37" ht="25.35" customHeight="1" thickTop="1" thickBot="1">
      <c r="A1305" s="296" t="s">
        <v>961</v>
      </c>
      <c r="B1305" s="297" t="s">
        <v>981</v>
      </c>
      <c r="C1305" s="297" t="s">
        <v>981</v>
      </c>
      <c r="D1305" s="297" t="s">
        <v>981</v>
      </c>
      <c r="E1305" s="297" t="s">
        <v>981</v>
      </c>
      <c r="F1305" s="297" t="s">
        <v>981</v>
      </c>
      <c r="G1305" s="297" t="s">
        <v>981</v>
      </c>
      <c r="H1305" s="297" t="s">
        <v>981</v>
      </c>
      <c r="I1305" s="297" t="s">
        <v>981</v>
      </c>
      <c r="J1305" s="297" t="s">
        <v>981</v>
      </c>
      <c r="K1305" s="297" t="s">
        <v>981</v>
      </c>
      <c r="L1305" s="297" t="s">
        <v>981</v>
      </c>
      <c r="M1305" s="297" t="s">
        <v>981</v>
      </c>
      <c r="N1305" s="297" t="s">
        <v>981</v>
      </c>
      <c r="O1305" s="297" t="s">
        <v>981</v>
      </c>
      <c r="P1305" s="297" t="s">
        <v>981</v>
      </c>
      <c r="Q1305" s="297"/>
      <c r="R1305" s="297"/>
      <c r="S1305" s="297"/>
      <c r="T1305" s="297"/>
      <c r="U1305" s="297"/>
      <c r="V1305" s="297"/>
      <c r="W1305" s="297"/>
      <c r="X1305" s="297"/>
      <c r="Y1305" s="297"/>
      <c r="Z1305" s="297"/>
      <c r="AA1305" s="297"/>
      <c r="AB1305" s="297"/>
      <c r="AC1305" s="298"/>
      <c r="AD1305" s="205">
        <f>'Art. 121'!Q1259</f>
        <v>3</v>
      </c>
      <c r="AE1305" s="91" t="str">
        <f t="shared" si="359"/>
        <v>No aplica</v>
      </c>
      <c r="AF1305">
        <f t="shared" si="360"/>
        <v>1.5</v>
      </c>
      <c r="AG1305" s="89" t="str">
        <f t="shared" si="361"/>
        <v>No aplica</v>
      </c>
      <c r="AH1305" s="92" t="e">
        <f t="shared" si="362"/>
        <v>#VALUE!</v>
      </c>
      <c r="AI1305" s="93" t="str">
        <f t="shared" si="363"/>
        <v>No aplica</v>
      </c>
      <c r="AJ1305" s="93" t="e">
        <f t="shared" si="364"/>
        <v>#VALUE!</v>
      </c>
      <c r="AK1305" s="93" t="e">
        <f t="shared" si="365"/>
        <v>#VALUE!</v>
      </c>
    </row>
    <row r="1306" spans="1:37" ht="25.35" customHeight="1" thickTop="1" thickBot="1">
      <c r="A1306" s="296" t="s">
        <v>982</v>
      </c>
      <c r="B1306" s="297" t="s">
        <v>983</v>
      </c>
      <c r="C1306" s="297" t="s">
        <v>983</v>
      </c>
      <c r="D1306" s="297" t="s">
        <v>983</v>
      </c>
      <c r="E1306" s="297" t="s">
        <v>983</v>
      </c>
      <c r="F1306" s="297" t="s">
        <v>983</v>
      </c>
      <c r="G1306" s="297" t="s">
        <v>983</v>
      </c>
      <c r="H1306" s="297" t="s">
        <v>983</v>
      </c>
      <c r="I1306" s="297" t="s">
        <v>983</v>
      </c>
      <c r="J1306" s="297" t="s">
        <v>983</v>
      </c>
      <c r="K1306" s="297" t="s">
        <v>983</v>
      </c>
      <c r="L1306" s="297" t="s">
        <v>983</v>
      </c>
      <c r="M1306" s="297" t="s">
        <v>983</v>
      </c>
      <c r="N1306" s="297" t="s">
        <v>983</v>
      </c>
      <c r="O1306" s="297" t="s">
        <v>983</v>
      </c>
      <c r="P1306" s="297" t="s">
        <v>983</v>
      </c>
      <c r="Q1306" s="297"/>
      <c r="R1306" s="297"/>
      <c r="S1306" s="297"/>
      <c r="T1306" s="297"/>
      <c r="U1306" s="297"/>
      <c r="V1306" s="297"/>
      <c r="W1306" s="297"/>
      <c r="X1306" s="297"/>
      <c r="Y1306" s="297"/>
      <c r="Z1306" s="297"/>
      <c r="AA1306" s="297"/>
      <c r="AB1306" s="297"/>
      <c r="AC1306" s="298"/>
      <c r="AD1306" s="205">
        <f>'Art. 121'!Q1260</f>
        <v>3</v>
      </c>
      <c r="AE1306" s="91" t="str">
        <f t="shared" si="359"/>
        <v>No aplica</v>
      </c>
      <c r="AF1306">
        <f t="shared" si="360"/>
        <v>1.5</v>
      </c>
      <c r="AG1306" s="89" t="str">
        <f t="shared" si="361"/>
        <v>No aplica</v>
      </c>
      <c r="AH1306" s="92" t="e">
        <f t="shared" si="362"/>
        <v>#VALUE!</v>
      </c>
      <c r="AI1306" s="93" t="str">
        <f t="shared" si="363"/>
        <v>No aplica</v>
      </c>
      <c r="AJ1306" s="93" t="e">
        <f t="shared" si="364"/>
        <v>#VALUE!</v>
      </c>
      <c r="AK1306" s="93" t="e">
        <f t="shared" si="365"/>
        <v>#VALUE!</v>
      </c>
    </row>
    <row r="1307" spans="1:37" ht="25.35" customHeight="1" thickTop="1" thickBot="1">
      <c r="A1307" s="296" t="s">
        <v>984</v>
      </c>
      <c r="B1307" s="297" t="s">
        <v>985</v>
      </c>
      <c r="C1307" s="297" t="s">
        <v>985</v>
      </c>
      <c r="D1307" s="297" t="s">
        <v>985</v>
      </c>
      <c r="E1307" s="297" t="s">
        <v>985</v>
      </c>
      <c r="F1307" s="297" t="s">
        <v>985</v>
      </c>
      <c r="G1307" s="297" t="s">
        <v>985</v>
      </c>
      <c r="H1307" s="297" t="s">
        <v>985</v>
      </c>
      <c r="I1307" s="297" t="s">
        <v>985</v>
      </c>
      <c r="J1307" s="297" t="s">
        <v>985</v>
      </c>
      <c r="K1307" s="297" t="s">
        <v>985</v>
      </c>
      <c r="L1307" s="297" t="s">
        <v>985</v>
      </c>
      <c r="M1307" s="297" t="s">
        <v>985</v>
      </c>
      <c r="N1307" s="297" t="s">
        <v>985</v>
      </c>
      <c r="O1307" s="297" t="s">
        <v>985</v>
      </c>
      <c r="P1307" s="297" t="s">
        <v>985</v>
      </c>
      <c r="Q1307" s="297"/>
      <c r="R1307" s="297"/>
      <c r="S1307" s="297"/>
      <c r="T1307" s="297"/>
      <c r="U1307" s="297"/>
      <c r="V1307" s="297"/>
      <c r="W1307" s="297"/>
      <c r="X1307" s="297"/>
      <c r="Y1307" s="297"/>
      <c r="Z1307" s="297"/>
      <c r="AA1307" s="297"/>
      <c r="AB1307" s="297"/>
      <c r="AC1307" s="298"/>
      <c r="AD1307" s="205">
        <f>'Art. 121'!Q1261</f>
        <v>3</v>
      </c>
      <c r="AE1307" s="91" t="str">
        <f t="shared" si="359"/>
        <v>No aplica</v>
      </c>
      <c r="AF1307">
        <f t="shared" si="360"/>
        <v>1.5</v>
      </c>
      <c r="AG1307" s="89" t="str">
        <f t="shared" si="361"/>
        <v>No aplica</v>
      </c>
      <c r="AH1307" s="92" t="e">
        <f t="shared" si="362"/>
        <v>#VALUE!</v>
      </c>
      <c r="AI1307" s="93" t="str">
        <f t="shared" si="363"/>
        <v>No aplica</v>
      </c>
      <c r="AJ1307" s="93" t="e">
        <f t="shared" si="364"/>
        <v>#VALUE!</v>
      </c>
      <c r="AK1307" s="93" t="e">
        <f t="shared" si="365"/>
        <v>#VALUE!</v>
      </c>
    </row>
    <row r="1308" spans="1:37" ht="25.35" customHeight="1" thickTop="1" thickBot="1">
      <c r="A1308" s="296" t="s">
        <v>2279</v>
      </c>
      <c r="B1308" s="297" t="s">
        <v>987</v>
      </c>
      <c r="C1308" s="297" t="s">
        <v>987</v>
      </c>
      <c r="D1308" s="297" t="s">
        <v>987</v>
      </c>
      <c r="E1308" s="297" t="s">
        <v>987</v>
      </c>
      <c r="F1308" s="297" t="s">
        <v>987</v>
      </c>
      <c r="G1308" s="297" t="s">
        <v>987</v>
      </c>
      <c r="H1308" s="297" t="s">
        <v>987</v>
      </c>
      <c r="I1308" s="297" t="s">
        <v>987</v>
      </c>
      <c r="J1308" s="297" t="s">
        <v>987</v>
      </c>
      <c r="K1308" s="297" t="s">
        <v>987</v>
      </c>
      <c r="L1308" s="297" t="s">
        <v>987</v>
      </c>
      <c r="M1308" s="297" t="s">
        <v>987</v>
      </c>
      <c r="N1308" s="297" t="s">
        <v>987</v>
      </c>
      <c r="O1308" s="297" t="s">
        <v>987</v>
      </c>
      <c r="P1308" s="297" t="s">
        <v>987</v>
      </c>
      <c r="Q1308" s="297"/>
      <c r="R1308" s="297"/>
      <c r="S1308" s="297"/>
      <c r="T1308" s="297"/>
      <c r="U1308" s="297"/>
      <c r="V1308" s="297"/>
      <c r="W1308" s="297"/>
      <c r="X1308" s="297"/>
      <c r="Y1308" s="297"/>
      <c r="Z1308" s="297"/>
      <c r="AA1308" s="297"/>
      <c r="AB1308" s="297"/>
      <c r="AC1308" s="298"/>
      <c r="AD1308" s="205">
        <f>'Art. 121'!Q1262</f>
        <v>3</v>
      </c>
      <c r="AE1308" s="91" t="str">
        <f t="shared" si="359"/>
        <v>No aplica</v>
      </c>
      <c r="AF1308">
        <f t="shared" si="360"/>
        <v>1.5</v>
      </c>
      <c r="AG1308" s="89" t="str">
        <f t="shared" si="361"/>
        <v>No aplica</v>
      </c>
      <c r="AH1308" s="92" t="e">
        <f t="shared" si="362"/>
        <v>#VALUE!</v>
      </c>
      <c r="AI1308" s="93" t="str">
        <f t="shared" si="363"/>
        <v>No aplica</v>
      </c>
      <c r="AJ1308" s="93" t="e">
        <f t="shared" si="364"/>
        <v>#VALUE!</v>
      </c>
      <c r="AK1308" s="93" t="e">
        <f t="shared" si="365"/>
        <v>#VALUE!</v>
      </c>
    </row>
    <row r="1309" spans="1:37" ht="25.35" customHeight="1" thickTop="1" thickBot="1">
      <c r="A1309" s="296" t="s">
        <v>988</v>
      </c>
      <c r="B1309" s="297" t="s">
        <v>989</v>
      </c>
      <c r="C1309" s="297" t="s">
        <v>989</v>
      </c>
      <c r="D1309" s="297" t="s">
        <v>989</v>
      </c>
      <c r="E1309" s="297" t="s">
        <v>989</v>
      </c>
      <c r="F1309" s="297" t="s">
        <v>989</v>
      </c>
      <c r="G1309" s="297" t="s">
        <v>989</v>
      </c>
      <c r="H1309" s="297" t="s">
        <v>989</v>
      </c>
      <c r="I1309" s="297" t="s">
        <v>989</v>
      </c>
      <c r="J1309" s="297" t="s">
        <v>989</v>
      </c>
      <c r="K1309" s="297" t="s">
        <v>989</v>
      </c>
      <c r="L1309" s="297" t="s">
        <v>989</v>
      </c>
      <c r="M1309" s="297" t="s">
        <v>989</v>
      </c>
      <c r="N1309" s="297" t="s">
        <v>989</v>
      </c>
      <c r="O1309" s="297" t="s">
        <v>989</v>
      </c>
      <c r="P1309" s="297" t="s">
        <v>989</v>
      </c>
      <c r="Q1309" s="297"/>
      <c r="R1309" s="297"/>
      <c r="S1309" s="297"/>
      <c r="T1309" s="297"/>
      <c r="U1309" s="297"/>
      <c r="V1309" s="297"/>
      <c r="W1309" s="297"/>
      <c r="X1309" s="297"/>
      <c r="Y1309" s="297"/>
      <c r="Z1309" s="297"/>
      <c r="AA1309" s="297"/>
      <c r="AB1309" s="297"/>
      <c r="AC1309" s="298"/>
      <c r="AD1309" s="205">
        <f>'Art. 121'!Q1263</f>
        <v>3</v>
      </c>
      <c r="AE1309" s="91" t="str">
        <f t="shared" si="359"/>
        <v>No aplica</v>
      </c>
      <c r="AF1309">
        <f t="shared" si="360"/>
        <v>1.5</v>
      </c>
      <c r="AG1309" s="89" t="str">
        <f t="shared" si="361"/>
        <v>No aplica</v>
      </c>
      <c r="AH1309" s="92" t="e">
        <f t="shared" si="362"/>
        <v>#VALUE!</v>
      </c>
      <c r="AI1309" s="93" t="str">
        <f t="shared" si="363"/>
        <v>No aplica</v>
      </c>
      <c r="AJ1309" s="93" t="e">
        <f t="shared" si="364"/>
        <v>#VALUE!</v>
      </c>
      <c r="AK1309" s="93" t="e">
        <f t="shared" si="365"/>
        <v>#VALUE!</v>
      </c>
    </row>
    <row r="1310" spans="1:37" ht="25.35" customHeight="1" thickTop="1" thickBot="1">
      <c r="A1310" s="296" t="s">
        <v>990</v>
      </c>
      <c r="B1310" s="297" t="s">
        <v>991</v>
      </c>
      <c r="C1310" s="297" t="s">
        <v>991</v>
      </c>
      <c r="D1310" s="297" t="s">
        <v>991</v>
      </c>
      <c r="E1310" s="297" t="s">
        <v>991</v>
      </c>
      <c r="F1310" s="297" t="s">
        <v>991</v>
      </c>
      <c r="G1310" s="297" t="s">
        <v>991</v>
      </c>
      <c r="H1310" s="297" t="s">
        <v>991</v>
      </c>
      <c r="I1310" s="297" t="s">
        <v>991</v>
      </c>
      <c r="J1310" s="297" t="s">
        <v>991</v>
      </c>
      <c r="K1310" s="297" t="s">
        <v>991</v>
      </c>
      <c r="L1310" s="297" t="s">
        <v>991</v>
      </c>
      <c r="M1310" s="297" t="s">
        <v>991</v>
      </c>
      <c r="N1310" s="297" t="s">
        <v>991</v>
      </c>
      <c r="O1310" s="297" t="s">
        <v>991</v>
      </c>
      <c r="P1310" s="297" t="s">
        <v>991</v>
      </c>
      <c r="Q1310" s="297"/>
      <c r="R1310" s="297"/>
      <c r="S1310" s="297"/>
      <c r="T1310" s="297"/>
      <c r="U1310" s="297"/>
      <c r="V1310" s="297"/>
      <c r="W1310" s="297"/>
      <c r="X1310" s="297"/>
      <c r="Y1310" s="297"/>
      <c r="Z1310" s="297"/>
      <c r="AA1310" s="297"/>
      <c r="AB1310" s="297"/>
      <c r="AC1310" s="298"/>
      <c r="AD1310" s="205">
        <f>'Art. 121'!Q1264</f>
        <v>3</v>
      </c>
      <c r="AE1310" s="91" t="str">
        <f t="shared" si="359"/>
        <v>No aplica</v>
      </c>
      <c r="AF1310">
        <f t="shared" si="360"/>
        <v>1.5</v>
      </c>
      <c r="AG1310" s="89" t="str">
        <f t="shared" si="361"/>
        <v>No aplica</v>
      </c>
      <c r="AH1310" s="92" t="e">
        <f t="shared" si="362"/>
        <v>#VALUE!</v>
      </c>
      <c r="AI1310" s="93" t="str">
        <f t="shared" si="363"/>
        <v>No aplica</v>
      </c>
      <c r="AJ1310" s="93" t="e">
        <f t="shared" si="364"/>
        <v>#VALUE!</v>
      </c>
      <c r="AK1310" s="93" t="e">
        <f t="shared" si="365"/>
        <v>#VALUE!</v>
      </c>
    </row>
    <row r="1311" spans="1:37" ht="25.35" customHeight="1" thickTop="1" thickBot="1">
      <c r="A1311" s="296" t="s">
        <v>2280</v>
      </c>
      <c r="B1311" s="297" t="s">
        <v>993</v>
      </c>
      <c r="C1311" s="297" t="s">
        <v>993</v>
      </c>
      <c r="D1311" s="297" t="s">
        <v>993</v>
      </c>
      <c r="E1311" s="297" t="s">
        <v>993</v>
      </c>
      <c r="F1311" s="297" t="s">
        <v>993</v>
      </c>
      <c r="G1311" s="297" t="s">
        <v>993</v>
      </c>
      <c r="H1311" s="297" t="s">
        <v>993</v>
      </c>
      <c r="I1311" s="297" t="s">
        <v>993</v>
      </c>
      <c r="J1311" s="297" t="s">
        <v>993</v>
      </c>
      <c r="K1311" s="297" t="s">
        <v>993</v>
      </c>
      <c r="L1311" s="297" t="s">
        <v>993</v>
      </c>
      <c r="M1311" s="297" t="s">
        <v>993</v>
      </c>
      <c r="N1311" s="297" t="s">
        <v>993</v>
      </c>
      <c r="O1311" s="297" t="s">
        <v>993</v>
      </c>
      <c r="P1311" s="297" t="s">
        <v>993</v>
      </c>
      <c r="Q1311" s="297"/>
      <c r="R1311" s="297"/>
      <c r="S1311" s="297"/>
      <c r="T1311" s="297"/>
      <c r="U1311" s="297"/>
      <c r="V1311" s="297"/>
      <c r="W1311" s="297"/>
      <c r="X1311" s="297"/>
      <c r="Y1311" s="297"/>
      <c r="Z1311" s="297"/>
      <c r="AA1311" s="297"/>
      <c r="AB1311" s="297"/>
      <c r="AC1311" s="298"/>
      <c r="AD1311" s="205">
        <f>'Art. 121'!Q1265</f>
        <v>3</v>
      </c>
      <c r="AE1311" s="91" t="str">
        <f t="shared" si="359"/>
        <v>No aplica</v>
      </c>
      <c r="AF1311">
        <f t="shared" si="360"/>
        <v>1.5</v>
      </c>
      <c r="AG1311" s="89" t="str">
        <f t="shared" si="361"/>
        <v>No aplica</v>
      </c>
      <c r="AH1311" s="92" t="e">
        <f t="shared" si="362"/>
        <v>#VALUE!</v>
      </c>
      <c r="AI1311" s="93" t="str">
        <f t="shared" si="363"/>
        <v>No aplica</v>
      </c>
      <c r="AJ1311" s="93" t="e">
        <f t="shared" si="364"/>
        <v>#VALUE!</v>
      </c>
      <c r="AK1311" s="93" t="e">
        <f t="shared" si="365"/>
        <v>#VALUE!</v>
      </c>
    </row>
    <row r="1312" spans="1:37" ht="25.35" customHeight="1" thickTop="1" thickBot="1">
      <c r="A1312" s="296" t="s">
        <v>2281</v>
      </c>
      <c r="B1312" s="297" t="s">
        <v>995</v>
      </c>
      <c r="C1312" s="297" t="s">
        <v>995</v>
      </c>
      <c r="D1312" s="297" t="s">
        <v>995</v>
      </c>
      <c r="E1312" s="297" t="s">
        <v>995</v>
      </c>
      <c r="F1312" s="297" t="s">
        <v>995</v>
      </c>
      <c r="G1312" s="297" t="s">
        <v>995</v>
      </c>
      <c r="H1312" s="297" t="s">
        <v>995</v>
      </c>
      <c r="I1312" s="297" t="s">
        <v>995</v>
      </c>
      <c r="J1312" s="297" t="s">
        <v>995</v>
      </c>
      <c r="K1312" s="297" t="s">
        <v>995</v>
      </c>
      <c r="L1312" s="297" t="s">
        <v>995</v>
      </c>
      <c r="M1312" s="297" t="s">
        <v>995</v>
      </c>
      <c r="N1312" s="297" t="s">
        <v>995</v>
      </c>
      <c r="O1312" s="297" t="s">
        <v>995</v>
      </c>
      <c r="P1312" s="297" t="s">
        <v>995</v>
      </c>
      <c r="Q1312" s="297"/>
      <c r="R1312" s="297"/>
      <c r="S1312" s="297"/>
      <c r="T1312" s="297"/>
      <c r="U1312" s="297"/>
      <c r="V1312" s="297"/>
      <c r="W1312" s="297"/>
      <c r="X1312" s="297"/>
      <c r="Y1312" s="297"/>
      <c r="Z1312" s="297"/>
      <c r="AA1312" s="297"/>
      <c r="AB1312" s="297"/>
      <c r="AC1312" s="298"/>
      <c r="AD1312" s="205">
        <f>'Art. 121'!Q1266</f>
        <v>3</v>
      </c>
      <c r="AE1312" s="91" t="str">
        <f t="shared" si="359"/>
        <v>No aplica</v>
      </c>
      <c r="AF1312">
        <f t="shared" si="360"/>
        <v>1.5</v>
      </c>
      <c r="AG1312" s="89" t="str">
        <f t="shared" si="361"/>
        <v>No aplica</v>
      </c>
      <c r="AH1312" s="92" t="e">
        <f t="shared" si="362"/>
        <v>#VALUE!</v>
      </c>
      <c r="AI1312" s="93" t="str">
        <f t="shared" si="363"/>
        <v>No aplica</v>
      </c>
      <c r="AJ1312" s="93" t="e">
        <f t="shared" si="364"/>
        <v>#VALUE!</v>
      </c>
      <c r="AK1312" s="93" t="e">
        <f t="shared" si="365"/>
        <v>#VALUE!</v>
      </c>
    </row>
    <row r="1313" spans="1:37" ht="25.35" customHeight="1" thickTop="1" thickBot="1">
      <c r="A1313" s="296" t="s">
        <v>2282</v>
      </c>
      <c r="B1313" s="297" t="s">
        <v>997</v>
      </c>
      <c r="C1313" s="297" t="s">
        <v>997</v>
      </c>
      <c r="D1313" s="297" t="s">
        <v>997</v>
      </c>
      <c r="E1313" s="297" t="s">
        <v>997</v>
      </c>
      <c r="F1313" s="297" t="s">
        <v>997</v>
      </c>
      <c r="G1313" s="297" t="s">
        <v>997</v>
      </c>
      <c r="H1313" s="297" t="s">
        <v>997</v>
      </c>
      <c r="I1313" s="297" t="s">
        <v>997</v>
      </c>
      <c r="J1313" s="297" t="s">
        <v>997</v>
      </c>
      <c r="K1313" s="297" t="s">
        <v>997</v>
      </c>
      <c r="L1313" s="297" t="s">
        <v>997</v>
      </c>
      <c r="M1313" s="297" t="s">
        <v>997</v>
      </c>
      <c r="N1313" s="297" t="s">
        <v>997</v>
      </c>
      <c r="O1313" s="297" t="s">
        <v>997</v>
      </c>
      <c r="P1313" s="297" t="s">
        <v>997</v>
      </c>
      <c r="Q1313" s="297"/>
      <c r="R1313" s="297"/>
      <c r="S1313" s="297"/>
      <c r="T1313" s="297"/>
      <c r="U1313" s="297"/>
      <c r="V1313" s="297"/>
      <c r="W1313" s="297"/>
      <c r="X1313" s="297"/>
      <c r="Y1313" s="297"/>
      <c r="Z1313" s="297"/>
      <c r="AA1313" s="297"/>
      <c r="AB1313" s="297"/>
      <c r="AC1313" s="298"/>
      <c r="AD1313" s="205">
        <f>'Art. 121'!Q1267</f>
        <v>3</v>
      </c>
      <c r="AE1313" s="91" t="str">
        <f t="shared" si="359"/>
        <v>No aplica</v>
      </c>
      <c r="AF1313">
        <f t="shared" si="360"/>
        <v>1.5</v>
      </c>
      <c r="AG1313" s="89" t="str">
        <f t="shared" si="361"/>
        <v>No aplica</v>
      </c>
      <c r="AH1313" s="92" t="e">
        <f t="shared" si="362"/>
        <v>#VALUE!</v>
      </c>
      <c r="AI1313" s="93" t="str">
        <f t="shared" si="363"/>
        <v>No aplica</v>
      </c>
      <c r="AJ1313" s="93" t="e">
        <f t="shared" si="364"/>
        <v>#VALUE!</v>
      </c>
      <c r="AK1313" s="93" t="e">
        <f t="shared" si="365"/>
        <v>#VALUE!</v>
      </c>
    </row>
    <row r="1314" spans="1:37" ht="25.35" customHeight="1" thickTop="1">
      <c r="A1314" s="304" t="s">
        <v>2283</v>
      </c>
      <c r="B1314" s="304"/>
      <c r="C1314" s="304"/>
      <c r="D1314" s="304"/>
      <c r="E1314" s="304"/>
      <c r="F1314" s="304"/>
      <c r="G1314" s="304"/>
      <c r="H1314" s="304"/>
      <c r="I1314" s="304"/>
      <c r="J1314" s="304"/>
      <c r="K1314" s="304"/>
      <c r="L1314" s="304"/>
      <c r="M1314" s="304"/>
      <c r="N1314" s="304"/>
      <c r="O1314" s="304"/>
      <c r="P1314" s="304"/>
      <c r="Q1314" s="304"/>
      <c r="R1314" s="304"/>
      <c r="S1314" s="304"/>
      <c r="T1314" s="304"/>
      <c r="U1314" s="304"/>
      <c r="V1314" s="304"/>
      <c r="W1314" s="304"/>
      <c r="X1314" s="304"/>
      <c r="Y1314" s="304"/>
      <c r="Z1314" s="304"/>
      <c r="AA1314" s="304"/>
      <c r="AB1314" s="304"/>
      <c r="AC1314" s="304"/>
      <c r="AD1314" s="304"/>
      <c r="AE1314" s="91">
        <f>SUM(AE1304:AE1313)</f>
        <v>0</v>
      </c>
      <c r="AF1314" s="63"/>
      <c r="AG1314" s="94">
        <f>SUM(AG1304:AG1313)</f>
        <v>0</v>
      </c>
      <c r="AH1314" s="95"/>
      <c r="AI1314" s="96"/>
      <c r="AJ1314" s="96"/>
      <c r="AK1314" s="96"/>
    </row>
    <row r="1315" spans="1:37" ht="25.35" customHeight="1">
      <c r="A1315" s="302" t="s">
        <v>2284</v>
      </c>
      <c r="B1315" s="302"/>
      <c r="C1315" s="302"/>
      <c r="D1315" s="302"/>
      <c r="E1315" s="302"/>
      <c r="F1315" s="302"/>
      <c r="G1315" s="302"/>
      <c r="H1315" s="302"/>
      <c r="I1315" s="302"/>
      <c r="J1315" s="302"/>
      <c r="K1315" s="302"/>
      <c r="L1315" s="302"/>
      <c r="M1315" s="302"/>
      <c r="N1315" s="302"/>
      <c r="O1315" s="302"/>
      <c r="P1315" s="302"/>
      <c r="Q1315" s="302"/>
      <c r="R1315" s="302"/>
      <c r="S1315" s="302"/>
      <c r="T1315" s="302"/>
      <c r="U1315" s="302"/>
      <c r="V1315" s="302"/>
      <c r="W1315" s="302"/>
      <c r="X1315" s="302"/>
      <c r="Y1315" s="302"/>
      <c r="Z1315" s="302"/>
      <c r="AA1315" s="302"/>
      <c r="AB1315" s="302"/>
      <c r="AC1315" s="302"/>
      <c r="AD1315" s="302"/>
      <c r="AE1315" s="91">
        <f>AE1314/$AE$23*100</f>
        <v>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05" t="s">
        <v>79</v>
      </c>
      <c r="B1317" s="305"/>
      <c r="C1317" s="305"/>
      <c r="D1317" s="305"/>
      <c r="E1317" s="305"/>
      <c r="F1317" s="305"/>
      <c r="G1317" s="305"/>
      <c r="H1317" s="305"/>
      <c r="I1317" s="305"/>
      <c r="J1317" s="305"/>
      <c r="K1317" s="305"/>
      <c r="L1317" s="305"/>
      <c r="M1317" s="305"/>
      <c r="N1317" s="305"/>
      <c r="O1317" s="305"/>
      <c r="P1317" s="305"/>
      <c r="Q1317" s="305"/>
      <c r="R1317" s="305"/>
      <c r="S1317" s="305"/>
      <c r="T1317" s="305"/>
      <c r="U1317" s="305"/>
      <c r="V1317" s="305"/>
      <c r="W1317" s="305"/>
      <c r="X1317" s="305"/>
      <c r="Y1317" s="305"/>
      <c r="Z1317" s="305"/>
      <c r="AA1317" s="305"/>
      <c r="AB1317" s="305"/>
      <c r="AC1317" s="305"/>
      <c r="AD1317" s="106" t="s">
        <v>67</v>
      </c>
      <c r="AE1317" s="107" t="s">
        <v>9</v>
      </c>
      <c r="AF1317" s="89" t="s">
        <v>1877</v>
      </c>
      <c r="AG1317" s="89" t="s">
        <v>1878</v>
      </c>
      <c r="AH1317" s="89" t="s">
        <v>1879</v>
      </c>
      <c r="AI1317" s="90" t="s">
        <v>1880</v>
      </c>
      <c r="AJ1317" s="89"/>
      <c r="AK1317" s="90" t="s">
        <v>1881</v>
      </c>
    </row>
    <row r="1318" spans="1:37" ht="25.35" customHeight="1" thickTop="1" thickBot="1">
      <c r="A1318" s="296" t="s">
        <v>998</v>
      </c>
      <c r="B1318" s="297" t="s">
        <v>999</v>
      </c>
      <c r="C1318" s="297" t="s">
        <v>999</v>
      </c>
      <c r="D1318" s="297" t="s">
        <v>999</v>
      </c>
      <c r="E1318" s="297" t="s">
        <v>999</v>
      </c>
      <c r="F1318" s="297" t="s">
        <v>999</v>
      </c>
      <c r="G1318" s="297" t="s">
        <v>999</v>
      </c>
      <c r="H1318" s="297" t="s">
        <v>999</v>
      </c>
      <c r="I1318" s="297" t="s">
        <v>999</v>
      </c>
      <c r="J1318" s="297" t="s">
        <v>999</v>
      </c>
      <c r="K1318" s="297" t="s">
        <v>999</v>
      </c>
      <c r="L1318" s="297" t="s">
        <v>999</v>
      </c>
      <c r="M1318" s="297" t="s">
        <v>999</v>
      </c>
      <c r="N1318" s="297" t="s">
        <v>999</v>
      </c>
      <c r="O1318" s="297" t="s">
        <v>999</v>
      </c>
      <c r="P1318" s="297" t="s">
        <v>999</v>
      </c>
      <c r="Q1318" s="297"/>
      <c r="R1318" s="297"/>
      <c r="S1318" s="297"/>
      <c r="T1318" s="297"/>
      <c r="U1318" s="297"/>
      <c r="V1318" s="297"/>
      <c r="W1318" s="297"/>
      <c r="X1318" s="297"/>
      <c r="Y1318" s="297"/>
      <c r="Z1318" s="297"/>
      <c r="AA1318" s="297"/>
      <c r="AB1318" s="297"/>
      <c r="AC1318" s="298"/>
      <c r="AD1318" s="205">
        <f>'Art. 121'!Q1270</f>
        <v>3</v>
      </c>
      <c r="AE1318" s="91" t="str">
        <f>IF(AG1318=1,AK1318,AG1318)</f>
        <v>No aplica</v>
      </c>
      <c r="AF1318">
        <f>AD1318/2</f>
        <v>1.5</v>
      </c>
      <c r="AG1318" s="89" t="str">
        <f>IF(AND(AF1318&gt;=0,AF1318&lt;=1),1,"No aplica")</f>
        <v>No aplica</v>
      </c>
      <c r="AH1318" s="92" t="e">
        <f>AD1318/(AG1318*2)</f>
        <v>#VALUE!</v>
      </c>
      <c r="AI1318" s="93" t="str">
        <f>IF(AG1318=1,AG1318/$AG$1323,"No aplica")</f>
        <v>No aplica</v>
      </c>
      <c r="AJ1318" s="93" t="e">
        <f>AF1318*AI1318</f>
        <v>#VALUE!</v>
      </c>
      <c r="AK1318" s="93" t="e">
        <f>AJ1318*$AE$23</f>
        <v>#VALUE!</v>
      </c>
    </row>
    <row r="1319" spans="1:37" ht="25.35" customHeight="1" thickTop="1" thickBot="1">
      <c r="A1319" s="296" t="s">
        <v>2285</v>
      </c>
      <c r="B1319" s="297" t="s">
        <v>1001</v>
      </c>
      <c r="C1319" s="297" t="s">
        <v>1001</v>
      </c>
      <c r="D1319" s="297" t="s">
        <v>1001</v>
      </c>
      <c r="E1319" s="297" t="s">
        <v>1001</v>
      </c>
      <c r="F1319" s="297" t="s">
        <v>1001</v>
      </c>
      <c r="G1319" s="297" t="s">
        <v>1001</v>
      </c>
      <c r="H1319" s="297" t="s">
        <v>1001</v>
      </c>
      <c r="I1319" s="297" t="s">
        <v>1001</v>
      </c>
      <c r="J1319" s="297" t="s">
        <v>1001</v>
      </c>
      <c r="K1319" s="297" t="s">
        <v>1001</v>
      </c>
      <c r="L1319" s="297" t="s">
        <v>1001</v>
      </c>
      <c r="M1319" s="297" t="s">
        <v>1001</v>
      </c>
      <c r="N1319" s="297" t="s">
        <v>1001</v>
      </c>
      <c r="O1319" s="297" t="s">
        <v>1001</v>
      </c>
      <c r="P1319" s="297" t="s">
        <v>1001</v>
      </c>
      <c r="Q1319" s="297"/>
      <c r="R1319" s="297"/>
      <c r="S1319" s="297"/>
      <c r="T1319" s="297"/>
      <c r="U1319" s="297"/>
      <c r="V1319" s="297"/>
      <c r="W1319" s="297"/>
      <c r="X1319" s="297"/>
      <c r="Y1319" s="297"/>
      <c r="Z1319" s="297"/>
      <c r="AA1319" s="297"/>
      <c r="AB1319" s="297"/>
      <c r="AC1319" s="298"/>
      <c r="AD1319" s="205">
        <f>'Art. 121'!Q1271</f>
        <v>3</v>
      </c>
      <c r="AE1319" s="91" t="str">
        <f>IF(AG1319=1,AK1319,AG1319)</f>
        <v>No aplica</v>
      </c>
      <c r="AF1319">
        <f>AD1319/2</f>
        <v>1.5</v>
      </c>
      <c r="AG1319" s="89" t="str">
        <f>IF(AND(AF1319&gt;=0,AF1319&lt;=1),1,"No aplica")</f>
        <v>No aplica</v>
      </c>
      <c r="AH1319" s="92" t="e">
        <f>AD1319/(AG1319*2)</f>
        <v>#VALUE!</v>
      </c>
      <c r="AI1319" s="93" t="str">
        <f>IF(AG1319=1,AG1319/$AG$1323,"No aplica")</f>
        <v>No aplica</v>
      </c>
      <c r="AJ1319" s="93" t="e">
        <f>AF1319*AI1319</f>
        <v>#VALUE!</v>
      </c>
      <c r="AK1319" s="93" t="e">
        <f>AJ1319*$AE$23</f>
        <v>#VALUE!</v>
      </c>
    </row>
    <row r="1320" spans="1:37" ht="25.35" customHeight="1" thickTop="1" thickBot="1">
      <c r="A1320" s="296" t="s">
        <v>2286</v>
      </c>
      <c r="B1320" s="297" t="s">
        <v>1003</v>
      </c>
      <c r="C1320" s="297" t="s">
        <v>1003</v>
      </c>
      <c r="D1320" s="297" t="s">
        <v>1003</v>
      </c>
      <c r="E1320" s="297" t="s">
        <v>1003</v>
      </c>
      <c r="F1320" s="297" t="s">
        <v>1003</v>
      </c>
      <c r="G1320" s="297" t="s">
        <v>1003</v>
      </c>
      <c r="H1320" s="297" t="s">
        <v>1003</v>
      </c>
      <c r="I1320" s="297" t="s">
        <v>1003</v>
      </c>
      <c r="J1320" s="297" t="s">
        <v>1003</v>
      </c>
      <c r="K1320" s="297" t="s">
        <v>1003</v>
      </c>
      <c r="L1320" s="297" t="s">
        <v>1003</v>
      </c>
      <c r="M1320" s="297" t="s">
        <v>1003</v>
      </c>
      <c r="N1320" s="297" t="s">
        <v>1003</v>
      </c>
      <c r="O1320" s="297" t="s">
        <v>1003</v>
      </c>
      <c r="P1320" s="297" t="s">
        <v>1003</v>
      </c>
      <c r="Q1320" s="297"/>
      <c r="R1320" s="297"/>
      <c r="S1320" s="297"/>
      <c r="T1320" s="297"/>
      <c r="U1320" s="297"/>
      <c r="V1320" s="297"/>
      <c r="W1320" s="297"/>
      <c r="X1320" s="297"/>
      <c r="Y1320" s="297"/>
      <c r="Z1320" s="297"/>
      <c r="AA1320" s="297"/>
      <c r="AB1320" s="297"/>
      <c r="AC1320" s="298"/>
      <c r="AD1320" s="205">
        <f>'Art. 121'!Q1272</f>
        <v>3</v>
      </c>
      <c r="AE1320" s="91" t="str">
        <f>IF(AG1320=1,AK1320,AG1320)</f>
        <v>No aplica</v>
      </c>
      <c r="AF1320">
        <f>AD1320/2</f>
        <v>1.5</v>
      </c>
      <c r="AG1320" s="89" t="str">
        <f>IF(AND(AF1320&gt;=0,AF1320&lt;=1),1,"No aplica")</f>
        <v>No aplica</v>
      </c>
      <c r="AH1320" s="92" t="e">
        <f>AD1320/(AG1320*2)</f>
        <v>#VALUE!</v>
      </c>
      <c r="AI1320" s="93" t="str">
        <f>IF(AG1320=1,AG1320/$AG$1323,"No aplica")</f>
        <v>No aplica</v>
      </c>
      <c r="AJ1320" s="93" t="e">
        <f>AF1320*AI1320</f>
        <v>#VALUE!</v>
      </c>
      <c r="AK1320" s="93" t="e">
        <f>AJ1320*$AE$23</f>
        <v>#VALUE!</v>
      </c>
    </row>
    <row r="1321" spans="1:37" ht="25.35" customHeight="1" thickTop="1" thickBot="1">
      <c r="A1321" s="296" t="s">
        <v>2287</v>
      </c>
      <c r="B1321" s="297" t="s">
        <v>1005</v>
      </c>
      <c r="C1321" s="297" t="s">
        <v>1005</v>
      </c>
      <c r="D1321" s="297" t="s">
        <v>1005</v>
      </c>
      <c r="E1321" s="297" t="s">
        <v>1005</v>
      </c>
      <c r="F1321" s="297" t="s">
        <v>1005</v>
      </c>
      <c r="G1321" s="297" t="s">
        <v>1005</v>
      </c>
      <c r="H1321" s="297" t="s">
        <v>1005</v>
      </c>
      <c r="I1321" s="297" t="s">
        <v>1005</v>
      </c>
      <c r="J1321" s="297" t="s">
        <v>1005</v>
      </c>
      <c r="K1321" s="297" t="s">
        <v>1005</v>
      </c>
      <c r="L1321" s="297" t="s">
        <v>1005</v>
      </c>
      <c r="M1321" s="297" t="s">
        <v>1005</v>
      </c>
      <c r="N1321" s="297" t="s">
        <v>1005</v>
      </c>
      <c r="O1321" s="297" t="s">
        <v>1005</v>
      </c>
      <c r="P1321" s="297" t="s">
        <v>1005</v>
      </c>
      <c r="Q1321" s="297"/>
      <c r="R1321" s="297"/>
      <c r="S1321" s="297"/>
      <c r="T1321" s="297"/>
      <c r="U1321" s="297"/>
      <c r="V1321" s="297"/>
      <c r="W1321" s="297"/>
      <c r="X1321" s="297"/>
      <c r="Y1321" s="297"/>
      <c r="Z1321" s="297"/>
      <c r="AA1321" s="297"/>
      <c r="AB1321" s="297"/>
      <c r="AC1321" s="298"/>
      <c r="AD1321" s="205">
        <f>'Art. 121'!Q1273</f>
        <v>3</v>
      </c>
      <c r="AE1321" s="91" t="str">
        <f>IF(AG1321=1,AK1321,AG1321)</f>
        <v>No aplica</v>
      </c>
      <c r="AF1321">
        <f>AD1321/2</f>
        <v>1.5</v>
      </c>
      <c r="AG1321" s="89" t="str">
        <f>IF(AND(AF1321&gt;=0,AF1321&lt;=1),1,"No aplica")</f>
        <v>No aplica</v>
      </c>
      <c r="AH1321" s="92" t="e">
        <f>AD1321/(AG1321*2)</f>
        <v>#VALUE!</v>
      </c>
      <c r="AI1321" s="93" t="str">
        <f>IF(AG1321=1,AG1321/$AG$1323,"No aplica")</f>
        <v>No aplica</v>
      </c>
      <c r="AJ1321" s="93" t="e">
        <f>AF1321*AI1321</f>
        <v>#VALUE!</v>
      </c>
      <c r="AK1321" s="93" t="e">
        <f>AJ1321*$AE$23</f>
        <v>#VALUE!</v>
      </c>
    </row>
    <row r="1322" spans="1:37" ht="25.35" customHeight="1" thickTop="1" thickBot="1">
      <c r="A1322" s="296" t="s">
        <v>1006</v>
      </c>
      <c r="B1322" s="297" t="s">
        <v>1007</v>
      </c>
      <c r="C1322" s="297" t="s">
        <v>1007</v>
      </c>
      <c r="D1322" s="297" t="s">
        <v>1007</v>
      </c>
      <c r="E1322" s="297" t="s">
        <v>1007</v>
      </c>
      <c r="F1322" s="297" t="s">
        <v>1007</v>
      </c>
      <c r="G1322" s="297" t="s">
        <v>1007</v>
      </c>
      <c r="H1322" s="297" t="s">
        <v>1007</v>
      </c>
      <c r="I1322" s="297" t="s">
        <v>1007</v>
      </c>
      <c r="J1322" s="297" t="s">
        <v>1007</v>
      </c>
      <c r="K1322" s="297" t="s">
        <v>1007</v>
      </c>
      <c r="L1322" s="297" t="s">
        <v>1007</v>
      </c>
      <c r="M1322" s="297" t="s">
        <v>1007</v>
      </c>
      <c r="N1322" s="297" t="s">
        <v>1007</v>
      </c>
      <c r="O1322" s="297" t="s">
        <v>1007</v>
      </c>
      <c r="P1322" s="297" t="s">
        <v>1007</v>
      </c>
      <c r="Q1322" s="297"/>
      <c r="R1322" s="297"/>
      <c r="S1322" s="297"/>
      <c r="T1322" s="297"/>
      <c r="U1322" s="297"/>
      <c r="V1322" s="297"/>
      <c r="W1322" s="297"/>
      <c r="X1322" s="297"/>
      <c r="Y1322" s="297"/>
      <c r="Z1322" s="297"/>
      <c r="AA1322" s="297"/>
      <c r="AB1322" s="297"/>
      <c r="AC1322" s="298"/>
      <c r="AD1322" s="205">
        <f>'Art. 121'!Q1274</f>
        <v>3</v>
      </c>
      <c r="AE1322" s="91" t="str">
        <f>IF(AG1322=1,AK1322,AG1322)</f>
        <v>No aplica</v>
      </c>
      <c r="AF1322">
        <f>AD1322/2</f>
        <v>1.5</v>
      </c>
      <c r="AG1322" s="89" t="str">
        <f>IF(AND(AF1322&gt;=0,AF1322&lt;=1),1,"No aplica")</f>
        <v>No aplica</v>
      </c>
      <c r="AH1322" s="92" t="e">
        <f>AD1322/(AG1322*2)</f>
        <v>#VALUE!</v>
      </c>
      <c r="AI1322" s="93" t="str">
        <f>IF(AG1322=1,AG1322/$AG$1323,"No aplica")</f>
        <v>No aplica</v>
      </c>
      <c r="AJ1322" s="93" t="e">
        <f>AF1322*AI1322</f>
        <v>#VALUE!</v>
      </c>
      <c r="AK1322" s="93" t="e">
        <f>AJ1322*$AE$23</f>
        <v>#VALUE!</v>
      </c>
    </row>
    <row r="1323" spans="1:37" ht="25.35" customHeight="1" thickTop="1">
      <c r="A1323" s="304" t="s">
        <v>2288</v>
      </c>
      <c r="B1323" s="304"/>
      <c r="C1323" s="304"/>
      <c r="D1323" s="304"/>
      <c r="E1323" s="304"/>
      <c r="F1323" s="304"/>
      <c r="G1323" s="304"/>
      <c r="H1323" s="304"/>
      <c r="I1323" s="304"/>
      <c r="J1323" s="304"/>
      <c r="K1323" s="304"/>
      <c r="L1323" s="304"/>
      <c r="M1323" s="304"/>
      <c r="N1323" s="304"/>
      <c r="O1323" s="304"/>
      <c r="P1323" s="304"/>
      <c r="Q1323" s="304"/>
      <c r="R1323" s="304"/>
      <c r="S1323" s="304"/>
      <c r="T1323" s="304"/>
      <c r="U1323" s="304"/>
      <c r="V1323" s="304"/>
      <c r="W1323" s="304"/>
      <c r="X1323" s="304"/>
      <c r="Y1323" s="304"/>
      <c r="Z1323" s="304"/>
      <c r="AA1323" s="304"/>
      <c r="AB1323" s="304"/>
      <c r="AC1323" s="304"/>
      <c r="AD1323" s="304"/>
      <c r="AE1323" s="91">
        <f>SUM(AE1316:AE1322)</f>
        <v>0</v>
      </c>
      <c r="AF1323" s="63"/>
      <c r="AG1323" s="94">
        <f>SUM(AG1318:AG1322)</f>
        <v>0</v>
      </c>
      <c r="AH1323" s="95"/>
      <c r="AI1323" s="96"/>
      <c r="AJ1323" s="96"/>
      <c r="AK1323" s="96"/>
    </row>
    <row r="1324" spans="1:37" ht="25.35" customHeight="1">
      <c r="A1324" s="302" t="s">
        <v>2289</v>
      </c>
      <c r="B1324" s="302"/>
      <c r="C1324" s="302"/>
      <c r="D1324" s="302"/>
      <c r="E1324" s="302"/>
      <c r="F1324" s="302"/>
      <c r="G1324" s="302"/>
      <c r="H1324" s="302"/>
      <c r="I1324" s="302"/>
      <c r="J1324" s="302"/>
      <c r="K1324" s="302"/>
      <c r="L1324" s="302"/>
      <c r="M1324" s="302"/>
      <c r="N1324" s="302"/>
      <c r="O1324" s="302"/>
      <c r="P1324" s="302"/>
      <c r="Q1324" s="302"/>
      <c r="R1324" s="302"/>
      <c r="S1324" s="302"/>
      <c r="T1324" s="302"/>
      <c r="U1324" s="302"/>
      <c r="V1324" s="302"/>
      <c r="W1324" s="302"/>
      <c r="X1324" s="302"/>
      <c r="Y1324" s="302"/>
      <c r="Z1324" s="302"/>
      <c r="AA1324" s="302"/>
      <c r="AB1324" s="302"/>
      <c r="AC1324" s="302"/>
      <c r="AD1324" s="302"/>
      <c r="AE1324" s="91">
        <f>AE1323/$AE$23*100</f>
        <v>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94" t="s">
        <v>1008</v>
      </c>
      <c r="B1327" s="294"/>
      <c r="C1327" s="294"/>
      <c r="D1327" s="294"/>
      <c r="E1327" s="294"/>
      <c r="F1327" s="294"/>
      <c r="G1327" s="294"/>
      <c r="H1327" s="294"/>
      <c r="I1327" s="294"/>
      <c r="J1327" s="294"/>
      <c r="K1327" s="294"/>
      <c r="L1327" s="294"/>
      <c r="M1327" s="294"/>
      <c r="N1327" s="294"/>
      <c r="O1327" s="294"/>
      <c r="P1327" s="294"/>
      <c r="Q1327" s="294"/>
      <c r="R1327" s="294"/>
      <c r="S1327" s="294"/>
      <c r="T1327" s="294"/>
      <c r="U1327" s="294"/>
      <c r="V1327" s="294"/>
      <c r="W1327" s="294"/>
      <c r="X1327" s="294"/>
      <c r="Y1327" s="294"/>
      <c r="Z1327" s="294"/>
      <c r="AA1327" s="294"/>
      <c r="AB1327" s="294"/>
      <c r="AC1327" s="294"/>
      <c r="AD1327" s="204"/>
      <c r="AE1327" s="204"/>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03" t="s">
        <v>44</v>
      </c>
      <c r="B1330" s="303"/>
      <c r="C1330" s="303"/>
      <c r="D1330" s="303"/>
      <c r="E1330" s="303"/>
      <c r="F1330" s="303"/>
      <c r="G1330" s="303"/>
      <c r="H1330" s="303"/>
      <c r="I1330" s="303"/>
      <c r="J1330" s="303"/>
      <c r="K1330" s="303"/>
      <c r="L1330" s="303"/>
      <c r="M1330" s="303"/>
      <c r="N1330" s="303"/>
      <c r="O1330" s="303"/>
      <c r="P1330" s="303"/>
      <c r="Q1330" s="303"/>
      <c r="R1330" s="303"/>
      <c r="S1330" s="303"/>
      <c r="T1330" s="303"/>
      <c r="U1330" s="303"/>
      <c r="V1330" s="303"/>
      <c r="W1330" s="303"/>
      <c r="X1330" s="303"/>
      <c r="Y1330" s="303"/>
      <c r="Z1330" s="303"/>
      <c r="AA1330" s="303"/>
      <c r="AB1330" s="303"/>
      <c r="AC1330" s="303"/>
      <c r="AD1330" s="67" t="s">
        <v>67</v>
      </c>
      <c r="AE1330" s="201" t="s">
        <v>9</v>
      </c>
      <c r="AF1330" s="89" t="s">
        <v>1877</v>
      </c>
      <c r="AG1330" s="89" t="s">
        <v>1878</v>
      </c>
      <c r="AH1330" s="89" t="s">
        <v>1879</v>
      </c>
      <c r="AI1330" s="90" t="s">
        <v>1880</v>
      </c>
      <c r="AJ1330" s="89"/>
      <c r="AK1330" s="90" t="s">
        <v>1881</v>
      </c>
    </row>
    <row r="1331" spans="1:37" ht="25.35" customHeight="1" thickTop="1" thickBot="1">
      <c r="A1331" s="296" t="s">
        <v>960</v>
      </c>
      <c r="B1331" s="297" t="s">
        <v>980</v>
      </c>
      <c r="C1331" s="297" t="s">
        <v>980</v>
      </c>
      <c r="D1331" s="297" t="s">
        <v>980</v>
      </c>
      <c r="E1331" s="297" t="s">
        <v>980</v>
      </c>
      <c r="F1331" s="297" t="s">
        <v>980</v>
      </c>
      <c r="G1331" s="297" t="s">
        <v>980</v>
      </c>
      <c r="H1331" s="297" t="s">
        <v>980</v>
      </c>
      <c r="I1331" s="297" t="s">
        <v>980</v>
      </c>
      <c r="J1331" s="297" t="s">
        <v>980</v>
      </c>
      <c r="K1331" s="297" t="s">
        <v>980</v>
      </c>
      <c r="L1331" s="297" t="s">
        <v>980</v>
      </c>
      <c r="M1331" s="297" t="s">
        <v>980</v>
      </c>
      <c r="N1331" s="297" t="s">
        <v>980</v>
      </c>
      <c r="O1331" s="297" t="s">
        <v>980</v>
      </c>
      <c r="P1331" s="297" t="s">
        <v>980</v>
      </c>
      <c r="Q1331" s="297"/>
      <c r="R1331" s="297"/>
      <c r="S1331" s="297"/>
      <c r="T1331" s="297"/>
      <c r="U1331" s="297"/>
      <c r="V1331" s="297"/>
      <c r="W1331" s="297"/>
      <c r="X1331" s="297"/>
      <c r="Y1331" s="297"/>
      <c r="Z1331" s="297"/>
      <c r="AA1331" s="297"/>
      <c r="AB1331" s="297"/>
      <c r="AC1331" s="298"/>
      <c r="AD1331" s="205">
        <f>'Art. 121'!Q1283</f>
        <v>2</v>
      </c>
      <c r="AE1331" s="91">
        <f t="shared" ref="AE1331:AE1350" si="366">IF(AG1331=1,AK1331,AG1331)</f>
        <v>0.23809523809523811</v>
      </c>
      <c r="AF1331">
        <f t="shared" ref="AF1331:AF1350" si="367">AD1331/2</f>
        <v>1</v>
      </c>
      <c r="AG1331" s="89">
        <f t="shared" ref="AG1331:AG1350" si="368">IF(AND(AF1331&gt;=0,AF1331&lt;=1),1,"No aplica")</f>
        <v>1</v>
      </c>
      <c r="AH1331" s="92">
        <f t="shared" ref="AH1331:AH1350" si="369">AD1331/(AG1331*2)</f>
        <v>1</v>
      </c>
      <c r="AI1331" s="93">
        <f t="shared" ref="AI1331:AI1350" si="370">IF(AG1331=1,AG1331/$AG$1351,"No aplica")</f>
        <v>0.05</v>
      </c>
      <c r="AJ1331" s="93">
        <f t="shared" ref="AJ1331:AJ1350" si="371">AF1331*AI1331</f>
        <v>0.05</v>
      </c>
      <c r="AK1331" s="93">
        <f t="shared" ref="AK1331:AK1350" si="372">AJ1331*$AE$23</f>
        <v>0.23809523809523811</v>
      </c>
    </row>
    <row r="1332" spans="1:37" ht="25.35" customHeight="1" thickTop="1" thickBot="1">
      <c r="A1332" s="296" t="s">
        <v>1010</v>
      </c>
      <c r="B1332" s="297" t="s">
        <v>1011</v>
      </c>
      <c r="C1332" s="297" t="s">
        <v>1011</v>
      </c>
      <c r="D1332" s="297" t="s">
        <v>1011</v>
      </c>
      <c r="E1332" s="297" t="s">
        <v>1011</v>
      </c>
      <c r="F1332" s="297" t="s">
        <v>1011</v>
      </c>
      <c r="G1332" s="297" t="s">
        <v>1011</v>
      </c>
      <c r="H1332" s="297" t="s">
        <v>1011</v>
      </c>
      <c r="I1332" s="297" t="s">
        <v>1011</v>
      </c>
      <c r="J1332" s="297" t="s">
        <v>1011</v>
      </c>
      <c r="K1332" s="297" t="s">
        <v>1011</v>
      </c>
      <c r="L1332" s="297" t="s">
        <v>1011</v>
      </c>
      <c r="M1332" s="297" t="s">
        <v>1011</v>
      </c>
      <c r="N1332" s="297" t="s">
        <v>1011</v>
      </c>
      <c r="O1332" s="297" t="s">
        <v>1011</v>
      </c>
      <c r="P1332" s="297" t="s">
        <v>1011</v>
      </c>
      <c r="Q1332" s="297"/>
      <c r="R1332" s="297"/>
      <c r="S1332" s="297"/>
      <c r="T1332" s="297"/>
      <c r="U1332" s="297"/>
      <c r="V1332" s="297"/>
      <c r="W1332" s="297"/>
      <c r="X1332" s="297"/>
      <c r="Y1332" s="297"/>
      <c r="Z1332" s="297"/>
      <c r="AA1332" s="297"/>
      <c r="AB1332" s="297"/>
      <c r="AC1332" s="298"/>
      <c r="AD1332" s="205">
        <f>'Art. 121'!Q1284</f>
        <v>2</v>
      </c>
      <c r="AE1332" s="91">
        <f t="shared" si="366"/>
        <v>0.23809523809523811</v>
      </c>
      <c r="AF1332">
        <f t="shared" si="367"/>
        <v>1</v>
      </c>
      <c r="AG1332" s="89">
        <f t="shared" si="368"/>
        <v>1</v>
      </c>
      <c r="AH1332" s="92">
        <f t="shared" si="369"/>
        <v>1</v>
      </c>
      <c r="AI1332" s="93">
        <f t="shared" si="370"/>
        <v>0.05</v>
      </c>
      <c r="AJ1332" s="93">
        <f t="shared" si="371"/>
        <v>0.05</v>
      </c>
      <c r="AK1332" s="93">
        <f t="shared" si="372"/>
        <v>0.23809523809523811</v>
      </c>
    </row>
    <row r="1333" spans="1:37" ht="25.35" customHeight="1" thickTop="1" thickBot="1">
      <c r="A1333" s="296" t="s">
        <v>2290</v>
      </c>
      <c r="B1333" s="297" t="s">
        <v>1013</v>
      </c>
      <c r="C1333" s="297" t="s">
        <v>1013</v>
      </c>
      <c r="D1333" s="297" t="s">
        <v>1013</v>
      </c>
      <c r="E1333" s="297" t="s">
        <v>1013</v>
      </c>
      <c r="F1333" s="297" t="s">
        <v>1013</v>
      </c>
      <c r="G1333" s="297" t="s">
        <v>1013</v>
      </c>
      <c r="H1333" s="297" t="s">
        <v>1013</v>
      </c>
      <c r="I1333" s="297" t="s">
        <v>1013</v>
      </c>
      <c r="J1333" s="297" t="s">
        <v>1013</v>
      </c>
      <c r="K1333" s="297" t="s">
        <v>1013</v>
      </c>
      <c r="L1333" s="297" t="s">
        <v>1013</v>
      </c>
      <c r="M1333" s="297" t="s">
        <v>1013</v>
      </c>
      <c r="N1333" s="297" t="s">
        <v>1013</v>
      </c>
      <c r="O1333" s="297" t="s">
        <v>1013</v>
      </c>
      <c r="P1333" s="297" t="s">
        <v>1013</v>
      </c>
      <c r="Q1333" s="297"/>
      <c r="R1333" s="297"/>
      <c r="S1333" s="297"/>
      <c r="T1333" s="297"/>
      <c r="U1333" s="297"/>
      <c r="V1333" s="297"/>
      <c r="W1333" s="297"/>
      <c r="X1333" s="297"/>
      <c r="Y1333" s="297"/>
      <c r="Z1333" s="297"/>
      <c r="AA1333" s="297"/>
      <c r="AB1333" s="297"/>
      <c r="AC1333" s="298"/>
      <c r="AD1333" s="205">
        <f>'Art. 121'!Q1285</f>
        <v>1</v>
      </c>
      <c r="AE1333" s="91">
        <f t="shared" si="366"/>
        <v>0.11904761904761905</v>
      </c>
      <c r="AF1333">
        <f t="shared" si="367"/>
        <v>0.5</v>
      </c>
      <c r="AG1333" s="89">
        <f t="shared" si="368"/>
        <v>1</v>
      </c>
      <c r="AH1333" s="92">
        <f t="shared" si="369"/>
        <v>0.5</v>
      </c>
      <c r="AI1333" s="93">
        <f t="shared" si="370"/>
        <v>0.05</v>
      </c>
      <c r="AJ1333" s="93">
        <f t="shared" si="371"/>
        <v>2.5000000000000001E-2</v>
      </c>
      <c r="AK1333" s="93">
        <f t="shared" si="372"/>
        <v>0.11904761904761905</v>
      </c>
    </row>
    <row r="1334" spans="1:37" ht="25.35" customHeight="1" thickTop="1" thickBot="1">
      <c r="A1334" s="296" t="s">
        <v>1014</v>
      </c>
      <c r="B1334" s="297" t="s">
        <v>1015</v>
      </c>
      <c r="C1334" s="297" t="s">
        <v>1015</v>
      </c>
      <c r="D1334" s="297" t="s">
        <v>1015</v>
      </c>
      <c r="E1334" s="297" t="s">
        <v>1015</v>
      </c>
      <c r="F1334" s="297" t="s">
        <v>1015</v>
      </c>
      <c r="G1334" s="297" t="s">
        <v>1015</v>
      </c>
      <c r="H1334" s="297" t="s">
        <v>1015</v>
      </c>
      <c r="I1334" s="297" t="s">
        <v>1015</v>
      </c>
      <c r="J1334" s="297" t="s">
        <v>1015</v>
      </c>
      <c r="K1334" s="297" t="s">
        <v>1015</v>
      </c>
      <c r="L1334" s="297" t="s">
        <v>1015</v>
      </c>
      <c r="M1334" s="297" t="s">
        <v>1015</v>
      </c>
      <c r="N1334" s="297" t="s">
        <v>1015</v>
      </c>
      <c r="O1334" s="297" t="s">
        <v>1015</v>
      </c>
      <c r="P1334" s="297" t="s">
        <v>1015</v>
      </c>
      <c r="Q1334" s="297"/>
      <c r="R1334" s="297"/>
      <c r="S1334" s="297"/>
      <c r="T1334" s="297"/>
      <c r="U1334" s="297"/>
      <c r="V1334" s="297"/>
      <c r="W1334" s="297"/>
      <c r="X1334" s="297"/>
      <c r="Y1334" s="297"/>
      <c r="Z1334" s="297"/>
      <c r="AA1334" s="297"/>
      <c r="AB1334" s="297"/>
      <c r="AC1334" s="298"/>
      <c r="AD1334" s="205">
        <f>'Art. 121'!Q1286</f>
        <v>1</v>
      </c>
      <c r="AE1334" s="91">
        <f t="shared" si="366"/>
        <v>0.11904761904761905</v>
      </c>
      <c r="AF1334">
        <f t="shared" si="367"/>
        <v>0.5</v>
      </c>
      <c r="AG1334" s="89">
        <f t="shared" si="368"/>
        <v>1</v>
      </c>
      <c r="AH1334" s="92">
        <f t="shared" si="369"/>
        <v>0.5</v>
      </c>
      <c r="AI1334" s="93">
        <f t="shared" si="370"/>
        <v>0.05</v>
      </c>
      <c r="AJ1334" s="93">
        <f t="shared" si="371"/>
        <v>2.5000000000000001E-2</v>
      </c>
      <c r="AK1334" s="93">
        <f t="shared" si="372"/>
        <v>0.11904761904761905</v>
      </c>
    </row>
    <row r="1335" spans="1:37" ht="25.35" customHeight="1" thickTop="1" thickBot="1">
      <c r="A1335" s="296" t="s">
        <v>1016</v>
      </c>
      <c r="B1335" s="297" t="s">
        <v>1017</v>
      </c>
      <c r="C1335" s="297" t="s">
        <v>1017</v>
      </c>
      <c r="D1335" s="297" t="s">
        <v>1017</v>
      </c>
      <c r="E1335" s="297" t="s">
        <v>1017</v>
      </c>
      <c r="F1335" s="297" t="s">
        <v>1017</v>
      </c>
      <c r="G1335" s="297" t="s">
        <v>1017</v>
      </c>
      <c r="H1335" s="297" t="s">
        <v>1017</v>
      </c>
      <c r="I1335" s="297" t="s">
        <v>1017</v>
      </c>
      <c r="J1335" s="297" t="s">
        <v>1017</v>
      </c>
      <c r="K1335" s="297" t="s">
        <v>1017</v>
      </c>
      <c r="L1335" s="297" t="s">
        <v>1017</v>
      </c>
      <c r="M1335" s="297" t="s">
        <v>1017</v>
      </c>
      <c r="N1335" s="297" t="s">
        <v>1017</v>
      </c>
      <c r="O1335" s="297" t="s">
        <v>1017</v>
      </c>
      <c r="P1335" s="297" t="s">
        <v>1017</v>
      </c>
      <c r="Q1335" s="297"/>
      <c r="R1335" s="297"/>
      <c r="S1335" s="297"/>
      <c r="T1335" s="297"/>
      <c r="U1335" s="297"/>
      <c r="V1335" s="297"/>
      <c r="W1335" s="297"/>
      <c r="X1335" s="297"/>
      <c r="Y1335" s="297"/>
      <c r="Z1335" s="297"/>
      <c r="AA1335" s="297"/>
      <c r="AB1335" s="297"/>
      <c r="AC1335" s="298"/>
      <c r="AD1335" s="205">
        <f>'Art. 121'!Q1287</f>
        <v>1</v>
      </c>
      <c r="AE1335" s="91">
        <f t="shared" si="366"/>
        <v>0.11904761904761905</v>
      </c>
      <c r="AF1335">
        <f t="shared" si="367"/>
        <v>0.5</v>
      </c>
      <c r="AG1335" s="89">
        <f t="shared" si="368"/>
        <v>1</v>
      </c>
      <c r="AH1335" s="92">
        <f t="shared" si="369"/>
        <v>0.5</v>
      </c>
      <c r="AI1335" s="93">
        <f t="shared" si="370"/>
        <v>0.05</v>
      </c>
      <c r="AJ1335" s="93">
        <f t="shared" si="371"/>
        <v>2.5000000000000001E-2</v>
      </c>
      <c r="AK1335" s="93">
        <f t="shared" si="372"/>
        <v>0.11904761904761905</v>
      </c>
    </row>
    <row r="1336" spans="1:37" ht="25.35" customHeight="1" thickTop="1" thickBot="1">
      <c r="A1336" s="296" t="s">
        <v>2291</v>
      </c>
      <c r="B1336" s="297" t="s">
        <v>1019</v>
      </c>
      <c r="C1336" s="297" t="s">
        <v>1019</v>
      </c>
      <c r="D1336" s="297" t="s">
        <v>1019</v>
      </c>
      <c r="E1336" s="297" t="s">
        <v>1019</v>
      </c>
      <c r="F1336" s="297" t="s">
        <v>1019</v>
      </c>
      <c r="G1336" s="297" t="s">
        <v>1019</v>
      </c>
      <c r="H1336" s="297" t="s">
        <v>1019</v>
      </c>
      <c r="I1336" s="297" t="s">
        <v>1019</v>
      </c>
      <c r="J1336" s="297" t="s">
        <v>1019</v>
      </c>
      <c r="K1336" s="297" t="s">
        <v>1019</v>
      </c>
      <c r="L1336" s="297" t="s">
        <v>1019</v>
      </c>
      <c r="M1336" s="297" t="s">
        <v>1019</v>
      </c>
      <c r="N1336" s="297" t="s">
        <v>1019</v>
      </c>
      <c r="O1336" s="297" t="s">
        <v>1019</v>
      </c>
      <c r="P1336" s="297" t="s">
        <v>1019</v>
      </c>
      <c r="Q1336" s="297"/>
      <c r="R1336" s="297"/>
      <c r="S1336" s="297"/>
      <c r="T1336" s="297"/>
      <c r="U1336" s="297"/>
      <c r="V1336" s="297"/>
      <c r="W1336" s="297"/>
      <c r="X1336" s="297"/>
      <c r="Y1336" s="297"/>
      <c r="Z1336" s="297"/>
      <c r="AA1336" s="297"/>
      <c r="AB1336" s="297"/>
      <c r="AC1336" s="298"/>
      <c r="AD1336" s="205">
        <f>'Art. 121'!Q1288</f>
        <v>1</v>
      </c>
      <c r="AE1336" s="91">
        <f t="shared" si="366"/>
        <v>0.11904761904761905</v>
      </c>
      <c r="AF1336">
        <f t="shared" si="367"/>
        <v>0.5</v>
      </c>
      <c r="AG1336" s="89">
        <f t="shared" si="368"/>
        <v>1</v>
      </c>
      <c r="AH1336" s="92">
        <f t="shared" si="369"/>
        <v>0.5</v>
      </c>
      <c r="AI1336" s="93">
        <f t="shared" si="370"/>
        <v>0.05</v>
      </c>
      <c r="AJ1336" s="93">
        <f t="shared" si="371"/>
        <v>2.5000000000000001E-2</v>
      </c>
      <c r="AK1336" s="93">
        <f t="shared" si="372"/>
        <v>0.11904761904761905</v>
      </c>
    </row>
    <row r="1337" spans="1:37" ht="25.35" customHeight="1" thickTop="1" thickBot="1">
      <c r="A1337" s="296" t="s">
        <v>2292</v>
      </c>
      <c r="B1337" s="297" t="s">
        <v>1021</v>
      </c>
      <c r="C1337" s="297" t="s">
        <v>1021</v>
      </c>
      <c r="D1337" s="297" t="s">
        <v>1021</v>
      </c>
      <c r="E1337" s="297" t="s">
        <v>1021</v>
      </c>
      <c r="F1337" s="297" t="s">
        <v>1021</v>
      </c>
      <c r="G1337" s="297" t="s">
        <v>1021</v>
      </c>
      <c r="H1337" s="297" t="s">
        <v>1021</v>
      </c>
      <c r="I1337" s="297" t="s">
        <v>1021</v>
      </c>
      <c r="J1337" s="297" t="s">
        <v>1021</v>
      </c>
      <c r="K1337" s="297" t="s">
        <v>1021</v>
      </c>
      <c r="L1337" s="297" t="s">
        <v>1021</v>
      </c>
      <c r="M1337" s="297" t="s">
        <v>1021</v>
      </c>
      <c r="N1337" s="297" t="s">
        <v>1021</v>
      </c>
      <c r="O1337" s="297" t="s">
        <v>1021</v>
      </c>
      <c r="P1337" s="297" t="s">
        <v>1021</v>
      </c>
      <c r="Q1337" s="297"/>
      <c r="R1337" s="297"/>
      <c r="S1337" s="297"/>
      <c r="T1337" s="297"/>
      <c r="U1337" s="297"/>
      <c r="V1337" s="297"/>
      <c r="W1337" s="297"/>
      <c r="X1337" s="297"/>
      <c r="Y1337" s="297"/>
      <c r="Z1337" s="297"/>
      <c r="AA1337" s="297"/>
      <c r="AB1337" s="297"/>
      <c r="AC1337" s="298"/>
      <c r="AD1337" s="205">
        <f>'Art. 121'!Q1289</f>
        <v>1</v>
      </c>
      <c r="AE1337" s="91">
        <f t="shared" si="366"/>
        <v>0.11904761904761905</v>
      </c>
      <c r="AF1337">
        <f t="shared" si="367"/>
        <v>0.5</v>
      </c>
      <c r="AG1337" s="89">
        <f t="shared" si="368"/>
        <v>1</v>
      </c>
      <c r="AH1337" s="92">
        <f t="shared" si="369"/>
        <v>0.5</v>
      </c>
      <c r="AI1337" s="93">
        <f t="shared" si="370"/>
        <v>0.05</v>
      </c>
      <c r="AJ1337" s="93">
        <f t="shared" si="371"/>
        <v>2.5000000000000001E-2</v>
      </c>
      <c r="AK1337" s="93">
        <f t="shared" si="372"/>
        <v>0.11904761904761905</v>
      </c>
    </row>
    <row r="1338" spans="1:37" ht="25.35" customHeight="1" thickTop="1" thickBot="1">
      <c r="A1338" s="296" t="s">
        <v>2293</v>
      </c>
      <c r="B1338" s="297" t="s">
        <v>1023</v>
      </c>
      <c r="C1338" s="297" t="s">
        <v>1023</v>
      </c>
      <c r="D1338" s="297" t="s">
        <v>1023</v>
      </c>
      <c r="E1338" s="297" t="s">
        <v>1023</v>
      </c>
      <c r="F1338" s="297" t="s">
        <v>1023</v>
      </c>
      <c r="G1338" s="297" t="s">
        <v>1023</v>
      </c>
      <c r="H1338" s="297" t="s">
        <v>1023</v>
      </c>
      <c r="I1338" s="297" t="s">
        <v>1023</v>
      </c>
      <c r="J1338" s="297" t="s">
        <v>1023</v>
      </c>
      <c r="K1338" s="297" t="s">
        <v>1023</v>
      </c>
      <c r="L1338" s="297" t="s">
        <v>1023</v>
      </c>
      <c r="M1338" s="297" t="s">
        <v>1023</v>
      </c>
      <c r="N1338" s="297" t="s">
        <v>1023</v>
      </c>
      <c r="O1338" s="297" t="s">
        <v>1023</v>
      </c>
      <c r="P1338" s="297" t="s">
        <v>1023</v>
      </c>
      <c r="Q1338" s="297"/>
      <c r="R1338" s="297"/>
      <c r="S1338" s="297"/>
      <c r="T1338" s="297"/>
      <c r="U1338" s="297"/>
      <c r="V1338" s="297"/>
      <c r="W1338" s="297"/>
      <c r="X1338" s="297"/>
      <c r="Y1338" s="297"/>
      <c r="Z1338" s="297"/>
      <c r="AA1338" s="297"/>
      <c r="AB1338" s="297"/>
      <c r="AC1338" s="298"/>
      <c r="AD1338" s="205">
        <f>'Art. 121'!Q1290</f>
        <v>1</v>
      </c>
      <c r="AE1338" s="91">
        <f t="shared" si="366"/>
        <v>0.11904761904761905</v>
      </c>
      <c r="AF1338">
        <f t="shared" si="367"/>
        <v>0.5</v>
      </c>
      <c r="AG1338" s="89">
        <f t="shared" si="368"/>
        <v>1</v>
      </c>
      <c r="AH1338" s="92">
        <f t="shared" si="369"/>
        <v>0.5</v>
      </c>
      <c r="AI1338" s="93">
        <f t="shared" si="370"/>
        <v>0.05</v>
      </c>
      <c r="AJ1338" s="93">
        <f t="shared" si="371"/>
        <v>2.5000000000000001E-2</v>
      </c>
      <c r="AK1338" s="93">
        <f t="shared" si="372"/>
        <v>0.11904761904761905</v>
      </c>
    </row>
    <row r="1339" spans="1:37" ht="25.35" customHeight="1" thickTop="1" thickBot="1">
      <c r="A1339" s="296" t="s">
        <v>2294</v>
      </c>
      <c r="B1339" s="297" t="s">
        <v>1025</v>
      </c>
      <c r="C1339" s="297" t="s">
        <v>1025</v>
      </c>
      <c r="D1339" s="297" t="s">
        <v>1025</v>
      </c>
      <c r="E1339" s="297" t="s">
        <v>1025</v>
      </c>
      <c r="F1339" s="297" t="s">
        <v>1025</v>
      </c>
      <c r="G1339" s="297" t="s">
        <v>1025</v>
      </c>
      <c r="H1339" s="297" t="s">
        <v>1025</v>
      </c>
      <c r="I1339" s="297" t="s">
        <v>1025</v>
      </c>
      <c r="J1339" s="297" t="s">
        <v>1025</v>
      </c>
      <c r="K1339" s="297" t="s">
        <v>1025</v>
      </c>
      <c r="L1339" s="297" t="s">
        <v>1025</v>
      </c>
      <c r="M1339" s="297" t="s">
        <v>1025</v>
      </c>
      <c r="N1339" s="297" t="s">
        <v>1025</v>
      </c>
      <c r="O1339" s="297" t="s">
        <v>1025</v>
      </c>
      <c r="P1339" s="297" t="s">
        <v>1025</v>
      </c>
      <c r="Q1339" s="297"/>
      <c r="R1339" s="297"/>
      <c r="S1339" s="297"/>
      <c r="T1339" s="297"/>
      <c r="U1339" s="297"/>
      <c r="V1339" s="297"/>
      <c r="W1339" s="297"/>
      <c r="X1339" s="297"/>
      <c r="Y1339" s="297"/>
      <c r="Z1339" s="297"/>
      <c r="AA1339" s="297"/>
      <c r="AB1339" s="297"/>
      <c r="AC1339" s="298"/>
      <c r="AD1339" s="205">
        <f>'Art. 121'!Q1291</f>
        <v>1</v>
      </c>
      <c r="AE1339" s="91">
        <f t="shared" si="366"/>
        <v>0.11904761904761905</v>
      </c>
      <c r="AF1339">
        <f t="shared" si="367"/>
        <v>0.5</v>
      </c>
      <c r="AG1339" s="89">
        <f t="shared" si="368"/>
        <v>1</v>
      </c>
      <c r="AH1339" s="92">
        <f t="shared" si="369"/>
        <v>0.5</v>
      </c>
      <c r="AI1339" s="93">
        <f t="shared" si="370"/>
        <v>0.05</v>
      </c>
      <c r="AJ1339" s="93">
        <f t="shared" si="371"/>
        <v>2.5000000000000001E-2</v>
      </c>
      <c r="AK1339" s="93">
        <f t="shared" si="372"/>
        <v>0.11904761904761905</v>
      </c>
    </row>
    <row r="1340" spans="1:37" ht="25.35" customHeight="1" thickTop="1" thickBot="1">
      <c r="A1340" s="296" t="s">
        <v>2295</v>
      </c>
      <c r="B1340" s="297" t="s">
        <v>1027</v>
      </c>
      <c r="C1340" s="297" t="s">
        <v>1027</v>
      </c>
      <c r="D1340" s="297" t="s">
        <v>1027</v>
      </c>
      <c r="E1340" s="297" t="s">
        <v>1027</v>
      </c>
      <c r="F1340" s="297" t="s">
        <v>1027</v>
      </c>
      <c r="G1340" s="297" t="s">
        <v>1027</v>
      </c>
      <c r="H1340" s="297" t="s">
        <v>1027</v>
      </c>
      <c r="I1340" s="297" t="s">
        <v>1027</v>
      </c>
      <c r="J1340" s="297" t="s">
        <v>1027</v>
      </c>
      <c r="K1340" s="297" t="s">
        <v>1027</v>
      </c>
      <c r="L1340" s="297" t="s">
        <v>1027</v>
      </c>
      <c r="M1340" s="297" t="s">
        <v>1027</v>
      </c>
      <c r="N1340" s="297" t="s">
        <v>1027</v>
      </c>
      <c r="O1340" s="297" t="s">
        <v>1027</v>
      </c>
      <c r="P1340" s="297" t="s">
        <v>1027</v>
      </c>
      <c r="Q1340" s="297"/>
      <c r="R1340" s="297"/>
      <c r="S1340" s="297"/>
      <c r="T1340" s="297"/>
      <c r="U1340" s="297"/>
      <c r="V1340" s="297"/>
      <c r="W1340" s="297"/>
      <c r="X1340" s="297"/>
      <c r="Y1340" s="297"/>
      <c r="Z1340" s="297"/>
      <c r="AA1340" s="297"/>
      <c r="AB1340" s="297"/>
      <c r="AC1340" s="298"/>
      <c r="AD1340" s="205">
        <f>'Art. 121'!Q1292</f>
        <v>1</v>
      </c>
      <c r="AE1340" s="91">
        <f t="shared" si="366"/>
        <v>0.11904761904761905</v>
      </c>
      <c r="AF1340">
        <f t="shared" si="367"/>
        <v>0.5</v>
      </c>
      <c r="AG1340" s="89">
        <f t="shared" si="368"/>
        <v>1</v>
      </c>
      <c r="AH1340" s="92">
        <f t="shared" si="369"/>
        <v>0.5</v>
      </c>
      <c r="AI1340" s="93">
        <f t="shared" si="370"/>
        <v>0.05</v>
      </c>
      <c r="AJ1340" s="93">
        <f t="shared" si="371"/>
        <v>2.5000000000000001E-2</v>
      </c>
      <c r="AK1340" s="93">
        <f t="shared" si="372"/>
        <v>0.11904761904761905</v>
      </c>
    </row>
    <row r="1341" spans="1:37" ht="25.35" customHeight="1" thickTop="1" thickBot="1">
      <c r="A1341" s="296" t="s">
        <v>2296</v>
      </c>
      <c r="B1341" s="297" t="s">
        <v>1029</v>
      </c>
      <c r="C1341" s="297" t="s">
        <v>1029</v>
      </c>
      <c r="D1341" s="297" t="s">
        <v>1029</v>
      </c>
      <c r="E1341" s="297" t="s">
        <v>1029</v>
      </c>
      <c r="F1341" s="297" t="s">
        <v>1029</v>
      </c>
      <c r="G1341" s="297" t="s">
        <v>1029</v>
      </c>
      <c r="H1341" s="297" t="s">
        <v>1029</v>
      </c>
      <c r="I1341" s="297" t="s">
        <v>1029</v>
      </c>
      <c r="J1341" s="297" t="s">
        <v>1029</v>
      </c>
      <c r="K1341" s="297" t="s">
        <v>1029</v>
      </c>
      <c r="L1341" s="297" t="s">
        <v>1029</v>
      </c>
      <c r="M1341" s="297" t="s">
        <v>1029</v>
      </c>
      <c r="N1341" s="297" t="s">
        <v>1029</v>
      </c>
      <c r="O1341" s="297" t="s">
        <v>1029</v>
      </c>
      <c r="P1341" s="297" t="s">
        <v>1029</v>
      </c>
      <c r="Q1341" s="297"/>
      <c r="R1341" s="297"/>
      <c r="S1341" s="297"/>
      <c r="T1341" s="297"/>
      <c r="U1341" s="297"/>
      <c r="V1341" s="297"/>
      <c r="W1341" s="297"/>
      <c r="X1341" s="297"/>
      <c r="Y1341" s="297"/>
      <c r="Z1341" s="297"/>
      <c r="AA1341" s="297"/>
      <c r="AB1341" s="297"/>
      <c r="AC1341" s="298"/>
      <c r="AD1341" s="205">
        <f>'Art. 121'!Q1293</f>
        <v>1</v>
      </c>
      <c r="AE1341" s="91">
        <f t="shared" si="366"/>
        <v>0.11904761904761905</v>
      </c>
      <c r="AF1341">
        <f t="shared" si="367"/>
        <v>0.5</v>
      </c>
      <c r="AG1341" s="89">
        <f t="shared" si="368"/>
        <v>1</v>
      </c>
      <c r="AH1341" s="92">
        <f t="shared" si="369"/>
        <v>0.5</v>
      </c>
      <c r="AI1341" s="93">
        <f t="shared" si="370"/>
        <v>0.05</v>
      </c>
      <c r="AJ1341" s="93">
        <f t="shared" si="371"/>
        <v>2.5000000000000001E-2</v>
      </c>
      <c r="AK1341" s="93">
        <f t="shared" si="372"/>
        <v>0.11904761904761905</v>
      </c>
    </row>
    <row r="1342" spans="1:37" ht="25.35" customHeight="1" thickTop="1" thickBot="1">
      <c r="A1342" s="296" t="s">
        <v>2297</v>
      </c>
      <c r="B1342" s="297" t="s">
        <v>1031</v>
      </c>
      <c r="C1342" s="297" t="s">
        <v>1031</v>
      </c>
      <c r="D1342" s="297" t="s">
        <v>1031</v>
      </c>
      <c r="E1342" s="297" t="s">
        <v>1031</v>
      </c>
      <c r="F1342" s="297" t="s">
        <v>1031</v>
      </c>
      <c r="G1342" s="297" t="s">
        <v>1031</v>
      </c>
      <c r="H1342" s="297" t="s">
        <v>1031</v>
      </c>
      <c r="I1342" s="297" t="s">
        <v>1031</v>
      </c>
      <c r="J1342" s="297" t="s">
        <v>1031</v>
      </c>
      <c r="K1342" s="297" t="s">
        <v>1031</v>
      </c>
      <c r="L1342" s="297" t="s">
        <v>1031</v>
      </c>
      <c r="M1342" s="297" t="s">
        <v>1031</v>
      </c>
      <c r="N1342" s="297" t="s">
        <v>1031</v>
      </c>
      <c r="O1342" s="297" t="s">
        <v>1031</v>
      </c>
      <c r="P1342" s="297" t="s">
        <v>1031</v>
      </c>
      <c r="Q1342" s="297"/>
      <c r="R1342" s="297"/>
      <c r="S1342" s="297"/>
      <c r="T1342" s="297"/>
      <c r="U1342" s="297"/>
      <c r="V1342" s="297"/>
      <c r="W1342" s="297"/>
      <c r="X1342" s="297"/>
      <c r="Y1342" s="297"/>
      <c r="Z1342" s="297"/>
      <c r="AA1342" s="297"/>
      <c r="AB1342" s="297"/>
      <c r="AC1342" s="298"/>
      <c r="AD1342" s="205">
        <f>'Art. 121'!Q1294</f>
        <v>1</v>
      </c>
      <c r="AE1342" s="91">
        <f t="shared" si="366"/>
        <v>0.11904761904761905</v>
      </c>
      <c r="AF1342">
        <f t="shared" si="367"/>
        <v>0.5</v>
      </c>
      <c r="AG1342" s="89">
        <f t="shared" si="368"/>
        <v>1</v>
      </c>
      <c r="AH1342" s="92">
        <f t="shared" si="369"/>
        <v>0.5</v>
      </c>
      <c r="AI1342" s="93">
        <f t="shared" si="370"/>
        <v>0.05</v>
      </c>
      <c r="AJ1342" s="93">
        <f t="shared" si="371"/>
        <v>2.5000000000000001E-2</v>
      </c>
      <c r="AK1342" s="93">
        <f t="shared" si="372"/>
        <v>0.11904761904761905</v>
      </c>
    </row>
    <row r="1343" spans="1:37" ht="25.35" customHeight="1" thickTop="1" thickBot="1">
      <c r="A1343" s="296" t="s">
        <v>1032</v>
      </c>
      <c r="B1343" s="297" t="s">
        <v>1033</v>
      </c>
      <c r="C1343" s="297" t="s">
        <v>1033</v>
      </c>
      <c r="D1343" s="297" t="s">
        <v>1033</v>
      </c>
      <c r="E1343" s="297" t="s">
        <v>1033</v>
      </c>
      <c r="F1343" s="297" t="s">
        <v>1033</v>
      </c>
      <c r="G1343" s="297" t="s">
        <v>1033</v>
      </c>
      <c r="H1343" s="297" t="s">
        <v>1033</v>
      </c>
      <c r="I1343" s="297" t="s">
        <v>1033</v>
      </c>
      <c r="J1343" s="297" t="s">
        <v>1033</v>
      </c>
      <c r="K1343" s="297" t="s">
        <v>1033</v>
      </c>
      <c r="L1343" s="297" t="s">
        <v>1033</v>
      </c>
      <c r="M1343" s="297" t="s">
        <v>1033</v>
      </c>
      <c r="N1343" s="297" t="s">
        <v>1033</v>
      </c>
      <c r="O1343" s="297" t="s">
        <v>1033</v>
      </c>
      <c r="P1343" s="297" t="s">
        <v>1033</v>
      </c>
      <c r="Q1343" s="297"/>
      <c r="R1343" s="297"/>
      <c r="S1343" s="297"/>
      <c r="T1343" s="297"/>
      <c r="U1343" s="297"/>
      <c r="V1343" s="297"/>
      <c r="W1343" s="297"/>
      <c r="X1343" s="297"/>
      <c r="Y1343" s="297"/>
      <c r="Z1343" s="297"/>
      <c r="AA1343" s="297"/>
      <c r="AB1343" s="297"/>
      <c r="AC1343" s="298"/>
      <c r="AD1343" s="205">
        <f>'Art. 121'!Q1295</f>
        <v>1</v>
      </c>
      <c r="AE1343" s="91">
        <f t="shared" si="366"/>
        <v>0.11904761904761905</v>
      </c>
      <c r="AF1343">
        <f t="shared" si="367"/>
        <v>0.5</v>
      </c>
      <c r="AG1343" s="89">
        <f t="shared" si="368"/>
        <v>1</v>
      </c>
      <c r="AH1343" s="92">
        <f t="shared" si="369"/>
        <v>0.5</v>
      </c>
      <c r="AI1343" s="93">
        <f t="shared" si="370"/>
        <v>0.05</v>
      </c>
      <c r="AJ1343" s="93">
        <f t="shared" si="371"/>
        <v>2.5000000000000001E-2</v>
      </c>
      <c r="AK1343" s="93">
        <f t="shared" si="372"/>
        <v>0.11904761904761905</v>
      </c>
    </row>
    <row r="1344" spans="1:37" ht="25.35" customHeight="1" thickTop="1" thickBot="1">
      <c r="A1344" s="296" t="s">
        <v>1034</v>
      </c>
      <c r="B1344" s="297" t="s">
        <v>1035</v>
      </c>
      <c r="C1344" s="297" t="s">
        <v>1035</v>
      </c>
      <c r="D1344" s="297" t="s">
        <v>1035</v>
      </c>
      <c r="E1344" s="297" t="s">
        <v>1035</v>
      </c>
      <c r="F1344" s="297" t="s">
        <v>1035</v>
      </c>
      <c r="G1344" s="297" t="s">
        <v>1035</v>
      </c>
      <c r="H1344" s="297" t="s">
        <v>1035</v>
      </c>
      <c r="I1344" s="297" t="s">
        <v>1035</v>
      </c>
      <c r="J1344" s="297" t="s">
        <v>1035</v>
      </c>
      <c r="K1344" s="297" t="s">
        <v>1035</v>
      </c>
      <c r="L1344" s="297" t="s">
        <v>1035</v>
      </c>
      <c r="M1344" s="297" t="s">
        <v>1035</v>
      </c>
      <c r="N1344" s="297" t="s">
        <v>1035</v>
      </c>
      <c r="O1344" s="297" t="s">
        <v>1035</v>
      </c>
      <c r="P1344" s="297" t="s">
        <v>1035</v>
      </c>
      <c r="Q1344" s="297"/>
      <c r="R1344" s="297"/>
      <c r="S1344" s="297"/>
      <c r="T1344" s="297"/>
      <c r="U1344" s="297"/>
      <c r="V1344" s="297"/>
      <c r="W1344" s="297"/>
      <c r="X1344" s="297"/>
      <c r="Y1344" s="297"/>
      <c r="Z1344" s="297"/>
      <c r="AA1344" s="297"/>
      <c r="AB1344" s="297"/>
      <c r="AC1344" s="298"/>
      <c r="AD1344" s="205">
        <f>'Art. 121'!Q1296</f>
        <v>1</v>
      </c>
      <c r="AE1344" s="91">
        <f t="shared" si="366"/>
        <v>0.11904761904761905</v>
      </c>
      <c r="AF1344">
        <f t="shared" si="367"/>
        <v>0.5</v>
      </c>
      <c r="AG1344" s="89">
        <f t="shared" si="368"/>
        <v>1</v>
      </c>
      <c r="AH1344" s="92">
        <f t="shared" si="369"/>
        <v>0.5</v>
      </c>
      <c r="AI1344" s="93">
        <f t="shared" si="370"/>
        <v>0.05</v>
      </c>
      <c r="AJ1344" s="93">
        <f t="shared" si="371"/>
        <v>2.5000000000000001E-2</v>
      </c>
      <c r="AK1344" s="93">
        <f t="shared" si="372"/>
        <v>0.11904761904761905</v>
      </c>
    </row>
    <row r="1345" spans="1:37" ht="25.35" customHeight="1" thickTop="1" thickBot="1">
      <c r="A1345" s="296" t="s">
        <v>1036</v>
      </c>
      <c r="B1345" s="297" t="s">
        <v>1037</v>
      </c>
      <c r="C1345" s="297" t="s">
        <v>1037</v>
      </c>
      <c r="D1345" s="297" t="s">
        <v>1037</v>
      </c>
      <c r="E1345" s="297" t="s">
        <v>1037</v>
      </c>
      <c r="F1345" s="297" t="s">
        <v>1037</v>
      </c>
      <c r="G1345" s="297" t="s">
        <v>1037</v>
      </c>
      <c r="H1345" s="297" t="s">
        <v>1037</v>
      </c>
      <c r="I1345" s="297" t="s">
        <v>1037</v>
      </c>
      <c r="J1345" s="297" t="s">
        <v>1037</v>
      </c>
      <c r="K1345" s="297" t="s">
        <v>1037</v>
      </c>
      <c r="L1345" s="297" t="s">
        <v>1037</v>
      </c>
      <c r="M1345" s="297" t="s">
        <v>1037</v>
      </c>
      <c r="N1345" s="297" t="s">
        <v>1037</v>
      </c>
      <c r="O1345" s="297" t="s">
        <v>1037</v>
      </c>
      <c r="P1345" s="297" t="s">
        <v>1037</v>
      </c>
      <c r="Q1345" s="297"/>
      <c r="R1345" s="297"/>
      <c r="S1345" s="297"/>
      <c r="T1345" s="297"/>
      <c r="U1345" s="297"/>
      <c r="V1345" s="297"/>
      <c r="W1345" s="297"/>
      <c r="X1345" s="297"/>
      <c r="Y1345" s="297"/>
      <c r="Z1345" s="297"/>
      <c r="AA1345" s="297"/>
      <c r="AB1345" s="297"/>
      <c r="AC1345" s="298"/>
      <c r="AD1345" s="205">
        <f>'Art. 121'!Q1297</f>
        <v>1</v>
      </c>
      <c r="AE1345" s="91">
        <f t="shared" si="366"/>
        <v>0.11904761904761905</v>
      </c>
      <c r="AF1345">
        <f t="shared" si="367"/>
        <v>0.5</v>
      </c>
      <c r="AG1345" s="89">
        <f t="shared" si="368"/>
        <v>1</v>
      </c>
      <c r="AH1345" s="92">
        <f t="shared" si="369"/>
        <v>0.5</v>
      </c>
      <c r="AI1345" s="93">
        <f t="shared" si="370"/>
        <v>0.05</v>
      </c>
      <c r="AJ1345" s="93">
        <f t="shared" si="371"/>
        <v>2.5000000000000001E-2</v>
      </c>
      <c r="AK1345" s="93">
        <f t="shared" si="372"/>
        <v>0.11904761904761905</v>
      </c>
    </row>
    <row r="1346" spans="1:37" ht="25.35" customHeight="1" thickTop="1" thickBot="1">
      <c r="A1346" s="296" t="s">
        <v>1038</v>
      </c>
      <c r="B1346" s="297" t="s">
        <v>1039</v>
      </c>
      <c r="C1346" s="297" t="s">
        <v>1039</v>
      </c>
      <c r="D1346" s="297" t="s">
        <v>1039</v>
      </c>
      <c r="E1346" s="297" t="s">
        <v>1039</v>
      </c>
      <c r="F1346" s="297" t="s">
        <v>1039</v>
      </c>
      <c r="G1346" s="297" t="s">
        <v>1039</v>
      </c>
      <c r="H1346" s="297" t="s">
        <v>1039</v>
      </c>
      <c r="I1346" s="297" t="s">
        <v>1039</v>
      </c>
      <c r="J1346" s="297" t="s">
        <v>1039</v>
      </c>
      <c r="K1346" s="297" t="s">
        <v>1039</v>
      </c>
      <c r="L1346" s="297" t="s">
        <v>1039</v>
      </c>
      <c r="M1346" s="297" t="s">
        <v>1039</v>
      </c>
      <c r="N1346" s="297" t="s">
        <v>1039</v>
      </c>
      <c r="O1346" s="297" t="s">
        <v>1039</v>
      </c>
      <c r="P1346" s="297" t="s">
        <v>1039</v>
      </c>
      <c r="Q1346" s="297"/>
      <c r="R1346" s="297"/>
      <c r="S1346" s="297"/>
      <c r="T1346" s="297"/>
      <c r="U1346" s="297"/>
      <c r="V1346" s="297"/>
      <c r="W1346" s="297"/>
      <c r="X1346" s="297"/>
      <c r="Y1346" s="297"/>
      <c r="Z1346" s="297"/>
      <c r="AA1346" s="297"/>
      <c r="AB1346" s="297"/>
      <c r="AC1346" s="298"/>
      <c r="AD1346" s="205">
        <f>'Art. 121'!Q1298</f>
        <v>1</v>
      </c>
      <c r="AE1346" s="91">
        <f t="shared" si="366"/>
        <v>0.11904761904761905</v>
      </c>
      <c r="AF1346">
        <f t="shared" si="367"/>
        <v>0.5</v>
      </c>
      <c r="AG1346" s="89">
        <f t="shared" si="368"/>
        <v>1</v>
      </c>
      <c r="AH1346" s="92">
        <f t="shared" si="369"/>
        <v>0.5</v>
      </c>
      <c r="AI1346" s="93">
        <f t="shared" si="370"/>
        <v>0.05</v>
      </c>
      <c r="AJ1346" s="93">
        <f t="shared" si="371"/>
        <v>2.5000000000000001E-2</v>
      </c>
      <c r="AK1346" s="93">
        <f t="shared" si="372"/>
        <v>0.11904761904761905</v>
      </c>
    </row>
    <row r="1347" spans="1:37" ht="25.35" customHeight="1" thickTop="1" thickBot="1">
      <c r="A1347" s="296" t="s">
        <v>1040</v>
      </c>
      <c r="B1347" s="297" t="s">
        <v>1041</v>
      </c>
      <c r="C1347" s="297" t="s">
        <v>1041</v>
      </c>
      <c r="D1347" s="297" t="s">
        <v>1041</v>
      </c>
      <c r="E1347" s="297" t="s">
        <v>1041</v>
      </c>
      <c r="F1347" s="297" t="s">
        <v>1041</v>
      </c>
      <c r="G1347" s="297" t="s">
        <v>1041</v>
      </c>
      <c r="H1347" s="297" t="s">
        <v>1041</v>
      </c>
      <c r="I1347" s="297" t="s">
        <v>1041</v>
      </c>
      <c r="J1347" s="297" t="s">
        <v>1041</v>
      </c>
      <c r="K1347" s="297" t="s">
        <v>1041</v>
      </c>
      <c r="L1347" s="297" t="s">
        <v>1041</v>
      </c>
      <c r="M1347" s="297" t="s">
        <v>1041</v>
      </c>
      <c r="N1347" s="297" t="s">
        <v>1041</v>
      </c>
      <c r="O1347" s="297" t="s">
        <v>1041</v>
      </c>
      <c r="P1347" s="297" t="s">
        <v>1041</v>
      </c>
      <c r="Q1347" s="297"/>
      <c r="R1347" s="297"/>
      <c r="S1347" s="297"/>
      <c r="T1347" s="297"/>
      <c r="U1347" s="297"/>
      <c r="V1347" s="297"/>
      <c r="W1347" s="297"/>
      <c r="X1347" s="297"/>
      <c r="Y1347" s="297"/>
      <c r="Z1347" s="297"/>
      <c r="AA1347" s="297"/>
      <c r="AB1347" s="297"/>
      <c r="AC1347" s="298"/>
      <c r="AD1347" s="205">
        <f>'Art. 121'!Q1299</f>
        <v>1</v>
      </c>
      <c r="AE1347" s="91">
        <f t="shared" si="366"/>
        <v>0.11904761904761905</v>
      </c>
      <c r="AF1347">
        <f t="shared" si="367"/>
        <v>0.5</v>
      </c>
      <c r="AG1347" s="89">
        <f t="shared" si="368"/>
        <v>1</v>
      </c>
      <c r="AH1347" s="92">
        <f t="shared" si="369"/>
        <v>0.5</v>
      </c>
      <c r="AI1347" s="93">
        <f t="shared" si="370"/>
        <v>0.05</v>
      </c>
      <c r="AJ1347" s="93">
        <f t="shared" si="371"/>
        <v>2.5000000000000001E-2</v>
      </c>
      <c r="AK1347" s="93">
        <f t="shared" si="372"/>
        <v>0.11904761904761905</v>
      </c>
    </row>
    <row r="1348" spans="1:37" ht="25.35" customHeight="1" thickTop="1" thickBot="1">
      <c r="A1348" s="296" t="s">
        <v>1042</v>
      </c>
      <c r="B1348" s="297" t="s">
        <v>1043</v>
      </c>
      <c r="C1348" s="297" t="s">
        <v>1043</v>
      </c>
      <c r="D1348" s="297" t="s">
        <v>1043</v>
      </c>
      <c r="E1348" s="297" t="s">
        <v>1043</v>
      </c>
      <c r="F1348" s="297" t="s">
        <v>1043</v>
      </c>
      <c r="G1348" s="297" t="s">
        <v>1043</v>
      </c>
      <c r="H1348" s="297" t="s">
        <v>1043</v>
      </c>
      <c r="I1348" s="297" t="s">
        <v>1043</v>
      </c>
      <c r="J1348" s="297" t="s">
        <v>1043</v>
      </c>
      <c r="K1348" s="297" t="s">
        <v>1043</v>
      </c>
      <c r="L1348" s="297" t="s">
        <v>1043</v>
      </c>
      <c r="M1348" s="297" t="s">
        <v>1043</v>
      </c>
      <c r="N1348" s="297" t="s">
        <v>1043</v>
      </c>
      <c r="O1348" s="297" t="s">
        <v>1043</v>
      </c>
      <c r="P1348" s="297" t="s">
        <v>1043</v>
      </c>
      <c r="Q1348" s="297"/>
      <c r="R1348" s="297"/>
      <c r="S1348" s="297"/>
      <c r="T1348" s="297"/>
      <c r="U1348" s="297"/>
      <c r="V1348" s="297"/>
      <c r="W1348" s="297"/>
      <c r="X1348" s="297"/>
      <c r="Y1348" s="297"/>
      <c r="Z1348" s="297"/>
      <c r="AA1348" s="297"/>
      <c r="AB1348" s="297"/>
      <c r="AC1348" s="298"/>
      <c r="AD1348" s="205">
        <f>'Art. 121'!Q1300</f>
        <v>1</v>
      </c>
      <c r="AE1348" s="91">
        <f t="shared" si="366"/>
        <v>0.11904761904761905</v>
      </c>
      <c r="AF1348">
        <f t="shared" si="367"/>
        <v>0.5</v>
      </c>
      <c r="AG1348" s="89">
        <f t="shared" si="368"/>
        <v>1</v>
      </c>
      <c r="AH1348" s="92">
        <f t="shared" si="369"/>
        <v>0.5</v>
      </c>
      <c r="AI1348" s="93">
        <f t="shared" si="370"/>
        <v>0.05</v>
      </c>
      <c r="AJ1348" s="93">
        <f t="shared" si="371"/>
        <v>2.5000000000000001E-2</v>
      </c>
      <c r="AK1348" s="93">
        <f t="shared" si="372"/>
        <v>0.11904761904761905</v>
      </c>
    </row>
    <row r="1349" spans="1:37" ht="25.35" customHeight="1" thickTop="1" thickBot="1">
      <c r="A1349" s="296" t="s">
        <v>1044</v>
      </c>
      <c r="B1349" s="297" t="s">
        <v>1045</v>
      </c>
      <c r="C1349" s="297" t="s">
        <v>1045</v>
      </c>
      <c r="D1349" s="297" t="s">
        <v>1045</v>
      </c>
      <c r="E1349" s="297" t="s">
        <v>1045</v>
      </c>
      <c r="F1349" s="297" t="s">
        <v>1045</v>
      </c>
      <c r="G1349" s="297" t="s">
        <v>1045</v>
      </c>
      <c r="H1349" s="297" t="s">
        <v>1045</v>
      </c>
      <c r="I1349" s="297" t="s">
        <v>1045</v>
      </c>
      <c r="J1349" s="297" t="s">
        <v>1045</v>
      </c>
      <c r="K1349" s="297" t="s">
        <v>1045</v>
      </c>
      <c r="L1349" s="297" t="s">
        <v>1045</v>
      </c>
      <c r="M1349" s="297" t="s">
        <v>1045</v>
      </c>
      <c r="N1349" s="297" t="s">
        <v>1045</v>
      </c>
      <c r="O1349" s="297" t="s">
        <v>1045</v>
      </c>
      <c r="P1349" s="297" t="s">
        <v>1045</v>
      </c>
      <c r="Q1349" s="297"/>
      <c r="R1349" s="297"/>
      <c r="S1349" s="297"/>
      <c r="T1349" s="297"/>
      <c r="U1349" s="297"/>
      <c r="V1349" s="297"/>
      <c r="W1349" s="297"/>
      <c r="X1349" s="297"/>
      <c r="Y1349" s="297"/>
      <c r="Z1349" s="297"/>
      <c r="AA1349" s="297"/>
      <c r="AB1349" s="297"/>
      <c r="AC1349" s="298"/>
      <c r="AD1349" s="205">
        <f>'Art. 121'!Q1301</f>
        <v>1</v>
      </c>
      <c r="AE1349" s="91">
        <f t="shared" si="366"/>
        <v>0.11904761904761905</v>
      </c>
      <c r="AF1349">
        <f t="shared" si="367"/>
        <v>0.5</v>
      </c>
      <c r="AG1349" s="89">
        <f t="shared" si="368"/>
        <v>1</v>
      </c>
      <c r="AH1349" s="92">
        <f t="shared" si="369"/>
        <v>0.5</v>
      </c>
      <c r="AI1349" s="93">
        <f t="shared" si="370"/>
        <v>0.05</v>
      </c>
      <c r="AJ1349" s="93">
        <f t="shared" si="371"/>
        <v>2.5000000000000001E-2</v>
      </c>
      <c r="AK1349" s="93">
        <f t="shared" si="372"/>
        <v>0.11904761904761905</v>
      </c>
    </row>
    <row r="1350" spans="1:37" ht="25.35" customHeight="1" thickTop="1" thickBot="1">
      <c r="A1350" s="296" t="s">
        <v>2298</v>
      </c>
      <c r="B1350" s="297" t="s">
        <v>1047</v>
      </c>
      <c r="C1350" s="297" t="s">
        <v>1047</v>
      </c>
      <c r="D1350" s="297" t="s">
        <v>1047</v>
      </c>
      <c r="E1350" s="297" t="s">
        <v>1047</v>
      </c>
      <c r="F1350" s="297" t="s">
        <v>1047</v>
      </c>
      <c r="G1350" s="297" t="s">
        <v>1047</v>
      </c>
      <c r="H1350" s="297" t="s">
        <v>1047</v>
      </c>
      <c r="I1350" s="297" t="s">
        <v>1047</v>
      </c>
      <c r="J1350" s="297" t="s">
        <v>1047</v>
      </c>
      <c r="K1350" s="297" t="s">
        <v>1047</v>
      </c>
      <c r="L1350" s="297" t="s">
        <v>1047</v>
      </c>
      <c r="M1350" s="297" t="s">
        <v>1047</v>
      </c>
      <c r="N1350" s="297" t="s">
        <v>1047</v>
      </c>
      <c r="O1350" s="297" t="s">
        <v>1047</v>
      </c>
      <c r="P1350" s="297" t="s">
        <v>1047</v>
      </c>
      <c r="Q1350" s="297"/>
      <c r="R1350" s="297"/>
      <c r="S1350" s="297"/>
      <c r="T1350" s="297"/>
      <c r="U1350" s="297"/>
      <c r="V1350" s="297"/>
      <c r="W1350" s="297"/>
      <c r="X1350" s="297"/>
      <c r="Y1350" s="297"/>
      <c r="Z1350" s="297"/>
      <c r="AA1350" s="297"/>
      <c r="AB1350" s="297"/>
      <c r="AC1350" s="298"/>
      <c r="AD1350" s="205">
        <f>'Art. 121'!Q1302</f>
        <v>1</v>
      </c>
      <c r="AE1350" s="91">
        <f t="shared" si="366"/>
        <v>0.11904761904761905</v>
      </c>
      <c r="AF1350">
        <f t="shared" si="367"/>
        <v>0.5</v>
      </c>
      <c r="AG1350" s="89">
        <f t="shared" si="368"/>
        <v>1</v>
      </c>
      <c r="AH1350" s="92">
        <f t="shared" si="369"/>
        <v>0.5</v>
      </c>
      <c r="AI1350" s="93">
        <f t="shared" si="370"/>
        <v>0.05</v>
      </c>
      <c r="AJ1350" s="93">
        <f t="shared" si="371"/>
        <v>2.5000000000000001E-2</v>
      </c>
      <c r="AK1350" s="93">
        <f t="shared" si="372"/>
        <v>0.11904761904761905</v>
      </c>
    </row>
    <row r="1351" spans="1:37" ht="25.35" customHeight="1" thickTop="1">
      <c r="A1351" s="304" t="s">
        <v>2299</v>
      </c>
      <c r="B1351" s="304"/>
      <c r="C1351" s="304"/>
      <c r="D1351" s="304"/>
      <c r="E1351" s="304"/>
      <c r="F1351" s="304"/>
      <c r="G1351" s="304"/>
      <c r="H1351" s="304"/>
      <c r="I1351" s="304"/>
      <c r="J1351" s="304"/>
      <c r="K1351" s="304"/>
      <c r="L1351" s="304"/>
      <c r="M1351" s="304"/>
      <c r="N1351" s="304"/>
      <c r="O1351" s="304"/>
      <c r="P1351" s="304"/>
      <c r="Q1351" s="304"/>
      <c r="R1351" s="304"/>
      <c r="S1351" s="304"/>
      <c r="T1351" s="304"/>
      <c r="U1351" s="304"/>
      <c r="V1351" s="304"/>
      <c r="W1351" s="304"/>
      <c r="X1351" s="304"/>
      <c r="Y1351" s="304"/>
      <c r="Z1351" s="304"/>
      <c r="AA1351" s="304"/>
      <c r="AB1351" s="304"/>
      <c r="AC1351" s="304"/>
      <c r="AD1351" s="304"/>
      <c r="AE1351" s="91">
        <f>SUM(AE1331:AE1350)</f>
        <v>2.6190476190476191</v>
      </c>
      <c r="AF1351" s="63"/>
      <c r="AG1351" s="94">
        <f>SUM(AG1331:AG1350)</f>
        <v>20</v>
      </c>
      <c r="AH1351" s="95"/>
      <c r="AI1351" s="96"/>
      <c r="AJ1351" s="96"/>
      <c r="AK1351" s="96"/>
    </row>
    <row r="1352" spans="1:37" ht="25.35" customHeight="1">
      <c r="A1352" s="302" t="s">
        <v>2300</v>
      </c>
      <c r="B1352" s="302"/>
      <c r="C1352" s="302"/>
      <c r="D1352" s="302"/>
      <c r="E1352" s="302"/>
      <c r="F1352" s="302"/>
      <c r="G1352" s="302"/>
      <c r="H1352" s="302"/>
      <c r="I1352" s="302"/>
      <c r="J1352" s="302"/>
      <c r="K1352" s="302"/>
      <c r="L1352" s="302"/>
      <c r="M1352" s="302"/>
      <c r="N1352" s="302"/>
      <c r="O1352" s="302"/>
      <c r="P1352" s="302"/>
      <c r="Q1352" s="302"/>
      <c r="R1352" s="302"/>
      <c r="S1352" s="302"/>
      <c r="T1352" s="302"/>
      <c r="U1352" s="302"/>
      <c r="V1352" s="302"/>
      <c r="W1352" s="302"/>
      <c r="X1352" s="302"/>
      <c r="Y1352" s="302"/>
      <c r="Z1352" s="302"/>
      <c r="AA1352" s="302"/>
      <c r="AB1352" s="302"/>
      <c r="AC1352" s="302"/>
      <c r="AD1352" s="302"/>
      <c r="AE1352" s="91">
        <f>AE1351/$AE$23*100</f>
        <v>55.000000000000007</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05" t="s">
        <v>79</v>
      </c>
      <c r="B1354" s="305"/>
      <c r="C1354" s="305"/>
      <c r="D1354" s="305"/>
      <c r="E1354" s="305"/>
      <c r="F1354" s="305"/>
      <c r="G1354" s="305"/>
      <c r="H1354" s="305"/>
      <c r="I1354" s="305"/>
      <c r="J1354" s="305"/>
      <c r="K1354" s="305"/>
      <c r="L1354" s="305"/>
      <c r="M1354" s="305"/>
      <c r="N1354" s="305"/>
      <c r="O1354" s="305"/>
      <c r="P1354" s="305"/>
      <c r="Q1354" s="305"/>
      <c r="R1354" s="305"/>
      <c r="S1354" s="305"/>
      <c r="T1354" s="305"/>
      <c r="U1354" s="305"/>
      <c r="V1354" s="305"/>
      <c r="W1354" s="305"/>
      <c r="X1354" s="305"/>
      <c r="Y1354" s="305"/>
      <c r="Z1354" s="305"/>
      <c r="AA1354" s="305"/>
      <c r="AB1354" s="305"/>
      <c r="AC1354" s="305"/>
      <c r="AD1354" s="106" t="s">
        <v>67</v>
      </c>
      <c r="AE1354" s="107" t="s">
        <v>9</v>
      </c>
      <c r="AF1354" s="89" t="s">
        <v>1877</v>
      </c>
      <c r="AG1354" s="89" t="s">
        <v>1878</v>
      </c>
      <c r="AH1354" s="89" t="s">
        <v>1879</v>
      </c>
      <c r="AI1354" s="90" t="s">
        <v>1880</v>
      </c>
      <c r="AJ1354" s="89"/>
      <c r="AK1354" s="90" t="s">
        <v>1881</v>
      </c>
    </row>
    <row r="1355" spans="1:37" ht="25.35" customHeight="1" thickTop="1" thickBot="1">
      <c r="A1355" s="296" t="s">
        <v>1632</v>
      </c>
      <c r="B1355" s="297" t="s">
        <v>1049</v>
      </c>
      <c r="C1355" s="297" t="s">
        <v>1049</v>
      </c>
      <c r="D1355" s="297" t="s">
        <v>1049</v>
      </c>
      <c r="E1355" s="297" t="s">
        <v>1049</v>
      </c>
      <c r="F1355" s="297" t="s">
        <v>1049</v>
      </c>
      <c r="G1355" s="297" t="s">
        <v>1049</v>
      </c>
      <c r="H1355" s="297" t="s">
        <v>1049</v>
      </c>
      <c r="I1355" s="297" t="s">
        <v>1049</v>
      </c>
      <c r="J1355" s="297" t="s">
        <v>1049</v>
      </c>
      <c r="K1355" s="297" t="s">
        <v>1049</v>
      </c>
      <c r="L1355" s="297" t="s">
        <v>1049</v>
      </c>
      <c r="M1355" s="297" t="s">
        <v>1049</v>
      </c>
      <c r="N1355" s="297" t="s">
        <v>1049</v>
      </c>
      <c r="O1355" s="297" t="s">
        <v>1049</v>
      </c>
      <c r="P1355" s="297" t="s">
        <v>1049</v>
      </c>
      <c r="Q1355" s="297"/>
      <c r="R1355" s="297"/>
      <c r="S1355" s="297"/>
      <c r="T1355" s="297"/>
      <c r="U1355" s="297"/>
      <c r="V1355" s="297"/>
      <c r="W1355" s="297"/>
      <c r="X1355" s="297"/>
      <c r="Y1355" s="297"/>
      <c r="Z1355" s="297"/>
      <c r="AA1355" s="297"/>
      <c r="AB1355" s="297"/>
      <c r="AC1355" s="298"/>
      <c r="AD1355" s="205">
        <f>'Art. 121'!Q1305</f>
        <v>2</v>
      </c>
      <c r="AE1355" s="91">
        <f>IF(AG1355=1,AK1355,AG1355)</f>
        <v>0.95238095238095244</v>
      </c>
      <c r="AF1355">
        <f>AD1355/2</f>
        <v>1</v>
      </c>
      <c r="AG1355" s="89">
        <f>IF(AND(AF1355&gt;=0,AF1355&lt;=1),1,"No aplica")</f>
        <v>1</v>
      </c>
      <c r="AH1355" s="92">
        <f>AD1355/(AG1355*2)</f>
        <v>1</v>
      </c>
      <c r="AI1355" s="93">
        <f>IF(AG1355=1,AG1355/$AG$1360,"No aplica")</f>
        <v>0.2</v>
      </c>
      <c r="AJ1355" s="93">
        <f>AF1355*AI1355</f>
        <v>0.2</v>
      </c>
      <c r="AK1355" s="93">
        <f>AJ1355*$AE$23</f>
        <v>0.95238095238095244</v>
      </c>
    </row>
    <row r="1356" spans="1:37" ht="25.35" customHeight="1" thickTop="1" thickBot="1">
      <c r="A1356" s="296" t="s">
        <v>2301</v>
      </c>
      <c r="B1356" s="297" t="s">
        <v>1051</v>
      </c>
      <c r="C1356" s="297" t="s">
        <v>1051</v>
      </c>
      <c r="D1356" s="297" t="s">
        <v>1051</v>
      </c>
      <c r="E1356" s="297" t="s">
        <v>1051</v>
      </c>
      <c r="F1356" s="297" t="s">
        <v>1051</v>
      </c>
      <c r="G1356" s="297" t="s">
        <v>1051</v>
      </c>
      <c r="H1356" s="297" t="s">
        <v>1051</v>
      </c>
      <c r="I1356" s="297" t="s">
        <v>1051</v>
      </c>
      <c r="J1356" s="297" t="s">
        <v>1051</v>
      </c>
      <c r="K1356" s="297" t="s">
        <v>1051</v>
      </c>
      <c r="L1356" s="297" t="s">
        <v>1051</v>
      </c>
      <c r="M1356" s="297" t="s">
        <v>1051</v>
      </c>
      <c r="N1356" s="297" t="s">
        <v>1051</v>
      </c>
      <c r="O1356" s="297" t="s">
        <v>1051</v>
      </c>
      <c r="P1356" s="297" t="s">
        <v>1051</v>
      </c>
      <c r="Q1356" s="297"/>
      <c r="R1356" s="297"/>
      <c r="S1356" s="297"/>
      <c r="T1356" s="297"/>
      <c r="U1356" s="297"/>
      <c r="V1356" s="297"/>
      <c r="W1356" s="297"/>
      <c r="X1356" s="297"/>
      <c r="Y1356" s="297"/>
      <c r="Z1356" s="297"/>
      <c r="AA1356" s="297"/>
      <c r="AB1356" s="297"/>
      <c r="AC1356" s="298"/>
      <c r="AD1356" s="205">
        <f>'Art. 121'!Q1306</f>
        <v>2</v>
      </c>
      <c r="AE1356" s="91">
        <f>IF(AG1356=1,AK1356,AG1356)</f>
        <v>0.95238095238095244</v>
      </c>
      <c r="AF1356">
        <f>AD1356/2</f>
        <v>1</v>
      </c>
      <c r="AG1356" s="89">
        <f>IF(AND(AF1356&gt;=0,AF1356&lt;=1),1,"No aplica")</f>
        <v>1</v>
      </c>
      <c r="AH1356" s="92">
        <f>AD1356/(AG1356*2)</f>
        <v>1</v>
      </c>
      <c r="AI1356" s="93">
        <f>IF(AG1356=1,AG1356/$AG$1360,"No aplica")</f>
        <v>0.2</v>
      </c>
      <c r="AJ1356" s="93">
        <f>AF1356*AI1356</f>
        <v>0.2</v>
      </c>
      <c r="AK1356" s="93">
        <f>AJ1356*$AE$23</f>
        <v>0.95238095238095244</v>
      </c>
    </row>
    <row r="1357" spans="1:37" ht="25.35" customHeight="1" thickTop="1" thickBot="1">
      <c r="A1357" s="296" t="s">
        <v>2302</v>
      </c>
      <c r="B1357" s="297" t="s">
        <v>1053</v>
      </c>
      <c r="C1357" s="297" t="s">
        <v>1053</v>
      </c>
      <c r="D1357" s="297" t="s">
        <v>1053</v>
      </c>
      <c r="E1357" s="297" t="s">
        <v>1053</v>
      </c>
      <c r="F1357" s="297" t="s">
        <v>1053</v>
      </c>
      <c r="G1357" s="297" t="s">
        <v>1053</v>
      </c>
      <c r="H1357" s="297" t="s">
        <v>1053</v>
      </c>
      <c r="I1357" s="297" t="s">
        <v>1053</v>
      </c>
      <c r="J1357" s="297" t="s">
        <v>1053</v>
      </c>
      <c r="K1357" s="297" t="s">
        <v>1053</v>
      </c>
      <c r="L1357" s="297" t="s">
        <v>1053</v>
      </c>
      <c r="M1357" s="297" t="s">
        <v>1053</v>
      </c>
      <c r="N1357" s="297" t="s">
        <v>1053</v>
      </c>
      <c r="O1357" s="297" t="s">
        <v>1053</v>
      </c>
      <c r="P1357" s="297" t="s">
        <v>1053</v>
      </c>
      <c r="Q1357" s="297"/>
      <c r="R1357" s="297"/>
      <c r="S1357" s="297"/>
      <c r="T1357" s="297"/>
      <c r="U1357" s="297"/>
      <c r="V1357" s="297"/>
      <c r="W1357" s="297"/>
      <c r="X1357" s="297"/>
      <c r="Y1357" s="297"/>
      <c r="Z1357" s="297"/>
      <c r="AA1357" s="297"/>
      <c r="AB1357" s="297"/>
      <c r="AC1357" s="298"/>
      <c r="AD1357" s="205">
        <f>'Art. 121'!Q1307</f>
        <v>2</v>
      </c>
      <c r="AE1357" s="91">
        <f>IF(AG1357=1,AK1357,AG1357)</f>
        <v>0.95238095238095244</v>
      </c>
      <c r="AF1357">
        <f>AD1357/2</f>
        <v>1</v>
      </c>
      <c r="AG1357" s="89">
        <f>IF(AND(AF1357&gt;=0,AF1357&lt;=1),1,"No aplica")</f>
        <v>1</v>
      </c>
      <c r="AH1357" s="92">
        <f>AD1357/(AG1357*2)</f>
        <v>1</v>
      </c>
      <c r="AI1357" s="93">
        <f>IF(AG1357=1,AG1357/$AG$1360,"No aplica")</f>
        <v>0.2</v>
      </c>
      <c r="AJ1357" s="93">
        <f>AF1357*AI1357</f>
        <v>0.2</v>
      </c>
      <c r="AK1357" s="93">
        <f>AJ1357*$AE$23</f>
        <v>0.95238095238095244</v>
      </c>
    </row>
    <row r="1358" spans="1:37" ht="25.35" customHeight="1" thickTop="1" thickBot="1">
      <c r="A1358" s="296" t="s">
        <v>2303</v>
      </c>
      <c r="B1358" s="297" t="s">
        <v>1055</v>
      </c>
      <c r="C1358" s="297" t="s">
        <v>1055</v>
      </c>
      <c r="D1358" s="297" t="s">
        <v>1055</v>
      </c>
      <c r="E1358" s="297" t="s">
        <v>1055</v>
      </c>
      <c r="F1358" s="297" t="s">
        <v>1055</v>
      </c>
      <c r="G1358" s="297" t="s">
        <v>1055</v>
      </c>
      <c r="H1358" s="297" t="s">
        <v>1055</v>
      </c>
      <c r="I1358" s="297" t="s">
        <v>1055</v>
      </c>
      <c r="J1358" s="297" t="s">
        <v>1055</v>
      </c>
      <c r="K1358" s="297" t="s">
        <v>1055</v>
      </c>
      <c r="L1358" s="297" t="s">
        <v>1055</v>
      </c>
      <c r="M1358" s="297" t="s">
        <v>1055</v>
      </c>
      <c r="N1358" s="297" t="s">
        <v>1055</v>
      </c>
      <c r="O1358" s="297" t="s">
        <v>1055</v>
      </c>
      <c r="P1358" s="297" t="s">
        <v>1055</v>
      </c>
      <c r="Q1358" s="297"/>
      <c r="R1358" s="297"/>
      <c r="S1358" s="297"/>
      <c r="T1358" s="297"/>
      <c r="U1358" s="297"/>
      <c r="V1358" s="297"/>
      <c r="W1358" s="297"/>
      <c r="X1358" s="297"/>
      <c r="Y1358" s="297"/>
      <c r="Z1358" s="297"/>
      <c r="AA1358" s="297"/>
      <c r="AB1358" s="297"/>
      <c r="AC1358" s="298"/>
      <c r="AD1358" s="205">
        <f>'Art. 121'!Q1308</f>
        <v>1</v>
      </c>
      <c r="AE1358" s="91">
        <f>IF(AG1358=1,AK1358,AG1358)</f>
        <v>0.47619047619047622</v>
      </c>
      <c r="AF1358">
        <f>AD1358/2</f>
        <v>0.5</v>
      </c>
      <c r="AG1358" s="89">
        <f>IF(AND(AF1358&gt;=0,AF1358&lt;=1),1,"No aplica")</f>
        <v>1</v>
      </c>
      <c r="AH1358" s="92">
        <f>AD1358/(AG1358*2)</f>
        <v>0.5</v>
      </c>
      <c r="AI1358" s="93">
        <f>IF(AG1358=1,AG1358/$AG$1360,"No aplica")</f>
        <v>0.2</v>
      </c>
      <c r="AJ1358" s="93">
        <f>AF1358*AI1358</f>
        <v>0.1</v>
      </c>
      <c r="AK1358" s="93">
        <f>AJ1358*$AE$23</f>
        <v>0.47619047619047622</v>
      </c>
    </row>
    <row r="1359" spans="1:37" ht="25.35" customHeight="1" thickTop="1" thickBot="1">
      <c r="A1359" s="296" t="s">
        <v>1056</v>
      </c>
      <c r="B1359" s="297" t="s">
        <v>1057</v>
      </c>
      <c r="C1359" s="297" t="s">
        <v>1057</v>
      </c>
      <c r="D1359" s="297" t="s">
        <v>1057</v>
      </c>
      <c r="E1359" s="297" t="s">
        <v>1057</v>
      </c>
      <c r="F1359" s="297" t="s">
        <v>1057</v>
      </c>
      <c r="G1359" s="297" t="s">
        <v>1057</v>
      </c>
      <c r="H1359" s="297" t="s">
        <v>1057</v>
      </c>
      <c r="I1359" s="297" t="s">
        <v>1057</v>
      </c>
      <c r="J1359" s="297" t="s">
        <v>1057</v>
      </c>
      <c r="K1359" s="297" t="s">
        <v>1057</v>
      </c>
      <c r="L1359" s="297" t="s">
        <v>1057</v>
      </c>
      <c r="M1359" s="297" t="s">
        <v>1057</v>
      </c>
      <c r="N1359" s="297" t="s">
        <v>1057</v>
      </c>
      <c r="O1359" s="297" t="s">
        <v>1057</v>
      </c>
      <c r="P1359" s="297" t="s">
        <v>1057</v>
      </c>
      <c r="Q1359" s="297"/>
      <c r="R1359" s="297"/>
      <c r="S1359" s="297"/>
      <c r="T1359" s="297"/>
      <c r="U1359" s="297"/>
      <c r="V1359" s="297"/>
      <c r="W1359" s="297"/>
      <c r="X1359" s="297"/>
      <c r="Y1359" s="297"/>
      <c r="Z1359" s="297"/>
      <c r="AA1359" s="297"/>
      <c r="AB1359" s="297"/>
      <c r="AC1359" s="298"/>
      <c r="AD1359" s="205">
        <f>'Art. 121'!Q1309</f>
        <v>2</v>
      </c>
      <c r="AE1359" s="91">
        <f>IF(AG1359=1,AK1359,AG1359)</f>
        <v>0.95238095238095244</v>
      </c>
      <c r="AF1359">
        <f>AD1359/2</f>
        <v>1</v>
      </c>
      <c r="AG1359" s="89">
        <f>IF(AND(AF1359&gt;=0,AF1359&lt;=1),1,"No aplica")</f>
        <v>1</v>
      </c>
      <c r="AH1359" s="92">
        <f>AD1359/(AG1359*2)</f>
        <v>1</v>
      </c>
      <c r="AI1359" s="93">
        <f>IF(AG1359=1,AG1359/$AG$1360,"No aplica")</f>
        <v>0.2</v>
      </c>
      <c r="AJ1359" s="93">
        <f>AF1359*AI1359</f>
        <v>0.2</v>
      </c>
      <c r="AK1359" s="93">
        <f>AJ1359*$AE$23</f>
        <v>0.95238095238095244</v>
      </c>
    </row>
    <row r="1360" spans="1:37" ht="25.35" customHeight="1" thickTop="1">
      <c r="A1360" s="304" t="s">
        <v>2304</v>
      </c>
      <c r="B1360" s="304"/>
      <c r="C1360" s="304"/>
      <c r="D1360" s="304"/>
      <c r="E1360" s="304"/>
      <c r="F1360" s="304"/>
      <c r="G1360" s="304"/>
      <c r="H1360" s="304"/>
      <c r="I1360" s="304"/>
      <c r="J1360" s="304"/>
      <c r="K1360" s="304"/>
      <c r="L1360" s="304"/>
      <c r="M1360" s="304"/>
      <c r="N1360" s="304"/>
      <c r="O1360" s="304"/>
      <c r="P1360" s="304"/>
      <c r="Q1360" s="304"/>
      <c r="R1360" s="304"/>
      <c r="S1360" s="304"/>
      <c r="T1360" s="304"/>
      <c r="U1360" s="304"/>
      <c r="V1360" s="304"/>
      <c r="W1360" s="304"/>
      <c r="X1360" s="304"/>
      <c r="Y1360" s="304"/>
      <c r="Z1360" s="304"/>
      <c r="AA1360" s="304"/>
      <c r="AB1360" s="304"/>
      <c r="AC1360" s="304"/>
      <c r="AD1360" s="304"/>
      <c r="AE1360" s="91">
        <f>SUM(AE1353:AE1359)</f>
        <v>4.2857142857142856</v>
      </c>
      <c r="AF1360" s="63"/>
      <c r="AG1360" s="94">
        <f>SUM(AG1355:AG1359)</f>
        <v>5</v>
      </c>
      <c r="AH1360" s="95"/>
      <c r="AI1360" s="96"/>
      <c r="AJ1360" s="96"/>
      <c r="AK1360" s="96"/>
    </row>
    <row r="1361" spans="1:37" ht="25.35" customHeight="1">
      <c r="A1361" s="302" t="s">
        <v>2305</v>
      </c>
      <c r="B1361" s="302"/>
      <c r="C1361" s="302"/>
      <c r="D1361" s="302"/>
      <c r="E1361" s="302"/>
      <c r="F1361" s="302"/>
      <c r="G1361" s="302"/>
      <c r="H1361" s="302"/>
      <c r="I1361" s="302"/>
      <c r="J1361" s="302"/>
      <c r="K1361" s="302"/>
      <c r="L1361" s="302"/>
      <c r="M1361" s="302"/>
      <c r="N1361" s="302"/>
      <c r="O1361" s="302"/>
      <c r="P1361" s="302"/>
      <c r="Q1361" s="302"/>
      <c r="R1361" s="302"/>
      <c r="S1361" s="302"/>
      <c r="T1361" s="302"/>
      <c r="U1361" s="302"/>
      <c r="V1361" s="302"/>
      <c r="W1361" s="302"/>
      <c r="X1361" s="302"/>
      <c r="Y1361" s="302"/>
      <c r="Z1361" s="302"/>
      <c r="AA1361" s="302"/>
      <c r="AB1361" s="302"/>
      <c r="AC1361" s="302"/>
      <c r="AD1361" s="302"/>
      <c r="AE1361" s="91">
        <f>AE1360/$AE$23*100</f>
        <v>90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94" t="s">
        <v>1058</v>
      </c>
      <c r="B1364" s="294"/>
      <c r="C1364" s="294"/>
      <c r="D1364" s="294"/>
      <c r="E1364" s="294"/>
      <c r="F1364" s="294"/>
      <c r="G1364" s="294"/>
      <c r="H1364" s="294"/>
      <c r="I1364" s="294"/>
      <c r="J1364" s="294"/>
      <c r="K1364" s="294"/>
      <c r="L1364" s="294"/>
      <c r="M1364" s="294"/>
      <c r="N1364" s="294"/>
      <c r="O1364" s="294"/>
      <c r="P1364" s="294"/>
      <c r="Q1364" s="294"/>
      <c r="R1364" s="294"/>
      <c r="S1364" s="294"/>
      <c r="T1364" s="294"/>
      <c r="U1364" s="294"/>
      <c r="V1364" s="294"/>
      <c r="W1364" s="294"/>
      <c r="X1364" s="294"/>
      <c r="Y1364" s="294"/>
      <c r="Z1364" s="294"/>
      <c r="AA1364" s="294"/>
      <c r="AB1364" s="294"/>
      <c r="AC1364" s="294"/>
      <c r="AD1364" s="204"/>
      <c r="AE1364" s="204"/>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03" t="s">
        <v>44</v>
      </c>
      <c r="B1367" s="303"/>
      <c r="C1367" s="303"/>
      <c r="D1367" s="303"/>
      <c r="E1367" s="303"/>
      <c r="F1367" s="303"/>
      <c r="G1367" s="303"/>
      <c r="H1367" s="303"/>
      <c r="I1367" s="303"/>
      <c r="J1367" s="303"/>
      <c r="K1367" s="303"/>
      <c r="L1367" s="303"/>
      <c r="M1367" s="303"/>
      <c r="N1367" s="303"/>
      <c r="O1367" s="303"/>
      <c r="P1367" s="303"/>
      <c r="Q1367" s="303"/>
      <c r="R1367" s="303"/>
      <c r="S1367" s="303"/>
      <c r="T1367" s="303"/>
      <c r="U1367" s="303"/>
      <c r="V1367" s="303"/>
      <c r="W1367" s="303"/>
      <c r="X1367" s="303"/>
      <c r="Y1367" s="303"/>
      <c r="Z1367" s="303"/>
      <c r="AA1367" s="303"/>
      <c r="AB1367" s="303"/>
      <c r="AC1367" s="303"/>
      <c r="AD1367" s="67" t="s">
        <v>67</v>
      </c>
      <c r="AE1367" s="201" t="s">
        <v>9</v>
      </c>
      <c r="AF1367" s="89" t="s">
        <v>1877</v>
      </c>
      <c r="AG1367" s="89" t="s">
        <v>1878</v>
      </c>
      <c r="AH1367" s="89" t="s">
        <v>1879</v>
      </c>
      <c r="AI1367" s="90" t="s">
        <v>1880</v>
      </c>
      <c r="AJ1367" s="89"/>
      <c r="AK1367" s="90" t="s">
        <v>1881</v>
      </c>
    </row>
    <row r="1368" spans="1:37" ht="25.35" customHeight="1" thickTop="1" thickBot="1">
      <c r="A1368" s="296" t="s">
        <v>960</v>
      </c>
      <c r="B1368" s="297" t="s">
        <v>980</v>
      </c>
      <c r="C1368" s="297" t="s">
        <v>980</v>
      </c>
      <c r="D1368" s="297" t="s">
        <v>980</v>
      </c>
      <c r="E1368" s="297" t="s">
        <v>980</v>
      </c>
      <c r="F1368" s="297" t="s">
        <v>980</v>
      </c>
      <c r="G1368" s="297" t="s">
        <v>980</v>
      </c>
      <c r="H1368" s="297" t="s">
        <v>980</v>
      </c>
      <c r="I1368" s="297" t="s">
        <v>980</v>
      </c>
      <c r="J1368" s="297" t="s">
        <v>980</v>
      </c>
      <c r="K1368" s="297" t="s">
        <v>980</v>
      </c>
      <c r="L1368" s="297" t="s">
        <v>980</v>
      </c>
      <c r="M1368" s="297" t="s">
        <v>980</v>
      </c>
      <c r="N1368" s="297" t="s">
        <v>980</v>
      </c>
      <c r="O1368" s="297" t="s">
        <v>980</v>
      </c>
      <c r="P1368" s="297" t="s">
        <v>980</v>
      </c>
      <c r="Q1368" s="297"/>
      <c r="R1368" s="297"/>
      <c r="S1368" s="297"/>
      <c r="T1368" s="297"/>
      <c r="U1368" s="297"/>
      <c r="V1368" s="297"/>
      <c r="W1368" s="297"/>
      <c r="X1368" s="297"/>
      <c r="Y1368" s="297"/>
      <c r="Z1368" s="297"/>
      <c r="AA1368" s="297"/>
      <c r="AB1368" s="297"/>
      <c r="AC1368" s="298"/>
      <c r="AD1368" s="205">
        <f>'Art. 121'!Q1318</f>
        <v>3</v>
      </c>
      <c r="AE1368" s="91" t="str">
        <f t="shared" ref="AE1368:AE1390" si="373">IF(AG1368=1,AK1368,AG1368)</f>
        <v>No aplica</v>
      </c>
      <c r="AF1368">
        <f t="shared" ref="AF1368:AF1390" si="374">AD1368/2</f>
        <v>1.5</v>
      </c>
      <c r="AG1368" s="89" t="str">
        <f t="shared" ref="AG1368:AG1390" si="375">IF(AND(AF1368&gt;=0,AF1368&lt;=1),1,"No aplica")</f>
        <v>No aplica</v>
      </c>
      <c r="AH1368" s="92" t="e">
        <f t="shared" ref="AH1368:AH1390" si="376">AD1368/(AG1368*2)</f>
        <v>#VALUE!</v>
      </c>
      <c r="AI1368" s="93" t="str">
        <f t="shared" ref="AI1368:AI1390" si="377">IF(AG1368=1,AG1368/$AG$1391,"No aplica")</f>
        <v>No aplica</v>
      </c>
      <c r="AJ1368" s="93" t="e">
        <f t="shared" ref="AJ1368:AJ1390" si="378">AF1368*AI1368</f>
        <v>#VALUE!</v>
      </c>
      <c r="AK1368" s="93" t="e">
        <f t="shared" ref="AK1368:AK1390" si="379">AJ1368*$AE$23</f>
        <v>#VALUE!</v>
      </c>
    </row>
    <row r="1369" spans="1:37" ht="25.35" customHeight="1" thickTop="1" thickBot="1">
      <c r="A1369" s="296" t="s">
        <v>961</v>
      </c>
      <c r="B1369" s="297" t="s">
        <v>981</v>
      </c>
      <c r="C1369" s="297" t="s">
        <v>981</v>
      </c>
      <c r="D1369" s="297" t="s">
        <v>981</v>
      </c>
      <c r="E1369" s="297" t="s">
        <v>981</v>
      </c>
      <c r="F1369" s="297" t="s">
        <v>981</v>
      </c>
      <c r="G1369" s="297" t="s">
        <v>981</v>
      </c>
      <c r="H1369" s="297" t="s">
        <v>981</v>
      </c>
      <c r="I1369" s="297" t="s">
        <v>981</v>
      </c>
      <c r="J1369" s="297" t="s">
        <v>981</v>
      </c>
      <c r="K1369" s="297" t="s">
        <v>981</v>
      </c>
      <c r="L1369" s="297" t="s">
        <v>981</v>
      </c>
      <c r="M1369" s="297" t="s">
        <v>981</v>
      </c>
      <c r="N1369" s="297" t="s">
        <v>981</v>
      </c>
      <c r="O1369" s="297" t="s">
        <v>981</v>
      </c>
      <c r="P1369" s="297" t="s">
        <v>981</v>
      </c>
      <c r="Q1369" s="297"/>
      <c r="R1369" s="297"/>
      <c r="S1369" s="297"/>
      <c r="T1369" s="297"/>
      <c r="U1369" s="297"/>
      <c r="V1369" s="297"/>
      <c r="W1369" s="297"/>
      <c r="X1369" s="297"/>
      <c r="Y1369" s="297"/>
      <c r="Z1369" s="297"/>
      <c r="AA1369" s="297"/>
      <c r="AB1369" s="297"/>
      <c r="AC1369" s="298"/>
      <c r="AD1369" s="205">
        <f>'Art. 121'!Q1319</f>
        <v>3</v>
      </c>
      <c r="AE1369" s="91" t="str">
        <f t="shared" si="373"/>
        <v>No aplica</v>
      </c>
      <c r="AF1369">
        <f t="shared" si="374"/>
        <v>1.5</v>
      </c>
      <c r="AG1369" s="89" t="str">
        <f t="shared" si="375"/>
        <v>No aplica</v>
      </c>
      <c r="AH1369" s="92" t="e">
        <f t="shared" si="376"/>
        <v>#VALUE!</v>
      </c>
      <c r="AI1369" s="93" t="str">
        <f t="shared" si="377"/>
        <v>No aplica</v>
      </c>
      <c r="AJ1369" s="93" t="e">
        <f t="shared" si="378"/>
        <v>#VALUE!</v>
      </c>
      <c r="AK1369" s="93" t="e">
        <f t="shared" si="379"/>
        <v>#VALUE!</v>
      </c>
    </row>
    <row r="1370" spans="1:37" ht="25.35" customHeight="1" thickTop="1" thickBot="1">
      <c r="A1370" s="296" t="s">
        <v>2306</v>
      </c>
      <c r="B1370" s="297" t="s">
        <v>1061</v>
      </c>
      <c r="C1370" s="297" t="s">
        <v>1061</v>
      </c>
      <c r="D1370" s="297" t="s">
        <v>1061</v>
      </c>
      <c r="E1370" s="297" t="s">
        <v>1061</v>
      </c>
      <c r="F1370" s="297" t="s">
        <v>1061</v>
      </c>
      <c r="G1370" s="297" t="s">
        <v>1061</v>
      </c>
      <c r="H1370" s="297" t="s">
        <v>1061</v>
      </c>
      <c r="I1370" s="297" t="s">
        <v>1061</v>
      </c>
      <c r="J1370" s="297" t="s">
        <v>1061</v>
      </c>
      <c r="K1370" s="297" t="s">
        <v>1061</v>
      </c>
      <c r="L1370" s="297" t="s">
        <v>1061</v>
      </c>
      <c r="M1370" s="297" t="s">
        <v>1061</v>
      </c>
      <c r="N1370" s="297" t="s">
        <v>1061</v>
      </c>
      <c r="O1370" s="297" t="s">
        <v>1061</v>
      </c>
      <c r="P1370" s="297" t="s">
        <v>1061</v>
      </c>
      <c r="Q1370" s="297"/>
      <c r="R1370" s="297"/>
      <c r="S1370" s="297"/>
      <c r="T1370" s="297"/>
      <c r="U1370" s="297"/>
      <c r="V1370" s="297"/>
      <c r="W1370" s="297"/>
      <c r="X1370" s="297"/>
      <c r="Y1370" s="297"/>
      <c r="Z1370" s="297"/>
      <c r="AA1370" s="297"/>
      <c r="AB1370" s="297"/>
      <c r="AC1370" s="298"/>
      <c r="AD1370" s="205">
        <f>'Art. 121'!Q1320</f>
        <v>3</v>
      </c>
      <c r="AE1370" s="91" t="str">
        <f t="shared" si="373"/>
        <v>No aplica</v>
      </c>
      <c r="AF1370">
        <f t="shared" si="374"/>
        <v>1.5</v>
      </c>
      <c r="AG1370" s="89" t="str">
        <f t="shared" si="375"/>
        <v>No aplica</v>
      </c>
      <c r="AH1370" s="92" t="e">
        <f t="shared" si="376"/>
        <v>#VALUE!</v>
      </c>
      <c r="AI1370" s="93" t="str">
        <f t="shared" si="377"/>
        <v>No aplica</v>
      </c>
      <c r="AJ1370" s="93" t="e">
        <f t="shared" si="378"/>
        <v>#VALUE!</v>
      </c>
      <c r="AK1370" s="93" t="e">
        <f t="shared" si="379"/>
        <v>#VALUE!</v>
      </c>
    </row>
    <row r="1371" spans="1:37" ht="25.35" customHeight="1" thickTop="1" thickBot="1">
      <c r="A1371" s="296" t="s">
        <v>2307</v>
      </c>
      <c r="B1371" s="297" t="s">
        <v>1063</v>
      </c>
      <c r="C1371" s="297" t="s">
        <v>1063</v>
      </c>
      <c r="D1371" s="297" t="s">
        <v>1063</v>
      </c>
      <c r="E1371" s="297" t="s">
        <v>1063</v>
      </c>
      <c r="F1371" s="297" t="s">
        <v>1063</v>
      </c>
      <c r="G1371" s="297" t="s">
        <v>1063</v>
      </c>
      <c r="H1371" s="297" t="s">
        <v>1063</v>
      </c>
      <c r="I1371" s="297" t="s">
        <v>1063</v>
      </c>
      <c r="J1371" s="297" t="s">
        <v>1063</v>
      </c>
      <c r="K1371" s="297" t="s">
        <v>1063</v>
      </c>
      <c r="L1371" s="297" t="s">
        <v>1063</v>
      </c>
      <c r="M1371" s="297" t="s">
        <v>1063</v>
      </c>
      <c r="N1371" s="297" t="s">
        <v>1063</v>
      </c>
      <c r="O1371" s="297" t="s">
        <v>1063</v>
      </c>
      <c r="P1371" s="297" t="s">
        <v>1063</v>
      </c>
      <c r="Q1371" s="297"/>
      <c r="R1371" s="297"/>
      <c r="S1371" s="297"/>
      <c r="T1371" s="297"/>
      <c r="U1371" s="297"/>
      <c r="V1371" s="297"/>
      <c r="W1371" s="297"/>
      <c r="X1371" s="297"/>
      <c r="Y1371" s="297"/>
      <c r="Z1371" s="297"/>
      <c r="AA1371" s="297"/>
      <c r="AB1371" s="297"/>
      <c r="AC1371" s="298"/>
      <c r="AD1371" s="205">
        <f>'Art. 121'!Q1321</f>
        <v>3</v>
      </c>
      <c r="AE1371" s="91" t="str">
        <f t="shared" si="373"/>
        <v>No aplica</v>
      </c>
      <c r="AF1371">
        <f t="shared" si="374"/>
        <v>1.5</v>
      </c>
      <c r="AG1371" s="89" t="str">
        <f t="shared" si="375"/>
        <v>No aplica</v>
      </c>
      <c r="AH1371" s="92" t="e">
        <f t="shared" si="376"/>
        <v>#VALUE!</v>
      </c>
      <c r="AI1371" s="93" t="str">
        <f t="shared" si="377"/>
        <v>No aplica</v>
      </c>
      <c r="AJ1371" s="93" t="e">
        <f t="shared" si="378"/>
        <v>#VALUE!</v>
      </c>
      <c r="AK1371" s="93" t="e">
        <f t="shared" si="379"/>
        <v>#VALUE!</v>
      </c>
    </row>
    <row r="1372" spans="1:37" ht="25.35" customHeight="1" thickTop="1" thickBot="1">
      <c r="A1372" s="296" t="s">
        <v>2308</v>
      </c>
      <c r="B1372" s="297" t="s">
        <v>1065</v>
      </c>
      <c r="C1372" s="297" t="s">
        <v>1065</v>
      </c>
      <c r="D1372" s="297" t="s">
        <v>1065</v>
      </c>
      <c r="E1372" s="297" t="s">
        <v>1065</v>
      </c>
      <c r="F1372" s="297" t="s">
        <v>1065</v>
      </c>
      <c r="G1372" s="297" t="s">
        <v>1065</v>
      </c>
      <c r="H1372" s="297" t="s">
        <v>1065</v>
      </c>
      <c r="I1372" s="297" t="s">
        <v>1065</v>
      </c>
      <c r="J1372" s="297" t="s">
        <v>1065</v>
      </c>
      <c r="K1372" s="297" t="s">
        <v>1065</v>
      </c>
      <c r="L1372" s="297" t="s">
        <v>1065</v>
      </c>
      <c r="M1372" s="297" t="s">
        <v>1065</v>
      </c>
      <c r="N1372" s="297" t="s">
        <v>1065</v>
      </c>
      <c r="O1372" s="297" t="s">
        <v>1065</v>
      </c>
      <c r="P1372" s="297" t="s">
        <v>1065</v>
      </c>
      <c r="Q1372" s="297"/>
      <c r="R1372" s="297"/>
      <c r="S1372" s="297"/>
      <c r="T1372" s="297"/>
      <c r="U1372" s="297"/>
      <c r="V1372" s="297"/>
      <c r="W1372" s="297"/>
      <c r="X1372" s="297"/>
      <c r="Y1372" s="297"/>
      <c r="Z1372" s="297"/>
      <c r="AA1372" s="297"/>
      <c r="AB1372" s="297"/>
      <c r="AC1372" s="298"/>
      <c r="AD1372" s="205">
        <f>'Art. 121'!Q1325</f>
        <v>3</v>
      </c>
      <c r="AE1372" s="91" t="str">
        <f t="shared" si="373"/>
        <v>No aplica</v>
      </c>
      <c r="AF1372">
        <f t="shared" si="374"/>
        <v>1.5</v>
      </c>
      <c r="AG1372" s="89" t="str">
        <f t="shared" si="375"/>
        <v>No aplica</v>
      </c>
      <c r="AH1372" s="92" t="e">
        <f t="shared" si="376"/>
        <v>#VALUE!</v>
      </c>
      <c r="AI1372" s="93" t="str">
        <f t="shared" si="377"/>
        <v>No aplica</v>
      </c>
      <c r="AJ1372" s="93" t="e">
        <f t="shared" si="378"/>
        <v>#VALUE!</v>
      </c>
      <c r="AK1372" s="93" t="e">
        <f t="shared" si="379"/>
        <v>#VALUE!</v>
      </c>
    </row>
    <row r="1373" spans="1:37" ht="25.35" customHeight="1" thickTop="1" thickBot="1">
      <c r="A1373" s="296" t="s">
        <v>2309</v>
      </c>
      <c r="B1373" s="297" t="s">
        <v>1065</v>
      </c>
      <c r="C1373" s="297" t="s">
        <v>1065</v>
      </c>
      <c r="D1373" s="297" t="s">
        <v>1065</v>
      </c>
      <c r="E1373" s="297" t="s">
        <v>1065</v>
      </c>
      <c r="F1373" s="297" t="s">
        <v>1065</v>
      </c>
      <c r="G1373" s="297" t="s">
        <v>1065</v>
      </c>
      <c r="H1373" s="297" t="s">
        <v>1065</v>
      </c>
      <c r="I1373" s="297" t="s">
        <v>1065</v>
      </c>
      <c r="J1373" s="297" t="s">
        <v>1065</v>
      </c>
      <c r="K1373" s="297" t="s">
        <v>1065</v>
      </c>
      <c r="L1373" s="297" t="s">
        <v>1065</v>
      </c>
      <c r="M1373" s="297" t="s">
        <v>1065</v>
      </c>
      <c r="N1373" s="297" t="s">
        <v>1065</v>
      </c>
      <c r="O1373" s="297" t="s">
        <v>1065</v>
      </c>
      <c r="P1373" s="297" t="s">
        <v>1065</v>
      </c>
      <c r="Q1373" s="297"/>
      <c r="R1373" s="297"/>
      <c r="S1373" s="297"/>
      <c r="T1373" s="297"/>
      <c r="U1373" s="297"/>
      <c r="V1373" s="297"/>
      <c r="W1373" s="297"/>
      <c r="X1373" s="297"/>
      <c r="Y1373" s="297"/>
      <c r="Z1373" s="297"/>
      <c r="AA1373" s="297"/>
      <c r="AB1373" s="297"/>
      <c r="AC1373" s="298"/>
      <c r="AD1373" s="205">
        <f>'Art. 121'!Q1326</f>
        <v>3</v>
      </c>
      <c r="AE1373" s="91" t="str">
        <f t="shared" si="373"/>
        <v>No aplica</v>
      </c>
      <c r="AF1373">
        <f t="shared" si="374"/>
        <v>1.5</v>
      </c>
      <c r="AG1373" s="89" t="str">
        <f t="shared" si="375"/>
        <v>No aplica</v>
      </c>
      <c r="AH1373" s="92" t="e">
        <f t="shared" si="376"/>
        <v>#VALUE!</v>
      </c>
      <c r="AI1373" s="93" t="str">
        <f t="shared" si="377"/>
        <v>No aplica</v>
      </c>
      <c r="AJ1373" s="93" t="e">
        <f t="shared" si="378"/>
        <v>#VALUE!</v>
      </c>
      <c r="AK1373" s="93" t="e">
        <f t="shared" si="379"/>
        <v>#VALUE!</v>
      </c>
    </row>
    <row r="1374" spans="1:37" ht="25.35" customHeight="1" thickTop="1" thickBot="1">
      <c r="A1374" s="296" t="s">
        <v>2310</v>
      </c>
      <c r="B1374" s="297" t="s">
        <v>1070</v>
      </c>
      <c r="C1374" s="297" t="s">
        <v>1070</v>
      </c>
      <c r="D1374" s="297" t="s">
        <v>1070</v>
      </c>
      <c r="E1374" s="297" t="s">
        <v>1070</v>
      </c>
      <c r="F1374" s="297" t="s">
        <v>1070</v>
      </c>
      <c r="G1374" s="297" t="s">
        <v>1070</v>
      </c>
      <c r="H1374" s="297" t="s">
        <v>1070</v>
      </c>
      <c r="I1374" s="297" t="s">
        <v>1070</v>
      </c>
      <c r="J1374" s="297" t="s">
        <v>1070</v>
      </c>
      <c r="K1374" s="297" t="s">
        <v>1070</v>
      </c>
      <c r="L1374" s="297" t="s">
        <v>1070</v>
      </c>
      <c r="M1374" s="297" t="s">
        <v>1070</v>
      </c>
      <c r="N1374" s="297" t="s">
        <v>1070</v>
      </c>
      <c r="O1374" s="297" t="s">
        <v>1070</v>
      </c>
      <c r="P1374" s="297" t="s">
        <v>1070</v>
      </c>
      <c r="Q1374" s="297"/>
      <c r="R1374" s="297"/>
      <c r="S1374" s="297"/>
      <c r="T1374" s="297"/>
      <c r="U1374" s="297"/>
      <c r="V1374" s="297"/>
      <c r="W1374" s="297"/>
      <c r="X1374" s="297"/>
      <c r="Y1374" s="297"/>
      <c r="Z1374" s="297"/>
      <c r="AA1374" s="297"/>
      <c r="AB1374" s="297"/>
      <c r="AC1374" s="298"/>
      <c r="AD1374" s="205">
        <f>'Art. 121'!Q1327</f>
        <v>3</v>
      </c>
      <c r="AE1374" s="91" t="str">
        <f t="shared" si="373"/>
        <v>No aplica</v>
      </c>
      <c r="AF1374">
        <f t="shared" si="374"/>
        <v>1.5</v>
      </c>
      <c r="AG1374" s="89" t="str">
        <f t="shared" si="375"/>
        <v>No aplica</v>
      </c>
      <c r="AH1374" s="92" t="e">
        <f t="shared" si="376"/>
        <v>#VALUE!</v>
      </c>
      <c r="AI1374" s="93" t="str">
        <f t="shared" si="377"/>
        <v>No aplica</v>
      </c>
      <c r="AJ1374" s="93" t="e">
        <f t="shared" si="378"/>
        <v>#VALUE!</v>
      </c>
      <c r="AK1374" s="93" t="e">
        <f t="shared" si="379"/>
        <v>#VALUE!</v>
      </c>
    </row>
    <row r="1375" spans="1:37" ht="25.35" customHeight="1" thickTop="1" thickBot="1">
      <c r="A1375" s="296" t="s">
        <v>2311</v>
      </c>
      <c r="B1375" s="297" t="s">
        <v>1072</v>
      </c>
      <c r="C1375" s="297" t="s">
        <v>1072</v>
      </c>
      <c r="D1375" s="297" t="s">
        <v>1072</v>
      </c>
      <c r="E1375" s="297" t="s">
        <v>1072</v>
      </c>
      <c r="F1375" s="297" t="s">
        <v>1072</v>
      </c>
      <c r="G1375" s="297" t="s">
        <v>1072</v>
      </c>
      <c r="H1375" s="297" t="s">
        <v>1072</v>
      </c>
      <c r="I1375" s="297" t="s">
        <v>1072</v>
      </c>
      <c r="J1375" s="297" t="s">
        <v>1072</v>
      </c>
      <c r="K1375" s="297" t="s">
        <v>1072</v>
      </c>
      <c r="L1375" s="297" t="s">
        <v>1072</v>
      </c>
      <c r="M1375" s="297" t="s">
        <v>1072</v>
      </c>
      <c r="N1375" s="297" t="s">
        <v>1072</v>
      </c>
      <c r="O1375" s="297" t="s">
        <v>1072</v>
      </c>
      <c r="P1375" s="297" t="s">
        <v>1072</v>
      </c>
      <c r="Q1375" s="297"/>
      <c r="R1375" s="297"/>
      <c r="S1375" s="297"/>
      <c r="T1375" s="297"/>
      <c r="U1375" s="297"/>
      <c r="V1375" s="297"/>
      <c r="W1375" s="297"/>
      <c r="X1375" s="297"/>
      <c r="Y1375" s="297"/>
      <c r="Z1375" s="297"/>
      <c r="AA1375" s="297"/>
      <c r="AB1375" s="297"/>
      <c r="AC1375" s="298"/>
      <c r="AD1375" s="205">
        <f>'Art. 121'!Q1328</f>
        <v>3</v>
      </c>
      <c r="AE1375" s="91" t="str">
        <f t="shared" si="373"/>
        <v>No aplica</v>
      </c>
      <c r="AF1375">
        <f t="shared" si="374"/>
        <v>1.5</v>
      </c>
      <c r="AG1375" s="89" t="str">
        <f t="shared" si="375"/>
        <v>No aplica</v>
      </c>
      <c r="AH1375" s="92" t="e">
        <f t="shared" si="376"/>
        <v>#VALUE!</v>
      </c>
      <c r="AI1375" s="93" t="str">
        <f t="shared" si="377"/>
        <v>No aplica</v>
      </c>
      <c r="AJ1375" s="93" t="e">
        <f t="shared" si="378"/>
        <v>#VALUE!</v>
      </c>
      <c r="AK1375" s="93" t="e">
        <f t="shared" si="379"/>
        <v>#VALUE!</v>
      </c>
    </row>
    <row r="1376" spans="1:37" ht="25.35" customHeight="1" thickTop="1" thickBot="1">
      <c r="A1376" s="296" t="s">
        <v>2312</v>
      </c>
      <c r="B1376" s="297" t="s">
        <v>1074</v>
      </c>
      <c r="C1376" s="297" t="s">
        <v>1074</v>
      </c>
      <c r="D1376" s="297" t="s">
        <v>1074</v>
      </c>
      <c r="E1376" s="297" t="s">
        <v>1074</v>
      </c>
      <c r="F1376" s="297" t="s">
        <v>1074</v>
      </c>
      <c r="G1376" s="297" t="s">
        <v>1074</v>
      </c>
      <c r="H1376" s="297" t="s">
        <v>1074</v>
      </c>
      <c r="I1376" s="297" t="s">
        <v>1074</v>
      </c>
      <c r="J1376" s="297" t="s">
        <v>1074</v>
      </c>
      <c r="K1376" s="297" t="s">
        <v>1074</v>
      </c>
      <c r="L1376" s="297" t="s">
        <v>1074</v>
      </c>
      <c r="M1376" s="297" t="s">
        <v>1074</v>
      </c>
      <c r="N1376" s="297" t="s">
        <v>1074</v>
      </c>
      <c r="O1376" s="297" t="s">
        <v>1074</v>
      </c>
      <c r="P1376" s="297" t="s">
        <v>1074</v>
      </c>
      <c r="Q1376" s="297"/>
      <c r="R1376" s="297"/>
      <c r="S1376" s="297"/>
      <c r="T1376" s="297"/>
      <c r="U1376" s="297"/>
      <c r="V1376" s="297"/>
      <c r="W1376" s="297"/>
      <c r="X1376" s="297"/>
      <c r="Y1376" s="297"/>
      <c r="Z1376" s="297"/>
      <c r="AA1376" s="297"/>
      <c r="AB1376" s="297"/>
      <c r="AC1376" s="298"/>
      <c r="AD1376" s="205">
        <f>'Art. 121'!Q1329</f>
        <v>3</v>
      </c>
      <c r="AE1376" s="91" t="str">
        <f t="shared" si="373"/>
        <v>No aplica</v>
      </c>
      <c r="AF1376">
        <f t="shared" si="374"/>
        <v>1.5</v>
      </c>
      <c r="AG1376" s="89" t="str">
        <f t="shared" si="375"/>
        <v>No aplica</v>
      </c>
      <c r="AH1376" s="92" t="e">
        <f t="shared" si="376"/>
        <v>#VALUE!</v>
      </c>
      <c r="AI1376" s="93" t="str">
        <f t="shared" si="377"/>
        <v>No aplica</v>
      </c>
      <c r="AJ1376" s="93" t="e">
        <f t="shared" si="378"/>
        <v>#VALUE!</v>
      </c>
      <c r="AK1376" s="93" t="e">
        <f t="shared" si="379"/>
        <v>#VALUE!</v>
      </c>
    </row>
    <row r="1377" spans="1:37" ht="25.35" customHeight="1" thickTop="1" thickBot="1">
      <c r="A1377" s="296" t="s">
        <v>2313</v>
      </c>
      <c r="B1377" s="297" t="s">
        <v>1076</v>
      </c>
      <c r="C1377" s="297" t="s">
        <v>1076</v>
      </c>
      <c r="D1377" s="297" t="s">
        <v>1076</v>
      </c>
      <c r="E1377" s="297" t="s">
        <v>1076</v>
      </c>
      <c r="F1377" s="297" t="s">
        <v>1076</v>
      </c>
      <c r="G1377" s="297" t="s">
        <v>1076</v>
      </c>
      <c r="H1377" s="297" t="s">
        <v>1076</v>
      </c>
      <c r="I1377" s="297" t="s">
        <v>1076</v>
      </c>
      <c r="J1377" s="297" t="s">
        <v>1076</v>
      </c>
      <c r="K1377" s="297" t="s">
        <v>1076</v>
      </c>
      <c r="L1377" s="297" t="s">
        <v>1076</v>
      </c>
      <c r="M1377" s="297" t="s">
        <v>1076</v>
      </c>
      <c r="N1377" s="297" t="s">
        <v>1076</v>
      </c>
      <c r="O1377" s="297" t="s">
        <v>1076</v>
      </c>
      <c r="P1377" s="297" t="s">
        <v>1076</v>
      </c>
      <c r="Q1377" s="297"/>
      <c r="R1377" s="297"/>
      <c r="S1377" s="297"/>
      <c r="T1377" s="297"/>
      <c r="U1377" s="297"/>
      <c r="V1377" s="297"/>
      <c r="W1377" s="297"/>
      <c r="X1377" s="297"/>
      <c r="Y1377" s="297"/>
      <c r="Z1377" s="297"/>
      <c r="AA1377" s="297"/>
      <c r="AB1377" s="297"/>
      <c r="AC1377" s="298"/>
      <c r="AD1377" s="205">
        <f>'Art. 121'!Q1330</f>
        <v>3</v>
      </c>
      <c r="AE1377" s="91" t="str">
        <f t="shared" si="373"/>
        <v>No aplica</v>
      </c>
      <c r="AF1377">
        <f t="shared" si="374"/>
        <v>1.5</v>
      </c>
      <c r="AG1377" s="89" t="str">
        <f t="shared" si="375"/>
        <v>No aplica</v>
      </c>
      <c r="AH1377" s="92" t="e">
        <f t="shared" si="376"/>
        <v>#VALUE!</v>
      </c>
      <c r="AI1377" s="93" t="str">
        <f t="shared" si="377"/>
        <v>No aplica</v>
      </c>
      <c r="AJ1377" s="93" t="e">
        <f t="shared" si="378"/>
        <v>#VALUE!</v>
      </c>
      <c r="AK1377" s="93" t="e">
        <f t="shared" si="379"/>
        <v>#VALUE!</v>
      </c>
    </row>
    <row r="1378" spans="1:37" ht="25.35" customHeight="1" thickTop="1" thickBot="1">
      <c r="A1378" s="296" t="s">
        <v>2314</v>
      </c>
      <c r="B1378" s="297" t="s">
        <v>1078</v>
      </c>
      <c r="C1378" s="297" t="s">
        <v>1078</v>
      </c>
      <c r="D1378" s="297" t="s">
        <v>1078</v>
      </c>
      <c r="E1378" s="297" t="s">
        <v>1078</v>
      </c>
      <c r="F1378" s="297" t="s">
        <v>1078</v>
      </c>
      <c r="G1378" s="297" t="s">
        <v>1078</v>
      </c>
      <c r="H1378" s="297" t="s">
        <v>1078</v>
      </c>
      <c r="I1378" s="297" t="s">
        <v>1078</v>
      </c>
      <c r="J1378" s="297" t="s">
        <v>1078</v>
      </c>
      <c r="K1378" s="297" t="s">
        <v>1078</v>
      </c>
      <c r="L1378" s="297" t="s">
        <v>1078</v>
      </c>
      <c r="M1378" s="297" t="s">
        <v>1078</v>
      </c>
      <c r="N1378" s="297" t="s">
        <v>1078</v>
      </c>
      <c r="O1378" s="297" t="s">
        <v>1078</v>
      </c>
      <c r="P1378" s="297" t="s">
        <v>1078</v>
      </c>
      <c r="Q1378" s="297"/>
      <c r="R1378" s="297"/>
      <c r="S1378" s="297"/>
      <c r="T1378" s="297"/>
      <c r="U1378" s="297"/>
      <c r="V1378" s="297"/>
      <c r="W1378" s="297"/>
      <c r="X1378" s="297"/>
      <c r="Y1378" s="297"/>
      <c r="Z1378" s="297"/>
      <c r="AA1378" s="297"/>
      <c r="AB1378" s="297"/>
      <c r="AC1378" s="298"/>
      <c r="AD1378" s="205">
        <f>'Art. 121'!Q1331</f>
        <v>3</v>
      </c>
      <c r="AE1378" s="91" t="str">
        <f t="shared" si="373"/>
        <v>No aplica</v>
      </c>
      <c r="AF1378">
        <f t="shared" si="374"/>
        <v>1.5</v>
      </c>
      <c r="AG1378" s="89" t="str">
        <f t="shared" si="375"/>
        <v>No aplica</v>
      </c>
      <c r="AH1378" s="92" t="e">
        <f t="shared" si="376"/>
        <v>#VALUE!</v>
      </c>
      <c r="AI1378" s="93" t="str">
        <f t="shared" si="377"/>
        <v>No aplica</v>
      </c>
      <c r="AJ1378" s="93" t="e">
        <f t="shared" si="378"/>
        <v>#VALUE!</v>
      </c>
      <c r="AK1378" s="93" t="e">
        <f t="shared" si="379"/>
        <v>#VALUE!</v>
      </c>
    </row>
    <row r="1379" spans="1:37" ht="25.35" customHeight="1" thickTop="1" thickBot="1">
      <c r="A1379" s="296" t="s">
        <v>2315</v>
      </c>
      <c r="B1379" s="297" t="s">
        <v>1080</v>
      </c>
      <c r="C1379" s="297" t="s">
        <v>1080</v>
      </c>
      <c r="D1379" s="297" t="s">
        <v>1080</v>
      </c>
      <c r="E1379" s="297" t="s">
        <v>1080</v>
      </c>
      <c r="F1379" s="297" t="s">
        <v>1080</v>
      </c>
      <c r="G1379" s="297" t="s">
        <v>1080</v>
      </c>
      <c r="H1379" s="297" t="s">
        <v>1080</v>
      </c>
      <c r="I1379" s="297" t="s">
        <v>1080</v>
      </c>
      <c r="J1379" s="297" t="s">
        <v>1080</v>
      </c>
      <c r="K1379" s="297" t="s">
        <v>1080</v>
      </c>
      <c r="L1379" s="297" t="s">
        <v>1080</v>
      </c>
      <c r="M1379" s="297" t="s">
        <v>1080</v>
      </c>
      <c r="N1379" s="297" t="s">
        <v>1080</v>
      </c>
      <c r="O1379" s="297" t="s">
        <v>1080</v>
      </c>
      <c r="P1379" s="297" t="s">
        <v>1080</v>
      </c>
      <c r="Q1379" s="297"/>
      <c r="R1379" s="297"/>
      <c r="S1379" s="297"/>
      <c r="T1379" s="297"/>
      <c r="U1379" s="297"/>
      <c r="V1379" s="297"/>
      <c r="W1379" s="297"/>
      <c r="X1379" s="297"/>
      <c r="Y1379" s="297"/>
      <c r="Z1379" s="297"/>
      <c r="AA1379" s="297"/>
      <c r="AB1379" s="297"/>
      <c r="AC1379" s="298"/>
      <c r="AD1379" s="205">
        <f>'Art. 121'!Q1332</f>
        <v>3</v>
      </c>
      <c r="AE1379" s="91" t="str">
        <f t="shared" si="373"/>
        <v>No aplica</v>
      </c>
      <c r="AF1379">
        <f t="shared" si="374"/>
        <v>1.5</v>
      </c>
      <c r="AG1379" s="89" t="str">
        <f t="shared" si="375"/>
        <v>No aplica</v>
      </c>
      <c r="AH1379" s="92" t="e">
        <f t="shared" si="376"/>
        <v>#VALUE!</v>
      </c>
      <c r="AI1379" s="93" t="str">
        <f t="shared" si="377"/>
        <v>No aplica</v>
      </c>
      <c r="AJ1379" s="93" t="e">
        <f t="shared" si="378"/>
        <v>#VALUE!</v>
      </c>
      <c r="AK1379" s="93" t="e">
        <f t="shared" si="379"/>
        <v>#VALUE!</v>
      </c>
    </row>
    <row r="1380" spans="1:37" ht="25.35" customHeight="1" thickTop="1" thickBot="1">
      <c r="A1380" s="296" t="s">
        <v>2316</v>
      </c>
      <c r="B1380" s="297" t="s">
        <v>1082</v>
      </c>
      <c r="C1380" s="297" t="s">
        <v>1082</v>
      </c>
      <c r="D1380" s="297" t="s">
        <v>1082</v>
      </c>
      <c r="E1380" s="297" t="s">
        <v>1082</v>
      </c>
      <c r="F1380" s="297" t="s">
        <v>1082</v>
      </c>
      <c r="G1380" s="297" t="s">
        <v>1082</v>
      </c>
      <c r="H1380" s="297" t="s">
        <v>1082</v>
      </c>
      <c r="I1380" s="297" t="s">
        <v>1082</v>
      </c>
      <c r="J1380" s="297" t="s">
        <v>1082</v>
      </c>
      <c r="K1380" s="297" t="s">
        <v>1082</v>
      </c>
      <c r="L1380" s="297" t="s">
        <v>1082</v>
      </c>
      <c r="M1380" s="297" t="s">
        <v>1082</v>
      </c>
      <c r="N1380" s="297" t="s">
        <v>1082</v>
      </c>
      <c r="O1380" s="297" t="s">
        <v>1082</v>
      </c>
      <c r="P1380" s="297" t="s">
        <v>1082</v>
      </c>
      <c r="Q1380" s="297"/>
      <c r="R1380" s="297"/>
      <c r="S1380" s="297"/>
      <c r="T1380" s="297"/>
      <c r="U1380" s="297"/>
      <c r="V1380" s="297"/>
      <c r="W1380" s="297"/>
      <c r="X1380" s="297"/>
      <c r="Y1380" s="297"/>
      <c r="Z1380" s="297"/>
      <c r="AA1380" s="297"/>
      <c r="AB1380" s="297"/>
      <c r="AC1380" s="298"/>
      <c r="AD1380" s="205">
        <f>'Art. 121'!Q1333</f>
        <v>3</v>
      </c>
      <c r="AE1380" s="91" t="str">
        <f t="shared" si="373"/>
        <v>No aplica</v>
      </c>
      <c r="AF1380">
        <f t="shared" si="374"/>
        <v>1.5</v>
      </c>
      <c r="AG1380" s="89" t="str">
        <f t="shared" si="375"/>
        <v>No aplica</v>
      </c>
      <c r="AH1380" s="92" t="e">
        <f t="shared" si="376"/>
        <v>#VALUE!</v>
      </c>
      <c r="AI1380" s="93" t="str">
        <f t="shared" si="377"/>
        <v>No aplica</v>
      </c>
      <c r="AJ1380" s="93" t="e">
        <f t="shared" si="378"/>
        <v>#VALUE!</v>
      </c>
      <c r="AK1380" s="93" t="e">
        <f t="shared" si="379"/>
        <v>#VALUE!</v>
      </c>
    </row>
    <row r="1381" spans="1:37" ht="25.35" customHeight="1" thickTop="1" thickBot="1">
      <c r="A1381" s="296" t="s">
        <v>2317</v>
      </c>
      <c r="B1381" s="297" t="s">
        <v>1084</v>
      </c>
      <c r="C1381" s="297" t="s">
        <v>1084</v>
      </c>
      <c r="D1381" s="297" t="s">
        <v>1084</v>
      </c>
      <c r="E1381" s="297" t="s">
        <v>1084</v>
      </c>
      <c r="F1381" s="297" t="s">
        <v>1084</v>
      </c>
      <c r="G1381" s="297" t="s">
        <v>1084</v>
      </c>
      <c r="H1381" s="297" t="s">
        <v>1084</v>
      </c>
      <c r="I1381" s="297" t="s">
        <v>1084</v>
      </c>
      <c r="J1381" s="297" t="s">
        <v>1084</v>
      </c>
      <c r="K1381" s="297" t="s">
        <v>1084</v>
      </c>
      <c r="L1381" s="297" t="s">
        <v>1084</v>
      </c>
      <c r="M1381" s="297" t="s">
        <v>1084</v>
      </c>
      <c r="N1381" s="297" t="s">
        <v>1084</v>
      </c>
      <c r="O1381" s="297" t="s">
        <v>1084</v>
      </c>
      <c r="P1381" s="297" t="s">
        <v>1084</v>
      </c>
      <c r="Q1381" s="297"/>
      <c r="R1381" s="297"/>
      <c r="S1381" s="297"/>
      <c r="T1381" s="297"/>
      <c r="U1381" s="297"/>
      <c r="V1381" s="297"/>
      <c r="W1381" s="297"/>
      <c r="X1381" s="297"/>
      <c r="Y1381" s="297"/>
      <c r="Z1381" s="297"/>
      <c r="AA1381" s="297"/>
      <c r="AB1381" s="297"/>
      <c r="AC1381" s="298"/>
      <c r="AD1381" s="205">
        <f>'Art. 121'!Q1334</f>
        <v>3</v>
      </c>
      <c r="AE1381" s="91" t="str">
        <f t="shared" si="373"/>
        <v>No aplica</v>
      </c>
      <c r="AF1381">
        <f t="shared" si="374"/>
        <v>1.5</v>
      </c>
      <c r="AG1381" s="89" t="str">
        <f t="shared" si="375"/>
        <v>No aplica</v>
      </c>
      <c r="AH1381" s="92" t="e">
        <f t="shared" si="376"/>
        <v>#VALUE!</v>
      </c>
      <c r="AI1381" s="93" t="str">
        <f t="shared" si="377"/>
        <v>No aplica</v>
      </c>
      <c r="AJ1381" s="93" t="e">
        <f t="shared" si="378"/>
        <v>#VALUE!</v>
      </c>
      <c r="AK1381" s="93" t="e">
        <f t="shared" si="379"/>
        <v>#VALUE!</v>
      </c>
    </row>
    <row r="1382" spans="1:37" ht="25.35" customHeight="1" thickTop="1" thickBot="1">
      <c r="A1382" s="296" t="s">
        <v>2318</v>
      </c>
      <c r="B1382" s="297" t="s">
        <v>1086</v>
      </c>
      <c r="C1382" s="297" t="s">
        <v>1086</v>
      </c>
      <c r="D1382" s="297" t="s">
        <v>1086</v>
      </c>
      <c r="E1382" s="297" t="s">
        <v>1086</v>
      </c>
      <c r="F1382" s="297" t="s">
        <v>1086</v>
      </c>
      <c r="G1382" s="297" t="s">
        <v>1086</v>
      </c>
      <c r="H1382" s="297" t="s">
        <v>1086</v>
      </c>
      <c r="I1382" s="297" t="s">
        <v>1086</v>
      </c>
      <c r="J1382" s="297" t="s">
        <v>1086</v>
      </c>
      <c r="K1382" s="297" t="s">
        <v>1086</v>
      </c>
      <c r="L1382" s="297" t="s">
        <v>1086</v>
      </c>
      <c r="M1382" s="297" t="s">
        <v>1086</v>
      </c>
      <c r="N1382" s="297" t="s">
        <v>1086</v>
      </c>
      <c r="O1382" s="297" t="s">
        <v>1086</v>
      </c>
      <c r="P1382" s="297" t="s">
        <v>1086</v>
      </c>
      <c r="Q1382" s="297"/>
      <c r="R1382" s="297"/>
      <c r="S1382" s="297"/>
      <c r="T1382" s="297"/>
      <c r="U1382" s="297"/>
      <c r="V1382" s="297"/>
      <c r="W1382" s="297"/>
      <c r="X1382" s="297"/>
      <c r="Y1382" s="297"/>
      <c r="Z1382" s="297"/>
      <c r="AA1382" s="297"/>
      <c r="AB1382" s="297"/>
      <c r="AC1382" s="298"/>
      <c r="AD1382" s="205">
        <f>'Art. 121'!Q1335</f>
        <v>3</v>
      </c>
      <c r="AE1382" s="91" t="str">
        <f t="shared" si="373"/>
        <v>No aplica</v>
      </c>
      <c r="AF1382">
        <f t="shared" si="374"/>
        <v>1.5</v>
      </c>
      <c r="AG1382" s="89" t="str">
        <f t="shared" si="375"/>
        <v>No aplica</v>
      </c>
      <c r="AH1382" s="92" t="e">
        <f t="shared" si="376"/>
        <v>#VALUE!</v>
      </c>
      <c r="AI1382" s="93" t="str">
        <f t="shared" si="377"/>
        <v>No aplica</v>
      </c>
      <c r="AJ1382" s="93" t="e">
        <f t="shared" si="378"/>
        <v>#VALUE!</v>
      </c>
      <c r="AK1382" s="93" t="e">
        <f t="shared" si="379"/>
        <v>#VALUE!</v>
      </c>
    </row>
    <row r="1383" spans="1:37" ht="25.35" customHeight="1" thickTop="1" thickBot="1">
      <c r="A1383" s="296" t="s">
        <v>2319</v>
      </c>
      <c r="B1383" s="297" t="s">
        <v>1088</v>
      </c>
      <c r="C1383" s="297" t="s">
        <v>1088</v>
      </c>
      <c r="D1383" s="297" t="s">
        <v>1088</v>
      </c>
      <c r="E1383" s="297" t="s">
        <v>1088</v>
      </c>
      <c r="F1383" s="297" t="s">
        <v>1088</v>
      </c>
      <c r="G1383" s="297" t="s">
        <v>1088</v>
      </c>
      <c r="H1383" s="297" t="s">
        <v>1088</v>
      </c>
      <c r="I1383" s="297" t="s">
        <v>1088</v>
      </c>
      <c r="J1383" s="297" t="s">
        <v>1088</v>
      </c>
      <c r="K1383" s="297" t="s">
        <v>1088</v>
      </c>
      <c r="L1383" s="297" t="s">
        <v>1088</v>
      </c>
      <c r="M1383" s="297" t="s">
        <v>1088</v>
      </c>
      <c r="N1383" s="297" t="s">
        <v>1088</v>
      </c>
      <c r="O1383" s="297" t="s">
        <v>1088</v>
      </c>
      <c r="P1383" s="297" t="s">
        <v>1088</v>
      </c>
      <c r="Q1383" s="297"/>
      <c r="R1383" s="297"/>
      <c r="S1383" s="297"/>
      <c r="T1383" s="297"/>
      <c r="U1383" s="297"/>
      <c r="V1383" s="297"/>
      <c r="W1383" s="297"/>
      <c r="X1383" s="297"/>
      <c r="Y1383" s="297"/>
      <c r="Z1383" s="297"/>
      <c r="AA1383" s="297"/>
      <c r="AB1383" s="297"/>
      <c r="AC1383" s="298"/>
      <c r="AD1383" s="205">
        <f>'Art. 121'!Q1336</f>
        <v>3</v>
      </c>
      <c r="AE1383" s="91" t="str">
        <f t="shared" si="373"/>
        <v>No aplica</v>
      </c>
      <c r="AF1383">
        <f t="shared" si="374"/>
        <v>1.5</v>
      </c>
      <c r="AG1383" s="89" t="str">
        <f t="shared" si="375"/>
        <v>No aplica</v>
      </c>
      <c r="AH1383" s="92" t="e">
        <f t="shared" si="376"/>
        <v>#VALUE!</v>
      </c>
      <c r="AI1383" s="93" t="str">
        <f t="shared" si="377"/>
        <v>No aplica</v>
      </c>
      <c r="AJ1383" s="93" t="e">
        <f t="shared" si="378"/>
        <v>#VALUE!</v>
      </c>
      <c r="AK1383" s="93" t="e">
        <f t="shared" si="379"/>
        <v>#VALUE!</v>
      </c>
    </row>
    <row r="1384" spans="1:37" ht="25.35" customHeight="1" thickTop="1" thickBot="1">
      <c r="A1384" s="296" t="s">
        <v>2320</v>
      </c>
      <c r="B1384" s="297" t="s">
        <v>1090</v>
      </c>
      <c r="C1384" s="297" t="s">
        <v>1090</v>
      </c>
      <c r="D1384" s="297" t="s">
        <v>1090</v>
      </c>
      <c r="E1384" s="297" t="s">
        <v>1090</v>
      </c>
      <c r="F1384" s="297" t="s">
        <v>1090</v>
      </c>
      <c r="G1384" s="297" t="s">
        <v>1090</v>
      </c>
      <c r="H1384" s="297" t="s">
        <v>1090</v>
      </c>
      <c r="I1384" s="297" t="s">
        <v>1090</v>
      </c>
      <c r="J1384" s="297" t="s">
        <v>1090</v>
      </c>
      <c r="K1384" s="297" t="s">
        <v>1090</v>
      </c>
      <c r="L1384" s="297" t="s">
        <v>1090</v>
      </c>
      <c r="M1384" s="297" t="s">
        <v>1090</v>
      </c>
      <c r="N1384" s="297" t="s">
        <v>1090</v>
      </c>
      <c r="O1384" s="297" t="s">
        <v>1090</v>
      </c>
      <c r="P1384" s="297" t="s">
        <v>1090</v>
      </c>
      <c r="Q1384" s="297"/>
      <c r="R1384" s="297"/>
      <c r="S1384" s="297"/>
      <c r="T1384" s="297"/>
      <c r="U1384" s="297"/>
      <c r="V1384" s="297"/>
      <c r="W1384" s="297"/>
      <c r="X1384" s="297"/>
      <c r="Y1384" s="297"/>
      <c r="Z1384" s="297"/>
      <c r="AA1384" s="297"/>
      <c r="AB1384" s="297"/>
      <c r="AC1384" s="298"/>
      <c r="AD1384" s="205">
        <f>'Art. 121'!Q1337</f>
        <v>3</v>
      </c>
      <c r="AE1384" s="91" t="str">
        <f t="shared" si="373"/>
        <v>No aplica</v>
      </c>
      <c r="AF1384">
        <f t="shared" si="374"/>
        <v>1.5</v>
      </c>
      <c r="AG1384" s="89" t="str">
        <f t="shared" si="375"/>
        <v>No aplica</v>
      </c>
      <c r="AH1384" s="92" t="e">
        <f t="shared" si="376"/>
        <v>#VALUE!</v>
      </c>
      <c r="AI1384" s="93" t="str">
        <f t="shared" si="377"/>
        <v>No aplica</v>
      </c>
      <c r="AJ1384" s="93" t="e">
        <f t="shared" si="378"/>
        <v>#VALUE!</v>
      </c>
      <c r="AK1384" s="93" t="e">
        <f t="shared" si="379"/>
        <v>#VALUE!</v>
      </c>
    </row>
    <row r="1385" spans="1:37" ht="25.35" customHeight="1" thickTop="1" thickBot="1">
      <c r="A1385" s="296" t="s">
        <v>2321</v>
      </c>
      <c r="B1385" s="297" t="s">
        <v>1092</v>
      </c>
      <c r="C1385" s="297" t="s">
        <v>1092</v>
      </c>
      <c r="D1385" s="297" t="s">
        <v>1092</v>
      </c>
      <c r="E1385" s="297" t="s">
        <v>1092</v>
      </c>
      <c r="F1385" s="297" t="s">
        <v>1092</v>
      </c>
      <c r="G1385" s="297" t="s">
        <v>1092</v>
      </c>
      <c r="H1385" s="297" t="s">
        <v>1092</v>
      </c>
      <c r="I1385" s="297" t="s">
        <v>1092</v>
      </c>
      <c r="J1385" s="297" t="s">
        <v>1092</v>
      </c>
      <c r="K1385" s="297" t="s">
        <v>1092</v>
      </c>
      <c r="L1385" s="297" t="s">
        <v>1092</v>
      </c>
      <c r="M1385" s="297" t="s">
        <v>1092</v>
      </c>
      <c r="N1385" s="297" t="s">
        <v>1092</v>
      </c>
      <c r="O1385" s="297" t="s">
        <v>1092</v>
      </c>
      <c r="P1385" s="297" t="s">
        <v>1092</v>
      </c>
      <c r="Q1385" s="297"/>
      <c r="R1385" s="297"/>
      <c r="S1385" s="297"/>
      <c r="T1385" s="297"/>
      <c r="U1385" s="297"/>
      <c r="V1385" s="297"/>
      <c r="W1385" s="297"/>
      <c r="X1385" s="297"/>
      <c r="Y1385" s="297"/>
      <c r="Z1385" s="297"/>
      <c r="AA1385" s="297"/>
      <c r="AB1385" s="297"/>
      <c r="AC1385" s="298"/>
      <c r="AD1385" s="205">
        <f>'Art. 121'!Q1338</f>
        <v>3</v>
      </c>
      <c r="AE1385" s="91" t="str">
        <f t="shared" si="373"/>
        <v>No aplica</v>
      </c>
      <c r="AF1385">
        <f t="shared" si="374"/>
        <v>1.5</v>
      </c>
      <c r="AG1385" s="89" t="str">
        <f t="shared" si="375"/>
        <v>No aplica</v>
      </c>
      <c r="AH1385" s="92" t="e">
        <f t="shared" si="376"/>
        <v>#VALUE!</v>
      </c>
      <c r="AI1385" s="93" t="str">
        <f t="shared" si="377"/>
        <v>No aplica</v>
      </c>
      <c r="AJ1385" s="93" t="e">
        <f t="shared" si="378"/>
        <v>#VALUE!</v>
      </c>
      <c r="AK1385" s="93" t="e">
        <f t="shared" si="379"/>
        <v>#VALUE!</v>
      </c>
    </row>
    <row r="1386" spans="1:37" ht="25.35" customHeight="1" thickTop="1" thickBot="1">
      <c r="A1386" s="296" t="s">
        <v>2322</v>
      </c>
      <c r="B1386" s="297" t="s">
        <v>1094</v>
      </c>
      <c r="C1386" s="297" t="s">
        <v>1094</v>
      </c>
      <c r="D1386" s="297" t="s">
        <v>1094</v>
      </c>
      <c r="E1386" s="297" t="s">
        <v>1094</v>
      </c>
      <c r="F1386" s="297" t="s">
        <v>1094</v>
      </c>
      <c r="G1386" s="297" t="s">
        <v>1094</v>
      </c>
      <c r="H1386" s="297" t="s">
        <v>1094</v>
      </c>
      <c r="I1386" s="297" t="s">
        <v>1094</v>
      </c>
      <c r="J1386" s="297" t="s">
        <v>1094</v>
      </c>
      <c r="K1386" s="297" t="s">
        <v>1094</v>
      </c>
      <c r="L1386" s="297" t="s">
        <v>1094</v>
      </c>
      <c r="M1386" s="297" t="s">
        <v>1094</v>
      </c>
      <c r="N1386" s="297" t="s">
        <v>1094</v>
      </c>
      <c r="O1386" s="297" t="s">
        <v>1094</v>
      </c>
      <c r="P1386" s="297" t="s">
        <v>1094</v>
      </c>
      <c r="Q1386" s="297"/>
      <c r="R1386" s="297"/>
      <c r="S1386" s="297"/>
      <c r="T1386" s="297"/>
      <c r="U1386" s="297"/>
      <c r="V1386" s="297"/>
      <c r="W1386" s="297"/>
      <c r="X1386" s="297"/>
      <c r="Y1386" s="297"/>
      <c r="Z1386" s="297"/>
      <c r="AA1386" s="297"/>
      <c r="AB1386" s="297"/>
      <c r="AC1386" s="298"/>
      <c r="AD1386" s="205">
        <f>'Art. 121'!Q1339</f>
        <v>3</v>
      </c>
      <c r="AE1386" s="91" t="str">
        <f t="shared" si="373"/>
        <v>No aplica</v>
      </c>
      <c r="AF1386">
        <f t="shared" si="374"/>
        <v>1.5</v>
      </c>
      <c r="AG1386" s="89" t="str">
        <f t="shared" si="375"/>
        <v>No aplica</v>
      </c>
      <c r="AH1386" s="92" t="e">
        <f t="shared" si="376"/>
        <v>#VALUE!</v>
      </c>
      <c r="AI1386" s="93" t="str">
        <f t="shared" si="377"/>
        <v>No aplica</v>
      </c>
      <c r="AJ1386" s="93" t="e">
        <f t="shared" si="378"/>
        <v>#VALUE!</v>
      </c>
      <c r="AK1386" s="93" t="e">
        <f t="shared" si="379"/>
        <v>#VALUE!</v>
      </c>
    </row>
    <row r="1387" spans="1:37" ht="25.35" customHeight="1" thickTop="1" thickBot="1">
      <c r="A1387" s="296" t="s">
        <v>2323</v>
      </c>
      <c r="B1387" s="297" t="s">
        <v>1096</v>
      </c>
      <c r="C1387" s="297" t="s">
        <v>1096</v>
      </c>
      <c r="D1387" s="297" t="s">
        <v>1096</v>
      </c>
      <c r="E1387" s="297" t="s">
        <v>1096</v>
      </c>
      <c r="F1387" s="297" t="s">
        <v>1096</v>
      </c>
      <c r="G1387" s="297" t="s">
        <v>1096</v>
      </c>
      <c r="H1387" s="297" t="s">
        <v>1096</v>
      </c>
      <c r="I1387" s="297" t="s">
        <v>1096</v>
      </c>
      <c r="J1387" s="297" t="s">
        <v>1096</v>
      </c>
      <c r="K1387" s="297" t="s">
        <v>1096</v>
      </c>
      <c r="L1387" s="297" t="s">
        <v>1096</v>
      </c>
      <c r="M1387" s="297" t="s">
        <v>1096</v>
      </c>
      <c r="N1387" s="297" t="s">
        <v>1096</v>
      </c>
      <c r="O1387" s="297" t="s">
        <v>1096</v>
      </c>
      <c r="P1387" s="297" t="s">
        <v>1096</v>
      </c>
      <c r="Q1387" s="297"/>
      <c r="R1387" s="297"/>
      <c r="S1387" s="297"/>
      <c r="T1387" s="297"/>
      <c r="U1387" s="297"/>
      <c r="V1387" s="297"/>
      <c r="W1387" s="297"/>
      <c r="X1387" s="297"/>
      <c r="Y1387" s="297"/>
      <c r="Z1387" s="297"/>
      <c r="AA1387" s="297"/>
      <c r="AB1387" s="297"/>
      <c r="AC1387" s="298"/>
      <c r="AD1387" s="205">
        <f>'Art. 121'!Q1340</f>
        <v>3</v>
      </c>
      <c r="AE1387" s="91" t="str">
        <f t="shared" si="373"/>
        <v>No aplica</v>
      </c>
      <c r="AF1387">
        <f t="shared" si="374"/>
        <v>1.5</v>
      </c>
      <c r="AG1387" s="89" t="str">
        <f t="shared" si="375"/>
        <v>No aplica</v>
      </c>
      <c r="AH1387" s="92" t="e">
        <f t="shared" si="376"/>
        <v>#VALUE!</v>
      </c>
      <c r="AI1387" s="93" t="str">
        <f t="shared" si="377"/>
        <v>No aplica</v>
      </c>
      <c r="AJ1387" s="93" t="e">
        <f t="shared" si="378"/>
        <v>#VALUE!</v>
      </c>
      <c r="AK1387" s="93" t="e">
        <f t="shared" si="379"/>
        <v>#VALUE!</v>
      </c>
    </row>
    <row r="1388" spans="1:37" ht="25.35" customHeight="1" thickTop="1" thickBot="1">
      <c r="A1388" s="296" t="s">
        <v>2324</v>
      </c>
      <c r="B1388" s="297" t="s">
        <v>1098</v>
      </c>
      <c r="C1388" s="297" t="s">
        <v>1098</v>
      </c>
      <c r="D1388" s="297" t="s">
        <v>1098</v>
      </c>
      <c r="E1388" s="297" t="s">
        <v>1098</v>
      </c>
      <c r="F1388" s="297" t="s">
        <v>1098</v>
      </c>
      <c r="G1388" s="297" t="s">
        <v>1098</v>
      </c>
      <c r="H1388" s="297" t="s">
        <v>1098</v>
      </c>
      <c r="I1388" s="297" t="s">
        <v>1098</v>
      </c>
      <c r="J1388" s="297" t="s">
        <v>1098</v>
      </c>
      <c r="K1388" s="297" t="s">
        <v>1098</v>
      </c>
      <c r="L1388" s="297" t="s">
        <v>1098</v>
      </c>
      <c r="M1388" s="297" t="s">
        <v>1098</v>
      </c>
      <c r="N1388" s="297" t="s">
        <v>1098</v>
      </c>
      <c r="O1388" s="297" t="s">
        <v>1098</v>
      </c>
      <c r="P1388" s="297" t="s">
        <v>1098</v>
      </c>
      <c r="Q1388" s="297"/>
      <c r="R1388" s="297"/>
      <c r="S1388" s="297"/>
      <c r="T1388" s="297"/>
      <c r="U1388" s="297"/>
      <c r="V1388" s="297"/>
      <c r="W1388" s="297"/>
      <c r="X1388" s="297"/>
      <c r="Y1388" s="297"/>
      <c r="Z1388" s="297"/>
      <c r="AA1388" s="297"/>
      <c r="AB1388" s="297"/>
      <c r="AC1388" s="298"/>
      <c r="AD1388" s="205">
        <f>'Art. 121'!Q1341</f>
        <v>3</v>
      </c>
      <c r="AE1388" s="91" t="str">
        <f t="shared" si="373"/>
        <v>No aplica</v>
      </c>
      <c r="AF1388">
        <f t="shared" si="374"/>
        <v>1.5</v>
      </c>
      <c r="AG1388" s="89" t="str">
        <f t="shared" si="375"/>
        <v>No aplica</v>
      </c>
      <c r="AH1388" s="92" t="e">
        <f t="shared" si="376"/>
        <v>#VALUE!</v>
      </c>
      <c r="AI1388" s="93" t="str">
        <f t="shared" si="377"/>
        <v>No aplica</v>
      </c>
      <c r="AJ1388" s="93" t="e">
        <f t="shared" si="378"/>
        <v>#VALUE!</v>
      </c>
      <c r="AK1388" s="93" t="e">
        <f t="shared" si="379"/>
        <v>#VALUE!</v>
      </c>
    </row>
    <row r="1389" spans="1:37" ht="25.35" customHeight="1" thickTop="1" thickBot="1">
      <c r="A1389" s="296" t="s">
        <v>2325</v>
      </c>
      <c r="B1389" s="297" t="s">
        <v>1100</v>
      </c>
      <c r="C1389" s="297" t="s">
        <v>1100</v>
      </c>
      <c r="D1389" s="297" t="s">
        <v>1100</v>
      </c>
      <c r="E1389" s="297" t="s">
        <v>1100</v>
      </c>
      <c r="F1389" s="297" t="s">
        <v>1100</v>
      </c>
      <c r="G1389" s="297" t="s">
        <v>1100</v>
      </c>
      <c r="H1389" s="297" t="s">
        <v>1100</v>
      </c>
      <c r="I1389" s="297" t="s">
        <v>1100</v>
      </c>
      <c r="J1389" s="297" t="s">
        <v>1100</v>
      </c>
      <c r="K1389" s="297" t="s">
        <v>1100</v>
      </c>
      <c r="L1389" s="297" t="s">
        <v>1100</v>
      </c>
      <c r="M1389" s="297" t="s">
        <v>1100</v>
      </c>
      <c r="N1389" s="297" t="s">
        <v>1100</v>
      </c>
      <c r="O1389" s="297" t="s">
        <v>1100</v>
      </c>
      <c r="P1389" s="297" t="s">
        <v>1100</v>
      </c>
      <c r="Q1389" s="297"/>
      <c r="R1389" s="297"/>
      <c r="S1389" s="297"/>
      <c r="T1389" s="297"/>
      <c r="U1389" s="297"/>
      <c r="V1389" s="297"/>
      <c r="W1389" s="297"/>
      <c r="X1389" s="297"/>
      <c r="Y1389" s="297"/>
      <c r="Z1389" s="297"/>
      <c r="AA1389" s="297"/>
      <c r="AB1389" s="297"/>
      <c r="AC1389" s="298"/>
      <c r="AD1389" s="205">
        <f>'Art. 121'!Q1341</f>
        <v>3</v>
      </c>
      <c r="AE1389" s="91" t="str">
        <f t="shared" ref="AE1389" si="380">IF(AG1389=1,AK1389,AG1389)</f>
        <v>No aplica</v>
      </c>
      <c r="AF1389">
        <f t="shared" ref="AF1389" si="381">AD1389/2</f>
        <v>1.5</v>
      </c>
      <c r="AG1389" s="89" t="str">
        <f t="shared" ref="AG1389" si="382">IF(AND(AF1389&gt;=0,AF1389&lt;=1),1,"No aplica")</f>
        <v>No aplica</v>
      </c>
      <c r="AH1389" s="92" t="e">
        <f t="shared" ref="AH1389" si="383">AD1389/(AG1389*2)</f>
        <v>#VALUE!</v>
      </c>
      <c r="AI1389" s="93" t="str">
        <f t="shared" ref="AI1389" si="384">IF(AG1389=1,AG1389/$AG$1391,"No aplica")</f>
        <v>No aplica</v>
      </c>
      <c r="AJ1389" s="93" t="e">
        <f t="shared" ref="AJ1389" si="385">AF1389*AI1389</f>
        <v>#VALUE!</v>
      </c>
      <c r="AK1389" s="93" t="e">
        <f t="shared" ref="AK1389" si="386">AJ1389*$AE$23</f>
        <v>#VALUE!</v>
      </c>
    </row>
    <row r="1390" spans="1:37" ht="25.35" customHeight="1" thickTop="1" thickBot="1">
      <c r="A1390" s="296" t="s">
        <v>2326</v>
      </c>
      <c r="B1390" s="297" t="s">
        <v>1102</v>
      </c>
      <c r="C1390" s="297" t="s">
        <v>1102</v>
      </c>
      <c r="D1390" s="297" t="s">
        <v>1102</v>
      </c>
      <c r="E1390" s="297" t="s">
        <v>1102</v>
      </c>
      <c r="F1390" s="297" t="s">
        <v>1102</v>
      </c>
      <c r="G1390" s="297" t="s">
        <v>1102</v>
      </c>
      <c r="H1390" s="297" t="s">
        <v>1102</v>
      </c>
      <c r="I1390" s="297" t="s">
        <v>1102</v>
      </c>
      <c r="J1390" s="297" t="s">
        <v>1102</v>
      </c>
      <c r="K1390" s="297" t="s">
        <v>1102</v>
      </c>
      <c r="L1390" s="297" t="s">
        <v>1102</v>
      </c>
      <c r="M1390" s="297" t="s">
        <v>1102</v>
      </c>
      <c r="N1390" s="297" t="s">
        <v>1102</v>
      </c>
      <c r="O1390" s="297" t="s">
        <v>1102</v>
      </c>
      <c r="P1390" s="297" t="s">
        <v>1102</v>
      </c>
      <c r="Q1390" s="297"/>
      <c r="R1390" s="297"/>
      <c r="S1390" s="297"/>
      <c r="T1390" s="297"/>
      <c r="U1390" s="297"/>
      <c r="V1390" s="297"/>
      <c r="W1390" s="297"/>
      <c r="X1390" s="297"/>
      <c r="Y1390" s="297"/>
      <c r="Z1390" s="297"/>
      <c r="AA1390" s="297"/>
      <c r="AB1390" s="297"/>
      <c r="AC1390" s="298"/>
      <c r="AD1390" s="205">
        <f>'Art. 121'!Q1342</f>
        <v>3</v>
      </c>
      <c r="AE1390" s="91" t="str">
        <f t="shared" si="373"/>
        <v>No aplica</v>
      </c>
      <c r="AF1390">
        <f t="shared" si="374"/>
        <v>1.5</v>
      </c>
      <c r="AG1390" s="89" t="str">
        <f t="shared" si="375"/>
        <v>No aplica</v>
      </c>
      <c r="AH1390" s="92" t="e">
        <f t="shared" si="376"/>
        <v>#VALUE!</v>
      </c>
      <c r="AI1390" s="93" t="str">
        <f t="shared" si="377"/>
        <v>No aplica</v>
      </c>
      <c r="AJ1390" s="93" t="e">
        <f t="shared" si="378"/>
        <v>#VALUE!</v>
      </c>
      <c r="AK1390" s="93" t="e">
        <f t="shared" si="379"/>
        <v>#VALUE!</v>
      </c>
    </row>
    <row r="1391" spans="1:37" ht="25.35" customHeight="1" thickTop="1">
      <c r="A1391" s="304" t="s">
        <v>2327</v>
      </c>
      <c r="B1391" s="304"/>
      <c r="C1391" s="304"/>
      <c r="D1391" s="304"/>
      <c r="E1391" s="304"/>
      <c r="F1391" s="304"/>
      <c r="G1391" s="304"/>
      <c r="H1391" s="304"/>
      <c r="I1391" s="304"/>
      <c r="J1391" s="304"/>
      <c r="K1391" s="304"/>
      <c r="L1391" s="304"/>
      <c r="M1391" s="304"/>
      <c r="N1391" s="304"/>
      <c r="O1391" s="304"/>
      <c r="P1391" s="304"/>
      <c r="Q1391" s="304"/>
      <c r="R1391" s="304"/>
      <c r="S1391" s="304"/>
      <c r="T1391" s="304"/>
      <c r="U1391" s="304"/>
      <c r="V1391" s="304"/>
      <c r="W1391" s="304"/>
      <c r="X1391" s="304"/>
      <c r="Y1391" s="304"/>
      <c r="Z1391" s="304"/>
      <c r="AA1391" s="304"/>
      <c r="AB1391" s="304"/>
      <c r="AC1391" s="304"/>
      <c r="AD1391" s="304"/>
      <c r="AE1391" s="91">
        <f>SUM(AE1368:AE1390)</f>
        <v>0</v>
      </c>
      <c r="AF1391" s="63"/>
      <c r="AG1391" s="94">
        <f>SUM(AG1368:AG1390)</f>
        <v>0</v>
      </c>
      <c r="AH1391" s="95"/>
      <c r="AI1391" s="96"/>
      <c r="AJ1391" s="96"/>
      <c r="AK1391" s="96"/>
    </row>
    <row r="1392" spans="1:37" ht="25.35" customHeight="1">
      <c r="A1392" s="302" t="s">
        <v>2328</v>
      </c>
      <c r="B1392" s="302"/>
      <c r="C1392" s="302"/>
      <c r="D1392" s="302"/>
      <c r="E1392" s="302"/>
      <c r="F1392" s="302"/>
      <c r="G1392" s="302"/>
      <c r="H1392" s="302"/>
      <c r="I1392" s="302"/>
      <c r="J1392" s="302"/>
      <c r="K1392" s="302"/>
      <c r="L1392" s="302"/>
      <c r="M1392" s="302"/>
      <c r="N1392" s="302"/>
      <c r="O1392" s="302"/>
      <c r="P1392" s="302"/>
      <c r="Q1392" s="302"/>
      <c r="R1392" s="302"/>
      <c r="S1392" s="302"/>
      <c r="T1392" s="302"/>
      <c r="U1392" s="302"/>
      <c r="V1392" s="302"/>
      <c r="W1392" s="302"/>
      <c r="X1392" s="302"/>
      <c r="Y1392" s="302"/>
      <c r="Z1392" s="302"/>
      <c r="AA1392" s="302"/>
      <c r="AB1392" s="302"/>
      <c r="AC1392" s="302"/>
      <c r="AD1392" s="302"/>
      <c r="AE1392" s="91">
        <f>AE1391/$AE$23*100</f>
        <v>0</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05" t="s">
        <v>79</v>
      </c>
      <c r="B1394" s="305"/>
      <c r="C1394" s="305"/>
      <c r="D1394" s="305"/>
      <c r="E1394" s="305"/>
      <c r="F1394" s="305"/>
      <c r="G1394" s="305"/>
      <c r="H1394" s="305"/>
      <c r="I1394" s="305"/>
      <c r="J1394" s="305"/>
      <c r="K1394" s="305"/>
      <c r="L1394" s="305"/>
      <c r="M1394" s="305"/>
      <c r="N1394" s="305"/>
      <c r="O1394" s="305"/>
      <c r="P1394" s="305"/>
      <c r="Q1394" s="305"/>
      <c r="R1394" s="305"/>
      <c r="S1394" s="305"/>
      <c r="T1394" s="305"/>
      <c r="U1394" s="305"/>
      <c r="V1394" s="305"/>
      <c r="W1394" s="305"/>
      <c r="X1394" s="305"/>
      <c r="Y1394" s="305"/>
      <c r="Z1394" s="305"/>
      <c r="AA1394" s="305"/>
      <c r="AB1394" s="305"/>
      <c r="AC1394" s="305"/>
      <c r="AD1394" s="106" t="s">
        <v>67</v>
      </c>
      <c r="AE1394" s="107" t="s">
        <v>9</v>
      </c>
      <c r="AF1394" s="89" t="s">
        <v>1877</v>
      </c>
      <c r="AG1394" s="89" t="s">
        <v>1878</v>
      </c>
      <c r="AH1394" s="89" t="s">
        <v>1879</v>
      </c>
      <c r="AI1394" s="90" t="s">
        <v>1880</v>
      </c>
      <c r="AJ1394" s="89"/>
      <c r="AK1394" s="90" t="s">
        <v>1881</v>
      </c>
    </row>
    <row r="1395" spans="1:37" ht="25.35" customHeight="1" thickTop="1" thickBot="1">
      <c r="A1395" s="296" t="s">
        <v>2329</v>
      </c>
      <c r="B1395" s="297" t="s">
        <v>1104</v>
      </c>
      <c r="C1395" s="297" t="s">
        <v>1104</v>
      </c>
      <c r="D1395" s="297" t="s">
        <v>1104</v>
      </c>
      <c r="E1395" s="297" t="s">
        <v>1104</v>
      </c>
      <c r="F1395" s="297" t="s">
        <v>1104</v>
      </c>
      <c r="G1395" s="297" t="s">
        <v>1104</v>
      </c>
      <c r="H1395" s="297" t="s">
        <v>1104</v>
      </c>
      <c r="I1395" s="297" t="s">
        <v>1104</v>
      </c>
      <c r="J1395" s="297" t="s">
        <v>1104</v>
      </c>
      <c r="K1395" s="297" t="s">
        <v>1104</v>
      </c>
      <c r="L1395" s="297" t="s">
        <v>1104</v>
      </c>
      <c r="M1395" s="297" t="s">
        <v>1104</v>
      </c>
      <c r="N1395" s="297" t="s">
        <v>1104</v>
      </c>
      <c r="O1395" s="297" t="s">
        <v>1104</v>
      </c>
      <c r="P1395" s="297" t="s">
        <v>1104</v>
      </c>
      <c r="Q1395" s="297"/>
      <c r="R1395" s="297"/>
      <c r="S1395" s="297"/>
      <c r="T1395" s="297"/>
      <c r="U1395" s="297"/>
      <c r="V1395" s="297"/>
      <c r="W1395" s="297"/>
      <c r="X1395" s="297"/>
      <c r="Y1395" s="297"/>
      <c r="Z1395" s="297"/>
      <c r="AA1395" s="297"/>
      <c r="AB1395" s="297"/>
      <c r="AC1395" s="298"/>
      <c r="AD1395" s="205">
        <f>'Art. 121'!Q1345</f>
        <v>3</v>
      </c>
      <c r="AE1395" s="91" t="str">
        <f>IF(AG1395=1,AK1395,AG1395)</f>
        <v>No aplica</v>
      </c>
      <c r="AF1395">
        <f>AD1395/2</f>
        <v>1.5</v>
      </c>
      <c r="AG1395" s="89" t="str">
        <f>IF(AND(AF1395&gt;=0,AF1395&lt;=1),1,"No aplica")</f>
        <v>No aplica</v>
      </c>
      <c r="AH1395" s="92" t="e">
        <f>AD1395/(AG1395*2)</f>
        <v>#VALUE!</v>
      </c>
      <c r="AI1395" s="93" t="str">
        <f>IF(AG1395=1,AG1395/$AG$1400,"No aplica")</f>
        <v>No aplica</v>
      </c>
      <c r="AJ1395" s="93" t="e">
        <f>AF1395*AI1395</f>
        <v>#VALUE!</v>
      </c>
      <c r="AK1395" s="93" t="e">
        <f>AJ1395*$AE$23</f>
        <v>#VALUE!</v>
      </c>
    </row>
    <row r="1396" spans="1:37" ht="25.35" customHeight="1" thickTop="1" thickBot="1">
      <c r="A1396" s="296" t="s">
        <v>2330</v>
      </c>
      <c r="B1396" s="297" t="s">
        <v>1106</v>
      </c>
      <c r="C1396" s="297" t="s">
        <v>1106</v>
      </c>
      <c r="D1396" s="297" t="s">
        <v>1106</v>
      </c>
      <c r="E1396" s="297" t="s">
        <v>1106</v>
      </c>
      <c r="F1396" s="297" t="s">
        <v>1106</v>
      </c>
      <c r="G1396" s="297" t="s">
        <v>1106</v>
      </c>
      <c r="H1396" s="297" t="s">
        <v>1106</v>
      </c>
      <c r="I1396" s="297" t="s">
        <v>1106</v>
      </c>
      <c r="J1396" s="297" t="s">
        <v>1106</v>
      </c>
      <c r="K1396" s="297" t="s">
        <v>1106</v>
      </c>
      <c r="L1396" s="297" t="s">
        <v>1106</v>
      </c>
      <c r="M1396" s="297" t="s">
        <v>1106</v>
      </c>
      <c r="N1396" s="297" t="s">
        <v>1106</v>
      </c>
      <c r="O1396" s="297" t="s">
        <v>1106</v>
      </c>
      <c r="P1396" s="297" t="s">
        <v>1106</v>
      </c>
      <c r="Q1396" s="297"/>
      <c r="R1396" s="297"/>
      <c r="S1396" s="297"/>
      <c r="T1396" s="297"/>
      <c r="U1396" s="297"/>
      <c r="V1396" s="297"/>
      <c r="W1396" s="297"/>
      <c r="X1396" s="297"/>
      <c r="Y1396" s="297"/>
      <c r="Z1396" s="297"/>
      <c r="AA1396" s="297"/>
      <c r="AB1396" s="297"/>
      <c r="AC1396" s="298"/>
      <c r="AD1396" s="205">
        <f>'Art. 121'!Q1346</f>
        <v>3</v>
      </c>
      <c r="AE1396" s="91" t="str">
        <f>IF(AG1396=1,AK1396,AG1396)</f>
        <v>No aplica</v>
      </c>
      <c r="AF1396">
        <f>AD1396/2</f>
        <v>1.5</v>
      </c>
      <c r="AG1396" s="89" t="str">
        <f>IF(AND(AF1396&gt;=0,AF1396&lt;=1),1,"No aplica")</f>
        <v>No aplica</v>
      </c>
      <c r="AH1396" s="92" t="e">
        <f>AD1396/(AG1396*2)</f>
        <v>#VALUE!</v>
      </c>
      <c r="AI1396" s="93" t="str">
        <f>IF(AG1396=1,AG1396/$AG$1400,"No aplica")</f>
        <v>No aplica</v>
      </c>
      <c r="AJ1396" s="93" t="e">
        <f>AF1396*AI1396</f>
        <v>#VALUE!</v>
      </c>
      <c r="AK1396" s="93" t="e">
        <f>AJ1396*$AE$23</f>
        <v>#VALUE!</v>
      </c>
    </row>
    <row r="1397" spans="1:37" ht="25.35" customHeight="1" thickTop="1" thickBot="1">
      <c r="A1397" s="296" t="s">
        <v>2331</v>
      </c>
      <c r="B1397" s="297" t="s">
        <v>1108</v>
      </c>
      <c r="C1397" s="297" t="s">
        <v>1108</v>
      </c>
      <c r="D1397" s="297" t="s">
        <v>1108</v>
      </c>
      <c r="E1397" s="297" t="s">
        <v>1108</v>
      </c>
      <c r="F1397" s="297" t="s">
        <v>1108</v>
      </c>
      <c r="G1397" s="297" t="s">
        <v>1108</v>
      </c>
      <c r="H1397" s="297" t="s">
        <v>1108</v>
      </c>
      <c r="I1397" s="297" t="s">
        <v>1108</v>
      </c>
      <c r="J1397" s="297" t="s">
        <v>1108</v>
      </c>
      <c r="K1397" s="297" t="s">
        <v>1108</v>
      </c>
      <c r="L1397" s="297" t="s">
        <v>1108</v>
      </c>
      <c r="M1397" s="297" t="s">
        <v>1108</v>
      </c>
      <c r="N1397" s="297" t="s">
        <v>1108</v>
      </c>
      <c r="O1397" s="297" t="s">
        <v>1108</v>
      </c>
      <c r="P1397" s="297" t="s">
        <v>1108</v>
      </c>
      <c r="Q1397" s="297"/>
      <c r="R1397" s="297"/>
      <c r="S1397" s="297"/>
      <c r="T1397" s="297"/>
      <c r="U1397" s="297"/>
      <c r="V1397" s="297"/>
      <c r="W1397" s="297"/>
      <c r="X1397" s="297"/>
      <c r="Y1397" s="297"/>
      <c r="Z1397" s="297"/>
      <c r="AA1397" s="297"/>
      <c r="AB1397" s="297"/>
      <c r="AC1397" s="298"/>
      <c r="AD1397" s="205">
        <f>'Art. 121'!Q1347</f>
        <v>3</v>
      </c>
      <c r="AE1397" s="91" t="str">
        <f>IF(AG1397=1,AK1397,AG1397)</f>
        <v>No aplica</v>
      </c>
      <c r="AF1397">
        <f>AD1397/2</f>
        <v>1.5</v>
      </c>
      <c r="AG1397" s="89" t="str">
        <f>IF(AND(AF1397&gt;=0,AF1397&lt;=1),1,"No aplica")</f>
        <v>No aplica</v>
      </c>
      <c r="AH1397" s="92" t="e">
        <f>AD1397/(AG1397*2)</f>
        <v>#VALUE!</v>
      </c>
      <c r="AI1397" s="93" t="str">
        <f>IF(AG1397=1,AG1397/$AG$1400,"No aplica")</f>
        <v>No aplica</v>
      </c>
      <c r="AJ1397" s="93" t="e">
        <f>AF1397*AI1397</f>
        <v>#VALUE!</v>
      </c>
      <c r="AK1397" s="93" t="e">
        <f>AJ1397*$AE$23</f>
        <v>#VALUE!</v>
      </c>
    </row>
    <row r="1398" spans="1:37" ht="25.35" customHeight="1" thickTop="1" thickBot="1">
      <c r="A1398" s="296" t="s">
        <v>2332</v>
      </c>
      <c r="B1398" s="297" t="s">
        <v>1110</v>
      </c>
      <c r="C1398" s="297" t="s">
        <v>1110</v>
      </c>
      <c r="D1398" s="297" t="s">
        <v>1110</v>
      </c>
      <c r="E1398" s="297" t="s">
        <v>1110</v>
      </c>
      <c r="F1398" s="297" t="s">
        <v>1110</v>
      </c>
      <c r="G1398" s="297" t="s">
        <v>1110</v>
      </c>
      <c r="H1398" s="297" t="s">
        <v>1110</v>
      </c>
      <c r="I1398" s="297" t="s">
        <v>1110</v>
      </c>
      <c r="J1398" s="297" t="s">
        <v>1110</v>
      </c>
      <c r="K1398" s="297" t="s">
        <v>1110</v>
      </c>
      <c r="L1398" s="297" t="s">
        <v>1110</v>
      </c>
      <c r="M1398" s="297" t="s">
        <v>1110</v>
      </c>
      <c r="N1398" s="297" t="s">
        <v>1110</v>
      </c>
      <c r="O1398" s="297" t="s">
        <v>1110</v>
      </c>
      <c r="P1398" s="297" t="s">
        <v>1110</v>
      </c>
      <c r="Q1398" s="297"/>
      <c r="R1398" s="297"/>
      <c r="S1398" s="297"/>
      <c r="T1398" s="297"/>
      <c r="U1398" s="297"/>
      <c r="V1398" s="297"/>
      <c r="W1398" s="297"/>
      <c r="X1398" s="297"/>
      <c r="Y1398" s="297"/>
      <c r="Z1398" s="297"/>
      <c r="AA1398" s="297"/>
      <c r="AB1398" s="297"/>
      <c r="AC1398" s="298"/>
      <c r="AD1398" s="205">
        <f>'Art. 121'!Q1348</f>
        <v>3</v>
      </c>
      <c r="AE1398" s="91" t="str">
        <f>IF(AG1398=1,AK1398,AG1398)</f>
        <v>No aplica</v>
      </c>
      <c r="AF1398">
        <f>AD1398/2</f>
        <v>1.5</v>
      </c>
      <c r="AG1398" s="89" t="str">
        <f>IF(AND(AF1398&gt;=0,AF1398&lt;=1),1,"No aplica")</f>
        <v>No aplica</v>
      </c>
      <c r="AH1398" s="92" t="e">
        <f>AD1398/(AG1398*2)</f>
        <v>#VALUE!</v>
      </c>
      <c r="AI1398" s="93" t="str">
        <f>IF(AG1398=1,AG1398/$AG$1400,"No aplica")</f>
        <v>No aplica</v>
      </c>
      <c r="AJ1398" s="93" t="e">
        <f>AF1398*AI1398</f>
        <v>#VALUE!</v>
      </c>
      <c r="AK1398" s="93" t="e">
        <f>AJ1398*$AE$23</f>
        <v>#VALUE!</v>
      </c>
    </row>
    <row r="1399" spans="1:37" ht="25.35" customHeight="1" thickTop="1" thickBot="1">
      <c r="A1399" s="296" t="s">
        <v>2333</v>
      </c>
      <c r="B1399" s="297" t="s">
        <v>1112</v>
      </c>
      <c r="C1399" s="297" t="s">
        <v>1112</v>
      </c>
      <c r="D1399" s="297" t="s">
        <v>1112</v>
      </c>
      <c r="E1399" s="297" t="s">
        <v>1112</v>
      </c>
      <c r="F1399" s="297" t="s">
        <v>1112</v>
      </c>
      <c r="G1399" s="297" t="s">
        <v>1112</v>
      </c>
      <c r="H1399" s="297" t="s">
        <v>1112</v>
      </c>
      <c r="I1399" s="297" t="s">
        <v>1112</v>
      </c>
      <c r="J1399" s="297" t="s">
        <v>1112</v>
      </c>
      <c r="K1399" s="297" t="s">
        <v>1112</v>
      </c>
      <c r="L1399" s="297" t="s">
        <v>1112</v>
      </c>
      <c r="M1399" s="297" t="s">
        <v>1112</v>
      </c>
      <c r="N1399" s="297" t="s">
        <v>1112</v>
      </c>
      <c r="O1399" s="297" t="s">
        <v>1112</v>
      </c>
      <c r="P1399" s="297" t="s">
        <v>1112</v>
      </c>
      <c r="Q1399" s="297"/>
      <c r="R1399" s="297"/>
      <c r="S1399" s="297"/>
      <c r="T1399" s="297"/>
      <c r="U1399" s="297"/>
      <c r="V1399" s="297"/>
      <c r="W1399" s="297"/>
      <c r="X1399" s="297"/>
      <c r="Y1399" s="297"/>
      <c r="Z1399" s="297"/>
      <c r="AA1399" s="297"/>
      <c r="AB1399" s="297"/>
      <c r="AC1399" s="298"/>
      <c r="AD1399" s="205">
        <f>'Art. 121'!Q1349</f>
        <v>3</v>
      </c>
      <c r="AE1399" s="91" t="str">
        <f>IF(AG1399=1,AK1399,AG1399)</f>
        <v>No aplica</v>
      </c>
      <c r="AF1399">
        <f>AD1399/2</f>
        <v>1.5</v>
      </c>
      <c r="AG1399" s="89" t="str">
        <f>IF(AND(AF1399&gt;=0,AF1399&lt;=1),1,"No aplica")</f>
        <v>No aplica</v>
      </c>
      <c r="AH1399" s="92" t="e">
        <f>AD1399/(AG1399*2)</f>
        <v>#VALUE!</v>
      </c>
      <c r="AI1399" s="93" t="str">
        <f>IF(AG1399=1,AG1399/$AG$1400,"No aplica")</f>
        <v>No aplica</v>
      </c>
      <c r="AJ1399" s="93" t="e">
        <f>AF1399*AI1399</f>
        <v>#VALUE!</v>
      </c>
      <c r="AK1399" s="93" t="e">
        <f>AJ1399*$AE$23</f>
        <v>#VALUE!</v>
      </c>
    </row>
    <row r="1400" spans="1:37" ht="25.35" customHeight="1" thickTop="1">
      <c r="A1400" s="304" t="s">
        <v>2334</v>
      </c>
      <c r="B1400" s="304"/>
      <c r="C1400" s="304"/>
      <c r="D1400" s="304"/>
      <c r="E1400" s="304"/>
      <c r="F1400" s="304"/>
      <c r="G1400" s="304"/>
      <c r="H1400" s="304"/>
      <c r="I1400" s="304"/>
      <c r="J1400" s="304"/>
      <c r="K1400" s="304"/>
      <c r="L1400" s="304"/>
      <c r="M1400" s="304"/>
      <c r="N1400" s="304"/>
      <c r="O1400" s="304"/>
      <c r="P1400" s="304"/>
      <c r="Q1400" s="304"/>
      <c r="R1400" s="304"/>
      <c r="S1400" s="304"/>
      <c r="T1400" s="304"/>
      <c r="U1400" s="304"/>
      <c r="V1400" s="304"/>
      <c r="W1400" s="304"/>
      <c r="X1400" s="304"/>
      <c r="Y1400" s="304"/>
      <c r="Z1400" s="304"/>
      <c r="AA1400" s="304"/>
      <c r="AB1400" s="304"/>
      <c r="AC1400" s="304"/>
      <c r="AD1400" s="304"/>
      <c r="AE1400" s="91">
        <f>SUM(AE1393:AE1399)</f>
        <v>0</v>
      </c>
      <c r="AF1400" s="63"/>
      <c r="AG1400" s="94">
        <f>SUM(AG1395:AG1399)</f>
        <v>0</v>
      </c>
      <c r="AH1400" s="95"/>
      <c r="AI1400" s="96"/>
      <c r="AJ1400" s="96"/>
      <c r="AK1400" s="96"/>
    </row>
    <row r="1401" spans="1:37" ht="25.35" customHeight="1">
      <c r="A1401" s="302" t="s">
        <v>2335</v>
      </c>
      <c r="B1401" s="302"/>
      <c r="C1401" s="302"/>
      <c r="D1401" s="302"/>
      <c r="E1401" s="302"/>
      <c r="F1401" s="302"/>
      <c r="G1401" s="302"/>
      <c r="H1401" s="302"/>
      <c r="I1401" s="302"/>
      <c r="J1401" s="302"/>
      <c r="K1401" s="302"/>
      <c r="L1401" s="302"/>
      <c r="M1401" s="302"/>
      <c r="N1401" s="302"/>
      <c r="O1401" s="302"/>
      <c r="P1401" s="302"/>
      <c r="Q1401" s="302"/>
      <c r="R1401" s="302"/>
      <c r="S1401" s="302"/>
      <c r="T1401" s="302"/>
      <c r="U1401" s="302"/>
      <c r="V1401" s="302"/>
      <c r="W1401" s="302"/>
      <c r="X1401" s="302"/>
      <c r="Y1401" s="302"/>
      <c r="Z1401" s="302"/>
      <c r="AA1401" s="302"/>
      <c r="AB1401" s="302"/>
      <c r="AC1401" s="302"/>
      <c r="AD1401" s="302"/>
      <c r="AE1401" s="91">
        <f>AE1400/$AE$23*100</f>
        <v>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94" t="s">
        <v>1113</v>
      </c>
      <c r="B1404" s="294"/>
      <c r="C1404" s="294"/>
      <c r="D1404" s="294"/>
      <c r="E1404" s="294"/>
      <c r="F1404" s="294"/>
      <c r="G1404" s="294"/>
      <c r="H1404" s="294"/>
      <c r="I1404" s="294"/>
      <c r="J1404" s="294"/>
      <c r="K1404" s="294"/>
      <c r="L1404" s="294"/>
      <c r="M1404" s="294"/>
      <c r="N1404" s="294"/>
      <c r="O1404" s="294"/>
      <c r="P1404" s="294"/>
      <c r="Q1404" s="294"/>
      <c r="R1404" s="294"/>
      <c r="S1404" s="294"/>
      <c r="T1404" s="294"/>
      <c r="U1404" s="294"/>
      <c r="V1404" s="294"/>
      <c r="W1404" s="294"/>
      <c r="X1404" s="294"/>
      <c r="Y1404" s="294"/>
      <c r="Z1404" s="294"/>
      <c r="AA1404" s="294"/>
      <c r="AB1404" s="294"/>
      <c r="AC1404" s="294"/>
      <c r="AD1404" s="204"/>
      <c r="AE1404" s="204"/>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03" t="s">
        <v>44</v>
      </c>
      <c r="B1407" s="303"/>
      <c r="C1407" s="303"/>
      <c r="D1407" s="303"/>
      <c r="E1407" s="303"/>
      <c r="F1407" s="303"/>
      <c r="G1407" s="303"/>
      <c r="H1407" s="303"/>
      <c r="I1407" s="303"/>
      <c r="J1407" s="303"/>
      <c r="K1407" s="303"/>
      <c r="L1407" s="303"/>
      <c r="M1407" s="303"/>
      <c r="N1407" s="303"/>
      <c r="O1407" s="303"/>
      <c r="P1407" s="303"/>
      <c r="Q1407" s="303"/>
      <c r="R1407" s="303"/>
      <c r="S1407" s="303"/>
      <c r="T1407" s="303"/>
      <c r="U1407" s="303"/>
      <c r="V1407" s="303"/>
      <c r="W1407" s="303"/>
      <c r="X1407" s="303"/>
      <c r="Y1407" s="303"/>
      <c r="Z1407" s="303"/>
      <c r="AA1407" s="303"/>
      <c r="AB1407" s="303"/>
      <c r="AC1407" s="303"/>
      <c r="AD1407" s="67" t="s">
        <v>67</v>
      </c>
      <c r="AE1407" s="201" t="s">
        <v>9</v>
      </c>
      <c r="AF1407" s="89" t="s">
        <v>1877</v>
      </c>
      <c r="AG1407" s="89" t="s">
        <v>1878</v>
      </c>
      <c r="AH1407" s="89" t="s">
        <v>1879</v>
      </c>
      <c r="AI1407" s="90" t="s">
        <v>1880</v>
      </c>
      <c r="AJ1407" s="89"/>
      <c r="AK1407" s="90" t="s">
        <v>1881</v>
      </c>
    </row>
    <row r="1408" spans="1:37" ht="25.35" customHeight="1" thickTop="1" thickBot="1">
      <c r="A1408" s="296" t="s">
        <v>960</v>
      </c>
      <c r="B1408" s="297" t="s">
        <v>980</v>
      </c>
      <c r="C1408" s="297" t="s">
        <v>980</v>
      </c>
      <c r="D1408" s="297" t="s">
        <v>980</v>
      </c>
      <c r="E1408" s="297" t="s">
        <v>980</v>
      </c>
      <c r="F1408" s="297" t="s">
        <v>980</v>
      </c>
      <c r="G1408" s="297" t="s">
        <v>980</v>
      </c>
      <c r="H1408" s="297" t="s">
        <v>980</v>
      </c>
      <c r="I1408" s="297" t="s">
        <v>980</v>
      </c>
      <c r="J1408" s="297" t="s">
        <v>980</v>
      </c>
      <c r="K1408" s="297" t="s">
        <v>980</v>
      </c>
      <c r="L1408" s="297" t="s">
        <v>980</v>
      </c>
      <c r="M1408" s="297" t="s">
        <v>980</v>
      </c>
      <c r="N1408" s="297" t="s">
        <v>980</v>
      </c>
      <c r="O1408" s="297" t="s">
        <v>980</v>
      </c>
      <c r="P1408" s="297" t="s">
        <v>980</v>
      </c>
      <c r="Q1408" s="297"/>
      <c r="R1408" s="297"/>
      <c r="S1408" s="297"/>
      <c r="T1408" s="297"/>
      <c r="U1408" s="297"/>
      <c r="V1408" s="297"/>
      <c r="W1408" s="297"/>
      <c r="X1408" s="297"/>
      <c r="Y1408" s="297"/>
      <c r="Z1408" s="297"/>
      <c r="AA1408" s="297"/>
      <c r="AB1408" s="297"/>
      <c r="AC1408" s="298"/>
      <c r="AD1408" s="205">
        <f>'Art. 121'!Q1358</f>
        <v>3</v>
      </c>
      <c r="AE1408" s="91" t="str">
        <f t="shared" ref="AE1408:AE1421" si="387">IF(AG1408=1,AK1408,AG1408)</f>
        <v>No aplica</v>
      </c>
      <c r="AF1408">
        <f t="shared" ref="AF1408:AF1421" si="388">AD1408/2</f>
        <v>1.5</v>
      </c>
      <c r="AG1408" s="89" t="str">
        <f t="shared" ref="AG1408:AG1421" si="389">IF(AND(AF1408&gt;=0,AF1408&lt;=1),1,"No aplica")</f>
        <v>No aplica</v>
      </c>
      <c r="AH1408" s="92" t="e">
        <f t="shared" ref="AH1408:AH1421" si="390">AD1408/(AG1408*2)</f>
        <v>#VALUE!</v>
      </c>
      <c r="AI1408" s="93" t="str">
        <f t="shared" ref="AI1408:AI1421" si="391">IF(AG1408=1,AG1408/$AG$1422,"No aplica")</f>
        <v>No aplica</v>
      </c>
      <c r="AJ1408" s="93" t="e">
        <f t="shared" ref="AJ1408:AJ1421" si="392">AF1408*AI1408</f>
        <v>#VALUE!</v>
      </c>
      <c r="AK1408" s="93" t="e">
        <f t="shared" ref="AK1408:AK1421" si="393">AJ1408*$AE$23</f>
        <v>#VALUE!</v>
      </c>
    </row>
    <row r="1409" spans="1:37" ht="25.35" customHeight="1" thickTop="1" thickBot="1">
      <c r="A1409" s="296" t="s">
        <v>961</v>
      </c>
      <c r="B1409" s="297" t="s">
        <v>981</v>
      </c>
      <c r="C1409" s="297" t="s">
        <v>981</v>
      </c>
      <c r="D1409" s="297" t="s">
        <v>981</v>
      </c>
      <c r="E1409" s="297" t="s">
        <v>981</v>
      </c>
      <c r="F1409" s="297" t="s">
        <v>981</v>
      </c>
      <c r="G1409" s="297" t="s">
        <v>981</v>
      </c>
      <c r="H1409" s="297" t="s">
        <v>981</v>
      </c>
      <c r="I1409" s="297" t="s">
        <v>981</v>
      </c>
      <c r="J1409" s="297" t="s">
        <v>981</v>
      </c>
      <c r="K1409" s="297" t="s">
        <v>981</v>
      </c>
      <c r="L1409" s="297" t="s">
        <v>981</v>
      </c>
      <c r="M1409" s="297" t="s">
        <v>981</v>
      </c>
      <c r="N1409" s="297" t="s">
        <v>981</v>
      </c>
      <c r="O1409" s="297" t="s">
        <v>981</v>
      </c>
      <c r="P1409" s="297" t="s">
        <v>981</v>
      </c>
      <c r="Q1409" s="297"/>
      <c r="R1409" s="297"/>
      <c r="S1409" s="297"/>
      <c r="T1409" s="297"/>
      <c r="U1409" s="297"/>
      <c r="V1409" s="297"/>
      <c r="W1409" s="297"/>
      <c r="X1409" s="297"/>
      <c r="Y1409" s="297"/>
      <c r="Z1409" s="297"/>
      <c r="AA1409" s="297"/>
      <c r="AB1409" s="297"/>
      <c r="AC1409" s="298"/>
      <c r="AD1409" s="205">
        <f>'Art. 121'!Q1359</f>
        <v>3</v>
      </c>
      <c r="AE1409" s="91" t="str">
        <f t="shared" si="387"/>
        <v>No aplica</v>
      </c>
      <c r="AF1409">
        <f t="shared" si="388"/>
        <v>1.5</v>
      </c>
      <c r="AG1409" s="89" t="str">
        <f t="shared" si="389"/>
        <v>No aplica</v>
      </c>
      <c r="AH1409" s="92" t="e">
        <f t="shared" si="390"/>
        <v>#VALUE!</v>
      </c>
      <c r="AI1409" s="93" t="str">
        <f t="shared" si="391"/>
        <v>No aplica</v>
      </c>
      <c r="AJ1409" s="93" t="e">
        <f t="shared" si="392"/>
        <v>#VALUE!</v>
      </c>
      <c r="AK1409" s="93" t="e">
        <f t="shared" si="393"/>
        <v>#VALUE!</v>
      </c>
    </row>
    <row r="1410" spans="1:37" ht="25.35" customHeight="1" thickTop="1" thickBot="1">
      <c r="A1410" s="296" t="s">
        <v>2336</v>
      </c>
      <c r="B1410" s="297" t="s">
        <v>1116</v>
      </c>
      <c r="C1410" s="297" t="s">
        <v>1116</v>
      </c>
      <c r="D1410" s="297" t="s">
        <v>1116</v>
      </c>
      <c r="E1410" s="297" t="s">
        <v>1116</v>
      </c>
      <c r="F1410" s="297" t="s">
        <v>1116</v>
      </c>
      <c r="G1410" s="297" t="s">
        <v>1116</v>
      </c>
      <c r="H1410" s="297" t="s">
        <v>1116</v>
      </c>
      <c r="I1410" s="297" t="s">
        <v>1116</v>
      </c>
      <c r="J1410" s="297" t="s">
        <v>1116</v>
      </c>
      <c r="K1410" s="297" t="s">
        <v>1116</v>
      </c>
      <c r="L1410" s="297" t="s">
        <v>1116</v>
      </c>
      <c r="M1410" s="297" t="s">
        <v>1116</v>
      </c>
      <c r="N1410" s="297" t="s">
        <v>1116</v>
      </c>
      <c r="O1410" s="297" t="s">
        <v>1116</v>
      </c>
      <c r="P1410" s="297" t="s">
        <v>1116</v>
      </c>
      <c r="Q1410" s="297"/>
      <c r="R1410" s="297"/>
      <c r="S1410" s="297"/>
      <c r="T1410" s="297"/>
      <c r="U1410" s="297"/>
      <c r="V1410" s="297"/>
      <c r="W1410" s="297"/>
      <c r="X1410" s="297"/>
      <c r="Y1410" s="297"/>
      <c r="Z1410" s="297"/>
      <c r="AA1410" s="297"/>
      <c r="AB1410" s="297"/>
      <c r="AC1410" s="298"/>
      <c r="AD1410" s="205">
        <f>'Art. 121'!Q1360</f>
        <v>3</v>
      </c>
      <c r="AE1410" s="91" t="str">
        <f t="shared" si="387"/>
        <v>No aplica</v>
      </c>
      <c r="AF1410">
        <f t="shared" si="388"/>
        <v>1.5</v>
      </c>
      <c r="AG1410" s="89" t="str">
        <f t="shared" si="389"/>
        <v>No aplica</v>
      </c>
      <c r="AH1410" s="92" t="e">
        <f t="shared" si="390"/>
        <v>#VALUE!</v>
      </c>
      <c r="AI1410" s="93" t="str">
        <f t="shared" si="391"/>
        <v>No aplica</v>
      </c>
      <c r="AJ1410" s="93" t="e">
        <f t="shared" si="392"/>
        <v>#VALUE!</v>
      </c>
      <c r="AK1410" s="93" t="e">
        <f t="shared" si="393"/>
        <v>#VALUE!</v>
      </c>
    </row>
    <row r="1411" spans="1:37" ht="25.35" customHeight="1" thickTop="1" thickBot="1">
      <c r="A1411" s="296" t="s">
        <v>1117</v>
      </c>
      <c r="B1411" s="297" t="s">
        <v>1118</v>
      </c>
      <c r="C1411" s="297" t="s">
        <v>1118</v>
      </c>
      <c r="D1411" s="297" t="s">
        <v>1118</v>
      </c>
      <c r="E1411" s="297" t="s">
        <v>1118</v>
      </c>
      <c r="F1411" s="297" t="s">
        <v>1118</v>
      </c>
      <c r="G1411" s="297" t="s">
        <v>1118</v>
      </c>
      <c r="H1411" s="297" t="s">
        <v>1118</v>
      </c>
      <c r="I1411" s="297" t="s">
        <v>1118</v>
      </c>
      <c r="J1411" s="297" t="s">
        <v>1118</v>
      </c>
      <c r="K1411" s="297" t="s">
        <v>1118</v>
      </c>
      <c r="L1411" s="297" t="s">
        <v>1118</v>
      </c>
      <c r="M1411" s="297" t="s">
        <v>1118</v>
      </c>
      <c r="N1411" s="297" t="s">
        <v>1118</v>
      </c>
      <c r="O1411" s="297" t="s">
        <v>1118</v>
      </c>
      <c r="P1411" s="297" t="s">
        <v>1118</v>
      </c>
      <c r="Q1411" s="297"/>
      <c r="R1411" s="297"/>
      <c r="S1411" s="297"/>
      <c r="T1411" s="297"/>
      <c r="U1411" s="297"/>
      <c r="V1411" s="297"/>
      <c r="W1411" s="297"/>
      <c r="X1411" s="297"/>
      <c r="Y1411" s="297"/>
      <c r="Z1411" s="297"/>
      <c r="AA1411" s="297"/>
      <c r="AB1411" s="297"/>
      <c r="AC1411" s="298"/>
      <c r="AD1411" s="205">
        <f>'Art. 121'!Q1361</f>
        <v>3</v>
      </c>
      <c r="AE1411" s="91" t="str">
        <f t="shared" si="387"/>
        <v>No aplica</v>
      </c>
      <c r="AF1411">
        <f t="shared" si="388"/>
        <v>1.5</v>
      </c>
      <c r="AG1411" s="89" t="str">
        <f t="shared" si="389"/>
        <v>No aplica</v>
      </c>
      <c r="AH1411" s="92" t="e">
        <f t="shared" si="390"/>
        <v>#VALUE!</v>
      </c>
      <c r="AI1411" s="93" t="str">
        <f t="shared" si="391"/>
        <v>No aplica</v>
      </c>
      <c r="AJ1411" s="93" t="e">
        <f t="shared" si="392"/>
        <v>#VALUE!</v>
      </c>
      <c r="AK1411" s="93" t="e">
        <f t="shared" si="393"/>
        <v>#VALUE!</v>
      </c>
    </row>
    <row r="1412" spans="1:37" ht="25.35" customHeight="1" thickTop="1" thickBot="1">
      <c r="A1412" s="296" t="s">
        <v>1119</v>
      </c>
      <c r="B1412" s="297" t="s">
        <v>1120</v>
      </c>
      <c r="C1412" s="297" t="s">
        <v>1120</v>
      </c>
      <c r="D1412" s="297" t="s">
        <v>1120</v>
      </c>
      <c r="E1412" s="297" t="s">
        <v>1120</v>
      </c>
      <c r="F1412" s="297" t="s">
        <v>1120</v>
      </c>
      <c r="G1412" s="297" t="s">
        <v>1120</v>
      </c>
      <c r="H1412" s="297" t="s">
        <v>1120</v>
      </c>
      <c r="I1412" s="297" t="s">
        <v>1120</v>
      </c>
      <c r="J1412" s="297" t="s">
        <v>1120</v>
      </c>
      <c r="K1412" s="297" t="s">
        <v>1120</v>
      </c>
      <c r="L1412" s="297" t="s">
        <v>1120</v>
      </c>
      <c r="M1412" s="297" t="s">
        <v>1120</v>
      </c>
      <c r="N1412" s="297" t="s">
        <v>1120</v>
      </c>
      <c r="O1412" s="297" t="s">
        <v>1120</v>
      </c>
      <c r="P1412" s="297" t="s">
        <v>1120</v>
      </c>
      <c r="Q1412" s="297"/>
      <c r="R1412" s="297"/>
      <c r="S1412" s="297"/>
      <c r="T1412" s="297"/>
      <c r="U1412" s="297"/>
      <c r="V1412" s="297"/>
      <c r="W1412" s="297"/>
      <c r="X1412" s="297"/>
      <c r="Y1412" s="297"/>
      <c r="Z1412" s="297"/>
      <c r="AA1412" s="297"/>
      <c r="AB1412" s="297"/>
      <c r="AC1412" s="298"/>
      <c r="AD1412" s="205">
        <f>'Art. 121'!Q1362</f>
        <v>3</v>
      </c>
      <c r="AE1412" s="91" t="str">
        <f t="shared" si="387"/>
        <v>No aplica</v>
      </c>
      <c r="AF1412">
        <f t="shared" si="388"/>
        <v>1.5</v>
      </c>
      <c r="AG1412" s="89" t="str">
        <f t="shared" si="389"/>
        <v>No aplica</v>
      </c>
      <c r="AH1412" s="92" t="e">
        <f t="shared" si="390"/>
        <v>#VALUE!</v>
      </c>
      <c r="AI1412" s="93" t="str">
        <f t="shared" si="391"/>
        <v>No aplica</v>
      </c>
      <c r="AJ1412" s="93" t="e">
        <f t="shared" si="392"/>
        <v>#VALUE!</v>
      </c>
      <c r="AK1412" s="93" t="e">
        <f t="shared" si="393"/>
        <v>#VALUE!</v>
      </c>
    </row>
    <row r="1413" spans="1:37" ht="25.35" customHeight="1" thickTop="1" thickBot="1">
      <c r="A1413" s="296" t="s">
        <v>1121</v>
      </c>
      <c r="B1413" s="297" t="s">
        <v>1122</v>
      </c>
      <c r="C1413" s="297" t="s">
        <v>1122</v>
      </c>
      <c r="D1413" s="297" t="s">
        <v>1122</v>
      </c>
      <c r="E1413" s="297" t="s">
        <v>1122</v>
      </c>
      <c r="F1413" s="297" t="s">
        <v>1122</v>
      </c>
      <c r="G1413" s="297" t="s">
        <v>1122</v>
      </c>
      <c r="H1413" s="297" t="s">
        <v>1122</v>
      </c>
      <c r="I1413" s="297" t="s">
        <v>1122</v>
      </c>
      <c r="J1413" s="297" t="s">
        <v>1122</v>
      </c>
      <c r="K1413" s="297" t="s">
        <v>1122</v>
      </c>
      <c r="L1413" s="297" t="s">
        <v>1122</v>
      </c>
      <c r="M1413" s="297" t="s">
        <v>1122</v>
      </c>
      <c r="N1413" s="297" t="s">
        <v>1122</v>
      </c>
      <c r="O1413" s="297" t="s">
        <v>1122</v>
      </c>
      <c r="P1413" s="297" t="s">
        <v>1122</v>
      </c>
      <c r="Q1413" s="297"/>
      <c r="R1413" s="297"/>
      <c r="S1413" s="297"/>
      <c r="T1413" s="297"/>
      <c r="U1413" s="297"/>
      <c r="V1413" s="297"/>
      <c r="W1413" s="297"/>
      <c r="X1413" s="297"/>
      <c r="Y1413" s="297"/>
      <c r="Z1413" s="297"/>
      <c r="AA1413" s="297"/>
      <c r="AB1413" s="297"/>
      <c r="AC1413" s="298"/>
      <c r="AD1413" s="205">
        <f>'Art. 121'!Q1363</f>
        <v>3</v>
      </c>
      <c r="AE1413" s="91" t="str">
        <f t="shared" si="387"/>
        <v>No aplica</v>
      </c>
      <c r="AF1413">
        <f t="shared" si="388"/>
        <v>1.5</v>
      </c>
      <c r="AG1413" s="89" t="str">
        <f t="shared" si="389"/>
        <v>No aplica</v>
      </c>
      <c r="AH1413" s="92" t="e">
        <f t="shared" si="390"/>
        <v>#VALUE!</v>
      </c>
      <c r="AI1413" s="93" t="str">
        <f t="shared" si="391"/>
        <v>No aplica</v>
      </c>
      <c r="AJ1413" s="93" t="e">
        <f t="shared" si="392"/>
        <v>#VALUE!</v>
      </c>
      <c r="AK1413" s="93" t="e">
        <f t="shared" si="393"/>
        <v>#VALUE!</v>
      </c>
    </row>
    <row r="1414" spans="1:37" ht="25.35" customHeight="1" thickTop="1" thickBot="1">
      <c r="A1414" s="296" t="s">
        <v>1123</v>
      </c>
      <c r="B1414" s="297" t="s">
        <v>1124</v>
      </c>
      <c r="C1414" s="297" t="s">
        <v>1124</v>
      </c>
      <c r="D1414" s="297" t="s">
        <v>1124</v>
      </c>
      <c r="E1414" s="297" t="s">
        <v>1124</v>
      </c>
      <c r="F1414" s="297" t="s">
        <v>1124</v>
      </c>
      <c r="G1414" s="297" t="s">
        <v>1124</v>
      </c>
      <c r="H1414" s="297" t="s">
        <v>1124</v>
      </c>
      <c r="I1414" s="297" t="s">
        <v>1124</v>
      </c>
      <c r="J1414" s="297" t="s">
        <v>1124</v>
      </c>
      <c r="K1414" s="297" t="s">
        <v>1124</v>
      </c>
      <c r="L1414" s="297" t="s">
        <v>1124</v>
      </c>
      <c r="M1414" s="297" t="s">
        <v>1124</v>
      </c>
      <c r="N1414" s="297" t="s">
        <v>1124</v>
      </c>
      <c r="O1414" s="297" t="s">
        <v>1124</v>
      </c>
      <c r="P1414" s="297" t="s">
        <v>1124</v>
      </c>
      <c r="Q1414" s="297"/>
      <c r="R1414" s="297"/>
      <c r="S1414" s="297"/>
      <c r="T1414" s="297"/>
      <c r="U1414" s="297"/>
      <c r="V1414" s="297"/>
      <c r="W1414" s="297"/>
      <c r="X1414" s="297"/>
      <c r="Y1414" s="297"/>
      <c r="Z1414" s="297"/>
      <c r="AA1414" s="297"/>
      <c r="AB1414" s="297"/>
      <c r="AC1414" s="298"/>
      <c r="AD1414" s="205">
        <f>'Art. 121'!Q1364</f>
        <v>3</v>
      </c>
      <c r="AE1414" s="91" t="str">
        <f t="shared" si="387"/>
        <v>No aplica</v>
      </c>
      <c r="AF1414">
        <f t="shared" si="388"/>
        <v>1.5</v>
      </c>
      <c r="AG1414" s="89" t="str">
        <f t="shared" si="389"/>
        <v>No aplica</v>
      </c>
      <c r="AH1414" s="92" t="e">
        <f t="shared" si="390"/>
        <v>#VALUE!</v>
      </c>
      <c r="AI1414" s="93" t="str">
        <f t="shared" si="391"/>
        <v>No aplica</v>
      </c>
      <c r="AJ1414" s="93" t="e">
        <f t="shared" si="392"/>
        <v>#VALUE!</v>
      </c>
      <c r="AK1414" s="93" t="e">
        <f t="shared" si="393"/>
        <v>#VALUE!</v>
      </c>
    </row>
    <row r="1415" spans="1:37" ht="25.35" customHeight="1" thickTop="1" thickBot="1">
      <c r="A1415" s="296" t="s">
        <v>1125</v>
      </c>
      <c r="B1415" s="297" t="s">
        <v>1126</v>
      </c>
      <c r="C1415" s="297" t="s">
        <v>1126</v>
      </c>
      <c r="D1415" s="297" t="s">
        <v>1126</v>
      </c>
      <c r="E1415" s="297" t="s">
        <v>1126</v>
      </c>
      <c r="F1415" s="297" t="s">
        <v>1126</v>
      </c>
      <c r="G1415" s="297" t="s">
        <v>1126</v>
      </c>
      <c r="H1415" s="297" t="s">
        <v>1126</v>
      </c>
      <c r="I1415" s="297" t="s">
        <v>1126</v>
      </c>
      <c r="J1415" s="297" t="s">
        <v>1126</v>
      </c>
      <c r="K1415" s="297" t="s">
        <v>1126</v>
      </c>
      <c r="L1415" s="297" t="s">
        <v>1126</v>
      </c>
      <c r="M1415" s="297" t="s">
        <v>1126</v>
      </c>
      <c r="N1415" s="297" t="s">
        <v>1126</v>
      </c>
      <c r="O1415" s="297" t="s">
        <v>1126</v>
      </c>
      <c r="P1415" s="297" t="s">
        <v>1126</v>
      </c>
      <c r="Q1415" s="297"/>
      <c r="R1415" s="297"/>
      <c r="S1415" s="297"/>
      <c r="T1415" s="297"/>
      <c r="U1415" s="297"/>
      <c r="V1415" s="297"/>
      <c r="W1415" s="297"/>
      <c r="X1415" s="297"/>
      <c r="Y1415" s="297"/>
      <c r="Z1415" s="297"/>
      <c r="AA1415" s="297"/>
      <c r="AB1415" s="297"/>
      <c r="AC1415" s="298"/>
      <c r="AD1415" s="205">
        <f>'Art. 121'!Q1365</f>
        <v>3</v>
      </c>
      <c r="AE1415" s="91" t="str">
        <f t="shared" si="387"/>
        <v>No aplica</v>
      </c>
      <c r="AF1415">
        <f t="shared" si="388"/>
        <v>1.5</v>
      </c>
      <c r="AG1415" s="89" t="str">
        <f t="shared" si="389"/>
        <v>No aplica</v>
      </c>
      <c r="AH1415" s="92" t="e">
        <f t="shared" si="390"/>
        <v>#VALUE!</v>
      </c>
      <c r="AI1415" s="93" t="str">
        <f t="shared" si="391"/>
        <v>No aplica</v>
      </c>
      <c r="AJ1415" s="93" t="e">
        <f t="shared" si="392"/>
        <v>#VALUE!</v>
      </c>
      <c r="AK1415" s="93" t="e">
        <f t="shared" si="393"/>
        <v>#VALUE!</v>
      </c>
    </row>
    <row r="1416" spans="1:37" ht="25.35" customHeight="1" thickTop="1" thickBot="1">
      <c r="A1416" s="296" t="s">
        <v>1127</v>
      </c>
      <c r="B1416" s="297" t="s">
        <v>1128</v>
      </c>
      <c r="C1416" s="297" t="s">
        <v>1128</v>
      </c>
      <c r="D1416" s="297" t="s">
        <v>1128</v>
      </c>
      <c r="E1416" s="297" t="s">
        <v>1128</v>
      </c>
      <c r="F1416" s="297" t="s">
        <v>1128</v>
      </c>
      <c r="G1416" s="297" t="s">
        <v>1128</v>
      </c>
      <c r="H1416" s="297" t="s">
        <v>1128</v>
      </c>
      <c r="I1416" s="297" t="s">
        <v>1128</v>
      </c>
      <c r="J1416" s="297" t="s">
        <v>1128</v>
      </c>
      <c r="K1416" s="297" t="s">
        <v>1128</v>
      </c>
      <c r="L1416" s="297" t="s">
        <v>1128</v>
      </c>
      <c r="M1416" s="297" t="s">
        <v>1128</v>
      </c>
      <c r="N1416" s="297" t="s">
        <v>1128</v>
      </c>
      <c r="O1416" s="297" t="s">
        <v>1128</v>
      </c>
      <c r="P1416" s="297" t="s">
        <v>1128</v>
      </c>
      <c r="Q1416" s="297"/>
      <c r="R1416" s="297"/>
      <c r="S1416" s="297"/>
      <c r="T1416" s="297"/>
      <c r="U1416" s="297"/>
      <c r="V1416" s="297"/>
      <c r="W1416" s="297"/>
      <c r="X1416" s="297"/>
      <c r="Y1416" s="297"/>
      <c r="Z1416" s="297"/>
      <c r="AA1416" s="297"/>
      <c r="AB1416" s="297"/>
      <c r="AC1416" s="298"/>
      <c r="AD1416" s="205">
        <f>'Art. 121'!Q1366</f>
        <v>3</v>
      </c>
      <c r="AE1416" s="91" t="str">
        <f t="shared" si="387"/>
        <v>No aplica</v>
      </c>
      <c r="AF1416">
        <f t="shared" si="388"/>
        <v>1.5</v>
      </c>
      <c r="AG1416" s="89" t="str">
        <f t="shared" si="389"/>
        <v>No aplica</v>
      </c>
      <c r="AH1416" s="92" t="e">
        <f t="shared" si="390"/>
        <v>#VALUE!</v>
      </c>
      <c r="AI1416" s="93" t="str">
        <f t="shared" si="391"/>
        <v>No aplica</v>
      </c>
      <c r="AJ1416" s="93" t="e">
        <f t="shared" si="392"/>
        <v>#VALUE!</v>
      </c>
      <c r="AK1416" s="93" t="e">
        <f t="shared" si="393"/>
        <v>#VALUE!</v>
      </c>
    </row>
    <row r="1417" spans="1:37" ht="25.35" customHeight="1" thickTop="1" thickBot="1">
      <c r="A1417" s="296" t="s">
        <v>1129</v>
      </c>
      <c r="B1417" s="297" t="s">
        <v>1130</v>
      </c>
      <c r="C1417" s="297" t="s">
        <v>1130</v>
      </c>
      <c r="D1417" s="297" t="s">
        <v>1130</v>
      </c>
      <c r="E1417" s="297" t="s">
        <v>1130</v>
      </c>
      <c r="F1417" s="297" t="s">
        <v>1130</v>
      </c>
      <c r="G1417" s="297" t="s">
        <v>1130</v>
      </c>
      <c r="H1417" s="297" t="s">
        <v>1130</v>
      </c>
      <c r="I1417" s="297" t="s">
        <v>1130</v>
      </c>
      <c r="J1417" s="297" t="s">
        <v>1130</v>
      </c>
      <c r="K1417" s="297" t="s">
        <v>1130</v>
      </c>
      <c r="L1417" s="297" t="s">
        <v>1130</v>
      </c>
      <c r="M1417" s="297" t="s">
        <v>1130</v>
      </c>
      <c r="N1417" s="297" t="s">
        <v>1130</v>
      </c>
      <c r="O1417" s="297" t="s">
        <v>1130</v>
      </c>
      <c r="P1417" s="297" t="s">
        <v>1130</v>
      </c>
      <c r="Q1417" s="297"/>
      <c r="R1417" s="297"/>
      <c r="S1417" s="297"/>
      <c r="T1417" s="297"/>
      <c r="U1417" s="297"/>
      <c r="V1417" s="297"/>
      <c r="W1417" s="297"/>
      <c r="X1417" s="297"/>
      <c r="Y1417" s="297"/>
      <c r="Z1417" s="297"/>
      <c r="AA1417" s="297"/>
      <c r="AB1417" s="297"/>
      <c r="AC1417" s="298"/>
      <c r="AD1417" s="205">
        <f>'Art. 121'!Q1367</f>
        <v>3</v>
      </c>
      <c r="AE1417" s="91" t="str">
        <f t="shared" si="387"/>
        <v>No aplica</v>
      </c>
      <c r="AF1417">
        <f t="shared" si="388"/>
        <v>1.5</v>
      </c>
      <c r="AG1417" s="89" t="str">
        <f t="shared" si="389"/>
        <v>No aplica</v>
      </c>
      <c r="AH1417" s="92" t="e">
        <f t="shared" si="390"/>
        <v>#VALUE!</v>
      </c>
      <c r="AI1417" s="93" t="str">
        <f t="shared" si="391"/>
        <v>No aplica</v>
      </c>
      <c r="AJ1417" s="93" t="e">
        <f t="shared" si="392"/>
        <v>#VALUE!</v>
      </c>
      <c r="AK1417" s="93" t="e">
        <f t="shared" si="393"/>
        <v>#VALUE!</v>
      </c>
    </row>
    <row r="1418" spans="1:37" ht="25.35" customHeight="1" thickTop="1" thickBot="1">
      <c r="A1418" s="296" t="s">
        <v>1131</v>
      </c>
      <c r="B1418" s="297" t="s">
        <v>1132</v>
      </c>
      <c r="C1418" s="297" t="s">
        <v>1132</v>
      </c>
      <c r="D1418" s="297" t="s">
        <v>1132</v>
      </c>
      <c r="E1418" s="297" t="s">
        <v>1132</v>
      </c>
      <c r="F1418" s="297" t="s">
        <v>1132</v>
      </c>
      <c r="G1418" s="297" t="s">
        <v>1132</v>
      </c>
      <c r="H1418" s="297" t="s">
        <v>1132</v>
      </c>
      <c r="I1418" s="297" t="s">
        <v>1132</v>
      </c>
      <c r="J1418" s="297" t="s">
        <v>1132</v>
      </c>
      <c r="K1418" s="297" t="s">
        <v>1132</v>
      </c>
      <c r="L1418" s="297" t="s">
        <v>1132</v>
      </c>
      <c r="M1418" s="297" t="s">
        <v>1132</v>
      </c>
      <c r="N1418" s="297" t="s">
        <v>1132</v>
      </c>
      <c r="O1418" s="297" t="s">
        <v>1132</v>
      </c>
      <c r="P1418" s="297" t="s">
        <v>1132</v>
      </c>
      <c r="Q1418" s="297"/>
      <c r="R1418" s="297"/>
      <c r="S1418" s="297"/>
      <c r="T1418" s="297"/>
      <c r="U1418" s="297"/>
      <c r="V1418" s="297"/>
      <c r="W1418" s="297"/>
      <c r="X1418" s="297"/>
      <c r="Y1418" s="297"/>
      <c r="Z1418" s="297"/>
      <c r="AA1418" s="297"/>
      <c r="AB1418" s="297"/>
      <c r="AC1418" s="298"/>
      <c r="AD1418" s="205">
        <f>'Art. 121'!Q1368</f>
        <v>3</v>
      </c>
      <c r="AE1418" s="91" t="str">
        <f t="shared" si="387"/>
        <v>No aplica</v>
      </c>
      <c r="AF1418">
        <f t="shared" si="388"/>
        <v>1.5</v>
      </c>
      <c r="AG1418" s="89" t="str">
        <f t="shared" si="389"/>
        <v>No aplica</v>
      </c>
      <c r="AH1418" s="92" t="e">
        <f t="shared" si="390"/>
        <v>#VALUE!</v>
      </c>
      <c r="AI1418" s="93" t="str">
        <f t="shared" si="391"/>
        <v>No aplica</v>
      </c>
      <c r="AJ1418" s="93" t="e">
        <f t="shared" si="392"/>
        <v>#VALUE!</v>
      </c>
      <c r="AK1418" s="93" t="e">
        <f t="shared" si="393"/>
        <v>#VALUE!</v>
      </c>
    </row>
    <row r="1419" spans="1:37" ht="25.35" customHeight="1" thickTop="1" thickBot="1">
      <c r="A1419" s="296" t="s">
        <v>2337</v>
      </c>
      <c r="B1419" s="297" t="s">
        <v>1134</v>
      </c>
      <c r="C1419" s="297" t="s">
        <v>1134</v>
      </c>
      <c r="D1419" s="297" t="s">
        <v>1134</v>
      </c>
      <c r="E1419" s="297" t="s">
        <v>1134</v>
      </c>
      <c r="F1419" s="297" t="s">
        <v>1134</v>
      </c>
      <c r="G1419" s="297" t="s">
        <v>1134</v>
      </c>
      <c r="H1419" s="297" t="s">
        <v>1134</v>
      </c>
      <c r="I1419" s="297" t="s">
        <v>1134</v>
      </c>
      <c r="J1419" s="297" t="s">
        <v>1134</v>
      </c>
      <c r="K1419" s="297" t="s">
        <v>1134</v>
      </c>
      <c r="L1419" s="297" t="s">
        <v>1134</v>
      </c>
      <c r="M1419" s="297" t="s">
        <v>1134</v>
      </c>
      <c r="N1419" s="297" t="s">
        <v>1134</v>
      </c>
      <c r="O1419" s="297" t="s">
        <v>1134</v>
      </c>
      <c r="P1419" s="297" t="s">
        <v>1134</v>
      </c>
      <c r="Q1419" s="297"/>
      <c r="R1419" s="297"/>
      <c r="S1419" s="297"/>
      <c r="T1419" s="297"/>
      <c r="U1419" s="297"/>
      <c r="V1419" s="297"/>
      <c r="W1419" s="297"/>
      <c r="X1419" s="297"/>
      <c r="Y1419" s="297"/>
      <c r="Z1419" s="297"/>
      <c r="AA1419" s="297"/>
      <c r="AB1419" s="297"/>
      <c r="AC1419" s="298"/>
      <c r="AD1419" s="205">
        <f>'Art. 121'!Q1369</f>
        <v>3</v>
      </c>
      <c r="AE1419" s="91" t="str">
        <f t="shared" si="387"/>
        <v>No aplica</v>
      </c>
      <c r="AF1419">
        <f t="shared" si="388"/>
        <v>1.5</v>
      </c>
      <c r="AG1419" s="89" t="str">
        <f t="shared" si="389"/>
        <v>No aplica</v>
      </c>
      <c r="AH1419" s="92" t="e">
        <f t="shared" si="390"/>
        <v>#VALUE!</v>
      </c>
      <c r="AI1419" s="93" t="str">
        <f t="shared" si="391"/>
        <v>No aplica</v>
      </c>
      <c r="AJ1419" s="93" t="e">
        <f t="shared" si="392"/>
        <v>#VALUE!</v>
      </c>
      <c r="AK1419" s="93" t="e">
        <f t="shared" si="393"/>
        <v>#VALUE!</v>
      </c>
    </row>
    <row r="1420" spans="1:37" ht="25.35" customHeight="1" thickTop="1" thickBot="1">
      <c r="A1420" s="296" t="s">
        <v>1135</v>
      </c>
      <c r="B1420" s="297" t="s">
        <v>1136</v>
      </c>
      <c r="C1420" s="297" t="s">
        <v>1136</v>
      </c>
      <c r="D1420" s="297" t="s">
        <v>1136</v>
      </c>
      <c r="E1420" s="297" t="s">
        <v>1136</v>
      </c>
      <c r="F1420" s="297" t="s">
        <v>1136</v>
      </c>
      <c r="G1420" s="297" t="s">
        <v>1136</v>
      </c>
      <c r="H1420" s="297" t="s">
        <v>1136</v>
      </c>
      <c r="I1420" s="297" t="s">
        <v>1136</v>
      </c>
      <c r="J1420" s="297" t="s">
        <v>1136</v>
      </c>
      <c r="K1420" s="297" t="s">
        <v>1136</v>
      </c>
      <c r="L1420" s="297" t="s">
        <v>1136</v>
      </c>
      <c r="M1420" s="297" t="s">
        <v>1136</v>
      </c>
      <c r="N1420" s="297" t="s">
        <v>1136</v>
      </c>
      <c r="O1420" s="297" t="s">
        <v>1136</v>
      </c>
      <c r="P1420" s="297" t="s">
        <v>1136</v>
      </c>
      <c r="Q1420" s="297"/>
      <c r="R1420" s="297"/>
      <c r="S1420" s="297"/>
      <c r="T1420" s="297"/>
      <c r="U1420" s="297"/>
      <c r="V1420" s="297"/>
      <c r="W1420" s="297"/>
      <c r="X1420" s="297"/>
      <c r="Y1420" s="297"/>
      <c r="Z1420" s="297"/>
      <c r="AA1420" s="297"/>
      <c r="AB1420" s="297"/>
      <c r="AC1420" s="298"/>
      <c r="AD1420" s="205">
        <f>'Art. 121'!Q1370</f>
        <v>3</v>
      </c>
      <c r="AE1420" s="91" t="str">
        <f t="shared" si="387"/>
        <v>No aplica</v>
      </c>
      <c r="AF1420">
        <f t="shared" si="388"/>
        <v>1.5</v>
      </c>
      <c r="AG1420" s="89" t="str">
        <f t="shared" si="389"/>
        <v>No aplica</v>
      </c>
      <c r="AH1420" s="92" t="e">
        <f t="shared" si="390"/>
        <v>#VALUE!</v>
      </c>
      <c r="AI1420" s="93" t="str">
        <f t="shared" si="391"/>
        <v>No aplica</v>
      </c>
      <c r="AJ1420" s="93" t="e">
        <f t="shared" si="392"/>
        <v>#VALUE!</v>
      </c>
      <c r="AK1420" s="93" t="e">
        <f t="shared" si="393"/>
        <v>#VALUE!</v>
      </c>
    </row>
    <row r="1421" spans="1:37" ht="25.35" customHeight="1" thickTop="1" thickBot="1">
      <c r="A1421" s="296" t="s">
        <v>1137</v>
      </c>
      <c r="B1421" s="297" t="s">
        <v>1138</v>
      </c>
      <c r="C1421" s="297" t="s">
        <v>1138</v>
      </c>
      <c r="D1421" s="297" t="s">
        <v>1138</v>
      </c>
      <c r="E1421" s="297" t="s">
        <v>1138</v>
      </c>
      <c r="F1421" s="297" t="s">
        <v>1138</v>
      </c>
      <c r="G1421" s="297" t="s">
        <v>1138</v>
      </c>
      <c r="H1421" s="297" t="s">
        <v>1138</v>
      </c>
      <c r="I1421" s="297" t="s">
        <v>1138</v>
      </c>
      <c r="J1421" s="297" t="s">
        <v>1138</v>
      </c>
      <c r="K1421" s="297" t="s">
        <v>1138</v>
      </c>
      <c r="L1421" s="297" t="s">
        <v>1138</v>
      </c>
      <c r="M1421" s="297" t="s">
        <v>1138</v>
      </c>
      <c r="N1421" s="297" t="s">
        <v>1138</v>
      </c>
      <c r="O1421" s="297" t="s">
        <v>1138</v>
      </c>
      <c r="P1421" s="297" t="s">
        <v>1138</v>
      </c>
      <c r="Q1421" s="297"/>
      <c r="R1421" s="297"/>
      <c r="S1421" s="297"/>
      <c r="T1421" s="297"/>
      <c r="U1421" s="297"/>
      <c r="V1421" s="297"/>
      <c r="W1421" s="297"/>
      <c r="X1421" s="297"/>
      <c r="Y1421" s="297"/>
      <c r="Z1421" s="297"/>
      <c r="AA1421" s="297"/>
      <c r="AB1421" s="297"/>
      <c r="AC1421" s="298"/>
      <c r="AD1421" s="205">
        <f>'Art. 121'!Q1371</f>
        <v>3</v>
      </c>
      <c r="AE1421" s="91" t="str">
        <f t="shared" si="387"/>
        <v>No aplica</v>
      </c>
      <c r="AF1421">
        <f t="shared" si="388"/>
        <v>1.5</v>
      </c>
      <c r="AG1421" s="89" t="str">
        <f t="shared" si="389"/>
        <v>No aplica</v>
      </c>
      <c r="AH1421" s="92" t="e">
        <f t="shared" si="390"/>
        <v>#VALUE!</v>
      </c>
      <c r="AI1421" s="93" t="str">
        <f t="shared" si="391"/>
        <v>No aplica</v>
      </c>
      <c r="AJ1421" s="93" t="e">
        <f t="shared" si="392"/>
        <v>#VALUE!</v>
      </c>
      <c r="AK1421" s="93" t="e">
        <f t="shared" si="393"/>
        <v>#VALUE!</v>
      </c>
    </row>
    <row r="1422" spans="1:37" ht="25.35" customHeight="1" thickTop="1">
      <c r="A1422" s="304" t="s">
        <v>2338</v>
      </c>
      <c r="B1422" s="304"/>
      <c r="C1422" s="304"/>
      <c r="D1422" s="304"/>
      <c r="E1422" s="304"/>
      <c r="F1422" s="304"/>
      <c r="G1422" s="304"/>
      <c r="H1422" s="304"/>
      <c r="I1422" s="304"/>
      <c r="J1422" s="304"/>
      <c r="K1422" s="304"/>
      <c r="L1422" s="304"/>
      <c r="M1422" s="304"/>
      <c r="N1422" s="304"/>
      <c r="O1422" s="304"/>
      <c r="P1422" s="304"/>
      <c r="Q1422" s="304"/>
      <c r="R1422" s="304"/>
      <c r="S1422" s="304"/>
      <c r="T1422" s="304"/>
      <c r="U1422" s="304"/>
      <c r="V1422" s="304"/>
      <c r="W1422" s="304"/>
      <c r="X1422" s="304"/>
      <c r="Y1422" s="304"/>
      <c r="Z1422" s="304"/>
      <c r="AA1422" s="304"/>
      <c r="AB1422" s="304"/>
      <c r="AC1422" s="304"/>
      <c r="AD1422" s="304"/>
      <c r="AE1422" s="91">
        <f>SUM(AE1408:AE1421)</f>
        <v>0</v>
      </c>
      <c r="AF1422" s="63"/>
      <c r="AG1422" s="94">
        <f>SUM(AG1408:AG1421)</f>
        <v>0</v>
      </c>
      <c r="AH1422" s="95"/>
      <c r="AI1422" s="96"/>
      <c r="AJ1422" s="96"/>
      <c r="AK1422" s="96"/>
    </row>
    <row r="1423" spans="1:37" ht="25.35" customHeight="1">
      <c r="A1423" s="302" t="s">
        <v>2339</v>
      </c>
      <c r="B1423" s="302"/>
      <c r="C1423" s="302"/>
      <c r="D1423" s="302"/>
      <c r="E1423" s="302"/>
      <c r="F1423" s="302"/>
      <c r="G1423" s="302"/>
      <c r="H1423" s="302"/>
      <c r="I1423" s="302"/>
      <c r="J1423" s="302"/>
      <c r="K1423" s="302"/>
      <c r="L1423" s="302"/>
      <c r="M1423" s="302"/>
      <c r="N1423" s="302"/>
      <c r="O1423" s="302"/>
      <c r="P1423" s="302"/>
      <c r="Q1423" s="302"/>
      <c r="R1423" s="302"/>
      <c r="S1423" s="302"/>
      <c r="T1423" s="302"/>
      <c r="U1423" s="302"/>
      <c r="V1423" s="302"/>
      <c r="W1423" s="302"/>
      <c r="X1423" s="302"/>
      <c r="Y1423" s="302"/>
      <c r="Z1423" s="302"/>
      <c r="AA1423" s="302"/>
      <c r="AB1423" s="302"/>
      <c r="AC1423" s="302"/>
      <c r="AD1423" s="302"/>
      <c r="AE1423" s="91">
        <f>AE1422/$AE$23*100</f>
        <v>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05" t="s">
        <v>79</v>
      </c>
      <c r="B1425" s="305"/>
      <c r="C1425" s="305"/>
      <c r="D1425" s="305"/>
      <c r="E1425" s="305"/>
      <c r="F1425" s="305"/>
      <c r="G1425" s="305"/>
      <c r="H1425" s="305"/>
      <c r="I1425" s="305"/>
      <c r="J1425" s="305"/>
      <c r="K1425" s="305"/>
      <c r="L1425" s="305"/>
      <c r="M1425" s="305"/>
      <c r="N1425" s="305"/>
      <c r="O1425" s="305"/>
      <c r="P1425" s="305"/>
      <c r="Q1425" s="305"/>
      <c r="R1425" s="305"/>
      <c r="S1425" s="305"/>
      <c r="T1425" s="305"/>
      <c r="U1425" s="305"/>
      <c r="V1425" s="305"/>
      <c r="W1425" s="305"/>
      <c r="X1425" s="305"/>
      <c r="Y1425" s="305"/>
      <c r="Z1425" s="305"/>
      <c r="AA1425" s="305"/>
      <c r="AB1425" s="305"/>
      <c r="AC1425" s="305"/>
      <c r="AD1425" s="106" t="s">
        <v>67</v>
      </c>
      <c r="AE1425" s="107" t="s">
        <v>9</v>
      </c>
      <c r="AF1425" s="89" t="s">
        <v>1877</v>
      </c>
      <c r="AG1425" s="89" t="s">
        <v>1878</v>
      </c>
      <c r="AH1425" s="89" t="s">
        <v>1879</v>
      </c>
      <c r="AI1425" s="90" t="s">
        <v>1880</v>
      </c>
      <c r="AJ1425" s="89"/>
      <c r="AK1425" s="90" t="s">
        <v>1881</v>
      </c>
    </row>
    <row r="1426" spans="1:37" ht="25.35" customHeight="1" thickTop="1" thickBot="1">
      <c r="A1426" s="296" t="s">
        <v>1139</v>
      </c>
      <c r="B1426" s="297" t="s">
        <v>1140</v>
      </c>
      <c r="C1426" s="297" t="s">
        <v>1140</v>
      </c>
      <c r="D1426" s="297" t="s">
        <v>1140</v>
      </c>
      <c r="E1426" s="297" t="s">
        <v>1140</v>
      </c>
      <c r="F1426" s="297" t="s">
        <v>1140</v>
      </c>
      <c r="G1426" s="297" t="s">
        <v>1140</v>
      </c>
      <c r="H1426" s="297" t="s">
        <v>1140</v>
      </c>
      <c r="I1426" s="297" t="s">
        <v>1140</v>
      </c>
      <c r="J1426" s="297" t="s">
        <v>1140</v>
      </c>
      <c r="K1426" s="297" t="s">
        <v>1140</v>
      </c>
      <c r="L1426" s="297" t="s">
        <v>1140</v>
      </c>
      <c r="M1426" s="297" t="s">
        <v>1140</v>
      </c>
      <c r="N1426" s="297" t="s">
        <v>1140</v>
      </c>
      <c r="O1426" s="297" t="s">
        <v>1140</v>
      </c>
      <c r="P1426" s="297" t="s">
        <v>1140</v>
      </c>
      <c r="Q1426" s="297"/>
      <c r="R1426" s="297"/>
      <c r="S1426" s="297"/>
      <c r="T1426" s="297"/>
      <c r="U1426" s="297"/>
      <c r="V1426" s="297"/>
      <c r="W1426" s="297"/>
      <c r="X1426" s="297"/>
      <c r="Y1426" s="297"/>
      <c r="Z1426" s="297"/>
      <c r="AA1426" s="297"/>
      <c r="AB1426" s="297"/>
      <c r="AC1426" s="298"/>
      <c r="AD1426" s="205">
        <f>'Art. 121'!Q1374</f>
        <v>3</v>
      </c>
      <c r="AE1426" s="91" t="str">
        <f>IF(AG1426=1,AK1426,AG1426)</f>
        <v>No aplica</v>
      </c>
      <c r="AF1426">
        <f>AD1426/2</f>
        <v>1.5</v>
      </c>
      <c r="AG1426" s="89" t="str">
        <f>IF(AND(AF1426&gt;=0,AF1426&lt;=1),1,"No aplica")</f>
        <v>No aplica</v>
      </c>
      <c r="AH1426" s="92" t="e">
        <f>AD1426/(AG1426*2)</f>
        <v>#VALUE!</v>
      </c>
      <c r="AI1426" s="93" t="str">
        <f>IF(AG1426=1,AG1426/$AG$1431,"No aplica")</f>
        <v>No aplica</v>
      </c>
      <c r="AJ1426" s="93" t="e">
        <f>AF1426*AI1426</f>
        <v>#VALUE!</v>
      </c>
      <c r="AK1426" s="93" t="e">
        <f>AJ1426*$AE$23</f>
        <v>#VALUE!</v>
      </c>
    </row>
    <row r="1427" spans="1:37" ht="25.35" customHeight="1" thickTop="1" thickBot="1">
      <c r="A1427" s="296" t="s">
        <v>2340</v>
      </c>
      <c r="B1427" s="297" t="s">
        <v>1142</v>
      </c>
      <c r="C1427" s="297" t="s">
        <v>1142</v>
      </c>
      <c r="D1427" s="297" t="s">
        <v>1142</v>
      </c>
      <c r="E1427" s="297" t="s">
        <v>1142</v>
      </c>
      <c r="F1427" s="297" t="s">
        <v>1142</v>
      </c>
      <c r="G1427" s="297" t="s">
        <v>1142</v>
      </c>
      <c r="H1427" s="297" t="s">
        <v>1142</v>
      </c>
      <c r="I1427" s="297" t="s">
        <v>1142</v>
      </c>
      <c r="J1427" s="297" t="s">
        <v>1142</v>
      </c>
      <c r="K1427" s="297" t="s">
        <v>1142</v>
      </c>
      <c r="L1427" s="297" t="s">
        <v>1142</v>
      </c>
      <c r="M1427" s="297" t="s">
        <v>1142</v>
      </c>
      <c r="N1427" s="297" t="s">
        <v>1142</v>
      </c>
      <c r="O1427" s="297" t="s">
        <v>1142</v>
      </c>
      <c r="P1427" s="297" t="s">
        <v>1142</v>
      </c>
      <c r="Q1427" s="297"/>
      <c r="R1427" s="297"/>
      <c r="S1427" s="297"/>
      <c r="T1427" s="297"/>
      <c r="U1427" s="297"/>
      <c r="V1427" s="297"/>
      <c r="W1427" s="297"/>
      <c r="X1427" s="297"/>
      <c r="Y1427" s="297"/>
      <c r="Z1427" s="297"/>
      <c r="AA1427" s="297"/>
      <c r="AB1427" s="297"/>
      <c r="AC1427" s="298"/>
      <c r="AD1427" s="205">
        <f>'Art. 121'!Q1375</f>
        <v>3</v>
      </c>
      <c r="AE1427" s="91" t="str">
        <f>IF(AG1427=1,AK1427,AG1427)</f>
        <v>No aplica</v>
      </c>
      <c r="AF1427">
        <f>AD1427/2</f>
        <v>1.5</v>
      </c>
      <c r="AG1427" s="89" t="str">
        <f>IF(AND(AF1427&gt;=0,AF1427&lt;=1),1,"No aplica")</f>
        <v>No aplica</v>
      </c>
      <c r="AH1427" s="92" t="e">
        <f>AD1427/(AG1427*2)</f>
        <v>#VALUE!</v>
      </c>
      <c r="AI1427" s="93" t="str">
        <f>IF(AG1427=1,AG1427/$AG$1431,"No aplica")</f>
        <v>No aplica</v>
      </c>
      <c r="AJ1427" s="93" t="e">
        <f>AF1427*AI1427</f>
        <v>#VALUE!</v>
      </c>
      <c r="AK1427" s="93" t="e">
        <f>AJ1427*$AE$23</f>
        <v>#VALUE!</v>
      </c>
    </row>
    <row r="1428" spans="1:37" ht="25.35" customHeight="1" thickTop="1" thickBot="1">
      <c r="A1428" s="296" t="s">
        <v>2341</v>
      </c>
      <c r="B1428" s="297" t="s">
        <v>1144</v>
      </c>
      <c r="C1428" s="297" t="s">
        <v>1144</v>
      </c>
      <c r="D1428" s="297" t="s">
        <v>1144</v>
      </c>
      <c r="E1428" s="297" t="s">
        <v>1144</v>
      </c>
      <c r="F1428" s="297" t="s">
        <v>1144</v>
      </c>
      <c r="G1428" s="297" t="s">
        <v>1144</v>
      </c>
      <c r="H1428" s="297" t="s">
        <v>1144</v>
      </c>
      <c r="I1428" s="297" t="s">
        <v>1144</v>
      </c>
      <c r="J1428" s="297" t="s">
        <v>1144</v>
      </c>
      <c r="K1428" s="297" t="s">
        <v>1144</v>
      </c>
      <c r="L1428" s="297" t="s">
        <v>1144</v>
      </c>
      <c r="M1428" s="297" t="s">
        <v>1144</v>
      </c>
      <c r="N1428" s="297" t="s">
        <v>1144</v>
      </c>
      <c r="O1428" s="297" t="s">
        <v>1144</v>
      </c>
      <c r="P1428" s="297" t="s">
        <v>1144</v>
      </c>
      <c r="Q1428" s="297"/>
      <c r="R1428" s="297"/>
      <c r="S1428" s="297"/>
      <c r="T1428" s="297"/>
      <c r="U1428" s="297"/>
      <c r="V1428" s="297"/>
      <c r="W1428" s="297"/>
      <c r="X1428" s="297"/>
      <c r="Y1428" s="297"/>
      <c r="Z1428" s="297"/>
      <c r="AA1428" s="297"/>
      <c r="AB1428" s="297"/>
      <c r="AC1428" s="298"/>
      <c r="AD1428" s="205">
        <f>'Art. 121'!Q1376</f>
        <v>3</v>
      </c>
      <c r="AE1428" s="91" t="str">
        <f>IF(AG1428=1,AK1428,AG1428)</f>
        <v>No aplica</v>
      </c>
      <c r="AF1428">
        <f>AD1428/2</f>
        <v>1.5</v>
      </c>
      <c r="AG1428" s="89" t="str">
        <f>IF(AND(AF1428&gt;=0,AF1428&lt;=1),1,"No aplica")</f>
        <v>No aplica</v>
      </c>
      <c r="AH1428" s="92" t="e">
        <f>AD1428/(AG1428*2)</f>
        <v>#VALUE!</v>
      </c>
      <c r="AI1428" s="93" t="str">
        <f>IF(AG1428=1,AG1428/$AG$1431,"No aplica")</f>
        <v>No aplica</v>
      </c>
      <c r="AJ1428" s="93" t="e">
        <f>AF1428*AI1428</f>
        <v>#VALUE!</v>
      </c>
      <c r="AK1428" s="93" t="e">
        <f>AJ1428*$AE$23</f>
        <v>#VALUE!</v>
      </c>
    </row>
    <row r="1429" spans="1:37" ht="25.35" customHeight="1" thickTop="1" thickBot="1">
      <c r="A1429" s="296" t="s">
        <v>2342</v>
      </c>
      <c r="B1429" s="297" t="s">
        <v>1146</v>
      </c>
      <c r="C1429" s="297" t="s">
        <v>1146</v>
      </c>
      <c r="D1429" s="297" t="s">
        <v>1146</v>
      </c>
      <c r="E1429" s="297" t="s">
        <v>1146</v>
      </c>
      <c r="F1429" s="297" t="s">
        <v>1146</v>
      </c>
      <c r="G1429" s="297" t="s">
        <v>1146</v>
      </c>
      <c r="H1429" s="297" t="s">
        <v>1146</v>
      </c>
      <c r="I1429" s="297" t="s">
        <v>1146</v>
      </c>
      <c r="J1429" s="297" t="s">
        <v>1146</v>
      </c>
      <c r="K1429" s="297" t="s">
        <v>1146</v>
      </c>
      <c r="L1429" s="297" t="s">
        <v>1146</v>
      </c>
      <c r="M1429" s="297" t="s">
        <v>1146</v>
      </c>
      <c r="N1429" s="297" t="s">
        <v>1146</v>
      </c>
      <c r="O1429" s="297" t="s">
        <v>1146</v>
      </c>
      <c r="P1429" s="297" t="s">
        <v>1146</v>
      </c>
      <c r="Q1429" s="297"/>
      <c r="R1429" s="297"/>
      <c r="S1429" s="297"/>
      <c r="T1429" s="297"/>
      <c r="U1429" s="297"/>
      <c r="V1429" s="297"/>
      <c r="W1429" s="297"/>
      <c r="X1429" s="297"/>
      <c r="Y1429" s="297"/>
      <c r="Z1429" s="297"/>
      <c r="AA1429" s="297"/>
      <c r="AB1429" s="297"/>
      <c r="AC1429" s="298"/>
      <c r="AD1429" s="205">
        <f>'Art. 121'!Q1377</f>
        <v>3</v>
      </c>
      <c r="AE1429" s="91" t="str">
        <f>IF(AG1429=1,AK1429,AG1429)</f>
        <v>No aplica</v>
      </c>
      <c r="AF1429">
        <f>AD1429/2</f>
        <v>1.5</v>
      </c>
      <c r="AG1429" s="89" t="str">
        <f>IF(AND(AF1429&gt;=0,AF1429&lt;=1),1,"No aplica")</f>
        <v>No aplica</v>
      </c>
      <c r="AH1429" s="92" t="e">
        <f>AD1429/(AG1429*2)</f>
        <v>#VALUE!</v>
      </c>
      <c r="AI1429" s="93" t="str">
        <f>IF(AG1429=1,AG1429/$AG$1431,"No aplica")</f>
        <v>No aplica</v>
      </c>
      <c r="AJ1429" s="93" t="e">
        <f>AF1429*AI1429</f>
        <v>#VALUE!</v>
      </c>
      <c r="AK1429" s="93" t="e">
        <f>AJ1429*$AE$23</f>
        <v>#VALUE!</v>
      </c>
    </row>
    <row r="1430" spans="1:37" ht="25.35" customHeight="1" thickTop="1" thickBot="1">
      <c r="A1430" s="296" t="s">
        <v>1147</v>
      </c>
      <c r="B1430" s="297" t="s">
        <v>1148</v>
      </c>
      <c r="C1430" s="297" t="s">
        <v>1148</v>
      </c>
      <c r="D1430" s="297" t="s">
        <v>1148</v>
      </c>
      <c r="E1430" s="297" t="s">
        <v>1148</v>
      </c>
      <c r="F1430" s="297" t="s">
        <v>1148</v>
      </c>
      <c r="G1430" s="297" t="s">
        <v>1148</v>
      </c>
      <c r="H1430" s="297" t="s">
        <v>1148</v>
      </c>
      <c r="I1430" s="297" t="s">
        <v>1148</v>
      </c>
      <c r="J1430" s="297" t="s">
        <v>1148</v>
      </c>
      <c r="K1430" s="297" t="s">
        <v>1148</v>
      </c>
      <c r="L1430" s="297" t="s">
        <v>1148</v>
      </c>
      <c r="M1430" s="297" t="s">
        <v>1148</v>
      </c>
      <c r="N1430" s="297" t="s">
        <v>1148</v>
      </c>
      <c r="O1430" s="297" t="s">
        <v>1148</v>
      </c>
      <c r="P1430" s="297" t="s">
        <v>1148</v>
      </c>
      <c r="Q1430" s="297"/>
      <c r="R1430" s="297"/>
      <c r="S1430" s="297"/>
      <c r="T1430" s="297"/>
      <c r="U1430" s="297"/>
      <c r="V1430" s="297"/>
      <c r="W1430" s="297"/>
      <c r="X1430" s="297"/>
      <c r="Y1430" s="297"/>
      <c r="Z1430" s="297"/>
      <c r="AA1430" s="297"/>
      <c r="AB1430" s="297"/>
      <c r="AC1430" s="298"/>
      <c r="AD1430" s="205">
        <f>'Art. 121'!Q1378</f>
        <v>3</v>
      </c>
      <c r="AE1430" s="91" t="str">
        <f>IF(AG1430=1,AK1430,AG1430)</f>
        <v>No aplica</v>
      </c>
      <c r="AF1430">
        <f>AD1430/2</f>
        <v>1.5</v>
      </c>
      <c r="AG1430" s="89" t="str">
        <f>IF(AND(AF1430&gt;=0,AF1430&lt;=1),1,"No aplica")</f>
        <v>No aplica</v>
      </c>
      <c r="AH1430" s="92" t="e">
        <f>AD1430/(AG1430*2)</f>
        <v>#VALUE!</v>
      </c>
      <c r="AI1430" s="93" t="str">
        <f>IF(AG1430=1,AG1430/$AG$1431,"No aplica")</f>
        <v>No aplica</v>
      </c>
      <c r="AJ1430" s="93" t="e">
        <f>AF1430*AI1430</f>
        <v>#VALUE!</v>
      </c>
      <c r="AK1430" s="93" t="e">
        <f>AJ1430*$AE$23</f>
        <v>#VALUE!</v>
      </c>
    </row>
    <row r="1431" spans="1:37" ht="25.35" customHeight="1" thickTop="1">
      <c r="A1431" s="304" t="s">
        <v>2343</v>
      </c>
      <c r="B1431" s="304"/>
      <c r="C1431" s="304"/>
      <c r="D1431" s="304"/>
      <c r="E1431" s="304"/>
      <c r="F1431" s="304"/>
      <c r="G1431" s="304"/>
      <c r="H1431" s="304"/>
      <c r="I1431" s="304"/>
      <c r="J1431" s="304"/>
      <c r="K1431" s="304"/>
      <c r="L1431" s="304"/>
      <c r="M1431" s="304"/>
      <c r="N1431" s="304"/>
      <c r="O1431" s="304"/>
      <c r="P1431" s="304"/>
      <c r="Q1431" s="304"/>
      <c r="R1431" s="304"/>
      <c r="S1431" s="304"/>
      <c r="T1431" s="304"/>
      <c r="U1431" s="304"/>
      <c r="V1431" s="304"/>
      <c r="W1431" s="304"/>
      <c r="X1431" s="304"/>
      <c r="Y1431" s="304"/>
      <c r="Z1431" s="304"/>
      <c r="AA1431" s="304"/>
      <c r="AB1431" s="304"/>
      <c r="AC1431" s="304"/>
      <c r="AD1431" s="304"/>
      <c r="AE1431" s="91">
        <f>SUM(AE1424:AE1430)</f>
        <v>0</v>
      </c>
      <c r="AF1431" s="63"/>
      <c r="AG1431" s="94">
        <f>SUM(AG1426:AG1430)</f>
        <v>0</v>
      </c>
      <c r="AH1431" s="95"/>
      <c r="AI1431" s="96"/>
      <c r="AJ1431" s="96"/>
      <c r="AK1431" s="96"/>
    </row>
    <row r="1432" spans="1:37" ht="25.35" customHeight="1">
      <c r="A1432" s="302" t="s">
        <v>2344</v>
      </c>
      <c r="B1432" s="302"/>
      <c r="C1432" s="302"/>
      <c r="D1432" s="302"/>
      <c r="E1432" s="302"/>
      <c r="F1432" s="302"/>
      <c r="G1432" s="302"/>
      <c r="H1432" s="302"/>
      <c r="I1432" s="302"/>
      <c r="J1432" s="302"/>
      <c r="K1432" s="302"/>
      <c r="L1432" s="302"/>
      <c r="M1432" s="302"/>
      <c r="N1432" s="302"/>
      <c r="O1432" s="302"/>
      <c r="P1432" s="302"/>
      <c r="Q1432" s="302"/>
      <c r="R1432" s="302"/>
      <c r="S1432" s="302"/>
      <c r="T1432" s="302"/>
      <c r="U1432" s="302"/>
      <c r="V1432" s="302"/>
      <c r="W1432" s="302"/>
      <c r="X1432" s="302"/>
      <c r="Y1432" s="302"/>
      <c r="Z1432" s="302"/>
      <c r="AA1432" s="302"/>
      <c r="AB1432" s="302"/>
      <c r="AC1432" s="302"/>
      <c r="AD1432" s="302"/>
      <c r="AE1432" s="91">
        <f>AE1431/$AE$23*100</f>
        <v>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94" t="s">
        <v>1149</v>
      </c>
      <c r="B1435" s="294"/>
      <c r="C1435" s="294"/>
      <c r="D1435" s="294"/>
      <c r="E1435" s="294"/>
      <c r="F1435" s="294"/>
      <c r="G1435" s="294"/>
      <c r="H1435" s="294"/>
      <c r="I1435" s="294"/>
      <c r="J1435" s="294"/>
      <c r="K1435" s="294"/>
      <c r="L1435" s="294"/>
      <c r="M1435" s="294"/>
      <c r="N1435" s="294"/>
      <c r="O1435" s="294"/>
      <c r="P1435" s="294"/>
      <c r="Q1435" s="294"/>
      <c r="R1435" s="294"/>
      <c r="S1435" s="294"/>
      <c r="T1435" s="294"/>
      <c r="U1435" s="294"/>
      <c r="V1435" s="294"/>
      <c r="W1435" s="294"/>
      <c r="X1435" s="294"/>
      <c r="Y1435" s="294"/>
      <c r="Z1435" s="294"/>
      <c r="AA1435" s="294"/>
      <c r="AB1435" s="294"/>
      <c r="AC1435" s="294"/>
      <c r="AD1435" s="204"/>
      <c r="AE1435" s="204"/>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03" t="s">
        <v>44</v>
      </c>
      <c r="B1438" s="303"/>
      <c r="C1438" s="303"/>
      <c r="D1438" s="303"/>
      <c r="E1438" s="303"/>
      <c r="F1438" s="303"/>
      <c r="G1438" s="303"/>
      <c r="H1438" s="303"/>
      <c r="I1438" s="303"/>
      <c r="J1438" s="303"/>
      <c r="K1438" s="303"/>
      <c r="L1438" s="303"/>
      <c r="M1438" s="303"/>
      <c r="N1438" s="303"/>
      <c r="O1438" s="303"/>
      <c r="P1438" s="303"/>
      <c r="Q1438" s="303"/>
      <c r="R1438" s="303"/>
      <c r="S1438" s="303"/>
      <c r="T1438" s="303"/>
      <c r="U1438" s="303"/>
      <c r="V1438" s="303"/>
      <c r="W1438" s="303"/>
      <c r="X1438" s="303"/>
      <c r="Y1438" s="303"/>
      <c r="Z1438" s="303"/>
      <c r="AA1438" s="303"/>
      <c r="AB1438" s="303"/>
      <c r="AC1438" s="303"/>
      <c r="AD1438" s="67" t="s">
        <v>67</v>
      </c>
      <c r="AE1438" s="201" t="s">
        <v>9</v>
      </c>
      <c r="AF1438" s="89" t="s">
        <v>1877</v>
      </c>
      <c r="AG1438" s="89" t="s">
        <v>1878</v>
      </c>
      <c r="AH1438" s="89" t="s">
        <v>1879</v>
      </c>
      <c r="AI1438" s="90" t="s">
        <v>1880</v>
      </c>
      <c r="AJ1438" s="89"/>
      <c r="AK1438" s="90" t="s">
        <v>1881</v>
      </c>
    </row>
    <row r="1439" spans="1:37" ht="25.35" customHeight="1" thickTop="1" thickBot="1">
      <c r="A1439" s="296" t="s">
        <v>2345</v>
      </c>
      <c r="B1439" s="297" t="s">
        <v>980</v>
      </c>
      <c r="C1439" s="297" t="s">
        <v>980</v>
      </c>
      <c r="D1439" s="297" t="s">
        <v>980</v>
      </c>
      <c r="E1439" s="297" t="s">
        <v>980</v>
      </c>
      <c r="F1439" s="297" t="s">
        <v>980</v>
      </c>
      <c r="G1439" s="297" t="s">
        <v>980</v>
      </c>
      <c r="H1439" s="297" t="s">
        <v>980</v>
      </c>
      <c r="I1439" s="297" t="s">
        <v>980</v>
      </c>
      <c r="J1439" s="297" t="s">
        <v>980</v>
      </c>
      <c r="K1439" s="297" t="s">
        <v>980</v>
      </c>
      <c r="L1439" s="297" t="s">
        <v>980</v>
      </c>
      <c r="M1439" s="297" t="s">
        <v>980</v>
      </c>
      <c r="N1439" s="297" t="s">
        <v>980</v>
      </c>
      <c r="O1439" s="297" t="s">
        <v>980</v>
      </c>
      <c r="P1439" s="297" t="s">
        <v>980</v>
      </c>
      <c r="Q1439" s="297"/>
      <c r="R1439" s="297"/>
      <c r="S1439" s="297"/>
      <c r="T1439" s="297"/>
      <c r="U1439" s="297"/>
      <c r="V1439" s="297"/>
      <c r="W1439" s="297"/>
      <c r="X1439" s="297"/>
      <c r="Y1439" s="297"/>
      <c r="Z1439" s="297"/>
      <c r="AA1439" s="297"/>
      <c r="AB1439" s="297"/>
      <c r="AC1439" s="298"/>
      <c r="AD1439" s="205">
        <f>'Art. 121'!Q1387</f>
        <v>3</v>
      </c>
      <c r="AE1439" s="91" t="str">
        <f t="shared" ref="AE1439:AE1498" si="394">IF(AG1439=1,AK1439,AG1439)</f>
        <v>No aplica</v>
      </c>
      <c r="AF1439">
        <f t="shared" ref="AF1439:AF1498" si="395">AD1439/2</f>
        <v>1.5</v>
      </c>
      <c r="AG1439" s="89" t="str">
        <f t="shared" ref="AG1439:AG1498" si="396">IF(AND(AF1439&gt;=0,AF1439&lt;=1),1,"No aplica")</f>
        <v>No aplica</v>
      </c>
      <c r="AH1439" s="92" t="e">
        <f t="shared" ref="AH1439:AH1498" si="397">AD1439/(AG1439*2)</f>
        <v>#VALUE!</v>
      </c>
      <c r="AI1439" s="93" t="str">
        <f t="shared" ref="AI1439:AI1498" si="398">IF(AG1439=1,AG1439/$AG$1499,"No aplica")</f>
        <v>No aplica</v>
      </c>
      <c r="AJ1439" s="93" t="e">
        <f t="shared" ref="AJ1439:AJ1498" si="399">AF1439*AI1439</f>
        <v>#VALUE!</v>
      </c>
      <c r="AK1439" s="93" t="e">
        <f t="shared" ref="AK1439:AK1498" si="400">AJ1439*$AE$23</f>
        <v>#VALUE!</v>
      </c>
    </row>
    <row r="1440" spans="1:37" ht="25.35" customHeight="1" thickTop="1" thickBot="1">
      <c r="A1440" s="296" t="s">
        <v>961</v>
      </c>
      <c r="B1440" s="297" t="s">
        <v>981</v>
      </c>
      <c r="C1440" s="297" t="s">
        <v>981</v>
      </c>
      <c r="D1440" s="297" t="s">
        <v>981</v>
      </c>
      <c r="E1440" s="297" t="s">
        <v>981</v>
      </c>
      <c r="F1440" s="297" t="s">
        <v>981</v>
      </c>
      <c r="G1440" s="297" t="s">
        <v>981</v>
      </c>
      <c r="H1440" s="297" t="s">
        <v>981</v>
      </c>
      <c r="I1440" s="297" t="s">
        <v>981</v>
      </c>
      <c r="J1440" s="297" t="s">
        <v>981</v>
      </c>
      <c r="K1440" s="297" t="s">
        <v>981</v>
      </c>
      <c r="L1440" s="297" t="s">
        <v>981</v>
      </c>
      <c r="M1440" s="297" t="s">
        <v>981</v>
      </c>
      <c r="N1440" s="297" t="s">
        <v>981</v>
      </c>
      <c r="O1440" s="297" t="s">
        <v>981</v>
      </c>
      <c r="P1440" s="297" t="s">
        <v>981</v>
      </c>
      <c r="Q1440" s="297"/>
      <c r="R1440" s="297"/>
      <c r="S1440" s="297"/>
      <c r="T1440" s="297"/>
      <c r="U1440" s="297"/>
      <c r="V1440" s="297"/>
      <c r="W1440" s="297"/>
      <c r="X1440" s="297"/>
      <c r="Y1440" s="297"/>
      <c r="Z1440" s="297"/>
      <c r="AA1440" s="297"/>
      <c r="AB1440" s="297"/>
      <c r="AC1440" s="298"/>
      <c r="AD1440" s="205">
        <f>'Art. 121'!Q1388</f>
        <v>3</v>
      </c>
      <c r="AE1440" s="91" t="str">
        <f t="shared" si="394"/>
        <v>No aplica</v>
      </c>
      <c r="AF1440">
        <f t="shared" si="395"/>
        <v>1.5</v>
      </c>
      <c r="AG1440" s="89" t="str">
        <f t="shared" si="396"/>
        <v>No aplica</v>
      </c>
      <c r="AH1440" s="92" t="e">
        <f t="shared" si="397"/>
        <v>#VALUE!</v>
      </c>
      <c r="AI1440" s="93" t="str">
        <f t="shared" si="398"/>
        <v>No aplica</v>
      </c>
      <c r="AJ1440" s="93" t="e">
        <f t="shared" si="399"/>
        <v>#VALUE!</v>
      </c>
      <c r="AK1440" s="93" t="e">
        <f t="shared" si="400"/>
        <v>#VALUE!</v>
      </c>
    </row>
    <row r="1441" spans="1:37" ht="25.35" customHeight="1" thickTop="1" thickBot="1">
      <c r="A1441" s="296" t="s">
        <v>1152</v>
      </c>
      <c r="B1441" s="297" t="s">
        <v>1153</v>
      </c>
      <c r="C1441" s="297" t="s">
        <v>1153</v>
      </c>
      <c r="D1441" s="297" t="s">
        <v>1153</v>
      </c>
      <c r="E1441" s="297" t="s">
        <v>1153</v>
      </c>
      <c r="F1441" s="297" t="s">
        <v>1153</v>
      </c>
      <c r="G1441" s="297" t="s">
        <v>1153</v>
      </c>
      <c r="H1441" s="297" t="s">
        <v>1153</v>
      </c>
      <c r="I1441" s="297" t="s">
        <v>1153</v>
      </c>
      <c r="J1441" s="297" t="s">
        <v>1153</v>
      </c>
      <c r="K1441" s="297" t="s">
        <v>1153</v>
      </c>
      <c r="L1441" s="297" t="s">
        <v>1153</v>
      </c>
      <c r="M1441" s="297" t="s">
        <v>1153</v>
      </c>
      <c r="N1441" s="297" t="s">
        <v>1153</v>
      </c>
      <c r="O1441" s="297" t="s">
        <v>1153</v>
      </c>
      <c r="P1441" s="297" t="s">
        <v>1153</v>
      </c>
      <c r="Q1441" s="297"/>
      <c r="R1441" s="297"/>
      <c r="S1441" s="297"/>
      <c r="T1441" s="297"/>
      <c r="U1441" s="297"/>
      <c r="V1441" s="297"/>
      <c r="W1441" s="297"/>
      <c r="X1441" s="297"/>
      <c r="Y1441" s="297"/>
      <c r="Z1441" s="297"/>
      <c r="AA1441" s="297"/>
      <c r="AB1441" s="297"/>
      <c r="AC1441" s="298"/>
      <c r="AD1441" s="205">
        <f>'Art. 121'!Q1389</f>
        <v>3</v>
      </c>
      <c r="AE1441" s="91" t="str">
        <f t="shared" si="394"/>
        <v>No aplica</v>
      </c>
      <c r="AF1441">
        <f t="shared" si="395"/>
        <v>1.5</v>
      </c>
      <c r="AG1441" s="89" t="str">
        <f t="shared" si="396"/>
        <v>No aplica</v>
      </c>
      <c r="AH1441" s="92" t="e">
        <f t="shared" si="397"/>
        <v>#VALUE!</v>
      </c>
      <c r="AI1441" s="93" t="str">
        <f t="shared" si="398"/>
        <v>No aplica</v>
      </c>
      <c r="AJ1441" s="93" t="e">
        <f t="shared" si="399"/>
        <v>#VALUE!</v>
      </c>
      <c r="AK1441" s="93" t="e">
        <f t="shared" si="400"/>
        <v>#VALUE!</v>
      </c>
    </row>
    <row r="1442" spans="1:37" ht="25.35" customHeight="1" thickTop="1" thickBot="1">
      <c r="A1442" s="296" t="s">
        <v>2346</v>
      </c>
      <c r="B1442" s="297" t="s">
        <v>1155</v>
      </c>
      <c r="C1442" s="297" t="s">
        <v>1155</v>
      </c>
      <c r="D1442" s="297" t="s">
        <v>1155</v>
      </c>
      <c r="E1442" s="297" t="s">
        <v>1155</v>
      </c>
      <c r="F1442" s="297" t="s">
        <v>1155</v>
      </c>
      <c r="G1442" s="297" t="s">
        <v>1155</v>
      </c>
      <c r="H1442" s="297" t="s">
        <v>1155</v>
      </c>
      <c r="I1442" s="297" t="s">
        <v>1155</v>
      </c>
      <c r="J1442" s="297" t="s">
        <v>1155</v>
      </c>
      <c r="K1442" s="297" t="s">
        <v>1155</v>
      </c>
      <c r="L1442" s="297" t="s">
        <v>1155</v>
      </c>
      <c r="M1442" s="297" t="s">
        <v>1155</v>
      </c>
      <c r="N1442" s="297" t="s">
        <v>1155</v>
      </c>
      <c r="O1442" s="297" t="s">
        <v>1155</v>
      </c>
      <c r="P1442" s="297" t="s">
        <v>1155</v>
      </c>
      <c r="Q1442" s="297"/>
      <c r="R1442" s="297"/>
      <c r="S1442" s="297"/>
      <c r="T1442" s="297"/>
      <c r="U1442" s="297"/>
      <c r="V1442" s="297"/>
      <c r="W1442" s="297"/>
      <c r="X1442" s="297"/>
      <c r="Y1442" s="297"/>
      <c r="Z1442" s="297"/>
      <c r="AA1442" s="297"/>
      <c r="AB1442" s="297"/>
      <c r="AC1442" s="298"/>
      <c r="AD1442" s="205">
        <f>'Art. 121'!Q1391</f>
        <v>3</v>
      </c>
      <c r="AE1442" s="91" t="str">
        <f t="shared" si="394"/>
        <v>No aplica</v>
      </c>
      <c r="AF1442">
        <f t="shared" si="395"/>
        <v>1.5</v>
      </c>
      <c r="AG1442" s="89" t="str">
        <f t="shared" si="396"/>
        <v>No aplica</v>
      </c>
      <c r="AH1442" s="92" t="e">
        <f t="shared" si="397"/>
        <v>#VALUE!</v>
      </c>
      <c r="AI1442" s="93" t="str">
        <f t="shared" si="398"/>
        <v>No aplica</v>
      </c>
      <c r="AJ1442" s="93" t="e">
        <f t="shared" si="399"/>
        <v>#VALUE!</v>
      </c>
      <c r="AK1442" s="93" t="e">
        <f t="shared" si="400"/>
        <v>#VALUE!</v>
      </c>
    </row>
    <row r="1443" spans="1:37" ht="25.35" customHeight="1" thickTop="1" thickBot="1">
      <c r="A1443" s="296" t="s">
        <v>2347</v>
      </c>
      <c r="B1443" s="297" t="s">
        <v>1158</v>
      </c>
      <c r="C1443" s="297" t="s">
        <v>1158</v>
      </c>
      <c r="D1443" s="297" t="s">
        <v>1158</v>
      </c>
      <c r="E1443" s="297" t="s">
        <v>1158</v>
      </c>
      <c r="F1443" s="297" t="s">
        <v>1158</v>
      </c>
      <c r="G1443" s="297" t="s">
        <v>1158</v>
      </c>
      <c r="H1443" s="297" t="s">
        <v>1158</v>
      </c>
      <c r="I1443" s="297" t="s">
        <v>1158</v>
      </c>
      <c r="J1443" s="297" t="s">
        <v>1158</v>
      </c>
      <c r="K1443" s="297" t="s">
        <v>1158</v>
      </c>
      <c r="L1443" s="297" t="s">
        <v>1158</v>
      </c>
      <c r="M1443" s="297" t="s">
        <v>1158</v>
      </c>
      <c r="N1443" s="297" t="s">
        <v>1158</v>
      </c>
      <c r="O1443" s="297" t="s">
        <v>1158</v>
      </c>
      <c r="P1443" s="297" t="s">
        <v>1158</v>
      </c>
      <c r="Q1443" s="297"/>
      <c r="R1443" s="297"/>
      <c r="S1443" s="297"/>
      <c r="T1443" s="297"/>
      <c r="U1443" s="297"/>
      <c r="V1443" s="297"/>
      <c r="W1443" s="297"/>
      <c r="X1443" s="297"/>
      <c r="Y1443" s="297"/>
      <c r="Z1443" s="297"/>
      <c r="AA1443" s="297"/>
      <c r="AB1443" s="297"/>
      <c r="AC1443" s="298"/>
      <c r="AD1443" s="205">
        <f>'Art. 121'!Q1392</f>
        <v>3</v>
      </c>
      <c r="AE1443" s="91" t="str">
        <f t="shared" si="394"/>
        <v>No aplica</v>
      </c>
      <c r="AF1443">
        <f t="shared" si="395"/>
        <v>1.5</v>
      </c>
      <c r="AG1443" s="89" t="str">
        <f t="shared" si="396"/>
        <v>No aplica</v>
      </c>
      <c r="AH1443" s="92" t="e">
        <f t="shared" si="397"/>
        <v>#VALUE!</v>
      </c>
      <c r="AI1443" s="93" t="str">
        <f t="shared" si="398"/>
        <v>No aplica</v>
      </c>
      <c r="AJ1443" s="93" t="e">
        <f t="shared" si="399"/>
        <v>#VALUE!</v>
      </c>
      <c r="AK1443" s="93" t="e">
        <f t="shared" si="400"/>
        <v>#VALUE!</v>
      </c>
    </row>
    <row r="1444" spans="1:37" ht="25.35" customHeight="1" thickTop="1" thickBot="1">
      <c r="A1444" s="296" t="s">
        <v>2348</v>
      </c>
      <c r="B1444" s="297" t="s">
        <v>1160</v>
      </c>
      <c r="C1444" s="297" t="s">
        <v>1160</v>
      </c>
      <c r="D1444" s="297" t="s">
        <v>1160</v>
      </c>
      <c r="E1444" s="297" t="s">
        <v>1160</v>
      </c>
      <c r="F1444" s="297" t="s">
        <v>1160</v>
      </c>
      <c r="G1444" s="297" t="s">
        <v>1160</v>
      </c>
      <c r="H1444" s="297" t="s">
        <v>1160</v>
      </c>
      <c r="I1444" s="297" t="s">
        <v>1160</v>
      </c>
      <c r="J1444" s="297" t="s">
        <v>1160</v>
      </c>
      <c r="K1444" s="297" t="s">
        <v>1160</v>
      </c>
      <c r="L1444" s="297" t="s">
        <v>1160</v>
      </c>
      <c r="M1444" s="297" t="s">
        <v>1160</v>
      </c>
      <c r="N1444" s="297" t="s">
        <v>1160</v>
      </c>
      <c r="O1444" s="297" t="s">
        <v>1160</v>
      </c>
      <c r="P1444" s="297" t="s">
        <v>1160</v>
      </c>
      <c r="Q1444" s="297"/>
      <c r="R1444" s="297"/>
      <c r="S1444" s="297"/>
      <c r="T1444" s="297"/>
      <c r="U1444" s="297"/>
      <c r="V1444" s="297"/>
      <c r="W1444" s="297"/>
      <c r="X1444" s="297"/>
      <c r="Y1444" s="297"/>
      <c r="Z1444" s="297"/>
      <c r="AA1444" s="297"/>
      <c r="AB1444" s="297"/>
      <c r="AC1444" s="298"/>
      <c r="AD1444" s="205">
        <f>'Art. 121'!Q1393</f>
        <v>3</v>
      </c>
      <c r="AE1444" s="91" t="str">
        <f t="shared" si="394"/>
        <v>No aplica</v>
      </c>
      <c r="AF1444">
        <f t="shared" si="395"/>
        <v>1.5</v>
      </c>
      <c r="AG1444" s="89" t="str">
        <f t="shared" si="396"/>
        <v>No aplica</v>
      </c>
      <c r="AH1444" s="92" t="e">
        <f t="shared" si="397"/>
        <v>#VALUE!</v>
      </c>
      <c r="AI1444" s="93" t="str">
        <f t="shared" si="398"/>
        <v>No aplica</v>
      </c>
      <c r="AJ1444" s="93" t="e">
        <f t="shared" si="399"/>
        <v>#VALUE!</v>
      </c>
      <c r="AK1444" s="93" t="e">
        <f t="shared" si="400"/>
        <v>#VALUE!</v>
      </c>
    </row>
    <row r="1445" spans="1:37" ht="25.35" customHeight="1" thickTop="1" thickBot="1">
      <c r="A1445" s="296" t="s">
        <v>2349</v>
      </c>
      <c r="B1445" s="297" t="s">
        <v>1160</v>
      </c>
      <c r="C1445" s="297" t="s">
        <v>1160</v>
      </c>
      <c r="D1445" s="297" t="s">
        <v>1160</v>
      </c>
      <c r="E1445" s="297" t="s">
        <v>1160</v>
      </c>
      <c r="F1445" s="297" t="s">
        <v>1160</v>
      </c>
      <c r="G1445" s="297" t="s">
        <v>1160</v>
      </c>
      <c r="H1445" s="297" t="s">
        <v>1160</v>
      </c>
      <c r="I1445" s="297" t="s">
        <v>1160</v>
      </c>
      <c r="J1445" s="297" t="s">
        <v>1160</v>
      </c>
      <c r="K1445" s="297" t="s">
        <v>1160</v>
      </c>
      <c r="L1445" s="297" t="s">
        <v>1160</v>
      </c>
      <c r="M1445" s="297" t="s">
        <v>1160</v>
      </c>
      <c r="N1445" s="297" t="s">
        <v>1160</v>
      </c>
      <c r="O1445" s="297" t="s">
        <v>1160</v>
      </c>
      <c r="P1445" s="297" t="s">
        <v>1160</v>
      </c>
      <c r="Q1445" s="297"/>
      <c r="R1445" s="297"/>
      <c r="S1445" s="297"/>
      <c r="T1445" s="297"/>
      <c r="U1445" s="297"/>
      <c r="V1445" s="297"/>
      <c r="W1445" s="297"/>
      <c r="X1445" s="297"/>
      <c r="Y1445" s="297"/>
      <c r="Z1445" s="297"/>
      <c r="AA1445" s="297"/>
      <c r="AB1445" s="297"/>
      <c r="AC1445" s="298"/>
      <c r="AD1445" s="205">
        <f>'Art. 121'!Q1394</f>
        <v>3</v>
      </c>
      <c r="AE1445" s="91" t="str">
        <f t="shared" si="394"/>
        <v>No aplica</v>
      </c>
      <c r="AF1445">
        <f t="shared" si="395"/>
        <v>1.5</v>
      </c>
      <c r="AG1445" s="89" t="str">
        <f t="shared" si="396"/>
        <v>No aplica</v>
      </c>
      <c r="AH1445" s="92" t="e">
        <f t="shared" si="397"/>
        <v>#VALUE!</v>
      </c>
      <c r="AI1445" s="93" t="str">
        <f t="shared" si="398"/>
        <v>No aplica</v>
      </c>
      <c r="AJ1445" s="93" t="e">
        <f t="shared" si="399"/>
        <v>#VALUE!</v>
      </c>
      <c r="AK1445" s="93" t="e">
        <f t="shared" si="400"/>
        <v>#VALUE!</v>
      </c>
    </row>
    <row r="1446" spans="1:37" ht="25.35" customHeight="1" thickTop="1" thickBot="1">
      <c r="A1446" s="296" t="s">
        <v>2350</v>
      </c>
      <c r="B1446" s="297" t="s">
        <v>1163</v>
      </c>
      <c r="C1446" s="297" t="s">
        <v>1163</v>
      </c>
      <c r="D1446" s="297" t="s">
        <v>1163</v>
      </c>
      <c r="E1446" s="297" t="s">
        <v>1163</v>
      </c>
      <c r="F1446" s="297" t="s">
        <v>1163</v>
      </c>
      <c r="G1446" s="297" t="s">
        <v>1163</v>
      </c>
      <c r="H1446" s="297" t="s">
        <v>1163</v>
      </c>
      <c r="I1446" s="297" t="s">
        <v>1163</v>
      </c>
      <c r="J1446" s="297" t="s">
        <v>1163</v>
      </c>
      <c r="K1446" s="297" t="s">
        <v>1163</v>
      </c>
      <c r="L1446" s="297" t="s">
        <v>1163</v>
      </c>
      <c r="M1446" s="297" t="s">
        <v>1163</v>
      </c>
      <c r="N1446" s="297" t="s">
        <v>1163</v>
      </c>
      <c r="O1446" s="297" t="s">
        <v>1163</v>
      </c>
      <c r="P1446" s="297" t="s">
        <v>1163</v>
      </c>
      <c r="Q1446" s="297"/>
      <c r="R1446" s="297"/>
      <c r="S1446" s="297"/>
      <c r="T1446" s="297"/>
      <c r="U1446" s="297"/>
      <c r="V1446" s="297"/>
      <c r="W1446" s="297"/>
      <c r="X1446" s="297"/>
      <c r="Y1446" s="297"/>
      <c r="Z1446" s="297"/>
      <c r="AA1446" s="297"/>
      <c r="AB1446" s="297"/>
      <c r="AC1446" s="298"/>
      <c r="AD1446" s="205">
        <f>'Art. 121'!Q1395</f>
        <v>3</v>
      </c>
      <c r="AE1446" s="91" t="str">
        <f t="shared" si="394"/>
        <v>No aplica</v>
      </c>
      <c r="AF1446">
        <f t="shared" si="395"/>
        <v>1.5</v>
      </c>
      <c r="AG1446" s="89" t="str">
        <f t="shared" si="396"/>
        <v>No aplica</v>
      </c>
      <c r="AH1446" s="92" t="e">
        <f t="shared" si="397"/>
        <v>#VALUE!</v>
      </c>
      <c r="AI1446" s="93" t="str">
        <f t="shared" si="398"/>
        <v>No aplica</v>
      </c>
      <c r="AJ1446" s="93" t="e">
        <f t="shared" si="399"/>
        <v>#VALUE!</v>
      </c>
      <c r="AK1446" s="93" t="e">
        <f t="shared" si="400"/>
        <v>#VALUE!</v>
      </c>
    </row>
    <row r="1447" spans="1:37" ht="25.35" customHeight="1" thickTop="1" thickBot="1">
      <c r="A1447" s="296" t="s">
        <v>2351</v>
      </c>
      <c r="B1447" s="297" t="s">
        <v>1165</v>
      </c>
      <c r="C1447" s="297" t="s">
        <v>1165</v>
      </c>
      <c r="D1447" s="297" t="s">
        <v>1165</v>
      </c>
      <c r="E1447" s="297" t="s">
        <v>1165</v>
      </c>
      <c r="F1447" s="297" t="s">
        <v>1165</v>
      </c>
      <c r="G1447" s="297" t="s">
        <v>1165</v>
      </c>
      <c r="H1447" s="297" t="s">
        <v>1165</v>
      </c>
      <c r="I1447" s="297" t="s">
        <v>1165</v>
      </c>
      <c r="J1447" s="297" t="s">
        <v>1165</v>
      </c>
      <c r="K1447" s="297" t="s">
        <v>1165</v>
      </c>
      <c r="L1447" s="297" t="s">
        <v>1165</v>
      </c>
      <c r="M1447" s="297" t="s">
        <v>1165</v>
      </c>
      <c r="N1447" s="297" t="s">
        <v>1165</v>
      </c>
      <c r="O1447" s="297" t="s">
        <v>1165</v>
      </c>
      <c r="P1447" s="297" t="s">
        <v>1165</v>
      </c>
      <c r="Q1447" s="297"/>
      <c r="R1447" s="297"/>
      <c r="S1447" s="297"/>
      <c r="T1447" s="297"/>
      <c r="U1447" s="297"/>
      <c r="V1447" s="297"/>
      <c r="W1447" s="297"/>
      <c r="X1447" s="297"/>
      <c r="Y1447" s="297"/>
      <c r="Z1447" s="297"/>
      <c r="AA1447" s="297"/>
      <c r="AB1447" s="297"/>
      <c r="AC1447" s="298"/>
      <c r="AD1447" s="205">
        <f>'Art. 121'!Q1396</f>
        <v>3</v>
      </c>
      <c r="AE1447" s="91" t="str">
        <f t="shared" si="394"/>
        <v>No aplica</v>
      </c>
      <c r="AF1447">
        <f t="shared" si="395"/>
        <v>1.5</v>
      </c>
      <c r="AG1447" s="89" t="str">
        <f t="shared" si="396"/>
        <v>No aplica</v>
      </c>
      <c r="AH1447" s="92" t="e">
        <f t="shared" si="397"/>
        <v>#VALUE!</v>
      </c>
      <c r="AI1447" s="93" t="str">
        <f t="shared" si="398"/>
        <v>No aplica</v>
      </c>
      <c r="AJ1447" s="93" t="e">
        <f t="shared" si="399"/>
        <v>#VALUE!</v>
      </c>
      <c r="AK1447" s="93" t="e">
        <f t="shared" si="400"/>
        <v>#VALUE!</v>
      </c>
    </row>
    <row r="1448" spans="1:37" ht="25.35" customHeight="1" thickTop="1" thickBot="1">
      <c r="A1448" s="296" t="s">
        <v>2352</v>
      </c>
      <c r="B1448" s="297" t="s">
        <v>1167</v>
      </c>
      <c r="C1448" s="297" t="s">
        <v>1167</v>
      </c>
      <c r="D1448" s="297" t="s">
        <v>1167</v>
      </c>
      <c r="E1448" s="297" t="s">
        <v>1167</v>
      </c>
      <c r="F1448" s="297" t="s">
        <v>1167</v>
      </c>
      <c r="G1448" s="297" t="s">
        <v>1167</v>
      </c>
      <c r="H1448" s="297" t="s">
        <v>1167</v>
      </c>
      <c r="I1448" s="297" t="s">
        <v>1167</v>
      </c>
      <c r="J1448" s="297" t="s">
        <v>1167</v>
      </c>
      <c r="K1448" s="297" t="s">
        <v>1167</v>
      </c>
      <c r="L1448" s="297" t="s">
        <v>1167</v>
      </c>
      <c r="M1448" s="297" t="s">
        <v>1167</v>
      </c>
      <c r="N1448" s="297" t="s">
        <v>1167</v>
      </c>
      <c r="O1448" s="297" t="s">
        <v>1167</v>
      </c>
      <c r="P1448" s="297" t="s">
        <v>1167</v>
      </c>
      <c r="Q1448" s="297"/>
      <c r="R1448" s="297"/>
      <c r="S1448" s="297"/>
      <c r="T1448" s="297"/>
      <c r="U1448" s="297"/>
      <c r="V1448" s="297"/>
      <c r="W1448" s="297"/>
      <c r="X1448" s="297"/>
      <c r="Y1448" s="297"/>
      <c r="Z1448" s="297"/>
      <c r="AA1448" s="297"/>
      <c r="AB1448" s="297"/>
      <c r="AC1448" s="298"/>
      <c r="AD1448" s="205">
        <f>'Art. 121'!Q1397</f>
        <v>3</v>
      </c>
      <c r="AE1448" s="91" t="str">
        <f t="shared" si="394"/>
        <v>No aplica</v>
      </c>
      <c r="AF1448">
        <f t="shared" si="395"/>
        <v>1.5</v>
      </c>
      <c r="AG1448" s="89" t="str">
        <f t="shared" si="396"/>
        <v>No aplica</v>
      </c>
      <c r="AH1448" s="92" t="e">
        <f t="shared" si="397"/>
        <v>#VALUE!</v>
      </c>
      <c r="AI1448" s="93" t="str">
        <f t="shared" si="398"/>
        <v>No aplica</v>
      </c>
      <c r="AJ1448" s="93" t="e">
        <f t="shared" si="399"/>
        <v>#VALUE!</v>
      </c>
      <c r="AK1448" s="93" t="e">
        <f t="shared" si="400"/>
        <v>#VALUE!</v>
      </c>
    </row>
    <row r="1449" spans="1:37" ht="25.35" customHeight="1" thickTop="1" thickBot="1">
      <c r="A1449" s="296" t="s">
        <v>2353</v>
      </c>
      <c r="B1449" s="297" t="s">
        <v>1169</v>
      </c>
      <c r="C1449" s="297" t="s">
        <v>1169</v>
      </c>
      <c r="D1449" s="297" t="s">
        <v>1169</v>
      </c>
      <c r="E1449" s="297" t="s">
        <v>1169</v>
      </c>
      <c r="F1449" s="297" t="s">
        <v>1169</v>
      </c>
      <c r="G1449" s="297" t="s">
        <v>1169</v>
      </c>
      <c r="H1449" s="297" t="s">
        <v>1169</v>
      </c>
      <c r="I1449" s="297" t="s">
        <v>1169</v>
      </c>
      <c r="J1449" s="297" t="s">
        <v>1169</v>
      </c>
      <c r="K1449" s="297" t="s">
        <v>1169</v>
      </c>
      <c r="L1449" s="297" t="s">
        <v>1169</v>
      </c>
      <c r="M1449" s="297" t="s">
        <v>1169</v>
      </c>
      <c r="N1449" s="297" t="s">
        <v>1169</v>
      </c>
      <c r="O1449" s="297" t="s">
        <v>1169</v>
      </c>
      <c r="P1449" s="297" t="s">
        <v>1169</v>
      </c>
      <c r="Q1449" s="297"/>
      <c r="R1449" s="297"/>
      <c r="S1449" s="297"/>
      <c r="T1449" s="297"/>
      <c r="U1449" s="297"/>
      <c r="V1449" s="297"/>
      <c r="W1449" s="297"/>
      <c r="X1449" s="297"/>
      <c r="Y1449" s="297"/>
      <c r="Z1449" s="297"/>
      <c r="AA1449" s="297"/>
      <c r="AB1449" s="297"/>
      <c r="AC1449" s="298"/>
      <c r="AD1449" s="205">
        <f>'Art. 121'!Q1398</f>
        <v>3</v>
      </c>
      <c r="AE1449" s="91" t="str">
        <f t="shared" si="394"/>
        <v>No aplica</v>
      </c>
      <c r="AF1449">
        <f t="shared" si="395"/>
        <v>1.5</v>
      </c>
      <c r="AG1449" s="89" t="str">
        <f t="shared" si="396"/>
        <v>No aplica</v>
      </c>
      <c r="AH1449" s="92" t="e">
        <f t="shared" si="397"/>
        <v>#VALUE!</v>
      </c>
      <c r="AI1449" s="93" t="str">
        <f t="shared" si="398"/>
        <v>No aplica</v>
      </c>
      <c r="AJ1449" s="93" t="e">
        <f t="shared" si="399"/>
        <v>#VALUE!</v>
      </c>
      <c r="AK1449" s="93" t="e">
        <f t="shared" si="400"/>
        <v>#VALUE!</v>
      </c>
    </row>
    <row r="1450" spans="1:37" ht="25.35" customHeight="1" thickTop="1" thickBot="1">
      <c r="A1450" s="296" t="s">
        <v>2354</v>
      </c>
      <c r="B1450" s="297" t="s">
        <v>1171</v>
      </c>
      <c r="C1450" s="297" t="s">
        <v>1171</v>
      </c>
      <c r="D1450" s="297" t="s">
        <v>1171</v>
      </c>
      <c r="E1450" s="297" t="s">
        <v>1171</v>
      </c>
      <c r="F1450" s="297" t="s">
        <v>1171</v>
      </c>
      <c r="G1450" s="297" t="s">
        <v>1171</v>
      </c>
      <c r="H1450" s="297" t="s">
        <v>1171</v>
      </c>
      <c r="I1450" s="297" t="s">
        <v>1171</v>
      </c>
      <c r="J1450" s="297" t="s">
        <v>1171</v>
      </c>
      <c r="K1450" s="297" t="s">
        <v>1171</v>
      </c>
      <c r="L1450" s="297" t="s">
        <v>1171</v>
      </c>
      <c r="M1450" s="297" t="s">
        <v>1171</v>
      </c>
      <c r="N1450" s="297" t="s">
        <v>1171</v>
      </c>
      <c r="O1450" s="297" t="s">
        <v>1171</v>
      </c>
      <c r="P1450" s="297" t="s">
        <v>1171</v>
      </c>
      <c r="Q1450" s="297"/>
      <c r="R1450" s="297"/>
      <c r="S1450" s="297"/>
      <c r="T1450" s="297"/>
      <c r="U1450" s="297"/>
      <c r="V1450" s="297"/>
      <c r="W1450" s="297"/>
      <c r="X1450" s="297"/>
      <c r="Y1450" s="297"/>
      <c r="Z1450" s="297"/>
      <c r="AA1450" s="297"/>
      <c r="AB1450" s="297"/>
      <c r="AC1450" s="298"/>
      <c r="AD1450" s="205">
        <f>'Art. 121'!Q1399</f>
        <v>3</v>
      </c>
      <c r="AE1450" s="91" t="str">
        <f t="shared" si="394"/>
        <v>No aplica</v>
      </c>
      <c r="AF1450">
        <f t="shared" si="395"/>
        <v>1.5</v>
      </c>
      <c r="AG1450" s="89" t="str">
        <f t="shared" si="396"/>
        <v>No aplica</v>
      </c>
      <c r="AH1450" s="92" t="e">
        <f t="shared" si="397"/>
        <v>#VALUE!</v>
      </c>
      <c r="AI1450" s="93" t="str">
        <f t="shared" si="398"/>
        <v>No aplica</v>
      </c>
      <c r="AJ1450" s="93" t="e">
        <f t="shared" si="399"/>
        <v>#VALUE!</v>
      </c>
      <c r="AK1450" s="93" t="e">
        <f t="shared" si="400"/>
        <v>#VALUE!</v>
      </c>
    </row>
    <row r="1451" spans="1:37" ht="25.35" customHeight="1" thickTop="1" thickBot="1">
      <c r="A1451" s="296" t="s">
        <v>2355</v>
      </c>
      <c r="B1451" s="297" t="s">
        <v>1173</v>
      </c>
      <c r="C1451" s="297" t="s">
        <v>1173</v>
      </c>
      <c r="D1451" s="297" t="s">
        <v>1173</v>
      </c>
      <c r="E1451" s="297" t="s">
        <v>1173</v>
      </c>
      <c r="F1451" s="297" t="s">
        <v>1173</v>
      </c>
      <c r="G1451" s="297" t="s">
        <v>1173</v>
      </c>
      <c r="H1451" s="297" t="s">
        <v>1173</v>
      </c>
      <c r="I1451" s="297" t="s">
        <v>1173</v>
      </c>
      <c r="J1451" s="297" t="s">
        <v>1173</v>
      </c>
      <c r="K1451" s="297" t="s">
        <v>1173</v>
      </c>
      <c r="L1451" s="297" t="s">
        <v>1173</v>
      </c>
      <c r="M1451" s="297" t="s">
        <v>1173</v>
      </c>
      <c r="N1451" s="297" t="s">
        <v>1173</v>
      </c>
      <c r="O1451" s="297" t="s">
        <v>1173</v>
      </c>
      <c r="P1451" s="297" t="s">
        <v>1173</v>
      </c>
      <c r="Q1451" s="297"/>
      <c r="R1451" s="297"/>
      <c r="S1451" s="297"/>
      <c r="T1451" s="297"/>
      <c r="U1451" s="297"/>
      <c r="V1451" s="297"/>
      <c r="W1451" s="297"/>
      <c r="X1451" s="297"/>
      <c r="Y1451" s="297"/>
      <c r="Z1451" s="297"/>
      <c r="AA1451" s="297"/>
      <c r="AB1451" s="297"/>
      <c r="AC1451" s="298"/>
      <c r="AD1451" s="205">
        <f>'Art. 121'!Q1400</f>
        <v>3</v>
      </c>
      <c r="AE1451" s="91" t="str">
        <f t="shared" si="394"/>
        <v>No aplica</v>
      </c>
      <c r="AF1451">
        <f t="shared" si="395"/>
        <v>1.5</v>
      </c>
      <c r="AG1451" s="89" t="str">
        <f t="shared" si="396"/>
        <v>No aplica</v>
      </c>
      <c r="AH1451" s="92" t="e">
        <f t="shared" si="397"/>
        <v>#VALUE!</v>
      </c>
      <c r="AI1451" s="93" t="str">
        <f t="shared" si="398"/>
        <v>No aplica</v>
      </c>
      <c r="AJ1451" s="93" t="e">
        <f t="shared" si="399"/>
        <v>#VALUE!</v>
      </c>
      <c r="AK1451" s="93" t="e">
        <f t="shared" si="400"/>
        <v>#VALUE!</v>
      </c>
    </row>
    <row r="1452" spans="1:37" ht="25.35" customHeight="1" thickTop="1" thickBot="1">
      <c r="A1452" s="296" t="s">
        <v>2356</v>
      </c>
      <c r="B1452" s="297" t="s">
        <v>1175</v>
      </c>
      <c r="C1452" s="297" t="s">
        <v>1175</v>
      </c>
      <c r="D1452" s="297" t="s">
        <v>1175</v>
      </c>
      <c r="E1452" s="297" t="s">
        <v>1175</v>
      </c>
      <c r="F1452" s="297" t="s">
        <v>1175</v>
      </c>
      <c r="G1452" s="297" t="s">
        <v>1175</v>
      </c>
      <c r="H1452" s="297" t="s">
        <v>1175</v>
      </c>
      <c r="I1452" s="297" t="s">
        <v>1175</v>
      </c>
      <c r="J1452" s="297" t="s">
        <v>1175</v>
      </c>
      <c r="K1452" s="297" t="s">
        <v>1175</v>
      </c>
      <c r="L1452" s="297" t="s">
        <v>1175</v>
      </c>
      <c r="M1452" s="297" t="s">
        <v>1175</v>
      </c>
      <c r="N1452" s="297" t="s">
        <v>1175</v>
      </c>
      <c r="O1452" s="297" t="s">
        <v>1175</v>
      </c>
      <c r="P1452" s="297" t="s">
        <v>1175</v>
      </c>
      <c r="Q1452" s="297"/>
      <c r="R1452" s="297"/>
      <c r="S1452" s="297"/>
      <c r="T1452" s="297"/>
      <c r="U1452" s="297"/>
      <c r="V1452" s="297"/>
      <c r="W1452" s="297"/>
      <c r="X1452" s="297"/>
      <c r="Y1452" s="297"/>
      <c r="Z1452" s="297"/>
      <c r="AA1452" s="297"/>
      <c r="AB1452" s="297"/>
      <c r="AC1452" s="298"/>
      <c r="AD1452" s="205">
        <f>'Art. 121'!Q1401</f>
        <v>3</v>
      </c>
      <c r="AE1452" s="91" t="str">
        <f t="shared" si="394"/>
        <v>No aplica</v>
      </c>
      <c r="AF1452">
        <f t="shared" si="395"/>
        <v>1.5</v>
      </c>
      <c r="AG1452" s="89" t="str">
        <f t="shared" si="396"/>
        <v>No aplica</v>
      </c>
      <c r="AH1452" s="92" t="e">
        <f t="shared" si="397"/>
        <v>#VALUE!</v>
      </c>
      <c r="AI1452" s="93" t="str">
        <f t="shared" si="398"/>
        <v>No aplica</v>
      </c>
      <c r="AJ1452" s="93" t="e">
        <f t="shared" si="399"/>
        <v>#VALUE!</v>
      </c>
      <c r="AK1452" s="93" t="e">
        <f t="shared" si="400"/>
        <v>#VALUE!</v>
      </c>
    </row>
    <row r="1453" spans="1:37" ht="25.35" customHeight="1" thickTop="1" thickBot="1">
      <c r="A1453" s="296" t="s">
        <v>2357</v>
      </c>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c r="Z1453" s="297"/>
      <c r="AA1453" s="297"/>
      <c r="AB1453" s="297"/>
      <c r="AC1453" s="298"/>
      <c r="AD1453" s="205">
        <f>'Art. 121'!Q1402</f>
        <v>3</v>
      </c>
      <c r="AE1453" s="91" t="str">
        <f t="shared" si="394"/>
        <v>No aplica</v>
      </c>
      <c r="AF1453">
        <f t="shared" si="395"/>
        <v>1.5</v>
      </c>
      <c r="AG1453" s="89" t="str">
        <f t="shared" si="396"/>
        <v>No aplica</v>
      </c>
      <c r="AH1453" s="92" t="e">
        <f t="shared" si="397"/>
        <v>#VALUE!</v>
      </c>
      <c r="AI1453" s="93" t="str">
        <f t="shared" si="398"/>
        <v>No aplica</v>
      </c>
      <c r="AJ1453" s="93" t="e">
        <f t="shared" si="399"/>
        <v>#VALUE!</v>
      </c>
      <c r="AK1453" s="93" t="e">
        <f t="shared" si="400"/>
        <v>#VALUE!</v>
      </c>
    </row>
    <row r="1454" spans="1:37" ht="25.35" customHeight="1" thickTop="1" thickBot="1">
      <c r="A1454" s="296" t="s">
        <v>1038</v>
      </c>
      <c r="B1454" s="297" t="s">
        <v>1039</v>
      </c>
      <c r="C1454" s="297" t="s">
        <v>1039</v>
      </c>
      <c r="D1454" s="297" t="s">
        <v>1039</v>
      </c>
      <c r="E1454" s="297" t="s">
        <v>1039</v>
      </c>
      <c r="F1454" s="297" t="s">
        <v>1039</v>
      </c>
      <c r="G1454" s="297" t="s">
        <v>1039</v>
      </c>
      <c r="H1454" s="297" t="s">
        <v>1039</v>
      </c>
      <c r="I1454" s="297" t="s">
        <v>1039</v>
      </c>
      <c r="J1454" s="297" t="s">
        <v>1039</v>
      </c>
      <c r="K1454" s="297" t="s">
        <v>1039</v>
      </c>
      <c r="L1454" s="297" t="s">
        <v>1039</v>
      </c>
      <c r="M1454" s="297" t="s">
        <v>1039</v>
      </c>
      <c r="N1454" s="297" t="s">
        <v>1039</v>
      </c>
      <c r="O1454" s="297" t="s">
        <v>1039</v>
      </c>
      <c r="P1454" s="297" t="s">
        <v>1039</v>
      </c>
      <c r="Q1454" s="297"/>
      <c r="R1454" s="297"/>
      <c r="S1454" s="297"/>
      <c r="T1454" s="297"/>
      <c r="U1454" s="297"/>
      <c r="V1454" s="297"/>
      <c r="W1454" s="297"/>
      <c r="X1454" s="297"/>
      <c r="Y1454" s="297"/>
      <c r="Z1454" s="297"/>
      <c r="AA1454" s="297"/>
      <c r="AB1454" s="297"/>
      <c r="AC1454" s="298"/>
      <c r="AD1454" s="205">
        <f>'Art. 121'!Q1403</f>
        <v>3</v>
      </c>
      <c r="AE1454" s="91" t="str">
        <f t="shared" si="394"/>
        <v>No aplica</v>
      </c>
      <c r="AF1454">
        <f t="shared" si="395"/>
        <v>1.5</v>
      </c>
      <c r="AG1454" s="89" t="str">
        <f t="shared" si="396"/>
        <v>No aplica</v>
      </c>
      <c r="AH1454" s="92" t="e">
        <f t="shared" si="397"/>
        <v>#VALUE!</v>
      </c>
      <c r="AI1454" s="93" t="str">
        <f t="shared" si="398"/>
        <v>No aplica</v>
      </c>
      <c r="AJ1454" s="93" t="e">
        <f t="shared" si="399"/>
        <v>#VALUE!</v>
      </c>
      <c r="AK1454" s="93" t="e">
        <f t="shared" si="400"/>
        <v>#VALUE!</v>
      </c>
    </row>
    <row r="1455" spans="1:37" ht="25.35" customHeight="1" thickTop="1" thickBot="1">
      <c r="A1455" s="296" t="s">
        <v>2358</v>
      </c>
      <c r="B1455" s="297" t="s">
        <v>1179</v>
      </c>
      <c r="C1455" s="297" t="s">
        <v>1179</v>
      </c>
      <c r="D1455" s="297" t="s">
        <v>1179</v>
      </c>
      <c r="E1455" s="297" t="s">
        <v>1179</v>
      </c>
      <c r="F1455" s="297" t="s">
        <v>1179</v>
      </c>
      <c r="G1455" s="297" t="s">
        <v>1179</v>
      </c>
      <c r="H1455" s="297" t="s">
        <v>1179</v>
      </c>
      <c r="I1455" s="297" t="s">
        <v>1179</v>
      </c>
      <c r="J1455" s="297" t="s">
        <v>1179</v>
      </c>
      <c r="K1455" s="297" t="s">
        <v>1179</v>
      </c>
      <c r="L1455" s="297" t="s">
        <v>1179</v>
      </c>
      <c r="M1455" s="297" t="s">
        <v>1179</v>
      </c>
      <c r="N1455" s="297" t="s">
        <v>1179</v>
      </c>
      <c r="O1455" s="297" t="s">
        <v>1179</v>
      </c>
      <c r="P1455" s="297" t="s">
        <v>1179</v>
      </c>
      <c r="Q1455" s="297"/>
      <c r="R1455" s="297"/>
      <c r="S1455" s="297"/>
      <c r="T1455" s="297"/>
      <c r="U1455" s="297"/>
      <c r="V1455" s="297"/>
      <c r="W1455" s="297"/>
      <c r="X1455" s="297"/>
      <c r="Y1455" s="297"/>
      <c r="Z1455" s="297"/>
      <c r="AA1455" s="297"/>
      <c r="AB1455" s="297"/>
      <c r="AC1455" s="298"/>
      <c r="AD1455" s="205">
        <f>'Art. 121'!Q1404</f>
        <v>3</v>
      </c>
      <c r="AE1455" s="91" t="str">
        <f t="shared" si="394"/>
        <v>No aplica</v>
      </c>
      <c r="AF1455">
        <f t="shared" si="395"/>
        <v>1.5</v>
      </c>
      <c r="AG1455" s="89" t="str">
        <f t="shared" si="396"/>
        <v>No aplica</v>
      </c>
      <c r="AH1455" s="92" t="e">
        <f t="shared" si="397"/>
        <v>#VALUE!</v>
      </c>
      <c r="AI1455" s="93" t="str">
        <f t="shared" si="398"/>
        <v>No aplica</v>
      </c>
      <c r="AJ1455" s="93" t="e">
        <f t="shared" si="399"/>
        <v>#VALUE!</v>
      </c>
      <c r="AK1455" s="93" t="e">
        <f t="shared" si="400"/>
        <v>#VALUE!</v>
      </c>
    </row>
    <row r="1456" spans="1:37" ht="25.35" customHeight="1" thickTop="1" thickBot="1">
      <c r="A1456" s="296" t="s">
        <v>2359</v>
      </c>
      <c r="B1456" s="297" t="s">
        <v>1181</v>
      </c>
      <c r="C1456" s="297" t="s">
        <v>1181</v>
      </c>
      <c r="D1456" s="297" t="s">
        <v>1181</v>
      </c>
      <c r="E1456" s="297" t="s">
        <v>1181</v>
      </c>
      <c r="F1456" s="297" t="s">
        <v>1181</v>
      </c>
      <c r="G1456" s="297" t="s">
        <v>1181</v>
      </c>
      <c r="H1456" s="297" t="s">
        <v>1181</v>
      </c>
      <c r="I1456" s="297" t="s">
        <v>1181</v>
      </c>
      <c r="J1456" s="297" t="s">
        <v>1181</v>
      </c>
      <c r="K1456" s="297" t="s">
        <v>1181</v>
      </c>
      <c r="L1456" s="297" t="s">
        <v>1181</v>
      </c>
      <c r="M1456" s="297" t="s">
        <v>1181</v>
      </c>
      <c r="N1456" s="297" t="s">
        <v>1181</v>
      </c>
      <c r="O1456" s="297" t="s">
        <v>1181</v>
      </c>
      <c r="P1456" s="297" t="s">
        <v>1181</v>
      </c>
      <c r="Q1456" s="297"/>
      <c r="R1456" s="297"/>
      <c r="S1456" s="297"/>
      <c r="T1456" s="297"/>
      <c r="U1456" s="297"/>
      <c r="V1456" s="297"/>
      <c r="W1456" s="297"/>
      <c r="X1456" s="297"/>
      <c r="Y1456" s="297"/>
      <c r="Z1456" s="297"/>
      <c r="AA1456" s="297"/>
      <c r="AB1456" s="297"/>
      <c r="AC1456" s="298"/>
      <c r="AD1456" s="205">
        <f>'Art. 121'!Q1405</f>
        <v>3</v>
      </c>
      <c r="AE1456" s="91" t="str">
        <f t="shared" si="394"/>
        <v>No aplica</v>
      </c>
      <c r="AF1456">
        <f t="shared" si="395"/>
        <v>1.5</v>
      </c>
      <c r="AG1456" s="89" t="str">
        <f t="shared" si="396"/>
        <v>No aplica</v>
      </c>
      <c r="AH1456" s="92" t="e">
        <f t="shared" si="397"/>
        <v>#VALUE!</v>
      </c>
      <c r="AI1456" s="93" t="str">
        <f t="shared" si="398"/>
        <v>No aplica</v>
      </c>
      <c r="AJ1456" s="93" t="e">
        <f t="shared" si="399"/>
        <v>#VALUE!</v>
      </c>
      <c r="AK1456" s="93" t="e">
        <f t="shared" si="400"/>
        <v>#VALUE!</v>
      </c>
    </row>
    <row r="1457" spans="1:37" ht="25.35" customHeight="1" thickTop="1" thickBot="1">
      <c r="A1457" s="296" t="s">
        <v>2360</v>
      </c>
      <c r="B1457" s="297" t="s">
        <v>1183</v>
      </c>
      <c r="C1457" s="297" t="s">
        <v>1183</v>
      </c>
      <c r="D1457" s="297" t="s">
        <v>1183</v>
      </c>
      <c r="E1457" s="297" t="s">
        <v>1183</v>
      </c>
      <c r="F1457" s="297" t="s">
        <v>1183</v>
      </c>
      <c r="G1457" s="297" t="s">
        <v>1183</v>
      </c>
      <c r="H1457" s="297" t="s">
        <v>1183</v>
      </c>
      <c r="I1457" s="297" t="s">
        <v>1183</v>
      </c>
      <c r="J1457" s="297" t="s">
        <v>1183</v>
      </c>
      <c r="K1457" s="297" t="s">
        <v>1183</v>
      </c>
      <c r="L1457" s="297" t="s">
        <v>1183</v>
      </c>
      <c r="M1457" s="297" t="s">
        <v>1183</v>
      </c>
      <c r="N1457" s="297" t="s">
        <v>1183</v>
      </c>
      <c r="O1457" s="297" t="s">
        <v>1183</v>
      </c>
      <c r="P1457" s="297" t="s">
        <v>1183</v>
      </c>
      <c r="Q1457" s="297"/>
      <c r="R1457" s="297"/>
      <c r="S1457" s="297"/>
      <c r="T1457" s="297"/>
      <c r="U1457" s="297"/>
      <c r="V1457" s="297"/>
      <c r="W1457" s="297"/>
      <c r="X1457" s="297"/>
      <c r="Y1457" s="297"/>
      <c r="Z1457" s="297"/>
      <c r="AA1457" s="297"/>
      <c r="AB1457" s="297"/>
      <c r="AC1457" s="298"/>
      <c r="AD1457" s="205">
        <f>'Art. 121'!Q1406</f>
        <v>3</v>
      </c>
      <c r="AE1457" s="91" t="str">
        <f t="shared" si="394"/>
        <v>No aplica</v>
      </c>
      <c r="AF1457">
        <f t="shared" si="395"/>
        <v>1.5</v>
      </c>
      <c r="AG1457" s="89" t="str">
        <f t="shared" si="396"/>
        <v>No aplica</v>
      </c>
      <c r="AH1457" s="92" t="e">
        <f t="shared" si="397"/>
        <v>#VALUE!</v>
      </c>
      <c r="AI1457" s="93" t="str">
        <f t="shared" si="398"/>
        <v>No aplica</v>
      </c>
      <c r="AJ1457" s="93" t="e">
        <f t="shared" si="399"/>
        <v>#VALUE!</v>
      </c>
      <c r="AK1457" s="93" t="e">
        <f t="shared" si="400"/>
        <v>#VALUE!</v>
      </c>
    </row>
    <row r="1458" spans="1:37" ht="25.35" customHeight="1" thickTop="1" thickBot="1">
      <c r="A1458" s="296" t="s">
        <v>2361</v>
      </c>
      <c r="B1458" s="297" t="s">
        <v>1185</v>
      </c>
      <c r="C1458" s="297" t="s">
        <v>1185</v>
      </c>
      <c r="D1458" s="297" t="s">
        <v>1185</v>
      </c>
      <c r="E1458" s="297" t="s">
        <v>1185</v>
      </c>
      <c r="F1458" s="297" t="s">
        <v>1185</v>
      </c>
      <c r="G1458" s="297" t="s">
        <v>1185</v>
      </c>
      <c r="H1458" s="297" t="s">
        <v>1185</v>
      </c>
      <c r="I1458" s="297" t="s">
        <v>1185</v>
      </c>
      <c r="J1458" s="297" t="s">
        <v>1185</v>
      </c>
      <c r="K1458" s="297" t="s">
        <v>1185</v>
      </c>
      <c r="L1458" s="297" t="s">
        <v>1185</v>
      </c>
      <c r="M1458" s="297" t="s">
        <v>1185</v>
      </c>
      <c r="N1458" s="297" t="s">
        <v>1185</v>
      </c>
      <c r="O1458" s="297" t="s">
        <v>1185</v>
      </c>
      <c r="P1458" s="297" t="s">
        <v>1185</v>
      </c>
      <c r="Q1458" s="297"/>
      <c r="R1458" s="297"/>
      <c r="S1458" s="297"/>
      <c r="T1458" s="297"/>
      <c r="U1458" s="297"/>
      <c r="V1458" s="297"/>
      <c r="W1458" s="297"/>
      <c r="X1458" s="297"/>
      <c r="Y1458" s="297"/>
      <c r="Z1458" s="297"/>
      <c r="AA1458" s="297"/>
      <c r="AB1458" s="297"/>
      <c r="AC1458" s="298"/>
      <c r="AD1458" s="205">
        <f>'Art. 121'!Q1407</f>
        <v>3</v>
      </c>
      <c r="AE1458" s="91" t="str">
        <f t="shared" si="394"/>
        <v>No aplica</v>
      </c>
      <c r="AF1458">
        <f t="shared" si="395"/>
        <v>1.5</v>
      </c>
      <c r="AG1458" s="89" t="str">
        <f t="shared" si="396"/>
        <v>No aplica</v>
      </c>
      <c r="AH1458" s="92" t="e">
        <f t="shared" si="397"/>
        <v>#VALUE!</v>
      </c>
      <c r="AI1458" s="93" t="str">
        <f t="shared" si="398"/>
        <v>No aplica</v>
      </c>
      <c r="AJ1458" s="93" t="e">
        <f t="shared" si="399"/>
        <v>#VALUE!</v>
      </c>
      <c r="AK1458" s="93" t="e">
        <f t="shared" si="400"/>
        <v>#VALUE!</v>
      </c>
    </row>
    <row r="1459" spans="1:37" ht="25.35" customHeight="1" thickTop="1" thickBot="1">
      <c r="A1459" s="296" t="s">
        <v>2362</v>
      </c>
      <c r="B1459" s="297" t="s">
        <v>1187</v>
      </c>
      <c r="C1459" s="297" t="s">
        <v>1187</v>
      </c>
      <c r="D1459" s="297" t="s">
        <v>1187</v>
      </c>
      <c r="E1459" s="297" t="s">
        <v>1187</v>
      </c>
      <c r="F1459" s="297" t="s">
        <v>1187</v>
      </c>
      <c r="G1459" s="297" t="s">
        <v>1187</v>
      </c>
      <c r="H1459" s="297" t="s">
        <v>1187</v>
      </c>
      <c r="I1459" s="297" t="s">
        <v>1187</v>
      </c>
      <c r="J1459" s="297" t="s">
        <v>1187</v>
      </c>
      <c r="K1459" s="297" t="s">
        <v>1187</v>
      </c>
      <c r="L1459" s="297" t="s">
        <v>1187</v>
      </c>
      <c r="M1459" s="297" t="s">
        <v>1187</v>
      </c>
      <c r="N1459" s="297" t="s">
        <v>1187</v>
      </c>
      <c r="O1459" s="297" t="s">
        <v>1187</v>
      </c>
      <c r="P1459" s="297" t="s">
        <v>1187</v>
      </c>
      <c r="Q1459" s="297"/>
      <c r="R1459" s="297"/>
      <c r="S1459" s="297"/>
      <c r="T1459" s="297"/>
      <c r="U1459" s="297"/>
      <c r="V1459" s="297"/>
      <c r="W1459" s="297"/>
      <c r="X1459" s="297"/>
      <c r="Y1459" s="297"/>
      <c r="Z1459" s="297"/>
      <c r="AA1459" s="297"/>
      <c r="AB1459" s="297"/>
      <c r="AC1459" s="298"/>
      <c r="AD1459" s="205">
        <f>'Art. 121'!Q1408</f>
        <v>3</v>
      </c>
      <c r="AE1459" s="91" t="str">
        <f t="shared" si="394"/>
        <v>No aplica</v>
      </c>
      <c r="AF1459">
        <f t="shared" si="395"/>
        <v>1.5</v>
      </c>
      <c r="AG1459" s="89" t="str">
        <f t="shared" si="396"/>
        <v>No aplica</v>
      </c>
      <c r="AH1459" s="92" t="e">
        <f t="shared" si="397"/>
        <v>#VALUE!</v>
      </c>
      <c r="AI1459" s="93" t="str">
        <f t="shared" si="398"/>
        <v>No aplica</v>
      </c>
      <c r="AJ1459" s="93" t="e">
        <f t="shared" si="399"/>
        <v>#VALUE!</v>
      </c>
      <c r="AK1459" s="93" t="e">
        <f t="shared" si="400"/>
        <v>#VALUE!</v>
      </c>
    </row>
    <row r="1460" spans="1:37" ht="25.35" customHeight="1" thickTop="1" thickBot="1">
      <c r="A1460" s="296" t="s">
        <v>2363</v>
      </c>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c r="Z1460" s="297"/>
      <c r="AA1460" s="297"/>
      <c r="AB1460" s="297"/>
      <c r="AC1460" s="298"/>
      <c r="AD1460" s="205">
        <f>'Art. 121'!Q1409</f>
        <v>3</v>
      </c>
      <c r="AE1460" s="91" t="str">
        <f t="shared" si="394"/>
        <v>No aplica</v>
      </c>
      <c r="AF1460">
        <f t="shared" si="395"/>
        <v>1.5</v>
      </c>
      <c r="AG1460" s="89" t="str">
        <f t="shared" si="396"/>
        <v>No aplica</v>
      </c>
      <c r="AH1460" s="92" t="e">
        <f t="shared" si="397"/>
        <v>#VALUE!</v>
      </c>
      <c r="AI1460" s="93" t="str">
        <f t="shared" si="398"/>
        <v>No aplica</v>
      </c>
      <c r="AJ1460" s="93" t="e">
        <f t="shared" si="399"/>
        <v>#VALUE!</v>
      </c>
      <c r="AK1460" s="93" t="e">
        <f t="shared" si="400"/>
        <v>#VALUE!</v>
      </c>
    </row>
    <row r="1461" spans="1:37" ht="25.35" customHeight="1" thickTop="1" thickBot="1">
      <c r="A1461" s="296" t="s">
        <v>2364</v>
      </c>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c r="Z1461" s="297"/>
      <c r="AA1461" s="297"/>
      <c r="AB1461" s="297"/>
      <c r="AC1461" s="298"/>
      <c r="AD1461" s="205">
        <f>'Art. 121'!Q1410</f>
        <v>3</v>
      </c>
      <c r="AE1461" s="91" t="str">
        <f t="shared" si="394"/>
        <v>No aplica</v>
      </c>
      <c r="AF1461">
        <f t="shared" si="395"/>
        <v>1.5</v>
      </c>
      <c r="AG1461" s="89" t="str">
        <f t="shared" si="396"/>
        <v>No aplica</v>
      </c>
      <c r="AH1461" s="92" t="e">
        <f t="shared" si="397"/>
        <v>#VALUE!</v>
      </c>
      <c r="AI1461" s="93" t="str">
        <f t="shared" si="398"/>
        <v>No aplica</v>
      </c>
      <c r="AJ1461" s="93" t="e">
        <f t="shared" si="399"/>
        <v>#VALUE!</v>
      </c>
      <c r="AK1461" s="93" t="e">
        <f t="shared" si="400"/>
        <v>#VALUE!</v>
      </c>
    </row>
    <row r="1462" spans="1:37" ht="25.35" customHeight="1" thickTop="1" thickBot="1">
      <c r="A1462" s="296" t="s">
        <v>2365</v>
      </c>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c r="Z1462" s="297"/>
      <c r="AA1462" s="297"/>
      <c r="AB1462" s="297"/>
      <c r="AC1462" s="298"/>
      <c r="AD1462" s="205">
        <f>'Art. 121'!Q1411</f>
        <v>3</v>
      </c>
      <c r="AE1462" s="91" t="str">
        <f t="shared" si="394"/>
        <v>No aplica</v>
      </c>
      <c r="AF1462">
        <f t="shared" si="395"/>
        <v>1.5</v>
      </c>
      <c r="AG1462" s="89" t="str">
        <f t="shared" si="396"/>
        <v>No aplica</v>
      </c>
      <c r="AH1462" s="92" t="e">
        <f t="shared" si="397"/>
        <v>#VALUE!</v>
      </c>
      <c r="AI1462" s="93" t="str">
        <f t="shared" si="398"/>
        <v>No aplica</v>
      </c>
      <c r="AJ1462" s="93" t="e">
        <f t="shared" si="399"/>
        <v>#VALUE!</v>
      </c>
      <c r="AK1462" s="93" t="e">
        <f t="shared" si="400"/>
        <v>#VALUE!</v>
      </c>
    </row>
    <row r="1463" spans="1:37" ht="25.35" customHeight="1" thickTop="1" thickBot="1">
      <c r="A1463" s="296" t="s">
        <v>2366</v>
      </c>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c r="Z1463" s="297"/>
      <c r="AA1463" s="297"/>
      <c r="AB1463" s="297"/>
      <c r="AC1463" s="298"/>
      <c r="AD1463" s="205">
        <f>'Art. 121'!Q1413</f>
        <v>3</v>
      </c>
      <c r="AE1463" s="91" t="str">
        <f t="shared" si="394"/>
        <v>No aplica</v>
      </c>
      <c r="AF1463">
        <f t="shared" si="395"/>
        <v>1.5</v>
      </c>
      <c r="AG1463" s="89" t="str">
        <f t="shared" si="396"/>
        <v>No aplica</v>
      </c>
      <c r="AH1463" s="92" t="e">
        <f t="shared" si="397"/>
        <v>#VALUE!</v>
      </c>
      <c r="AI1463" s="93" t="str">
        <f t="shared" si="398"/>
        <v>No aplica</v>
      </c>
      <c r="AJ1463" s="93" t="e">
        <f t="shared" si="399"/>
        <v>#VALUE!</v>
      </c>
      <c r="AK1463" s="93" t="e">
        <f t="shared" si="400"/>
        <v>#VALUE!</v>
      </c>
    </row>
    <row r="1464" spans="1:37" ht="25.35" customHeight="1" thickTop="1" thickBot="1">
      <c r="A1464" s="296" t="s">
        <v>2367</v>
      </c>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c r="Z1464" s="297"/>
      <c r="AA1464" s="297"/>
      <c r="AB1464" s="297"/>
      <c r="AC1464" s="298"/>
      <c r="AD1464" s="205">
        <f>'Art. 121'!Q1414</f>
        <v>3</v>
      </c>
      <c r="AE1464" s="91" t="str">
        <f t="shared" si="394"/>
        <v>No aplica</v>
      </c>
      <c r="AF1464">
        <f t="shared" si="395"/>
        <v>1.5</v>
      </c>
      <c r="AG1464" s="89" t="str">
        <f t="shared" si="396"/>
        <v>No aplica</v>
      </c>
      <c r="AH1464" s="92" t="e">
        <f t="shared" si="397"/>
        <v>#VALUE!</v>
      </c>
      <c r="AI1464" s="93" t="str">
        <f t="shared" si="398"/>
        <v>No aplica</v>
      </c>
      <c r="AJ1464" s="93" t="e">
        <f t="shared" si="399"/>
        <v>#VALUE!</v>
      </c>
      <c r="AK1464" s="93" t="e">
        <f t="shared" si="400"/>
        <v>#VALUE!</v>
      </c>
    </row>
    <row r="1465" spans="1:37" ht="25.35" customHeight="1" thickTop="1" thickBot="1">
      <c r="A1465" s="296" t="s">
        <v>2368</v>
      </c>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c r="Z1465" s="297"/>
      <c r="AA1465" s="297"/>
      <c r="AB1465" s="297"/>
      <c r="AC1465" s="298"/>
      <c r="AD1465" s="205">
        <f>'Art. 121'!Q1415</f>
        <v>3</v>
      </c>
      <c r="AE1465" s="91" t="str">
        <f t="shared" si="394"/>
        <v>No aplica</v>
      </c>
      <c r="AF1465">
        <f t="shared" si="395"/>
        <v>1.5</v>
      </c>
      <c r="AG1465" s="89" t="str">
        <f t="shared" si="396"/>
        <v>No aplica</v>
      </c>
      <c r="AH1465" s="92" t="e">
        <f t="shared" si="397"/>
        <v>#VALUE!</v>
      </c>
      <c r="AI1465" s="93" t="str">
        <f t="shared" si="398"/>
        <v>No aplica</v>
      </c>
      <c r="AJ1465" s="93" t="e">
        <f t="shared" si="399"/>
        <v>#VALUE!</v>
      </c>
      <c r="AK1465" s="93" t="e">
        <f t="shared" si="400"/>
        <v>#VALUE!</v>
      </c>
    </row>
    <row r="1466" spans="1:37" ht="25.35" customHeight="1" thickTop="1" thickBot="1">
      <c r="A1466" s="296" t="s">
        <v>2369</v>
      </c>
      <c r="B1466" s="297" t="s">
        <v>1196</v>
      </c>
      <c r="C1466" s="297" t="s">
        <v>1196</v>
      </c>
      <c r="D1466" s="297" t="s">
        <v>1196</v>
      </c>
      <c r="E1466" s="297" t="s">
        <v>1196</v>
      </c>
      <c r="F1466" s="297" t="s">
        <v>1196</v>
      </c>
      <c r="G1466" s="297" t="s">
        <v>1196</v>
      </c>
      <c r="H1466" s="297" t="s">
        <v>1196</v>
      </c>
      <c r="I1466" s="297" t="s">
        <v>1196</v>
      </c>
      <c r="J1466" s="297" t="s">
        <v>1196</v>
      </c>
      <c r="K1466" s="297" t="s">
        <v>1196</v>
      </c>
      <c r="L1466" s="297" t="s">
        <v>1196</v>
      </c>
      <c r="M1466" s="297" t="s">
        <v>1196</v>
      </c>
      <c r="N1466" s="297" t="s">
        <v>1196</v>
      </c>
      <c r="O1466" s="297" t="s">
        <v>1196</v>
      </c>
      <c r="P1466" s="297" t="s">
        <v>1196</v>
      </c>
      <c r="Q1466" s="297"/>
      <c r="R1466" s="297"/>
      <c r="S1466" s="297"/>
      <c r="T1466" s="297"/>
      <c r="U1466" s="297"/>
      <c r="V1466" s="297"/>
      <c r="W1466" s="297"/>
      <c r="X1466" s="297"/>
      <c r="Y1466" s="297"/>
      <c r="Z1466" s="297"/>
      <c r="AA1466" s="297"/>
      <c r="AB1466" s="297"/>
      <c r="AC1466" s="298"/>
      <c r="AD1466" s="205">
        <f>'Art. 121'!Q1416</f>
        <v>3</v>
      </c>
      <c r="AE1466" s="91" t="str">
        <f t="shared" si="394"/>
        <v>No aplica</v>
      </c>
      <c r="AF1466">
        <f t="shared" si="395"/>
        <v>1.5</v>
      </c>
      <c r="AG1466" s="89" t="str">
        <f t="shared" si="396"/>
        <v>No aplica</v>
      </c>
      <c r="AH1466" s="92" t="e">
        <f t="shared" si="397"/>
        <v>#VALUE!</v>
      </c>
      <c r="AI1466" s="93" t="str">
        <f t="shared" si="398"/>
        <v>No aplica</v>
      </c>
      <c r="AJ1466" s="93" t="e">
        <f t="shared" si="399"/>
        <v>#VALUE!</v>
      </c>
      <c r="AK1466" s="93" t="e">
        <f t="shared" si="400"/>
        <v>#VALUE!</v>
      </c>
    </row>
    <row r="1467" spans="1:37" ht="25.35" customHeight="1" thickTop="1" thickBot="1">
      <c r="A1467" s="296" t="s">
        <v>2370</v>
      </c>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c r="Z1467" s="297"/>
      <c r="AA1467" s="297"/>
      <c r="AB1467" s="297"/>
      <c r="AC1467" s="298"/>
      <c r="AD1467" s="205">
        <f>'Art. 121'!Q1417</f>
        <v>3</v>
      </c>
      <c r="AE1467" s="91" t="str">
        <f t="shared" si="394"/>
        <v>No aplica</v>
      </c>
      <c r="AF1467">
        <f t="shared" si="395"/>
        <v>1.5</v>
      </c>
      <c r="AG1467" s="89" t="str">
        <f t="shared" si="396"/>
        <v>No aplica</v>
      </c>
      <c r="AH1467" s="92" t="e">
        <f t="shared" si="397"/>
        <v>#VALUE!</v>
      </c>
      <c r="AI1467" s="93" t="str">
        <f t="shared" si="398"/>
        <v>No aplica</v>
      </c>
      <c r="AJ1467" s="93" t="e">
        <f t="shared" si="399"/>
        <v>#VALUE!</v>
      </c>
      <c r="AK1467" s="93" t="e">
        <f t="shared" si="400"/>
        <v>#VALUE!</v>
      </c>
    </row>
    <row r="1468" spans="1:37" ht="25.35" customHeight="1" thickTop="1" thickBot="1">
      <c r="A1468" s="296" t="s">
        <v>2371</v>
      </c>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c r="Z1468" s="297"/>
      <c r="AA1468" s="297"/>
      <c r="AB1468" s="297"/>
      <c r="AC1468" s="298"/>
      <c r="AD1468" s="205">
        <f>'Art. 121'!Q1418</f>
        <v>3</v>
      </c>
      <c r="AE1468" s="91" t="str">
        <f t="shared" si="394"/>
        <v>No aplica</v>
      </c>
      <c r="AF1468">
        <f t="shared" si="395"/>
        <v>1.5</v>
      </c>
      <c r="AG1468" s="89" t="str">
        <f t="shared" si="396"/>
        <v>No aplica</v>
      </c>
      <c r="AH1468" s="92" t="e">
        <f t="shared" si="397"/>
        <v>#VALUE!</v>
      </c>
      <c r="AI1468" s="93" t="str">
        <f t="shared" si="398"/>
        <v>No aplica</v>
      </c>
      <c r="AJ1468" s="93" t="e">
        <f t="shared" si="399"/>
        <v>#VALUE!</v>
      </c>
      <c r="AK1468" s="93" t="e">
        <f t="shared" si="400"/>
        <v>#VALUE!</v>
      </c>
    </row>
    <row r="1469" spans="1:37" ht="25.35" customHeight="1" thickTop="1" thickBot="1">
      <c r="A1469" s="296" t="s">
        <v>2372</v>
      </c>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c r="Z1469" s="297"/>
      <c r="AA1469" s="297"/>
      <c r="AB1469" s="297"/>
      <c r="AC1469" s="298"/>
      <c r="AD1469" s="205">
        <f>'Art. 121'!Q1419</f>
        <v>3</v>
      </c>
      <c r="AE1469" s="91" t="str">
        <f t="shared" si="394"/>
        <v>No aplica</v>
      </c>
      <c r="AF1469">
        <f t="shared" si="395"/>
        <v>1.5</v>
      </c>
      <c r="AG1469" s="89" t="str">
        <f t="shared" si="396"/>
        <v>No aplica</v>
      </c>
      <c r="AH1469" s="92" t="e">
        <f t="shared" si="397"/>
        <v>#VALUE!</v>
      </c>
      <c r="AI1469" s="93" t="str">
        <f t="shared" si="398"/>
        <v>No aplica</v>
      </c>
      <c r="AJ1469" s="93" t="e">
        <f t="shared" si="399"/>
        <v>#VALUE!</v>
      </c>
      <c r="AK1469" s="93" t="e">
        <f t="shared" si="400"/>
        <v>#VALUE!</v>
      </c>
    </row>
    <row r="1470" spans="1:37" ht="25.35" customHeight="1" thickTop="1" thickBot="1">
      <c r="A1470" s="296" t="s">
        <v>2373</v>
      </c>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c r="Z1470" s="297"/>
      <c r="AA1470" s="297"/>
      <c r="AB1470" s="297"/>
      <c r="AC1470" s="298"/>
      <c r="AD1470" s="205">
        <f>'Art. 121'!Q1420</f>
        <v>3</v>
      </c>
      <c r="AE1470" s="91" t="str">
        <f t="shared" si="394"/>
        <v>No aplica</v>
      </c>
      <c r="AF1470">
        <f t="shared" si="395"/>
        <v>1.5</v>
      </c>
      <c r="AG1470" s="89" t="str">
        <f t="shared" si="396"/>
        <v>No aplica</v>
      </c>
      <c r="AH1470" s="92" t="e">
        <f t="shared" si="397"/>
        <v>#VALUE!</v>
      </c>
      <c r="AI1470" s="93" t="str">
        <f t="shared" si="398"/>
        <v>No aplica</v>
      </c>
      <c r="AJ1470" s="93" t="e">
        <f t="shared" si="399"/>
        <v>#VALUE!</v>
      </c>
      <c r="AK1470" s="93" t="e">
        <f t="shared" si="400"/>
        <v>#VALUE!</v>
      </c>
    </row>
    <row r="1471" spans="1:37" ht="25.35" customHeight="1" thickTop="1" thickBot="1">
      <c r="A1471" s="296" t="s">
        <v>2374</v>
      </c>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c r="Z1471" s="297"/>
      <c r="AA1471" s="297"/>
      <c r="AB1471" s="297"/>
      <c r="AC1471" s="298"/>
      <c r="AD1471" s="205">
        <f>'Art. 121'!Q1421</f>
        <v>3</v>
      </c>
      <c r="AE1471" s="91" t="str">
        <f t="shared" si="394"/>
        <v>No aplica</v>
      </c>
      <c r="AF1471">
        <f t="shared" si="395"/>
        <v>1.5</v>
      </c>
      <c r="AG1471" s="89" t="str">
        <f t="shared" si="396"/>
        <v>No aplica</v>
      </c>
      <c r="AH1471" s="92" t="e">
        <f t="shared" si="397"/>
        <v>#VALUE!</v>
      </c>
      <c r="AI1471" s="93" t="str">
        <f t="shared" si="398"/>
        <v>No aplica</v>
      </c>
      <c r="AJ1471" s="93" t="e">
        <f t="shared" si="399"/>
        <v>#VALUE!</v>
      </c>
      <c r="AK1471" s="93" t="e">
        <f t="shared" si="400"/>
        <v>#VALUE!</v>
      </c>
    </row>
    <row r="1472" spans="1:37" ht="25.35" customHeight="1" thickTop="1" thickBot="1">
      <c r="A1472" s="296" t="s">
        <v>2375</v>
      </c>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c r="Z1472" s="297"/>
      <c r="AA1472" s="297"/>
      <c r="AB1472" s="297"/>
      <c r="AC1472" s="298"/>
      <c r="AD1472" s="205">
        <f>'Art. 121'!Q1422</f>
        <v>3</v>
      </c>
      <c r="AE1472" s="91" t="str">
        <f t="shared" si="394"/>
        <v>No aplica</v>
      </c>
      <c r="AF1472">
        <f t="shared" si="395"/>
        <v>1.5</v>
      </c>
      <c r="AG1472" s="89" t="str">
        <f t="shared" si="396"/>
        <v>No aplica</v>
      </c>
      <c r="AH1472" s="92" t="e">
        <f t="shared" si="397"/>
        <v>#VALUE!</v>
      </c>
      <c r="AI1472" s="93" t="str">
        <f t="shared" si="398"/>
        <v>No aplica</v>
      </c>
      <c r="AJ1472" s="93" t="e">
        <f t="shared" si="399"/>
        <v>#VALUE!</v>
      </c>
      <c r="AK1472" s="93" t="e">
        <f t="shared" si="400"/>
        <v>#VALUE!</v>
      </c>
    </row>
    <row r="1473" spans="1:37" ht="25.35" customHeight="1" thickTop="1" thickBot="1">
      <c r="A1473" s="296" t="s">
        <v>2376</v>
      </c>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c r="Z1473" s="297"/>
      <c r="AA1473" s="297"/>
      <c r="AB1473" s="297"/>
      <c r="AC1473" s="298"/>
      <c r="AD1473" s="205">
        <f>'Art. 121'!Q1423</f>
        <v>3</v>
      </c>
      <c r="AE1473" s="91" t="str">
        <f t="shared" si="394"/>
        <v>No aplica</v>
      </c>
      <c r="AF1473">
        <f t="shared" si="395"/>
        <v>1.5</v>
      </c>
      <c r="AG1473" s="89" t="str">
        <f t="shared" si="396"/>
        <v>No aplica</v>
      </c>
      <c r="AH1473" s="92" t="e">
        <f t="shared" si="397"/>
        <v>#VALUE!</v>
      </c>
      <c r="AI1473" s="93" t="str">
        <f t="shared" si="398"/>
        <v>No aplica</v>
      </c>
      <c r="AJ1473" s="93" t="e">
        <f t="shared" si="399"/>
        <v>#VALUE!</v>
      </c>
      <c r="AK1473" s="93" t="e">
        <f t="shared" si="400"/>
        <v>#VALUE!</v>
      </c>
    </row>
    <row r="1474" spans="1:37" ht="25.35" customHeight="1" thickTop="1" thickBot="1">
      <c r="A1474" s="296" t="s">
        <v>2377</v>
      </c>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c r="Z1474" s="297"/>
      <c r="AA1474" s="297"/>
      <c r="AB1474" s="297"/>
      <c r="AC1474" s="298"/>
      <c r="AD1474" s="205">
        <f>'Art. 121'!Q1424</f>
        <v>3</v>
      </c>
      <c r="AE1474" s="91" t="str">
        <f t="shared" si="394"/>
        <v>No aplica</v>
      </c>
      <c r="AF1474">
        <f t="shared" si="395"/>
        <v>1.5</v>
      </c>
      <c r="AG1474" s="89" t="str">
        <f t="shared" si="396"/>
        <v>No aplica</v>
      </c>
      <c r="AH1474" s="92" t="e">
        <f t="shared" si="397"/>
        <v>#VALUE!</v>
      </c>
      <c r="AI1474" s="93" t="str">
        <f t="shared" si="398"/>
        <v>No aplica</v>
      </c>
      <c r="AJ1474" s="93" t="e">
        <f t="shared" si="399"/>
        <v>#VALUE!</v>
      </c>
      <c r="AK1474" s="93" t="e">
        <f t="shared" si="400"/>
        <v>#VALUE!</v>
      </c>
    </row>
    <row r="1475" spans="1:37" ht="25.35" customHeight="1" thickTop="1" thickBot="1">
      <c r="A1475" s="296" t="s">
        <v>2378</v>
      </c>
      <c r="B1475" s="297" t="s">
        <v>1169</v>
      </c>
      <c r="C1475" s="297" t="s">
        <v>1169</v>
      </c>
      <c r="D1475" s="297" t="s">
        <v>1169</v>
      </c>
      <c r="E1475" s="297" t="s">
        <v>1169</v>
      </c>
      <c r="F1475" s="297" t="s">
        <v>1169</v>
      </c>
      <c r="G1475" s="297" t="s">
        <v>1169</v>
      </c>
      <c r="H1475" s="297" t="s">
        <v>1169</v>
      </c>
      <c r="I1475" s="297" t="s">
        <v>1169</v>
      </c>
      <c r="J1475" s="297" t="s">
        <v>1169</v>
      </c>
      <c r="K1475" s="297" t="s">
        <v>1169</v>
      </c>
      <c r="L1475" s="297" t="s">
        <v>1169</v>
      </c>
      <c r="M1475" s="297" t="s">
        <v>1169</v>
      </c>
      <c r="N1475" s="297" t="s">
        <v>1169</v>
      </c>
      <c r="O1475" s="297" t="s">
        <v>1169</v>
      </c>
      <c r="P1475" s="297" t="s">
        <v>1169</v>
      </c>
      <c r="Q1475" s="297"/>
      <c r="R1475" s="297"/>
      <c r="S1475" s="297"/>
      <c r="T1475" s="297"/>
      <c r="U1475" s="297"/>
      <c r="V1475" s="297"/>
      <c r="W1475" s="297"/>
      <c r="X1475" s="297"/>
      <c r="Y1475" s="297"/>
      <c r="Z1475" s="297"/>
      <c r="AA1475" s="297"/>
      <c r="AB1475" s="297"/>
      <c r="AC1475" s="298"/>
      <c r="AD1475" s="205">
        <f>'Art. 121'!Q1425</f>
        <v>3</v>
      </c>
      <c r="AE1475" s="91" t="str">
        <f t="shared" si="394"/>
        <v>No aplica</v>
      </c>
      <c r="AF1475">
        <f t="shared" si="395"/>
        <v>1.5</v>
      </c>
      <c r="AG1475" s="89" t="str">
        <f t="shared" si="396"/>
        <v>No aplica</v>
      </c>
      <c r="AH1475" s="92" t="e">
        <f t="shared" si="397"/>
        <v>#VALUE!</v>
      </c>
      <c r="AI1475" s="93" t="str">
        <f t="shared" si="398"/>
        <v>No aplica</v>
      </c>
      <c r="AJ1475" s="93" t="e">
        <f t="shared" si="399"/>
        <v>#VALUE!</v>
      </c>
      <c r="AK1475" s="93" t="e">
        <f t="shared" si="400"/>
        <v>#VALUE!</v>
      </c>
    </row>
    <row r="1476" spans="1:37" ht="25.35" customHeight="1" thickTop="1" thickBot="1">
      <c r="A1476" s="296" t="s">
        <v>2379</v>
      </c>
      <c r="B1476" s="297" t="s">
        <v>1207</v>
      </c>
      <c r="C1476" s="297" t="s">
        <v>1207</v>
      </c>
      <c r="D1476" s="297" t="s">
        <v>1207</v>
      </c>
      <c r="E1476" s="297" t="s">
        <v>1207</v>
      </c>
      <c r="F1476" s="297" t="s">
        <v>1207</v>
      </c>
      <c r="G1476" s="297" t="s">
        <v>1207</v>
      </c>
      <c r="H1476" s="297" t="s">
        <v>1207</v>
      </c>
      <c r="I1476" s="297" t="s">
        <v>1207</v>
      </c>
      <c r="J1476" s="297" t="s">
        <v>1207</v>
      </c>
      <c r="K1476" s="297" t="s">
        <v>1207</v>
      </c>
      <c r="L1476" s="297" t="s">
        <v>1207</v>
      </c>
      <c r="M1476" s="297" t="s">
        <v>1207</v>
      </c>
      <c r="N1476" s="297" t="s">
        <v>1207</v>
      </c>
      <c r="O1476" s="297" t="s">
        <v>1207</v>
      </c>
      <c r="P1476" s="297" t="s">
        <v>1207</v>
      </c>
      <c r="Q1476" s="297"/>
      <c r="R1476" s="297"/>
      <c r="S1476" s="297"/>
      <c r="T1476" s="297"/>
      <c r="U1476" s="297"/>
      <c r="V1476" s="297"/>
      <c r="W1476" s="297"/>
      <c r="X1476" s="297"/>
      <c r="Y1476" s="297"/>
      <c r="Z1476" s="297"/>
      <c r="AA1476" s="297"/>
      <c r="AB1476" s="297"/>
      <c r="AC1476" s="298"/>
      <c r="AD1476" s="205">
        <f>'Art. 121'!Q1426</f>
        <v>3</v>
      </c>
      <c r="AE1476" s="91" t="str">
        <f t="shared" si="394"/>
        <v>No aplica</v>
      </c>
      <c r="AF1476">
        <f t="shared" si="395"/>
        <v>1.5</v>
      </c>
      <c r="AG1476" s="89" t="str">
        <f t="shared" si="396"/>
        <v>No aplica</v>
      </c>
      <c r="AH1476" s="92" t="e">
        <f t="shared" si="397"/>
        <v>#VALUE!</v>
      </c>
      <c r="AI1476" s="93" t="str">
        <f t="shared" si="398"/>
        <v>No aplica</v>
      </c>
      <c r="AJ1476" s="93" t="e">
        <f t="shared" si="399"/>
        <v>#VALUE!</v>
      </c>
      <c r="AK1476" s="93" t="e">
        <f t="shared" si="400"/>
        <v>#VALUE!</v>
      </c>
    </row>
    <row r="1477" spans="1:37" ht="25.35" customHeight="1" thickTop="1" thickBot="1">
      <c r="A1477" s="296" t="s">
        <v>2380</v>
      </c>
      <c r="B1477" s="297" t="s">
        <v>1209</v>
      </c>
      <c r="C1477" s="297" t="s">
        <v>1209</v>
      </c>
      <c r="D1477" s="297" t="s">
        <v>1209</v>
      </c>
      <c r="E1477" s="297" t="s">
        <v>1209</v>
      </c>
      <c r="F1477" s="297" t="s">
        <v>1209</v>
      </c>
      <c r="G1477" s="297" t="s">
        <v>1209</v>
      </c>
      <c r="H1477" s="297" t="s">
        <v>1209</v>
      </c>
      <c r="I1477" s="297" t="s">
        <v>1209</v>
      </c>
      <c r="J1477" s="297" t="s">
        <v>1209</v>
      </c>
      <c r="K1477" s="297" t="s">
        <v>1209</v>
      </c>
      <c r="L1477" s="297" t="s">
        <v>1209</v>
      </c>
      <c r="M1477" s="297" t="s">
        <v>1209</v>
      </c>
      <c r="N1477" s="297" t="s">
        <v>1209</v>
      </c>
      <c r="O1477" s="297" t="s">
        <v>1209</v>
      </c>
      <c r="P1477" s="297" t="s">
        <v>1209</v>
      </c>
      <c r="Q1477" s="297"/>
      <c r="R1477" s="297"/>
      <c r="S1477" s="297"/>
      <c r="T1477" s="297"/>
      <c r="U1477" s="297"/>
      <c r="V1477" s="297"/>
      <c r="W1477" s="297"/>
      <c r="X1477" s="297"/>
      <c r="Y1477" s="297"/>
      <c r="Z1477" s="297"/>
      <c r="AA1477" s="297"/>
      <c r="AB1477" s="297"/>
      <c r="AC1477" s="298"/>
      <c r="AD1477" s="205">
        <f>'Art. 121'!Q1427</f>
        <v>3</v>
      </c>
      <c r="AE1477" s="91" t="str">
        <f t="shared" si="394"/>
        <v>No aplica</v>
      </c>
      <c r="AF1477">
        <f t="shared" si="395"/>
        <v>1.5</v>
      </c>
      <c r="AG1477" s="89" t="str">
        <f t="shared" si="396"/>
        <v>No aplica</v>
      </c>
      <c r="AH1477" s="92" t="e">
        <f t="shared" si="397"/>
        <v>#VALUE!</v>
      </c>
      <c r="AI1477" s="93" t="str">
        <f t="shared" si="398"/>
        <v>No aplica</v>
      </c>
      <c r="AJ1477" s="93" t="e">
        <f t="shared" si="399"/>
        <v>#VALUE!</v>
      </c>
      <c r="AK1477" s="93" t="e">
        <f t="shared" si="400"/>
        <v>#VALUE!</v>
      </c>
    </row>
    <row r="1478" spans="1:37" ht="25.35" customHeight="1" thickTop="1" thickBot="1">
      <c r="A1478" s="296" t="s">
        <v>2381</v>
      </c>
      <c r="B1478" s="297" t="s">
        <v>1211</v>
      </c>
      <c r="C1478" s="297" t="s">
        <v>1211</v>
      </c>
      <c r="D1478" s="297" t="s">
        <v>1211</v>
      </c>
      <c r="E1478" s="297" t="s">
        <v>1211</v>
      </c>
      <c r="F1478" s="297" t="s">
        <v>1211</v>
      </c>
      <c r="G1478" s="297" t="s">
        <v>1211</v>
      </c>
      <c r="H1478" s="297" t="s">
        <v>1211</v>
      </c>
      <c r="I1478" s="297" t="s">
        <v>1211</v>
      </c>
      <c r="J1478" s="297" t="s">
        <v>1211</v>
      </c>
      <c r="K1478" s="297" t="s">
        <v>1211</v>
      </c>
      <c r="L1478" s="297" t="s">
        <v>1211</v>
      </c>
      <c r="M1478" s="297" t="s">
        <v>1211</v>
      </c>
      <c r="N1478" s="297" t="s">
        <v>1211</v>
      </c>
      <c r="O1478" s="297" t="s">
        <v>1211</v>
      </c>
      <c r="P1478" s="297" t="s">
        <v>1211</v>
      </c>
      <c r="Q1478" s="297"/>
      <c r="R1478" s="297"/>
      <c r="S1478" s="297"/>
      <c r="T1478" s="297"/>
      <c r="U1478" s="297"/>
      <c r="V1478" s="297"/>
      <c r="W1478" s="297"/>
      <c r="X1478" s="297"/>
      <c r="Y1478" s="297"/>
      <c r="Z1478" s="297"/>
      <c r="AA1478" s="297"/>
      <c r="AB1478" s="297"/>
      <c r="AC1478" s="298"/>
      <c r="AD1478" s="205">
        <f>'Art. 121'!Q1428</f>
        <v>3</v>
      </c>
      <c r="AE1478" s="91" t="str">
        <f t="shared" si="394"/>
        <v>No aplica</v>
      </c>
      <c r="AF1478">
        <f t="shared" si="395"/>
        <v>1.5</v>
      </c>
      <c r="AG1478" s="89" t="str">
        <f t="shared" si="396"/>
        <v>No aplica</v>
      </c>
      <c r="AH1478" s="92" t="e">
        <f t="shared" si="397"/>
        <v>#VALUE!</v>
      </c>
      <c r="AI1478" s="93" t="str">
        <f t="shared" si="398"/>
        <v>No aplica</v>
      </c>
      <c r="AJ1478" s="93" t="e">
        <f t="shared" si="399"/>
        <v>#VALUE!</v>
      </c>
      <c r="AK1478" s="93" t="e">
        <f t="shared" si="400"/>
        <v>#VALUE!</v>
      </c>
    </row>
    <row r="1479" spans="1:37" ht="25.35" customHeight="1" thickTop="1" thickBot="1">
      <c r="A1479" s="296" t="s">
        <v>2382</v>
      </c>
      <c r="B1479" s="297" t="s">
        <v>1213</v>
      </c>
      <c r="C1479" s="297" t="s">
        <v>1213</v>
      </c>
      <c r="D1479" s="297" t="s">
        <v>1213</v>
      </c>
      <c r="E1479" s="297" t="s">
        <v>1213</v>
      </c>
      <c r="F1479" s="297" t="s">
        <v>1213</v>
      </c>
      <c r="G1479" s="297" t="s">
        <v>1213</v>
      </c>
      <c r="H1479" s="297" t="s">
        <v>1213</v>
      </c>
      <c r="I1479" s="297" t="s">
        <v>1213</v>
      </c>
      <c r="J1479" s="297" t="s">
        <v>1213</v>
      </c>
      <c r="K1479" s="297" t="s">
        <v>1213</v>
      </c>
      <c r="L1479" s="297" t="s">
        <v>1213</v>
      </c>
      <c r="M1479" s="297" t="s">
        <v>1213</v>
      </c>
      <c r="N1479" s="297" t="s">
        <v>1213</v>
      </c>
      <c r="O1479" s="297" t="s">
        <v>1213</v>
      </c>
      <c r="P1479" s="297" t="s">
        <v>1213</v>
      </c>
      <c r="Q1479" s="297"/>
      <c r="R1479" s="297"/>
      <c r="S1479" s="297"/>
      <c r="T1479" s="297"/>
      <c r="U1479" s="297"/>
      <c r="V1479" s="297"/>
      <c r="W1479" s="297"/>
      <c r="X1479" s="297"/>
      <c r="Y1479" s="297"/>
      <c r="Z1479" s="297"/>
      <c r="AA1479" s="297"/>
      <c r="AB1479" s="297"/>
      <c r="AC1479" s="298"/>
      <c r="AD1479" s="205">
        <f>'Art. 121'!Q1429</f>
        <v>3</v>
      </c>
      <c r="AE1479" s="91" t="str">
        <f t="shared" si="394"/>
        <v>No aplica</v>
      </c>
      <c r="AF1479">
        <f t="shared" si="395"/>
        <v>1.5</v>
      </c>
      <c r="AG1479" s="89" t="str">
        <f t="shared" si="396"/>
        <v>No aplica</v>
      </c>
      <c r="AH1479" s="92" t="e">
        <f t="shared" si="397"/>
        <v>#VALUE!</v>
      </c>
      <c r="AI1479" s="93" t="str">
        <f t="shared" si="398"/>
        <v>No aplica</v>
      </c>
      <c r="AJ1479" s="93" t="e">
        <f t="shared" si="399"/>
        <v>#VALUE!</v>
      </c>
      <c r="AK1479" s="93" t="e">
        <f t="shared" si="400"/>
        <v>#VALUE!</v>
      </c>
    </row>
    <row r="1480" spans="1:37" ht="25.35" customHeight="1" thickTop="1" thickBot="1">
      <c r="A1480" s="296" t="s">
        <v>2383</v>
      </c>
      <c r="B1480" s="297" t="s">
        <v>1215</v>
      </c>
      <c r="C1480" s="297" t="s">
        <v>1215</v>
      </c>
      <c r="D1480" s="297" t="s">
        <v>1215</v>
      </c>
      <c r="E1480" s="297" t="s">
        <v>1215</v>
      </c>
      <c r="F1480" s="297" t="s">
        <v>1215</v>
      </c>
      <c r="G1480" s="297" t="s">
        <v>1215</v>
      </c>
      <c r="H1480" s="297" t="s">
        <v>1215</v>
      </c>
      <c r="I1480" s="297" t="s">
        <v>1215</v>
      </c>
      <c r="J1480" s="297" t="s">
        <v>1215</v>
      </c>
      <c r="K1480" s="297" t="s">
        <v>1215</v>
      </c>
      <c r="L1480" s="297" t="s">
        <v>1215</v>
      </c>
      <c r="M1480" s="297" t="s">
        <v>1215</v>
      </c>
      <c r="N1480" s="297" t="s">
        <v>1215</v>
      </c>
      <c r="O1480" s="297" t="s">
        <v>1215</v>
      </c>
      <c r="P1480" s="297" t="s">
        <v>1215</v>
      </c>
      <c r="Q1480" s="297"/>
      <c r="R1480" s="297"/>
      <c r="S1480" s="297"/>
      <c r="T1480" s="297"/>
      <c r="U1480" s="297"/>
      <c r="V1480" s="297"/>
      <c r="W1480" s="297"/>
      <c r="X1480" s="297"/>
      <c r="Y1480" s="297"/>
      <c r="Z1480" s="297"/>
      <c r="AA1480" s="297"/>
      <c r="AB1480" s="297"/>
      <c r="AC1480" s="298"/>
      <c r="AD1480" s="205">
        <f>'Art. 121'!Q1430</f>
        <v>3</v>
      </c>
      <c r="AE1480" s="91" t="str">
        <f t="shared" si="394"/>
        <v>No aplica</v>
      </c>
      <c r="AF1480">
        <f t="shared" si="395"/>
        <v>1.5</v>
      </c>
      <c r="AG1480" s="89" t="str">
        <f t="shared" si="396"/>
        <v>No aplica</v>
      </c>
      <c r="AH1480" s="92" t="e">
        <f t="shared" si="397"/>
        <v>#VALUE!</v>
      </c>
      <c r="AI1480" s="93" t="str">
        <f t="shared" si="398"/>
        <v>No aplica</v>
      </c>
      <c r="AJ1480" s="93" t="e">
        <f t="shared" si="399"/>
        <v>#VALUE!</v>
      </c>
      <c r="AK1480" s="93" t="e">
        <f t="shared" si="400"/>
        <v>#VALUE!</v>
      </c>
    </row>
    <row r="1481" spans="1:37" ht="25.35" customHeight="1" thickTop="1" thickBot="1">
      <c r="A1481" s="296" t="s">
        <v>2384</v>
      </c>
      <c r="B1481" s="297" t="s">
        <v>1179</v>
      </c>
      <c r="C1481" s="297" t="s">
        <v>1179</v>
      </c>
      <c r="D1481" s="297" t="s">
        <v>1179</v>
      </c>
      <c r="E1481" s="297" t="s">
        <v>1179</v>
      </c>
      <c r="F1481" s="297" t="s">
        <v>1179</v>
      </c>
      <c r="G1481" s="297" t="s">
        <v>1179</v>
      </c>
      <c r="H1481" s="297" t="s">
        <v>1179</v>
      </c>
      <c r="I1481" s="297" t="s">
        <v>1179</v>
      </c>
      <c r="J1481" s="297" t="s">
        <v>1179</v>
      </c>
      <c r="K1481" s="297" t="s">
        <v>1179</v>
      </c>
      <c r="L1481" s="297" t="s">
        <v>1179</v>
      </c>
      <c r="M1481" s="297" t="s">
        <v>1179</v>
      </c>
      <c r="N1481" s="297" t="s">
        <v>1179</v>
      </c>
      <c r="O1481" s="297" t="s">
        <v>1179</v>
      </c>
      <c r="P1481" s="297" t="s">
        <v>1179</v>
      </c>
      <c r="Q1481" s="297"/>
      <c r="R1481" s="297"/>
      <c r="S1481" s="297"/>
      <c r="T1481" s="297"/>
      <c r="U1481" s="297"/>
      <c r="V1481" s="297"/>
      <c r="W1481" s="297"/>
      <c r="X1481" s="297"/>
      <c r="Y1481" s="297"/>
      <c r="Z1481" s="297"/>
      <c r="AA1481" s="297"/>
      <c r="AB1481" s="297"/>
      <c r="AC1481" s="298"/>
      <c r="AD1481" s="205">
        <f>'Art. 121'!Q1431</f>
        <v>3</v>
      </c>
      <c r="AE1481" s="91" t="str">
        <f t="shared" si="394"/>
        <v>No aplica</v>
      </c>
      <c r="AF1481">
        <f t="shared" si="395"/>
        <v>1.5</v>
      </c>
      <c r="AG1481" s="89" t="str">
        <f t="shared" si="396"/>
        <v>No aplica</v>
      </c>
      <c r="AH1481" s="92" t="e">
        <f t="shared" si="397"/>
        <v>#VALUE!</v>
      </c>
      <c r="AI1481" s="93" t="str">
        <f t="shared" si="398"/>
        <v>No aplica</v>
      </c>
      <c r="AJ1481" s="93" t="e">
        <f t="shared" si="399"/>
        <v>#VALUE!</v>
      </c>
      <c r="AK1481" s="93" t="e">
        <f t="shared" si="400"/>
        <v>#VALUE!</v>
      </c>
    </row>
    <row r="1482" spans="1:37" ht="25.35" customHeight="1" thickTop="1" thickBot="1">
      <c r="A1482" s="296" t="s">
        <v>2385</v>
      </c>
      <c r="B1482" s="297" t="s">
        <v>1218</v>
      </c>
      <c r="C1482" s="297" t="s">
        <v>1218</v>
      </c>
      <c r="D1482" s="297" t="s">
        <v>1218</v>
      </c>
      <c r="E1482" s="297" t="s">
        <v>1218</v>
      </c>
      <c r="F1482" s="297" t="s">
        <v>1218</v>
      </c>
      <c r="G1482" s="297" t="s">
        <v>1218</v>
      </c>
      <c r="H1482" s="297" t="s">
        <v>1218</v>
      </c>
      <c r="I1482" s="297" t="s">
        <v>1218</v>
      </c>
      <c r="J1482" s="297" t="s">
        <v>1218</v>
      </c>
      <c r="K1482" s="297" t="s">
        <v>1218</v>
      </c>
      <c r="L1482" s="297" t="s">
        <v>1218</v>
      </c>
      <c r="M1482" s="297" t="s">
        <v>1218</v>
      </c>
      <c r="N1482" s="297" t="s">
        <v>1218</v>
      </c>
      <c r="O1482" s="297" t="s">
        <v>1218</v>
      </c>
      <c r="P1482" s="297" t="s">
        <v>1218</v>
      </c>
      <c r="Q1482" s="297"/>
      <c r="R1482" s="297"/>
      <c r="S1482" s="297"/>
      <c r="T1482" s="297"/>
      <c r="U1482" s="297"/>
      <c r="V1482" s="297"/>
      <c r="W1482" s="297"/>
      <c r="X1482" s="297"/>
      <c r="Y1482" s="297"/>
      <c r="Z1482" s="297"/>
      <c r="AA1482" s="297"/>
      <c r="AB1482" s="297"/>
      <c r="AC1482" s="298"/>
      <c r="AD1482" s="205">
        <f>'Art. 121'!Q1432</f>
        <v>3</v>
      </c>
      <c r="AE1482" s="91" t="str">
        <f t="shared" si="394"/>
        <v>No aplica</v>
      </c>
      <c r="AF1482">
        <f t="shared" si="395"/>
        <v>1.5</v>
      </c>
      <c r="AG1482" s="89" t="str">
        <f t="shared" si="396"/>
        <v>No aplica</v>
      </c>
      <c r="AH1482" s="92" t="e">
        <f t="shared" si="397"/>
        <v>#VALUE!</v>
      </c>
      <c r="AI1482" s="93" t="str">
        <f t="shared" si="398"/>
        <v>No aplica</v>
      </c>
      <c r="AJ1482" s="93" t="e">
        <f t="shared" si="399"/>
        <v>#VALUE!</v>
      </c>
      <c r="AK1482" s="93" t="e">
        <f t="shared" si="400"/>
        <v>#VALUE!</v>
      </c>
    </row>
    <row r="1483" spans="1:37" ht="25.35" customHeight="1" thickTop="1" thickBot="1">
      <c r="A1483" s="296" t="s">
        <v>2386</v>
      </c>
      <c r="B1483" s="297" t="s">
        <v>1220</v>
      </c>
      <c r="C1483" s="297" t="s">
        <v>1220</v>
      </c>
      <c r="D1483" s="297" t="s">
        <v>1220</v>
      </c>
      <c r="E1483" s="297" t="s">
        <v>1220</v>
      </c>
      <c r="F1483" s="297" t="s">
        <v>1220</v>
      </c>
      <c r="G1483" s="297" t="s">
        <v>1220</v>
      </c>
      <c r="H1483" s="297" t="s">
        <v>1220</v>
      </c>
      <c r="I1483" s="297" t="s">
        <v>1220</v>
      </c>
      <c r="J1483" s="297" t="s">
        <v>1220</v>
      </c>
      <c r="K1483" s="297" t="s">
        <v>1220</v>
      </c>
      <c r="L1483" s="297" t="s">
        <v>1220</v>
      </c>
      <c r="M1483" s="297" t="s">
        <v>1220</v>
      </c>
      <c r="N1483" s="297" t="s">
        <v>1220</v>
      </c>
      <c r="O1483" s="297" t="s">
        <v>1220</v>
      </c>
      <c r="P1483" s="297" t="s">
        <v>1220</v>
      </c>
      <c r="Q1483" s="297"/>
      <c r="R1483" s="297"/>
      <c r="S1483" s="297"/>
      <c r="T1483" s="297"/>
      <c r="U1483" s="297"/>
      <c r="V1483" s="297"/>
      <c r="W1483" s="297"/>
      <c r="X1483" s="297"/>
      <c r="Y1483" s="297"/>
      <c r="Z1483" s="297"/>
      <c r="AA1483" s="297"/>
      <c r="AB1483" s="297"/>
      <c r="AC1483" s="298"/>
      <c r="AD1483" s="205">
        <f>'Art. 121'!Q1433</f>
        <v>3</v>
      </c>
      <c r="AE1483" s="91" t="str">
        <f t="shared" si="394"/>
        <v>No aplica</v>
      </c>
      <c r="AF1483">
        <f t="shared" si="395"/>
        <v>1.5</v>
      </c>
      <c r="AG1483" s="89" t="str">
        <f t="shared" si="396"/>
        <v>No aplica</v>
      </c>
      <c r="AH1483" s="92" t="e">
        <f t="shared" si="397"/>
        <v>#VALUE!</v>
      </c>
      <c r="AI1483" s="93" t="str">
        <f t="shared" si="398"/>
        <v>No aplica</v>
      </c>
      <c r="AJ1483" s="93" t="e">
        <f t="shared" si="399"/>
        <v>#VALUE!</v>
      </c>
      <c r="AK1483" s="93" t="e">
        <f t="shared" si="400"/>
        <v>#VALUE!</v>
      </c>
    </row>
    <row r="1484" spans="1:37" ht="25.35" customHeight="1" thickTop="1" thickBot="1">
      <c r="A1484" s="296" t="s">
        <v>2387</v>
      </c>
      <c r="B1484" s="297" t="s">
        <v>1222</v>
      </c>
      <c r="C1484" s="297" t="s">
        <v>1222</v>
      </c>
      <c r="D1484" s="297" t="s">
        <v>1222</v>
      </c>
      <c r="E1484" s="297" t="s">
        <v>1222</v>
      </c>
      <c r="F1484" s="297" t="s">
        <v>1222</v>
      </c>
      <c r="G1484" s="297" t="s">
        <v>1222</v>
      </c>
      <c r="H1484" s="297" t="s">
        <v>1222</v>
      </c>
      <c r="I1484" s="297" t="s">
        <v>1222</v>
      </c>
      <c r="J1484" s="297" t="s">
        <v>1222</v>
      </c>
      <c r="K1484" s="297" t="s">
        <v>1222</v>
      </c>
      <c r="L1484" s="297" t="s">
        <v>1222</v>
      </c>
      <c r="M1484" s="297" t="s">
        <v>1222</v>
      </c>
      <c r="N1484" s="297" t="s">
        <v>1222</v>
      </c>
      <c r="O1484" s="297" t="s">
        <v>1222</v>
      </c>
      <c r="P1484" s="297" t="s">
        <v>1222</v>
      </c>
      <c r="Q1484" s="297"/>
      <c r="R1484" s="297"/>
      <c r="S1484" s="297"/>
      <c r="T1484" s="297"/>
      <c r="U1484" s="297"/>
      <c r="V1484" s="297"/>
      <c r="W1484" s="297"/>
      <c r="X1484" s="297"/>
      <c r="Y1484" s="297"/>
      <c r="Z1484" s="297"/>
      <c r="AA1484" s="297"/>
      <c r="AB1484" s="297"/>
      <c r="AC1484" s="298"/>
      <c r="AD1484" s="205">
        <f>'Art. 121'!Q1434</f>
        <v>3</v>
      </c>
      <c r="AE1484" s="91" t="str">
        <f t="shared" si="394"/>
        <v>No aplica</v>
      </c>
      <c r="AF1484">
        <f t="shared" si="395"/>
        <v>1.5</v>
      </c>
      <c r="AG1484" s="89" t="str">
        <f t="shared" si="396"/>
        <v>No aplica</v>
      </c>
      <c r="AH1484" s="92" t="e">
        <f t="shared" si="397"/>
        <v>#VALUE!</v>
      </c>
      <c r="AI1484" s="93" t="str">
        <f t="shared" si="398"/>
        <v>No aplica</v>
      </c>
      <c r="AJ1484" s="93" t="e">
        <f t="shared" si="399"/>
        <v>#VALUE!</v>
      </c>
      <c r="AK1484" s="93" t="e">
        <f t="shared" si="400"/>
        <v>#VALUE!</v>
      </c>
    </row>
    <row r="1485" spans="1:37" ht="25.35" customHeight="1" thickTop="1" thickBot="1">
      <c r="A1485" s="296" t="s">
        <v>2388</v>
      </c>
      <c r="B1485" s="297" t="s">
        <v>1224</v>
      </c>
      <c r="C1485" s="297" t="s">
        <v>1224</v>
      </c>
      <c r="D1485" s="297" t="s">
        <v>1224</v>
      </c>
      <c r="E1485" s="297" t="s">
        <v>1224</v>
      </c>
      <c r="F1485" s="297" t="s">
        <v>1224</v>
      </c>
      <c r="G1485" s="297" t="s">
        <v>1224</v>
      </c>
      <c r="H1485" s="297" t="s">
        <v>1224</v>
      </c>
      <c r="I1485" s="297" t="s">
        <v>1224</v>
      </c>
      <c r="J1485" s="297" t="s">
        <v>1224</v>
      </c>
      <c r="K1485" s="297" t="s">
        <v>1224</v>
      </c>
      <c r="L1485" s="297" t="s">
        <v>1224</v>
      </c>
      <c r="M1485" s="297" t="s">
        <v>1224</v>
      </c>
      <c r="N1485" s="297" t="s">
        <v>1224</v>
      </c>
      <c r="O1485" s="297" t="s">
        <v>1224</v>
      </c>
      <c r="P1485" s="297" t="s">
        <v>1224</v>
      </c>
      <c r="Q1485" s="297"/>
      <c r="R1485" s="297"/>
      <c r="S1485" s="297"/>
      <c r="T1485" s="297"/>
      <c r="U1485" s="297"/>
      <c r="V1485" s="297"/>
      <c r="W1485" s="297"/>
      <c r="X1485" s="297"/>
      <c r="Y1485" s="297"/>
      <c r="Z1485" s="297"/>
      <c r="AA1485" s="297"/>
      <c r="AB1485" s="297"/>
      <c r="AC1485" s="298"/>
      <c r="AD1485" s="205">
        <f>'Art. 121'!Q1435</f>
        <v>3</v>
      </c>
      <c r="AE1485" s="91" t="str">
        <f t="shared" si="394"/>
        <v>No aplica</v>
      </c>
      <c r="AF1485">
        <f t="shared" si="395"/>
        <v>1.5</v>
      </c>
      <c r="AG1485" s="89" t="str">
        <f t="shared" si="396"/>
        <v>No aplica</v>
      </c>
      <c r="AH1485" s="92" t="e">
        <f t="shared" si="397"/>
        <v>#VALUE!</v>
      </c>
      <c r="AI1485" s="93" t="str">
        <f t="shared" si="398"/>
        <v>No aplica</v>
      </c>
      <c r="AJ1485" s="93" t="e">
        <f t="shared" si="399"/>
        <v>#VALUE!</v>
      </c>
      <c r="AK1485" s="93" t="e">
        <f t="shared" si="400"/>
        <v>#VALUE!</v>
      </c>
    </row>
    <row r="1486" spans="1:37" ht="25.35" customHeight="1" thickTop="1" thickBot="1">
      <c r="A1486" s="296" t="s">
        <v>2389</v>
      </c>
      <c r="B1486" s="297" t="s">
        <v>1226</v>
      </c>
      <c r="C1486" s="297" t="s">
        <v>1226</v>
      </c>
      <c r="D1486" s="297" t="s">
        <v>1226</v>
      </c>
      <c r="E1486" s="297" t="s">
        <v>1226</v>
      </c>
      <c r="F1486" s="297" t="s">
        <v>1226</v>
      </c>
      <c r="G1486" s="297" t="s">
        <v>1226</v>
      </c>
      <c r="H1486" s="297" t="s">
        <v>1226</v>
      </c>
      <c r="I1486" s="297" t="s">
        <v>1226</v>
      </c>
      <c r="J1486" s="297" t="s">
        <v>1226</v>
      </c>
      <c r="K1486" s="297" t="s">
        <v>1226</v>
      </c>
      <c r="L1486" s="297" t="s">
        <v>1226</v>
      </c>
      <c r="M1486" s="297" t="s">
        <v>1226</v>
      </c>
      <c r="N1486" s="297" t="s">
        <v>1226</v>
      </c>
      <c r="O1486" s="297" t="s">
        <v>1226</v>
      </c>
      <c r="P1486" s="297" t="s">
        <v>1226</v>
      </c>
      <c r="Q1486" s="297"/>
      <c r="R1486" s="297"/>
      <c r="S1486" s="297"/>
      <c r="T1486" s="297"/>
      <c r="U1486" s="297"/>
      <c r="V1486" s="297"/>
      <c r="W1486" s="297"/>
      <c r="X1486" s="297"/>
      <c r="Y1486" s="297"/>
      <c r="Z1486" s="297"/>
      <c r="AA1486" s="297"/>
      <c r="AB1486" s="297"/>
      <c r="AC1486" s="298"/>
      <c r="AD1486" s="205">
        <f>'Art. 121'!Q1436</f>
        <v>3</v>
      </c>
      <c r="AE1486" s="91" t="str">
        <f t="shared" si="394"/>
        <v>No aplica</v>
      </c>
      <c r="AF1486">
        <f t="shared" si="395"/>
        <v>1.5</v>
      </c>
      <c r="AG1486" s="89" t="str">
        <f t="shared" si="396"/>
        <v>No aplica</v>
      </c>
      <c r="AH1486" s="92" t="e">
        <f t="shared" si="397"/>
        <v>#VALUE!</v>
      </c>
      <c r="AI1486" s="93" t="str">
        <f t="shared" si="398"/>
        <v>No aplica</v>
      </c>
      <c r="AJ1486" s="93" t="e">
        <f t="shared" si="399"/>
        <v>#VALUE!</v>
      </c>
      <c r="AK1486" s="93" t="e">
        <f t="shared" si="400"/>
        <v>#VALUE!</v>
      </c>
    </row>
    <row r="1487" spans="1:37" ht="25.35" customHeight="1" thickTop="1" thickBot="1">
      <c r="A1487" s="296" t="s">
        <v>2390</v>
      </c>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c r="Z1487" s="297"/>
      <c r="AA1487" s="297"/>
      <c r="AB1487" s="297"/>
      <c r="AC1487" s="298"/>
      <c r="AD1487" s="205">
        <f>'Art. 121'!Q1437</f>
        <v>3</v>
      </c>
      <c r="AE1487" s="91" t="str">
        <f t="shared" si="394"/>
        <v>No aplica</v>
      </c>
      <c r="AF1487">
        <f t="shared" si="395"/>
        <v>1.5</v>
      </c>
      <c r="AG1487" s="89" t="str">
        <f t="shared" si="396"/>
        <v>No aplica</v>
      </c>
      <c r="AH1487" s="92" t="e">
        <f t="shared" si="397"/>
        <v>#VALUE!</v>
      </c>
      <c r="AI1487" s="93" t="str">
        <f t="shared" si="398"/>
        <v>No aplica</v>
      </c>
      <c r="AJ1487" s="93" t="e">
        <f t="shared" si="399"/>
        <v>#VALUE!</v>
      </c>
      <c r="AK1487" s="93" t="e">
        <f t="shared" si="400"/>
        <v>#VALUE!</v>
      </c>
    </row>
    <row r="1488" spans="1:37" ht="25.35" customHeight="1" thickTop="1" thickBot="1">
      <c r="A1488" s="296" t="s">
        <v>2391</v>
      </c>
      <c r="B1488" s="297" t="s">
        <v>1229</v>
      </c>
      <c r="C1488" s="297" t="s">
        <v>1229</v>
      </c>
      <c r="D1488" s="297" t="s">
        <v>1229</v>
      </c>
      <c r="E1488" s="297" t="s">
        <v>1229</v>
      </c>
      <c r="F1488" s="297" t="s">
        <v>1229</v>
      </c>
      <c r="G1488" s="297" t="s">
        <v>1229</v>
      </c>
      <c r="H1488" s="297" t="s">
        <v>1229</v>
      </c>
      <c r="I1488" s="297" t="s">
        <v>1229</v>
      </c>
      <c r="J1488" s="297" t="s">
        <v>1229</v>
      </c>
      <c r="K1488" s="297" t="s">
        <v>1229</v>
      </c>
      <c r="L1488" s="297" t="s">
        <v>1229</v>
      </c>
      <c r="M1488" s="297" t="s">
        <v>1229</v>
      </c>
      <c r="N1488" s="297" t="s">
        <v>1229</v>
      </c>
      <c r="O1488" s="297" t="s">
        <v>1229</v>
      </c>
      <c r="P1488" s="297" t="s">
        <v>1229</v>
      </c>
      <c r="Q1488" s="297"/>
      <c r="R1488" s="297"/>
      <c r="S1488" s="297"/>
      <c r="T1488" s="297"/>
      <c r="U1488" s="297"/>
      <c r="V1488" s="297"/>
      <c r="W1488" s="297"/>
      <c r="X1488" s="297"/>
      <c r="Y1488" s="297"/>
      <c r="Z1488" s="297"/>
      <c r="AA1488" s="297"/>
      <c r="AB1488" s="297"/>
      <c r="AC1488" s="298"/>
      <c r="AD1488" s="205">
        <f>'Art. 121'!Q1438</f>
        <v>3</v>
      </c>
      <c r="AE1488" s="91" t="str">
        <f t="shared" si="394"/>
        <v>No aplica</v>
      </c>
      <c r="AF1488">
        <f t="shared" si="395"/>
        <v>1.5</v>
      </c>
      <c r="AG1488" s="89" t="str">
        <f t="shared" si="396"/>
        <v>No aplica</v>
      </c>
      <c r="AH1488" s="92" t="e">
        <f t="shared" si="397"/>
        <v>#VALUE!</v>
      </c>
      <c r="AI1488" s="93" t="str">
        <f t="shared" si="398"/>
        <v>No aplica</v>
      </c>
      <c r="AJ1488" s="93" t="e">
        <f t="shared" si="399"/>
        <v>#VALUE!</v>
      </c>
      <c r="AK1488" s="93" t="e">
        <f t="shared" si="400"/>
        <v>#VALUE!</v>
      </c>
    </row>
    <row r="1489" spans="1:37" ht="25.35" customHeight="1" thickTop="1" thickBot="1">
      <c r="A1489" s="296" t="s">
        <v>2392</v>
      </c>
      <c r="B1489" s="297" t="s">
        <v>1231</v>
      </c>
      <c r="C1489" s="297" t="s">
        <v>1231</v>
      </c>
      <c r="D1489" s="297" t="s">
        <v>1231</v>
      </c>
      <c r="E1489" s="297" t="s">
        <v>1231</v>
      </c>
      <c r="F1489" s="297" t="s">
        <v>1231</v>
      </c>
      <c r="G1489" s="297" t="s">
        <v>1231</v>
      </c>
      <c r="H1489" s="297" t="s">
        <v>1231</v>
      </c>
      <c r="I1489" s="297" t="s">
        <v>1231</v>
      </c>
      <c r="J1489" s="297" t="s">
        <v>1231</v>
      </c>
      <c r="K1489" s="297" t="s">
        <v>1231</v>
      </c>
      <c r="L1489" s="297" t="s">
        <v>1231</v>
      </c>
      <c r="M1489" s="297" t="s">
        <v>1231</v>
      </c>
      <c r="N1489" s="297" t="s">
        <v>1231</v>
      </c>
      <c r="O1489" s="297" t="s">
        <v>1231</v>
      </c>
      <c r="P1489" s="297" t="s">
        <v>1231</v>
      </c>
      <c r="Q1489" s="297"/>
      <c r="R1489" s="297"/>
      <c r="S1489" s="297"/>
      <c r="T1489" s="297"/>
      <c r="U1489" s="297"/>
      <c r="V1489" s="297"/>
      <c r="W1489" s="297"/>
      <c r="X1489" s="297"/>
      <c r="Y1489" s="297"/>
      <c r="Z1489" s="297"/>
      <c r="AA1489" s="297"/>
      <c r="AB1489" s="297"/>
      <c r="AC1489" s="298"/>
      <c r="AD1489" s="205">
        <f>'Art. 121'!Q1439</f>
        <v>3</v>
      </c>
      <c r="AE1489" s="91" t="str">
        <f t="shared" si="394"/>
        <v>No aplica</v>
      </c>
      <c r="AF1489">
        <f t="shared" si="395"/>
        <v>1.5</v>
      </c>
      <c r="AG1489" s="89" t="str">
        <f t="shared" si="396"/>
        <v>No aplica</v>
      </c>
      <c r="AH1489" s="92" t="e">
        <f t="shared" si="397"/>
        <v>#VALUE!</v>
      </c>
      <c r="AI1489" s="93" t="str">
        <f t="shared" si="398"/>
        <v>No aplica</v>
      </c>
      <c r="AJ1489" s="93" t="e">
        <f t="shared" si="399"/>
        <v>#VALUE!</v>
      </c>
      <c r="AK1489" s="93" t="e">
        <f t="shared" si="400"/>
        <v>#VALUE!</v>
      </c>
    </row>
    <row r="1490" spans="1:37" ht="25.35" customHeight="1" thickTop="1" thickBot="1">
      <c r="A1490" s="296" t="s">
        <v>2393</v>
      </c>
      <c r="B1490" s="297" t="s">
        <v>1233</v>
      </c>
      <c r="C1490" s="297" t="s">
        <v>1233</v>
      </c>
      <c r="D1490" s="297" t="s">
        <v>1233</v>
      </c>
      <c r="E1490" s="297" t="s">
        <v>1233</v>
      </c>
      <c r="F1490" s="297" t="s">
        <v>1233</v>
      </c>
      <c r="G1490" s="297" t="s">
        <v>1233</v>
      </c>
      <c r="H1490" s="297" t="s">
        <v>1233</v>
      </c>
      <c r="I1490" s="297" t="s">
        <v>1233</v>
      </c>
      <c r="J1490" s="297" t="s">
        <v>1233</v>
      </c>
      <c r="K1490" s="297" t="s">
        <v>1233</v>
      </c>
      <c r="L1490" s="297" t="s">
        <v>1233</v>
      </c>
      <c r="M1490" s="297" t="s">
        <v>1233</v>
      </c>
      <c r="N1490" s="297" t="s">
        <v>1233</v>
      </c>
      <c r="O1490" s="297" t="s">
        <v>1233</v>
      </c>
      <c r="P1490" s="297" t="s">
        <v>1233</v>
      </c>
      <c r="Q1490" s="297"/>
      <c r="R1490" s="297"/>
      <c r="S1490" s="297"/>
      <c r="T1490" s="297"/>
      <c r="U1490" s="297"/>
      <c r="V1490" s="297"/>
      <c r="W1490" s="297"/>
      <c r="X1490" s="297"/>
      <c r="Y1490" s="297"/>
      <c r="Z1490" s="297"/>
      <c r="AA1490" s="297"/>
      <c r="AB1490" s="297"/>
      <c r="AC1490" s="298"/>
      <c r="AD1490" s="205">
        <f>'Art. 121'!Q1440</f>
        <v>3</v>
      </c>
      <c r="AE1490" s="91" t="str">
        <f t="shared" si="394"/>
        <v>No aplica</v>
      </c>
      <c r="AF1490">
        <f t="shared" si="395"/>
        <v>1.5</v>
      </c>
      <c r="AG1490" s="89" t="str">
        <f t="shared" si="396"/>
        <v>No aplica</v>
      </c>
      <c r="AH1490" s="92" t="e">
        <f t="shared" si="397"/>
        <v>#VALUE!</v>
      </c>
      <c r="AI1490" s="93" t="str">
        <f t="shared" si="398"/>
        <v>No aplica</v>
      </c>
      <c r="AJ1490" s="93" t="e">
        <f t="shared" si="399"/>
        <v>#VALUE!</v>
      </c>
      <c r="AK1490" s="93" t="e">
        <f t="shared" si="400"/>
        <v>#VALUE!</v>
      </c>
    </row>
    <row r="1491" spans="1:37" ht="25.35" customHeight="1" thickTop="1" thickBot="1">
      <c r="A1491" s="296" t="s">
        <v>2394</v>
      </c>
      <c r="B1491" s="297" t="s">
        <v>1235</v>
      </c>
      <c r="C1491" s="297" t="s">
        <v>1235</v>
      </c>
      <c r="D1491" s="297" t="s">
        <v>1235</v>
      </c>
      <c r="E1491" s="297" t="s">
        <v>1235</v>
      </c>
      <c r="F1491" s="297" t="s">
        <v>1235</v>
      </c>
      <c r="G1491" s="297" t="s">
        <v>1235</v>
      </c>
      <c r="H1491" s="297" t="s">
        <v>1235</v>
      </c>
      <c r="I1491" s="297" t="s">
        <v>1235</v>
      </c>
      <c r="J1491" s="297" t="s">
        <v>1235</v>
      </c>
      <c r="K1491" s="297" t="s">
        <v>1235</v>
      </c>
      <c r="L1491" s="297" t="s">
        <v>1235</v>
      </c>
      <c r="M1491" s="297" t="s">
        <v>1235</v>
      </c>
      <c r="N1491" s="297" t="s">
        <v>1235</v>
      </c>
      <c r="O1491" s="297" t="s">
        <v>1235</v>
      </c>
      <c r="P1491" s="297" t="s">
        <v>1235</v>
      </c>
      <c r="Q1491" s="297"/>
      <c r="R1491" s="297"/>
      <c r="S1491" s="297"/>
      <c r="T1491" s="297"/>
      <c r="U1491" s="297"/>
      <c r="V1491" s="297"/>
      <c r="W1491" s="297"/>
      <c r="X1491" s="297"/>
      <c r="Y1491" s="297"/>
      <c r="Z1491" s="297"/>
      <c r="AA1491" s="297"/>
      <c r="AB1491" s="297"/>
      <c r="AC1491" s="298"/>
      <c r="AD1491" s="205">
        <f>'Art. 121'!Q1441</f>
        <v>3</v>
      </c>
      <c r="AE1491" s="91" t="str">
        <f t="shared" si="394"/>
        <v>No aplica</v>
      </c>
      <c r="AF1491">
        <f t="shared" si="395"/>
        <v>1.5</v>
      </c>
      <c r="AG1491" s="89" t="str">
        <f t="shared" si="396"/>
        <v>No aplica</v>
      </c>
      <c r="AH1491" s="92" t="e">
        <f t="shared" si="397"/>
        <v>#VALUE!</v>
      </c>
      <c r="AI1491" s="93" t="str">
        <f t="shared" si="398"/>
        <v>No aplica</v>
      </c>
      <c r="AJ1491" s="93" t="e">
        <f t="shared" si="399"/>
        <v>#VALUE!</v>
      </c>
      <c r="AK1491" s="93" t="e">
        <f t="shared" si="400"/>
        <v>#VALUE!</v>
      </c>
    </row>
    <row r="1492" spans="1:37" ht="25.35" customHeight="1" thickTop="1" thickBot="1">
      <c r="A1492" s="296" t="s">
        <v>2395</v>
      </c>
      <c r="B1492" s="297" t="s">
        <v>1237</v>
      </c>
      <c r="C1492" s="297" t="s">
        <v>1237</v>
      </c>
      <c r="D1492" s="297" t="s">
        <v>1237</v>
      </c>
      <c r="E1492" s="297" t="s">
        <v>1237</v>
      </c>
      <c r="F1492" s="297" t="s">
        <v>1237</v>
      </c>
      <c r="G1492" s="297" t="s">
        <v>1237</v>
      </c>
      <c r="H1492" s="297" t="s">
        <v>1237</v>
      </c>
      <c r="I1492" s="297" t="s">
        <v>1237</v>
      </c>
      <c r="J1492" s="297" t="s">
        <v>1237</v>
      </c>
      <c r="K1492" s="297" t="s">
        <v>1237</v>
      </c>
      <c r="L1492" s="297" t="s">
        <v>1237</v>
      </c>
      <c r="M1492" s="297" t="s">
        <v>1237</v>
      </c>
      <c r="N1492" s="297" t="s">
        <v>1237</v>
      </c>
      <c r="O1492" s="297" t="s">
        <v>1237</v>
      </c>
      <c r="P1492" s="297" t="s">
        <v>1237</v>
      </c>
      <c r="Q1492" s="297"/>
      <c r="R1492" s="297"/>
      <c r="S1492" s="297"/>
      <c r="T1492" s="297"/>
      <c r="U1492" s="297"/>
      <c r="V1492" s="297"/>
      <c r="W1492" s="297"/>
      <c r="X1492" s="297"/>
      <c r="Y1492" s="297"/>
      <c r="Z1492" s="297"/>
      <c r="AA1492" s="297"/>
      <c r="AB1492" s="297"/>
      <c r="AC1492" s="298"/>
      <c r="AD1492" s="205">
        <f>'Art. 121'!Q1442</f>
        <v>3</v>
      </c>
      <c r="AE1492" s="91" t="str">
        <f t="shared" si="394"/>
        <v>No aplica</v>
      </c>
      <c r="AF1492">
        <f t="shared" si="395"/>
        <v>1.5</v>
      </c>
      <c r="AG1492" s="89" t="str">
        <f t="shared" si="396"/>
        <v>No aplica</v>
      </c>
      <c r="AH1492" s="92" t="e">
        <f t="shared" si="397"/>
        <v>#VALUE!</v>
      </c>
      <c r="AI1492" s="93" t="str">
        <f t="shared" si="398"/>
        <v>No aplica</v>
      </c>
      <c r="AJ1492" s="93" t="e">
        <f t="shared" si="399"/>
        <v>#VALUE!</v>
      </c>
      <c r="AK1492" s="93" t="e">
        <f t="shared" si="400"/>
        <v>#VALUE!</v>
      </c>
    </row>
    <row r="1493" spans="1:37" ht="25.35" customHeight="1" thickTop="1" thickBot="1">
      <c r="A1493" s="296" t="s">
        <v>2396</v>
      </c>
      <c r="B1493" s="297" t="s">
        <v>1239</v>
      </c>
      <c r="C1493" s="297" t="s">
        <v>1239</v>
      </c>
      <c r="D1493" s="297" t="s">
        <v>1239</v>
      </c>
      <c r="E1493" s="297" t="s">
        <v>1239</v>
      </c>
      <c r="F1493" s="297" t="s">
        <v>1239</v>
      </c>
      <c r="G1493" s="297" t="s">
        <v>1239</v>
      </c>
      <c r="H1493" s="297" t="s">
        <v>1239</v>
      </c>
      <c r="I1493" s="297" t="s">
        <v>1239</v>
      </c>
      <c r="J1493" s="297" t="s">
        <v>1239</v>
      </c>
      <c r="K1493" s="297" t="s">
        <v>1239</v>
      </c>
      <c r="L1493" s="297" t="s">
        <v>1239</v>
      </c>
      <c r="M1493" s="297" t="s">
        <v>1239</v>
      </c>
      <c r="N1493" s="297" t="s">
        <v>1239</v>
      </c>
      <c r="O1493" s="297" t="s">
        <v>1239</v>
      </c>
      <c r="P1493" s="297" t="s">
        <v>1239</v>
      </c>
      <c r="Q1493" s="297"/>
      <c r="R1493" s="297"/>
      <c r="S1493" s="297"/>
      <c r="T1493" s="297"/>
      <c r="U1493" s="297"/>
      <c r="V1493" s="297"/>
      <c r="W1493" s="297"/>
      <c r="X1493" s="297"/>
      <c r="Y1493" s="297"/>
      <c r="Z1493" s="297"/>
      <c r="AA1493" s="297"/>
      <c r="AB1493" s="297"/>
      <c r="AC1493" s="298"/>
      <c r="AD1493" s="205">
        <f>'Art. 121'!Q1444</f>
        <v>3</v>
      </c>
      <c r="AE1493" s="91" t="str">
        <f t="shared" si="394"/>
        <v>No aplica</v>
      </c>
      <c r="AF1493">
        <f t="shared" si="395"/>
        <v>1.5</v>
      </c>
      <c r="AG1493" s="89" t="str">
        <f t="shared" si="396"/>
        <v>No aplica</v>
      </c>
      <c r="AH1493" s="92" t="e">
        <f t="shared" si="397"/>
        <v>#VALUE!</v>
      </c>
      <c r="AI1493" s="93" t="str">
        <f t="shared" si="398"/>
        <v>No aplica</v>
      </c>
      <c r="AJ1493" s="93" t="e">
        <f t="shared" si="399"/>
        <v>#VALUE!</v>
      </c>
      <c r="AK1493" s="93" t="e">
        <f t="shared" si="400"/>
        <v>#VALUE!</v>
      </c>
    </row>
    <row r="1494" spans="1:37" ht="25.35" customHeight="1" thickTop="1" thickBot="1">
      <c r="A1494" s="296" t="s">
        <v>2397</v>
      </c>
      <c r="B1494" s="297" t="s">
        <v>1239</v>
      </c>
      <c r="C1494" s="297" t="s">
        <v>1239</v>
      </c>
      <c r="D1494" s="297" t="s">
        <v>1239</v>
      </c>
      <c r="E1494" s="297" t="s">
        <v>1239</v>
      </c>
      <c r="F1494" s="297" t="s">
        <v>1239</v>
      </c>
      <c r="G1494" s="297" t="s">
        <v>1239</v>
      </c>
      <c r="H1494" s="297" t="s">
        <v>1239</v>
      </c>
      <c r="I1494" s="297" t="s">
        <v>1239</v>
      </c>
      <c r="J1494" s="297" t="s">
        <v>1239</v>
      </c>
      <c r="K1494" s="297" t="s">
        <v>1239</v>
      </c>
      <c r="L1494" s="297" t="s">
        <v>1239</v>
      </c>
      <c r="M1494" s="297" t="s">
        <v>1239</v>
      </c>
      <c r="N1494" s="297" t="s">
        <v>1239</v>
      </c>
      <c r="O1494" s="297" t="s">
        <v>1239</v>
      </c>
      <c r="P1494" s="297" t="s">
        <v>1239</v>
      </c>
      <c r="Q1494" s="297"/>
      <c r="R1494" s="297"/>
      <c r="S1494" s="297"/>
      <c r="T1494" s="297"/>
      <c r="U1494" s="297"/>
      <c r="V1494" s="297"/>
      <c r="W1494" s="297"/>
      <c r="X1494" s="297"/>
      <c r="Y1494" s="297"/>
      <c r="Z1494" s="297"/>
      <c r="AA1494" s="297"/>
      <c r="AB1494" s="297"/>
      <c r="AC1494" s="298"/>
      <c r="AD1494" s="205">
        <f>'Art. 121'!Q1445</f>
        <v>3</v>
      </c>
      <c r="AE1494" s="91" t="str">
        <f t="shared" si="394"/>
        <v>No aplica</v>
      </c>
      <c r="AF1494">
        <f t="shared" si="395"/>
        <v>1.5</v>
      </c>
      <c r="AG1494" s="89" t="str">
        <f t="shared" si="396"/>
        <v>No aplica</v>
      </c>
      <c r="AH1494" s="92" t="e">
        <f t="shared" si="397"/>
        <v>#VALUE!</v>
      </c>
      <c r="AI1494" s="93" t="str">
        <f t="shared" si="398"/>
        <v>No aplica</v>
      </c>
      <c r="AJ1494" s="93" t="e">
        <f t="shared" si="399"/>
        <v>#VALUE!</v>
      </c>
      <c r="AK1494" s="93" t="e">
        <f t="shared" si="400"/>
        <v>#VALUE!</v>
      </c>
    </row>
    <row r="1495" spans="1:37" ht="25.35" customHeight="1" thickTop="1" thickBot="1">
      <c r="A1495" s="296" t="s">
        <v>2398</v>
      </c>
      <c r="B1495" s="297" t="s">
        <v>1242</v>
      </c>
      <c r="C1495" s="297" t="s">
        <v>1242</v>
      </c>
      <c r="D1495" s="297" t="s">
        <v>1242</v>
      </c>
      <c r="E1495" s="297" t="s">
        <v>1242</v>
      </c>
      <c r="F1495" s="297" t="s">
        <v>1242</v>
      </c>
      <c r="G1495" s="297" t="s">
        <v>1242</v>
      </c>
      <c r="H1495" s="297" t="s">
        <v>1242</v>
      </c>
      <c r="I1495" s="297" t="s">
        <v>1242</v>
      </c>
      <c r="J1495" s="297" t="s">
        <v>1242</v>
      </c>
      <c r="K1495" s="297" t="s">
        <v>1242</v>
      </c>
      <c r="L1495" s="297" t="s">
        <v>1242</v>
      </c>
      <c r="M1495" s="297" t="s">
        <v>1242</v>
      </c>
      <c r="N1495" s="297" t="s">
        <v>1242</v>
      </c>
      <c r="O1495" s="297" t="s">
        <v>1242</v>
      </c>
      <c r="P1495" s="297" t="s">
        <v>1242</v>
      </c>
      <c r="Q1495" s="297"/>
      <c r="R1495" s="297"/>
      <c r="S1495" s="297"/>
      <c r="T1495" s="297"/>
      <c r="U1495" s="297"/>
      <c r="V1495" s="297"/>
      <c r="W1495" s="297"/>
      <c r="X1495" s="297"/>
      <c r="Y1495" s="297"/>
      <c r="Z1495" s="297"/>
      <c r="AA1495" s="297"/>
      <c r="AB1495" s="297"/>
      <c r="AC1495" s="298"/>
      <c r="AD1495" s="205">
        <f>'Art. 121'!Q1446</f>
        <v>3</v>
      </c>
      <c r="AE1495" s="91" t="str">
        <f t="shared" si="394"/>
        <v>No aplica</v>
      </c>
      <c r="AF1495">
        <f t="shared" si="395"/>
        <v>1.5</v>
      </c>
      <c r="AG1495" s="89" t="str">
        <f t="shared" si="396"/>
        <v>No aplica</v>
      </c>
      <c r="AH1495" s="92" t="e">
        <f t="shared" si="397"/>
        <v>#VALUE!</v>
      </c>
      <c r="AI1495" s="93" t="str">
        <f t="shared" si="398"/>
        <v>No aplica</v>
      </c>
      <c r="AJ1495" s="93" t="e">
        <f t="shared" si="399"/>
        <v>#VALUE!</v>
      </c>
      <c r="AK1495" s="93" t="e">
        <f t="shared" si="400"/>
        <v>#VALUE!</v>
      </c>
    </row>
    <row r="1496" spans="1:37" ht="25.35" customHeight="1" thickTop="1" thickBot="1">
      <c r="A1496" s="296" t="s">
        <v>2399</v>
      </c>
      <c r="B1496" s="297" t="s">
        <v>1244</v>
      </c>
      <c r="C1496" s="297" t="s">
        <v>1244</v>
      </c>
      <c r="D1496" s="297" t="s">
        <v>1244</v>
      </c>
      <c r="E1496" s="297" t="s">
        <v>1244</v>
      </c>
      <c r="F1496" s="297" t="s">
        <v>1244</v>
      </c>
      <c r="G1496" s="297" t="s">
        <v>1244</v>
      </c>
      <c r="H1496" s="297" t="s">
        <v>1244</v>
      </c>
      <c r="I1496" s="297" t="s">
        <v>1244</v>
      </c>
      <c r="J1496" s="297" t="s">
        <v>1244</v>
      </c>
      <c r="K1496" s="297" t="s">
        <v>1244</v>
      </c>
      <c r="L1496" s="297" t="s">
        <v>1244</v>
      </c>
      <c r="M1496" s="297" t="s">
        <v>1244</v>
      </c>
      <c r="N1496" s="297" t="s">
        <v>1244</v>
      </c>
      <c r="O1496" s="297" t="s">
        <v>1244</v>
      </c>
      <c r="P1496" s="297" t="s">
        <v>1244</v>
      </c>
      <c r="Q1496" s="297"/>
      <c r="R1496" s="297"/>
      <c r="S1496" s="297"/>
      <c r="T1496" s="297"/>
      <c r="U1496" s="297"/>
      <c r="V1496" s="297"/>
      <c r="W1496" s="297"/>
      <c r="X1496" s="297"/>
      <c r="Y1496" s="297"/>
      <c r="Z1496" s="297"/>
      <c r="AA1496" s="297"/>
      <c r="AB1496" s="297"/>
      <c r="AC1496" s="298"/>
      <c r="AD1496" s="205">
        <f>'Art. 121'!Q1446</f>
        <v>3</v>
      </c>
      <c r="AE1496" s="91" t="str">
        <f t="shared" ref="AE1496" si="401">IF(AG1496=1,AK1496,AG1496)</f>
        <v>No aplica</v>
      </c>
      <c r="AF1496">
        <f t="shared" ref="AF1496" si="402">AD1496/2</f>
        <v>1.5</v>
      </c>
      <c r="AG1496" s="89" t="str">
        <f t="shared" ref="AG1496" si="403">IF(AND(AF1496&gt;=0,AF1496&lt;=1),1,"No aplica")</f>
        <v>No aplica</v>
      </c>
      <c r="AH1496" s="92" t="e">
        <f t="shared" ref="AH1496" si="404">AD1496/(AG1496*2)</f>
        <v>#VALUE!</v>
      </c>
      <c r="AI1496" s="93" t="str">
        <f t="shared" ref="AI1496" si="405">IF(AG1496=1,AG1496/$AG$1499,"No aplica")</f>
        <v>No aplica</v>
      </c>
      <c r="AJ1496" s="93" t="e">
        <f t="shared" ref="AJ1496" si="406">AF1496*AI1496</f>
        <v>#VALUE!</v>
      </c>
      <c r="AK1496" s="93" t="e">
        <f t="shared" ref="AK1496" si="407">AJ1496*$AE$23</f>
        <v>#VALUE!</v>
      </c>
    </row>
    <row r="1497" spans="1:37" ht="25.35" customHeight="1" thickTop="1" thickBot="1">
      <c r="A1497" s="296" t="s">
        <v>2400</v>
      </c>
      <c r="B1497" s="297" t="s">
        <v>1246</v>
      </c>
      <c r="C1497" s="297" t="s">
        <v>1246</v>
      </c>
      <c r="D1497" s="297" t="s">
        <v>1246</v>
      </c>
      <c r="E1497" s="297" t="s">
        <v>1246</v>
      </c>
      <c r="F1497" s="297" t="s">
        <v>1246</v>
      </c>
      <c r="G1497" s="297" t="s">
        <v>1246</v>
      </c>
      <c r="H1497" s="297" t="s">
        <v>1246</v>
      </c>
      <c r="I1497" s="297" t="s">
        <v>1246</v>
      </c>
      <c r="J1497" s="297" t="s">
        <v>1246</v>
      </c>
      <c r="K1497" s="297" t="s">
        <v>1246</v>
      </c>
      <c r="L1497" s="297" t="s">
        <v>1246</v>
      </c>
      <c r="M1497" s="297" t="s">
        <v>1246</v>
      </c>
      <c r="N1497" s="297" t="s">
        <v>1246</v>
      </c>
      <c r="O1497" s="297" t="s">
        <v>1246</v>
      </c>
      <c r="P1497" s="297" t="s">
        <v>1246</v>
      </c>
      <c r="Q1497" s="297"/>
      <c r="R1497" s="297"/>
      <c r="S1497" s="297"/>
      <c r="T1497" s="297"/>
      <c r="U1497" s="297"/>
      <c r="V1497" s="297"/>
      <c r="W1497" s="297"/>
      <c r="X1497" s="297"/>
      <c r="Y1497" s="297"/>
      <c r="Z1497" s="297"/>
      <c r="AA1497" s="297"/>
      <c r="AB1497" s="297"/>
      <c r="AC1497" s="298"/>
      <c r="AD1497" s="205">
        <f>'Art. 121'!Q1447</f>
        <v>3</v>
      </c>
      <c r="AE1497" s="91" t="str">
        <f t="shared" si="394"/>
        <v>No aplica</v>
      </c>
      <c r="AF1497">
        <f t="shared" si="395"/>
        <v>1.5</v>
      </c>
      <c r="AG1497" s="89" t="str">
        <f t="shared" si="396"/>
        <v>No aplica</v>
      </c>
      <c r="AH1497" s="92" t="e">
        <f t="shared" si="397"/>
        <v>#VALUE!</v>
      </c>
      <c r="AI1497" s="93" t="str">
        <f t="shared" si="398"/>
        <v>No aplica</v>
      </c>
      <c r="AJ1497" s="93" t="e">
        <f t="shared" si="399"/>
        <v>#VALUE!</v>
      </c>
      <c r="AK1497" s="93" t="e">
        <f t="shared" si="400"/>
        <v>#VALUE!</v>
      </c>
    </row>
    <row r="1498" spans="1:37" ht="25.35" customHeight="1" thickTop="1" thickBot="1">
      <c r="A1498" s="296" t="s">
        <v>2401</v>
      </c>
      <c r="B1498" s="297" t="s">
        <v>1248</v>
      </c>
      <c r="C1498" s="297" t="s">
        <v>1248</v>
      </c>
      <c r="D1498" s="297" t="s">
        <v>1248</v>
      </c>
      <c r="E1498" s="297" t="s">
        <v>1248</v>
      </c>
      <c r="F1498" s="297" t="s">
        <v>1248</v>
      </c>
      <c r="G1498" s="297" t="s">
        <v>1248</v>
      </c>
      <c r="H1498" s="297" t="s">
        <v>1248</v>
      </c>
      <c r="I1498" s="297" t="s">
        <v>1248</v>
      </c>
      <c r="J1498" s="297" t="s">
        <v>1248</v>
      </c>
      <c r="K1498" s="297" t="s">
        <v>1248</v>
      </c>
      <c r="L1498" s="297" t="s">
        <v>1248</v>
      </c>
      <c r="M1498" s="297" t="s">
        <v>1248</v>
      </c>
      <c r="N1498" s="297" t="s">
        <v>1248</v>
      </c>
      <c r="O1498" s="297" t="s">
        <v>1248</v>
      </c>
      <c r="P1498" s="297" t="s">
        <v>1248</v>
      </c>
      <c r="Q1498" s="297"/>
      <c r="R1498" s="297"/>
      <c r="S1498" s="297"/>
      <c r="T1498" s="297"/>
      <c r="U1498" s="297"/>
      <c r="V1498" s="297"/>
      <c r="W1498" s="297"/>
      <c r="X1498" s="297"/>
      <c r="Y1498" s="297"/>
      <c r="Z1498" s="297"/>
      <c r="AA1498" s="297"/>
      <c r="AB1498" s="297"/>
      <c r="AC1498" s="298"/>
      <c r="AD1498" s="205">
        <f>'Art. 121'!Q1448</f>
        <v>3</v>
      </c>
      <c r="AE1498" s="91" t="str">
        <f t="shared" si="394"/>
        <v>No aplica</v>
      </c>
      <c r="AF1498">
        <f t="shared" si="395"/>
        <v>1.5</v>
      </c>
      <c r="AG1498" s="89" t="str">
        <f t="shared" si="396"/>
        <v>No aplica</v>
      </c>
      <c r="AH1498" s="92" t="e">
        <f t="shared" si="397"/>
        <v>#VALUE!</v>
      </c>
      <c r="AI1498" s="93" t="str">
        <f t="shared" si="398"/>
        <v>No aplica</v>
      </c>
      <c r="AJ1498" s="93" t="e">
        <f t="shared" si="399"/>
        <v>#VALUE!</v>
      </c>
      <c r="AK1498" s="93" t="e">
        <f t="shared" si="400"/>
        <v>#VALUE!</v>
      </c>
    </row>
    <row r="1499" spans="1:37" ht="25.35" customHeight="1" thickTop="1">
      <c r="A1499" s="304" t="s">
        <v>2338</v>
      </c>
      <c r="B1499" s="304"/>
      <c r="C1499" s="304"/>
      <c r="D1499" s="304"/>
      <c r="E1499" s="304"/>
      <c r="F1499" s="304"/>
      <c r="G1499" s="304"/>
      <c r="H1499" s="304"/>
      <c r="I1499" s="304"/>
      <c r="J1499" s="304"/>
      <c r="K1499" s="304"/>
      <c r="L1499" s="304"/>
      <c r="M1499" s="304"/>
      <c r="N1499" s="304"/>
      <c r="O1499" s="304"/>
      <c r="P1499" s="304"/>
      <c r="Q1499" s="304"/>
      <c r="R1499" s="304"/>
      <c r="S1499" s="304"/>
      <c r="T1499" s="304"/>
      <c r="U1499" s="304"/>
      <c r="V1499" s="304"/>
      <c r="W1499" s="304"/>
      <c r="X1499" s="304"/>
      <c r="Y1499" s="304"/>
      <c r="Z1499" s="304"/>
      <c r="AA1499" s="304"/>
      <c r="AB1499" s="304"/>
      <c r="AC1499" s="304"/>
      <c r="AD1499" s="304"/>
      <c r="AE1499" s="91">
        <f>SUM(AE1439:AE1498)</f>
        <v>0</v>
      </c>
      <c r="AF1499" s="63"/>
      <c r="AG1499" s="94">
        <f>SUM(AG1439:AG1498)</f>
        <v>0</v>
      </c>
      <c r="AH1499" s="95"/>
      <c r="AI1499" s="96"/>
      <c r="AJ1499" s="96"/>
      <c r="AK1499" s="96"/>
    </row>
    <row r="1500" spans="1:37" ht="25.35" customHeight="1">
      <c r="A1500" s="302" t="s">
        <v>2402</v>
      </c>
      <c r="B1500" s="302"/>
      <c r="C1500" s="302"/>
      <c r="D1500" s="302"/>
      <c r="E1500" s="302"/>
      <c r="F1500" s="302"/>
      <c r="G1500" s="302"/>
      <c r="H1500" s="302"/>
      <c r="I1500" s="302"/>
      <c r="J1500" s="302"/>
      <c r="K1500" s="302"/>
      <c r="L1500" s="302"/>
      <c r="M1500" s="302"/>
      <c r="N1500" s="302"/>
      <c r="O1500" s="302"/>
      <c r="P1500" s="302"/>
      <c r="Q1500" s="302"/>
      <c r="R1500" s="302"/>
      <c r="S1500" s="302"/>
      <c r="T1500" s="302"/>
      <c r="U1500" s="302"/>
      <c r="V1500" s="302"/>
      <c r="W1500" s="302"/>
      <c r="X1500" s="302"/>
      <c r="Y1500" s="302"/>
      <c r="Z1500" s="302"/>
      <c r="AA1500" s="302"/>
      <c r="AB1500" s="302"/>
      <c r="AC1500" s="302"/>
      <c r="AD1500" s="302"/>
      <c r="AE1500" s="91">
        <f>AE1499/$AE$23*100</f>
        <v>0</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05" t="s">
        <v>79</v>
      </c>
      <c r="B1502" s="305"/>
      <c r="C1502" s="305"/>
      <c r="D1502" s="305"/>
      <c r="E1502" s="305"/>
      <c r="F1502" s="305"/>
      <c r="G1502" s="305"/>
      <c r="H1502" s="305"/>
      <c r="I1502" s="305"/>
      <c r="J1502" s="305"/>
      <c r="K1502" s="305"/>
      <c r="L1502" s="305"/>
      <c r="M1502" s="305"/>
      <c r="N1502" s="305"/>
      <c r="O1502" s="305"/>
      <c r="P1502" s="305"/>
      <c r="Q1502" s="305"/>
      <c r="R1502" s="305"/>
      <c r="S1502" s="305"/>
      <c r="T1502" s="305"/>
      <c r="U1502" s="305"/>
      <c r="V1502" s="305"/>
      <c r="W1502" s="305"/>
      <c r="X1502" s="305"/>
      <c r="Y1502" s="305"/>
      <c r="Z1502" s="305"/>
      <c r="AA1502" s="305"/>
      <c r="AB1502" s="305"/>
      <c r="AC1502" s="305"/>
      <c r="AD1502" s="106" t="s">
        <v>67</v>
      </c>
      <c r="AE1502" s="107" t="s">
        <v>9</v>
      </c>
      <c r="AF1502" s="89" t="s">
        <v>1877</v>
      </c>
      <c r="AG1502" s="89" t="s">
        <v>1878</v>
      </c>
      <c r="AH1502" s="89" t="s">
        <v>1879</v>
      </c>
      <c r="AI1502" s="90" t="s">
        <v>1880</v>
      </c>
      <c r="AJ1502" s="89"/>
      <c r="AK1502" s="90" t="s">
        <v>1881</v>
      </c>
    </row>
    <row r="1503" spans="1:37" ht="25.35" customHeight="1" thickTop="1" thickBot="1">
      <c r="A1503" s="296" t="s">
        <v>2403</v>
      </c>
      <c r="B1503" s="297" t="s">
        <v>1250</v>
      </c>
      <c r="C1503" s="297" t="s">
        <v>1250</v>
      </c>
      <c r="D1503" s="297" t="s">
        <v>1250</v>
      </c>
      <c r="E1503" s="297" t="s">
        <v>1250</v>
      </c>
      <c r="F1503" s="297" t="s">
        <v>1250</v>
      </c>
      <c r="G1503" s="297" t="s">
        <v>1250</v>
      </c>
      <c r="H1503" s="297" t="s">
        <v>1250</v>
      </c>
      <c r="I1503" s="297" t="s">
        <v>1250</v>
      </c>
      <c r="J1503" s="297" t="s">
        <v>1250</v>
      </c>
      <c r="K1503" s="297" t="s">
        <v>1250</v>
      </c>
      <c r="L1503" s="297" t="s">
        <v>1250</v>
      </c>
      <c r="M1503" s="297" t="s">
        <v>1250</v>
      </c>
      <c r="N1503" s="297" t="s">
        <v>1250</v>
      </c>
      <c r="O1503" s="297" t="s">
        <v>1250</v>
      </c>
      <c r="P1503" s="297" t="s">
        <v>1250</v>
      </c>
      <c r="Q1503" s="297"/>
      <c r="R1503" s="297"/>
      <c r="S1503" s="297"/>
      <c r="T1503" s="297"/>
      <c r="U1503" s="297"/>
      <c r="V1503" s="297"/>
      <c r="W1503" s="297"/>
      <c r="X1503" s="297"/>
      <c r="Y1503" s="297"/>
      <c r="Z1503" s="297"/>
      <c r="AA1503" s="297"/>
      <c r="AB1503" s="297"/>
      <c r="AC1503" s="298"/>
      <c r="AD1503" s="205">
        <f>'Art. 121'!Q1451</f>
        <v>3</v>
      </c>
      <c r="AE1503" s="91" t="str">
        <f>IF(AG1503=1,AK1503,AG1503)</f>
        <v>No aplica</v>
      </c>
      <c r="AF1503">
        <f>AD1503/2</f>
        <v>1.5</v>
      </c>
      <c r="AG1503" s="89" t="str">
        <f>IF(AND(AF1503&gt;=0,AF1503&lt;=1),1,"No aplica")</f>
        <v>No aplica</v>
      </c>
      <c r="AH1503" s="92" t="e">
        <f>AD1503/(AG1503*2)</f>
        <v>#VALUE!</v>
      </c>
      <c r="AI1503" s="93" t="str">
        <f>IF(AG1503=1,AG1503/$AG$1508,"No aplica")</f>
        <v>No aplica</v>
      </c>
      <c r="AJ1503" s="93" t="e">
        <f>AF1503*AI1503</f>
        <v>#VALUE!</v>
      </c>
      <c r="AK1503" s="93" t="e">
        <f>AJ1503*$AE$23</f>
        <v>#VALUE!</v>
      </c>
    </row>
    <row r="1504" spans="1:37" ht="25.35" customHeight="1" thickTop="1" thickBot="1">
      <c r="A1504" s="296" t="s">
        <v>2404</v>
      </c>
      <c r="B1504" s="297" t="s">
        <v>1252</v>
      </c>
      <c r="C1504" s="297" t="s">
        <v>1252</v>
      </c>
      <c r="D1504" s="297" t="s">
        <v>1252</v>
      </c>
      <c r="E1504" s="297" t="s">
        <v>1252</v>
      </c>
      <c r="F1504" s="297" t="s">
        <v>1252</v>
      </c>
      <c r="G1504" s="297" t="s">
        <v>1252</v>
      </c>
      <c r="H1504" s="297" t="s">
        <v>1252</v>
      </c>
      <c r="I1504" s="297" t="s">
        <v>1252</v>
      </c>
      <c r="J1504" s="297" t="s">
        <v>1252</v>
      </c>
      <c r="K1504" s="297" t="s">
        <v>1252</v>
      </c>
      <c r="L1504" s="297" t="s">
        <v>1252</v>
      </c>
      <c r="M1504" s="297" t="s">
        <v>1252</v>
      </c>
      <c r="N1504" s="297" t="s">
        <v>1252</v>
      </c>
      <c r="O1504" s="297" t="s">
        <v>1252</v>
      </c>
      <c r="P1504" s="297" t="s">
        <v>1252</v>
      </c>
      <c r="Q1504" s="297"/>
      <c r="R1504" s="297"/>
      <c r="S1504" s="297"/>
      <c r="T1504" s="297"/>
      <c r="U1504" s="297"/>
      <c r="V1504" s="297"/>
      <c r="W1504" s="297"/>
      <c r="X1504" s="297"/>
      <c r="Y1504" s="297"/>
      <c r="Z1504" s="297"/>
      <c r="AA1504" s="297"/>
      <c r="AB1504" s="297"/>
      <c r="AC1504" s="298"/>
      <c r="AD1504" s="205">
        <f>'Art. 121'!Q1452</f>
        <v>3</v>
      </c>
      <c r="AE1504" s="91" t="str">
        <f>IF(AG1504=1,AK1504,AG1504)</f>
        <v>No aplica</v>
      </c>
      <c r="AF1504">
        <f>AD1504/2</f>
        <v>1.5</v>
      </c>
      <c r="AG1504" s="89" t="str">
        <f>IF(AND(AF1504&gt;=0,AF1504&lt;=1),1,"No aplica")</f>
        <v>No aplica</v>
      </c>
      <c r="AH1504" s="92" t="e">
        <f>AD1504/(AG1504*2)</f>
        <v>#VALUE!</v>
      </c>
      <c r="AI1504" s="93" t="str">
        <f>IF(AG1504=1,AG1504/$AG$1508,"No aplica")</f>
        <v>No aplica</v>
      </c>
      <c r="AJ1504" s="93" t="e">
        <f>AF1504*AI1504</f>
        <v>#VALUE!</v>
      </c>
      <c r="AK1504" s="93" t="e">
        <f>AJ1504*$AE$23</f>
        <v>#VALUE!</v>
      </c>
    </row>
    <row r="1505" spans="1:37" ht="25.35" customHeight="1" thickTop="1" thickBot="1">
      <c r="A1505" s="296" t="s">
        <v>2405</v>
      </c>
      <c r="B1505" s="297" t="s">
        <v>1254</v>
      </c>
      <c r="C1505" s="297" t="s">
        <v>1254</v>
      </c>
      <c r="D1505" s="297" t="s">
        <v>1254</v>
      </c>
      <c r="E1505" s="297" t="s">
        <v>1254</v>
      </c>
      <c r="F1505" s="297" t="s">
        <v>1254</v>
      </c>
      <c r="G1505" s="297" t="s">
        <v>1254</v>
      </c>
      <c r="H1505" s="297" t="s">
        <v>1254</v>
      </c>
      <c r="I1505" s="297" t="s">
        <v>1254</v>
      </c>
      <c r="J1505" s="297" t="s">
        <v>1254</v>
      </c>
      <c r="K1505" s="297" t="s">
        <v>1254</v>
      </c>
      <c r="L1505" s="297" t="s">
        <v>1254</v>
      </c>
      <c r="M1505" s="297" t="s">
        <v>1254</v>
      </c>
      <c r="N1505" s="297" t="s">
        <v>1254</v>
      </c>
      <c r="O1505" s="297" t="s">
        <v>1254</v>
      </c>
      <c r="P1505" s="297" t="s">
        <v>1254</v>
      </c>
      <c r="Q1505" s="297"/>
      <c r="R1505" s="297"/>
      <c r="S1505" s="297"/>
      <c r="T1505" s="297"/>
      <c r="U1505" s="297"/>
      <c r="V1505" s="297"/>
      <c r="W1505" s="297"/>
      <c r="X1505" s="297"/>
      <c r="Y1505" s="297"/>
      <c r="Z1505" s="297"/>
      <c r="AA1505" s="297"/>
      <c r="AB1505" s="297"/>
      <c r="AC1505" s="298"/>
      <c r="AD1505" s="205">
        <f>'Art. 121'!Q1453</f>
        <v>3</v>
      </c>
      <c r="AE1505" s="91" t="str">
        <f>IF(AG1505=1,AK1505,AG1505)</f>
        <v>No aplica</v>
      </c>
      <c r="AF1505">
        <f>AD1505/2</f>
        <v>1.5</v>
      </c>
      <c r="AG1505" s="89" t="str">
        <f>IF(AND(AF1505&gt;=0,AF1505&lt;=1),1,"No aplica")</f>
        <v>No aplica</v>
      </c>
      <c r="AH1505" s="92" t="e">
        <f>AD1505/(AG1505*2)</f>
        <v>#VALUE!</v>
      </c>
      <c r="AI1505" s="93" t="str">
        <f>IF(AG1505=1,AG1505/$AG$1508,"No aplica")</f>
        <v>No aplica</v>
      </c>
      <c r="AJ1505" s="93" t="e">
        <f>AF1505*AI1505</f>
        <v>#VALUE!</v>
      </c>
      <c r="AK1505" s="93" t="e">
        <f>AJ1505*$AE$23</f>
        <v>#VALUE!</v>
      </c>
    </row>
    <row r="1506" spans="1:37" ht="25.35" customHeight="1" thickTop="1" thickBot="1">
      <c r="A1506" s="296" t="s">
        <v>2406</v>
      </c>
      <c r="B1506" s="297" t="s">
        <v>1256</v>
      </c>
      <c r="C1506" s="297" t="s">
        <v>1256</v>
      </c>
      <c r="D1506" s="297" t="s">
        <v>1256</v>
      </c>
      <c r="E1506" s="297" t="s">
        <v>1256</v>
      </c>
      <c r="F1506" s="297" t="s">
        <v>1256</v>
      </c>
      <c r="G1506" s="297" t="s">
        <v>1256</v>
      </c>
      <c r="H1506" s="297" t="s">
        <v>1256</v>
      </c>
      <c r="I1506" s="297" t="s">
        <v>1256</v>
      </c>
      <c r="J1506" s="297" t="s">
        <v>1256</v>
      </c>
      <c r="K1506" s="297" t="s">
        <v>1256</v>
      </c>
      <c r="L1506" s="297" t="s">
        <v>1256</v>
      </c>
      <c r="M1506" s="297" t="s">
        <v>1256</v>
      </c>
      <c r="N1506" s="297" t="s">
        <v>1256</v>
      </c>
      <c r="O1506" s="297" t="s">
        <v>1256</v>
      </c>
      <c r="P1506" s="297" t="s">
        <v>1256</v>
      </c>
      <c r="Q1506" s="297"/>
      <c r="R1506" s="297"/>
      <c r="S1506" s="297"/>
      <c r="T1506" s="297"/>
      <c r="U1506" s="297"/>
      <c r="V1506" s="297"/>
      <c r="W1506" s="297"/>
      <c r="X1506" s="297"/>
      <c r="Y1506" s="297"/>
      <c r="Z1506" s="297"/>
      <c r="AA1506" s="297"/>
      <c r="AB1506" s="297"/>
      <c r="AC1506" s="298"/>
      <c r="AD1506" s="205">
        <f>'Art. 121'!Q1454</f>
        <v>3</v>
      </c>
      <c r="AE1506" s="91" t="str">
        <f>IF(AG1506=1,AK1506,AG1506)</f>
        <v>No aplica</v>
      </c>
      <c r="AF1506">
        <f>AD1506/2</f>
        <v>1.5</v>
      </c>
      <c r="AG1506" s="89" t="str">
        <f>IF(AND(AF1506&gt;=0,AF1506&lt;=1),1,"No aplica")</f>
        <v>No aplica</v>
      </c>
      <c r="AH1506" s="92" t="e">
        <f>AD1506/(AG1506*2)</f>
        <v>#VALUE!</v>
      </c>
      <c r="AI1506" s="93" t="str">
        <f>IF(AG1506=1,AG1506/$AG$1508,"No aplica")</f>
        <v>No aplica</v>
      </c>
      <c r="AJ1506" s="93" t="e">
        <f>AF1506*AI1506</f>
        <v>#VALUE!</v>
      </c>
      <c r="AK1506" s="93" t="e">
        <f>AJ1506*$AE$23</f>
        <v>#VALUE!</v>
      </c>
    </row>
    <row r="1507" spans="1:37" ht="25.35" customHeight="1" thickTop="1" thickBot="1">
      <c r="A1507" s="296" t="s">
        <v>2407</v>
      </c>
      <c r="B1507" s="297" t="s">
        <v>1258</v>
      </c>
      <c r="C1507" s="297" t="s">
        <v>1258</v>
      </c>
      <c r="D1507" s="297" t="s">
        <v>1258</v>
      </c>
      <c r="E1507" s="297" t="s">
        <v>1258</v>
      </c>
      <c r="F1507" s="297" t="s">
        <v>1258</v>
      </c>
      <c r="G1507" s="297" t="s">
        <v>1258</v>
      </c>
      <c r="H1507" s="297" t="s">
        <v>1258</v>
      </c>
      <c r="I1507" s="297" t="s">
        <v>1258</v>
      </c>
      <c r="J1507" s="297" t="s">
        <v>1258</v>
      </c>
      <c r="K1507" s="297" t="s">
        <v>1258</v>
      </c>
      <c r="L1507" s="297" t="s">
        <v>1258</v>
      </c>
      <c r="M1507" s="297" t="s">
        <v>1258</v>
      </c>
      <c r="N1507" s="297" t="s">
        <v>1258</v>
      </c>
      <c r="O1507" s="297" t="s">
        <v>1258</v>
      </c>
      <c r="P1507" s="297" t="s">
        <v>1258</v>
      </c>
      <c r="Q1507" s="297"/>
      <c r="R1507" s="297"/>
      <c r="S1507" s="297"/>
      <c r="T1507" s="297"/>
      <c r="U1507" s="297"/>
      <c r="V1507" s="297"/>
      <c r="W1507" s="297"/>
      <c r="X1507" s="297"/>
      <c r="Y1507" s="297"/>
      <c r="Z1507" s="297"/>
      <c r="AA1507" s="297"/>
      <c r="AB1507" s="297"/>
      <c r="AC1507" s="298"/>
      <c r="AD1507" s="205">
        <f>'Art. 121'!Q1455</f>
        <v>3</v>
      </c>
      <c r="AE1507" s="91" t="str">
        <f>IF(AG1507=1,AK1507,AG1507)</f>
        <v>No aplica</v>
      </c>
      <c r="AF1507">
        <f>AD1507/2</f>
        <v>1.5</v>
      </c>
      <c r="AG1507" s="89" t="str">
        <f>IF(AND(AF1507&gt;=0,AF1507&lt;=1),1,"No aplica")</f>
        <v>No aplica</v>
      </c>
      <c r="AH1507" s="92" t="e">
        <f>AD1507/(AG1507*2)</f>
        <v>#VALUE!</v>
      </c>
      <c r="AI1507" s="93" t="str">
        <f>IF(AG1507=1,AG1507/$AG$1508,"No aplica")</f>
        <v>No aplica</v>
      </c>
      <c r="AJ1507" s="93" t="e">
        <f>AF1507*AI1507</f>
        <v>#VALUE!</v>
      </c>
      <c r="AK1507" s="93" t="e">
        <f>AJ1507*$AE$23</f>
        <v>#VALUE!</v>
      </c>
    </row>
    <row r="1508" spans="1:37" ht="25.35" customHeight="1" thickTop="1">
      <c r="A1508" s="304" t="s">
        <v>2408</v>
      </c>
      <c r="B1508" s="304"/>
      <c r="C1508" s="304"/>
      <c r="D1508" s="304"/>
      <c r="E1508" s="304"/>
      <c r="F1508" s="304"/>
      <c r="G1508" s="304"/>
      <c r="H1508" s="304"/>
      <c r="I1508" s="304"/>
      <c r="J1508" s="304"/>
      <c r="K1508" s="304"/>
      <c r="L1508" s="304"/>
      <c r="M1508" s="304"/>
      <c r="N1508" s="304"/>
      <c r="O1508" s="304"/>
      <c r="P1508" s="304"/>
      <c r="Q1508" s="304"/>
      <c r="R1508" s="304"/>
      <c r="S1508" s="304"/>
      <c r="T1508" s="304"/>
      <c r="U1508" s="304"/>
      <c r="V1508" s="304"/>
      <c r="W1508" s="304"/>
      <c r="X1508" s="304"/>
      <c r="Y1508" s="304"/>
      <c r="Z1508" s="304"/>
      <c r="AA1508" s="304"/>
      <c r="AB1508" s="304"/>
      <c r="AC1508" s="304"/>
      <c r="AD1508" s="304"/>
      <c r="AE1508" s="91">
        <f>SUM(AE1501:AE1507)</f>
        <v>0</v>
      </c>
      <c r="AF1508" s="63"/>
      <c r="AG1508" s="94">
        <f>SUM(AG1503:AG1507)</f>
        <v>0</v>
      </c>
      <c r="AH1508" s="95"/>
      <c r="AI1508" s="96"/>
      <c r="AJ1508" s="96"/>
      <c r="AK1508" s="96"/>
    </row>
    <row r="1509" spans="1:37" ht="25.35" customHeight="1">
      <c r="A1509" s="302" t="s">
        <v>2409</v>
      </c>
      <c r="B1509" s="302"/>
      <c r="C1509" s="302"/>
      <c r="D1509" s="302"/>
      <c r="E1509" s="302"/>
      <c r="F1509" s="302"/>
      <c r="G1509" s="302"/>
      <c r="H1509" s="302"/>
      <c r="I1509" s="302"/>
      <c r="J1509" s="302"/>
      <c r="K1509" s="302"/>
      <c r="L1509" s="302"/>
      <c r="M1509" s="302"/>
      <c r="N1509" s="302"/>
      <c r="O1509" s="302"/>
      <c r="P1509" s="302"/>
      <c r="Q1509" s="302"/>
      <c r="R1509" s="302"/>
      <c r="S1509" s="302"/>
      <c r="T1509" s="302"/>
      <c r="U1509" s="302"/>
      <c r="V1509" s="302"/>
      <c r="W1509" s="302"/>
      <c r="X1509" s="302"/>
      <c r="Y1509" s="302"/>
      <c r="Z1509" s="302"/>
      <c r="AA1509" s="302"/>
      <c r="AB1509" s="302"/>
      <c r="AC1509" s="302"/>
      <c r="AD1509" s="302"/>
      <c r="AE1509" s="91">
        <f>AE1508/$AE$23*100</f>
        <v>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94" t="s">
        <v>1259</v>
      </c>
      <c r="B1512" s="294"/>
      <c r="C1512" s="294"/>
      <c r="D1512" s="294"/>
      <c r="E1512" s="294"/>
      <c r="F1512" s="294"/>
      <c r="G1512" s="294"/>
      <c r="H1512" s="294"/>
      <c r="I1512" s="294"/>
      <c r="J1512" s="294"/>
      <c r="K1512" s="294"/>
      <c r="L1512" s="294"/>
      <c r="M1512" s="294"/>
      <c r="N1512" s="294"/>
      <c r="O1512" s="294"/>
      <c r="P1512" s="294"/>
      <c r="Q1512" s="294"/>
      <c r="R1512" s="294"/>
      <c r="S1512" s="294"/>
      <c r="T1512" s="294"/>
      <c r="U1512" s="294"/>
      <c r="V1512" s="294"/>
      <c r="W1512" s="294"/>
      <c r="X1512" s="294"/>
      <c r="Y1512" s="294"/>
      <c r="Z1512" s="294"/>
      <c r="AA1512" s="294"/>
      <c r="AB1512" s="294"/>
      <c r="AC1512" s="294"/>
      <c r="AD1512" s="204"/>
      <c r="AE1512" s="204"/>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03" t="s">
        <v>44</v>
      </c>
      <c r="B1515" s="303"/>
      <c r="C1515" s="303"/>
      <c r="D1515" s="303"/>
      <c r="E1515" s="303"/>
      <c r="F1515" s="303"/>
      <c r="G1515" s="303"/>
      <c r="H1515" s="303"/>
      <c r="I1515" s="303"/>
      <c r="J1515" s="303"/>
      <c r="K1515" s="303"/>
      <c r="L1515" s="303"/>
      <c r="M1515" s="303"/>
      <c r="N1515" s="303"/>
      <c r="O1515" s="303"/>
      <c r="P1515" s="303"/>
      <c r="Q1515" s="303"/>
      <c r="R1515" s="303"/>
      <c r="S1515" s="303"/>
      <c r="T1515" s="303"/>
      <c r="U1515" s="303"/>
      <c r="V1515" s="303"/>
      <c r="W1515" s="303"/>
      <c r="X1515" s="303"/>
      <c r="Y1515" s="303"/>
      <c r="Z1515" s="303"/>
      <c r="AA1515" s="303"/>
      <c r="AB1515" s="303"/>
      <c r="AC1515" s="303"/>
      <c r="AD1515" s="67" t="s">
        <v>67</v>
      </c>
      <c r="AE1515" s="201" t="s">
        <v>9</v>
      </c>
      <c r="AF1515" s="89" t="s">
        <v>1877</v>
      </c>
      <c r="AG1515" s="89" t="s">
        <v>1878</v>
      </c>
      <c r="AH1515" s="89" t="s">
        <v>1879</v>
      </c>
      <c r="AI1515" s="90" t="s">
        <v>1880</v>
      </c>
      <c r="AJ1515" s="89"/>
      <c r="AK1515" s="90" t="s">
        <v>1881</v>
      </c>
    </row>
    <row r="1516" spans="1:37" ht="25.35" customHeight="1" thickTop="1" thickBot="1">
      <c r="A1516" s="296" t="s">
        <v>2410</v>
      </c>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c r="Z1516" s="297"/>
      <c r="AA1516" s="297"/>
      <c r="AB1516" s="297"/>
      <c r="AC1516" s="298"/>
      <c r="AD1516" s="205">
        <f>'Art. 121'!Q1464</f>
        <v>3</v>
      </c>
      <c r="AE1516" s="91" t="str">
        <f t="shared" ref="AE1516:AE1580" si="408">IF(AG1516=1,AK1516,AG1516)</f>
        <v>No aplica</v>
      </c>
      <c r="AF1516">
        <f t="shared" ref="AF1516:AF1580" si="409">AD1516/2</f>
        <v>1.5</v>
      </c>
      <c r="AG1516" s="89" t="str">
        <f t="shared" ref="AG1516:AG1580" si="410">IF(AND(AF1516&gt;=0,AF1516&lt;=1),1,"No aplica")</f>
        <v>No aplica</v>
      </c>
      <c r="AH1516" s="92" t="e">
        <f t="shared" ref="AH1516:AH1580" si="411">AD1516/(AG1516*2)</f>
        <v>#VALUE!</v>
      </c>
      <c r="AI1516" s="93" t="str">
        <f t="shared" ref="AI1516:AI1580" si="412">IF(AG1516=1,AG1516/$AG$1581,"No aplica")</f>
        <v>No aplica</v>
      </c>
      <c r="AJ1516" s="93" t="e">
        <f t="shared" ref="AJ1516:AJ1580" si="413">AF1516*AI1516</f>
        <v>#VALUE!</v>
      </c>
      <c r="AK1516" s="93" t="e">
        <f t="shared" ref="AK1516:AK1580" si="414">AJ1516*$AE$23</f>
        <v>#VALUE!</v>
      </c>
    </row>
    <row r="1517" spans="1:37" ht="25.35" customHeight="1" thickTop="1" thickBot="1">
      <c r="A1517" s="296" t="s">
        <v>961</v>
      </c>
      <c r="B1517" s="297" t="s">
        <v>981</v>
      </c>
      <c r="C1517" s="297" t="s">
        <v>981</v>
      </c>
      <c r="D1517" s="297" t="s">
        <v>981</v>
      </c>
      <c r="E1517" s="297" t="s">
        <v>981</v>
      </c>
      <c r="F1517" s="297" t="s">
        <v>981</v>
      </c>
      <c r="G1517" s="297" t="s">
        <v>981</v>
      </c>
      <c r="H1517" s="297" t="s">
        <v>981</v>
      </c>
      <c r="I1517" s="297" t="s">
        <v>981</v>
      </c>
      <c r="J1517" s="297" t="s">
        <v>981</v>
      </c>
      <c r="K1517" s="297" t="s">
        <v>981</v>
      </c>
      <c r="L1517" s="297" t="s">
        <v>981</v>
      </c>
      <c r="M1517" s="297" t="s">
        <v>981</v>
      </c>
      <c r="N1517" s="297" t="s">
        <v>981</v>
      </c>
      <c r="O1517" s="297" t="s">
        <v>981</v>
      </c>
      <c r="P1517" s="297" t="s">
        <v>981</v>
      </c>
      <c r="Q1517" s="297"/>
      <c r="R1517" s="297"/>
      <c r="S1517" s="297"/>
      <c r="T1517" s="297"/>
      <c r="U1517" s="297"/>
      <c r="V1517" s="297"/>
      <c r="W1517" s="297"/>
      <c r="X1517" s="297"/>
      <c r="Y1517" s="297"/>
      <c r="Z1517" s="297"/>
      <c r="AA1517" s="297"/>
      <c r="AB1517" s="297"/>
      <c r="AC1517" s="298"/>
      <c r="AD1517" s="205">
        <f>'Art. 121'!Q1465</f>
        <v>3</v>
      </c>
      <c r="AE1517" s="91" t="str">
        <f t="shared" si="408"/>
        <v>No aplica</v>
      </c>
      <c r="AF1517">
        <f t="shared" si="409"/>
        <v>1.5</v>
      </c>
      <c r="AG1517" s="89" t="str">
        <f t="shared" si="410"/>
        <v>No aplica</v>
      </c>
      <c r="AH1517" s="92" t="e">
        <f t="shared" si="411"/>
        <v>#VALUE!</v>
      </c>
      <c r="AI1517" s="93" t="str">
        <f t="shared" si="412"/>
        <v>No aplica</v>
      </c>
      <c r="AJ1517" s="93" t="e">
        <f t="shared" si="413"/>
        <v>#VALUE!</v>
      </c>
      <c r="AK1517" s="93" t="e">
        <f t="shared" si="414"/>
        <v>#VALUE!</v>
      </c>
    </row>
    <row r="1518" spans="1:37" ht="25.35" customHeight="1" thickTop="1" thickBot="1">
      <c r="A1518" s="296" t="s">
        <v>1262</v>
      </c>
      <c r="B1518" s="297" t="s">
        <v>1263</v>
      </c>
      <c r="C1518" s="297" t="s">
        <v>1263</v>
      </c>
      <c r="D1518" s="297" t="s">
        <v>1263</v>
      </c>
      <c r="E1518" s="297" t="s">
        <v>1263</v>
      </c>
      <c r="F1518" s="297" t="s">
        <v>1263</v>
      </c>
      <c r="G1518" s="297" t="s">
        <v>1263</v>
      </c>
      <c r="H1518" s="297" t="s">
        <v>1263</v>
      </c>
      <c r="I1518" s="297" t="s">
        <v>1263</v>
      </c>
      <c r="J1518" s="297" t="s">
        <v>1263</v>
      </c>
      <c r="K1518" s="297" t="s">
        <v>1263</v>
      </c>
      <c r="L1518" s="297" t="s">
        <v>1263</v>
      </c>
      <c r="M1518" s="297" t="s">
        <v>1263</v>
      </c>
      <c r="N1518" s="297" t="s">
        <v>1263</v>
      </c>
      <c r="O1518" s="297" t="s">
        <v>1263</v>
      </c>
      <c r="P1518" s="297" t="s">
        <v>1263</v>
      </c>
      <c r="Q1518" s="297"/>
      <c r="R1518" s="297"/>
      <c r="S1518" s="297"/>
      <c r="T1518" s="297"/>
      <c r="U1518" s="297"/>
      <c r="V1518" s="297"/>
      <c r="W1518" s="297"/>
      <c r="X1518" s="297"/>
      <c r="Y1518" s="297"/>
      <c r="Z1518" s="297"/>
      <c r="AA1518" s="297"/>
      <c r="AB1518" s="297"/>
      <c r="AC1518" s="298"/>
      <c r="AD1518" s="205">
        <f>'Art. 121'!Q1466</f>
        <v>3</v>
      </c>
      <c r="AE1518" s="91" t="str">
        <f t="shared" si="408"/>
        <v>No aplica</v>
      </c>
      <c r="AF1518">
        <f t="shared" si="409"/>
        <v>1.5</v>
      </c>
      <c r="AG1518" s="89" t="str">
        <f t="shared" si="410"/>
        <v>No aplica</v>
      </c>
      <c r="AH1518" s="92" t="e">
        <f t="shared" si="411"/>
        <v>#VALUE!</v>
      </c>
      <c r="AI1518" s="93" t="str">
        <f t="shared" si="412"/>
        <v>No aplica</v>
      </c>
      <c r="AJ1518" s="93" t="e">
        <f t="shared" si="413"/>
        <v>#VALUE!</v>
      </c>
      <c r="AK1518" s="93" t="e">
        <f t="shared" si="414"/>
        <v>#VALUE!</v>
      </c>
    </row>
    <row r="1519" spans="1:37" ht="25.35" customHeight="1" thickTop="1" thickBot="1">
      <c r="A1519" s="296" t="s">
        <v>1264</v>
      </c>
      <c r="B1519" s="297" t="s">
        <v>1265</v>
      </c>
      <c r="C1519" s="297" t="s">
        <v>1265</v>
      </c>
      <c r="D1519" s="297" t="s">
        <v>1265</v>
      </c>
      <c r="E1519" s="297" t="s">
        <v>1265</v>
      </c>
      <c r="F1519" s="297" t="s">
        <v>1265</v>
      </c>
      <c r="G1519" s="297" t="s">
        <v>1265</v>
      </c>
      <c r="H1519" s="297" t="s">
        <v>1265</v>
      </c>
      <c r="I1519" s="297" t="s">
        <v>1265</v>
      </c>
      <c r="J1519" s="297" t="s">
        <v>1265</v>
      </c>
      <c r="K1519" s="297" t="s">
        <v>1265</v>
      </c>
      <c r="L1519" s="297" t="s">
        <v>1265</v>
      </c>
      <c r="M1519" s="297" t="s">
        <v>1265</v>
      </c>
      <c r="N1519" s="297" t="s">
        <v>1265</v>
      </c>
      <c r="O1519" s="297" t="s">
        <v>1265</v>
      </c>
      <c r="P1519" s="297" t="s">
        <v>1265</v>
      </c>
      <c r="Q1519" s="297"/>
      <c r="R1519" s="297"/>
      <c r="S1519" s="297"/>
      <c r="T1519" s="297"/>
      <c r="U1519" s="297"/>
      <c r="V1519" s="297"/>
      <c r="W1519" s="297"/>
      <c r="X1519" s="297"/>
      <c r="Y1519" s="297"/>
      <c r="Z1519" s="297"/>
      <c r="AA1519" s="297"/>
      <c r="AB1519" s="297"/>
      <c r="AC1519" s="298"/>
      <c r="AD1519" s="205">
        <f>'Art. 121'!Q1465</f>
        <v>3</v>
      </c>
      <c r="AE1519" s="91" t="str">
        <f t="shared" ref="AE1519:AE1520" si="415">IF(AG1519=1,AK1519,AG1519)</f>
        <v>No aplica</v>
      </c>
      <c r="AF1519">
        <f t="shared" ref="AF1519:AF1520" si="416">AD1519/2</f>
        <v>1.5</v>
      </c>
      <c r="AG1519" s="89" t="str">
        <f t="shared" ref="AG1519:AG1520" si="417">IF(AND(AF1519&gt;=0,AF1519&lt;=1),1,"No aplica")</f>
        <v>No aplica</v>
      </c>
      <c r="AH1519" s="92" t="e">
        <f t="shared" ref="AH1519:AH1520" si="418">AD1519/(AG1519*2)</f>
        <v>#VALUE!</v>
      </c>
      <c r="AI1519" s="93" t="str">
        <f t="shared" ref="AI1519:AI1520" si="419">IF(AG1519=1,AG1519/$AG$1581,"No aplica")</f>
        <v>No aplica</v>
      </c>
      <c r="AJ1519" s="93" t="e">
        <f t="shared" ref="AJ1519:AJ1520" si="420">AF1519*AI1519</f>
        <v>#VALUE!</v>
      </c>
      <c r="AK1519" s="93" t="e">
        <f t="shared" ref="AK1519:AK1520" si="421">AJ1519*$AE$23</f>
        <v>#VALUE!</v>
      </c>
    </row>
    <row r="1520" spans="1:37" ht="25.35" customHeight="1" thickTop="1" thickBot="1">
      <c r="A1520" s="296" t="s">
        <v>2411</v>
      </c>
      <c r="B1520" s="297" t="s">
        <v>1267</v>
      </c>
      <c r="C1520" s="297" t="s">
        <v>1267</v>
      </c>
      <c r="D1520" s="297" t="s">
        <v>1267</v>
      </c>
      <c r="E1520" s="297" t="s">
        <v>1267</v>
      </c>
      <c r="F1520" s="297" t="s">
        <v>1267</v>
      </c>
      <c r="G1520" s="297" t="s">
        <v>1267</v>
      </c>
      <c r="H1520" s="297" t="s">
        <v>1267</v>
      </c>
      <c r="I1520" s="297" t="s">
        <v>1267</v>
      </c>
      <c r="J1520" s="297" t="s">
        <v>1267</v>
      </c>
      <c r="K1520" s="297" t="s">
        <v>1267</v>
      </c>
      <c r="L1520" s="297" t="s">
        <v>1267</v>
      </c>
      <c r="M1520" s="297" t="s">
        <v>1267</v>
      </c>
      <c r="N1520" s="297" t="s">
        <v>1267</v>
      </c>
      <c r="O1520" s="297" t="s">
        <v>1267</v>
      </c>
      <c r="P1520" s="297" t="s">
        <v>1267</v>
      </c>
      <c r="Q1520" s="297"/>
      <c r="R1520" s="297"/>
      <c r="S1520" s="297"/>
      <c r="T1520" s="297"/>
      <c r="U1520" s="297"/>
      <c r="V1520" s="297"/>
      <c r="W1520" s="297"/>
      <c r="X1520" s="297"/>
      <c r="Y1520" s="297"/>
      <c r="Z1520" s="297"/>
      <c r="AA1520" s="297"/>
      <c r="AB1520" s="297"/>
      <c r="AC1520" s="298"/>
      <c r="AD1520" s="205">
        <f>'Art. 121'!Q1466</f>
        <v>3</v>
      </c>
      <c r="AE1520" s="91" t="str">
        <f t="shared" si="415"/>
        <v>No aplica</v>
      </c>
      <c r="AF1520">
        <f t="shared" si="416"/>
        <v>1.5</v>
      </c>
      <c r="AG1520" s="89" t="str">
        <f t="shared" si="417"/>
        <v>No aplica</v>
      </c>
      <c r="AH1520" s="92" t="e">
        <f t="shared" si="418"/>
        <v>#VALUE!</v>
      </c>
      <c r="AI1520" s="93" t="str">
        <f t="shared" si="419"/>
        <v>No aplica</v>
      </c>
      <c r="AJ1520" s="93" t="e">
        <f t="shared" si="420"/>
        <v>#VALUE!</v>
      </c>
      <c r="AK1520" s="93" t="e">
        <f t="shared" si="421"/>
        <v>#VALUE!</v>
      </c>
    </row>
    <row r="1521" spans="1:37" ht="25.35" customHeight="1" thickTop="1" thickBot="1">
      <c r="A1521" s="296" t="s">
        <v>1268</v>
      </c>
      <c r="B1521" s="297" t="s">
        <v>1269</v>
      </c>
      <c r="C1521" s="297" t="s">
        <v>1269</v>
      </c>
      <c r="D1521" s="297" t="s">
        <v>1269</v>
      </c>
      <c r="E1521" s="297" t="s">
        <v>1269</v>
      </c>
      <c r="F1521" s="297" t="s">
        <v>1269</v>
      </c>
      <c r="G1521" s="297" t="s">
        <v>1269</v>
      </c>
      <c r="H1521" s="297" t="s">
        <v>1269</v>
      </c>
      <c r="I1521" s="297" t="s">
        <v>1269</v>
      </c>
      <c r="J1521" s="297" t="s">
        <v>1269</v>
      </c>
      <c r="K1521" s="297" t="s">
        <v>1269</v>
      </c>
      <c r="L1521" s="297" t="s">
        <v>1269</v>
      </c>
      <c r="M1521" s="297" t="s">
        <v>1269</v>
      </c>
      <c r="N1521" s="297" t="s">
        <v>1269</v>
      </c>
      <c r="O1521" s="297" t="s">
        <v>1269</v>
      </c>
      <c r="P1521" s="297" t="s">
        <v>1269</v>
      </c>
      <c r="Q1521" s="297"/>
      <c r="R1521" s="297"/>
      <c r="S1521" s="297"/>
      <c r="T1521" s="297"/>
      <c r="U1521" s="297"/>
      <c r="V1521" s="297"/>
      <c r="W1521" s="297"/>
      <c r="X1521" s="297"/>
      <c r="Y1521" s="297"/>
      <c r="Z1521" s="297"/>
      <c r="AA1521" s="297"/>
      <c r="AB1521" s="297"/>
      <c r="AC1521" s="298"/>
      <c r="AD1521" s="205">
        <f>'Art. 121'!Q1467</f>
        <v>3</v>
      </c>
      <c r="AE1521" s="91" t="str">
        <f t="shared" si="408"/>
        <v>No aplica</v>
      </c>
      <c r="AF1521">
        <f t="shared" si="409"/>
        <v>1.5</v>
      </c>
      <c r="AG1521" s="89" t="str">
        <f t="shared" si="410"/>
        <v>No aplica</v>
      </c>
      <c r="AH1521" s="92" t="e">
        <f t="shared" si="411"/>
        <v>#VALUE!</v>
      </c>
      <c r="AI1521" s="93" t="str">
        <f t="shared" si="412"/>
        <v>No aplica</v>
      </c>
      <c r="AJ1521" s="93" t="e">
        <f t="shared" si="413"/>
        <v>#VALUE!</v>
      </c>
      <c r="AK1521" s="93" t="e">
        <f t="shared" si="414"/>
        <v>#VALUE!</v>
      </c>
    </row>
    <row r="1522" spans="1:37" ht="25.35" customHeight="1" thickTop="1" thickBot="1">
      <c r="A1522" s="296" t="s">
        <v>1270</v>
      </c>
      <c r="B1522" s="297" t="s">
        <v>1271</v>
      </c>
      <c r="C1522" s="297" t="s">
        <v>1271</v>
      </c>
      <c r="D1522" s="297" t="s">
        <v>1271</v>
      </c>
      <c r="E1522" s="297" t="s">
        <v>1271</v>
      </c>
      <c r="F1522" s="297" t="s">
        <v>1271</v>
      </c>
      <c r="G1522" s="297" t="s">
        <v>1271</v>
      </c>
      <c r="H1522" s="297" t="s">
        <v>1271</v>
      </c>
      <c r="I1522" s="297" t="s">
        <v>1271</v>
      </c>
      <c r="J1522" s="297" t="s">
        <v>1271</v>
      </c>
      <c r="K1522" s="297" t="s">
        <v>1271</v>
      </c>
      <c r="L1522" s="297" t="s">
        <v>1271</v>
      </c>
      <c r="M1522" s="297" t="s">
        <v>1271</v>
      </c>
      <c r="N1522" s="297" t="s">
        <v>1271</v>
      </c>
      <c r="O1522" s="297" t="s">
        <v>1271</v>
      </c>
      <c r="P1522" s="297" t="s">
        <v>1271</v>
      </c>
      <c r="Q1522" s="297"/>
      <c r="R1522" s="297"/>
      <c r="S1522" s="297"/>
      <c r="T1522" s="297"/>
      <c r="U1522" s="297"/>
      <c r="V1522" s="297"/>
      <c r="W1522" s="297"/>
      <c r="X1522" s="297"/>
      <c r="Y1522" s="297"/>
      <c r="Z1522" s="297"/>
      <c r="AA1522" s="297"/>
      <c r="AB1522" s="297"/>
      <c r="AC1522" s="298"/>
      <c r="AD1522" s="205">
        <f>'Art. 121'!Q1468</f>
        <v>3</v>
      </c>
      <c r="AE1522" s="91" t="str">
        <f t="shared" si="408"/>
        <v>No aplica</v>
      </c>
      <c r="AF1522">
        <f t="shared" si="409"/>
        <v>1.5</v>
      </c>
      <c r="AG1522" s="89" t="str">
        <f t="shared" si="410"/>
        <v>No aplica</v>
      </c>
      <c r="AH1522" s="92" t="e">
        <f t="shared" si="411"/>
        <v>#VALUE!</v>
      </c>
      <c r="AI1522" s="93" t="str">
        <f t="shared" si="412"/>
        <v>No aplica</v>
      </c>
      <c r="AJ1522" s="93" t="e">
        <f t="shared" si="413"/>
        <v>#VALUE!</v>
      </c>
      <c r="AK1522" s="93" t="e">
        <f t="shared" si="414"/>
        <v>#VALUE!</v>
      </c>
    </row>
    <row r="1523" spans="1:37" ht="25.35" customHeight="1" thickTop="1" thickBot="1">
      <c r="A1523" s="296" t="s">
        <v>1272</v>
      </c>
      <c r="B1523" s="297" t="s">
        <v>1273</v>
      </c>
      <c r="C1523" s="297" t="s">
        <v>1273</v>
      </c>
      <c r="D1523" s="297" t="s">
        <v>1273</v>
      </c>
      <c r="E1523" s="297" t="s">
        <v>1273</v>
      </c>
      <c r="F1523" s="297" t="s">
        <v>1273</v>
      </c>
      <c r="G1523" s="297" t="s">
        <v>1273</v>
      </c>
      <c r="H1523" s="297" t="s">
        <v>1273</v>
      </c>
      <c r="I1523" s="297" t="s">
        <v>1273</v>
      </c>
      <c r="J1523" s="297" t="s">
        <v>1273</v>
      </c>
      <c r="K1523" s="297" t="s">
        <v>1273</v>
      </c>
      <c r="L1523" s="297" t="s">
        <v>1273</v>
      </c>
      <c r="M1523" s="297" t="s">
        <v>1273</v>
      </c>
      <c r="N1523" s="297" t="s">
        <v>1273</v>
      </c>
      <c r="O1523" s="297" t="s">
        <v>1273</v>
      </c>
      <c r="P1523" s="297" t="s">
        <v>1273</v>
      </c>
      <c r="Q1523" s="297"/>
      <c r="R1523" s="297"/>
      <c r="S1523" s="297"/>
      <c r="T1523" s="297"/>
      <c r="U1523" s="297"/>
      <c r="V1523" s="297"/>
      <c r="W1523" s="297"/>
      <c r="X1523" s="297"/>
      <c r="Y1523" s="297"/>
      <c r="Z1523" s="297"/>
      <c r="AA1523" s="297"/>
      <c r="AB1523" s="297"/>
      <c r="AC1523" s="298"/>
      <c r="AD1523" s="205">
        <f>'Art. 121'!Q1469</f>
        <v>3</v>
      </c>
      <c r="AE1523" s="91" t="str">
        <f t="shared" si="408"/>
        <v>No aplica</v>
      </c>
      <c r="AF1523">
        <f t="shared" si="409"/>
        <v>1.5</v>
      </c>
      <c r="AG1523" s="89" t="str">
        <f t="shared" si="410"/>
        <v>No aplica</v>
      </c>
      <c r="AH1523" s="92" t="e">
        <f t="shared" si="411"/>
        <v>#VALUE!</v>
      </c>
      <c r="AI1523" s="93" t="str">
        <f t="shared" si="412"/>
        <v>No aplica</v>
      </c>
      <c r="AJ1523" s="93" t="e">
        <f t="shared" si="413"/>
        <v>#VALUE!</v>
      </c>
      <c r="AK1523" s="93" t="e">
        <f t="shared" si="414"/>
        <v>#VALUE!</v>
      </c>
    </row>
    <row r="1524" spans="1:37" ht="25.35" customHeight="1" thickTop="1" thickBot="1">
      <c r="A1524" s="296" t="s">
        <v>1274</v>
      </c>
      <c r="B1524" s="297" t="s">
        <v>1275</v>
      </c>
      <c r="C1524" s="297" t="s">
        <v>1275</v>
      </c>
      <c r="D1524" s="297" t="s">
        <v>1275</v>
      </c>
      <c r="E1524" s="297" t="s">
        <v>1275</v>
      </c>
      <c r="F1524" s="297" t="s">
        <v>1275</v>
      </c>
      <c r="G1524" s="297" t="s">
        <v>1275</v>
      </c>
      <c r="H1524" s="297" t="s">
        <v>1275</v>
      </c>
      <c r="I1524" s="297" t="s">
        <v>1275</v>
      </c>
      <c r="J1524" s="297" t="s">
        <v>1275</v>
      </c>
      <c r="K1524" s="297" t="s">
        <v>1275</v>
      </c>
      <c r="L1524" s="297" t="s">
        <v>1275</v>
      </c>
      <c r="M1524" s="297" t="s">
        <v>1275</v>
      </c>
      <c r="N1524" s="297" t="s">
        <v>1275</v>
      </c>
      <c r="O1524" s="297" t="s">
        <v>1275</v>
      </c>
      <c r="P1524" s="297" t="s">
        <v>1275</v>
      </c>
      <c r="Q1524" s="297"/>
      <c r="R1524" s="297"/>
      <c r="S1524" s="297"/>
      <c r="T1524" s="297"/>
      <c r="U1524" s="297"/>
      <c r="V1524" s="297"/>
      <c r="W1524" s="297"/>
      <c r="X1524" s="297"/>
      <c r="Y1524" s="297"/>
      <c r="Z1524" s="297"/>
      <c r="AA1524" s="297"/>
      <c r="AB1524" s="297"/>
      <c r="AC1524" s="298"/>
      <c r="AD1524" s="205">
        <f>'Art. 121'!Q1470</f>
        <v>3</v>
      </c>
      <c r="AE1524" s="91" t="str">
        <f t="shared" si="408"/>
        <v>No aplica</v>
      </c>
      <c r="AF1524">
        <f t="shared" si="409"/>
        <v>1.5</v>
      </c>
      <c r="AG1524" s="89" t="str">
        <f t="shared" si="410"/>
        <v>No aplica</v>
      </c>
      <c r="AH1524" s="92" t="e">
        <f t="shared" si="411"/>
        <v>#VALUE!</v>
      </c>
      <c r="AI1524" s="93" t="str">
        <f t="shared" si="412"/>
        <v>No aplica</v>
      </c>
      <c r="AJ1524" s="93" t="e">
        <f t="shared" si="413"/>
        <v>#VALUE!</v>
      </c>
      <c r="AK1524" s="93" t="e">
        <f t="shared" si="414"/>
        <v>#VALUE!</v>
      </c>
    </row>
    <row r="1525" spans="1:37" ht="25.35" customHeight="1" thickTop="1" thickBot="1">
      <c r="A1525" s="296" t="s">
        <v>1276</v>
      </c>
      <c r="B1525" s="297" t="s">
        <v>1277</v>
      </c>
      <c r="C1525" s="297" t="s">
        <v>1277</v>
      </c>
      <c r="D1525" s="297" t="s">
        <v>1277</v>
      </c>
      <c r="E1525" s="297" t="s">
        <v>1277</v>
      </c>
      <c r="F1525" s="297" t="s">
        <v>1277</v>
      </c>
      <c r="G1525" s="297" t="s">
        <v>1277</v>
      </c>
      <c r="H1525" s="297" t="s">
        <v>1277</v>
      </c>
      <c r="I1525" s="297" t="s">
        <v>1277</v>
      </c>
      <c r="J1525" s="297" t="s">
        <v>1277</v>
      </c>
      <c r="K1525" s="297" t="s">
        <v>1277</v>
      </c>
      <c r="L1525" s="297" t="s">
        <v>1277</v>
      </c>
      <c r="M1525" s="297" t="s">
        <v>1277</v>
      </c>
      <c r="N1525" s="297" t="s">
        <v>1277</v>
      </c>
      <c r="O1525" s="297" t="s">
        <v>1277</v>
      </c>
      <c r="P1525" s="297" t="s">
        <v>1277</v>
      </c>
      <c r="Q1525" s="297"/>
      <c r="R1525" s="297"/>
      <c r="S1525" s="297"/>
      <c r="T1525" s="297"/>
      <c r="U1525" s="297"/>
      <c r="V1525" s="297"/>
      <c r="W1525" s="297"/>
      <c r="X1525" s="297"/>
      <c r="Y1525" s="297"/>
      <c r="Z1525" s="297"/>
      <c r="AA1525" s="297"/>
      <c r="AB1525" s="297"/>
      <c r="AC1525" s="298"/>
      <c r="AD1525" s="205">
        <f>'Art. 121'!Q1471</f>
        <v>3</v>
      </c>
      <c r="AE1525" s="91" t="str">
        <f t="shared" si="408"/>
        <v>No aplica</v>
      </c>
      <c r="AF1525">
        <f t="shared" si="409"/>
        <v>1.5</v>
      </c>
      <c r="AG1525" s="89" t="str">
        <f t="shared" si="410"/>
        <v>No aplica</v>
      </c>
      <c r="AH1525" s="92" t="e">
        <f t="shared" si="411"/>
        <v>#VALUE!</v>
      </c>
      <c r="AI1525" s="93" t="str">
        <f t="shared" si="412"/>
        <v>No aplica</v>
      </c>
      <c r="AJ1525" s="93" t="e">
        <f t="shared" si="413"/>
        <v>#VALUE!</v>
      </c>
      <c r="AK1525" s="93" t="e">
        <f t="shared" si="414"/>
        <v>#VALUE!</v>
      </c>
    </row>
    <row r="1526" spans="1:37" ht="25.35" customHeight="1" thickTop="1" thickBot="1">
      <c r="A1526" s="296" t="s">
        <v>1278</v>
      </c>
      <c r="B1526" s="297" t="s">
        <v>1279</v>
      </c>
      <c r="C1526" s="297" t="s">
        <v>1279</v>
      </c>
      <c r="D1526" s="297" t="s">
        <v>1279</v>
      </c>
      <c r="E1526" s="297" t="s">
        <v>1279</v>
      </c>
      <c r="F1526" s="297" t="s">
        <v>1279</v>
      </c>
      <c r="G1526" s="297" t="s">
        <v>1279</v>
      </c>
      <c r="H1526" s="297" t="s">
        <v>1279</v>
      </c>
      <c r="I1526" s="297" t="s">
        <v>1279</v>
      </c>
      <c r="J1526" s="297" t="s">
        <v>1279</v>
      </c>
      <c r="K1526" s="297" t="s">
        <v>1279</v>
      </c>
      <c r="L1526" s="297" t="s">
        <v>1279</v>
      </c>
      <c r="M1526" s="297" t="s">
        <v>1279</v>
      </c>
      <c r="N1526" s="297" t="s">
        <v>1279</v>
      </c>
      <c r="O1526" s="297" t="s">
        <v>1279</v>
      </c>
      <c r="P1526" s="297" t="s">
        <v>1279</v>
      </c>
      <c r="Q1526" s="297"/>
      <c r="R1526" s="297"/>
      <c r="S1526" s="297"/>
      <c r="T1526" s="297"/>
      <c r="U1526" s="297"/>
      <c r="V1526" s="297"/>
      <c r="W1526" s="297"/>
      <c r="X1526" s="297"/>
      <c r="Y1526" s="297"/>
      <c r="Z1526" s="297"/>
      <c r="AA1526" s="297"/>
      <c r="AB1526" s="297"/>
      <c r="AC1526" s="298"/>
      <c r="AD1526" s="205">
        <f>'Art. 121'!Q1472</f>
        <v>3</v>
      </c>
      <c r="AE1526" s="91" t="str">
        <f t="shared" si="408"/>
        <v>No aplica</v>
      </c>
      <c r="AF1526">
        <f t="shared" si="409"/>
        <v>1.5</v>
      </c>
      <c r="AG1526" s="89" t="str">
        <f t="shared" si="410"/>
        <v>No aplica</v>
      </c>
      <c r="AH1526" s="92" t="e">
        <f t="shared" si="411"/>
        <v>#VALUE!</v>
      </c>
      <c r="AI1526" s="93" t="str">
        <f t="shared" si="412"/>
        <v>No aplica</v>
      </c>
      <c r="AJ1526" s="93" t="e">
        <f t="shared" si="413"/>
        <v>#VALUE!</v>
      </c>
      <c r="AK1526" s="93" t="e">
        <f t="shared" si="414"/>
        <v>#VALUE!</v>
      </c>
    </row>
    <row r="1527" spans="1:37" ht="25.35" customHeight="1" thickTop="1" thickBot="1">
      <c r="A1527" s="296" t="s">
        <v>1280</v>
      </c>
      <c r="B1527" s="297" t="s">
        <v>1281</v>
      </c>
      <c r="C1527" s="297" t="s">
        <v>1281</v>
      </c>
      <c r="D1527" s="297" t="s">
        <v>1281</v>
      </c>
      <c r="E1527" s="297" t="s">
        <v>1281</v>
      </c>
      <c r="F1527" s="297" t="s">
        <v>1281</v>
      </c>
      <c r="G1527" s="297" t="s">
        <v>1281</v>
      </c>
      <c r="H1527" s="297" t="s">
        <v>1281</v>
      </c>
      <c r="I1527" s="297" t="s">
        <v>1281</v>
      </c>
      <c r="J1527" s="297" t="s">
        <v>1281</v>
      </c>
      <c r="K1527" s="297" t="s">
        <v>1281</v>
      </c>
      <c r="L1527" s="297" t="s">
        <v>1281</v>
      </c>
      <c r="M1527" s="297" t="s">
        <v>1281</v>
      </c>
      <c r="N1527" s="297" t="s">
        <v>1281</v>
      </c>
      <c r="O1527" s="297" t="s">
        <v>1281</v>
      </c>
      <c r="P1527" s="297" t="s">
        <v>1281</v>
      </c>
      <c r="Q1527" s="297"/>
      <c r="R1527" s="297"/>
      <c r="S1527" s="297"/>
      <c r="T1527" s="297"/>
      <c r="U1527" s="297"/>
      <c r="V1527" s="297"/>
      <c r="W1527" s="297"/>
      <c r="X1527" s="297"/>
      <c r="Y1527" s="297"/>
      <c r="Z1527" s="297"/>
      <c r="AA1527" s="297"/>
      <c r="AB1527" s="297"/>
      <c r="AC1527" s="298"/>
      <c r="AD1527" s="205">
        <f>'Art. 121'!Q1473</f>
        <v>3</v>
      </c>
      <c r="AE1527" s="91" t="str">
        <f t="shared" si="408"/>
        <v>No aplica</v>
      </c>
      <c r="AF1527">
        <f t="shared" si="409"/>
        <v>1.5</v>
      </c>
      <c r="AG1527" s="89" t="str">
        <f t="shared" si="410"/>
        <v>No aplica</v>
      </c>
      <c r="AH1527" s="92" t="e">
        <f t="shared" si="411"/>
        <v>#VALUE!</v>
      </c>
      <c r="AI1527" s="93" t="str">
        <f t="shared" si="412"/>
        <v>No aplica</v>
      </c>
      <c r="AJ1527" s="93" t="e">
        <f t="shared" si="413"/>
        <v>#VALUE!</v>
      </c>
      <c r="AK1527" s="93" t="e">
        <f t="shared" si="414"/>
        <v>#VALUE!</v>
      </c>
    </row>
    <row r="1528" spans="1:37" ht="25.35" customHeight="1" thickTop="1" thickBot="1">
      <c r="A1528" s="296" t="s">
        <v>1282</v>
      </c>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c r="Z1528" s="297"/>
      <c r="AA1528" s="297"/>
      <c r="AB1528" s="297"/>
      <c r="AC1528" s="298"/>
      <c r="AD1528" s="205">
        <f>'Art. 121'!Q1474</f>
        <v>3</v>
      </c>
      <c r="AE1528" s="91" t="str">
        <f t="shared" si="408"/>
        <v>No aplica</v>
      </c>
      <c r="AF1528">
        <f t="shared" si="409"/>
        <v>1.5</v>
      </c>
      <c r="AG1528" s="89" t="str">
        <f t="shared" si="410"/>
        <v>No aplica</v>
      </c>
      <c r="AH1528" s="92" t="e">
        <f t="shared" si="411"/>
        <v>#VALUE!</v>
      </c>
      <c r="AI1528" s="93" t="str">
        <f t="shared" si="412"/>
        <v>No aplica</v>
      </c>
      <c r="AJ1528" s="93" t="e">
        <f t="shared" si="413"/>
        <v>#VALUE!</v>
      </c>
      <c r="AK1528" s="93" t="e">
        <f t="shared" si="414"/>
        <v>#VALUE!</v>
      </c>
    </row>
    <row r="1529" spans="1:37" ht="25.35" customHeight="1" thickTop="1" thickBot="1">
      <c r="A1529" s="296" t="s">
        <v>1283</v>
      </c>
      <c r="B1529" s="297" t="s">
        <v>1284</v>
      </c>
      <c r="C1529" s="297" t="s">
        <v>1284</v>
      </c>
      <c r="D1529" s="297" t="s">
        <v>1284</v>
      </c>
      <c r="E1529" s="297" t="s">
        <v>1284</v>
      </c>
      <c r="F1529" s="297" t="s">
        <v>1284</v>
      </c>
      <c r="G1529" s="297" t="s">
        <v>1284</v>
      </c>
      <c r="H1529" s="297" t="s">
        <v>1284</v>
      </c>
      <c r="I1529" s="297" t="s">
        <v>1284</v>
      </c>
      <c r="J1529" s="297" t="s">
        <v>1284</v>
      </c>
      <c r="K1529" s="297" t="s">
        <v>1284</v>
      </c>
      <c r="L1529" s="297" t="s">
        <v>1284</v>
      </c>
      <c r="M1529" s="297" t="s">
        <v>1284</v>
      </c>
      <c r="N1529" s="297" t="s">
        <v>1284</v>
      </c>
      <c r="O1529" s="297" t="s">
        <v>1284</v>
      </c>
      <c r="P1529" s="297" t="s">
        <v>1284</v>
      </c>
      <c r="Q1529" s="297"/>
      <c r="R1529" s="297"/>
      <c r="S1529" s="297"/>
      <c r="T1529" s="297"/>
      <c r="U1529" s="297"/>
      <c r="V1529" s="297"/>
      <c r="W1529" s="297"/>
      <c r="X1529" s="297"/>
      <c r="Y1529" s="297"/>
      <c r="Z1529" s="297"/>
      <c r="AA1529" s="297"/>
      <c r="AB1529" s="297"/>
      <c r="AC1529" s="298"/>
      <c r="AD1529" s="205">
        <f>'Art. 121'!Q1475</f>
        <v>3</v>
      </c>
      <c r="AE1529" s="91" t="str">
        <f t="shared" si="408"/>
        <v>No aplica</v>
      </c>
      <c r="AF1529">
        <f t="shared" si="409"/>
        <v>1.5</v>
      </c>
      <c r="AG1529" s="89" t="str">
        <f t="shared" si="410"/>
        <v>No aplica</v>
      </c>
      <c r="AH1529" s="92" t="e">
        <f t="shared" si="411"/>
        <v>#VALUE!</v>
      </c>
      <c r="AI1529" s="93" t="str">
        <f t="shared" si="412"/>
        <v>No aplica</v>
      </c>
      <c r="AJ1529" s="93" t="e">
        <f t="shared" si="413"/>
        <v>#VALUE!</v>
      </c>
      <c r="AK1529" s="93" t="e">
        <f t="shared" si="414"/>
        <v>#VALUE!</v>
      </c>
    </row>
    <row r="1530" spans="1:37" ht="25.35" customHeight="1" thickTop="1" thickBot="1">
      <c r="A1530" s="296" t="s">
        <v>1285</v>
      </c>
      <c r="B1530" s="297" t="s">
        <v>1286</v>
      </c>
      <c r="C1530" s="297" t="s">
        <v>1286</v>
      </c>
      <c r="D1530" s="297" t="s">
        <v>1286</v>
      </c>
      <c r="E1530" s="297" t="s">
        <v>1286</v>
      </c>
      <c r="F1530" s="297" t="s">
        <v>1286</v>
      </c>
      <c r="G1530" s="297" t="s">
        <v>1286</v>
      </c>
      <c r="H1530" s="297" t="s">
        <v>1286</v>
      </c>
      <c r="I1530" s="297" t="s">
        <v>1286</v>
      </c>
      <c r="J1530" s="297" t="s">
        <v>1286</v>
      </c>
      <c r="K1530" s="297" t="s">
        <v>1286</v>
      </c>
      <c r="L1530" s="297" t="s">
        <v>1286</v>
      </c>
      <c r="M1530" s="297" t="s">
        <v>1286</v>
      </c>
      <c r="N1530" s="297" t="s">
        <v>1286</v>
      </c>
      <c r="O1530" s="297" t="s">
        <v>1286</v>
      </c>
      <c r="P1530" s="297" t="s">
        <v>1286</v>
      </c>
      <c r="Q1530" s="297"/>
      <c r="R1530" s="297"/>
      <c r="S1530" s="297"/>
      <c r="T1530" s="297"/>
      <c r="U1530" s="297"/>
      <c r="V1530" s="297"/>
      <c r="W1530" s="297"/>
      <c r="X1530" s="297"/>
      <c r="Y1530" s="297"/>
      <c r="Z1530" s="297"/>
      <c r="AA1530" s="297"/>
      <c r="AB1530" s="297"/>
      <c r="AC1530" s="298"/>
      <c r="AD1530" s="205">
        <f>'Art. 121'!Q1476</f>
        <v>3</v>
      </c>
      <c r="AE1530" s="91" t="str">
        <f t="shared" si="408"/>
        <v>No aplica</v>
      </c>
      <c r="AF1530">
        <f t="shared" si="409"/>
        <v>1.5</v>
      </c>
      <c r="AG1530" s="89" t="str">
        <f t="shared" si="410"/>
        <v>No aplica</v>
      </c>
      <c r="AH1530" s="92" t="e">
        <f t="shared" si="411"/>
        <v>#VALUE!</v>
      </c>
      <c r="AI1530" s="93" t="str">
        <f t="shared" si="412"/>
        <v>No aplica</v>
      </c>
      <c r="AJ1530" s="93" t="e">
        <f t="shared" si="413"/>
        <v>#VALUE!</v>
      </c>
      <c r="AK1530" s="93" t="e">
        <f t="shared" si="414"/>
        <v>#VALUE!</v>
      </c>
    </row>
    <row r="1531" spans="1:37" ht="25.35" customHeight="1" thickTop="1" thickBot="1">
      <c r="A1531" s="296" t="s">
        <v>1287</v>
      </c>
      <c r="B1531" s="297" t="s">
        <v>1288</v>
      </c>
      <c r="C1531" s="297" t="s">
        <v>1288</v>
      </c>
      <c r="D1531" s="297" t="s">
        <v>1288</v>
      </c>
      <c r="E1531" s="297" t="s">
        <v>1288</v>
      </c>
      <c r="F1531" s="297" t="s">
        <v>1288</v>
      </c>
      <c r="G1531" s="297" t="s">
        <v>1288</v>
      </c>
      <c r="H1531" s="297" t="s">
        <v>1288</v>
      </c>
      <c r="I1531" s="297" t="s">
        <v>1288</v>
      </c>
      <c r="J1531" s="297" t="s">
        <v>1288</v>
      </c>
      <c r="K1531" s="297" t="s">
        <v>1288</v>
      </c>
      <c r="L1531" s="297" t="s">
        <v>1288</v>
      </c>
      <c r="M1531" s="297" t="s">
        <v>1288</v>
      </c>
      <c r="N1531" s="297" t="s">
        <v>1288</v>
      </c>
      <c r="O1531" s="297" t="s">
        <v>1288</v>
      </c>
      <c r="P1531" s="297" t="s">
        <v>1288</v>
      </c>
      <c r="Q1531" s="297"/>
      <c r="R1531" s="297"/>
      <c r="S1531" s="297"/>
      <c r="T1531" s="297"/>
      <c r="U1531" s="297"/>
      <c r="V1531" s="297"/>
      <c r="W1531" s="297"/>
      <c r="X1531" s="297"/>
      <c r="Y1531" s="297"/>
      <c r="Z1531" s="297"/>
      <c r="AA1531" s="297"/>
      <c r="AB1531" s="297"/>
      <c r="AC1531" s="298"/>
      <c r="AD1531" s="205">
        <f>'Art. 121'!Q1477</f>
        <v>3</v>
      </c>
      <c r="AE1531" s="91" t="str">
        <f t="shared" si="408"/>
        <v>No aplica</v>
      </c>
      <c r="AF1531">
        <f t="shared" si="409"/>
        <v>1.5</v>
      </c>
      <c r="AG1531" s="89" t="str">
        <f t="shared" si="410"/>
        <v>No aplica</v>
      </c>
      <c r="AH1531" s="92" t="e">
        <f t="shared" si="411"/>
        <v>#VALUE!</v>
      </c>
      <c r="AI1531" s="93" t="str">
        <f t="shared" si="412"/>
        <v>No aplica</v>
      </c>
      <c r="AJ1531" s="93" t="e">
        <f t="shared" si="413"/>
        <v>#VALUE!</v>
      </c>
      <c r="AK1531" s="93" t="e">
        <f t="shared" si="414"/>
        <v>#VALUE!</v>
      </c>
    </row>
    <row r="1532" spans="1:37" ht="25.35" customHeight="1" thickTop="1" thickBot="1">
      <c r="A1532" s="296" t="s">
        <v>2412</v>
      </c>
      <c r="B1532" s="297" t="s">
        <v>1290</v>
      </c>
      <c r="C1532" s="297" t="s">
        <v>1290</v>
      </c>
      <c r="D1532" s="297" t="s">
        <v>1290</v>
      </c>
      <c r="E1532" s="297" t="s">
        <v>1290</v>
      </c>
      <c r="F1532" s="297" t="s">
        <v>1290</v>
      </c>
      <c r="G1532" s="297" t="s">
        <v>1290</v>
      </c>
      <c r="H1532" s="297" t="s">
        <v>1290</v>
      </c>
      <c r="I1532" s="297" t="s">
        <v>1290</v>
      </c>
      <c r="J1532" s="297" t="s">
        <v>1290</v>
      </c>
      <c r="K1532" s="297" t="s">
        <v>1290</v>
      </c>
      <c r="L1532" s="297" t="s">
        <v>1290</v>
      </c>
      <c r="M1532" s="297" t="s">
        <v>1290</v>
      </c>
      <c r="N1532" s="297" t="s">
        <v>1290</v>
      </c>
      <c r="O1532" s="297" t="s">
        <v>1290</v>
      </c>
      <c r="P1532" s="297" t="s">
        <v>1290</v>
      </c>
      <c r="Q1532" s="297"/>
      <c r="R1532" s="297"/>
      <c r="S1532" s="297"/>
      <c r="T1532" s="297"/>
      <c r="U1532" s="297"/>
      <c r="V1532" s="297"/>
      <c r="W1532" s="297"/>
      <c r="X1532" s="297"/>
      <c r="Y1532" s="297"/>
      <c r="Z1532" s="297"/>
      <c r="AA1532" s="297"/>
      <c r="AB1532" s="297"/>
      <c r="AC1532" s="298"/>
      <c r="AD1532" s="205">
        <f>'Art. 121'!Q1478</f>
        <v>3</v>
      </c>
      <c r="AE1532" s="91" t="str">
        <f t="shared" si="408"/>
        <v>No aplica</v>
      </c>
      <c r="AF1532">
        <f t="shared" si="409"/>
        <v>1.5</v>
      </c>
      <c r="AG1532" s="89" t="str">
        <f t="shared" si="410"/>
        <v>No aplica</v>
      </c>
      <c r="AH1532" s="92" t="e">
        <f t="shared" si="411"/>
        <v>#VALUE!</v>
      </c>
      <c r="AI1532" s="93" t="str">
        <f t="shared" si="412"/>
        <v>No aplica</v>
      </c>
      <c r="AJ1532" s="93" t="e">
        <f t="shared" si="413"/>
        <v>#VALUE!</v>
      </c>
      <c r="AK1532" s="93" t="e">
        <f t="shared" si="414"/>
        <v>#VALUE!</v>
      </c>
    </row>
    <row r="1533" spans="1:37" ht="25.35" customHeight="1" thickTop="1" thickBot="1">
      <c r="A1533" s="296" t="s">
        <v>1291</v>
      </c>
      <c r="B1533" s="297" t="s">
        <v>1292</v>
      </c>
      <c r="C1533" s="297" t="s">
        <v>1292</v>
      </c>
      <c r="D1533" s="297" t="s">
        <v>1292</v>
      </c>
      <c r="E1533" s="297" t="s">
        <v>1292</v>
      </c>
      <c r="F1533" s="297" t="s">
        <v>1292</v>
      </c>
      <c r="G1533" s="297" t="s">
        <v>1292</v>
      </c>
      <c r="H1533" s="297" t="s">
        <v>1292</v>
      </c>
      <c r="I1533" s="297" t="s">
        <v>1292</v>
      </c>
      <c r="J1533" s="297" t="s">
        <v>1292</v>
      </c>
      <c r="K1533" s="297" t="s">
        <v>1292</v>
      </c>
      <c r="L1533" s="297" t="s">
        <v>1292</v>
      </c>
      <c r="M1533" s="297" t="s">
        <v>1292</v>
      </c>
      <c r="N1533" s="297" t="s">
        <v>1292</v>
      </c>
      <c r="O1533" s="297" t="s">
        <v>1292</v>
      </c>
      <c r="P1533" s="297" t="s">
        <v>1292</v>
      </c>
      <c r="Q1533" s="297"/>
      <c r="R1533" s="297"/>
      <c r="S1533" s="297"/>
      <c r="T1533" s="297"/>
      <c r="U1533" s="297"/>
      <c r="V1533" s="297"/>
      <c r="W1533" s="297"/>
      <c r="X1533" s="297"/>
      <c r="Y1533" s="297"/>
      <c r="Z1533" s="297"/>
      <c r="AA1533" s="297"/>
      <c r="AB1533" s="297"/>
      <c r="AC1533" s="298"/>
      <c r="AD1533" s="205">
        <f>'Art. 121'!Q1479</f>
        <v>3</v>
      </c>
      <c r="AE1533" s="91" t="str">
        <f t="shared" si="408"/>
        <v>No aplica</v>
      </c>
      <c r="AF1533">
        <f t="shared" si="409"/>
        <v>1.5</v>
      </c>
      <c r="AG1533" s="89" t="str">
        <f t="shared" si="410"/>
        <v>No aplica</v>
      </c>
      <c r="AH1533" s="92" t="e">
        <f t="shared" si="411"/>
        <v>#VALUE!</v>
      </c>
      <c r="AI1533" s="93" t="str">
        <f t="shared" si="412"/>
        <v>No aplica</v>
      </c>
      <c r="AJ1533" s="93" t="e">
        <f t="shared" si="413"/>
        <v>#VALUE!</v>
      </c>
      <c r="AK1533" s="93" t="e">
        <f t="shared" si="414"/>
        <v>#VALUE!</v>
      </c>
    </row>
    <row r="1534" spans="1:37" ht="25.35" customHeight="1" thickTop="1" thickBot="1">
      <c r="A1534" s="296" t="s">
        <v>1293</v>
      </c>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c r="Z1534" s="297"/>
      <c r="AA1534" s="297"/>
      <c r="AB1534" s="297"/>
      <c r="AC1534" s="298"/>
      <c r="AD1534" s="205">
        <f>'Art. 121'!Q1480</f>
        <v>3</v>
      </c>
      <c r="AE1534" s="91" t="str">
        <f t="shared" si="408"/>
        <v>No aplica</v>
      </c>
      <c r="AF1534">
        <f t="shared" si="409"/>
        <v>1.5</v>
      </c>
      <c r="AG1534" s="89" t="str">
        <f t="shared" si="410"/>
        <v>No aplica</v>
      </c>
      <c r="AH1534" s="92" t="e">
        <f t="shared" si="411"/>
        <v>#VALUE!</v>
      </c>
      <c r="AI1534" s="93" t="str">
        <f t="shared" si="412"/>
        <v>No aplica</v>
      </c>
      <c r="AJ1534" s="93" t="e">
        <f t="shared" si="413"/>
        <v>#VALUE!</v>
      </c>
      <c r="AK1534" s="93" t="e">
        <f t="shared" si="414"/>
        <v>#VALUE!</v>
      </c>
    </row>
    <row r="1535" spans="1:37" ht="25.35" customHeight="1" thickTop="1" thickBot="1">
      <c r="A1535" s="296" t="s">
        <v>1295</v>
      </c>
      <c r="B1535" s="297" t="s">
        <v>1295</v>
      </c>
      <c r="C1535" s="297" t="s">
        <v>1295</v>
      </c>
      <c r="D1535" s="297" t="s">
        <v>1295</v>
      </c>
      <c r="E1535" s="297" t="s">
        <v>1295</v>
      </c>
      <c r="F1535" s="297" t="s">
        <v>1295</v>
      </c>
      <c r="G1535" s="297" t="s">
        <v>1295</v>
      </c>
      <c r="H1535" s="297" t="s">
        <v>1295</v>
      </c>
      <c r="I1535" s="297" t="s">
        <v>1295</v>
      </c>
      <c r="J1535" s="297" t="s">
        <v>1295</v>
      </c>
      <c r="K1535" s="297" t="s">
        <v>1295</v>
      </c>
      <c r="L1535" s="297" t="s">
        <v>1295</v>
      </c>
      <c r="M1535" s="297" t="s">
        <v>1295</v>
      </c>
      <c r="N1535" s="297" t="s">
        <v>1295</v>
      </c>
      <c r="O1535" s="297" t="s">
        <v>1295</v>
      </c>
      <c r="P1535" s="297" t="s">
        <v>1295</v>
      </c>
      <c r="Q1535" s="297"/>
      <c r="R1535" s="297"/>
      <c r="S1535" s="297"/>
      <c r="T1535" s="297"/>
      <c r="U1535" s="297"/>
      <c r="V1535" s="297"/>
      <c r="W1535" s="297"/>
      <c r="X1535" s="297"/>
      <c r="Y1535" s="297"/>
      <c r="Z1535" s="297"/>
      <c r="AA1535" s="297"/>
      <c r="AB1535" s="297"/>
      <c r="AC1535" s="298"/>
      <c r="AD1535" s="205">
        <f>'Art. 121'!Q1481</f>
        <v>3</v>
      </c>
      <c r="AE1535" s="91" t="str">
        <f t="shared" si="408"/>
        <v>No aplica</v>
      </c>
      <c r="AF1535">
        <f t="shared" si="409"/>
        <v>1.5</v>
      </c>
      <c r="AG1535" s="89" t="str">
        <f t="shared" si="410"/>
        <v>No aplica</v>
      </c>
      <c r="AH1535" s="92" t="e">
        <f t="shared" si="411"/>
        <v>#VALUE!</v>
      </c>
      <c r="AI1535" s="93" t="str">
        <f t="shared" si="412"/>
        <v>No aplica</v>
      </c>
      <c r="AJ1535" s="93" t="e">
        <f t="shared" si="413"/>
        <v>#VALUE!</v>
      </c>
      <c r="AK1535" s="93" t="e">
        <f t="shared" si="414"/>
        <v>#VALUE!</v>
      </c>
    </row>
    <row r="1536" spans="1:37" ht="25.35" customHeight="1" thickTop="1" thickBot="1">
      <c r="A1536" s="296" t="s">
        <v>2413</v>
      </c>
      <c r="B1536" s="297" t="s">
        <v>1297</v>
      </c>
      <c r="C1536" s="297" t="s">
        <v>1297</v>
      </c>
      <c r="D1536" s="297" t="s">
        <v>1297</v>
      </c>
      <c r="E1536" s="297" t="s">
        <v>1297</v>
      </c>
      <c r="F1536" s="297" t="s">
        <v>1297</v>
      </c>
      <c r="G1536" s="297" t="s">
        <v>1297</v>
      </c>
      <c r="H1536" s="297" t="s">
        <v>1297</v>
      </c>
      <c r="I1536" s="297" t="s">
        <v>1297</v>
      </c>
      <c r="J1536" s="297" t="s">
        <v>1297</v>
      </c>
      <c r="K1536" s="297" t="s">
        <v>1297</v>
      </c>
      <c r="L1536" s="297" t="s">
        <v>1297</v>
      </c>
      <c r="M1536" s="297" t="s">
        <v>1297</v>
      </c>
      <c r="N1536" s="297" t="s">
        <v>1297</v>
      </c>
      <c r="O1536" s="297" t="s">
        <v>1297</v>
      </c>
      <c r="P1536" s="297" t="s">
        <v>1297</v>
      </c>
      <c r="Q1536" s="297"/>
      <c r="R1536" s="297"/>
      <c r="S1536" s="297"/>
      <c r="T1536" s="297"/>
      <c r="U1536" s="297"/>
      <c r="V1536" s="297"/>
      <c r="W1536" s="297"/>
      <c r="X1536" s="297"/>
      <c r="Y1536" s="297"/>
      <c r="Z1536" s="297"/>
      <c r="AA1536" s="297"/>
      <c r="AB1536" s="297"/>
      <c r="AC1536" s="298"/>
      <c r="AD1536" s="205">
        <f>'Art. 121'!Q1482</f>
        <v>3</v>
      </c>
      <c r="AE1536" s="91" t="str">
        <f t="shared" si="408"/>
        <v>No aplica</v>
      </c>
      <c r="AF1536">
        <f t="shared" si="409"/>
        <v>1.5</v>
      </c>
      <c r="AG1536" s="89" t="str">
        <f t="shared" si="410"/>
        <v>No aplica</v>
      </c>
      <c r="AH1536" s="92" t="e">
        <f t="shared" si="411"/>
        <v>#VALUE!</v>
      </c>
      <c r="AI1536" s="93" t="str">
        <f t="shared" si="412"/>
        <v>No aplica</v>
      </c>
      <c r="AJ1536" s="93" t="e">
        <f t="shared" si="413"/>
        <v>#VALUE!</v>
      </c>
      <c r="AK1536" s="93" t="e">
        <f t="shared" si="414"/>
        <v>#VALUE!</v>
      </c>
    </row>
    <row r="1537" spans="1:37" ht="25.35" customHeight="1" thickTop="1" thickBot="1">
      <c r="A1537" s="296" t="s">
        <v>1298</v>
      </c>
      <c r="B1537" s="297" t="s">
        <v>1299</v>
      </c>
      <c r="C1537" s="297" t="s">
        <v>1299</v>
      </c>
      <c r="D1537" s="297" t="s">
        <v>1299</v>
      </c>
      <c r="E1537" s="297" t="s">
        <v>1299</v>
      </c>
      <c r="F1537" s="297" t="s">
        <v>1299</v>
      </c>
      <c r="G1537" s="297" t="s">
        <v>1299</v>
      </c>
      <c r="H1537" s="297" t="s">
        <v>1299</v>
      </c>
      <c r="I1537" s="297" t="s">
        <v>1299</v>
      </c>
      <c r="J1537" s="297" t="s">
        <v>1299</v>
      </c>
      <c r="K1537" s="297" t="s">
        <v>1299</v>
      </c>
      <c r="L1537" s="297" t="s">
        <v>1299</v>
      </c>
      <c r="M1537" s="297" t="s">
        <v>1299</v>
      </c>
      <c r="N1537" s="297" t="s">
        <v>1299</v>
      </c>
      <c r="O1537" s="297" t="s">
        <v>1299</v>
      </c>
      <c r="P1537" s="297" t="s">
        <v>1299</v>
      </c>
      <c r="Q1537" s="297"/>
      <c r="R1537" s="297"/>
      <c r="S1537" s="297"/>
      <c r="T1537" s="297"/>
      <c r="U1537" s="297"/>
      <c r="V1537" s="297"/>
      <c r="W1537" s="297"/>
      <c r="X1537" s="297"/>
      <c r="Y1537" s="297"/>
      <c r="Z1537" s="297"/>
      <c r="AA1537" s="297"/>
      <c r="AB1537" s="297"/>
      <c r="AC1537" s="298"/>
      <c r="AD1537" s="205">
        <f>'Art. 121'!Q1483</f>
        <v>3</v>
      </c>
      <c r="AE1537" s="91" t="str">
        <f t="shared" si="408"/>
        <v>No aplica</v>
      </c>
      <c r="AF1537">
        <f t="shared" si="409"/>
        <v>1.5</v>
      </c>
      <c r="AG1537" s="89" t="str">
        <f t="shared" si="410"/>
        <v>No aplica</v>
      </c>
      <c r="AH1537" s="92" t="e">
        <f t="shared" si="411"/>
        <v>#VALUE!</v>
      </c>
      <c r="AI1537" s="93" t="str">
        <f t="shared" si="412"/>
        <v>No aplica</v>
      </c>
      <c r="AJ1537" s="93" t="e">
        <f t="shared" si="413"/>
        <v>#VALUE!</v>
      </c>
      <c r="AK1537" s="93" t="e">
        <f t="shared" si="414"/>
        <v>#VALUE!</v>
      </c>
    </row>
    <row r="1538" spans="1:37" ht="25.35" customHeight="1" thickTop="1" thickBot="1">
      <c r="A1538" s="296" t="s">
        <v>1300</v>
      </c>
      <c r="B1538" s="297" t="s">
        <v>1299</v>
      </c>
      <c r="C1538" s="297" t="s">
        <v>1299</v>
      </c>
      <c r="D1538" s="297" t="s">
        <v>1299</v>
      </c>
      <c r="E1538" s="297" t="s">
        <v>1299</v>
      </c>
      <c r="F1538" s="297" t="s">
        <v>1299</v>
      </c>
      <c r="G1538" s="297" t="s">
        <v>1299</v>
      </c>
      <c r="H1538" s="297" t="s">
        <v>1299</v>
      </c>
      <c r="I1538" s="297" t="s">
        <v>1299</v>
      </c>
      <c r="J1538" s="297" t="s">
        <v>1299</v>
      </c>
      <c r="K1538" s="297" t="s">
        <v>1299</v>
      </c>
      <c r="L1538" s="297" t="s">
        <v>1299</v>
      </c>
      <c r="M1538" s="297" t="s">
        <v>1299</v>
      </c>
      <c r="N1538" s="297" t="s">
        <v>1299</v>
      </c>
      <c r="O1538" s="297" t="s">
        <v>1299</v>
      </c>
      <c r="P1538" s="297" t="s">
        <v>1299</v>
      </c>
      <c r="Q1538" s="297"/>
      <c r="R1538" s="297"/>
      <c r="S1538" s="297"/>
      <c r="T1538" s="297"/>
      <c r="U1538" s="297"/>
      <c r="V1538" s="297"/>
      <c r="W1538" s="297"/>
      <c r="X1538" s="297"/>
      <c r="Y1538" s="297"/>
      <c r="Z1538" s="297"/>
      <c r="AA1538" s="297"/>
      <c r="AB1538" s="297"/>
      <c r="AC1538" s="298"/>
      <c r="AD1538" s="205">
        <f>'Art. 121'!Q1484</f>
        <v>3</v>
      </c>
      <c r="AE1538" s="91" t="str">
        <f t="shared" si="408"/>
        <v>No aplica</v>
      </c>
      <c r="AF1538">
        <f t="shared" si="409"/>
        <v>1.5</v>
      </c>
      <c r="AG1538" s="89" t="str">
        <f t="shared" si="410"/>
        <v>No aplica</v>
      </c>
      <c r="AH1538" s="92" t="e">
        <f t="shared" si="411"/>
        <v>#VALUE!</v>
      </c>
      <c r="AI1538" s="93" t="str">
        <f t="shared" si="412"/>
        <v>No aplica</v>
      </c>
      <c r="AJ1538" s="93" t="e">
        <f t="shared" si="413"/>
        <v>#VALUE!</v>
      </c>
      <c r="AK1538" s="93" t="e">
        <f t="shared" si="414"/>
        <v>#VALUE!</v>
      </c>
    </row>
    <row r="1539" spans="1:37" ht="25.35" customHeight="1" thickTop="1" thickBot="1">
      <c r="A1539" s="296" t="s">
        <v>1301</v>
      </c>
      <c r="B1539" s="297" t="s">
        <v>1302</v>
      </c>
      <c r="C1539" s="297" t="s">
        <v>1302</v>
      </c>
      <c r="D1539" s="297" t="s">
        <v>1302</v>
      </c>
      <c r="E1539" s="297" t="s">
        <v>1302</v>
      </c>
      <c r="F1539" s="297" t="s">
        <v>1302</v>
      </c>
      <c r="G1539" s="297" t="s">
        <v>1302</v>
      </c>
      <c r="H1539" s="297" t="s">
        <v>1302</v>
      </c>
      <c r="I1539" s="297" t="s">
        <v>1302</v>
      </c>
      <c r="J1539" s="297" t="s">
        <v>1302</v>
      </c>
      <c r="K1539" s="297" t="s">
        <v>1302</v>
      </c>
      <c r="L1539" s="297" t="s">
        <v>1302</v>
      </c>
      <c r="M1539" s="297" t="s">
        <v>1302</v>
      </c>
      <c r="N1539" s="297" t="s">
        <v>1302</v>
      </c>
      <c r="O1539" s="297" t="s">
        <v>1302</v>
      </c>
      <c r="P1539" s="297" t="s">
        <v>1302</v>
      </c>
      <c r="Q1539" s="297"/>
      <c r="R1539" s="297"/>
      <c r="S1539" s="297"/>
      <c r="T1539" s="297"/>
      <c r="U1539" s="297"/>
      <c r="V1539" s="297"/>
      <c r="W1539" s="297"/>
      <c r="X1539" s="297"/>
      <c r="Y1539" s="297"/>
      <c r="Z1539" s="297"/>
      <c r="AA1539" s="297"/>
      <c r="AB1539" s="297"/>
      <c r="AC1539" s="298"/>
      <c r="AD1539" s="205">
        <f>'Art. 121'!Q1486</f>
        <v>3</v>
      </c>
      <c r="AE1539" s="91" t="str">
        <f t="shared" si="408"/>
        <v>No aplica</v>
      </c>
      <c r="AF1539">
        <f t="shared" si="409"/>
        <v>1.5</v>
      </c>
      <c r="AG1539" s="89" t="str">
        <f t="shared" si="410"/>
        <v>No aplica</v>
      </c>
      <c r="AH1539" s="92" t="e">
        <f t="shared" si="411"/>
        <v>#VALUE!</v>
      </c>
      <c r="AI1539" s="93" t="str">
        <f t="shared" si="412"/>
        <v>No aplica</v>
      </c>
      <c r="AJ1539" s="93" t="e">
        <f t="shared" si="413"/>
        <v>#VALUE!</v>
      </c>
      <c r="AK1539" s="93" t="e">
        <f t="shared" si="414"/>
        <v>#VALUE!</v>
      </c>
    </row>
    <row r="1540" spans="1:37" ht="25.35" customHeight="1" thickTop="1" thickBot="1">
      <c r="A1540" s="296" t="s">
        <v>1303</v>
      </c>
      <c r="B1540" s="297" t="s">
        <v>1304</v>
      </c>
      <c r="C1540" s="297" t="s">
        <v>1304</v>
      </c>
      <c r="D1540" s="297" t="s">
        <v>1304</v>
      </c>
      <c r="E1540" s="297" t="s">
        <v>1304</v>
      </c>
      <c r="F1540" s="297" t="s">
        <v>1304</v>
      </c>
      <c r="G1540" s="297" t="s">
        <v>1304</v>
      </c>
      <c r="H1540" s="297" t="s">
        <v>1304</v>
      </c>
      <c r="I1540" s="297" t="s">
        <v>1304</v>
      </c>
      <c r="J1540" s="297" t="s">
        <v>1304</v>
      </c>
      <c r="K1540" s="297" t="s">
        <v>1304</v>
      </c>
      <c r="L1540" s="297" t="s">
        <v>1304</v>
      </c>
      <c r="M1540" s="297" t="s">
        <v>1304</v>
      </c>
      <c r="N1540" s="297" t="s">
        <v>1304</v>
      </c>
      <c r="O1540" s="297" t="s">
        <v>1304</v>
      </c>
      <c r="P1540" s="297" t="s">
        <v>1304</v>
      </c>
      <c r="Q1540" s="297"/>
      <c r="R1540" s="297"/>
      <c r="S1540" s="297"/>
      <c r="T1540" s="297"/>
      <c r="U1540" s="297"/>
      <c r="V1540" s="297"/>
      <c r="W1540" s="297"/>
      <c r="X1540" s="297"/>
      <c r="Y1540" s="297"/>
      <c r="Z1540" s="297"/>
      <c r="AA1540" s="297"/>
      <c r="AB1540" s="297"/>
      <c r="AC1540" s="298"/>
      <c r="AD1540" s="205">
        <f>'Art. 121'!Q1487</f>
        <v>3</v>
      </c>
      <c r="AE1540" s="91" t="str">
        <f t="shared" si="408"/>
        <v>No aplica</v>
      </c>
      <c r="AF1540">
        <f t="shared" si="409"/>
        <v>1.5</v>
      </c>
      <c r="AG1540" s="89" t="str">
        <f t="shared" si="410"/>
        <v>No aplica</v>
      </c>
      <c r="AH1540" s="92" t="e">
        <f t="shared" si="411"/>
        <v>#VALUE!</v>
      </c>
      <c r="AI1540" s="93" t="str">
        <f t="shared" si="412"/>
        <v>No aplica</v>
      </c>
      <c r="AJ1540" s="93" t="e">
        <f t="shared" si="413"/>
        <v>#VALUE!</v>
      </c>
      <c r="AK1540" s="93" t="e">
        <f t="shared" si="414"/>
        <v>#VALUE!</v>
      </c>
    </row>
    <row r="1541" spans="1:37" ht="25.35" customHeight="1" thickTop="1" thickBot="1">
      <c r="A1541" s="296" t="s">
        <v>1305</v>
      </c>
      <c r="B1541" s="297" t="s">
        <v>1306</v>
      </c>
      <c r="C1541" s="297" t="s">
        <v>1306</v>
      </c>
      <c r="D1541" s="297" t="s">
        <v>1306</v>
      </c>
      <c r="E1541" s="297" t="s">
        <v>1306</v>
      </c>
      <c r="F1541" s="297" t="s">
        <v>1306</v>
      </c>
      <c r="G1541" s="297" t="s">
        <v>1306</v>
      </c>
      <c r="H1541" s="297" t="s">
        <v>1306</v>
      </c>
      <c r="I1541" s="297" t="s">
        <v>1306</v>
      </c>
      <c r="J1541" s="297" t="s">
        <v>1306</v>
      </c>
      <c r="K1541" s="297" t="s">
        <v>1306</v>
      </c>
      <c r="L1541" s="297" t="s">
        <v>1306</v>
      </c>
      <c r="M1541" s="297" t="s">
        <v>1306</v>
      </c>
      <c r="N1541" s="297" t="s">
        <v>1306</v>
      </c>
      <c r="O1541" s="297" t="s">
        <v>1306</v>
      </c>
      <c r="P1541" s="297" t="s">
        <v>1306</v>
      </c>
      <c r="Q1541" s="297"/>
      <c r="R1541" s="297"/>
      <c r="S1541" s="297"/>
      <c r="T1541" s="297"/>
      <c r="U1541" s="297"/>
      <c r="V1541" s="297"/>
      <c r="W1541" s="297"/>
      <c r="X1541" s="297"/>
      <c r="Y1541" s="297"/>
      <c r="Z1541" s="297"/>
      <c r="AA1541" s="297"/>
      <c r="AB1541" s="297"/>
      <c r="AC1541" s="298"/>
      <c r="AD1541" s="205">
        <f>'Art. 121'!Q1488</f>
        <v>3</v>
      </c>
      <c r="AE1541" s="91" t="str">
        <f t="shared" si="408"/>
        <v>No aplica</v>
      </c>
      <c r="AF1541">
        <f t="shared" si="409"/>
        <v>1.5</v>
      </c>
      <c r="AG1541" s="89" t="str">
        <f t="shared" si="410"/>
        <v>No aplica</v>
      </c>
      <c r="AH1541" s="92" t="e">
        <f t="shared" si="411"/>
        <v>#VALUE!</v>
      </c>
      <c r="AI1541" s="93" t="str">
        <f t="shared" si="412"/>
        <v>No aplica</v>
      </c>
      <c r="AJ1541" s="93" t="e">
        <f t="shared" si="413"/>
        <v>#VALUE!</v>
      </c>
      <c r="AK1541" s="93" t="e">
        <f t="shared" si="414"/>
        <v>#VALUE!</v>
      </c>
    </row>
    <row r="1542" spans="1:37" ht="25.35" customHeight="1" thickTop="1" thickBot="1">
      <c r="A1542" s="296" t="s">
        <v>2414</v>
      </c>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c r="Z1542" s="297"/>
      <c r="AA1542" s="297"/>
      <c r="AB1542" s="297"/>
      <c r="AC1542" s="298"/>
      <c r="AD1542" s="205">
        <f>'Art. 121'!Q1489</f>
        <v>3</v>
      </c>
      <c r="AE1542" s="91" t="str">
        <f t="shared" si="408"/>
        <v>No aplica</v>
      </c>
      <c r="AF1542">
        <f t="shared" si="409"/>
        <v>1.5</v>
      </c>
      <c r="AG1542" s="89" t="str">
        <f t="shared" si="410"/>
        <v>No aplica</v>
      </c>
      <c r="AH1542" s="92" t="e">
        <f t="shared" si="411"/>
        <v>#VALUE!</v>
      </c>
      <c r="AI1542" s="93" t="str">
        <f t="shared" si="412"/>
        <v>No aplica</v>
      </c>
      <c r="AJ1542" s="93" t="e">
        <f t="shared" si="413"/>
        <v>#VALUE!</v>
      </c>
      <c r="AK1542" s="93" t="e">
        <f t="shared" si="414"/>
        <v>#VALUE!</v>
      </c>
    </row>
    <row r="1543" spans="1:37" ht="25.35" customHeight="1" thickTop="1" thickBot="1">
      <c r="A1543" s="296" t="s">
        <v>2415</v>
      </c>
      <c r="B1543" s="297" t="s">
        <v>1309</v>
      </c>
      <c r="C1543" s="297" t="s">
        <v>1309</v>
      </c>
      <c r="D1543" s="297" t="s">
        <v>1309</v>
      </c>
      <c r="E1543" s="297" t="s">
        <v>1309</v>
      </c>
      <c r="F1543" s="297" t="s">
        <v>1309</v>
      </c>
      <c r="G1543" s="297" t="s">
        <v>1309</v>
      </c>
      <c r="H1543" s="297" t="s">
        <v>1309</v>
      </c>
      <c r="I1543" s="297" t="s">
        <v>1309</v>
      </c>
      <c r="J1543" s="297" t="s">
        <v>1309</v>
      </c>
      <c r="K1543" s="297" t="s">
        <v>1309</v>
      </c>
      <c r="L1543" s="297" t="s">
        <v>1309</v>
      </c>
      <c r="M1543" s="297" t="s">
        <v>1309</v>
      </c>
      <c r="N1543" s="297" t="s">
        <v>1309</v>
      </c>
      <c r="O1543" s="297" t="s">
        <v>1309</v>
      </c>
      <c r="P1543" s="297" t="s">
        <v>1309</v>
      </c>
      <c r="Q1543" s="297"/>
      <c r="R1543" s="297"/>
      <c r="S1543" s="297"/>
      <c r="T1543" s="297"/>
      <c r="U1543" s="297"/>
      <c r="V1543" s="297"/>
      <c r="W1543" s="297"/>
      <c r="X1543" s="297"/>
      <c r="Y1543" s="297"/>
      <c r="Z1543" s="297"/>
      <c r="AA1543" s="297"/>
      <c r="AB1543" s="297"/>
      <c r="AC1543" s="298"/>
      <c r="AD1543" s="205">
        <f>'Art. 121'!Q1490</f>
        <v>3</v>
      </c>
      <c r="AE1543" s="91" t="str">
        <f t="shared" si="408"/>
        <v>No aplica</v>
      </c>
      <c r="AF1543">
        <f t="shared" si="409"/>
        <v>1.5</v>
      </c>
      <c r="AG1543" s="89" t="str">
        <f t="shared" si="410"/>
        <v>No aplica</v>
      </c>
      <c r="AH1543" s="92" t="e">
        <f t="shared" si="411"/>
        <v>#VALUE!</v>
      </c>
      <c r="AI1543" s="93" t="str">
        <f t="shared" si="412"/>
        <v>No aplica</v>
      </c>
      <c r="AJ1543" s="93" t="e">
        <f t="shared" si="413"/>
        <v>#VALUE!</v>
      </c>
      <c r="AK1543" s="93" t="e">
        <f t="shared" si="414"/>
        <v>#VALUE!</v>
      </c>
    </row>
    <row r="1544" spans="1:37" ht="25.35" customHeight="1" thickTop="1" thickBot="1">
      <c r="A1544" s="296" t="s">
        <v>1310</v>
      </c>
      <c r="B1544" s="297" t="s">
        <v>1311</v>
      </c>
      <c r="C1544" s="297" t="s">
        <v>1311</v>
      </c>
      <c r="D1544" s="297" t="s">
        <v>1311</v>
      </c>
      <c r="E1544" s="297" t="s">
        <v>1311</v>
      </c>
      <c r="F1544" s="297" t="s">
        <v>1311</v>
      </c>
      <c r="G1544" s="297" t="s">
        <v>1311</v>
      </c>
      <c r="H1544" s="297" t="s">
        <v>1311</v>
      </c>
      <c r="I1544" s="297" t="s">
        <v>1311</v>
      </c>
      <c r="J1544" s="297" t="s">
        <v>1311</v>
      </c>
      <c r="K1544" s="297" t="s">
        <v>1311</v>
      </c>
      <c r="L1544" s="297" t="s">
        <v>1311</v>
      </c>
      <c r="M1544" s="297" t="s">
        <v>1311</v>
      </c>
      <c r="N1544" s="297" t="s">
        <v>1311</v>
      </c>
      <c r="O1544" s="297" t="s">
        <v>1311</v>
      </c>
      <c r="P1544" s="297" t="s">
        <v>1311</v>
      </c>
      <c r="Q1544" s="297"/>
      <c r="R1544" s="297"/>
      <c r="S1544" s="297"/>
      <c r="T1544" s="297"/>
      <c r="U1544" s="297"/>
      <c r="V1544" s="297"/>
      <c r="W1544" s="297"/>
      <c r="X1544" s="297"/>
      <c r="Y1544" s="297"/>
      <c r="Z1544" s="297"/>
      <c r="AA1544" s="297"/>
      <c r="AB1544" s="297"/>
      <c r="AC1544" s="298"/>
      <c r="AD1544" s="205">
        <f>'Art. 121'!Q1491</f>
        <v>3</v>
      </c>
      <c r="AE1544" s="91" t="str">
        <f t="shared" si="408"/>
        <v>No aplica</v>
      </c>
      <c r="AF1544">
        <f t="shared" si="409"/>
        <v>1.5</v>
      </c>
      <c r="AG1544" s="89" t="str">
        <f t="shared" si="410"/>
        <v>No aplica</v>
      </c>
      <c r="AH1544" s="92" t="e">
        <f t="shared" si="411"/>
        <v>#VALUE!</v>
      </c>
      <c r="AI1544" s="93" t="str">
        <f t="shared" si="412"/>
        <v>No aplica</v>
      </c>
      <c r="AJ1544" s="93" t="e">
        <f t="shared" si="413"/>
        <v>#VALUE!</v>
      </c>
      <c r="AK1544" s="93" t="e">
        <f t="shared" si="414"/>
        <v>#VALUE!</v>
      </c>
    </row>
    <row r="1545" spans="1:37" ht="25.35" customHeight="1" thickTop="1" thickBot="1">
      <c r="A1545" s="296" t="s">
        <v>2416</v>
      </c>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c r="Z1545" s="297"/>
      <c r="AA1545" s="297"/>
      <c r="AB1545" s="297"/>
      <c r="AC1545" s="298"/>
      <c r="AD1545" s="205">
        <f>'Art. 121'!Q1492</f>
        <v>3</v>
      </c>
      <c r="AE1545" s="91" t="str">
        <f t="shared" si="408"/>
        <v>No aplica</v>
      </c>
      <c r="AF1545">
        <f t="shared" si="409"/>
        <v>1.5</v>
      </c>
      <c r="AG1545" s="89" t="str">
        <f t="shared" si="410"/>
        <v>No aplica</v>
      </c>
      <c r="AH1545" s="92" t="e">
        <f t="shared" si="411"/>
        <v>#VALUE!</v>
      </c>
      <c r="AI1545" s="93" t="str">
        <f t="shared" si="412"/>
        <v>No aplica</v>
      </c>
      <c r="AJ1545" s="93" t="e">
        <f t="shared" si="413"/>
        <v>#VALUE!</v>
      </c>
      <c r="AK1545" s="93" t="e">
        <f t="shared" si="414"/>
        <v>#VALUE!</v>
      </c>
    </row>
    <row r="1546" spans="1:37" ht="25.35" customHeight="1" thickTop="1" thickBot="1">
      <c r="A1546" s="296" t="s">
        <v>1313</v>
      </c>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c r="Z1546" s="297"/>
      <c r="AA1546" s="297"/>
      <c r="AB1546" s="297"/>
      <c r="AC1546" s="298"/>
      <c r="AD1546" s="205">
        <f>'Art. 121'!Q1493</f>
        <v>3</v>
      </c>
      <c r="AE1546" s="91" t="str">
        <f t="shared" si="408"/>
        <v>No aplica</v>
      </c>
      <c r="AF1546">
        <f t="shared" si="409"/>
        <v>1.5</v>
      </c>
      <c r="AG1546" s="89" t="str">
        <f t="shared" si="410"/>
        <v>No aplica</v>
      </c>
      <c r="AH1546" s="92" t="e">
        <f t="shared" si="411"/>
        <v>#VALUE!</v>
      </c>
      <c r="AI1546" s="93" t="str">
        <f t="shared" si="412"/>
        <v>No aplica</v>
      </c>
      <c r="AJ1546" s="93" t="e">
        <f t="shared" si="413"/>
        <v>#VALUE!</v>
      </c>
      <c r="AK1546" s="93" t="e">
        <f t="shared" si="414"/>
        <v>#VALUE!</v>
      </c>
    </row>
    <row r="1547" spans="1:37" ht="25.35" customHeight="1" thickTop="1" thickBot="1">
      <c r="A1547" s="296" t="s">
        <v>2417</v>
      </c>
      <c r="B1547" s="297" t="s">
        <v>1315</v>
      </c>
      <c r="C1547" s="297" t="s">
        <v>1315</v>
      </c>
      <c r="D1547" s="297" t="s">
        <v>1315</v>
      </c>
      <c r="E1547" s="297" t="s">
        <v>1315</v>
      </c>
      <c r="F1547" s="297" t="s">
        <v>1315</v>
      </c>
      <c r="G1547" s="297" t="s">
        <v>1315</v>
      </c>
      <c r="H1547" s="297" t="s">
        <v>1315</v>
      </c>
      <c r="I1547" s="297" t="s">
        <v>1315</v>
      </c>
      <c r="J1547" s="297" t="s">
        <v>1315</v>
      </c>
      <c r="K1547" s="297" t="s">
        <v>1315</v>
      </c>
      <c r="L1547" s="297" t="s">
        <v>1315</v>
      </c>
      <c r="M1547" s="297" t="s">
        <v>1315</v>
      </c>
      <c r="N1547" s="297" t="s">
        <v>1315</v>
      </c>
      <c r="O1547" s="297" t="s">
        <v>1315</v>
      </c>
      <c r="P1547" s="297" t="s">
        <v>1315</v>
      </c>
      <c r="Q1547" s="297"/>
      <c r="R1547" s="297"/>
      <c r="S1547" s="297"/>
      <c r="T1547" s="297"/>
      <c r="U1547" s="297"/>
      <c r="V1547" s="297"/>
      <c r="W1547" s="297"/>
      <c r="X1547" s="297"/>
      <c r="Y1547" s="297"/>
      <c r="Z1547" s="297"/>
      <c r="AA1547" s="297"/>
      <c r="AB1547" s="297"/>
      <c r="AC1547" s="298"/>
      <c r="AD1547" s="205">
        <f>'Art. 121'!Q1494</f>
        <v>3</v>
      </c>
      <c r="AE1547" s="91" t="str">
        <f t="shared" si="408"/>
        <v>No aplica</v>
      </c>
      <c r="AF1547">
        <f t="shared" si="409"/>
        <v>1.5</v>
      </c>
      <c r="AG1547" s="89" t="str">
        <f t="shared" si="410"/>
        <v>No aplica</v>
      </c>
      <c r="AH1547" s="92" t="e">
        <f t="shared" si="411"/>
        <v>#VALUE!</v>
      </c>
      <c r="AI1547" s="93" t="str">
        <f t="shared" si="412"/>
        <v>No aplica</v>
      </c>
      <c r="AJ1547" s="93" t="e">
        <f t="shared" si="413"/>
        <v>#VALUE!</v>
      </c>
      <c r="AK1547" s="93" t="e">
        <f t="shared" si="414"/>
        <v>#VALUE!</v>
      </c>
    </row>
    <row r="1548" spans="1:37" ht="25.35" customHeight="1" thickTop="1" thickBot="1">
      <c r="A1548" s="296" t="s">
        <v>2418</v>
      </c>
      <c r="B1548" s="297" t="s">
        <v>1317</v>
      </c>
      <c r="C1548" s="297" t="s">
        <v>1317</v>
      </c>
      <c r="D1548" s="297" t="s">
        <v>1317</v>
      </c>
      <c r="E1548" s="297" t="s">
        <v>1317</v>
      </c>
      <c r="F1548" s="297" t="s">
        <v>1317</v>
      </c>
      <c r="G1548" s="297" t="s">
        <v>1317</v>
      </c>
      <c r="H1548" s="297" t="s">
        <v>1317</v>
      </c>
      <c r="I1548" s="297" t="s">
        <v>1317</v>
      </c>
      <c r="J1548" s="297" t="s">
        <v>1317</v>
      </c>
      <c r="K1548" s="297" t="s">
        <v>1317</v>
      </c>
      <c r="L1548" s="297" t="s">
        <v>1317</v>
      </c>
      <c r="M1548" s="297" t="s">
        <v>1317</v>
      </c>
      <c r="N1548" s="297" t="s">
        <v>1317</v>
      </c>
      <c r="O1548" s="297" t="s">
        <v>1317</v>
      </c>
      <c r="P1548" s="297" t="s">
        <v>1317</v>
      </c>
      <c r="Q1548" s="297"/>
      <c r="R1548" s="297"/>
      <c r="S1548" s="297"/>
      <c r="T1548" s="297"/>
      <c r="U1548" s="297"/>
      <c r="V1548" s="297"/>
      <c r="W1548" s="297"/>
      <c r="X1548" s="297"/>
      <c r="Y1548" s="297"/>
      <c r="Z1548" s="297"/>
      <c r="AA1548" s="297"/>
      <c r="AB1548" s="297"/>
      <c r="AC1548" s="298"/>
      <c r="AD1548" s="205">
        <f>'Art. 121'!Q1495</f>
        <v>3</v>
      </c>
      <c r="AE1548" s="91" t="str">
        <f t="shared" si="408"/>
        <v>No aplica</v>
      </c>
      <c r="AF1548">
        <f t="shared" si="409"/>
        <v>1.5</v>
      </c>
      <c r="AG1548" s="89" t="str">
        <f t="shared" si="410"/>
        <v>No aplica</v>
      </c>
      <c r="AH1548" s="92" t="e">
        <f t="shared" si="411"/>
        <v>#VALUE!</v>
      </c>
      <c r="AI1548" s="93" t="str">
        <f t="shared" si="412"/>
        <v>No aplica</v>
      </c>
      <c r="AJ1548" s="93" t="e">
        <f t="shared" si="413"/>
        <v>#VALUE!</v>
      </c>
      <c r="AK1548" s="93" t="e">
        <f t="shared" si="414"/>
        <v>#VALUE!</v>
      </c>
    </row>
    <row r="1549" spans="1:37" ht="25.35" customHeight="1" thickTop="1" thickBot="1">
      <c r="A1549" s="296" t="s">
        <v>1318</v>
      </c>
      <c r="B1549" s="297" t="s">
        <v>1319</v>
      </c>
      <c r="C1549" s="297" t="s">
        <v>1319</v>
      </c>
      <c r="D1549" s="297" t="s">
        <v>1319</v>
      </c>
      <c r="E1549" s="297" t="s">
        <v>1319</v>
      </c>
      <c r="F1549" s="297" t="s">
        <v>1319</v>
      </c>
      <c r="G1549" s="297" t="s">
        <v>1319</v>
      </c>
      <c r="H1549" s="297" t="s">
        <v>1319</v>
      </c>
      <c r="I1549" s="297" t="s">
        <v>1319</v>
      </c>
      <c r="J1549" s="297" t="s">
        <v>1319</v>
      </c>
      <c r="K1549" s="297" t="s">
        <v>1319</v>
      </c>
      <c r="L1549" s="297" t="s">
        <v>1319</v>
      </c>
      <c r="M1549" s="297" t="s">
        <v>1319</v>
      </c>
      <c r="N1549" s="297" t="s">
        <v>1319</v>
      </c>
      <c r="O1549" s="297" t="s">
        <v>1319</v>
      </c>
      <c r="P1549" s="297" t="s">
        <v>1319</v>
      </c>
      <c r="Q1549" s="297"/>
      <c r="R1549" s="297"/>
      <c r="S1549" s="297"/>
      <c r="T1549" s="297"/>
      <c r="U1549" s="297"/>
      <c r="V1549" s="297"/>
      <c r="W1549" s="297"/>
      <c r="X1549" s="297"/>
      <c r="Y1549" s="297"/>
      <c r="Z1549" s="297"/>
      <c r="AA1549" s="297"/>
      <c r="AB1549" s="297"/>
      <c r="AC1549" s="298"/>
      <c r="AD1549" s="205">
        <f>'Art. 121'!Q1496</f>
        <v>3</v>
      </c>
      <c r="AE1549" s="91" t="str">
        <f t="shared" si="408"/>
        <v>No aplica</v>
      </c>
      <c r="AF1549">
        <f t="shared" si="409"/>
        <v>1.5</v>
      </c>
      <c r="AG1549" s="89" t="str">
        <f t="shared" si="410"/>
        <v>No aplica</v>
      </c>
      <c r="AH1549" s="92" t="e">
        <f t="shared" si="411"/>
        <v>#VALUE!</v>
      </c>
      <c r="AI1549" s="93" t="str">
        <f t="shared" si="412"/>
        <v>No aplica</v>
      </c>
      <c r="AJ1549" s="93" t="e">
        <f t="shared" si="413"/>
        <v>#VALUE!</v>
      </c>
      <c r="AK1549" s="93" t="e">
        <f t="shared" si="414"/>
        <v>#VALUE!</v>
      </c>
    </row>
    <row r="1550" spans="1:37" ht="25.35" customHeight="1" thickTop="1" thickBot="1">
      <c r="A1550" s="296" t="s">
        <v>1320</v>
      </c>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c r="Z1550" s="297"/>
      <c r="AA1550" s="297"/>
      <c r="AB1550" s="297"/>
      <c r="AC1550" s="298"/>
      <c r="AD1550" s="205">
        <f>'Art. 121'!Q1497</f>
        <v>3</v>
      </c>
      <c r="AE1550" s="91" t="str">
        <f t="shared" si="408"/>
        <v>No aplica</v>
      </c>
      <c r="AF1550">
        <f t="shared" si="409"/>
        <v>1.5</v>
      </c>
      <c r="AG1550" s="89" t="str">
        <f t="shared" si="410"/>
        <v>No aplica</v>
      </c>
      <c r="AH1550" s="92" t="e">
        <f t="shared" si="411"/>
        <v>#VALUE!</v>
      </c>
      <c r="AI1550" s="93" t="str">
        <f t="shared" si="412"/>
        <v>No aplica</v>
      </c>
      <c r="AJ1550" s="93" t="e">
        <f t="shared" si="413"/>
        <v>#VALUE!</v>
      </c>
      <c r="AK1550" s="93" t="e">
        <f t="shared" si="414"/>
        <v>#VALUE!</v>
      </c>
    </row>
    <row r="1551" spans="1:37" ht="25.35" customHeight="1" thickTop="1" thickBot="1">
      <c r="A1551" s="296" t="s">
        <v>1321</v>
      </c>
      <c r="B1551" s="297" t="s">
        <v>1322</v>
      </c>
      <c r="C1551" s="297" t="s">
        <v>1322</v>
      </c>
      <c r="D1551" s="297" t="s">
        <v>1322</v>
      </c>
      <c r="E1551" s="297" t="s">
        <v>1322</v>
      </c>
      <c r="F1551" s="297" t="s">
        <v>1322</v>
      </c>
      <c r="G1551" s="297" t="s">
        <v>1322</v>
      </c>
      <c r="H1551" s="297" t="s">
        <v>1322</v>
      </c>
      <c r="I1551" s="297" t="s">
        <v>1322</v>
      </c>
      <c r="J1551" s="297" t="s">
        <v>1322</v>
      </c>
      <c r="K1551" s="297" t="s">
        <v>1322</v>
      </c>
      <c r="L1551" s="297" t="s">
        <v>1322</v>
      </c>
      <c r="M1551" s="297" t="s">
        <v>1322</v>
      </c>
      <c r="N1551" s="297" t="s">
        <v>1322</v>
      </c>
      <c r="O1551" s="297" t="s">
        <v>1322</v>
      </c>
      <c r="P1551" s="297" t="s">
        <v>1322</v>
      </c>
      <c r="Q1551" s="297"/>
      <c r="R1551" s="297"/>
      <c r="S1551" s="297"/>
      <c r="T1551" s="297"/>
      <c r="U1551" s="297"/>
      <c r="V1551" s="297"/>
      <c r="W1551" s="297"/>
      <c r="X1551" s="297"/>
      <c r="Y1551" s="297"/>
      <c r="Z1551" s="297"/>
      <c r="AA1551" s="297"/>
      <c r="AB1551" s="297"/>
      <c r="AC1551" s="298"/>
      <c r="AD1551" s="205">
        <f>'Art. 121'!Q1498</f>
        <v>3</v>
      </c>
      <c r="AE1551" s="91" t="str">
        <f t="shared" si="408"/>
        <v>No aplica</v>
      </c>
      <c r="AF1551">
        <f t="shared" si="409"/>
        <v>1.5</v>
      </c>
      <c r="AG1551" s="89" t="str">
        <f t="shared" si="410"/>
        <v>No aplica</v>
      </c>
      <c r="AH1551" s="92" t="e">
        <f t="shared" si="411"/>
        <v>#VALUE!</v>
      </c>
      <c r="AI1551" s="93" t="str">
        <f t="shared" si="412"/>
        <v>No aplica</v>
      </c>
      <c r="AJ1551" s="93" t="e">
        <f t="shared" si="413"/>
        <v>#VALUE!</v>
      </c>
      <c r="AK1551" s="93" t="e">
        <f t="shared" si="414"/>
        <v>#VALUE!</v>
      </c>
    </row>
    <row r="1552" spans="1:37" ht="25.35" customHeight="1" thickTop="1" thickBot="1">
      <c r="A1552" s="296" t="s">
        <v>1323</v>
      </c>
      <c r="B1552" s="297" t="s">
        <v>1324</v>
      </c>
      <c r="C1552" s="297" t="s">
        <v>1324</v>
      </c>
      <c r="D1552" s="297" t="s">
        <v>1324</v>
      </c>
      <c r="E1552" s="297" t="s">
        <v>1324</v>
      </c>
      <c r="F1552" s="297" t="s">
        <v>1324</v>
      </c>
      <c r="G1552" s="297" t="s">
        <v>1324</v>
      </c>
      <c r="H1552" s="297" t="s">
        <v>1324</v>
      </c>
      <c r="I1552" s="297" t="s">
        <v>1324</v>
      </c>
      <c r="J1552" s="297" t="s">
        <v>1324</v>
      </c>
      <c r="K1552" s="297" t="s">
        <v>1324</v>
      </c>
      <c r="L1552" s="297" t="s">
        <v>1324</v>
      </c>
      <c r="M1552" s="297" t="s">
        <v>1324</v>
      </c>
      <c r="N1552" s="297" t="s">
        <v>1324</v>
      </c>
      <c r="O1552" s="297" t="s">
        <v>1324</v>
      </c>
      <c r="P1552" s="297" t="s">
        <v>1324</v>
      </c>
      <c r="Q1552" s="297"/>
      <c r="R1552" s="297"/>
      <c r="S1552" s="297"/>
      <c r="T1552" s="297"/>
      <c r="U1552" s="297"/>
      <c r="V1552" s="297"/>
      <c r="W1552" s="297"/>
      <c r="X1552" s="297"/>
      <c r="Y1552" s="297"/>
      <c r="Z1552" s="297"/>
      <c r="AA1552" s="297"/>
      <c r="AB1552" s="297"/>
      <c r="AC1552" s="298"/>
      <c r="AD1552" s="205">
        <f>'Art. 121'!Q1499</f>
        <v>3</v>
      </c>
      <c r="AE1552" s="91" t="str">
        <f t="shared" si="408"/>
        <v>No aplica</v>
      </c>
      <c r="AF1552">
        <f t="shared" si="409"/>
        <v>1.5</v>
      </c>
      <c r="AG1552" s="89" t="str">
        <f t="shared" si="410"/>
        <v>No aplica</v>
      </c>
      <c r="AH1552" s="92" t="e">
        <f t="shared" si="411"/>
        <v>#VALUE!</v>
      </c>
      <c r="AI1552" s="93" t="str">
        <f t="shared" si="412"/>
        <v>No aplica</v>
      </c>
      <c r="AJ1552" s="93" t="e">
        <f t="shared" si="413"/>
        <v>#VALUE!</v>
      </c>
      <c r="AK1552" s="93" t="e">
        <f t="shared" si="414"/>
        <v>#VALUE!</v>
      </c>
    </row>
    <row r="1553" spans="1:37" ht="25.35" customHeight="1" thickTop="1" thickBot="1">
      <c r="A1553" s="296" t="s">
        <v>1325</v>
      </c>
      <c r="B1553" s="297" t="s">
        <v>1324</v>
      </c>
      <c r="C1553" s="297" t="s">
        <v>1324</v>
      </c>
      <c r="D1553" s="297" t="s">
        <v>1324</v>
      </c>
      <c r="E1553" s="297" t="s">
        <v>1324</v>
      </c>
      <c r="F1553" s="297" t="s">
        <v>1324</v>
      </c>
      <c r="G1553" s="297" t="s">
        <v>1324</v>
      </c>
      <c r="H1553" s="297" t="s">
        <v>1324</v>
      </c>
      <c r="I1553" s="297" t="s">
        <v>1324</v>
      </c>
      <c r="J1553" s="297" t="s">
        <v>1324</v>
      </c>
      <c r="K1553" s="297" t="s">
        <v>1324</v>
      </c>
      <c r="L1553" s="297" t="s">
        <v>1324</v>
      </c>
      <c r="M1553" s="297" t="s">
        <v>1324</v>
      </c>
      <c r="N1553" s="297" t="s">
        <v>1324</v>
      </c>
      <c r="O1553" s="297" t="s">
        <v>1324</v>
      </c>
      <c r="P1553" s="297" t="s">
        <v>1324</v>
      </c>
      <c r="Q1553" s="297"/>
      <c r="R1553" s="297"/>
      <c r="S1553" s="297"/>
      <c r="T1553" s="297"/>
      <c r="U1553" s="297"/>
      <c r="V1553" s="297"/>
      <c r="W1553" s="297"/>
      <c r="X1553" s="297"/>
      <c r="Y1553" s="297"/>
      <c r="Z1553" s="297"/>
      <c r="AA1553" s="297"/>
      <c r="AB1553" s="297"/>
      <c r="AC1553" s="298"/>
      <c r="AD1553" s="205">
        <f>'Art. 121'!Q1501</f>
        <v>3</v>
      </c>
      <c r="AE1553" s="91" t="str">
        <f t="shared" si="408"/>
        <v>No aplica</v>
      </c>
      <c r="AF1553">
        <f t="shared" si="409"/>
        <v>1.5</v>
      </c>
      <c r="AG1553" s="89" t="str">
        <f t="shared" si="410"/>
        <v>No aplica</v>
      </c>
      <c r="AH1553" s="92" t="e">
        <f t="shared" si="411"/>
        <v>#VALUE!</v>
      </c>
      <c r="AI1553" s="93" t="str">
        <f t="shared" si="412"/>
        <v>No aplica</v>
      </c>
      <c r="AJ1553" s="93" t="e">
        <f t="shared" si="413"/>
        <v>#VALUE!</v>
      </c>
      <c r="AK1553" s="93" t="e">
        <f t="shared" si="414"/>
        <v>#VALUE!</v>
      </c>
    </row>
    <row r="1554" spans="1:37" ht="25.35" customHeight="1" thickTop="1" thickBot="1">
      <c r="A1554" s="296" t="s">
        <v>1326</v>
      </c>
      <c r="B1554" s="297" t="s">
        <v>1327</v>
      </c>
      <c r="C1554" s="297" t="s">
        <v>1327</v>
      </c>
      <c r="D1554" s="297" t="s">
        <v>1327</v>
      </c>
      <c r="E1554" s="297" t="s">
        <v>1327</v>
      </c>
      <c r="F1554" s="297" t="s">
        <v>1327</v>
      </c>
      <c r="G1554" s="297" t="s">
        <v>1327</v>
      </c>
      <c r="H1554" s="297" t="s">
        <v>1327</v>
      </c>
      <c r="I1554" s="297" t="s">
        <v>1327</v>
      </c>
      <c r="J1554" s="297" t="s">
        <v>1327</v>
      </c>
      <c r="K1554" s="297" t="s">
        <v>1327</v>
      </c>
      <c r="L1554" s="297" t="s">
        <v>1327</v>
      </c>
      <c r="M1554" s="297" t="s">
        <v>1327</v>
      </c>
      <c r="N1554" s="297" t="s">
        <v>1327</v>
      </c>
      <c r="O1554" s="297" t="s">
        <v>1327</v>
      </c>
      <c r="P1554" s="297" t="s">
        <v>1327</v>
      </c>
      <c r="Q1554" s="297"/>
      <c r="R1554" s="297"/>
      <c r="S1554" s="297"/>
      <c r="T1554" s="297"/>
      <c r="U1554" s="297"/>
      <c r="V1554" s="297"/>
      <c r="W1554" s="297"/>
      <c r="X1554" s="297"/>
      <c r="Y1554" s="297"/>
      <c r="Z1554" s="297"/>
      <c r="AA1554" s="297"/>
      <c r="AB1554" s="297"/>
      <c r="AC1554" s="298"/>
      <c r="AD1554" s="205">
        <f>'Art. 121'!Q1502</f>
        <v>3</v>
      </c>
      <c r="AE1554" s="91" t="str">
        <f t="shared" si="408"/>
        <v>No aplica</v>
      </c>
      <c r="AF1554">
        <f t="shared" si="409"/>
        <v>1.5</v>
      </c>
      <c r="AG1554" s="89" t="str">
        <f t="shared" si="410"/>
        <v>No aplica</v>
      </c>
      <c r="AH1554" s="92" t="e">
        <f t="shared" si="411"/>
        <v>#VALUE!</v>
      </c>
      <c r="AI1554" s="93" t="str">
        <f t="shared" si="412"/>
        <v>No aplica</v>
      </c>
      <c r="AJ1554" s="93" t="e">
        <f t="shared" si="413"/>
        <v>#VALUE!</v>
      </c>
      <c r="AK1554" s="93" t="e">
        <f t="shared" si="414"/>
        <v>#VALUE!</v>
      </c>
    </row>
    <row r="1555" spans="1:37" ht="25.35" customHeight="1" thickTop="1" thickBot="1">
      <c r="A1555" s="296" t="s">
        <v>1328</v>
      </c>
      <c r="B1555" s="297" t="s">
        <v>1329</v>
      </c>
      <c r="C1555" s="297" t="s">
        <v>1329</v>
      </c>
      <c r="D1555" s="297" t="s">
        <v>1329</v>
      </c>
      <c r="E1555" s="297" t="s">
        <v>1329</v>
      </c>
      <c r="F1555" s="297" t="s">
        <v>1329</v>
      </c>
      <c r="G1555" s="297" t="s">
        <v>1329</v>
      </c>
      <c r="H1555" s="297" t="s">
        <v>1329</v>
      </c>
      <c r="I1555" s="297" t="s">
        <v>1329</v>
      </c>
      <c r="J1555" s="297" t="s">
        <v>1329</v>
      </c>
      <c r="K1555" s="297" t="s">
        <v>1329</v>
      </c>
      <c r="L1555" s="297" t="s">
        <v>1329</v>
      </c>
      <c r="M1555" s="297" t="s">
        <v>1329</v>
      </c>
      <c r="N1555" s="297" t="s">
        <v>1329</v>
      </c>
      <c r="O1555" s="297" t="s">
        <v>1329</v>
      </c>
      <c r="P1555" s="297" t="s">
        <v>1329</v>
      </c>
      <c r="Q1555" s="297"/>
      <c r="R1555" s="297"/>
      <c r="S1555" s="297"/>
      <c r="T1555" s="297"/>
      <c r="U1555" s="297"/>
      <c r="V1555" s="297"/>
      <c r="W1555" s="297"/>
      <c r="X1555" s="297"/>
      <c r="Y1555" s="297"/>
      <c r="Z1555" s="297"/>
      <c r="AA1555" s="297"/>
      <c r="AB1555" s="297"/>
      <c r="AC1555" s="298"/>
      <c r="AD1555" s="205">
        <f>'Art. 121'!Q1503</f>
        <v>3</v>
      </c>
      <c r="AE1555" s="91" t="str">
        <f t="shared" si="408"/>
        <v>No aplica</v>
      </c>
      <c r="AF1555">
        <f t="shared" si="409"/>
        <v>1.5</v>
      </c>
      <c r="AG1555" s="89" t="str">
        <f t="shared" si="410"/>
        <v>No aplica</v>
      </c>
      <c r="AH1555" s="92" t="e">
        <f t="shared" si="411"/>
        <v>#VALUE!</v>
      </c>
      <c r="AI1555" s="93" t="str">
        <f t="shared" si="412"/>
        <v>No aplica</v>
      </c>
      <c r="AJ1555" s="93" t="e">
        <f t="shared" si="413"/>
        <v>#VALUE!</v>
      </c>
      <c r="AK1555" s="93" t="e">
        <f t="shared" si="414"/>
        <v>#VALUE!</v>
      </c>
    </row>
    <row r="1556" spans="1:37" ht="25.35" customHeight="1" thickTop="1" thickBot="1">
      <c r="A1556" s="296" t="s">
        <v>1330</v>
      </c>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c r="Z1556" s="297"/>
      <c r="AA1556" s="297"/>
      <c r="AB1556" s="297"/>
      <c r="AC1556" s="298"/>
      <c r="AD1556" s="205">
        <f>'Art. 121'!Q1504</f>
        <v>3</v>
      </c>
      <c r="AE1556" s="91" t="str">
        <f t="shared" si="408"/>
        <v>No aplica</v>
      </c>
      <c r="AF1556">
        <f t="shared" si="409"/>
        <v>1.5</v>
      </c>
      <c r="AG1556" s="89" t="str">
        <f t="shared" si="410"/>
        <v>No aplica</v>
      </c>
      <c r="AH1556" s="92" t="e">
        <f t="shared" si="411"/>
        <v>#VALUE!</v>
      </c>
      <c r="AI1556" s="93" t="str">
        <f t="shared" si="412"/>
        <v>No aplica</v>
      </c>
      <c r="AJ1556" s="93" t="e">
        <f t="shared" si="413"/>
        <v>#VALUE!</v>
      </c>
      <c r="AK1556" s="93" t="e">
        <f t="shared" si="414"/>
        <v>#VALUE!</v>
      </c>
    </row>
    <row r="1557" spans="1:37" ht="25.35" customHeight="1" thickTop="1" thickBot="1">
      <c r="A1557" s="296" t="s">
        <v>1331</v>
      </c>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c r="Z1557" s="297"/>
      <c r="AA1557" s="297"/>
      <c r="AB1557" s="297"/>
      <c r="AC1557" s="298"/>
      <c r="AD1557" s="205">
        <f>'Art. 121'!Q1505</f>
        <v>3</v>
      </c>
      <c r="AE1557" s="91" t="str">
        <f t="shared" si="408"/>
        <v>No aplica</v>
      </c>
      <c r="AF1557">
        <f t="shared" si="409"/>
        <v>1.5</v>
      </c>
      <c r="AG1557" s="89" t="str">
        <f t="shared" si="410"/>
        <v>No aplica</v>
      </c>
      <c r="AH1557" s="92" t="e">
        <f t="shared" si="411"/>
        <v>#VALUE!</v>
      </c>
      <c r="AI1557" s="93" t="str">
        <f t="shared" si="412"/>
        <v>No aplica</v>
      </c>
      <c r="AJ1557" s="93" t="e">
        <f t="shared" si="413"/>
        <v>#VALUE!</v>
      </c>
      <c r="AK1557" s="93" t="e">
        <f t="shared" si="414"/>
        <v>#VALUE!</v>
      </c>
    </row>
    <row r="1558" spans="1:37" ht="25.35" customHeight="1" thickTop="1" thickBot="1">
      <c r="A1558" s="296" t="s">
        <v>1332</v>
      </c>
      <c r="B1558" s="297" t="s">
        <v>1333</v>
      </c>
      <c r="C1558" s="297" t="s">
        <v>1333</v>
      </c>
      <c r="D1558" s="297" t="s">
        <v>1333</v>
      </c>
      <c r="E1558" s="297" t="s">
        <v>1333</v>
      </c>
      <c r="F1558" s="297" t="s">
        <v>1333</v>
      </c>
      <c r="G1558" s="297" t="s">
        <v>1333</v>
      </c>
      <c r="H1558" s="297" t="s">
        <v>1333</v>
      </c>
      <c r="I1558" s="297" t="s">
        <v>1333</v>
      </c>
      <c r="J1558" s="297" t="s">
        <v>1333</v>
      </c>
      <c r="K1558" s="297" t="s">
        <v>1333</v>
      </c>
      <c r="L1558" s="297" t="s">
        <v>1333</v>
      </c>
      <c r="M1558" s="297" t="s">
        <v>1333</v>
      </c>
      <c r="N1558" s="297" t="s">
        <v>1333</v>
      </c>
      <c r="O1558" s="297" t="s">
        <v>1333</v>
      </c>
      <c r="P1558" s="297" t="s">
        <v>1333</v>
      </c>
      <c r="Q1558" s="297"/>
      <c r="R1558" s="297"/>
      <c r="S1558" s="297"/>
      <c r="T1558" s="297"/>
      <c r="U1558" s="297"/>
      <c r="V1558" s="297"/>
      <c r="W1558" s="297"/>
      <c r="X1558" s="297"/>
      <c r="Y1558" s="297"/>
      <c r="Z1558" s="297"/>
      <c r="AA1558" s="297"/>
      <c r="AB1558" s="297"/>
      <c r="AC1558" s="298"/>
      <c r="AD1558" s="205">
        <f>'Art. 121'!Q1506</f>
        <v>3</v>
      </c>
      <c r="AE1558" s="91" t="str">
        <f t="shared" si="408"/>
        <v>No aplica</v>
      </c>
      <c r="AF1558">
        <f t="shared" si="409"/>
        <v>1.5</v>
      </c>
      <c r="AG1558" s="89" t="str">
        <f t="shared" si="410"/>
        <v>No aplica</v>
      </c>
      <c r="AH1558" s="92" t="e">
        <f t="shared" si="411"/>
        <v>#VALUE!</v>
      </c>
      <c r="AI1558" s="93" t="str">
        <f t="shared" si="412"/>
        <v>No aplica</v>
      </c>
      <c r="AJ1558" s="93" t="e">
        <f t="shared" si="413"/>
        <v>#VALUE!</v>
      </c>
      <c r="AK1558" s="93" t="e">
        <f t="shared" si="414"/>
        <v>#VALUE!</v>
      </c>
    </row>
    <row r="1559" spans="1:37" ht="25.35" customHeight="1" thickTop="1" thickBot="1">
      <c r="A1559" s="296" t="s">
        <v>1334</v>
      </c>
      <c r="B1559" s="297" t="s">
        <v>1335</v>
      </c>
      <c r="C1559" s="297" t="s">
        <v>1335</v>
      </c>
      <c r="D1559" s="297" t="s">
        <v>1335</v>
      </c>
      <c r="E1559" s="297" t="s">
        <v>1335</v>
      </c>
      <c r="F1559" s="297" t="s">
        <v>1335</v>
      </c>
      <c r="G1559" s="297" t="s">
        <v>1335</v>
      </c>
      <c r="H1559" s="297" t="s">
        <v>1335</v>
      </c>
      <c r="I1559" s="297" t="s">
        <v>1335</v>
      </c>
      <c r="J1559" s="297" t="s">
        <v>1335</v>
      </c>
      <c r="K1559" s="297" t="s">
        <v>1335</v>
      </c>
      <c r="L1559" s="297" t="s">
        <v>1335</v>
      </c>
      <c r="M1559" s="297" t="s">
        <v>1335</v>
      </c>
      <c r="N1559" s="297" t="s">
        <v>1335</v>
      </c>
      <c r="O1559" s="297" t="s">
        <v>1335</v>
      </c>
      <c r="P1559" s="297" t="s">
        <v>1335</v>
      </c>
      <c r="Q1559" s="297"/>
      <c r="R1559" s="297"/>
      <c r="S1559" s="297"/>
      <c r="T1559" s="297"/>
      <c r="U1559" s="297"/>
      <c r="V1559" s="297"/>
      <c r="W1559" s="297"/>
      <c r="X1559" s="297"/>
      <c r="Y1559" s="297"/>
      <c r="Z1559" s="297"/>
      <c r="AA1559" s="297"/>
      <c r="AB1559" s="297"/>
      <c r="AC1559" s="298"/>
      <c r="AD1559" s="205">
        <f>'Art. 121'!Q1507</f>
        <v>3</v>
      </c>
      <c r="AE1559" s="91" t="str">
        <f t="shared" si="408"/>
        <v>No aplica</v>
      </c>
      <c r="AF1559">
        <f t="shared" si="409"/>
        <v>1.5</v>
      </c>
      <c r="AG1559" s="89" t="str">
        <f t="shared" si="410"/>
        <v>No aplica</v>
      </c>
      <c r="AH1559" s="92" t="e">
        <f t="shared" si="411"/>
        <v>#VALUE!</v>
      </c>
      <c r="AI1559" s="93" t="str">
        <f t="shared" si="412"/>
        <v>No aplica</v>
      </c>
      <c r="AJ1559" s="93" t="e">
        <f t="shared" si="413"/>
        <v>#VALUE!</v>
      </c>
      <c r="AK1559" s="93" t="e">
        <f t="shared" si="414"/>
        <v>#VALUE!</v>
      </c>
    </row>
    <row r="1560" spans="1:37" ht="25.35" customHeight="1" thickTop="1" thickBot="1">
      <c r="A1560" s="296" t="s">
        <v>1336</v>
      </c>
      <c r="B1560" s="297" t="s">
        <v>1337</v>
      </c>
      <c r="C1560" s="297" t="s">
        <v>1337</v>
      </c>
      <c r="D1560" s="297" t="s">
        <v>1337</v>
      </c>
      <c r="E1560" s="297" t="s">
        <v>1337</v>
      </c>
      <c r="F1560" s="297" t="s">
        <v>1337</v>
      </c>
      <c r="G1560" s="297" t="s">
        <v>1337</v>
      </c>
      <c r="H1560" s="297" t="s">
        <v>1337</v>
      </c>
      <c r="I1560" s="297" t="s">
        <v>1337</v>
      </c>
      <c r="J1560" s="297" t="s">
        <v>1337</v>
      </c>
      <c r="K1560" s="297" t="s">
        <v>1337</v>
      </c>
      <c r="L1560" s="297" t="s">
        <v>1337</v>
      </c>
      <c r="M1560" s="297" t="s">
        <v>1337</v>
      </c>
      <c r="N1560" s="297" t="s">
        <v>1337</v>
      </c>
      <c r="O1560" s="297" t="s">
        <v>1337</v>
      </c>
      <c r="P1560" s="297" t="s">
        <v>1337</v>
      </c>
      <c r="Q1560" s="297"/>
      <c r="R1560" s="297"/>
      <c r="S1560" s="297"/>
      <c r="T1560" s="297"/>
      <c r="U1560" s="297"/>
      <c r="V1560" s="297"/>
      <c r="W1560" s="297"/>
      <c r="X1560" s="297"/>
      <c r="Y1560" s="297"/>
      <c r="Z1560" s="297"/>
      <c r="AA1560" s="297"/>
      <c r="AB1560" s="297"/>
      <c r="AC1560" s="298"/>
      <c r="AD1560" s="205">
        <f>'Art. 121'!Q1508</f>
        <v>3</v>
      </c>
      <c r="AE1560" s="91" t="str">
        <f t="shared" si="408"/>
        <v>No aplica</v>
      </c>
      <c r="AF1560">
        <f t="shared" si="409"/>
        <v>1.5</v>
      </c>
      <c r="AG1560" s="89" t="str">
        <f t="shared" si="410"/>
        <v>No aplica</v>
      </c>
      <c r="AH1560" s="92" t="e">
        <f t="shared" si="411"/>
        <v>#VALUE!</v>
      </c>
      <c r="AI1560" s="93" t="str">
        <f t="shared" si="412"/>
        <v>No aplica</v>
      </c>
      <c r="AJ1560" s="93" t="e">
        <f t="shared" si="413"/>
        <v>#VALUE!</v>
      </c>
      <c r="AK1560" s="93" t="e">
        <f t="shared" si="414"/>
        <v>#VALUE!</v>
      </c>
    </row>
    <row r="1561" spans="1:37" ht="25.35" customHeight="1" thickTop="1" thickBot="1">
      <c r="A1561" s="296" t="s">
        <v>2419</v>
      </c>
      <c r="B1561" s="297" t="s">
        <v>1339</v>
      </c>
      <c r="C1561" s="297" t="s">
        <v>1339</v>
      </c>
      <c r="D1561" s="297" t="s">
        <v>1339</v>
      </c>
      <c r="E1561" s="297" t="s">
        <v>1339</v>
      </c>
      <c r="F1561" s="297" t="s">
        <v>1339</v>
      </c>
      <c r="G1561" s="297" t="s">
        <v>1339</v>
      </c>
      <c r="H1561" s="297" t="s">
        <v>1339</v>
      </c>
      <c r="I1561" s="297" t="s">
        <v>1339</v>
      </c>
      <c r="J1561" s="297" t="s">
        <v>1339</v>
      </c>
      <c r="K1561" s="297" t="s">
        <v>1339</v>
      </c>
      <c r="L1561" s="297" t="s">
        <v>1339</v>
      </c>
      <c r="M1561" s="297" t="s">
        <v>1339</v>
      </c>
      <c r="N1561" s="297" t="s">
        <v>1339</v>
      </c>
      <c r="O1561" s="297" t="s">
        <v>1339</v>
      </c>
      <c r="P1561" s="297" t="s">
        <v>1339</v>
      </c>
      <c r="Q1561" s="297"/>
      <c r="R1561" s="297"/>
      <c r="S1561" s="297"/>
      <c r="T1561" s="297"/>
      <c r="U1561" s="297"/>
      <c r="V1561" s="297"/>
      <c r="W1561" s="297"/>
      <c r="X1561" s="297"/>
      <c r="Y1561" s="297"/>
      <c r="Z1561" s="297"/>
      <c r="AA1561" s="297"/>
      <c r="AB1561" s="297"/>
      <c r="AC1561" s="298"/>
      <c r="AD1561" s="205">
        <f>'Art. 121'!Q1509</f>
        <v>3</v>
      </c>
      <c r="AE1561" s="91" t="str">
        <f t="shared" si="408"/>
        <v>No aplica</v>
      </c>
      <c r="AF1561">
        <f t="shared" si="409"/>
        <v>1.5</v>
      </c>
      <c r="AG1561" s="89" t="str">
        <f t="shared" si="410"/>
        <v>No aplica</v>
      </c>
      <c r="AH1561" s="92" t="e">
        <f t="shared" si="411"/>
        <v>#VALUE!</v>
      </c>
      <c r="AI1561" s="93" t="str">
        <f t="shared" si="412"/>
        <v>No aplica</v>
      </c>
      <c r="AJ1561" s="93" t="e">
        <f t="shared" si="413"/>
        <v>#VALUE!</v>
      </c>
      <c r="AK1561" s="93" t="e">
        <f t="shared" si="414"/>
        <v>#VALUE!</v>
      </c>
    </row>
    <row r="1562" spans="1:37" ht="25.35" customHeight="1" thickTop="1" thickBot="1">
      <c r="A1562" s="296" t="s">
        <v>1340</v>
      </c>
      <c r="B1562" s="297" t="s">
        <v>1341</v>
      </c>
      <c r="C1562" s="297" t="s">
        <v>1341</v>
      </c>
      <c r="D1562" s="297" t="s">
        <v>1341</v>
      </c>
      <c r="E1562" s="297" t="s">
        <v>1341</v>
      </c>
      <c r="F1562" s="297" t="s">
        <v>1341</v>
      </c>
      <c r="G1562" s="297" t="s">
        <v>1341</v>
      </c>
      <c r="H1562" s="297" t="s">
        <v>1341</v>
      </c>
      <c r="I1562" s="297" t="s">
        <v>1341</v>
      </c>
      <c r="J1562" s="297" t="s">
        <v>1341</v>
      </c>
      <c r="K1562" s="297" t="s">
        <v>1341</v>
      </c>
      <c r="L1562" s="297" t="s">
        <v>1341</v>
      </c>
      <c r="M1562" s="297" t="s">
        <v>1341</v>
      </c>
      <c r="N1562" s="297" t="s">
        <v>1341</v>
      </c>
      <c r="O1562" s="297" t="s">
        <v>1341</v>
      </c>
      <c r="P1562" s="297" t="s">
        <v>1341</v>
      </c>
      <c r="Q1562" s="297"/>
      <c r="R1562" s="297"/>
      <c r="S1562" s="297"/>
      <c r="T1562" s="297"/>
      <c r="U1562" s="297"/>
      <c r="V1562" s="297"/>
      <c r="W1562" s="297"/>
      <c r="X1562" s="297"/>
      <c r="Y1562" s="297"/>
      <c r="Z1562" s="297"/>
      <c r="AA1562" s="297"/>
      <c r="AB1562" s="297"/>
      <c r="AC1562" s="298"/>
      <c r="AD1562" s="205">
        <f>'Art. 121'!Q1510</f>
        <v>3</v>
      </c>
      <c r="AE1562" s="91" t="str">
        <f t="shared" si="408"/>
        <v>No aplica</v>
      </c>
      <c r="AF1562">
        <f t="shared" si="409"/>
        <v>1.5</v>
      </c>
      <c r="AG1562" s="89" t="str">
        <f t="shared" si="410"/>
        <v>No aplica</v>
      </c>
      <c r="AH1562" s="92" t="e">
        <f t="shared" si="411"/>
        <v>#VALUE!</v>
      </c>
      <c r="AI1562" s="93" t="str">
        <f t="shared" si="412"/>
        <v>No aplica</v>
      </c>
      <c r="AJ1562" s="93" t="e">
        <f t="shared" si="413"/>
        <v>#VALUE!</v>
      </c>
      <c r="AK1562" s="93" t="e">
        <f t="shared" si="414"/>
        <v>#VALUE!</v>
      </c>
    </row>
    <row r="1563" spans="1:37" ht="25.35" customHeight="1" thickTop="1" thickBot="1">
      <c r="A1563" s="296" t="s">
        <v>1342</v>
      </c>
      <c r="B1563" s="297" t="s">
        <v>1343</v>
      </c>
      <c r="C1563" s="297" t="s">
        <v>1343</v>
      </c>
      <c r="D1563" s="297" t="s">
        <v>1343</v>
      </c>
      <c r="E1563" s="297" t="s">
        <v>1343</v>
      </c>
      <c r="F1563" s="297" t="s">
        <v>1343</v>
      </c>
      <c r="G1563" s="297" t="s">
        <v>1343</v>
      </c>
      <c r="H1563" s="297" t="s">
        <v>1343</v>
      </c>
      <c r="I1563" s="297" t="s">
        <v>1343</v>
      </c>
      <c r="J1563" s="297" t="s">
        <v>1343</v>
      </c>
      <c r="K1563" s="297" t="s">
        <v>1343</v>
      </c>
      <c r="L1563" s="297" t="s">
        <v>1343</v>
      </c>
      <c r="M1563" s="297" t="s">
        <v>1343</v>
      </c>
      <c r="N1563" s="297" t="s">
        <v>1343</v>
      </c>
      <c r="O1563" s="297" t="s">
        <v>1343</v>
      </c>
      <c r="P1563" s="297" t="s">
        <v>1343</v>
      </c>
      <c r="Q1563" s="297"/>
      <c r="R1563" s="297"/>
      <c r="S1563" s="297"/>
      <c r="T1563" s="297"/>
      <c r="U1563" s="297"/>
      <c r="V1563" s="297"/>
      <c r="W1563" s="297"/>
      <c r="X1563" s="297"/>
      <c r="Y1563" s="297"/>
      <c r="Z1563" s="297"/>
      <c r="AA1563" s="297"/>
      <c r="AB1563" s="297"/>
      <c r="AC1563" s="298"/>
      <c r="AD1563" s="205">
        <f>'Art. 121'!Q1511</f>
        <v>3</v>
      </c>
      <c r="AE1563" s="91" t="str">
        <f t="shared" si="408"/>
        <v>No aplica</v>
      </c>
      <c r="AF1563">
        <f t="shared" si="409"/>
        <v>1.5</v>
      </c>
      <c r="AG1563" s="89" t="str">
        <f t="shared" si="410"/>
        <v>No aplica</v>
      </c>
      <c r="AH1563" s="92" t="e">
        <f t="shared" si="411"/>
        <v>#VALUE!</v>
      </c>
      <c r="AI1563" s="93" t="str">
        <f t="shared" si="412"/>
        <v>No aplica</v>
      </c>
      <c r="AJ1563" s="93" t="e">
        <f t="shared" si="413"/>
        <v>#VALUE!</v>
      </c>
      <c r="AK1563" s="93" t="e">
        <f t="shared" si="414"/>
        <v>#VALUE!</v>
      </c>
    </row>
    <row r="1564" spans="1:37" ht="25.35" customHeight="1" thickTop="1" thickBot="1">
      <c r="A1564" s="296" t="s">
        <v>1344</v>
      </c>
      <c r="B1564" s="297" t="s">
        <v>1345</v>
      </c>
      <c r="C1564" s="297" t="s">
        <v>1345</v>
      </c>
      <c r="D1564" s="297" t="s">
        <v>1345</v>
      </c>
      <c r="E1564" s="297" t="s">
        <v>1345</v>
      </c>
      <c r="F1564" s="297" t="s">
        <v>1345</v>
      </c>
      <c r="G1564" s="297" t="s">
        <v>1345</v>
      </c>
      <c r="H1564" s="297" t="s">
        <v>1345</v>
      </c>
      <c r="I1564" s="297" t="s">
        <v>1345</v>
      </c>
      <c r="J1564" s="297" t="s">
        <v>1345</v>
      </c>
      <c r="K1564" s="297" t="s">
        <v>1345</v>
      </c>
      <c r="L1564" s="297" t="s">
        <v>1345</v>
      </c>
      <c r="M1564" s="297" t="s">
        <v>1345</v>
      </c>
      <c r="N1564" s="297" t="s">
        <v>1345</v>
      </c>
      <c r="O1564" s="297" t="s">
        <v>1345</v>
      </c>
      <c r="P1564" s="297" t="s">
        <v>1345</v>
      </c>
      <c r="Q1564" s="297"/>
      <c r="R1564" s="297"/>
      <c r="S1564" s="297"/>
      <c r="T1564" s="297"/>
      <c r="U1564" s="297"/>
      <c r="V1564" s="297"/>
      <c r="W1564" s="297"/>
      <c r="X1564" s="297"/>
      <c r="Y1564" s="297"/>
      <c r="Z1564" s="297"/>
      <c r="AA1564" s="297"/>
      <c r="AB1564" s="297"/>
      <c r="AC1564" s="298"/>
      <c r="AD1564" s="205">
        <f>'Art. 121'!Q1512</f>
        <v>3</v>
      </c>
      <c r="AE1564" s="91" t="str">
        <f t="shared" si="408"/>
        <v>No aplica</v>
      </c>
      <c r="AF1564">
        <f t="shared" si="409"/>
        <v>1.5</v>
      </c>
      <c r="AG1564" s="89" t="str">
        <f t="shared" si="410"/>
        <v>No aplica</v>
      </c>
      <c r="AH1564" s="92" t="e">
        <f t="shared" si="411"/>
        <v>#VALUE!</v>
      </c>
      <c r="AI1564" s="93" t="str">
        <f t="shared" si="412"/>
        <v>No aplica</v>
      </c>
      <c r="AJ1564" s="93" t="e">
        <f t="shared" si="413"/>
        <v>#VALUE!</v>
      </c>
      <c r="AK1564" s="93" t="e">
        <f t="shared" si="414"/>
        <v>#VALUE!</v>
      </c>
    </row>
    <row r="1565" spans="1:37" ht="25.35" customHeight="1" thickTop="1" thickBot="1">
      <c r="A1565" s="296" t="s">
        <v>1346</v>
      </c>
      <c r="B1565" s="297" t="s">
        <v>1347</v>
      </c>
      <c r="C1565" s="297" t="s">
        <v>1347</v>
      </c>
      <c r="D1565" s="297" t="s">
        <v>1347</v>
      </c>
      <c r="E1565" s="297" t="s">
        <v>1347</v>
      </c>
      <c r="F1565" s="297" t="s">
        <v>1347</v>
      </c>
      <c r="G1565" s="297" t="s">
        <v>1347</v>
      </c>
      <c r="H1565" s="297" t="s">
        <v>1347</v>
      </c>
      <c r="I1565" s="297" t="s">
        <v>1347</v>
      </c>
      <c r="J1565" s="297" t="s">
        <v>1347</v>
      </c>
      <c r="K1565" s="297" t="s">
        <v>1347</v>
      </c>
      <c r="L1565" s="297" t="s">
        <v>1347</v>
      </c>
      <c r="M1565" s="297" t="s">
        <v>1347</v>
      </c>
      <c r="N1565" s="297" t="s">
        <v>1347</v>
      </c>
      <c r="O1565" s="297" t="s">
        <v>1347</v>
      </c>
      <c r="P1565" s="297" t="s">
        <v>1347</v>
      </c>
      <c r="Q1565" s="297"/>
      <c r="R1565" s="297"/>
      <c r="S1565" s="297"/>
      <c r="T1565" s="297"/>
      <c r="U1565" s="297"/>
      <c r="V1565" s="297"/>
      <c r="W1565" s="297"/>
      <c r="X1565" s="297"/>
      <c r="Y1565" s="297"/>
      <c r="Z1565" s="297"/>
      <c r="AA1565" s="297"/>
      <c r="AB1565" s="297"/>
      <c r="AC1565" s="298"/>
      <c r="AD1565" s="205">
        <f>'Art. 121'!Q1513</f>
        <v>3</v>
      </c>
      <c r="AE1565" s="91" t="str">
        <f t="shared" si="408"/>
        <v>No aplica</v>
      </c>
      <c r="AF1565">
        <f t="shared" si="409"/>
        <v>1.5</v>
      </c>
      <c r="AG1565" s="89" t="str">
        <f t="shared" si="410"/>
        <v>No aplica</v>
      </c>
      <c r="AH1565" s="92" t="e">
        <f t="shared" si="411"/>
        <v>#VALUE!</v>
      </c>
      <c r="AI1565" s="93" t="str">
        <f t="shared" si="412"/>
        <v>No aplica</v>
      </c>
      <c r="AJ1565" s="93" t="e">
        <f t="shared" si="413"/>
        <v>#VALUE!</v>
      </c>
      <c r="AK1565" s="93" t="e">
        <f t="shared" si="414"/>
        <v>#VALUE!</v>
      </c>
    </row>
    <row r="1566" spans="1:37" ht="25.35" customHeight="1" thickTop="1" thickBot="1">
      <c r="A1566" s="296" t="s">
        <v>2420</v>
      </c>
      <c r="B1566" s="297" t="s">
        <v>1349</v>
      </c>
      <c r="C1566" s="297" t="s">
        <v>1349</v>
      </c>
      <c r="D1566" s="297" t="s">
        <v>1349</v>
      </c>
      <c r="E1566" s="297" t="s">
        <v>1349</v>
      </c>
      <c r="F1566" s="297" t="s">
        <v>1349</v>
      </c>
      <c r="G1566" s="297" t="s">
        <v>1349</v>
      </c>
      <c r="H1566" s="297" t="s">
        <v>1349</v>
      </c>
      <c r="I1566" s="297" t="s">
        <v>1349</v>
      </c>
      <c r="J1566" s="297" t="s">
        <v>1349</v>
      </c>
      <c r="K1566" s="297" t="s">
        <v>1349</v>
      </c>
      <c r="L1566" s="297" t="s">
        <v>1349</v>
      </c>
      <c r="M1566" s="297" t="s">
        <v>1349</v>
      </c>
      <c r="N1566" s="297" t="s">
        <v>1349</v>
      </c>
      <c r="O1566" s="297" t="s">
        <v>1349</v>
      </c>
      <c r="P1566" s="297" t="s">
        <v>1349</v>
      </c>
      <c r="Q1566" s="297"/>
      <c r="R1566" s="297"/>
      <c r="S1566" s="297"/>
      <c r="T1566" s="297"/>
      <c r="U1566" s="297"/>
      <c r="V1566" s="297"/>
      <c r="W1566" s="297"/>
      <c r="X1566" s="297"/>
      <c r="Y1566" s="297"/>
      <c r="Z1566" s="297"/>
      <c r="AA1566" s="297"/>
      <c r="AB1566" s="297"/>
      <c r="AC1566" s="298"/>
      <c r="AD1566" s="205">
        <f>'Art. 121'!Q1514</f>
        <v>3</v>
      </c>
      <c r="AE1566" s="91" t="str">
        <f t="shared" si="408"/>
        <v>No aplica</v>
      </c>
      <c r="AF1566">
        <f t="shared" si="409"/>
        <v>1.5</v>
      </c>
      <c r="AG1566" s="89" t="str">
        <f t="shared" si="410"/>
        <v>No aplica</v>
      </c>
      <c r="AH1566" s="92" t="e">
        <f t="shared" si="411"/>
        <v>#VALUE!</v>
      </c>
      <c r="AI1566" s="93" t="str">
        <f t="shared" si="412"/>
        <v>No aplica</v>
      </c>
      <c r="AJ1566" s="93" t="e">
        <f t="shared" si="413"/>
        <v>#VALUE!</v>
      </c>
      <c r="AK1566" s="93" t="e">
        <f t="shared" si="414"/>
        <v>#VALUE!</v>
      </c>
    </row>
    <row r="1567" spans="1:37" ht="25.35" customHeight="1" thickTop="1" thickBot="1">
      <c r="A1567" s="296" t="s">
        <v>1350</v>
      </c>
      <c r="B1567" s="297" t="s">
        <v>1351</v>
      </c>
      <c r="C1567" s="297" t="s">
        <v>1351</v>
      </c>
      <c r="D1567" s="297" t="s">
        <v>1351</v>
      </c>
      <c r="E1567" s="297" t="s">
        <v>1351</v>
      </c>
      <c r="F1567" s="297" t="s">
        <v>1351</v>
      </c>
      <c r="G1567" s="297" t="s">
        <v>1351</v>
      </c>
      <c r="H1567" s="297" t="s">
        <v>1351</v>
      </c>
      <c r="I1567" s="297" t="s">
        <v>1351</v>
      </c>
      <c r="J1567" s="297" t="s">
        <v>1351</v>
      </c>
      <c r="K1567" s="297" t="s">
        <v>1351</v>
      </c>
      <c r="L1567" s="297" t="s">
        <v>1351</v>
      </c>
      <c r="M1567" s="297" t="s">
        <v>1351</v>
      </c>
      <c r="N1567" s="297" t="s">
        <v>1351</v>
      </c>
      <c r="O1567" s="297" t="s">
        <v>1351</v>
      </c>
      <c r="P1567" s="297" t="s">
        <v>1351</v>
      </c>
      <c r="Q1567" s="297"/>
      <c r="R1567" s="297"/>
      <c r="S1567" s="297"/>
      <c r="T1567" s="297"/>
      <c r="U1567" s="297"/>
      <c r="V1567" s="297"/>
      <c r="W1567" s="297"/>
      <c r="X1567" s="297"/>
      <c r="Y1567" s="297"/>
      <c r="Z1567" s="297"/>
      <c r="AA1567" s="297"/>
      <c r="AB1567" s="297"/>
      <c r="AC1567" s="298"/>
      <c r="AD1567" s="205">
        <f>'Art. 121'!Q1515</f>
        <v>3</v>
      </c>
      <c r="AE1567" s="91" t="str">
        <f t="shared" si="408"/>
        <v>No aplica</v>
      </c>
      <c r="AF1567">
        <f t="shared" si="409"/>
        <v>1.5</v>
      </c>
      <c r="AG1567" s="89" t="str">
        <f t="shared" si="410"/>
        <v>No aplica</v>
      </c>
      <c r="AH1567" s="92" t="e">
        <f t="shared" si="411"/>
        <v>#VALUE!</v>
      </c>
      <c r="AI1567" s="93" t="str">
        <f t="shared" si="412"/>
        <v>No aplica</v>
      </c>
      <c r="AJ1567" s="93" t="e">
        <f t="shared" si="413"/>
        <v>#VALUE!</v>
      </c>
      <c r="AK1567" s="93" t="e">
        <f t="shared" si="414"/>
        <v>#VALUE!</v>
      </c>
    </row>
    <row r="1568" spans="1:37" ht="25.35" customHeight="1" thickTop="1" thickBot="1">
      <c r="A1568" s="296" t="s">
        <v>2421</v>
      </c>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c r="Z1568" s="297"/>
      <c r="AA1568" s="297"/>
      <c r="AB1568" s="297"/>
      <c r="AC1568" s="298"/>
      <c r="AD1568" s="205">
        <f>'Art. 121'!Q1516</f>
        <v>3</v>
      </c>
      <c r="AE1568" s="91" t="str">
        <f t="shared" si="408"/>
        <v>No aplica</v>
      </c>
      <c r="AF1568">
        <f t="shared" si="409"/>
        <v>1.5</v>
      </c>
      <c r="AG1568" s="89" t="str">
        <f t="shared" si="410"/>
        <v>No aplica</v>
      </c>
      <c r="AH1568" s="92" t="e">
        <f t="shared" si="411"/>
        <v>#VALUE!</v>
      </c>
      <c r="AI1568" s="93" t="str">
        <f t="shared" si="412"/>
        <v>No aplica</v>
      </c>
      <c r="AJ1568" s="93" t="e">
        <f t="shared" si="413"/>
        <v>#VALUE!</v>
      </c>
      <c r="AK1568" s="93" t="e">
        <f t="shared" si="414"/>
        <v>#VALUE!</v>
      </c>
    </row>
    <row r="1569" spans="1:37" ht="25.35" customHeight="1" thickTop="1" thickBot="1">
      <c r="A1569" s="296" t="s">
        <v>1353</v>
      </c>
      <c r="B1569" s="297" t="s">
        <v>1354</v>
      </c>
      <c r="C1569" s="297" t="s">
        <v>1354</v>
      </c>
      <c r="D1569" s="297" t="s">
        <v>1354</v>
      </c>
      <c r="E1569" s="297" t="s">
        <v>1354</v>
      </c>
      <c r="F1569" s="297" t="s">
        <v>1354</v>
      </c>
      <c r="G1569" s="297" t="s">
        <v>1354</v>
      </c>
      <c r="H1569" s="297" t="s">
        <v>1354</v>
      </c>
      <c r="I1569" s="297" t="s">
        <v>1354</v>
      </c>
      <c r="J1569" s="297" t="s">
        <v>1354</v>
      </c>
      <c r="K1569" s="297" t="s">
        <v>1354</v>
      </c>
      <c r="L1569" s="297" t="s">
        <v>1354</v>
      </c>
      <c r="M1569" s="297" t="s">
        <v>1354</v>
      </c>
      <c r="N1569" s="297" t="s">
        <v>1354</v>
      </c>
      <c r="O1569" s="297" t="s">
        <v>1354</v>
      </c>
      <c r="P1569" s="297" t="s">
        <v>1354</v>
      </c>
      <c r="Q1569" s="297"/>
      <c r="R1569" s="297"/>
      <c r="S1569" s="297"/>
      <c r="T1569" s="297"/>
      <c r="U1569" s="297"/>
      <c r="V1569" s="297"/>
      <c r="W1569" s="297"/>
      <c r="X1569" s="297"/>
      <c r="Y1569" s="297"/>
      <c r="Z1569" s="297"/>
      <c r="AA1569" s="297"/>
      <c r="AB1569" s="297"/>
      <c r="AC1569" s="298"/>
      <c r="AD1569" s="205">
        <f>'Art. 121'!Q1517</f>
        <v>3</v>
      </c>
      <c r="AE1569" s="91" t="str">
        <f t="shared" si="408"/>
        <v>No aplica</v>
      </c>
      <c r="AF1569">
        <f t="shared" si="409"/>
        <v>1.5</v>
      </c>
      <c r="AG1569" s="89" t="str">
        <f t="shared" si="410"/>
        <v>No aplica</v>
      </c>
      <c r="AH1569" s="92" t="e">
        <f t="shared" si="411"/>
        <v>#VALUE!</v>
      </c>
      <c r="AI1569" s="93" t="str">
        <f t="shared" si="412"/>
        <v>No aplica</v>
      </c>
      <c r="AJ1569" s="93" t="e">
        <f t="shared" si="413"/>
        <v>#VALUE!</v>
      </c>
      <c r="AK1569" s="93" t="e">
        <f t="shared" si="414"/>
        <v>#VALUE!</v>
      </c>
    </row>
    <row r="1570" spans="1:37" ht="25.35" customHeight="1" thickTop="1" thickBot="1">
      <c r="A1570" s="296" t="s">
        <v>2422</v>
      </c>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c r="Z1570" s="297"/>
      <c r="AA1570" s="297"/>
      <c r="AB1570" s="297"/>
      <c r="AC1570" s="298"/>
      <c r="AD1570" s="205">
        <f>'Art. 121'!Q1518</f>
        <v>3</v>
      </c>
      <c r="AE1570" s="91" t="str">
        <f t="shared" si="408"/>
        <v>No aplica</v>
      </c>
      <c r="AF1570">
        <f t="shared" si="409"/>
        <v>1.5</v>
      </c>
      <c r="AG1570" s="89" t="str">
        <f t="shared" si="410"/>
        <v>No aplica</v>
      </c>
      <c r="AH1570" s="92" t="e">
        <f t="shared" si="411"/>
        <v>#VALUE!</v>
      </c>
      <c r="AI1570" s="93" t="str">
        <f t="shared" si="412"/>
        <v>No aplica</v>
      </c>
      <c r="AJ1570" s="93" t="e">
        <f t="shared" si="413"/>
        <v>#VALUE!</v>
      </c>
      <c r="AK1570" s="93" t="e">
        <f t="shared" si="414"/>
        <v>#VALUE!</v>
      </c>
    </row>
    <row r="1571" spans="1:37" ht="25.35" customHeight="1" thickTop="1" thickBot="1">
      <c r="A1571" s="296" t="s">
        <v>1356</v>
      </c>
      <c r="B1571" s="297" t="s">
        <v>1357</v>
      </c>
      <c r="C1571" s="297" t="s">
        <v>1357</v>
      </c>
      <c r="D1571" s="297" t="s">
        <v>1357</v>
      </c>
      <c r="E1571" s="297" t="s">
        <v>1357</v>
      </c>
      <c r="F1571" s="297" t="s">
        <v>1357</v>
      </c>
      <c r="G1571" s="297" t="s">
        <v>1357</v>
      </c>
      <c r="H1571" s="297" t="s">
        <v>1357</v>
      </c>
      <c r="I1571" s="297" t="s">
        <v>1357</v>
      </c>
      <c r="J1571" s="297" t="s">
        <v>1357</v>
      </c>
      <c r="K1571" s="297" t="s">
        <v>1357</v>
      </c>
      <c r="L1571" s="297" t="s">
        <v>1357</v>
      </c>
      <c r="M1571" s="297" t="s">
        <v>1357</v>
      </c>
      <c r="N1571" s="297" t="s">
        <v>1357</v>
      </c>
      <c r="O1571" s="297" t="s">
        <v>1357</v>
      </c>
      <c r="P1571" s="297" t="s">
        <v>1357</v>
      </c>
      <c r="Q1571" s="297"/>
      <c r="R1571" s="297"/>
      <c r="S1571" s="297"/>
      <c r="T1571" s="297"/>
      <c r="U1571" s="297"/>
      <c r="V1571" s="297"/>
      <c r="W1571" s="297"/>
      <c r="X1571" s="297"/>
      <c r="Y1571" s="297"/>
      <c r="Z1571" s="297"/>
      <c r="AA1571" s="297"/>
      <c r="AB1571" s="297"/>
      <c r="AC1571" s="298"/>
      <c r="AD1571" s="205">
        <f>'Art. 121'!Q1519</f>
        <v>3</v>
      </c>
      <c r="AE1571" s="91" t="str">
        <f t="shared" si="408"/>
        <v>No aplica</v>
      </c>
      <c r="AF1571">
        <f t="shared" si="409"/>
        <v>1.5</v>
      </c>
      <c r="AG1571" s="89" t="str">
        <f t="shared" si="410"/>
        <v>No aplica</v>
      </c>
      <c r="AH1571" s="92" t="e">
        <f t="shared" si="411"/>
        <v>#VALUE!</v>
      </c>
      <c r="AI1571" s="93" t="str">
        <f t="shared" si="412"/>
        <v>No aplica</v>
      </c>
      <c r="AJ1571" s="93" t="e">
        <f t="shared" si="413"/>
        <v>#VALUE!</v>
      </c>
      <c r="AK1571" s="93" t="e">
        <f t="shared" si="414"/>
        <v>#VALUE!</v>
      </c>
    </row>
    <row r="1572" spans="1:37" ht="25.35" customHeight="1" thickTop="1" thickBot="1">
      <c r="A1572" s="296" t="s">
        <v>2423</v>
      </c>
      <c r="B1572" s="297" t="s">
        <v>1359</v>
      </c>
      <c r="C1572" s="297" t="s">
        <v>1359</v>
      </c>
      <c r="D1572" s="297" t="s">
        <v>1359</v>
      </c>
      <c r="E1572" s="297" t="s">
        <v>1359</v>
      </c>
      <c r="F1572" s="297" t="s">
        <v>1359</v>
      </c>
      <c r="G1572" s="297" t="s">
        <v>1359</v>
      </c>
      <c r="H1572" s="297" t="s">
        <v>1359</v>
      </c>
      <c r="I1572" s="297" t="s">
        <v>1359</v>
      </c>
      <c r="J1572" s="297" t="s">
        <v>1359</v>
      </c>
      <c r="K1572" s="297" t="s">
        <v>1359</v>
      </c>
      <c r="L1572" s="297" t="s">
        <v>1359</v>
      </c>
      <c r="M1572" s="297" t="s">
        <v>1359</v>
      </c>
      <c r="N1572" s="297" t="s">
        <v>1359</v>
      </c>
      <c r="O1572" s="297" t="s">
        <v>1359</v>
      </c>
      <c r="P1572" s="297" t="s">
        <v>1359</v>
      </c>
      <c r="Q1572" s="297"/>
      <c r="R1572" s="297"/>
      <c r="S1572" s="297"/>
      <c r="T1572" s="297"/>
      <c r="U1572" s="297"/>
      <c r="V1572" s="297"/>
      <c r="W1572" s="297"/>
      <c r="X1572" s="297"/>
      <c r="Y1572" s="297"/>
      <c r="Z1572" s="297"/>
      <c r="AA1572" s="297"/>
      <c r="AB1572" s="297"/>
      <c r="AC1572" s="298"/>
      <c r="AD1572" s="205">
        <f>'Art. 121'!Q1520</f>
        <v>3</v>
      </c>
      <c r="AE1572" s="91" t="str">
        <f t="shared" si="408"/>
        <v>No aplica</v>
      </c>
      <c r="AF1572">
        <f t="shared" si="409"/>
        <v>1.5</v>
      </c>
      <c r="AG1572" s="89" t="str">
        <f t="shared" si="410"/>
        <v>No aplica</v>
      </c>
      <c r="AH1572" s="92" t="e">
        <f t="shared" si="411"/>
        <v>#VALUE!</v>
      </c>
      <c r="AI1572" s="93" t="str">
        <f t="shared" si="412"/>
        <v>No aplica</v>
      </c>
      <c r="AJ1572" s="93" t="e">
        <f t="shared" si="413"/>
        <v>#VALUE!</v>
      </c>
      <c r="AK1572" s="93" t="e">
        <f t="shared" si="414"/>
        <v>#VALUE!</v>
      </c>
    </row>
    <row r="1573" spans="1:37" ht="25.35" customHeight="1" thickTop="1" thickBot="1">
      <c r="A1573" s="296" t="s">
        <v>1360</v>
      </c>
      <c r="B1573" s="297" t="s">
        <v>1361</v>
      </c>
      <c r="C1573" s="297" t="s">
        <v>1361</v>
      </c>
      <c r="D1573" s="297" t="s">
        <v>1361</v>
      </c>
      <c r="E1573" s="297" t="s">
        <v>1361</v>
      </c>
      <c r="F1573" s="297" t="s">
        <v>1361</v>
      </c>
      <c r="G1573" s="297" t="s">
        <v>1361</v>
      </c>
      <c r="H1573" s="297" t="s">
        <v>1361</v>
      </c>
      <c r="I1573" s="297" t="s">
        <v>1361</v>
      </c>
      <c r="J1573" s="297" t="s">
        <v>1361</v>
      </c>
      <c r="K1573" s="297" t="s">
        <v>1361</v>
      </c>
      <c r="L1573" s="297" t="s">
        <v>1361</v>
      </c>
      <c r="M1573" s="297" t="s">
        <v>1361</v>
      </c>
      <c r="N1573" s="297" t="s">
        <v>1361</v>
      </c>
      <c r="O1573" s="297" t="s">
        <v>1361</v>
      </c>
      <c r="P1573" s="297" t="s">
        <v>1361</v>
      </c>
      <c r="Q1573" s="297"/>
      <c r="R1573" s="297"/>
      <c r="S1573" s="297"/>
      <c r="T1573" s="297"/>
      <c r="U1573" s="297"/>
      <c r="V1573" s="297"/>
      <c r="W1573" s="297"/>
      <c r="X1573" s="297"/>
      <c r="Y1573" s="297"/>
      <c r="Z1573" s="297"/>
      <c r="AA1573" s="297"/>
      <c r="AB1573" s="297"/>
      <c r="AC1573" s="298"/>
      <c r="AD1573" s="205">
        <f>'Art. 121'!Q1521</f>
        <v>3</v>
      </c>
      <c r="AE1573" s="91" t="str">
        <f t="shared" si="408"/>
        <v>No aplica</v>
      </c>
      <c r="AF1573">
        <f t="shared" si="409"/>
        <v>1.5</v>
      </c>
      <c r="AG1573" s="89" t="str">
        <f t="shared" si="410"/>
        <v>No aplica</v>
      </c>
      <c r="AH1573" s="92" t="e">
        <f t="shared" si="411"/>
        <v>#VALUE!</v>
      </c>
      <c r="AI1573" s="93" t="str">
        <f t="shared" si="412"/>
        <v>No aplica</v>
      </c>
      <c r="AJ1573" s="93" t="e">
        <f t="shared" si="413"/>
        <v>#VALUE!</v>
      </c>
      <c r="AK1573" s="93" t="e">
        <f t="shared" si="414"/>
        <v>#VALUE!</v>
      </c>
    </row>
    <row r="1574" spans="1:37" ht="25.35" customHeight="1" thickTop="1" thickBot="1">
      <c r="A1574" s="296" t="s">
        <v>1362</v>
      </c>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c r="Z1574" s="297"/>
      <c r="AA1574" s="297"/>
      <c r="AB1574" s="297"/>
      <c r="AC1574" s="298"/>
      <c r="AD1574" s="205">
        <f>'Art. 121'!Q1522</f>
        <v>3</v>
      </c>
      <c r="AE1574" s="91" t="str">
        <f t="shared" si="408"/>
        <v>No aplica</v>
      </c>
      <c r="AF1574">
        <f t="shared" si="409"/>
        <v>1.5</v>
      </c>
      <c r="AG1574" s="89" t="str">
        <f t="shared" si="410"/>
        <v>No aplica</v>
      </c>
      <c r="AH1574" s="92" t="e">
        <f t="shared" si="411"/>
        <v>#VALUE!</v>
      </c>
      <c r="AI1574" s="93" t="str">
        <f t="shared" si="412"/>
        <v>No aplica</v>
      </c>
      <c r="AJ1574" s="93" t="e">
        <f t="shared" si="413"/>
        <v>#VALUE!</v>
      </c>
      <c r="AK1574" s="93" t="e">
        <f t="shared" si="414"/>
        <v>#VALUE!</v>
      </c>
    </row>
    <row r="1575" spans="1:37" ht="25.35" customHeight="1" thickTop="1" thickBot="1">
      <c r="A1575" s="296" t="s">
        <v>2424</v>
      </c>
      <c r="B1575" s="297" t="s">
        <v>1364</v>
      </c>
      <c r="C1575" s="297" t="s">
        <v>1364</v>
      </c>
      <c r="D1575" s="297" t="s">
        <v>1364</v>
      </c>
      <c r="E1575" s="297" t="s">
        <v>1364</v>
      </c>
      <c r="F1575" s="297" t="s">
        <v>1364</v>
      </c>
      <c r="G1575" s="297" t="s">
        <v>1364</v>
      </c>
      <c r="H1575" s="297" t="s">
        <v>1364</v>
      </c>
      <c r="I1575" s="297" t="s">
        <v>1364</v>
      </c>
      <c r="J1575" s="297" t="s">
        <v>1364</v>
      </c>
      <c r="K1575" s="297" t="s">
        <v>1364</v>
      </c>
      <c r="L1575" s="297" t="s">
        <v>1364</v>
      </c>
      <c r="M1575" s="297" t="s">
        <v>1364</v>
      </c>
      <c r="N1575" s="297" t="s">
        <v>1364</v>
      </c>
      <c r="O1575" s="297" t="s">
        <v>1364</v>
      </c>
      <c r="P1575" s="297" t="s">
        <v>1364</v>
      </c>
      <c r="Q1575" s="297"/>
      <c r="R1575" s="297"/>
      <c r="S1575" s="297"/>
      <c r="T1575" s="297"/>
      <c r="U1575" s="297"/>
      <c r="V1575" s="297"/>
      <c r="W1575" s="297"/>
      <c r="X1575" s="297"/>
      <c r="Y1575" s="297"/>
      <c r="Z1575" s="297"/>
      <c r="AA1575" s="297"/>
      <c r="AB1575" s="297"/>
      <c r="AC1575" s="298"/>
      <c r="AD1575" s="205">
        <f>'Art. 121'!Q1523</f>
        <v>3</v>
      </c>
      <c r="AE1575" s="91" t="str">
        <f t="shared" si="408"/>
        <v>No aplica</v>
      </c>
      <c r="AF1575">
        <f t="shared" si="409"/>
        <v>1.5</v>
      </c>
      <c r="AG1575" s="89" t="str">
        <f t="shared" si="410"/>
        <v>No aplica</v>
      </c>
      <c r="AH1575" s="92" t="e">
        <f t="shared" si="411"/>
        <v>#VALUE!</v>
      </c>
      <c r="AI1575" s="93" t="str">
        <f t="shared" si="412"/>
        <v>No aplica</v>
      </c>
      <c r="AJ1575" s="93" t="e">
        <f t="shared" si="413"/>
        <v>#VALUE!</v>
      </c>
      <c r="AK1575" s="93" t="e">
        <f t="shared" si="414"/>
        <v>#VALUE!</v>
      </c>
    </row>
    <row r="1576" spans="1:37" ht="25.35" customHeight="1" thickTop="1" thickBot="1">
      <c r="A1576" s="296" t="s">
        <v>1365</v>
      </c>
      <c r="B1576" s="297" t="s">
        <v>1366</v>
      </c>
      <c r="C1576" s="297" t="s">
        <v>1366</v>
      </c>
      <c r="D1576" s="297" t="s">
        <v>1366</v>
      </c>
      <c r="E1576" s="297" t="s">
        <v>1366</v>
      </c>
      <c r="F1576" s="297" t="s">
        <v>1366</v>
      </c>
      <c r="G1576" s="297" t="s">
        <v>1366</v>
      </c>
      <c r="H1576" s="297" t="s">
        <v>1366</v>
      </c>
      <c r="I1576" s="297" t="s">
        <v>1366</v>
      </c>
      <c r="J1576" s="297" t="s">
        <v>1366</v>
      </c>
      <c r="K1576" s="297" t="s">
        <v>1366</v>
      </c>
      <c r="L1576" s="297" t="s">
        <v>1366</v>
      </c>
      <c r="M1576" s="297" t="s">
        <v>1366</v>
      </c>
      <c r="N1576" s="297" t="s">
        <v>1366</v>
      </c>
      <c r="O1576" s="297" t="s">
        <v>1366</v>
      </c>
      <c r="P1576" s="297" t="s">
        <v>1366</v>
      </c>
      <c r="Q1576" s="297"/>
      <c r="R1576" s="297"/>
      <c r="S1576" s="297"/>
      <c r="T1576" s="297"/>
      <c r="U1576" s="297"/>
      <c r="V1576" s="297"/>
      <c r="W1576" s="297"/>
      <c r="X1576" s="297"/>
      <c r="Y1576" s="297"/>
      <c r="Z1576" s="297"/>
      <c r="AA1576" s="297"/>
      <c r="AB1576" s="297"/>
      <c r="AC1576" s="298"/>
      <c r="AD1576" s="205">
        <f>'Art. 121'!Q1524</f>
        <v>3</v>
      </c>
      <c r="AE1576" s="91" t="str">
        <f t="shared" si="408"/>
        <v>No aplica</v>
      </c>
      <c r="AF1576">
        <f t="shared" si="409"/>
        <v>1.5</v>
      </c>
      <c r="AG1576" s="89" t="str">
        <f t="shared" si="410"/>
        <v>No aplica</v>
      </c>
      <c r="AH1576" s="92" t="e">
        <f t="shared" si="411"/>
        <v>#VALUE!</v>
      </c>
      <c r="AI1576" s="93" t="str">
        <f t="shared" si="412"/>
        <v>No aplica</v>
      </c>
      <c r="AJ1576" s="93" t="e">
        <f t="shared" si="413"/>
        <v>#VALUE!</v>
      </c>
      <c r="AK1576" s="93" t="e">
        <f t="shared" si="414"/>
        <v>#VALUE!</v>
      </c>
    </row>
    <row r="1577" spans="1:37" ht="25.35" customHeight="1" thickTop="1" thickBot="1">
      <c r="A1577" s="296" t="s">
        <v>2425</v>
      </c>
      <c r="B1577" s="297" t="s">
        <v>1368</v>
      </c>
      <c r="C1577" s="297" t="s">
        <v>1368</v>
      </c>
      <c r="D1577" s="297" t="s">
        <v>1368</v>
      </c>
      <c r="E1577" s="297" t="s">
        <v>1368</v>
      </c>
      <c r="F1577" s="297" t="s">
        <v>1368</v>
      </c>
      <c r="G1577" s="297" t="s">
        <v>1368</v>
      </c>
      <c r="H1577" s="297" t="s">
        <v>1368</v>
      </c>
      <c r="I1577" s="297" t="s">
        <v>1368</v>
      </c>
      <c r="J1577" s="297" t="s">
        <v>1368</v>
      </c>
      <c r="K1577" s="297" t="s">
        <v>1368</v>
      </c>
      <c r="L1577" s="297" t="s">
        <v>1368</v>
      </c>
      <c r="M1577" s="297" t="s">
        <v>1368</v>
      </c>
      <c r="N1577" s="297" t="s">
        <v>1368</v>
      </c>
      <c r="O1577" s="297" t="s">
        <v>1368</v>
      </c>
      <c r="P1577" s="297" t="s">
        <v>1368</v>
      </c>
      <c r="Q1577" s="297"/>
      <c r="R1577" s="297"/>
      <c r="S1577" s="297"/>
      <c r="T1577" s="297"/>
      <c r="U1577" s="297"/>
      <c r="V1577" s="297"/>
      <c r="W1577" s="297"/>
      <c r="X1577" s="297"/>
      <c r="Y1577" s="297"/>
      <c r="Z1577" s="297"/>
      <c r="AA1577" s="297"/>
      <c r="AB1577" s="297"/>
      <c r="AC1577" s="298"/>
      <c r="AD1577" s="205">
        <f>'Art. 121'!Q1525</f>
        <v>3</v>
      </c>
      <c r="AE1577" s="91" t="str">
        <f t="shared" si="408"/>
        <v>No aplica</v>
      </c>
      <c r="AF1577">
        <f t="shared" si="409"/>
        <v>1.5</v>
      </c>
      <c r="AG1577" s="89" t="str">
        <f t="shared" si="410"/>
        <v>No aplica</v>
      </c>
      <c r="AH1577" s="92" t="e">
        <f t="shared" si="411"/>
        <v>#VALUE!</v>
      </c>
      <c r="AI1577" s="93" t="str">
        <f t="shared" si="412"/>
        <v>No aplica</v>
      </c>
      <c r="AJ1577" s="93" t="e">
        <f t="shared" si="413"/>
        <v>#VALUE!</v>
      </c>
      <c r="AK1577" s="93" t="e">
        <f t="shared" si="414"/>
        <v>#VALUE!</v>
      </c>
    </row>
    <row r="1578" spans="1:37" ht="25.35" customHeight="1" thickTop="1" thickBot="1">
      <c r="A1578" s="296" t="s">
        <v>1369</v>
      </c>
      <c r="B1578" s="297" t="s">
        <v>1370</v>
      </c>
      <c r="C1578" s="297" t="s">
        <v>1370</v>
      </c>
      <c r="D1578" s="297" t="s">
        <v>1370</v>
      </c>
      <c r="E1578" s="297" t="s">
        <v>1370</v>
      </c>
      <c r="F1578" s="297" t="s">
        <v>1370</v>
      </c>
      <c r="G1578" s="297" t="s">
        <v>1370</v>
      </c>
      <c r="H1578" s="297" t="s">
        <v>1370</v>
      </c>
      <c r="I1578" s="297" t="s">
        <v>1370</v>
      </c>
      <c r="J1578" s="297" t="s">
        <v>1370</v>
      </c>
      <c r="K1578" s="297" t="s">
        <v>1370</v>
      </c>
      <c r="L1578" s="297" t="s">
        <v>1370</v>
      </c>
      <c r="M1578" s="297" t="s">
        <v>1370</v>
      </c>
      <c r="N1578" s="297" t="s">
        <v>1370</v>
      </c>
      <c r="O1578" s="297" t="s">
        <v>1370</v>
      </c>
      <c r="P1578" s="297" t="s">
        <v>1370</v>
      </c>
      <c r="Q1578" s="297"/>
      <c r="R1578" s="297"/>
      <c r="S1578" s="297"/>
      <c r="T1578" s="297"/>
      <c r="U1578" s="297"/>
      <c r="V1578" s="297"/>
      <c r="W1578" s="297"/>
      <c r="X1578" s="297"/>
      <c r="Y1578" s="297"/>
      <c r="Z1578" s="297"/>
      <c r="AA1578" s="297"/>
      <c r="AB1578" s="297"/>
      <c r="AC1578" s="298"/>
      <c r="AD1578" s="205">
        <f>'Art. 121'!Q1526</f>
        <v>3</v>
      </c>
      <c r="AE1578" s="91" t="str">
        <f t="shared" si="408"/>
        <v>No aplica</v>
      </c>
      <c r="AF1578">
        <f t="shared" si="409"/>
        <v>1.5</v>
      </c>
      <c r="AG1578" s="89" t="str">
        <f t="shared" si="410"/>
        <v>No aplica</v>
      </c>
      <c r="AH1578" s="92" t="e">
        <f t="shared" si="411"/>
        <v>#VALUE!</v>
      </c>
      <c r="AI1578" s="93" t="str">
        <f t="shared" si="412"/>
        <v>No aplica</v>
      </c>
      <c r="AJ1578" s="93" t="e">
        <f t="shared" si="413"/>
        <v>#VALUE!</v>
      </c>
      <c r="AK1578" s="93" t="e">
        <f t="shared" si="414"/>
        <v>#VALUE!</v>
      </c>
    </row>
    <row r="1579" spans="1:37" ht="25.35" customHeight="1" thickTop="1" thickBot="1">
      <c r="A1579" s="296" t="s">
        <v>1371</v>
      </c>
      <c r="B1579" s="297" t="s">
        <v>1372</v>
      </c>
      <c r="C1579" s="297" t="s">
        <v>1372</v>
      </c>
      <c r="D1579" s="297" t="s">
        <v>1372</v>
      </c>
      <c r="E1579" s="297" t="s">
        <v>1372</v>
      </c>
      <c r="F1579" s="297" t="s">
        <v>1372</v>
      </c>
      <c r="G1579" s="297" t="s">
        <v>1372</v>
      </c>
      <c r="H1579" s="297" t="s">
        <v>1372</v>
      </c>
      <c r="I1579" s="297" t="s">
        <v>1372</v>
      </c>
      <c r="J1579" s="297" t="s">
        <v>1372</v>
      </c>
      <c r="K1579" s="297" t="s">
        <v>1372</v>
      </c>
      <c r="L1579" s="297" t="s">
        <v>1372</v>
      </c>
      <c r="M1579" s="297" t="s">
        <v>1372</v>
      </c>
      <c r="N1579" s="297" t="s">
        <v>1372</v>
      </c>
      <c r="O1579" s="297" t="s">
        <v>1372</v>
      </c>
      <c r="P1579" s="297" t="s">
        <v>1372</v>
      </c>
      <c r="Q1579" s="297"/>
      <c r="R1579" s="297"/>
      <c r="S1579" s="297"/>
      <c r="T1579" s="297"/>
      <c r="U1579" s="297"/>
      <c r="V1579" s="297"/>
      <c r="W1579" s="297"/>
      <c r="X1579" s="297"/>
      <c r="Y1579" s="297"/>
      <c r="Z1579" s="297"/>
      <c r="AA1579" s="297"/>
      <c r="AB1579" s="297"/>
      <c r="AC1579" s="298"/>
      <c r="AD1579" s="205">
        <f>'Art. 121'!Q1527</f>
        <v>3</v>
      </c>
      <c r="AE1579" s="91" t="str">
        <f t="shared" si="408"/>
        <v>No aplica</v>
      </c>
      <c r="AF1579">
        <f t="shared" si="409"/>
        <v>1.5</v>
      </c>
      <c r="AG1579" s="89" t="str">
        <f t="shared" si="410"/>
        <v>No aplica</v>
      </c>
      <c r="AH1579" s="92" t="e">
        <f t="shared" si="411"/>
        <v>#VALUE!</v>
      </c>
      <c r="AI1579" s="93" t="str">
        <f t="shared" si="412"/>
        <v>No aplica</v>
      </c>
      <c r="AJ1579" s="93" t="e">
        <f t="shared" si="413"/>
        <v>#VALUE!</v>
      </c>
      <c r="AK1579" s="93" t="e">
        <f t="shared" si="414"/>
        <v>#VALUE!</v>
      </c>
    </row>
    <row r="1580" spans="1:37" ht="25.35" customHeight="1" thickTop="1" thickBot="1">
      <c r="A1580" s="296" t="s">
        <v>1373</v>
      </c>
      <c r="B1580" s="297" t="s">
        <v>1374</v>
      </c>
      <c r="C1580" s="297" t="s">
        <v>1374</v>
      </c>
      <c r="D1580" s="297" t="s">
        <v>1374</v>
      </c>
      <c r="E1580" s="297" t="s">
        <v>1374</v>
      </c>
      <c r="F1580" s="297" t="s">
        <v>1374</v>
      </c>
      <c r="G1580" s="297" t="s">
        <v>1374</v>
      </c>
      <c r="H1580" s="297" t="s">
        <v>1374</v>
      </c>
      <c r="I1580" s="297" t="s">
        <v>1374</v>
      </c>
      <c r="J1580" s="297" t="s">
        <v>1374</v>
      </c>
      <c r="K1580" s="297" t="s">
        <v>1374</v>
      </c>
      <c r="L1580" s="297" t="s">
        <v>1374</v>
      </c>
      <c r="M1580" s="297" t="s">
        <v>1374</v>
      </c>
      <c r="N1580" s="297" t="s">
        <v>1374</v>
      </c>
      <c r="O1580" s="297" t="s">
        <v>1374</v>
      </c>
      <c r="P1580" s="297" t="s">
        <v>1374</v>
      </c>
      <c r="Q1580" s="297"/>
      <c r="R1580" s="297"/>
      <c r="S1580" s="297"/>
      <c r="T1580" s="297"/>
      <c r="U1580" s="297"/>
      <c r="V1580" s="297"/>
      <c r="W1580" s="297"/>
      <c r="X1580" s="297"/>
      <c r="Y1580" s="297"/>
      <c r="Z1580" s="297"/>
      <c r="AA1580" s="297"/>
      <c r="AB1580" s="297"/>
      <c r="AC1580" s="298"/>
      <c r="AD1580" s="205">
        <f>'Art. 121'!Q1528</f>
        <v>3</v>
      </c>
      <c r="AE1580" s="91" t="str">
        <f t="shared" si="408"/>
        <v>No aplica</v>
      </c>
      <c r="AF1580">
        <f t="shared" si="409"/>
        <v>1.5</v>
      </c>
      <c r="AG1580" s="89" t="str">
        <f t="shared" si="410"/>
        <v>No aplica</v>
      </c>
      <c r="AH1580" s="92" t="e">
        <f t="shared" si="411"/>
        <v>#VALUE!</v>
      </c>
      <c r="AI1580" s="93" t="str">
        <f t="shared" si="412"/>
        <v>No aplica</v>
      </c>
      <c r="AJ1580" s="93" t="e">
        <f t="shared" si="413"/>
        <v>#VALUE!</v>
      </c>
      <c r="AK1580" s="93" t="e">
        <f t="shared" si="414"/>
        <v>#VALUE!</v>
      </c>
    </row>
    <row r="1581" spans="1:37" ht="25.35" customHeight="1" thickTop="1">
      <c r="A1581" s="304" t="s">
        <v>2426</v>
      </c>
      <c r="B1581" s="304"/>
      <c r="C1581" s="304"/>
      <c r="D1581" s="304"/>
      <c r="E1581" s="304"/>
      <c r="F1581" s="304"/>
      <c r="G1581" s="304"/>
      <c r="H1581" s="304"/>
      <c r="I1581" s="304"/>
      <c r="J1581" s="304"/>
      <c r="K1581" s="304"/>
      <c r="L1581" s="304"/>
      <c r="M1581" s="304"/>
      <c r="N1581" s="304"/>
      <c r="O1581" s="304"/>
      <c r="P1581" s="304"/>
      <c r="Q1581" s="304"/>
      <c r="R1581" s="304"/>
      <c r="S1581" s="304"/>
      <c r="T1581" s="304"/>
      <c r="U1581" s="304"/>
      <c r="V1581" s="304"/>
      <c r="W1581" s="304"/>
      <c r="X1581" s="304"/>
      <c r="Y1581" s="304"/>
      <c r="Z1581" s="304"/>
      <c r="AA1581" s="304"/>
      <c r="AB1581" s="304"/>
      <c r="AC1581" s="304"/>
      <c r="AD1581" s="304"/>
      <c r="AE1581" s="91">
        <f>SUM(AE1516:AE1580)</f>
        <v>0</v>
      </c>
      <c r="AF1581" s="63"/>
      <c r="AG1581" s="94">
        <f>SUM(AG1516:AG1580)</f>
        <v>0</v>
      </c>
      <c r="AH1581" s="95"/>
      <c r="AI1581" s="96"/>
      <c r="AJ1581" s="96"/>
      <c r="AK1581" s="96"/>
    </row>
    <row r="1582" spans="1:37" ht="25.35" customHeight="1">
      <c r="A1582" s="302" t="s">
        <v>2427</v>
      </c>
      <c r="B1582" s="302"/>
      <c r="C1582" s="302"/>
      <c r="D1582" s="302"/>
      <c r="E1582" s="302"/>
      <c r="F1582" s="302"/>
      <c r="G1582" s="302"/>
      <c r="H1582" s="302"/>
      <c r="I1582" s="302"/>
      <c r="J1582" s="302"/>
      <c r="K1582" s="302"/>
      <c r="L1582" s="302"/>
      <c r="M1582" s="302"/>
      <c r="N1582" s="302"/>
      <c r="O1582" s="302"/>
      <c r="P1582" s="302"/>
      <c r="Q1582" s="302"/>
      <c r="R1582" s="302"/>
      <c r="S1582" s="302"/>
      <c r="T1582" s="302"/>
      <c r="U1582" s="302"/>
      <c r="V1582" s="302"/>
      <c r="W1582" s="302"/>
      <c r="X1582" s="302"/>
      <c r="Y1582" s="302"/>
      <c r="Z1582" s="302"/>
      <c r="AA1582" s="302"/>
      <c r="AB1582" s="302"/>
      <c r="AC1582" s="302"/>
      <c r="AD1582" s="302"/>
      <c r="AE1582" s="91">
        <f>AE1581/$AE$23*100</f>
        <v>0</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05" t="s">
        <v>79</v>
      </c>
      <c r="B1584" s="305"/>
      <c r="C1584" s="305"/>
      <c r="D1584" s="305"/>
      <c r="E1584" s="305"/>
      <c r="F1584" s="305"/>
      <c r="G1584" s="305"/>
      <c r="H1584" s="305"/>
      <c r="I1584" s="305"/>
      <c r="J1584" s="305"/>
      <c r="K1584" s="305"/>
      <c r="L1584" s="305"/>
      <c r="M1584" s="305"/>
      <c r="N1584" s="305"/>
      <c r="O1584" s="305"/>
      <c r="P1584" s="305"/>
      <c r="Q1584" s="305"/>
      <c r="R1584" s="305"/>
      <c r="S1584" s="305"/>
      <c r="T1584" s="305"/>
      <c r="U1584" s="305"/>
      <c r="V1584" s="305"/>
      <c r="W1584" s="305"/>
      <c r="X1584" s="305"/>
      <c r="Y1584" s="305"/>
      <c r="Z1584" s="305"/>
      <c r="AA1584" s="305"/>
      <c r="AB1584" s="305"/>
      <c r="AC1584" s="305"/>
      <c r="AD1584" s="106" t="s">
        <v>67</v>
      </c>
      <c r="AE1584" s="107" t="s">
        <v>9</v>
      </c>
      <c r="AF1584" s="89" t="s">
        <v>1877</v>
      </c>
      <c r="AG1584" s="89" t="s">
        <v>1878</v>
      </c>
      <c r="AH1584" s="89" t="s">
        <v>1879</v>
      </c>
      <c r="AI1584" s="90" t="s">
        <v>1880</v>
      </c>
      <c r="AJ1584" s="89"/>
      <c r="AK1584" s="90" t="s">
        <v>1881</v>
      </c>
    </row>
    <row r="1585" spans="1:37" ht="25.35" customHeight="1" thickTop="1" thickBot="1">
      <c r="A1585" s="296" t="s">
        <v>1375</v>
      </c>
      <c r="B1585" s="297" t="s">
        <v>1376</v>
      </c>
      <c r="C1585" s="297" t="s">
        <v>1376</v>
      </c>
      <c r="D1585" s="297" t="s">
        <v>1376</v>
      </c>
      <c r="E1585" s="297" t="s">
        <v>1376</v>
      </c>
      <c r="F1585" s="297" t="s">
        <v>1376</v>
      </c>
      <c r="G1585" s="297" t="s">
        <v>1376</v>
      </c>
      <c r="H1585" s="297" t="s">
        <v>1376</v>
      </c>
      <c r="I1585" s="297" t="s">
        <v>1376</v>
      </c>
      <c r="J1585" s="297" t="s">
        <v>1376</v>
      </c>
      <c r="K1585" s="297" t="s">
        <v>1376</v>
      </c>
      <c r="L1585" s="297" t="s">
        <v>1376</v>
      </c>
      <c r="M1585" s="297" t="s">
        <v>1376</v>
      </c>
      <c r="N1585" s="297" t="s">
        <v>1376</v>
      </c>
      <c r="O1585" s="297" t="s">
        <v>1376</v>
      </c>
      <c r="P1585" s="297" t="s">
        <v>1376</v>
      </c>
      <c r="Q1585" s="297"/>
      <c r="R1585" s="297"/>
      <c r="S1585" s="297"/>
      <c r="T1585" s="297"/>
      <c r="U1585" s="297"/>
      <c r="V1585" s="297"/>
      <c r="W1585" s="297"/>
      <c r="X1585" s="297"/>
      <c r="Y1585" s="297"/>
      <c r="Z1585" s="297"/>
      <c r="AA1585" s="297"/>
      <c r="AB1585" s="297"/>
      <c r="AC1585" s="298"/>
      <c r="AD1585" s="205">
        <f>'Art. 121'!Q1531</f>
        <v>3</v>
      </c>
      <c r="AE1585" s="91" t="str">
        <f>IF(AG1585=1,AK1585,AG1585)</f>
        <v>No aplica</v>
      </c>
      <c r="AF1585">
        <f>AD1585/2</f>
        <v>1.5</v>
      </c>
      <c r="AG1585" s="89" t="str">
        <f>IF(AND(AF1585&gt;=0,AF1585&lt;=1),1,"No aplica")</f>
        <v>No aplica</v>
      </c>
      <c r="AH1585" s="92" t="e">
        <f>AD1585/(AG1585*2)</f>
        <v>#VALUE!</v>
      </c>
      <c r="AI1585" s="93" t="str">
        <f>IF(AG1585=1,AG1585/$AG$1590,"No aplica")</f>
        <v>No aplica</v>
      </c>
      <c r="AJ1585" s="93" t="e">
        <f>AF1585*AI1585</f>
        <v>#VALUE!</v>
      </c>
      <c r="AK1585" s="93" t="e">
        <f>AJ1585*$AE$23</f>
        <v>#VALUE!</v>
      </c>
    </row>
    <row r="1586" spans="1:37" ht="25.35" customHeight="1" thickTop="1" thickBot="1">
      <c r="A1586" s="296" t="s">
        <v>2428</v>
      </c>
      <c r="B1586" s="297" t="s">
        <v>1378</v>
      </c>
      <c r="C1586" s="297" t="s">
        <v>1378</v>
      </c>
      <c r="D1586" s="297" t="s">
        <v>1378</v>
      </c>
      <c r="E1586" s="297" t="s">
        <v>1378</v>
      </c>
      <c r="F1586" s="297" t="s">
        <v>1378</v>
      </c>
      <c r="G1586" s="297" t="s">
        <v>1378</v>
      </c>
      <c r="H1586" s="297" t="s">
        <v>1378</v>
      </c>
      <c r="I1586" s="297" t="s">
        <v>1378</v>
      </c>
      <c r="J1586" s="297" t="s">
        <v>1378</v>
      </c>
      <c r="K1586" s="297" t="s">
        <v>1378</v>
      </c>
      <c r="L1586" s="297" t="s">
        <v>1378</v>
      </c>
      <c r="M1586" s="297" t="s">
        <v>1378</v>
      </c>
      <c r="N1586" s="297" t="s">
        <v>1378</v>
      </c>
      <c r="O1586" s="297" t="s">
        <v>1378</v>
      </c>
      <c r="P1586" s="297" t="s">
        <v>1378</v>
      </c>
      <c r="Q1586" s="297"/>
      <c r="R1586" s="297"/>
      <c r="S1586" s="297"/>
      <c r="T1586" s="297"/>
      <c r="U1586" s="297"/>
      <c r="V1586" s="297"/>
      <c r="W1586" s="297"/>
      <c r="X1586" s="297"/>
      <c r="Y1586" s="297"/>
      <c r="Z1586" s="297"/>
      <c r="AA1586" s="297"/>
      <c r="AB1586" s="297"/>
      <c r="AC1586" s="298"/>
      <c r="AD1586" s="205">
        <f>'Art. 121'!Q1532</f>
        <v>3</v>
      </c>
      <c r="AE1586" s="91" t="str">
        <f>IF(AG1586=1,AK1586,AG1586)</f>
        <v>No aplica</v>
      </c>
      <c r="AF1586">
        <f>AD1586/2</f>
        <v>1.5</v>
      </c>
      <c r="AG1586" s="89" t="str">
        <f>IF(AND(AF1586&gt;=0,AF1586&lt;=1),1,"No aplica")</f>
        <v>No aplica</v>
      </c>
      <c r="AH1586" s="92" t="e">
        <f>AD1586/(AG1586*2)</f>
        <v>#VALUE!</v>
      </c>
      <c r="AI1586" s="93" t="str">
        <f>IF(AG1586=1,AG1586/$AG$1590,"No aplica")</f>
        <v>No aplica</v>
      </c>
      <c r="AJ1586" s="93" t="e">
        <f>AF1586*AI1586</f>
        <v>#VALUE!</v>
      </c>
      <c r="AK1586" s="93" t="e">
        <f>AJ1586*$AE$23</f>
        <v>#VALUE!</v>
      </c>
    </row>
    <row r="1587" spans="1:37" ht="25.35" customHeight="1" thickTop="1" thickBot="1">
      <c r="A1587" s="296" t="s">
        <v>2429</v>
      </c>
      <c r="B1587" s="297" t="s">
        <v>1380</v>
      </c>
      <c r="C1587" s="297" t="s">
        <v>1380</v>
      </c>
      <c r="D1587" s="297" t="s">
        <v>1380</v>
      </c>
      <c r="E1587" s="297" t="s">
        <v>1380</v>
      </c>
      <c r="F1587" s="297" t="s">
        <v>1380</v>
      </c>
      <c r="G1587" s="297" t="s">
        <v>1380</v>
      </c>
      <c r="H1587" s="297" t="s">
        <v>1380</v>
      </c>
      <c r="I1587" s="297" t="s">
        <v>1380</v>
      </c>
      <c r="J1587" s="297" t="s">
        <v>1380</v>
      </c>
      <c r="K1587" s="297" t="s">
        <v>1380</v>
      </c>
      <c r="L1587" s="297" t="s">
        <v>1380</v>
      </c>
      <c r="M1587" s="297" t="s">
        <v>1380</v>
      </c>
      <c r="N1587" s="297" t="s">
        <v>1380</v>
      </c>
      <c r="O1587" s="297" t="s">
        <v>1380</v>
      </c>
      <c r="P1587" s="297" t="s">
        <v>1380</v>
      </c>
      <c r="Q1587" s="297"/>
      <c r="R1587" s="297"/>
      <c r="S1587" s="297"/>
      <c r="T1587" s="297"/>
      <c r="U1587" s="297"/>
      <c r="V1587" s="297"/>
      <c r="W1587" s="297"/>
      <c r="X1587" s="297"/>
      <c r="Y1587" s="297"/>
      <c r="Z1587" s="297"/>
      <c r="AA1587" s="297"/>
      <c r="AB1587" s="297"/>
      <c r="AC1587" s="298"/>
      <c r="AD1587" s="205">
        <f>'Art. 121'!Q1533</f>
        <v>3</v>
      </c>
      <c r="AE1587" s="91" t="str">
        <f>IF(AG1587=1,AK1587,AG1587)</f>
        <v>No aplica</v>
      </c>
      <c r="AF1587">
        <f>AD1587/2</f>
        <v>1.5</v>
      </c>
      <c r="AG1587" s="89" t="str">
        <f>IF(AND(AF1587&gt;=0,AF1587&lt;=1),1,"No aplica")</f>
        <v>No aplica</v>
      </c>
      <c r="AH1587" s="92" t="e">
        <f>AD1587/(AG1587*2)</f>
        <v>#VALUE!</v>
      </c>
      <c r="AI1587" s="93" t="str">
        <f>IF(AG1587=1,AG1587/$AG$1590,"No aplica")</f>
        <v>No aplica</v>
      </c>
      <c r="AJ1587" s="93" t="e">
        <f>AF1587*AI1587</f>
        <v>#VALUE!</v>
      </c>
      <c r="AK1587" s="93" t="e">
        <f>AJ1587*$AE$23</f>
        <v>#VALUE!</v>
      </c>
    </row>
    <row r="1588" spans="1:37" ht="25.35" customHeight="1" thickTop="1" thickBot="1">
      <c r="A1588" s="296" t="s">
        <v>2430</v>
      </c>
      <c r="B1588" s="297" t="s">
        <v>1382</v>
      </c>
      <c r="C1588" s="297" t="s">
        <v>1382</v>
      </c>
      <c r="D1588" s="297" t="s">
        <v>1382</v>
      </c>
      <c r="E1588" s="297" t="s">
        <v>1382</v>
      </c>
      <c r="F1588" s="297" t="s">
        <v>1382</v>
      </c>
      <c r="G1588" s="297" t="s">
        <v>1382</v>
      </c>
      <c r="H1588" s="297" t="s">
        <v>1382</v>
      </c>
      <c r="I1588" s="297" t="s">
        <v>1382</v>
      </c>
      <c r="J1588" s="297" t="s">
        <v>1382</v>
      </c>
      <c r="K1588" s="297" t="s">
        <v>1382</v>
      </c>
      <c r="L1588" s="297" t="s">
        <v>1382</v>
      </c>
      <c r="M1588" s="297" t="s">
        <v>1382</v>
      </c>
      <c r="N1588" s="297" t="s">
        <v>1382</v>
      </c>
      <c r="O1588" s="297" t="s">
        <v>1382</v>
      </c>
      <c r="P1588" s="297" t="s">
        <v>1382</v>
      </c>
      <c r="Q1588" s="297"/>
      <c r="R1588" s="297"/>
      <c r="S1588" s="297"/>
      <c r="T1588" s="297"/>
      <c r="U1588" s="297"/>
      <c r="V1588" s="297"/>
      <c r="W1588" s="297"/>
      <c r="X1588" s="297"/>
      <c r="Y1588" s="297"/>
      <c r="Z1588" s="297"/>
      <c r="AA1588" s="297"/>
      <c r="AB1588" s="297"/>
      <c r="AC1588" s="298"/>
      <c r="AD1588" s="205">
        <f>'Art. 121'!Q1534</f>
        <v>3</v>
      </c>
      <c r="AE1588" s="91" t="str">
        <f>IF(AG1588=1,AK1588,AG1588)</f>
        <v>No aplica</v>
      </c>
      <c r="AF1588">
        <f>AD1588/2</f>
        <v>1.5</v>
      </c>
      <c r="AG1588" s="89" t="str">
        <f>IF(AND(AF1588&gt;=0,AF1588&lt;=1),1,"No aplica")</f>
        <v>No aplica</v>
      </c>
      <c r="AH1588" s="92" t="e">
        <f>AD1588/(AG1588*2)</f>
        <v>#VALUE!</v>
      </c>
      <c r="AI1588" s="93" t="str">
        <f>IF(AG1588=1,AG1588/$AG$1590,"No aplica")</f>
        <v>No aplica</v>
      </c>
      <c r="AJ1588" s="93" t="e">
        <f>AF1588*AI1588</f>
        <v>#VALUE!</v>
      </c>
      <c r="AK1588" s="93" t="e">
        <f>AJ1588*$AE$23</f>
        <v>#VALUE!</v>
      </c>
    </row>
    <row r="1589" spans="1:37" ht="25.35" customHeight="1" thickTop="1" thickBot="1">
      <c r="A1589" s="296" t="s">
        <v>1383</v>
      </c>
      <c r="B1589" s="297" t="s">
        <v>1384</v>
      </c>
      <c r="C1589" s="297" t="s">
        <v>1384</v>
      </c>
      <c r="D1589" s="297" t="s">
        <v>1384</v>
      </c>
      <c r="E1589" s="297" t="s">
        <v>1384</v>
      </c>
      <c r="F1589" s="297" t="s">
        <v>1384</v>
      </c>
      <c r="G1589" s="297" t="s">
        <v>1384</v>
      </c>
      <c r="H1589" s="297" t="s">
        <v>1384</v>
      </c>
      <c r="I1589" s="297" t="s">
        <v>1384</v>
      </c>
      <c r="J1589" s="297" t="s">
        <v>1384</v>
      </c>
      <c r="K1589" s="297" t="s">
        <v>1384</v>
      </c>
      <c r="L1589" s="297" t="s">
        <v>1384</v>
      </c>
      <c r="M1589" s="297" t="s">
        <v>1384</v>
      </c>
      <c r="N1589" s="297" t="s">
        <v>1384</v>
      </c>
      <c r="O1589" s="297" t="s">
        <v>1384</v>
      </c>
      <c r="P1589" s="297" t="s">
        <v>1384</v>
      </c>
      <c r="Q1589" s="297"/>
      <c r="R1589" s="297"/>
      <c r="S1589" s="297"/>
      <c r="T1589" s="297"/>
      <c r="U1589" s="297"/>
      <c r="V1589" s="297"/>
      <c r="W1589" s="297"/>
      <c r="X1589" s="297"/>
      <c r="Y1589" s="297"/>
      <c r="Z1589" s="297"/>
      <c r="AA1589" s="297"/>
      <c r="AB1589" s="297"/>
      <c r="AC1589" s="298"/>
      <c r="AD1589" s="205">
        <f>'Art. 121'!Q1535</f>
        <v>3</v>
      </c>
      <c r="AE1589" s="91" t="str">
        <f>IF(AG1589=1,AK1589,AG1589)</f>
        <v>No aplica</v>
      </c>
      <c r="AF1589">
        <f>AD1589/2</f>
        <v>1.5</v>
      </c>
      <c r="AG1589" s="89" t="str">
        <f>IF(AND(AF1589&gt;=0,AF1589&lt;=1),1,"No aplica")</f>
        <v>No aplica</v>
      </c>
      <c r="AH1589" s="92" t="e">
        <f>AD1589/(AG1589*2)</f>
        <v>#VALUE!</v>
      </c>
      <c r="AI1589" s="93" t="str">
        <f>IF(AG1589=1,AG1589/$AG$1590,"No aplica")</f>
        <v>No aplica</v>
      </c>
      <c r="AJ1589" s="93" t="e">
        <f>AF1589*AI1589</f>
        <v>#VALUE!</v>
      </c>
      <c r="AK1589" s="93" t="e">
        <f>AJ1589*$AE$23</f>
        <v>#VALUE!</v>
      </c>
    </row>
    <row r="1590" spans="1:37" ht="25.35" customHeight="1" thickTop="1">
      <c r="A1590" s="304" t="s">
        <v>2431</v>
      </c>
      <c r="B1590" s="304"/>
      <c r="C1590" s="304"/>
      <c r="D1590" s="304"/>
      <c r="E1590" s="304"/>
      <c r="F1590" s="304"/>
      <c r="G1590" s="304"/>
      <c r="H1590" s="304"/>
      <c r="I1590" s="304"/>
      <c r="J1590" s="304"/>
      <c r="K1590" s="304"/>
      <c r="L1590" s="304"/>
      <c r="M1590" s="304"/>
      <c r="N1590" s="304"/>
      <c r="O1590" s="304"/>
      <c r="P1590" s="304"/>
      <c r="Q1590" s="304"/>
      <c r="R1590" s="304"/>
      <c r="S1590" s="304"/>
      <c r="T1590" s="304"/>
      <c r="U1590" s="304"/>
      <c r="V1590" s="304"/>
      <c r="W1590" s="304"/>
      <c r="X1590" s="304"/>
      <c r="Y1590" s="304"/>
      <c r="Z1590" s="304"/>
      <c r="AA1590" s="304"/>
      <c r="AB1590" s="304"/>
      <c r="AC1590" s="304"/>
      <c r="AD1590" s="304"/>
      <c r="AE1590" s="91">
        <f>SUM(AE1583:AE1589)</f>
        <v>0</v>
      </c>
      <c r="AF1590" s="63"/>
      <c r="AG1590" s="94">
        <f>SUM(AG1585:AG1589)</f>
        <v>0</v>
      </c>
      <c r="AH1590" s="95"/>
      <c r="AI1590" s="96"/>
      <c r="AJ1590" s="96"/>
      <c r="AK1590" s="96"/>
    </row>
    <row r="1591" spans="1:37" ht="25.35" customHeight="1">
      <c r="A1591" s="302" t="s">
        <v>2432</v>
      </c>
      <c r="B1591" s="302"/>
      <c r="C1591" s="302"/>
      <c r="D1591" s="302"/>
      <c r="E1591" s="302"/>
      <c r="F1591" s="302"/>
      <c r="G1591" s="302"/>
      <c r="H1591" s="302"/>
      <c r="I1591" s="302"/>
      <c r="J1591" s="302"/>
      <c r="K1591" s="302"/>
      <c r="L1591" s="302"/>
      <c r="M1591" s="302"/>
      <c r="N1591" s="302"/>
      <c r="O1591" s="302"/>
      <c r="P1591" s="302"/>
      <c r="Q1591" s="302"/>
      <c r="R1591" s="302"/>
      <c r="S1591" s="302"/>
      <c r="T1591" s="302"/>
      <c r="U1591" s="302"/>
      <c r="V1591" s="302"/>
      <c r="W1591" s="302"/>
      <c r="X1591" s="302"/>
      <c r="Y1591" s="302"/>
      <c r="Z1591" s="302"/>
      <c r="AA1591" s="302"/>
      <c r="AB1591" s="302"/>
      <c r="AC1591" s="302"/>
      <c r="AD1591" s="302"/>
      <c r="AE1591" s="91">
        <f>AE1590/$AE$23*100</f>
        <v>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94" t="s">
        <v>1385</v>
      </c>
      <c r="B1594" s="294"/>
      <c r="C1594" s="294"/>
      <c r="D1594" s="294"/>
      <c r="E1594" s="294"/>
      <c r="F1594" s="294"/>
      <c r="G1594" s="294"/>
      <c r="H1594" s="294"/>
      <c r="I1594" s="294"/>
      <c r="J1594" s="294"/>
      <c r="K1594" s="294"/>
      <c r="L1594" s="294"/>
      <c r="M1594" s="294"/>
      <c r="N1594" s="294"/>
      <c r="O1594" s="294"/>
      <c r="P1594" s="294"/>
      <c r="Q1594" s="294"/>
      <c r="R1594" s="294"/>
      <c r="S1594" s="294"/>
      <c r="T1594" s="294"/>
      <c r="U1594" s="294"/>
      <c r="V1594" s="294"/>
      <c r="W1594" s="294"/>
      <c r="X1594" s="294"/>
      <c r="Y1594" s="294"/>
      <c r="Z1594" s="294"/>
      <c r="AA1594" s="294"/>
      <c r="AB1594" s="294"/>
      <c r="AC1594" s="294"/>
      <c r="AD1594" s="204"/>
      <c r="AE1594" s="204"/>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03" t="s">
        <v>44</v>
      </c>
      <c r="B1597" s="303"/>
      <c r="C1597" s="303"/>
      <c r="D1597" s="303"/>
      <c r="E1597" s="303"/>
      <c r="F1597" s="303"/>
      <c r="G1597" s="303"/>
      <c r="H1597" s="303"/>
      <c r="I1597" s="303"/>
      <c r="J1597" s="303"/>
      <c r="K1597" s="303"/>
      <c r="L1597" s="303"/>
      <c r="M1597" s="303"/>
      <c r="N1597" s="303"/>
      <c r="O1597" s="303"/>
      <c r="P1597" s="303"/>
      <c r="Q1597" s="303"/>
      <c r="R1597" s="303"/>
      <c r="S1597" s="303"/>
      <c r="T1597" s="303"/>
      <c r="U1597" s="303"/>
      <c r="V1597" s="303"/>
      <c r="W1597" s="303"/>
      <c r="X1597" s="303"/>
      <c r="Y1597" s="303"/>
      <c r="Z1597" s="303"/>
      <c r="AA1597" s="303"/>
      <c r="AB1597" s="303"/>
      <c r="AC1597" s="303"/>
      <c r="AD1597" s="67" t="s">
        <v>67</v>
      </c>
      <c r="AE1597" s="201" t="s">
        <v>9</v>
      </c>
      <c r="AF1597" s="89" t="s">
        <v>1877</v>
      </c>
      <c r="AG1597" s="89" t="s">
        <v>1878</v>
      </c>
      <c r="AH1597" s="89" t="s">
        <v>1879</v>
      </c>
      <c r="AI1597" s="90" t="s">
        <v>1880</v>
      </c>
      <c r="AJ1597" s="89"/>
      <c r="AK1597" s="90" t="s">
        <v>1881</v>
      </c>
    </row>
    <row r="1598" spans="1:37" ht="25.35" customHeight="1" thickTop="1" thickBot="1">
      <c r="A1598" s="296" t="s">
        <v>960</v>
      </c>
      <c r="B1598" s="297" t="s">
        <v>980</v>
      </c>
      <c r="C1598" s="297" t="s">
        <v>980</v>
      </c>
      <c r="D1598" s="297" t="s">
        <v>980</v>
      </c>
      <c r="E1598" s="297" t="s">
        <v>980</v>
      </c>
      <c r="F1598" s="297" t="s">
        <v>980</v>
      </c>
      <c r="G1598" s="297" t="s">
        <v>980</v>
      </c>
      <c r="H1598" s="297" t="s">
        <v>980</v>
      </c>
      <c r="I1598" s="297" t="s">
        <v>980</v>
      </c>
      <c r="J1598" s="297" t="s">
        <v>980</v>
      </c>
      <c r="K1598" s="297" t="s">
        <v>980</v>
      </c>
      <c r="L1598" s="297" t="s">
        <v>980</v>
      </c>
      <c r="M1598" s="297" t="s">
        <v>980</v>
      </c>
      <c r="N1598" s="297" t="s">
        <v>980</v>
      </c>
      <c r="O1598" s="297" t="s">
        <v>980</v>
      </c>
      <c r="P1598" s="297" t="s">
        <v>980</v>
      </c>
      <c r="Q1598" s="297"/>
      <c r="R1598" s="297"/>
      <c r="S1598" s="297"/>
      <c r="T1598" s="297"/>
      <c r="U1598" s="297"/>
      <c r="V1598" s="297"/>
      <c r="W1598" s="297"/>
      <c r="X1598" s="297"/>
      <c r="Y1598" s="297"/>
      <c r="Z1598" s="297"/>
      <c r="AA1598" s="297"/>
      <c r="AB1598" s="297"/>
      <c r="AC1598" s="298"/>
      <c r="AD1598" s="205">
        <f>'Art. 121'!Q1544</f>
        <v>2</v>
      </c>
      <c r="AE1598" s="91">
        <f t="shared" ref="AE1598:AE1609" si="422">IF(AG1598=1,AK1598,AG1598)</f>
        <v>0.3968253968253968</v>
      </c>
      <c r="AF1598">
        <f t="shared" ref="AF1598:AF1609" si="423">AD1598/2</f>
        <v>1</v>
      </c>
      <c r="AG1598" s="89">
        <f t="shared" ref="AG1598:AG1609" si="424">IF(AND(AF1598&gt;=0,AF1598&lt;=1),1,"No aplica")</f>
        <v>1</v>
      </c>
      <c r="AH1598" s="92">
        <f t="shared" ref="AH1598:AH1609" si="425">AD1598/(AG1598*2)</f>
        <v>1</v>
      </c>
      <c r="AI1598" s="93">
        <f t="shared" ref="AI1598:AI1609" si="426">IF(AG1598=1,AG1598/$AG$1610,"No aplica")</f>
        <v>8.3333333333333329E-2</v>
      </c>
      <c r="AJ1598" s="93">
        <f t="shared" ref="AJ1598:AJ1609" si="427">AF1598*AI1598</f>
        <v>8.3333333333333329E-2</v>
      </c>
      <c r="AK1598" s="93">
        <f t="shared" ref="AK1598:AK1609" si="428">AJ1598*$AE$23</f>
        <v>0.3968253968253968</v>
      </c>
    </row>
    <row r="1599" spans="1:37" ht="25.35" customHeight="1" thickTop="1" thickBot="1">
      <c r="A1599" s="296" t="s">
        <v>1010</v>
      </c>
      <c r="B1599" s="297" t="s">
        <v>1011</v>
      </c>
      <c r="C1599" s="297" t="s">
        <v>1011</v>
      </c>
      <c r="D1599" s="297" t="s">
        <v>1011</v>
      </c>
      <c r="E1599" s="297" t="s">
        <v>1011</v>
      </c>
      <c r="F1599" s="297" t="s">
        <v>1011</v>
      </c>
      <c r="G1599" s="297" t="s">
        <v>1011</v>
      </c>
      <c r="H1599" s="297" t="s">
        <v>1011</v>
      </c>
      <c r="I1599" s="297" t="s">
        <v>1011</v>
      </c>
      <c r="J1599" s="297" t="s">
        <v>1011</v>
      </c>
      <c r="K1599" s="297" t="s">
        <v>1011</v>
      </c>
      <c r="L1599" s="297" t="s">
        <v>1011</v>
      </c>
      <c r="M1599" s="297" t="s">
        <v>1011</v>
      </c>
      <c r="N1599" s="297" t="s">
        <v>1011</v>
      </c>
      <c r="O1599" s="297" t="s">
        <v>1011</v>
      </c>
      <c r="P1599" s="297" t="s">
        <v>1011</v>
      </c>
      <c r="Q1599" s="297"/>
      <c r="R1599" s="297"/>
      <c r="S1599" s="297"/>
      <c r="T1599" s="297"/>
      <c r="U1599" s="297"/>
      <c r="V1599" s="297"/>
      <c r="W1599" s="297"/>
      <c r="X1599" s="297"/>
      <c r="Y1599" s="297"/>
      <c r="Z1599" s="297"/>
      <c r="AA1599" s="297"/>
      <c r="AB1599" s="297"/>
      <c r="AC1599" s="298"/>
      <c r="AD1599" s="205">
        <f>'Art. 121'!Q1545</f>
        <v>2</v>
      </c>
      <c r="AE1599" s="91">
        <f t="shared" si="422"/>
        <v>0.3968253968253968</v>
      </c>
      <c r="AF1599">
        <f t="shared" si="423"/>
        <v>1</v>
      </c>
      <c r="AG1599" s="89">
        <f t="shared" si="424"/>
        <v>1</v>
      </c>
      <c r="AH1599" s="92">
        <f t="shared" si="425"/>
        <v>1</v>
      </c>
      <c r="AI1599" s="93">
        <f t="shared" si="426"/>
        <v>8.3333333333333329E-2</v>
      </c>
      <c r="AJ1599" s="93">
        <f t="shared" si="427"/>
        <v>8.3333333333333329E-2</v>
      </c>
      <c r="AK1599" s="93">
        <f t="shared" si="428"/>
        <v>0.3968253968253968</v>
      </c>
    </row>
    <row r="1600" spans="1:37" ht="25.35" customHeight="1" thickTop="1" thickBot="1">
      <c r="A1600" s="296" t="s">
        <v>1387</v>
      </c>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c r="Z1600" s="297"/>
      <c r="AA1600" s="297"/>
      <c r="AB1600" s="297"/>
      <c r="AC1600" s="298"/>
      <c r="AD1600" s="205">
        <f>'Art. 121'!Q1546</f>
        <v>1</v>
      </c>
      <c r="AE1600" s="91">
        <f t="shared" si="422"/>
        <v>0.1984126984126984</v>
      </c>
      <c r="AF1600">
        <f t="shared" si="423"/>
        <v>0.5</v>
      </c>
      <c r="AG1600" s="89">
        <f t="shared" si="424"/>
        <v>1</v>
      </c>
      <c r="AH1600" s="92">
        <f t="shared" si="425"/>
        <v>0.5</v>
      </c>
      <c r="AI1600" s="93">
        <f t="shared" si="426"/>
        <v>8.3333333333333329E-2</v>
      </c>
      <c r="AJ1600" s="93">
        <f t="shared" si="427"/>
        <v>4.1666666666666664E-2</v>
      </c>
      <c r="AK1600" s="93">
        <f t="shared" si="428"/>
        <v>0.1984126984126984</v>
      </c>
    </row>
    <row r="1601" spans="1:37" ht="25.35" customHeight="1" thickTop="1" thickBot="1">
      <c r="A1601" s="296" t="s">
        <v>1389</v>
      </c>
      <c r="B1601" s="297" t="s">
        <v>1390</v>
      </c>
      <c r="C1601" s="297" t="s">
        <v>1390</v>
      </c>
      <c r="D1601" s="297" t="s">
        <v>1390</v>
      </c>
      <c r="E1601" s="297" t="s">
        <v>1390</v>
      </c>
      <c r="F1601" s="297" t="s">
        <v>1390</v>
      </c>
      <c r="G1601" s="297" t="s">
        <v>1390</v>
      </c>
      <c r="H1601" s="297" t="s">
        <v>1390</v>
      </c>
      <c r="I1601" s="297" t="s">
        <v>1390</v>
      </c>
      <c r="J1601" s="297" t="s">
        <v>1390</v>
      </c>
      <c r="K1601" s="297" t="s">
        <v>1390</v>
      </c>
      <c r="L1601" s="297" t="s">
        <v>1390</v>
      </c>
      <c r="M1601" s="297" t="s">
        <v>1390</v>
      </c>
      <c r="N1601" s="297" t="s">
        <v>1390</v>
      </c>
      <c r="O1601" s="297" t="s">
        <v>1390</v>
      </c>
      <c r="P1601" s="297" t="s">
        <v>1390</v>
      </c>
      <c r="Q1601" s="297"/>
      <c r="R1601" s="297"/>
      <c r="S1601" s="297"/>
      <c r="T1601" s="297"/>
      <c r="U1601" s="297"/>
      <c r="V1601" s="297"/>
      <c r="W1601" s="297"/>
      <c r="X1601" s="297"/>
      <c r="Y1601" s="297"/>
      <c r="Z1601" s="297"/>
      <c r="AA1601" s="297"/>
      <c r="AB1601" s="297"/>
      <c r="AC1601" s="298"/>
      <c r="AD1601" s="205">
        <f>'Art. 121'!Q1547</f>
        <v>1</v>
      </c>
      <c r="AE1601" s="91">
        <f t="shared" si="422"/>
        <v>0.1984126984126984</v>
      </c>
      <c r="AF1601">
        <f t="shared" si="423"/>
        <v>0.5</v>
      </c>
      <c r="AG1601" s="89">
        <f t="shared" si="424"/>
        <v>1</v>
      </c>
      <c r="AH1601" s="92">
        <f t="shared" si="425"/>
        <v>0.5</v>
      </c>
      <c r="AI1601" s="93">
        <f t="shared" si="426"/>
        <v>8.3333333333333329E-2</v>
      </c>
      <c r="AJ1601" s="93">
        <f t="shared" si="427"/>
        <v>4.1666666666666664E-2</v>
      </c>
      <c r="AK1601" s="93">
        <f t="shared" si="428"/>
        <v>0.1984126984126984</v>
      </c>
    </row>
    <row r="1602" spans="1:37" ht="25.35" customHeight="1" thickTop="1" thickBot="1">
      <c r="A1602" s="296" t="s">
        <v>1391</v>
      </c>
      <c r="B1602" s="297" t="s">
        <v>1391</v>
      </c>
      <c r="C1602" s="297" t="s">
        <v>1391</v>
      </c>
      <c r="D1602" s="297" t="s">
        <v>1391</v>
      </c>
      <c r="E1602" s="297" t="s">
        <v>1391</v>
      </c>
      <c r="F1602" s="297" t="s">
        <v>1391</v>
      </c>
      <c r="G1602" s="297" t="s">
        <v>1391</v>
      </c>
      <c r="H1602" s="297" t="s">
        <v>1391</v>
      </c>
      <c r="I1602" s="297" t="s">
        <v>1391</v>
      </c>
      <c r="J1602" s="297" t="s">
        <v>1391</v>
      </c>
      <c r="K1602" s="297" t="s">
        <v>1391</v>
      </c>
      <c r="L1602" s="297" t="s">
        <v>1391</v>
      </c>
      <c r="M1602" s="297" t="s">
        <v>1391</v>
      </c>
      <c r="N1602" s="297" t="s">
        <v>1391</v>
      </c>
      <c r="O1602" s="297" t="s">
        <v>1391</v>
      </c>
      <c r="P1602" s="297" t="s">
        <v>1391</v>
      </c>
      <c r="Q1602" s="297"/>
      <c r="R1602" s="297"/>
      <c r="S1602" s="297"/>
      <c r="T1602" s="297"/>
      <c r="U1602" s="297"/>
      <c r="V1602" s="297"/>
      <c r="W1602" s="297"/>
      <c r="X1602" s="297"/>
      <c r="Y1602" s="297"/>
      <c r="Z1602" s="297"/>
      <c r="AA1602" s="297"/>
      <c r="AB1602" s="297"/>
      <c r="AC1602" s="298"/>
      <c r="AD1602" s="205">
        <f>'Art. 121'!Q1548</f>
        <v>1</v>
      </c>
      <c r="AE1602" s="91">
        <f t="shared" si="422"/>
        <v>0.1984126984126984</v>
      </c>
      <c r="AF1602">
        <f t="shared" si="423"/>
        <v>0.5</v>
      </c>
      <c r="AG1602" s="89">
        <f t="shared" si="424"/>
        <v>1</v>
      </c>
      <c r="AH1602" s="92">
        <f t="shared" si="425"/>
        <v>0.5</v>
      </c>
      <c r="AI1602" s="93">
        <f t="shared" si="426"/>
        <v>8.3333333333333329E-2</v>
      </c>
      <c r="AJ1602" s="93">
        <f t="shared" si="427"/>
        <v>4.1666666666666664E-2</v>
      </c>
      <c r="AK1602" s="93">
        <f t="shared" si="428"/>
        <v>0.1984126984126984</v>
      </c>
    </row>
    <row r="1603" spans="1:37" ht="25.35" customHeight="1" thickTop="1" thickBot="1">
      <c r="A1603" s="296" t="s">
        <v>1392</v>
      </c>
      <c r="B1603" s="297" t="s">
        <v>1392</v>
      </c>
      <c r="C1603" s="297" t="s">
        <v>1392</v>
      </c>
      <c r="D1603" s="297" t="s">
        <v>1392</v>
      </c>
      <c r="E1603" s="297" t="s">
        <v>1392</v>
      </c>
      <c r="F1603" s="297" t="s">
        <v>1392</v>
      </c>
      <c r="G1603" s="297" t="s">
        <v>1392</v>
      </c>
      <c r="H1603" s="297" t="s">
        <v>1392</v>
      </c>
      <c r="I1603" s="297" t="s">
        <v>1392</v>
      </c>
      <c r="J1603" s="297" t="s">
        <v>1392</v>
      </c>
      <c r="K1603" s="297" t="s">
        <v>1392</v>
      </c>
      <c r="L1603" s="297" t="s">
        <v>1392</v>
      </c>
      <c r="M1603" s="297" t="s">
        <v>1392</v>
      </c>
      <c r="N1603" s="297" t="s">
        <v>1392</v>
      </c>
      <c r="O1603" s="297" t="s">
        <v>1392</v>
      </c>
      <c r="P1603" s="297" t="s">
        <v>1392</v>
      </c>
      <c r="Q1603" s="297"/>
      <c r="R1603" s="297"/>
      <c r="S1603" s="297"/>
      <c r="T1603" s="297"/>
      <c r="U1603" s="297"/>
      <c r="V1603" s="297"/>
      <c r="W1603" s="297"/>
      <c r="X1603" s="297"/>
      <c r="Y1603" s="297"/>
      <c r="Z1603" s="297"/>
      <c r="AA1603" s="297"/>
      <c r="AB1603" s="297"/>
      <c r="AC1603" s="298"/>
      <c r="AD1603" s="205">
        <f>'Art. 121'!Q1549</f>
        <v>1</v>
      </c>
      <c r="AE1603" s="91">
        <f t="shared" si="422"/>
        <v>0.1984126984126984</v>
      </c>
      <c r="AF1603">
        <f t="shared" si="423"/>
        <v>0.5</v>
      </c>
      <c r="AG1603" s="89">
        <f t="shared" si="424"/>
        <v>1</v>
      </c>
      <c r="AH1603" s="92">
        <f t="shared" si="425"/>
        <v>0.5</v>
      </c>
      <c r="AI1603" s="93">
        <f t="shared" si="426"/>
        <v>8.3333333333333329E-2</v>
      </c>
      <c r="AJ1603" s="93">
        <f t="shared" si="427"/>
        <v>4.1666666666666664E-2</v>
      </c>
      <c r="AK1603" s="93">
        <f t="shared" si="428"/>
        <v>0.1984126984126984</v>
      </c>
    </row>
    <row r="1604" spans="1:37" ht="25.35" customHeight="1" thickTop="1" thickBot="1">
      <c r="A1604" s="296" t="s">
        <v>1393</v>
      </c>
      <c r="B1604" s="297" t="s">
        <v>1394</v>
      </c>
      <c r="C1604" s="297" t="s">
        <v>1394</v>
      </c>
      <c r="D1604" s="297" t="s">
        <v>1394</v>
      </c>
      <c r="E1604" s="297" t="s">
        <v>1394</v>
      </c>
      <c r="F1604" s="297" t="s">
        <v>1394</v>
      </c>
      <c r="G1604" s="297" t="s">
        <v>1394</v>
      </c>
      <c r="H1604" s="297" t="s">
        <v>1394</v>
      </c>
      <c r="I1604" s="297" t="s">
        <v>1394</v>
      </c>
      <c r="J1604" s="297" t="s">
        <v>1394</v>
      </c>
      <c r="K1604" s="297" t="s">
        <v>1394</v>
      </c>
      <c r="L1604" s="297" t="s">
        <v>1394</v>
      </c>
      <c r="M1604" s="297" t="s">
        <v>1394</v>
      </c>
      <c r="N1604" s="297" t="s">
        <v>1394</v>
      </c>
      <c r="O1604" s="297" t="s">
        <v>1394</v>
      </c>
      <c r="P1604" s="297" t="s">
        <v>1394</v>
      </c>
      <c r="Q1604" s="297"/>
      <c r="R1604" s="297"/>
      <c r="S1604" s="297"/>
      <c r="T1604" s="297"/>
      <c r="U1604" s="297"/>
      <c r="V1604" s="297"/>
      <c r="W1604" s="297"/>
      <c r="X1604" s="297"/>
      <c r="Y1604" s="297"/>
      <c r="Z1604" s="297"/>
      <c r="AA1604" s="297"/>
      <c r="AB1604" s="297"/>
      <c r="AC1604" s="298"/>
      <c r="AD1604" s="205">
        <f>'Art. 121'!Q1550</f>
        <v>1</v>
      </c>
      <c r="AE1604" s="91">
        <f t="shared" si="422"/>
        <v>0.1984126984126984</v>
      </c>
      <c r="AF1604">
        <f t="shared" si="423"/>
        <v>0.5</v>
      </c>
      <c r="AG1604" s="89">
        <f t="shared" si="424"/>
        <v>1</v>
      </c>
      <c r="AH1604" s="92">
        <f t="shared" si="425"/>
        <v>0.5</v>
      </c>
      <c r="AI1604" s="93">
        <f t="shared" si="426"/>
        <v>8.3333333333333329E-2</v>
      </c>
      <c r="AJ1604" s="93">
        <f t="shared" si="427"/>
        <v>4.1666666666666664E-2</v>
      </c>
      <c r="AK1604" s="93">
        <f t="shared" si="428"/>
        <v>0.1984126984126984</v>
      </c>
    </row>
    <row r="1605" spans="1:37" ht="25.35" customHeight="1" thickTop="1" thickBot="1">
      <c r="A1605" s="296" t="s">
        <v>1395</v>
      </c>
      <c r="B1605" s="297" t="s">
        <v>1396</v>
      </c>
      <c r="C1605" s="297" t="s">
        <v>1396</v>
      </c>
      <c r="D1605" s="297" t="s">
        <v>1396</v>
      </c>
      <c r="E1605" s="297" t="s">
        <v>1396</v>
      </c>
      <c r="F1605" s="297" t="s">
        <v>1396</v>
      </c>
      <c r="G1605" s="297" t="s">
        <v>1396</v>
      </c>
      <c r="H1605" s="297" t="s">
        <v>1396</v>
      </c>
      <c r="I1605" s="297" t="s">
        <v>1396</v>
      </c>
      <c r="J1605" s="297" t="s">
        <v>1396</v>
      </c>
      <c r="K1605" s="297" t="s">
        <v>1396</v>
      </c>
      <c r="L1605" s="297" t="s">
        <v>1396</v>
      </c>
      <c r="M1605" s="297" t="s">
        <v>1396</v>
      </c>
      <c r="N1605" s="297" t="s">
        <v>1396</v>
      </c>
      <c r="O1605" s="297" t="s">
        <v>1396</v>
      </c>
      <c r="P1605" s="297" t="s">
        <v>1396</v>
      </c>
      <c r="Q1605" s="297"/>
      <c r="R1605" s="297"/>
      <c r="S1605" s="297"/>
      <c r="T1605" s="297"/>
      <c r="U1605" s="297"/>
      <c r="V1605" s="297"/>
      <c r="W1605" s="297"/>
      <c r="X1605" s="297"/>
      <c r="Y1605" s="297"/>
      <c r="Z1605" s="297"/>
      <c r="AA1605" s="297"/>
      <c r="AB1605" s="297"/>
      <c r="AC1605" s="298"/>
      <c r="AD1605" s="205">
        <f>'Art. 121'!Q1551</f>
        <v>1</v>
      </c>
      <c r="AE1605" s="91">
        <f t="shared" si="422"/>
        <v>0.1984126984126984</v>
      </c>
      <c r="AF1605">
        <f t="shared" si="423"/>
        <v>0.5</v>
      </c>
      <c r="AG1605" s="89">
        <f t="shared" si="424"/>
        <v>1</v>
      </c>
      <c r="AH1605" s="92">
        <f t="shared" si="425"/>
        <v>0.5</v>
      </c>
      <c r="AI1605" s="93">
        <f t="shared" si="426"/>
        <v>8.3333333333333329E-2</v>
      </c>
      <c r="AJ1605" s="93">
        <f t="shared" si="427"/>
        <v>4.1666666666666664E-2</v>
      </c>
      <c r="AK1605" s="93">
        <f t="shared" si="428"/>
        <v>0.1984126984126984</v>
      </c>
    </row>
    <row r="1606" spans="1:37" ht="25.35" customHeight="1" thickTop="1" thickBot="1">
      <c r="A1606" s="296" t="s">
        <v>1397</v>
      </c>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c r="Z1606" s="297"/>
      <c r="AA1606" s="297"/>
      <c r="AB1606" s="297"/>
      <c r="AC1606" s="298"/>
      <c r="AD1606" s="205">
        <f>'Art. 121'!Q1552</f>
        <v>1</v>
      </c>
      <c r="AE1606" s="91">
        <f t="shared" si="422"/>
        <v>0.1984126984126984</v>
      </c>
      <c r="AF1606">
        <f t="shared" si="423"/>
        <v>0.5</v>
      </c>
      <c r="AG1606" s="89">
        <f t="shared" si="424"/>
        <v>1</v>
      </c>
      <c r="AH1606" s="92">
        <f t="shared" si="425"/>
        <v>0.5</v>
      </c>
      <c r="AI1606" s="93">
        <f t="shared" si="426"/>
        <v>8.3333333333333329E-2</v>
      </c>
      <c r="AJ1606" s="93">
        <f t="shared" si="427"/>
        <v>4.1666666666666664E-2</v>
      </c>
      <c r="AK1606" s="93">
        <f t="shared" si="428"/>
        <v>0.1984126984126984</v>
      </c>
    </row>
    <row r="1607" spans="1:37" ht="25.35" customHeight="1" thickTop="1" thickBot="1">
      <c r="A1607" s="296" t="s">
        <v>1398</v>
      </c>
      <c r="B1607" s="297" t="s">
        <v>1399</v>
      </c>
      <c r="C1607" s="297" t="s">
        <v>1399</v>
      </c>
      <c r="D1607" s="297" t="s">
        <v>1399</v>
      </c>
      <c r="E1607" s="297" t="s">
        <v>1399</v>
      </c>
      <c r="F1607" s="297" t="s">
        <v>1399</v>
      </c>
      <c r="G1607" s="297" t="s">
        <v>1399</v>
      </c>
      <c r="H1607" s="297" t="s">
        <v>1399</v>
      </c>
      <c r="I1607" s="297" t="s">
        <v>1399</v>
      </c>
      <c r="J1607" s="297" t="s">
        <v>1399</v>
      </c>
      <c r="K1607" s="297" t="s">
        <v>1399</v>
      </c>
      <c r="L1607" s="297" t="s">
        <v>1399</v>
      </c>
      <c r="M1607" s="297" t="s">
        <v>1399</v>
      </c>
      <c r="N1607" s="297" t="s">
        <v>1399</v>
      </c>
      <c r="O1607" s="297" t="s">
        <v>1399</v>
      </c>
      <c r="P1607" s="297" t="s">
        <v>1399</v>
      </c>
      <c r="Q1607" s="297"/>
      <c r="R1607" s="297"/>
      <c r="S1607" s="297"/>
      <c r="T1607" s="297"/>
      <c r="U1607" s="297"/>
      <c r="V1607" s="297"/>
      <c r="W1607" s="297"/>
      <c r="X1607" s="297"/>
      <c r="Y1607" s="297"/>
      <c r="Z1607" s="297"/>
      <c r="AA1607" s="297"/>
      <c r="AB1607" s="297"/>
      <c r="AC1607" s="298"/>
      <c r="AD1607" s="205">
        <f>'Art. 121'!Q1553</f>
        <v>1</v>
      </c>
      <c r="AE1607" s="91">
        <f t="shared" si="422"/>
        <v>0.1984126984126984</v>
      </c>
      <c r="AF1607">
        <f t="shared" si="423"/>
        <v>0.5</v>
      </c>
      <c r="AG1607" s="89">
        <f t="shared" si="424"/>
        <v>1</v>
      </c>
      <c r="AH1607" s="92">
        <f t="shared" si="425"/>
        <v>0.5</v>
      </c>
      <c r="AI1607" s="93">
        <f t="shared" si="426"/>
        <v>8.3333333333333329E-2</v>
      </c>
      <c r="AJ1607" s="93">
        <f t="shared" si="427"/>
        <v>4.1666666666666664E-2</v>
      </c>
      <c r="AK1607" s="93">
        <f t="shared" si="428"/>
        <v>0.1984126984126984</v>
      </c>
    </row>
    <row r="1608" spans="1:37" ht="25.35" customHeight="1" thickTop="1" thickBot="1">
      <c r="A1608" s="296" t="s">
        <v>1400</v>
      </c>
      <c r="B1608" s="297" t="s">
        <v>1401</v>
      </c>
      <c r="C1608" s="297" t="s">
        <v>1401</v>
      </c>
      <c r="D1608" s="297" t="s">
        <v>1401</v>
      </c>
      <c r="E1608" s="297" t="s">
        <v>1401</v>
      </c>
      <c r="F1608" s="297" t="s">
        <v>1401</v>
      </c>
      <c r="G1608" s="297" t="s">
        <v>1401</v>
      </c>
      <c r="H1608" s="297" t="s">
        <v>1401</v>
      </c>
      <c r="I1608" s="297" t="s">
        <v>1401</v>
      </c>
      <c r="J1608" s="297" t="s">
        <v>1401</v>
      </c>
      <c r="K1608" s="297" t="s">
        <v>1401</v>
      </c>
      <c r="L1608" s="297" t="s">
        <v>1401</v>
      </c>
      <c r="M1608" s="297" t="s">
        <v>1401</v>
      </c>
      <c r="N1608" s="297" t="s">
        <v>1401</v>
      </c>
      <c r="O1608" s="297" t="s">
        <v>1401</v>
      </c>
      <c r="P1608" s="297" t="s">
        <v>1401</v>
      </c>
      <c r="Q1608" s="297"/>
      <c r="R1608" s="297"/>
      <c r="S1608" s="297"/>
      <c r="T1608" s="297"/>
      <c r="U1608" s="297"/>
      <c r="V1608" s="297"/>
      <c r="W1608" s="297"/>
      <c r="X1608" s="297"/>
      <c r="Y1608" s="297"/>
      <c r="Z1608" s="297"/>
      <c r="AA1608" s="297"/>
      <c r="AB1608" s="297"/>
      <c r="AC1608" s="298"/>
      <c r="AD1608" s="205">
        <f>'Art. 121'!Q1554</f>
        <v>1</v>
      </c>
      <c r="AE1608" s="91">
        <f t="shared" si="422"/>
        <v>0.1984126984126984</v>
      </c>
      <c r="AF1608">
        <f t="shared" si="423"/>
        <v>0.5</v>
      </c>
      <c r="AG1608" s="89">
        <f t="shared" si="424"/>
        <v>1</v>
      </c>
      <c r="AH1608" s="92">
        <f t="shared" si="425"/>
        <v>0.5</v>
      </c>
      <c r="AI1608" s="93">
        <f t="shared" si="426"/>
        <v>8.3333333333333329E-2</v>
      </c>
      <c r="AJ1608" s="93">
        <f t="shared" si="427"/>
        <v>4.1666666666666664E-2</v>
      </c>
      <c r="AK1608" s="93">
        <f t="shared" si="428"/>
        <v>0.1984126984126984</v>
      </c>
    </row>
    <row r="1609" spans="1:37" ht="25.35" customHeight="1" thickTop="1" thickBot="1">
      <c r="A1609" s="296" t="s">
        <v>1402</v>
      </c>
      <c r="B1609" s="297" t="s">
        <v>1402</v>
      </c>
      <c r="C1609" s="297" t="s">
        <v>1402</v>
      </c>
      <c r="D1609" s="297" t="s">
        <v>1402</v>
      </c>
      <c r="E1609" s="297" t="s">
        <v>1402</v>
      </c>
      <c r="F1609" s="297" t="s">
        <v>1402</v>
      </c>
      <c r="G1609" s="297" t="s">
        <v>1402</v>
      </c>
      <c r="H1609" s="297" t="s">
        <v>1402</v>
      </c>
      <c r="I1609" s="297" t="s">
        <v>1402</v>
      </c>
      <c r="J1609" s="297" t="s">
        <v>1402</v>
      </c>
      <c r="K1609" s="297" t="s">
        <v>1402</v>
      </c>
      <c r="L1609" s="297" t="s">
        <v>1402</v>
      </c>
      <c r="M1609" s="297" t="s">
        <v>1402</v>
      </c>
      <c r="N1609" s="297" t="s">
        <v>1402</v>
      </c>
      <c r="O1609" s="297" t="s">
        <v>1402</v>
      </c>
      <c r="P1609" s="297" t="s">
        <v>1402</v>
      </c>
      <c r="Q1609" s="297"/>
      <c r="R1609" s="297"/>
      <c r="S1609" s="297"/>
      <c r="T1609" s="297"/>
      <c r="U1609" s="297"/>
      <c r="V1609" s="297"/>
      <c r="W1609" s="297"/>
      <c r="X1609" s="297"/>
      <c r="Y1609" s="297"/>
      <c r="Z1609" s="297"/>
      <c r="AA1609" s="297"/>
      <c r="AB1609" s="297"/>
      <c r="AC1609" s="298"/>
      <c r="AD1609" s="205">
        <f>'Art. 121'!Q1555</f>
        <v>1</v>
      </c>
      <c r="AE1609" s="91">
        <f t="shared" si="422"/>
        <v>0.1984126984126984</v>
      </c>
      <c r="AF1609">
        <f t="shared" si="423"/>
        <v>0.5</v>
      </c>
      <c r="AG1609" s="89">
        <f t="shared" si="424"/>
        <v>1</v>
      </c>
      <c r="AH1609" s="92">
        <f t="shared" si="425"/>
        <v>0.5</v>
      </c>
      <c r="AI1609" s="93">
        <f t="shared" si="426"/>
        <v>8.3333333333333329E-2</v>
      </c>
      <c r="AJ1609" s="93">
        <f t="shared" si="427"/>
        <v>4.1666666666666664E-2</v>
      </c>
      <c r="AK1609" s="93">
        <f t="shared" si="428"/>
        <v>0.1984126984126984</v>
      </c>
    </row>
    <row r="1610" spans="1:37" ht="25.35" customHeight="1" thickTop="1">
      <c r="A1610" s="304" t="s">
        <v>2433</v>
      </c>
      <c r="B1610" s="304"/>
      <c r="C1610" s="304"/>
      <c r="D1610" s="304"/>
      <c r="E1610" s="304"/>
      <c r="F1610" s="304"/>
      <c r="G1610" s="304"/>
      <c r="H1610" s="304"/>
      <c r="I1610" s="304"/>
      <c r="J1610" s="304"/>
      <c r="K1610" s="304"/>
      <c r="L1610" s="304"/>
      <c r="M1610" s="304"/>
      <c r="N1610" s="304"/>
      <c r="O1610" s="304"/>
      <c r="P1610" s="304"/>
      <c r="Q1610" s="304"/>
      <c r="R1610" s="304"/>
      <c r="S1610" s="304"/>
      <c r="T1610" s="304"/>
      <c r="U1610" s="304"/>
      <c r="V1610" s="304"/>
      <c r="W1610" s="304"/>
      <c r="X1610" s="304"/>
      <c r="Y1610" s="304"/>
      <c r="Z1610" s="304"/>
      <c r="AA1610" s="304"/>
      <c r="AB1610" s="304"/>
      <c r="AC1610" s="304"/>
      <c r="AD1610" s="304"/>
      <c r="AE1610" s="91">
        <f>SUM(AE1598:AE1609)</f>
        <v>2.7777777777777781</v>
      </c>
      <c r="AF1610" s="63"/>
      <c r="AG1610" s="94">
        <f>SUM(AG1598:AG1609)</f>
        <v>12</v>
      </c>
      <c r="AH1610" s="95"/>
      <c r="AI1610" s="96"/>
      <c r="AJ1610" s="96"/>
      <c r="AK1610" s="96"/>
    </row>
    <row r="1611" spans="1:37" ht="25.35" customHeight="1">
      <c r="A1611" s="302" t="s">
        <v>2434</v>
      </c>
      <c r="B1611" s="302"/>
      <c r="C1611" s="302"/>
      <c r="D1611" s="302"/>
      <c r="E1611" s="302"/>
      <c r="F1611" s="302"/>
      <c r="G1611" s="302"/>
      <c r="H1611" s="302"/>
      <c r="I1611" s="302"/>
      <c r="J1611" s="302"/>
      <c r="K1611" s="302"/>
      <c r="L1611" s="302"/>
      <c r="M1611" s="302"/>
      <c r="N1611" s="302"/>
      <c r="O1611" s="302"/>
      <c r="P1611" s="302"/>
      <c r="Q1611" s="302"/>
      <c r="R1611" s="302"/>
      <c r="S1611" s="302"/>
      <c r="T1611" s="302"/>
      <c r="U1611" s="302"/>
      <c r="V1611" s="302"/>
      <c r="W1611" s="302"/>
      <c r="X1611" s="302"/>
      <c r="Y1611" s="302"/>
      <c r="Z1611" s="302"/>
      <c r="AA1611" s="302"/>
      <c r="AB1611" s="302"/>
      <c r="AC1611" s="302"/>
      <c r="AD1611" s="302"/>
      <c r="AE1611" s="91">
        <f>AE1610/$AE$23*100</f>
        <v>58.333333333333336</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05" t="s">
        <v>79</v>
      </c>
      <c r="B1613" s="305"/>
      <c r="C1613" s="305"/>
      <c r="D1613" s="305"/>
      <c r="E1613" s="305"/>
      <c r="F1613" s="305"/>
      <c r="G1613" s="305"/>
      <c r="H1613" s="305"/>
      <c r="I1613" s="305"/>
      <c r="J1613" s="305"/>
      <c r="K1613" s="305"/>
      <c r="L1613" s="305"/>
      <c r="M1613" s="305"/>
      <c r="N1613" s="305"/>
      <c r="O1613" s="305"/>
      <c r="P1613" s="305"/>
      <c r="Q1613" s="305"/>
      <c r="R1613" s="305"/>
      <c r="S1613" s="305"/>
      <c r="T1613" s="305"/>
      <c r="U1613" s="305"/>
      <c r="V1613" s="305"/>
      <c r="W1613" s="305"/>
      <c r="X1613" s="305"/>
      <c r="Y1613" s="305"/>
      <c r="Z1613" s="305"/>
      <c r="AA1613" s="305"/>
      <c r="AB1613" s="305"/>
      <c r="AC1613" s="305"/>
      <c r="AD1613" s="106" t="s">
        <v>67</v>
      </c>
      <c r="AE1613" s="107" t="s">
        <v>9</v>
      </c>
      <c r="AF1613" s="89" t="s">
        <v>1877</v>
      </c>
      <c r="AG1613" s="89" t="s">
        <v>1878</v>
      </c>
      <c r="AH1613" s="89" t="s">
        <v>1879</v>
      </c>
      <c r="AI1613" s="90" t="s">
        <v>1880</v>
      </c>
      <c r="AJ1613" s="89"/>
      <c r="AK1613" s="90" t="s">
        <v>1881</v>
      </c>
    </row>
    <row r="1614" spans="1:37" ht="25.35" customHeight="1" thickTop="1" thickBot="1">
      <c r="A1614" s="296" t="s">
        <v>1403</v>
      </c>
      <c r="B1614" s="297" t="s">
        <v>1404</v>
      </c>
      <c r="C1614" s="297" t="s">
        <v>1404</v>
      </c>
      <c r="D1614" s="297" t="s">
        <v>1404</v>
      </c>
      <c r="E1614" s="297" t="s">
        <v>1404</v>
      </c>
      <c r="F1614" s="297" t="s">
        <v>1404</v>
      </c>
      <c r="G1614" s="297" t="s">
        <v>1404</v>
      </c>
      <c r="H1614" s="297" t="s">
        <v>1404</v>
      </c>
      <c r="I1614" s="297" t="s">
        <v>1404</v>
      </c>
      <c r="J1614" s="297" t="s">
        <v>1404</v>
      </c>
      <c r="K1614" s="297" t="s">
        <v>1404</v>
      </c>
      <c r="L1614" s="297" t="s">
        <v>1404</v>
      </c>
      <c r="M1614" s="297" t="s">
        <v>1404</v>
      </c>
      <c r="N1614" s="297" t="s">
        <v>1404</v>
      </c>
      <c r="O1614" s="297" t="s">
        <v>1404</v>
      </c>
      <c r="P1614" s="297" t="s">
        <v>1404</v>
      </c>
      <c r="Q1614" s="297"/>
      <c r="R1614" s="297"/>
      <c r="S1614" s="297"/>
      <c r="T1614" s="297"/>
      <c r="U1614" s="297"/>
      <c r="V1614" s="297"/>
      <c r="W1614" s="297"/>
      <c r="X1614" s="297"/>
      <c r="Y1614" s="297"/>
      <c r="Z1614" s="297"/>
      <c r="AA1614" s="297"/>
      <c r="AB1614" s="297"/>
      <c r="AC1614" s="298"/>
      <c r="AD1614" s="205">
        <f>'Art. 121'!Q1558</f>
        <v>2</v>
      </c>
      <c r="AE1614" s="91">
        <f>IF(AG1614=1,AK1614,AG1614)</f>
        <v>0.95238095238095244</v>
      </c>
      <c r="AF1614">
        <f>AD1614/2</f>
        <v>1</v>
      </c>
      <c r="AG1614" s="89">
        <f>IF(AND(AF1614&gt;=0,AF1614&lt;=1),1,"No aplica")</f>
        <v>1</v>
      </c>
      <c r="AH1614" s="92">
        <f>AD1614/(AG1614*2)</f>
        <v>1</v>
      </c>
      <c r="AI1614" s="93">
        <f>IF(AG1614=1,AG1614/$AG$1619,"No aplica")</f>
        <v>0.2</v>
      </c>
      <c r="AJ1614" s="93">
        <f>AF1614*AI1614</f>
        <v>0.2</v>
      </c>
      <c r="AK1614" s="93">
        <f>AJ1614*$AE$23</f>
        <v>0.95238095238095244</v>
      </c>
    </row>
    <row r="1615" spans="1:37" ht="25.35" customHeight="1" thickTop="1" thickBot="1">
      <c r="A1615" s="296" t="s">
        <v>2435</v>
      </c>
      <c r="B1615" s="297" t="s">
        <v>1406</v>
      </c>
      <c r="C1615" s="297" t="s">
        <v>1406</v>
      </c>
      <c r="D1615" s="297" t="s">
        <v>1406</v>
      </c>
      <c r="E1615" s="297" t="s">
        <v>1406</v>
      </c>
      <c r="F1615" s="297" t="s">
        <v>1406</v>
      </c>
      <c r="G1615" s="297" t="s">
        <v>1406</v>
      </c>
      <c r="H1615" s="297" t="s">
        <v>1406</v>
      </c>
      <c r="I1615" s="297" t="s">
        <v>1406</v>
      </c>
      <c r="J1615" s="297" t="s">
        <v>1406</v>
      </c>
      <c r="K1615" s="297" t="s">
        <v>1406</v>
      </c>
      <c r="L1615" s="297" t="s">
        <v>1406</v>
      </c>
      <c r="M1615" s="297" t="s">
        <v>1406</v>
      </c>
      <c r="N1615" s="297" t="s">
        <v>1406</v>
      </c>
      <c r="O1615" s="297" t="s">
        <v>1406</v>
      </c>
      <c r="P1615" s="297" t="s">
        <v>1406</v>
      </c>
      <c r="Q1615" s="297"/>
      <c r="R1615" s="297"/>
      <c r="S1615" s="297"/>
      <c r="T1615" s="297"/>
      <c r="U1615" s="297"/>
      <c r="V1615" s="297"/>
      <c r="W1615" s="297"/>
      <c r="X1615" s="297"/>
      <c r="Y1615" s="297"/>
      <c r="Z1615" s="297"/>
      <c r="AA1615" s="297"/>
      <c r="AB1615" s="297"/>
      <c r="AC1615" s="298"/>
      <c r="AD1615" s="205">
        <f>'Art. 121'!Q1559</f>
        <v>2</v>
      </c>
      <c r="AE1615" s="91">
        <f>IF(AG1615=1,AK1615,AG1615)</f>
        <v>0.95238095238095244</v>
      </c>
      <c r="AF1615">
        <f>AD1615/2</f>
        <v>1</v>
      </c>
      <c r="AG1615" s="89">
        <f>IF(AND(AF1615&gt;=0,AF1615&lt;=1),1,"No aplica")</f>
        <v>1</v>
      </c>
      <c r="AH1615" s="92">
        <f>AD1615/(AG1615*2)</f>
        <v>1</v>
      </c>
      <c r="AI1615" s="93">
        <f>IF(AG1615=1,AG1615/$AG$1619,"No aplica")</f>
        <v>0.2</v>
      </c>
      <c r="AJ1615" s="93">
        <f>AF1615*AI1615</f>
        <v>0.2</v>
      </c>
      <c r="AK1615" s="93">
        <f>AJ1615*$AE$23</f>
        <v>0.95238095238095244</v>
      </c>
    </row>
    <row r="1616" spans="1:37" ht="25.35" customHeight="1" thickTop="1" thickBot="1">
      <c r="A1616" s="296" t="s">
        <v>2436</v>
      </c>
      <c r="B1616" s="297" t="s">
        <v>1408</v>
      </c>
      <c r="C1616" s="297" t="s">
        <v>1408</v>
      </c>
      <c r="D1616" s="297" t="s">
        <v>1408</v>
      </c>
      <c r="E1616" s="297" t="s">
        <v>1408</v>
      </c>
      <c r="F1616" s="297" t="s">
        <v>1408</v>
      </c>
      <c r="G1616" s="297" t="s">
        <v>1408</v>
      </c>
      <c r="H1616" s="297" t="s">
        <v>1408</v>
      </c>
      <c r="I1616" s="297" t="s">
        <v>1408</v>
      </c>
      <c r="J1616" s="297" t="s">
        <v>1408</v>
      </c>
      <c r="K1616" s="297" t="s">
        <v>1408</v>
      </c>
      <c r="L1616" s="297" t="s">
        <v>1408</v>
      </c>
      <c r="M1616" s="297" t="s">
        <v>1408</v>
      </c>
      <c r="N1616" s="297" t="s">
        <v>1408</v>
      </c>
      <c r="O1616" s="297" t="s">
        <v>1408</v>
      </c>
      <c r="P1616" s="297" t="s">
        <v>1408</v>
      </c>
      <c r="Q1616" s="297"/>
      <c r="R1616" s="297"/>
      <c r="S1616" s="297"/>
      <c r="T1616" s="297"/>
      <c r="U1616" s="297"/>
      <c r="V1616" s="297"/>
      <c r="W1616" s="297"/>
      <c r="X1616" s="297"/>
      <c r="Y1616" s="297"/>
      <c r="Z1616" s="297"/>
      <c r="AA1616" s="297"/>
      <c r="AB1616" s="297"/>
      <c r="AC1616" s="298"/>
      <c r="AD1616" s="205">
        <f>'Art. 121'!Q1560</f>
        <v>2</v>
      </c>
      <c r="AE1616" s="91">
        <f>IF(AG1616=1,AK1616,AG1616)</f>
        <v>0.95238095238095244</v>
      </c>
      <c r="AF1616">
        <f>AD1616/2</f>
        <v>1</v>
      </c>
      <c r="AG1616" s="89">
        <f>IF(AND(AF1616&gt;=0,AF1616&lt;=1),1,"No aplica")</f>
        <v>1</v>
      </c>
      <c r="AH1616" s="92">
        <f>AD1616/(AG1616*2)</f>
        <v>1</v>
      </c>
      <c r="AI1616" s="93">
        <f>IF(AG1616=1,AG1616/$AG$1619,"No aplica")</f>
        <v>0.2</v>
      </c>
      <c r="AJ1616" s="93">
        <f>AF1616*AI1616</f>
        <v>0.2</v>
      </c>
      <c r="AK1616" s="93">
        <f>AJ1616*$AE$23</f>
        <v>0.95238095238095244</v>
      </c>
    </row>
    <row r="1617" spans="1:37" ht="25.35" customHeight="1" thickTop="1" thickBot="1">
      <c r="A1617" s="296" t="s">
        <v>2437</v>
      </c>
      <c r="B1617" s="297" t="s">
        <v>1410</v>
      </c>
      <c r="C1617" s="297" t="s">
        <v>1410</v>
      </c>
      <c r="D1617" s="297" t="s">
        <v>1410</v>
      </c>
      <c r="E1617" s="297" t="s">
        <v>1410</v>
      </c>
      <c r="F1617" s="297" t="s">
        <v>1410</v>
      </c>
      <c r="G1617" s="297" t="s">
        <v>1410</v>
      </c>
      <c r="H1617" s="297" t="s">
        <v>1410</v>
      </c>
      <c r="I1617" s="297" t="s">
        <v>1410</v>
      </c>
      <c r="J1617" s="297" t="s">
        <v>1410</v>
      </c>
      <c r="K1617" s="297" t="s">
        <v>1410</v>
      </c>
      <c r="L1617" s="297" t="s">
        <v>1410</v>
      </c>
      <c r="M1617" s="297" t="s">
        <v>1410</v>
      </c>
      <c r="N1617" s="297" t="s">
        <v>1410</v>
      </c>
      <c r="O1617" s="297" t="s">
        <v>1410</v>
      </c>
      <c r="P1617" s="297" t="s">
        <v>1410</v>
      </c>
      <c r="Q1617" s="297"/>
      <c r="R1617" s="297"/>
      <c r="S1617" s="297"/>
      <c r="T1617" s="297"/>
      <c r="U1617" s="297"/>
      <c r="V1617" s="297"/>
      <c r="W1617" s="297"/>
      <c r="X1617" s="297"/>
      <c r="Y1617" s="297"/>
      <c r="Z1617" s="297"/>
      <c r="AA1617" s="297"/>
      <c r="AB1617" s="297"/>
      <c r="AC1617" s="298"/>
      <c r="AD1617" s="205">
        <f>'Art. 121'!Q1561</f>
        <v>2</v>
      </c>
      <c r="AE1617" s="91">
        <f>IF(AG1617=1,AK1617,AG1617)</f>
        <v>0.95238095238095244</v>
      </c>
      <c r="AF1617">
        <f>AD1617/2</f>
        <v>1</v>
      </c>
      <c r="AG1617" s="89">
        <f>IF(AND(AF1617&gt;=0,AF1617&lt;=1),1,"No aplica")</f>
        <v>1</v>
      </c>
      <c r="AH1617" s="92">
        <f>AD1617/(AG1617*2)</f>
        <v>1</v>
      </c>
      <c r="AI1617" s="93">
        <f>IF(AG1617=1,AG1617/$AG$1619,"No aplica")</f>
        <v>0.2</v>
      </c>
      <c r="AJ1617" s="93">
        <f>AF1617*AI1617</f>
        <v>0.2</v>
      </c>
      <c r="AK1617" s="93">
        <f>AJ1617*$AE$23</f>
        <v>0.95238095238095244</v>
      </c>
    </row>
    <row r="1618" spans="1:37" ht="25.35" customHeight="1" thickTop="1" thickBot="1">
      <c r="A1618" s="296" t="s">
        <v>1411</v>
      </c>
      <c r="B1618" s="297" t="s">
        <v>1412</v>
      </c>
      <c r="C1618" s="297" t="s">
        <v>1412</v>
      </c>
      <c r="D1618" s="297" t="s">
        <v>1412</v>
      </c>
      <c r="E1618" s="297" t="s">
        <v>1412</v>
      </c>
      <c r="F1618" s="297" t="s">
        <v>1412</v>
      </c>
      <c r="G1618" s="297" t="s">
        <v>1412</v>
      </c>
      <c r="H1618" s="297" t="s">
        <v>1412</v>
      </c>
      <c r="I1618" s="297" t="s">
        <v>1412</v>
      </c>
      <c r="J1618" s="297" t="s">
        <v>1412</v>
      </c>
      <c r="K1618" s="297" t="s">
        <v>1412</v>
      </c>
      <c r="L1618" s="297" t="s">
        <v>1412</v>
      </c>
      <c r="M1618" s="297" t="s">
        <v>1412</v>
      </c>
      <c r="N1618" s="297" t="s">
        <v>1412</v>
      </c>
      <c r="O1618" s="297" t="s">
        <v>1412</v>
      </c>
      <c r="P1618" s="297" t="s">
        <v>1412</v>
      </c>
      <c r="Q1618" s="297"/>
      <c r="R1618" s="297"/>
      <c r="S1618" s="297"/>
      <c r="T1618" s="297"/>
      <c r="U1618" s="297"/>
      <c r="V1618" s="297"/>
      <c r="W1618" s="297"/>
      <c r="X1618" s="297"/>
      <c r="Y1618" s="297"/>
      <c r="Z1618" s="297"/>
      <c r="AA1618" s="297"/>
      <c r="AB1618" s="297"/>
      <c r="AC1618" s="298"/>
      <c r="AD1618" s="205">
        <f>'Art. 121'!Q1562</f>
        <v>2</v>
      </c>
      <c r="AE1618" s="91">
        <f>IF(AG1618=1,AK1618,AG1618)</f>
        <v>0.95238095238095244</v>
      </c>
      <c r="AF1618">
        <f>AD1618/2</f>
        <v>1</v>
      </c>
      <c r="AG1618" s="89">
        <f>IF(AND(AF1618&gt;=0,AF1618&lt;=1),1,"No aplica")</f>
        <v>1</v>
      </c>
      <c r="AH1618" s="92">
        <f>AD1618/(AG1618*2)</f>
        <v>1</v>
      </c>
      <c r="AI1618" s="93">
        <f>IF(AG1618=1,AG1618/$AG$1619,"No aplica")</f>
        <v>0.2</v>
      </c>
      <c r="AJ1618" s="93">
        <f>AF1618*AI1618</f>
        <v>0.2</v>
      </c>
      <c r="AK1618" s="93">
        <f>AJ1618*$AE$23</f>
        <v>0.95238095238095244</v>
      </c>
    </row>
    <row r="1619" spans="1:37" ht="25.35" customHeight="1" thickTop="1">
      <c r="A1619" s="304" t="s">
        <v>2438</v>
      </c>
      <c r="B1619" s="304"/>
      <c r="C1619" s="304"/>
      <c r="D1619" s="304"/>
      <c r="E1619" s="304"/>
      <c r="F1619" s="304"/>
      <c r="G1619" s="304"/>
      <c r="H1619" s="304"/>
      <c r="I1619" s="304"/>
      <c r="J1619" s="304"/>
      <c r="K1619" s="304"/>
      <c r="L1619" s="304"/>
      <c r="M1619" s="304"/>
      <c r="N1619" s="304"/>
      <c r="O1619" s="304"/>
      <c r="P1619" s="304"/>
      <c r="Q1619" s="304"/>
      <c r="R1619" s="304"/>
      <c r="S1619" s="304"/>
      <c r="T1619" s="304"/>
      <c r="U1619" s="304"/>
      <c r="V1619" s="304"/>
      <c r="W1619" s="304"/>
      <c r="X1619" s="304"/>
      <c r="Y1619" s="304"/>
      <c r="Z1619" s="304"/>
      <c r="AA1619" s="304"/>
      <c r="AB1619" s="304"/>
      <c r="AC1619" s="304"/>
      <c r="AD1619" s="304"/>
      <c r="AE1619" s="91">
        <f>SUM(AE1612:AE1618)</f>
        <v>4.7619047619047619</v>
      </c>
      <c r="AF1619" s="63"/>
      <c r="AG1619" s="94">
        <f>SUM(AG1614:AG1618)</f>
        <v>5</v>
      </c>
      <c r="AH1619" s="95"/>
      <c r="AI1619" s="96"/>
      <c r="AJ1619" s="96"/>
      <c r="AK1619" s="96"/>
    </row>
    <row r="1620" spans="1:37" ht="25.35" customHeight="1">
      <c r="A1620" s="302" t="s">
        <v>2439</v>
      </c>
      <c r="B1620" s="302"/>
      <c r="C1620" s="302"/>
      <c r="D1620" s="302"/>
      <c r="E1620" s="302"/>
      <c r="F1620" s="302"/>
      <c r="G1620" s="302"/>
      <c r="H1620" s="302"/>
      <c r="I1620" s="302"/>
      <c r="J1620" s="302"/>
      <c r="K1620" s="302"/>
      <c r="L1620" s="302"/>
      <c r="M1620" s="302"/>
      <c r="N1620" s="302"/>
      <c r="O1620" s="302"/>
      <c r="P1620" s="302"/>
      <c r="Q1620" s="302"/>
      <c r="R1620" s="302"/>
      <c r="S1620" s="302"/>
      <c r="T1620" s="302"/>
      <c r="U1620" s="302"/>
      <c r="V1620" s="302"/>
      <c r="W1620" s="302"/>
      <c r="X1620" s="302"/>
      <c r="Y1620" s="302"/>
      <c r="Z1620" s="302"/>
      <c r="AA1620" s="302"/>
      <c r="AB1620" s="302"/>
      <c r="AC1620" s="302"/>
      <c r="AD1620" s="302"/>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94" t="s">
        <v>1413</v>
      </c>
      <c r="B1623" s="294"/>
      <c r="C1623" s="294"/>
      <c r="D1623" s="294"/>
      <c r="E1623" s="294"/>
      <c r="F1623" s="294"/>
      <c r="G1623" s="294"/>
      <c r="H1623" s="294"/>
      <c r="I1623" s="294"/>
      <c r="J1623" s="294"/>
      <c r="K1623" s="294"/>
      <c r="L1623" s="294"/>
      <c r="M1623" s="294"/>
      <c r="N1623" s="294"/>
      <c r="O1623" s="294"/>
      <c r="P1623" s="294"/>
      <c r="Q1623" s="294"/>
      <c r="R1623" s="294"/>
      <c r="S1623" s="294"/>
      <c r="T1623" s="294"/>
      <c r="U1623" s="294"/>
      <c r="V1623" s="294"/>
      <c r="W1623" s="294"/>
      <c r="X1623" s="294"/>
      <c r="Y1623" s="294"/>
      <c r="Z1623" s="294"/>
      <c r="AA1623" s="294"/>
      <c r="AB1623" s="294"/>
      <c r="AC1623" s="294"/>
      <c r="AD1623" s="204"/>
      <c r="AE1623" s="204"/>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03" t="s">
        <v>44</v>
      </c>
      <c r="B1626" s="303"/>
      <c r="C1626" s="303"/>
      <c r="D1626" s="303"/>
      <c r="E1626" s="303"/>
      <c r="F1626" s="303"/>
      <c r="G1626" s="303"/>
      <c r="H1626" s="303"/>
      <c r="I1626" s="303"/>
      <c r="J1626" s="303"/>
      <c r="K1626" s="303"/>
      <c r="L1626" s="303"/>
      <c r="M1626" s="303"/>
      <c r="N1626" s="303"/>
      <c r="O1626" s="303"/>
      <c r="P1626" s="303"/>
      <c r="Q1626" s="303"/>
      <c r="R1626" s="303"/>
      <c r="S1626" s="303"/>
      <c r="T1626" s="303"/>
      <c r="U1626" s="303"/>
      <c r="V1626" s="303"/>
      <c r="W1626" s="303"/>
      <c r="X1626" s="303"/>
      <c r="Y1626" s="303"/>
      <c r="Z1626" s="303"/>
      <c r="AA1626" s="303"/>
      <c r="AB1626" s="303"/>
      <c r="AC1626" s="303"/>
      <c r="AD1626" s="67" t="s">
        <v>67</v>
      </c>
      <c r="AE1626" s="201" t="s">
        <v>9</v>
      </c>
      <c r="AF1626" s="89" t="s">
        <v>1877</v>
      </c>
      <c r="AG1626" s="89" t="s">
        <v>1878</v>
      </c>
      <c r="AH1626" s="89" t="s">
        <v>1879</v>
      </c>
      <c r="AI1626" s="90" t="s">
        <v>1880</v>
      </c>
      <c r="AJ1626" s="89"/>
      <c r="AK1626" s="90" t="s">
        <v>1881</v>
      </c>
    </row>
    <row r="1627" spans="1:37" ht="25.35" customHeight="1" thickTop="1" thickBot="1">
      <c r="A1627" s="296" t="s">
        <v>960</v>
      </c>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c r="Z1627" s="297"/>
      <c r="AA1627" s="297"/>
      <c r="AB1627" s="297"/>
      <c r="AC1627" s="298"/>
      <c r="AD1627" s="205">
        <f>'Art. 121'!Q1571</f>
        <v>3</v>
      </c>
      <c r="AE1627" s="91" t="str">
        <f t="shared" ref="AE1627:AE1636" si="429">IF(AG1627=1,AK1627,AG1627)</f>
        <v>No aplica</v>
      </c>
      <c r="AF1627">
        <f t="shared" ref="AF1627:AF1636" si="430">AD1627/2</f>
        <v>1.5</v>
      </c>
      <c r="AG1627" s="89" t="str">
        <f t="shared" ref="AG1627:AG1636" si="431">IF(AND(AF1627&gt;=0,AF1627&lt;=1),1,"No aplica")</f>
        <v>No aplica</v>
      </c>
      <c r="AH1627" s="92" t="e">
        <f t="shared" ref="AH1627:AH1636" si="432">AD1627/(AG1627*2)</f>
        <v>#VALUE!</v>
      </c>
      <c r="AI1627" s="93" t="str">
        <f t="shared" ref="AI1627:AI1636" si="433">IF(AG1627=1,AG1627/$AG$1637,"No aplica")</f>
        <v>No aplica</v>
      </c>
      <c r="AJ1627" s="93" t="e">
        <f t="shared" ref="AJ1627:AJ1636" si="434">AF1627*AI1627</f>
        <v>#VALUE!</v>
      </c>
      <c r="AK1627" s="93" t="e">
        <f t="shared" ref="AK1627:AK1636" si="435">AJ1627*$AE$23</f>
        <v>#VALUE!</v>
      </c>
    </row>
    <row r="1628" spans="1:37" ht="25.35" customHeight="1" thickTop="1" thickBot="1">
      <c r="A1628" s="296" t="s">
        <v>961</v>
      </c>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c r="Z1628" s="297"/>
      <c r="AA1628" s="297"/>
      <c r="AB1628" s="297"/>
      <c r="AC1628" s="298"/>
      <c r="AD1628" s="205">
        <f>'Art. 121'!Q1572</f>
        <v>3</v>
      </c>
      <c r="AE1628" s="91" t="str">
        <f t="shared" si="429"/>
        <v>No aplica</v>
      </c>
      <c r="AF1628">
        <f t="shared" si="430"/>
        <v>1.5</v>
      </c>
      <c r="AG1628" s="89" t="str">
        <f t="shared" si="431"/>
        <v>No aplica</v>
      </c>
      <c r="AH1628" s="92" t="e">
        <f t="shared" si="432"/>
        <v>#VALUE!</v>
      </c>
      <c r="AI1628" s="93" t="str">
        <f t="shared" si="433"/>
        <v>No aplica</v>
      </c>
      <c r="AJ1628" s="93" t="e">
        <f t="shared" si="434"/>
        <v>#VALUE!</v>
      </c>
      <c r="AK1628" s="93" t="e">
        <f t="shared" si="435"/>
        <v>#VALUE!</v>
      </c>
    </row>
    <row r="1629" spans="1:37" ht="25.35" customHeight="1" thickTop="1" thickBot="1">
      <c r="A1629" s="296" t="s">
        <v>1415</v>
      </c>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c r="Z1629" s="297"/>
      <c r="AA1629" s="297"/>
      <c r="AB1629" s="297"/>
      <c r="AC1629" s="298"/>
      <c r="AD1629" s="205">
        <f>'Art. 121'!Q1573</f>
        <v>3</v>
      </c>
      <c r="AE1629" s="91" t="str">
        <f t="shared" si="429"/>
        <v>No aplica</v>
      </c>
      <c r="AF1629">
        <f t="shared" si="430"/>
        <v>1.5</v>
      </c>
      <c r="AG1629" s="89" t="str">
        <f t="shared" si="431"/>
        <v>No aplica</v>
      </c>
      <c r="AH1629" s="92" t="e">
        <f t="shared" si="432"/>
        <v>#VALUE!</v>
      </c>
      <c r="AI1629" s="93" t="str">
        <f t="shared" si="433"/>
        <v>No aplica</v>
      </c>
      <c r="AJ1629" s="93" t="e">
        <f t="shared" si="434"/>
        <v>#VALUE!</v>
      </c>
      <c r="AK1629" s="93" t="e">
        <f t="shared" si="435"/>
        <v>#VALUE!</v>
      </c>
    </row>
    <row r="1630" spans="1:37" ht="25.35" customHeight="1" thickTop="1" thickBot="1">
      <c r="A1630" s="296" t="s">
        <v>1416</v>
      </c>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c r="Z1630" s="297"/>
      <c r="AA1630" s="297"/>
      <c r="AB1630" s="297"/>
      <c r="AC1630" s="298"/>
      <c r="AD1630" s="205">
        <f>'Art. 121'!Q1574</f>
        <v>3</v>
      </c>
      <c r="AE1630" s="91" t="str">
        <f t="shared" si="429"/>
        <v>No aplica</v>
      </c>
      <c r="AF1630">
        <f t="shared" si="430"/>
        <v>1.5</v>
      </c>
      <c r="AG1630" s="89" t="str">
        <f t="shared" si="431"/>
        <v>No aplica</v>
      </c>
      <c r="AH1630" s="92" t="e">
        <f t="shared" si="432"/>
        <v>#VALUE!</v>
      </c>
      <c r="AI1630" s="93" t="str">
        <f t="shared" si="433"/>
        <v>No aplica</v>
      </c>
      <c r="AJ1630" s="93" t="e">
        <f t="shared" si="434"/>
        <v>#VALUE!</v>
      </c>
      <c r="AK1630" s="93" t="e">
        <f t="shared" si="435"/>
        <v>#VALUE!</v>
      </c>
    </row>
    <row r="1631" spans="1:37" ht="25.35" customHeight="1" thickTop="1" thickBot="1">
      <c r="A1631" s="296" t="s">
        <v>1417</v>
      </c>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c r="Z1631" s="297"/>
      <c r="AA1631" s="297"/>
      <c r="AB1631" s="297"/>
      <c r="AC1631" s="298"/>
      <c r="AD1631" s="205">
        <f>'Art. 121'!Q1575</f>
        <v>3</v>
      </c>
      <c r="AE1631" s="91" t="str">
        <f t="shared" si="429"/>
        <v>No aplica</v>
      </c>
      <c r="AF1631">
        <f t="shared" si="430"/>
        <v>1.5</v>
      </c>
      <c r="AG1631" s="89" t="str">
        <f t="shared" si="431"/>
        <v>No aplica</v>
      </c>
      <c r="AH1631" s="92" t="e">
        <f t="shared" si="432"/>
        <v>#VALUE!</v>
      </c>
      <c r="AI1631" s="93" t="str">
        <f t="shared" si="433"/>
        <v>No aplica</v>
      </c>
      <c r="AJ1631" s="93" t="e">
        <f t="shared" si="434"/>
        <v>#VALUE!</v>
      </c>
      <c r="AK1631" s="93" t="e">
        <f t="shared" si="435"/>
        <v>#VALUE!</v>
      </c>
    </row>
    <row r="1632" spans="1:37" ht="25.35" customHeight="1" thickTop="1" thickBot="1">
      <c r="A1632" s="296" t="s">
        <v>1418</v>
      </c>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c r="Z1632" s="297"/>
      <c r="AA1632" s="297"/>
      <c r="AB1632" s="297"/>
      <c r="AC1632" s="298"/>
      <c r="AD1632" s="205">
        <f>'Art. 121'!Q1576</f>
        <v>3</v>
      </c>
      <c r="AE1632" s="91" t="str">
        <f t="shared" si="429"/>
        <v>No aplica</v>
      </c>
      <c r="AF1632">
        <f t="shared" si="430"/>
        <v>1.5</v>
      </c>
      <c r="AG1632" s="89" t="str">
        <f t="shared" si="431"/>
        <v>No aplica</v>
      </c>
      <c r="AH1632" s="92" t="e">
        <f t="shared" si="432"/>
        <v>#VALUE!</v>
      </c>
      <c r="AI1632" s="93" t="str">
        <f t="shared" si="433"/>
        <v>No aplica</v>
      </c>
      <c r="AJ1632" s="93" t="e">
        <f t="shared" si="434"/>
        <v>#VALUE!</v>
      </c>
      <c r="AK1632" s="93" t="e">
        <f t="shared" si="435"/>
        <v>#VALUE!</v>
      </c>
    </row>
    <row r="1633" spans="1:37" ht="25.35" customHeight="1" thickTop="1" thickBot="1">
      <c r="A1633" s="296" t="s">
        <v>1419</v>
      </c>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c r="Z1633" s="297"/>
      <c r="AA1633" s="297"/>
      <c r="AB1633" s="297"/>
      <c r="AC1633" s="298"/>
      <c r="AD1633" s="205">
        <f>'Art. 121'!Q1577</f>
        <v>3</v>
      </c>
      <c r="AE1633" s="91" t="str">
        <f t="shared" si="429"/>
        <v>No aplica</v>
      </c>
      <c r="AF1633">
        <f t="shared" si="430"/>
        <v>1.5</v>
      </c>
      <c r="AG1633" s="89" t="str">
        <f t="shared" si="431"/>
        <v>No aplica</v>
      </c>
      <c r="AH1633" s="92" t="e">
        <f t="shared" si="432"/>
        <v>#VALUE!</v>
      </c>
      <c r="AI1633" s="93" t="str">
        <f t="shared" si="433"/>
        <v>No aplica</v>
      </c>
      <c r="AJ1633" s="93" t="e">
        <f t="shared" si="434"/>
        <v>#VALUE!</v>
      </c>
      <c r="AK1633" s="93" t="e">
        <f t="shared" si="435"/>
        <v>#VALUE!</v>
      </c>
    </row>
    <row r="1634" spans="1:37" ht="25.35" customHeight="1" thickTop="1" thickBot="1">
      <c r="A1634" s="296" t="s">
        <v>1420</v>
      </c>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c r="Z1634" s="297"/>
      <c r="AA1634" s="297"/>
      <c r="AB1634" s="297"/>
      <c r="AC1634" s="298"/>
      <c r="AD1634" s="205">
        <f>'Art. 121'!Q1578</f>
        <v>3</v>
      </c>
      <c r="AE1634" s="91" t="str">
        <f t="shared" si="429"/>
        <v>No aplica</v>
      </c>
      <c r="AF1634">
        <f t="shared" si="430"/>
        <v>1.5</v>
      </c>
      <c r="AG1634" s="89" t="str">
        <f t="shared" si="431"/>
        <v>No aplica</v>
      </c>
      <c r="AH1634" s="92" t="e">
        <f t="shared" si="432"/>
        <v>#VALUE!</v>
      </c>
      <c r="AI1634" s="93" t="str">
        <f t="shared" si="433"/>
        <v>No aplica</v>
      </c>
      <c r="AJ1634" s="93" t="e">
        <f t="shared" si="434"/>
        <v>#VALUE!</v>
      </c>
      <c r="AK1634" s="93" t="e">
        <f t="shared" si="435"/>
        <v>#VALUE!</v>
      </c>
    </row>
    <row r="1635" spans="1:37" ht="25.35" customHeight="1" thickTop="1" thickBot="1">
      <c r="A1635" s="296" t="s">
        <v>2440</v>
      </c>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c r="Z1635" s="297"/>
      <c r="AA1635" s="297"/>
      <c r="AB1635" s="297"/>
      <c r="AC1635" s="298"/>
      <c r="AD1635" s="205">
        <f>'Art. 121'!Q1579</f>
        <v>3</v>
      </c>
      <c r="AE1635" s="91" t="str">
        <f t="shared" si="429"/>
        <v>No aplica</v>
      </c>
      <c r="AF1635">
        <f t="shared" si="430"/>
        <v>1.5</v>
      </c>
      <c r="AG1635" s="89" t="str">
        <f t="shared" si="431"/>
        <v>No aplica</v>
      </c>
      <c r="AH1635" s="92" t="e">
        <f t="shared" si="432"/>
        <v>#VALUE!</v>
      </c>
      <c r="AI1635" s="93" t="str">
        <f t="shared" si="433"/>
        <v>No aplica</v>
      </c>
      <c r="AJ1635" s="93" t="e">
        <f t="shared" si="434"/>
        <v>#VALUE!</v>
      </c>
      <c r="AK1635" s="93" t="e">
        <f t="shared" si="435"/>
        <v>#VALUE!</v>
      </c>
    </row>
    <row r="1636" spans="1:37" ht="25.35" customHeight="1" thickTop="1" thickBot="1">
      <c r="A1636" s="296" t="s">
        <v>1422</v>
      </c>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c r="Z1636" s="297"/>
      <c r="AA1636" s="297"/>
      <c r="AB1636" s="297"/>
      <c r="AC1636" s="298"/>
      <c r="AD1636" s="205">
        <f>'Art. 121'!Q1580</f>
        <v>3</v>
      </c>
      <c r="AE1636" s="91" t="str">
        <f t="shared" si="429"/>
        <v>No aplica</v>
      </c>
      <c r="AF1636">
        <f t="shared" si="430"/>
        <v>1.5</v>
      </c>
      <c r="AG1636" s="89" t="str">
        <f t="shared" si="431"/>
        <v>No aplica</v>
      </c>
      <c r="AH1636" s="92" t="e">
        <f t="shared" si="432"/>
        <v>#VALUE!</v>
      </c>
      <c r="AI1636" s="93" t="str">
        <f t="shared" si="433"/>
        <v>No aplica</v>
      </c>
      <c r="AJ1636" s="93" t="e">
        <f t="shared" si="434"/>
        <v>#VALUE!</v>
      </c>
      <c r="AK1636" s="93" t="e">
        <f t="shared" si="435"/>
        <v>#VALUE!</v>
      </c>
    </row>
    <row r="1637" spans="1:37" ht="25.35" customHeight="1" thickTop="1">
      <c r="A1637" s="304" t="s">
        <v>2441</v>
      </c>
      <c r="B1637" s="304"/>
      <c r="C1637" s="304"/>
      <c r="D1637" s="304"/>
      <c r="E1637" s="304"/>
      <c r="F1637" s="304"/>
      <c r="G1637" s="304"/>
      <c r="H1637" s="304"/>
      <c r="I1637" s="304"/>
      <c r="J1637" s="304"/>
      <c r="K1637" s="304"/>
      <c r="L1637" s="304"/>
      <c r="M1637" s="304"/>
      <c r="N1637" s="304"/>
      <c r="O1637" s="304"/>
      <c r="P1637" s="304"/>
      <c r="Q1637" s="304"/>
      <c r="R1637" s="304"/>
      <c r="S1637" s="304"/>
      <c r="T1637" s="304"/>
      <c r="U1637" s="304"/>
      <c r="V1637" s="304"/>
      <c r="W1637" s="304"/>
      <c r="X1637" s="304"/>
      <c r="Y1637" s="304"/>
      <c r="Z1637" s="304"/>
      <c r="AA1637" s="304"/>
      <c r="AB1637" s="304"/>
      <c r="AC1637" s="304"/>
      <c r="AD1637" s="304"/>
      <c r="AE1637" s="91">
        <f>SUM(AE1627:AE1636)</f>
        <v>0</v>
      </c>
      <c r="AF1637" s="63"/>
      <c r="AG1637" s="94">
        <f>SUM(AG1627:AG1636)</f>
        <v>0</v>
      </c>
      <c r="AH1637" s="95"/>
      <c r="AI1637" s="96"/>
      <c r="AJ1637" s="96"/>
      <c r="AK1637" s="96"/>
    </row>
    <row r="1638" spans="1:37" ht="25.35" customHeight="1">
      <c r="A1638" s="302" t="s">
        <v>2442</v>
      </c>
      <c r="B1638" s="302"/>
      <c r="C1638" s="302"/>
      <c r="D1638" s="302"/>
      <c r="E1638" s="302"/>
      <c r="F1638" s="302"/>
      <c r="G1638" s="302"/>
      <c r="H1638" s="302"/>
      <c r="I1638" s="302"/>
      <c r="J1638" s="302"/>
      <c r="K1638" s="302"/>
      <c r="L1638" s="302"/>
      <c r="M1638" s="302"/>
      <c r="N1638" s="302"/>
      <c r="O1638" s="302"/>
      <c r="P1638" s="302"/>
      <c r="Q1638" s="302"/>
      <c r="R1638" s="302"/>
      <c r="S1638" s="302"/>
      <c r="T1638" s="302"/>
      <c r="U1638" s="302"/>
      <c r="V1638" s="302"/>
      <c r="W1638" s="302"/>
      <c r="X1638" s="302"/>
      <c r="Y1638" s="302"/>
      <c r="Z1638" s="302"/>
      <c r="AA1638" s="302"/>
      <c r="AB1638" s="302"/>
      <c r="AC1638" s="302"/>
      <c r="AD1638" s="302"/>
      <c r="AE1638" s="91">
        <f>AE1637/$AE$23*100</f>
        <v>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05" t="s">
        <v>79</v>
      </c>
      <c r="B1640" s="305"/>
      <c r="C1640" s="305"/>
      <c r="D1640" s="305"/>
      <c r="E1640" s="305"/>
      <c r="F1640" s="305"/>
      <c r="G1640" s="305"/>
      <c r="H1640" s="305"/>
      <c r="I1640" s="305"/>
      <c r="J1640" s="305"/>
      <c r="K1640" s="305"/>
      <c r="L1640" s="305"/>
      <c r="M1640" s="305"/>
      <c r="N1640" s="305"/>
      <c r="O1640" s="305"/>
      <c r="P1640" s="305"/>
      <c r="Q1640" s="305"/>
      <c r="R1640" s="305"/>
      <c r="S1640" s="305"/>
      <c r="T1640" s="305"/>
      <c r="U1640" s="305"/>
      <c r="V1640" s="305"/>
      <c r="W1640" s="305"/>
      <c r="X1640" s="305"/>
      <c r="Y1640" s="305"/>
      <c r="Z1640" s="305"/>
      <c r="AA1640" s="305"/>
      <c r="AB1640" s="305"/>
      <c r="AC1640" s="305"/>
      <c r="AD1640" s="106" t="s">
        <v>67</v>
      </c>
      <c r="AE1640" s="107" t="s">
        <v>9</v>
      </c>
      <c r="AF1640" s="89" t="s">
        <v>1877</v>
      </c>
      <c r="AG1640" s="89" t="s">
        <v>1878</v>
      </c>
      <c r="AH1640" s="89" t="s">
        <v>1879</v>
      </c>
      <c r="AI1640" s="90" t="s">
        <v>1880</v>
      </c>
      <c r="AJ1640" s="89"/>
      <c r="AK1640" s="90" t="s">
        <v>1881</v>
      </c>
    </row>
    <row r="1641" spans="1:37" ht="25.35" customHeight="1" thickTop="1" thickBot="1">
      <c r="A1641" s="296" t="s">
        <v>998</v>
      </c>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c r="Z1641" s="297"/>
      <c r="AA1641" s="297"/>
      <c r="AB1641" s="297"/>
      <c r="AC1641" s="298"/>
      <c r="AD1641" s="205">
        <f>'Art. 121'!Q1583</f>
        <v>3</v>
      </c>
      <c r="AE1641" s="91" t="str">
        <f>IF(AG1641=1,AK1641,AG1641)</f>
        <v>No aplica</v>
      </c>
      <c r="AF1641">
        <f>AD1641/2</f>
        <v>1.5</v>
      </c>
      <c r="AG1641" s="89" t="str">
        <f>IF(AND(AF1641&gt;=0,AF1641&lt;=1),1,"No aplica")</f>
        <v>No aplica</v>
      </c>
      <c r="AH1641" s="92" t="e">
        <f>AD1641/(AG1641*2)</f>
        <v>#VALUE!</v>
      </c>
      <c r="AI1641" s="93" t="str">
        <f>IF(AG1641=1,AG1641/$AG$1646,"No aplica")</f>
        <v>No aplica</v>
      </c>
      <c r="AJ1641" s="93" t="e">
        <f>AF1641*AI1641</f>
        <v>#VALUE!</v>
      </c>
      <c r="AK1641" s="93" t="e">
        <f>AJ1641*$AE$23</f>
        <v>#VALUE!</v>
      </c>
    </row>
    <row r="1642" spans="1:37" ht="25.35" customHeight="1" thickTop="1" thickBot="1">
      <c r="A1642" s="296" t="s">
        <v>2285</v>
      </c>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c r="Z1642" s="297"/>
      <c r="AA1642" s="297"/>
      <c r="AB1642" s="297"/>
      <c r="AC1642" s="298"/>
      <c r="AD1642" s="205">
        <f>'Art. 121'!Q1584</f>
        <v>3</v>
      </c>
      <c r="AE1642" s="91" t="str">
        <f>IF(AG1642=1,AK1642,AG1642)</f>
        <v>No aplica</v>
      </c>
      <c r="AF1642">
        <f>AD1642/2</f>
        <v>1.5</v>
      </c>
      <c r="AG1642" s="89" t="str">
        <f>IF(AND(AF1642&gt;=0,AF1642&lt;=1),1,"No aplica")</f>
        <v>No aplica</v>
      </c>
      <c r="AH1642" s="92" t="e">
        <f>AD1642/(AG1642*2)</f>
        <v>#VALUE!</v>
      </c>
      <c r="AI1642" s="93" t="str">
        <f>IF(AG1642=1,AG1642/$AG$1646,"No aplica")</f>
        <v>No aplica</v>
      </c>
      <c r="AJ1642" s="93" t="e">
        <f>AF1642*AI1642</f>
        <v>#VALUE!</v>
      </c>
      <c r="AK1642" s="93" t="e">
        <f>AJ1642*$AE$23</f>
        <v>#VALUE!</v>
      </c>
    </row>
    <row r="1643" spans="1:37" ht="25.35" customHeight="1" thickTop="1" thickBot="1">
      <c r="A1643" s="296" t="s">
        <v>2286</v>
      </c>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c r="Z1643" s="297"/>
      <c r="AA1643" s="297"/>
      <c r="AB1643" s="297"/>
      <c r="AC1643" s="298"/>
      <c r="AD1643" s="205">
        <f>'Art. 121'!Q1585</f>
        <v>3</v>
      </c>
      <c r="AE1643" s="91" t="str">
        <f>IF(AG1643=1,AK1643,AG1643)</f>
        <v>No aplica</v>
      </c>
      <c r="AF1643">
        <f>AD1643/2</f>
        <v>1.5</v>
      </c>
      <c r="AG1643" s="89" t="str">
        <f>IF(AND(AF1643&gt;=0,AF1643&lt;=1),1,"No aplica")</f>
        <v>No aplica</v>
      </c>
      <c r="AH1643" s="92" t="e">
        <f>AD1643/(AG1643*2)</f>
        <v>#VALUE!</v>
      </c>
      <c r="AI1643" s="93" t="str">
        <f>IF(AG1643=1,AG1643/$AG$1646,"No aplica")</f>
        <v>No aplica</v>
      </c>
      <c r="AJ1643" s="93" t="e">
        <f>AF1643*AI1643</f>
        <v>#VALUE!</v>
      </c>
      <c r="AK1643" s="93" t="e">
        <f>AJ1643*$AE$23</f>
        <v>#VALUE!</v>
      </c>
    </row>
    <row r="1644" spans="1:37" ht="25.35" customHeight="1" thickTop="1" thickBot="1">
      <c r="A1644" s="296" t="s">
        <v>2287</v>
      </c>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c r="Z1644" s="297"/>
      <c r="AA1644" s="297"/>
      <c r="AB1644" s="297"/>
      <c r="AC1644" s="298"/>
      <c r="AD1644" s="205">
        <f>'Art. 121'!Q1586</f>
        <v>3</v>
      </c>
      <c r="AE1644" s="91" t="str">
        <f>IF(AG1644=1,AK1644,AG1644)</f>
        <v>No aplica</v>
      </c>
      <c r="AF1644">
        <f>AD1644/2</f>
        <v>1.5</v>
      </c>
      <c r="AG1644" s="89" t="str">
        <f>IF(AND(AF1644&gt;=0,AF1644&lt;=1),1,"No aplica")</f>
        <v>No aplica</v>
      </c>
      <c r="AH1644" s="92" t="e">
        <f>AD1644/(AG1644*2)</f>
        <v>#VALUE!</v>
      </c>
      <c r="AI1644" s="93" t="str">
        <f>IF(AG1644=1,AG1644/$AG$1646,"No aplica")</f>
        <v>No aplica</v>
      </c>
      <c r="AJ1644" s="93" t="e">
        <f>AF1644*AI1644</f>
        <v>#VALUE!</v>
      </c>
      <c r="AK1644" s="93" t="e">
        <f>AJ1644*$AE$23</f>
        <v>#VALUE!</v>
      </c>
    </row>
    <row r="1645" spans="1:37" ht="25.35" customHeight="1" thickTop="1" thickBot="1">
      <c r="A1645" s="296" t="s">
        <v>1423</v>
      </c>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c r="Z1645" s="297"/>
      <c r="AA1645" s="297"/>
      <c r="AB1645" s="297"/>
      <c r="AC1645" s="298"/>
      <c r="AD1645" s="205">
        <f>'Art. 121'!Q1587</f>
        <v>3</v>
      </c>
      <c r="AE1645" s="91" t="str">
        <f>IF(AG1645=1,AK1645,AG1645)</f>
        <v>No aplica</v>
      </c>
      <c r="AF1645">
        <f>AD1645/2</f>
        <v>1.5</v>
      </c>
      <c r="AG1645" s="89" t="str">
        <f>IF(AND(AF1645&gt;=0,AF1645&lt;=1),1,"No aplica")</f>
        <v>No aplica</v>
      </c>
      <c r="AH1645" s="92" t="e">
        <f>AD1645/(AG1645*2)</f>
        <v>#VALUE!</v>
      </c>
      <c r="AI1645" s="93" t="str">
        <f>IF(AG1645=1,AG1645/$AG$1646,"No aplica")</f>
        <v>No aplica</v>
      </c>
      <c r="AJ1645" s="93" t="e">
        <f>AF1645*AI1645</f>
        <v>#VALUE!</v>
      </c>
      <c r="AK1645" s="93" t="e">
        <f>AJ1645*$AE$23</f>
        <v>#VALUE!</v>
      </c>
    </row>
    <row r="1646" spans="1:37" ht="25.35" customHeight="1" thickTop="1">
      <c r="A1646" s="304" t="s">
        <v>2443</v>
      </c>
      <c r="B1646" s="304"/>
      <c r="C1646" s="304"/>
      <c r="D1646" s="304"/>
      <c r="E1646" s="304"/>
      <c r="F1646" s="304"/>
      <c r="G1646" s="304"/>
      <c r="H1646" s="304"/>
      <c r="I1646" s="304"/>
      <c r="J1646" s="304"/>
      <c r="K1646" s="304"/>
      <c r="L1646" s="304"/>
      <c r="M1646" s="304"/>
      <c r="N1646" s="304"/>
      <c r="O1646" s="304"/>
      <c r="P1646" s="304"/>
      <c r="Q1646" s="304"/>
      <c r="R1646" s="304"/>
      <c r="S1646" s="304"/>
      <c r="T1646" s="304"/>
      <c r="U1646" s="304"/>
      <c r="V1646" s="304"/>
      <c r="W1646" s="304"/>
      <c r="X1646" s="304"/>
      <c r="Y1646" s="304"/>
      <c r="Z1646" s="304"/>
      <c r="AA1646" s="304"/>
      <c r="AB1646" s="304"/>
      <c r="AC1646" s="304"/>
      <c r="AD1646" s="304"/>
      <c r="AE1646" s="91">
        <f>SUM(AE1639:AE1645)</f>
        <v>0</v>
      </c>
      <c r="AF1646" s="63"/>
      <c r="AG1646" s="94">
        <f>SUM(AG1641:AG1645)</f>
        <v>0</v>
      </c>
      <c r="AH1646" s="95"/>
      <c r="AI1646" s="96"/>
      <c r="AJ1646" s="96"/>
      <c r="AK1646" s="96"/>
    </row>
    <row r="1647" spans="1:37" ht="25.35" customHeight="1">
      <c r="A1647" s="302" t="s">
        <v>2444</v>
      </c>
      <c r="B1647" s="302"/>
      <c r="C1647" s="302"/>
      <c r="D1647" s="302"/>
      <c r="E1647" s="302"/>
      <c r="F1647" s="302"/>
      <c r="G1647" s="302"/>
      <c r="H1647" s="302"/>
      <c r="I1647" s="302"/>
      <c r="J1647" s="302"/>
      <c r="K1647" s="302"/>
      <c r="L1647" s="302"/>
      <c r="M1647" s="302"/>
      <c r="N1647" s="302"/>
      <c r="O1647" s="302"/>
      <c r="P1647" s="302"/>
      <c r="Q1647" s="302"/>
      <c r="R1647" s="302"/>
      <c r="S1647" s="302"/>
      <c r="T1647" s="302"/>
      <c r="U1647" s="302"/>
      <c r="V1647" s="302"/>
      <c r="W1647" s="302"/>
      <c r="X1647" s="302"/>
      <c r="Y1647" s="302"/>
      <c r="Z1647" s="302"/>
      <c r="AA1647" s="302"/>
      <c r="AB1647" s="302"/>
      <c r="AC1647" s="302"/>
      <c r="AD1647" s="302"/>
      <c r="AE1647" s="91">
        <f>AE1646/$AE$23*100</f>
        <v>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94" t="s">
        <v>1424</v>
      </c>
      <c r="B1650" s="294"/>
      <c r="C1650" s="294"/>
      <c r="D1650" s="294"/>
      <c r="E1650" s="294"/>
      <c r="F1650" s="294"/>
      <c r="G1650" s="294"/>
      <c r="H1650" s="294"/>
      <c r="I1650" s="294"/>
      <c r="J1650" s="294"/>
      <c r="K1650" s="294"/>
      <c r="L1650" s="294"/>
      <c r="M1650" s="294"/>
      <c r="N1650" s="294"/>
      <c r="O1650" s="294"/>
      <c r="P1650" s="294"/>
      <c r="Q1650" s="294"/>
      <c r="R1650" s="294"/>
      <c r="S1650" s="294"/>
      <c r="T1650" s="294"/>
      <c r="U1650" s="294"/>
      <c r="V1650" s="294"/>
      <c r="W1650" s="294"/>
      <c r="X1650" s="294"/>
      <c r="Y1650" s="294"/>
      <c r="Z1650" s="294"/>
      <c r="AA1650" s="294"/>
      <c r="AB1650" s="294"/>
      <c r="AC1650" s="294"/>
      <c r="AD1650" s="204"/>
      <c r="AE1650" s="204"/>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03" t="s">
        <v>44</v>
      </c>
      <c r="B1653" s="303"/>
      <c r="C1653" s="303"/>
      <c r="D1653" s="303"/>
      <c r="E1653" s="303"/>
      <c r="F1653" s="303"/>
      <c r="G1653" s="303"/>
      <c r="H1653" s="303"/>
      <c r="I1653" s="303"/>
      <c r="J1653" s="303"/>
      <c r="K1653" s="303"/>
      <c r="L1653" s="303"/>
      <c r="M1653" s="303"/>
      <c r="N1653" s="303"/>
      <c r="O1653" s="303"/>
      <c r="P1653" s="303"/>
      <c r="Q1653" s="303"/>
      <c r="R1653" s="303"/>
      <c r="S1653" s="303"/>
      <c r="T1653" s="303"/>
      <c r="U1653" s="303"/>
      <c r="V1653" s="303"/>
      <c r="W1653" s="303"/>
      <c r="X1653" s="303"/>
      <c r="Y1653" s="303"/>
      <c r="Z1653" s="303"/>
      <c r="AA1653" s="303"/>
      <c r="AB1653" s="303"/>
      <c r="AC1653" s="303"/>
      <c r="AD1653" s="67" t="s">
        <v>67</v>
      </c>
      <c r="AE1653" s="201" t="s">
        <v>9</v>
      </c>
      <c r="AF1653" s="89" t="s">
        <v>1877</v>
      </c>
      <c r="AG1653" s="89" t="s">
        <v>1878</v>
      </c>
      <c r="AH1653" s="89" t="s">
        <v>1879</v>
      </c>
      <c r="AI1653" s="90" t="s">
        <v>1880</v>
      </c>
      <c r="AJ1653" s="89"/>
      <c r="AK1653" s="90" t="s">
        <v>1881</v>
      </c>
    </row>
    <row r="1654" spans="1:37" ht="25.35" customHeight="1" thickTop="1" thickBot="1">
      <c r="A1654" s="296" t="s">
        <v>960</v>
      </c>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c r="Z1654" s="297"/>
      <c r="AA1654" s="297"/>
      <c r="AB1654" s="297"/>
      <c r="AC1654" s="298"/>
      <c r="AD1654" s="205">
        <f>'Art. 121'!Q1596</f>
        <v>3</v>
      </c>
      <c r="AE1654" s="91" t="str">
        <f t="shared" ref="AE1654:AE1682" si="436">IF(AG1654=1,AK1654,AG1654)</f>
        <v>No aplica</v>
      </c>
      <c r="AF1654">
        <f t="shared" ref="AF1654:AF1682" si="437">AD1654/2</f>
        <v>1.5</v>
      </c>
      <c r="AG1654" s="89" t="str">
        <f t="shared" ref="AG1654:AG1682" si="438">IF(AND(AF1654&gt;=0,AF1654&lt;=1),1,"No aplica")</f>
        <v>No aplica</v>
      </c>
      <c r="AH1654" s="92" t="e">
        <f t="shared" ref="AH1654:AH1682" si="439">AD1654/(AG1654*2)</f>
        <v>#VALUE!</v>
      </c>
      <c r="AI1654" s="93" t="str">
        <f t="shared" ref="AI1654:AI1682" si="440">IF(AG1654=1,AG1654/$AG$1683,"No aplica")</f>
        <v>No aplica</v>
      </c>
      <c r="AJ1654" s="93" t="e">
        <f t="shared" ref="AJ1654:AJ1682" si="441">AF1654*AI1654</f>
        <v>#VALUE!</v>
      </c>
      <c r="AK1654" s="93" t="e">
        <f t="shared" ref="AK1654:AK1682" si="442">AJ1654*$AE$23</f>
        <v>#VALUE!</v>
      </c>
    </row>
    <row r="1655" spans="1:37" ht="25.35" customHeight="1" thickTop="1" thickBot="1">
      <c r="A1655" s="296" t="s">
        <v>961</v>
      </c>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c r="Z1655" s="297"/>
      <c r="AA1655" s="297"/>
      <c r="AB1655" s="297"/>
      <c r="AC1655" s="298"/>
      <c r="AD1655" s="205">
        <f>'Art. 121'!Q1597</f>
        <v>3</v>
      </c>
      <c r="AE1655" s="91" t="str">
        <f t="shared" si="436"/>
        <v>No aplica</v>
      </c>
      <c r="AF1655">
        <f t="shared" si="437"/>
        <v>1.5</v>
      </c>
      <c r="AG1655" s="89" t="str">
        <f t="shared" si="438"/>
        <v>No aplica</v>
      </c>
      <c r="AH1655" s="92" t="e">
        <f t="shared" si="439"/>
        <v>#VALUE!</v>
      </c>
      <c r="AI1655" s="93" t="str">
        <f t="shared" si="440"/>
        <v>No aplica</v>
      </c>
      <c r="AJ1655" s="93" t="e">
        <f t="shared" si="441"/>
        <v>#VALUE!</v>
      </c>
      <c r="AK1655" s="93" t="e">
        <f t="shared" si="442"/>
        <v>#VALUE!</v>
      </c>
    </row>
    <row r="1656" spans="1:37" ht="25.35" customHeight="1" thickTop="1" thickBot="1">
      <c r="A1656" s="296" t="s">
        <v>1425</v>
      </c>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c r="Z1656" s="297"/>
      <c r="AA1656" s="297"/>
      <c r="AB1656" s="297"/>
      <c r="AC1656" s="298"/>
      <c r="AD1656" s="205">
        <f>'Art. 121'!Q1598</f>
        <v>3</v>
      </c>
      <c r="AE1656" s="91" t="str">
        <f t="shared" si="436"/>
        <v>No aplica</v>
      </c>
      <c r="AF1656">
        <f t="shared" si="437"/>
        <v>1.5</v>
      </c>
      <c r="AG1656" s="89" t="str">
        <f t="shared" si="438"/>
        <v>No aplica</v>
      </c>
      <c r="AH1656" s="92" t="e">
        <f t="shared" si="439"/>
        <v>#VALUE!</v>
      </c>
      <c r="AI1656" s="93" t="str">
        <f t="shared" si="440"/>
        <v>No aplica</v>
      </c>
      <c r="AJ1656" s="93" t="e">
        <f t="shared" si="441"/>
        <v>#VALUE!</v>
      </c>
      <c r="AK1656" s="93" t="e">
        <f t="shared" si="442"/>
        <v>#VALUE!</v>
      </c>
    </row>
    <row r="1657" spans="1:37" ht="25.35" customHeight="1" thickTop="1" thickBot="1">
      <c r="A1657" s="296" t="s">
        <v>1426</v>
      </c>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c r="Z1657" s="297"/>
      <c r="AA1657" s="297"/>
      <c r="AB1657" s="297"/>
      <c r="AC1657" s="298"/>
      <c r="AD1657" s="205">
        <f>'Art. 121'!Q1599</f>
        <v>3</v>
      </c>
      <c r="AE1657" s="91" t="str">
        <f t="shared" si="436"/>
        <v>No aplica</v>
      </c>
      <c r="AF1657">
        <f t="shared" si="437"/>
        <v>1.5</v>
      </c>
      <c r="AG1657" s="89" t="str">
        <f t="shared" si="438"/>
        <v>No aplica</v>
      </c>
      <c r="AH1657" s="92" t="e">
        <f t="shared" si="439"/>
        <v>#VALUE!</v>
      </c>
      <c r="AI1657" s="93" t="str">
        <f t="shared" si="440"/>
        <v>No aplica</v>
      </c>
      <c r="AJ1657" s="93" t="e">
        <f t="shared" si="441"/>
        <v>#VALUE!</v>
      </c>
      <c r="AK1657" s="93" t="e">
        <f t="shared" si="442"/>
        <v>#VALUE!</v>
      </c>
    </row>
    <row r="1658" spans="1:37" ht="25.35" customHeight="1" thickTop="1" thickBot="1">
      <c r="A1658" s="296" t="s">
        <v>1427</v>
      </c>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c r="Z1658" s="297"/>
      <c r="AA1658" s="297"/>
      <c r="AB1658" s="297"/>
      <c r="AC1658" s="298"/>
      <c r="AD1658" s="205">
        <f>'Art. 121'!Q1600</f>
        <v>3</v>
      </c>
      <c r="AE1658" s="91" t="str">
        <f t="shared" si="436"/>
        <v>No aplica</v>
      </c>
      <c r="AF1658">
        <f t="shared" si="437"/>
        <v>1.5</v>
      </c>
      <c r="AG1658" s="89" t="str">
        <f t="shared" si="438"/>
        <v>No aplica</v>
      </c>
      <c r="AH1658" s="92" t="e">
        <f t="shared" si="439"/>
        <v>#VALUE!</v>
      </c>
      <c r="AI1658" s="93" t="str">
        <f t="shared" si="440"/>
        <v>No aplica</v>
      </c>
      <c r="AJ1658" s="93" t="e">
        <f t="shared" si="441"/>
        <v>#VALUE!</v>
      </c>
      <c r="AK1658" s="93" t="e">
        <f t="shared" si="442"/>
        <v>#VALUE!</v>
      </c>
    </row>
    <row r="1659" spans="1:37" ht="25.35" customHeight="1" thickTop="1" thickBot="1">
      <c r="A1659" s="296" t="s">
        <v>2445</v>
      </c>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c r="Z1659" s="297"/>
      <c r="AA1659" s="297"/>
      <c r="AB1659" s="297"/>
      <c r="AC1659" s="298"/>
      <c r="AD1659" s="205">
        <f>'Art. 121'!Q1601</f>
        <v>3</v>
      </c>
      <c r="AE1659" s="91" t="str">
        <f t="shared" si="436"/>
        <v>No aplica</v>
      </c>
      <c r="AF1659">
        <f t="shared" si="437"/>
        <v>1.5</v>
      </c>
      <c r="AG1659" s="89" t="str">
        <f t="shared" si="438"/>
        <v>No aplica</v>
      </c>
      <c r="AH1659" s="92" t="e">
        <f t="shared" si="439"/>
        <v>#VALUE!</v>
      </c>
      <c r="AI1659" s="93" t="str">
        <f t="shared" si="440"/>
        <v>No aplica</v>
      </c>
      <c r="AJ1659" s="93" t="e">
        <f t="shared" si="441"/>
        <v>#VALUE!</v>
      </c>
      <c r="AK1659" s="93" t="e">
        <f t="shared" si="442"/>
        <v>#VALUE!</v>
      </c>
    </row>
    <row r="1660" spans="1:37" ht="25.35" customHeight="1" thickTop="1" thickBot="1">
      <c r="A1660" s="296" t="s">
        <v>1429</v>
      </c>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c r="Z1660" s="297"/>
      <c r="AA1660" s="297"/>
      <c r="AB1660" s="297"/>
      <c r="AC1660" s="298"/>
      <c r="AD1660" s="205">
        <f>'Art. 121'!Q1602</f>
        <v>3</v>
      </c>
      <c r="AE1660" s="91" t="str">
        <f t="shared" si="436"/>
        <v>No aplica</v>
      </c>
      <c r="AF1660">
        <f t="shared" si="437"/>
        <v>1.5</v>
      </c>
      <c r="AG1660" s="89" t="str">
        <f t="shared" si="438"/>
        <v>No aplica</v>
      </c>
      <c r="AH1660" s="92" t="e">
        <f t="shared" si="439"/>
        <v>#VALUE!</v>
      </c>
      <c r="AI1660" s="93" t="str">
        <f t="shared" si="440"/>
        <v>No aplica</v>
      </c>
      <c r="AJ1660" s="93" t="e">
        <f t="shared" si="441"/>
        <v>#VALUE!</v>
      </c>
      <c r="AK1660" s="93" t="e">
        <f t="shared" si="442"/>
        <v>#VALUE!</v>
      </c>
    </row>
    <row r="1661" spans="1:37" ht="25.35" customHeight="1" thickTop="1" thickBot="1">
      <c r="A1661" s="296" t="s">
        <v>1430</v>
      </c>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c r="Z1661" s="297"/>
      <c r="AA1661" s="297"/>
      <c r="AB1661" s="297"/>
      <c r="AC1661" s="298"/>
      <c r="AD1661" s="205">
        <f>'Art. 121'!Q1603</f>
        <v>3</v>
      </c>
      <c r="AE1661" s="91" t="str">
        <f t="shared" si="436"/>
        <v>No aplica</v>
      </c>
      <c r="AF1661">
        <f t="shared" si="437"/>
        <v>1.5</v>
      </c>
      <c r="AG1661" s="89" t="str">
        <f t="shared" si="438"/>
        <v>No aplica</v>
      </c>
      <c r="AH1661" s="92" t="e">
        <f t="shared" si="439"/>
        <v>#VALUE!</v>
      </c>
      <c r="AI1661" s="93" t="str">
        <f t="shared" si="440"/>
        <v>No aplica</v>
      </c>
      <c r="AJ1661" s="93" t="e">
        <f t="shared" si="441"/>
        <v>#VALUE!</v>
      </c>
      <c r="AK1661" s="93" t="e">
        <f t="shared" si="442"/>
        <v>#VALUE!</v>
      </c>
    </row>
    <row r="1662" spans="1:37" ht="25.35" customHeight="1" thickTop="1" thickBot="1">
      <c r="A1662" s="296" t="s">
        <v>1431</v>
      </c>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c r="Z1662" s="297"/>
      <c r="AA1662" s="297"/>
      <c r="AB1662" s="297"/>
      <c r="AC1662" s="298"/>
      <c r="AD1662" s="205">
        <f>'Art. 121'!Q1604</f>
        <v>3</v>
      </c>
      <c r="AE1662" s="91" t="str">
        <f t="shared" si="436"/>
        <v>No aplica</v>
      </c>
      <c r="AF1662">
        <f t="shared" si="437"/>
        <v>1.5</v>
      </c>
      <c r="AG1662" s="89" t="str">
        <f t="shared" si="438"/>
        <v>No aplica</v>
      </c>
      <c r="AH1662" s="92" t="e">
        <f t="shared" si="439"/>
        <v>#VALUE!</v>
      </c>
      <c r="AI1662" s="93" t="str">
        <f t="shared" si="440"/>
        <v>No aplica</v>
      </c>
      <c r="AJ1662" s="93" t="e">
        <f t="shared" si="441"/>
        <v>#VALUE!</v>
      </c>
      <c r="AK1662" s="93" t="e">
        <f t="shared" si="442"/>
        <v>#VALUE!</v>
      </c>
    </row>
    <row r="1663" spans="1:37" ht="25.35" customHeight="1" thickTop="1" thickBot="1">
      <c r="A1663" s="296" t="s">
        <v>1432</v>
      </c>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c r="Z1663" s="297"/>
      <c r="AA1663" s="297"/>
      <c r="AB1663" s="297"/>
      <c r="AC1663" s="298"/>
      <c r="AD1663" s="205">
        <f>'Art. 121'!Q1605</f>
        <v>3</v>
      </c>
      <c r="AE1663" s="91" t="str">
        <f t="shared" si="436"/>
        <v>No aplica</v>
      </c>
      <c r="AF1663">
        <f t="shared" si="437"/>
        <v>1.5</v>
      </c>
      <c r="AG1663" s="89" t="str">
        <f t="shared" si="438"/>
        <v>No aplica</v>
      </c>
      <c r="AH1663" s="92" t="e">
        <f t="shared" si="439"/>
        <v>#VALUE!</v>
      </c>
      <c r="AI1663" s="93" t="str">
        <f t="shared" si="440"/>
        <v>No aplica</v>
      </c>
      <c r="AJ1663" s="93" t="e">
        <f t="shared" si="441"/>
        <v>#VALUE!</v>
      </c>
      <c r="AK1663" s="93" t="e">
        <f t="shared" si="442"/>
        <v>#VALUE!</v>
      </c>
    </row>
    <row r="1664" spans="1:37" ht="25.35" customHeight="1" thickTop="1" thickBot="1">
      <c r="A1664" s="296" t="s">
        <v>1433</v>
      </c>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c r="Z1664" s="297"/>
      <c r="AA1664" s="297"/>
      <c r="AB1664" s="297"/>
      <c r="AC1664" s="298"/>
      <c r="AD1664" s="205">
        <f>'Art. 121'!Q1606</f>
        <v>3</v>
      </c>
      <c r="AE1664" s="91" t="str">
        <f t="shared" si="436"/>
        <v>No aplica</v>
      </c>
      <c r="AF1664">
        <f t="shared" si="437"/>
        <v>1.5</v>
      </c>
      <c r="AG1664" s="89" t="str">
        <f t="shared" si="438"/>
        <v>No aplica</v>
      </c>
      <c r="AH1664" s="92" t="e">
        <f t="shared" si="439"/>
        <v>#VALUE!</v>
      </c>
      <c r="AI1664" s="93" t="str">
        <f t="shared" si="440"/>
        <v>No aplica</v>
      </c>
      <c r="AJ1664" s="93" t="e">
        <f t="shared" si="441"/>
        <v>#VALUE!</v>
      </c>
      <c r="AK1664" s="93" t="e">
        <f t="shared" si="442"/>
        <v>#VALUE!</v>
      </c>
    </row>
    <row r="1665" spans="1:37" ht="25.35" customHeight="1" thickTop="1" thickBot="1">
      <c r="A1665" s="296" t="s">
        <v>1434</v>
      </c>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c r="Z1665" s="297"/>
      <c r="AA1665" s="297"/>
      <c r="AB1665" s="297"/>
      <c r="AC1665" s="298"/>
      <c r="AD1665" s="205">
        <f>'Art. 121'!Q1607</f>
        <v>3</v>
      </c>
      <c r="AE1665" s="91" t="str">
        <f t="shared" si="436"/>
        <v>No aplica</v>
      </c>
      <c r="AF1665">
        <f t="shared" si="437"/>
        <v>1.5</v>
      </c>
      <c r="AG1665" s="89" t="str">
        <f t="shared" si="438"/>
        <v>No aplica</v>
      </c>
      <c r="AH1665" s="92" t="e">
        <f t="shared" si="439"/>
        <v>#VALUE!</v>
      </c>
      <c r="AI1665" s="93" t="str">
        <f t="shared" si="440"/>
        <v>No aplica</v>
      </c>
      <c r="AJ1665" s="93" t="e">
        <f t="shared" si="441"/>
        <v>#VALUE!</v>
      </c>
      <c r="AK1665" s="93" t="e">
        <f t="shared" si="442"/>
        <v>#VALUE!</v>
      </c>
    </row>
    <row r="1666" spans="1:37" ht="25.35" customHeight="1" thickTop="1" thickBot="1">
      <c r="A1666" s="296" t="s">
        <v>1435</v>
      </c>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c r="Z1666" s="297"/>
      <c r="AA1666" s="297"/>
      <c r="AB1666" s="297"/>
      <c r="AC1666" s="298"/>
      <c r="AD1666" s="205">
        <f>'Art. 121'!Q1608</f>
        <v>3</v>
      </c>
      <c r="AE1666" s="91" t="str">
        <f t="shared" si="436"/>
        <v>No aplica</v>
      </c>
      <c r="AF1666">
        <f t="shared" si="437"/>
        <v>1.5</v>
      </c>
      <c r="AG1666" s="89" t="str">
        <f t="shared" si="438"/>
        <v>No aplica</v>
      </c>
      <c r="AH1666" s="92" t="e">
        <f t="shared" si="439"/>
        <v>#VALUE!</v>
      </c>
      <c r="AI1666" s="93" t="str">
        <f t="shared" si="440"/>
        <v>No aplica</v>
      </c>
      <c r="AJ1666" s="93" t="e">
        <f t="shared" si="441"/>
        <v>#VALUE!</v>
      </c>
      <c r="AK1666" s="93" t="e">
        <f t="shared" si="442"/>
        <v>#VALUE!</v>
      </c>
    </row>
    <row r="1667" spans="1:37" ht="25.35" customHeight="1" thickTop="1" thickBot="1">
      <c r="A1667" s="296" t="s">
        <v>1436</v>
      </c>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c r="Z1667" s="297"/>
      <c r="AA1667" s="297"/>
      <c r="AB1667" s="297"/>
      <c r="AC1667" s="298"/>
      <c r="AD1667" s="205">
        <f>'Art. 121'!Q1609</f>
        <v>3</v>
      </c>
      <c r="AE1667" s="91" t="str">
        <f t="shared" si="436"/>
        <v>No aplica</v>
      </c>
      <c r="AF1667">
        <f t="shared" si="437"/>
        <v>1.5</v>
      </c>
      <c r="AG1667" s="89" t="str">
        <f t="shared" si="438"/>
        <v>No aplica</v>
      </c>
      <c r="AH1667" s="92" t="e">
        <f t="shared" si="439"/>
        <v>#VALUE!</v>
      </c>
      <c r="AI1667" s="93" t="str">
        <f t="shared" si="440"/>
        <v>No aplica</v>
      </c>
      <c r="AJ1667" s="93" t="e">
        <f t="shared" si="441"/>
        <v>#VALUE!</v>
      </c>
      <c r="AK1667" s="93" t="e">
        <f t="shared" si="442"/>
        <v>#VALUE!</v>
      </c>
    </row>
    <row r="1668" spans="1:37" ht="25.35" customHeight="1" thickTop="1" thickBot="1">
      <c r="A1668" s="296" t="s">
        <v>2446</v>
      </c>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c r="Z1668" s="297"/>
      <c r="AA1668" s="297"/>
      <c r="AB1668" s="297"/>
      <c r="AC1668" s="298"/>
      <c r="AD1668" s="205">
        <f>'Art. 121'!Q1610</f>
        <v>3</v>
      </c>
      <c r="AE1668" s="91" t="str">
        <f t="shared" si="436"/>
        <v>No aplica</v>
      </c>
      <c r="AF1668">
        <f t="shared" si="437"/>
        <v>1.5</v>
      </c>
      <c r="AG1668" s="89" t="str">
        <f t="shared" si="438"/>
        <v>No aplica</v>
      </c>
      <c r="AH1668" s="92" t="e">
        <f t="shared" si="439"/>
        <v>#VALUE!</v>
      </c>
      <c r="AI1668" s="93" t="str">
        <f t="shared" si="440"/>
        <v>No aplica</v>
      </c>
      <c r="AJ1668" s="93" t="e">
        <f t="shared" si="441"/>
        <v>#VALUE!</v>
      </c>
      <c r="AK1668" s="93" t="e">
        <f t="shared" si="442"/>
        <v>#VALUE!</v>
      </c>
    </row>
    <row r="1669" spans="1:37" ht="25.35" customHeight="1" thickTop="1" thickBot="1">
      <c r="A1669" s="296" t="s">
        <v>1438</v>
      </c>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c r="Z1669" s="297"/>
      <c r="AA1669" s="297"/>
      <c r="AB1669" s="297"/>
      <c r="AC1669" s="298"/>
      <c r="AD1669" s="205">
        <f>'Art. 121'!Q1612</f>
        <v>3</v>
      </c>
      <c r="AE1669" s="91" t="str">
        <f t="shared" si="436"/>
        <v>No aplica</v>
      </c>
      <c r="AF1669">
        <f t="shared" si="437"/>
        <v>1.5</v>
      </c>
      <c r="AG1669" s="89" t="str">
        <f t="shared" si="438"/>
        <v>No aplica</v>
      </c>
      <c r="AH1669" s="92" t="e">
        <f t="shared" si="439"/>
        <v>#VALUE!</v>
      </c>
      <c r="AI1669" s="93" t="str">
        <f t="shared" si="440"/>
        <v>No aplica</v>
      </c>
      <c r="AJ1669" s="93" t="e">
        <f t="shared" si="441"/>
        <v>#VALUE!</v>
      </c>
      <c r="AK1669" s="93" t="e">
        <f t="shared" si="442"/>
        <v>#VALUE!</v>
      </c>
    </row>
    <row r="1670" spans="1:37" ht="25.35" customHeight="1" thickTop="1" thickBot="1">
      <c r="A1670" s="296" t="s">
        <v>1439</v>
      </c>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c r="Z1670" s="297"/>
      <c r="AA1670" s="297"/>
      <c r="AB1670" s="297"/>
      <c r="AC1670" s="298"/>
      <c r="AD1670" s="205">
        <f>'Art. 121'!Q1613</f>
        <v>3</v>
      </c>
      <c r="AE1670" s="91" t="str">
        <f t="shared" si="436"/>
        <v>No aplica</v>
      </c>
      <c r="AF1670">
        <f t="shared" si="437"/>
        <v>1.5</v>
      </c>
      <c r="AG1670" s="89" t="str">
        <f t="shared" si="438"/>
        <v>No aplica</v>
      </c>
      <c r="AH1670" s="92" t="e">
        <f t="shared" si="439"/>
        <v>#VALUE!</v>
      </c>
      <c r="AI1670" s="93" t="str">
        <f t="shared" si="440"/>
        <v>No aplica</v>
      </c>
      <c r="AJ1670" s="93" t="e">
        <f t="shared" si="441"/>
        <v>#VALUE!</v>
      </c>
      <c r="AK1670" s="93" t="e">
        <f t="shared" si="442"/>
        <v>#VALUE!</v>
      </c>
    </row>
    <row r="1671" spans="1:37" ht="25.35" customHeight="1" thickTop="1" thickBot="1">
      <c r="A1671" s="296" t="s">
        <v>1440</v>
      </c>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c r="Z1671" s="297"/>
      <c r="AA1671" s="297"/>
      <c r="AB1671" s="297"/>
      <c r="AC1671" s="298"/>
      <c r="AD1671" s="205">
        <f>'Art. 121'!Q1614</f>
        <v>3</v>
      </c>
      <c r="AE1671" s="91" t="str">
        <f t="shared" si="436"/>
        <v>No aplica</v>
      </c>
      <c r="AF1671">
        <f t="shared" si="437"/>
        <v>1.5</v>
      </c>
      <c r="AG1671" s="89" t="str">
        <f t="shared" si="438"/>
        <v>No aplica</v>
      </c>
      <c r="AH1671" s="92" t="e">
        <f t="shared" si="439"/>
        <v>#VALUE!</v>
      </c>
      <c r="AI1671" s="93" t="str">
        <f t="shared" si="440"/>
        <v>No aplica</v>
      </c>
      <c r="AJ1671" s="93" t="e">
        <f t="shared" si="441"/>
        <v>#VALUE!</v>
      </c>
      <c r="AK1671" s="93" t="e">
        <f t="shared" si="442"/>
        <v>#VALUE!</v>
      </c>
    </row>
    <row r="1672" spans="1:37" ht="25.35" customHeight="1" thickTop="1" thickBot="1">
      <c r="A1672" s="296" t="s">
        <v>1441</v>
      </c>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c r="Z1672" s="297"/>
      <c r="AA1672" s="297"/>
      <c r="AB1672" s="297"/>
      <c r="AC1672" s="298"/>
      <c r="AD1672" s="205">
        <f>'Art. 121'!Q1615</f>
        <v>3</v>
      </c>
      <c r="AE1672" s="91" t="str">
        <f t="shared" si="436"/>
        <v>No aplica</v>
      </c>
      <c r="AF1672">
        <f t="shared" si="437"/>
        <v>1.5</v>
      </c>
      <c r="AG1672" s="89" t="str">
        <f t="shared" si="438"/>
        <v>No aplica</v>
      </c>
      <c r="AH1672" s="92" t="e">
        <f t="shared" si="439"/>
        <v>#VALUE!</v>
      </c>
      <c r="AI1672" s="93" t="str">
        <f t="shared" si="440"/>
        <v>No aplica</v>
      </c>
      <c r="AJ1672" s="93" t="e">
        <f t="shared" si="441"/>
        <v>#VALUE!</v>
      </c>
      <c r="AK1672" s="93" t="e">
        <f t="shared" si="442"/>
        <v>#VALUE!</v>
      </c>
    </row>
    <row r="1673" spans="1:37" ht="25.35" customHeight="1" thickTop="1" thickBot="1">
      <c r="A1673" s="296" t="s">
        <v>1442</v>
      </c>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c r="Z1673" s="297"/>
      <c r="AA1673" s="297"/>
      <c r="AB1673" s="297"/>
      <c r="AC1673" s="298"/>
      <c r="AD1673" s="205">
        <f>'Art. 121'!Q1616</f>
        <v>3</v>
      </c>
      <c r="AE1673" s="91" t="str">
        <f t="shared" si="436"/>
        <v>No aplica</v>
      </c>
      <c r="AF1673">
        <f t="shared" si="437"/>
        <v>1.5</v>
      </c>
      <c r="AG1673" s="89" t="str">
        <f t="shared" si="438"/>
        <v>No aplica</v>
      </c>
      <c r="AH1673" s="92" t="e">
        <f t="shared" si="439"/>
        <v>#VALUE!</v>
      </c>
      <c r="AI1673" s="93" t="str">
        <f t="shared" si="440"/>
        <v>No aplica</v>
      </c>
      <c r="AJ1673" s="93" t="e">
        <f t="shared" si="441"/>
        <v>#VALUE!</v>
      </c>
      <c r="AK1673" s="93" t="e">
        <f t="shared" si="442"/>
        <v>#VALUE!</v>
      </c>
    </row>
    <row r="1674" spans="1:37" ht="25.35" customHeight="1" thickTop="1" thickBot="1">
      <c r="A1674" s="296" t="s">
        <v>1443</v>
      </c>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c r="Z1674" s="297"/>
      <c r="AA1674" s="297"/>
      <c r="AB1674" s="297"/>
      <c r="AC1674" s="298"/>
      <c r="AD1674" s="205">
        <f>'Art. 121'!Q1617</f>
        <v>3</v>
      </c>
      <c r="AE1674" s="91" t="str">
        <f t="shared" si="436"/>
        <v>No aplica</v>
      </c>
      <c r="AF1674">
        <f t="shared" si="437"/>
        <v>1.5</v>
      </c>
      <c r="AG1674" s="89" t="str">
        <f t="shared" si="438"/>
        <v>No aplica</v>
      </c>
      <c r="AH1674" s="92" t="e">
        <f t="shared" si="439"/>
        <v>#VALUE!</v>
      </c>
      <c r="AI1674" s="93" t="str">
        <f t="shared" si="440"/>
        <v>No aplica</v>
      </c>
      <c r="AJ1674" s="93" t="e">
        <f t="shared" si="441"/>
        <v>#VALUE!</v>
      </c>
      <c r="AK1674" s="93" t="e">
        <f t="shared" si="442"/>
        <v>#VALUE!</v>
      </c>
    </row>
    <row r="1675" spans="1:37" ht="25.35" customHeight="1" thickTop="1" thickBot="1">
      <c r="A1675" s="296" t="s">
        <v>1444</v>
      </c>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c r="Z1675" s="297"/>
      <c r="AA1675" s="297"/>
      <c r="AB1675" s="297"/>
      <c r="AC1675" s="298"/>
      <c r="AD1675" s="205">
        <f>'Art. 121'!Q1618</f>
        <v>3</v>
      </c>
      <c r="AE1675" s="91" t="str">
        <f t="shared" si="436"/>
        <v>No aplica</v>
      </c>
      <c r="AF1675">
        <f t="shared" si="437"/>
        <v>1.5</v>
      </c>
      <c r="AG1675" s="89" t="str">
        <f t="shared" si="438"/>
        <v>No aplica</v>
      </c>
      <c r="AH1675" s="92" t="e">
        <f t="shared" si="439"/>
        <v>#VALUE!</v>
      </c>
      <c r="AI1675" s="93" t="str">
        <f t="shared" si="440"/>
        <v>No aplica</v>
      </c>
      <c r="AJ1675" s="93" t="e">
        <f t="shared" si="441"/>
        <v>#VALUE!</v>
      </c>
      <c r="AK1675" s="93" t="e">
        <f t="shared" si="442"/>
        <v>#VALUE!</v>
      </c>
    </row>
    <row r="1676" spans="1:37" ht="25.35" customHeight="1" thickTop="1" thickBot="1">
      <c r="A1676" s="296" t="s">
        <v>1445</v>
      </c>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c r="Z1676" s="297"/>
      <c r="AA1676" s="297"/>
      <c r="AB1676" s="297"/>
      <c r="AC1676" s="298"/>
      <c r="AD1676" s="205">
        <f>'Art. 121'!Q1619</f>
        <v>3</v>
      </c>
      <c r="AE1676" s="91" t="str">
        <f t="shared" si="436"/>
        <v>No aplica</v>
      </c>
      <c r="AF1676">
        <f t="shared" si="437"/>
        <v>1.5</v>
      </c>
      <c r="AG1676" s="89" t="str">
        <f t="shared" si="438"/>
        <v>No aplica</v>
      </c>
      <c r="AH1676" s="92" t="e">
        <f t="shared" si="439"/>
        <v>#VALUE!</v>
      </c>
      <c r="AI1676" s="93" t="str">
        <f t="shared" si="440"/>
        <v>No aplica</v>
      </c>
      <c r="AJ1676" s="93" t="e">
        <f t="shared" si="441"/>
        <v>#VALUE!</v>
      </c>
      <c r="AK1676" s="93" t="e">
        <f t="shared" si="442"/>
        <v>#VALUE!</v>
      </c>
    </row>
    <row r="1677" spans="1:37" ht="25.35" customHeight="1" thickTop="1" thickBot="1">
      <c r="A1677" s="296" t="s">
        <v>1446</v>
      </c>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c r="Z1677" s="297"/>
      <c r="AA1677" s="297"/>
      <c r="AB1677" s="297"/>
      <c r="AC1677" s="298"/>
      <c r="AD1677" s="205">
        <f>'Art. 121'!Q1617</f>
        <v>3</v>
      </c>
      <c r="AE1677" s="91" t="str">
        <f t="shared" ref="AE1677:AE1679" si="443">IF(AG1677=1,AK1677,AG1677)</f>
        <v>No aplica</v>
      </c>
      <c r="AF1677">
        <f t="shared" ref="AF1677:AF1679" si="444">AD1677/2</f>
        <v>1.5</v>
      </c>
      <c r="AG1677" s="89" t="str">
        <f t="shared" ref="AG1677:AG1679" si="445">IF(AND(AF1677&gt;=0,AF1677&lt;=1),1,"No aplica")</f>
        <v>No aplica</v>
      </c>
      <c r="AH1677" s="92" t="e">
        <f t="shared" ref="AH1677:AH1679" si="446">AD1677/(AG1677*2)</f>
        <v>#VALUE!</v>
      </c>
      <c r="AI1677" s="93" t="str">
        <f t="shared" ref="AI1677:AI1679" si="447">IF(AG1677=1,AG1677/$AG$1683,"No aplica")</f>
        <v>No aplica</v>
      </c>
      <c r="AJ1677" s="93" t="e">
        <f t="shared" ref="AJ1677:AJ1679" si="448">AF1677*AI1677</f>
        <v>#VALUE!</v>
      </c>
      <c r="AK1677" s="93" t="e">
        <f t="shared" ref="AK1677:AK1679" si="449">AJ1677*$AE$23</f>
        <v>#VALUE!</v>
      </c>
    </row>
    <row r="1678" spans="1:37" ht="25.35" customHeight="1" thickTop="1" thickBot="1">
      <c r="A1678" s="296" t="s">
        <v>1447</v>
      </c>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c r="Z1678" s="297"/>
      <c r="AA1678" s="297"/>
      <c r="AB1678" s="297"/>
      <c r="AC1678" s="298"/>
      <c r="AD1678" s="205">
        <f>'Art. 121'!Q1618</f>
        <v>3</v>
      </c>
      <c r="AE1678" s="91" t="str">
        <f t="shared" si="443"/>
        <v>No aplica</v>
      </c>
      <c r="AF1678">
        <f t="shared" si="444"/>
        <v>1.5</v>
      </c>
      <c r="AG1678" s="89" t="str">
        <f t="shared" si="445"/>
        <v>No aplica</v>
      </c>
      <c r="AH1678" s="92" t="e">
        <f t="shared" si="446"/>
        <v>#VALUE!</v>
      </c>
      <c r="AI1678" s="93" t="str">
        <f t="shared" si="447"/>
        <v>No aplica</v>
      </c>
      <c r="AJ1678" s="93" t="e">
        <f t="shared" si="448"/>
        <v>#VALUE!</v>
      </c>
      <c r="AK1678" s="93" t="e">
        <f t="shared" si="449"/>
        <v>#VALUE!</v>
      </c>
    </row>
    <row r="1679" spans="1:37" ht="25.35" customHeight="1" thickTop="1" thickBot="1">
      <c r="A1679" s="296" t="s">
        <v>1448</v>
      </c>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c r="Z1679" s="297"/>
      <c r="AA1679" s="297"/>
      <c r="AB1679" s="297"/>
      <c r="AC1679" s="298"/>
      <c r="AD1679" s="205">
        <f>'Art. 121'!Q1621</f>
        <v>3</v>
      </c>
      <c r="AE1679" s="91" t="str">
        <f t="shared" si="443"/>
        <v>No aplica</v>
      </c>
      <c r="AF1679">
        <f t="shared" si="444"/>
        <v>1.5</v>
      </c>
      <c r="AG1679" s="89" t="str">
        <f t="shared" si="445"/>
        <v>No aplica</v>
      </c>
      <c r="AH1679" s="92" t="e">
        <f t="shared" si="446"/>
        <v>#VALUE!</v>
      </c>
      <c r="AI1679" s="93" t="str">
        <f t="shared" si="447"/>
        <v>No aplica</v>
      </c>
      <c r="AJ1679" s="93" t="e">
        <f t="shared" si="448"/>
        <v>#VALUE!</v>
      </c>
      <c r="AK1679" s="93" t="e">
        <f t="shared" si="449"/>
        <v>#VALUE!</v>
      </c>
    </row>
    <row r="1680" spans="1:37" ht="25.35" customHeight="1" thickTop="1" thickBot="1">
      <c r="A1680" s="296" t="s">
        <v>1449</v>
      </c>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c r="Z1680" s="297"/>
      <c r="AA1680" s="297"/>
      <c r="AB1680" s="297"/>
      <c r="AC1680" s="298"/>
      <c r="AD1680" s="205">
        <f>'Art. 121'!Q1620</f>
        <v>3</v>
      </c>
      <c r="AE1680" s="91" t="str">
        <f t="shared" si="436"/>
        <v>No aplica</v>
      </c>
      <c r="AF1680">
        <f t="shared" si="437"/>
        <v>1.5</v>
      </c>
      <c r="AG1680" s="89" t="str">
        <f t="shared" si="438"/>
        <v>No aplica</v>
      </c>
      <c r="AH1680" s="92" t="e">
        <f t="shared" si="439"/>
        <v>#VALUE!</v>
      </c>
      <c r="AI1680" s="93" t="str">
        <f t="shared" si="440"/>
        <v>No aplica</v>
      </c>
      <c r="AJ1680" s="93" t="e">
        <f t="shared" si="441"/>
        <v>#VALUE!</v>
      </c>
      <c r="AK1680" s="93" t="e">
        <f t="shared" si="442"/>
        <v>#VALUE!</v>
      </c>
    </row>
    <row r="1681" spans="1:37" ht="25.35" customHeight="1" thickTop="1" thickBot="1">
      <c r="A1681" s="296" t="s">
        <v>1450</v>
      </c>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c r="Z1681" s="297"/>
      <c r="AA1681" s="297"/>
      <c r="AB1681" s="297"/>
      <c r="AC1681" s="298"/>
      <c r="AD1681" s="205">
        <f>'Art. 121'!Q1621</f>
        <v>3</v>
      </c>
      <c r="AE1681" s="91" t="str">
        <f t="shared" si="436"/>
        <v>No aplica</v>
      </c>
      <c r="AF1681">
        <f t="shared" si="437"/>
        <v>1.5</v>
      </c>
      <c r="AG1681" s="89" t="str">
        <f t="shared" si="438"/>
        <v>No aplica</v>
      </c>
      <c r="AH1681" s="92" t="e">
        <f t="shared" si="439"/>
        <v>#VALUE!</v>
      </c>
      <c r="AI1681" s="93" t="str">
        <f t="shared" si="440"/>
        <v>No aplica</v>
      </c>
      <c r="AJ1681" s="93" t="e">
        <f t="shared" si="441"/>
        <v>#VALUE!</v>
      </c>
      <c r="AK1681" s="93" t="e">
        <f t="shared" si="442"/>
        <v>#VALUE!</v>
      </c>
    </row>
    <row r="1682" spans="1:37" ht="25.35" customHeight="1" thickTop="1" thickBot="1">
      <c r="A1682" s="296" t="s">
        <v>1451</v>
      </c>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c r="Z1682" s="297"/>
      <c r="AA1682" s="297"/>
      <c r="AB1682" s="297"/>
      <c r="AC1682" s="298"/>
      <c r="AD1682" s="205">
        <f>'Art. 121'!Q1624</f>
        <v>3</v>
      </c>
      <c r="AE1682" s="91" t="str">
        <f t="shared" si="436"/>
        <v>No aplica</v>
      </c>
      <c r="AF1682">
        <f t="shared" si="437"/>
        <v>1.5</v>
      </c>
      <c r="AG1682" s="89" t="str">
        <f t="shared" si="438"/>
        <v>No aplica</v>
      </c>
      <c r="AH1682" s="92" t="e">
        <f t="shared" si="439"/>
        <v>#VALUE!</v>
      </c>
      <c r="AI1682" s="93" t="str">
        <f t="shared" si="440"/>
        <v>No aplica</v>
      </c>
      <c r="AJ1682" s="93" t="e">
        <f t="shared" si="441"/>
        <v>#VALUE!</v>
      </c>
      <c r="AK1682" s="93" t="e">
        <f t="shared" si="442"/>
        <v>#VALUE!</v>
      </c>
    </row>
    <row r="1683" spans="1:37" ht="25.35" customHeight="1" thickTop="1">
      <c r="A1683" s="304" t="s">
        <v>2447</v>
      </c>
      <c r="B1683" s="304"/>
      <c r="C1683" s="304"/>
      <c r="D1683" s="304"/>
      <c r="E1683" s="304"/>
      <c r="F1683" s="304"/>
      <c r="G1683" s="304"/>
      <c r="H1683" s="304"/>
      <c r="I1683" s="304"/>
      <c r="J1683" s="304"/>
      <c r="K1683" s="304"/>
      <c r="L1683" s="304"/>
      <c r="M1683" s="304"/>
      <c r="N1683" s="304"/>
      <c r="O1683" s="304"/>
      <c r="P1683" s="304"/>
      <c r="Q1683" s="304"/>
      <c r="R1683" s="304"/>
      <c r="S1683" s="304"/>
      <c r="T1683" s="304"/>
      <c r="U1683" s="304"/>
      <c r="V1683" s="304"/>
      <c r="W1683" s="304"/>
      <c r="X1683" s="304"/>
      <c r="Y1683" s="304"/>
      <c r="Z1683" s="304"/>
      <c r="AA1683" s="304"/>
      <c r="AB1683" s="304"/>
      <c r="AC1683" s="304"/>
      <c r="AD1683" s="304"/>
      <c r="AE1683" s="91">
        <f>SUM(AE1654:AE1682)</f>
        <v>0</v>
      </c>
      <c r="AF1683" s="63"/>
      <c r="AG1683" s="94">
        <f>SUM(AG1654:AG1682)</f>
        <v>0</v>
      </c>
      <c r="AH1683" s="95"/>
      <c r="AI1683" s="96"/>
      <c r="AJ1683" s="96"/>
      <c r="AK1683" s="96"/>
    </row>
    <row r="1684" spans="1:37" ht="25.35" customHeight="1">
      <c r="A1684" s="302" t="s">
        <v>2448</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2"/>
      <c r="AD1684" s="302"/>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05" t="s">
        <v>79</v>
      </c>
      <c r="B1686" s="305"/>
      <c r="C1686" s="305"/>
      <c r="D1686" s="305"/>
      <c r="E1686" s="305"/>
      <c r="F1686" s="305"/>
      <c r="G1686" s="305"/>
      <c r="H1686" s="305"/>
      <c r="I1686" s="305"/>
      <c r="J1686" s="305"/>
      <c r="K1686" s="305"/>
      <c r="L1686" s="305"/>
      <c r="M1686" s="305"/>
      <c r="N1686" s="305"/>
      <c r="O1686" s="305"/>
      <c r="P1686" s="305"/>
      <c r="Q1686" s="305"/>
      <c r="R1686" s="305"/>
      <c r="S1686" s="305"/>
      <c r="T1686" s="305"/>
      <c r="U1686" s="305"/>
      <c r="V1686" s="305"/>
      <c r="W1686" s="305"/>
      <c r="X1686" s="305"/>
      <c r="Y1686" s="305"/>
      <c r="Z1686" s="305"/>
      <c r="AA1686" s="305"/>
      <c r="AB1686" s="305"/>
      <c r="AC1686" s="305"/>
      <c r="AD1686" s="106" t="s">
        <v>67</v>
      </c>
      <c r="AE1686" s="107" t="s">
        <v>9</v>
      </c>
      <c r="AF1686" s="89" t="s">
        <v>1877</v>
      </c>
      <c r="AG1686" s="89" t="s">
        <v>1878</v>
      </c>
      <c r="AH1686" s="89" t="s">
        <v>1879</v>
      </c>
      <c r="AI1686" s="90" t="s">
        <v>1880</v>
      </c>
      <c r="AJ1686" s="89"/>
      <c r="AK1686" s="90" t="s">
        <v>1881</v>
      </c>
    </row>
    <row r="1687" spans="1:37" ht="25.35" customHeight="1" thickTop="1" thickBot="1">
      <c r="A1687" s="296" t="s">
        <v>1452</v>
      </c>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c r="Z1687" s="297"/>
      <c r="AA1687" s="297"/>
      <c r="AB1687" s="297"/>
      <c r="AC1687" s="298"/>
      <c r="AD1687" s="205">
        <f>'Art. 121'!Q1627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296" t="s">
        <v>2449</v>
      </c>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c r="Z1688" s="297"/>
      <c r="AA1688" s="297"/>
      <c r="AB1688" s="297"/>
      <c r="AC1688" s="298"/>
      <c r="AD1688" s="205">
        <f>'Art. 121'!Q1628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296" t="s">
        <v>2450</v>
      </c>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c r="Z1689" s="297"/>
      <c r="AA1689" s="297"/>
      <c r="AB1689" s="297"/>
      <c r="AC1689" s="298"/>
      <c r="AD1689" s="205">
        <f>'Art. 121'!Q1629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296" t="s">
        <v>2451</v>
      </c>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c r="Z1690" s="297"/>
      <c r="AA1690" s="297"/>
      <c r="AB1690" s="297"/>
      <c r="AC1690" s="298"/>
      <c r="AD1690" s="205">
        <f>'Art. 121'!Q1630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296" t="s">
        <v>1456</v>
      </c>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c r="Z1691" s="297"/>
      <c r="AA1691" s="297"/>
      <c r="AB1691" s="297"/>
      <c r="AC1691" s="298"/>
      <c r="AD1691" s="205">
        <f>'Art. 121'!Q1631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04" t="s">
        <v>2452</v>
      </c>
      <c r="B1692" s="304"/>
      <c r="C1692" s="304"/>
      <c r="D1692" s="304"/>
      <c r="E1692" s="304"/>
      <c r="F1692" s="304"/>
      <c r="G1692" s="304"/>
      <c r="H1692" s="304"/>
      <c r="I1692" s="304"/>
      <c r="J1692" s="304"/>
      <c r="K1692" s="304"/>
      <c r="L1692" s="304"/>
      <c r="M1692" s="304"/>
      <c r="N1692" s="304"/>
      <c r="O1692" s="304"/>
      <c r="P1692" s="304"/>
      <c r="Q1692" s="304"/>
      <c r="R1692" s="304"/>
      <c r="S1692" s="304"/>
      <c r="T1692" s="304"/>
      <c r="U1692" s="304"/>
      <c r="V1692" s="304"/>
      <c r="W1692" s="304"/>
      <c r="X1692" s="304"/>
      <c r="Y1692" s="304"/>
      <c r="Z1692" s="304"/>
      <c r="AA1692" s="304"/>
      <c r="AB1692" s="304"/>
      <c r="AC1692" s="304"/>
      <c r="AD1692" s="304"/>
      <c r="AE1692" s="91">
        <f>SUM(AE1685:AE1691)</f>
        <v>0</v>
      </c>
      <c r="AF1692" s="63"/>
      <c r="AG1692" s="94">
        <f>SUM(AG1687:AG1691)</f>
        <v>0</v>
      </c>
      <c r="AH1692" s="95"/>
      <c r="AI1692" s="96"/>
      <c r="AJ1692" s="96"/>
      <c r="AK1692" s="96"/>
    </row>
    <row r="1693" spans="1:37" ht="25.35" customHeight="1">
      <c r="A1693" s="302" t="s">
        <v>2453</v>
      </c>
      <c r="B1693" s="302"/>
      <c r="C1693" s="302"/>
      <c r="D1693" s="302"/>
      <c r="E1693" s="302"/>
      <c r="F1693" s="302"/>
      <c r="G1693" s="302"/>
      <c r="H1693" s="302"/>
      <c r="I1693" s="302"/>
      <c r="J1693" s="302"/>
      <c r="K1693" s="302"/>
      <c r="L1693" s="302"/>
      <c r="M1693" s="302"/>
      <c r="N1693" s="302"/>
      <c r="O1693" s="302"/>
      <c r="P1693" s="302"/>
      <c r="Q1693" s="302"/>
      <c r="R1693" s="302"/>
      <c r="S1693" s="302"/>
      <c r="T1693" s="302"/>
      <c r="U1693" s="302"/>
      <c r="V1693" s="302"/>
      <c r="W1693" s="302"/>
      <c r="X1693" s="302"/>
      <c r="Y1693" s="302"/>
      <c r="Z1693" s="302"/>
      <c r="AA1693" s="302"/>
      <c r="AB1693" s="302"/>
      <c r="AC1693" s="302"/>
      <c r="AD1693" s="302"/>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94" t="s">
        <v>1457</v>
      </c>
      <c r="B1696" s="294"/>
      <c r="C1696" s="294"/>
      <c r="D1696" s="294"/>
      <c r="E1696" s="294"/>
      <c r="F1696" s="294"/>
      <c r="G1696" s="294"/>
      <c r="H1696" s="294"/>
      <c r="I1696" s="294"/>
      <c r="J1696" s="294"/>
      <c r="K1696" s="294"/>
      <c r="L1696" s="294"/>
      <c r="M1696" s="294"/>
      <c r="N1696" s="294"/>
      <c r="O1696" s="294"/>
      <c r="P1696" s="294"/>
      <c r="Q1696" s="294"/>
      <c r="R1696" s="294"/>
      <c r="S1696" s="294"/>
      <c r="T1696" s="294"/>
      <c r="U1696" s="294"/>
      <c r="V1696" s="294"/>
      <c r="W1696" s="294"/>
      <c r="X1696" s="294"/>
      <c r="Y1696" s="294"/>
      <c r="Z1696" s="294"/>
      <c r="AA1696" s="294"/>
      <c r="AB1696" s="294"/>
      <c r="AC1696" s="294"/>
      <c r="AD1696" s="204"/>
      <c r="AE1696" s="204"/>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03" t="s">
        <v>44</v>
      </c>
      <c r="B1699" s="303"/>
      <c r="C1699" s="303"/>
      <c r="D1699" s="303"/>
      <c r="E1699" s="303"/>
      <c r="F1699" s="303"/>
      <c r="G1699" s="303"/>
      <c r="H1699" s="303"/>
      <c r="I1699" s="303"/>
      <c r="J1699" s="303"/>
      <c r="K1699" s="303"/>
      <c r="L1699" s="303"/>
      <c r="M1699" s="303"/>
      <c r="N1699" s="303"/>
      <c r="O1699" s="303"/>
      <c r="P1699" s="303"/>
      <c r="Q1699" s="303"/>
      <c r="R1699" s="303"/>
      <c r="S1699" s="303"/>
      <c r="T1699" s="303"/>
      <c r="U1699" s="303"/>
      <c r="V1699" s="303"/>
      <c r="W1699" s="303"/>
      <c r="X1699" s="303"/>
      <c r="Y1699" s="303"/>
      <c r="Z1699" s="303"/>
      <c r="AA1699" s="303"/>
      <c r="AB1699" s="303"/>
      <c r="AC1699" s="303"/>
      <c r="AD1699" s="67" t="s">
        <v>67</v>
      </c>
      <c r="AE1699" s="201" t="s">
        <v>9</v>
      </c>
      <c r="AF1699" s="89" t="s">
        <v>1877</v>
      </c>
      <c r="AG1699" s="89" t="s">
        <v>1878</v>
      </c>
      <c r="AH1699" s="89" t="s">
        <v>1879</v>
      </c>
      <c r="AI1699" s="90" t="s">
        <v>1880</v>
      </c>
      <c r="AJ1699" s="89"/>
      <c r="AK1699" s="90" t="s">
        <v>1881</v>
      </c>
    </row>
    <row r="1700" spans="1:37" ht="25.35" customHeight="1" thickTop="1" thickBot="1">
      <c r="A1700" s="255" t="s">
        <v>960</v>
      </c>
      <c r="B1700" s="256"/>
      <c r="C1700" s="256"/>
      <c r="D1700" s="256"/>
      <c r="E1700" s="256"/>
      <c r="F1700" s="256"/>
      <c r="G1700" s="256"/>
      <c r="H1700" s="256"/>
      <c r="I1700" s="256"/>
      <c r="J1700" s="256"/>
      <c r="K1700" s="256"/>
      <c r="L1700" s="256"/>
      <c r="M1700" s="256"/>
      <c r="N1700" s="256"/>
      <c r="O1700" s="256"/>
      <c r="P1700" s="256"/>
      <c r="Q1700" s="256"/>
      <c r="R1700" s="256"/>
      <c r="S1700" s="256"/>
      <c r="T1700" s="256"/>
      <c r="U1700" s="256"/>
      <c r="V1700" s="256"/>
      <c r="W1700" s="256"/>
      <c r="X1700" s="256"/>
      <c r="Y1700" s="256"/>
      <c r="Z1700" s="256"/>
      <c r="AA1700" s="256"/>
      <c r="AB1700" s="256"/>
      <c r="AC1700" s="257"/>
      <c r="AD1700" s="205">
        <f>'Art. 121'!Q1640</f>
        <v>3</v>
      </c>
      <c r="AE1700" s="91" t="str">
        <f t="shared" ref="AE1700:AE1750" si="450">IF(AG1700=1,AK1700,AG1700)</f>
        <v>No aplica</v>
      </c>
      <c r="AF1700">
        <f t="shared" ref="AF1700:AF1750" si="451">AD1700/2</f>
        <v>1.5</v>
      </c>
      <c r="AG1700" s="89" t="str">
        <f t="shared" ref="AG1700:AG1750" si="452">IF(AND(AF1700&gt;=0,AF1700&lt;=1),1,"No aplica")</f>
        <v>No aplica</v>
      </c>
      <c r="AH1700" s="92" t="e">
        <f t="shared" ref="AH1700:AH1750" si="453">AD1700/(AG1700*2)</f>
        <v>#VALUE!</v>
      </c>
      <c r="AI1700" s="93" t="str">
        <f t="shared" ref="AI1700:AI1750" si="454">IF(AG1700=1,AG1700/$AG$1751,"No aplica")</f>
        <v>No aplica</v>
      </c>
      <c r="AJ1700" s="93" t="e">
        <f t="shared" ref="AJ1700:AJ1750" si="455">AF1700*AI1700</f>
        <v>#VALUE!</v>
      </c>
      <c r="AK1700" s="93" t="e">
        <f t="shared" ref="AK1700:AK1750" si="456">AJ1700*$AE$23</f>
        <v>#VALUE!</v>
      </c>
    </row>
    <row r="1701" spans="1:37" ht="25.35" customHeight="1" thickTop="1" thickBot="1">
      <c r="A1701" s="255" t="s">
        <v>961</v>
      </c>
      <c r="B1701" s="256"/>
      <c r="C1701" s="256"/>
      <c r="D1701" s="256"/>
      <c r="E1701" s="256"/>
      <c r="F1701" s="256"/>
      <c r="G1701" s="256"/>
      <c r="H1701" s="256"/>
      <c r="I1701" s="256"/>
      <c r="J1701" s="256"/>
      <c r="K1701" s="256"/>
      <c r="L1701" s="256"/>
      <c r="M1701" s="256"/>
      <c r="N1701" s="256"/>
      <c r="O1701" s="256"/>
      <c r="P1701" s="256"/>
      <c r="Q1701" s="256"/>
      <c r="R1701" s="256"/>
      <c r="S1701" s="256"/>
      <c r="T1701" s="256"/>
      <c r="U1701" s="256"/>
      <c r="V1701" s="256"/>
      <c r="W1701" s="256"/>
      <c r="X1701" s="256"/>
      <c r="Y1701" s="256"/>
      <c r="Z1701" s="256"/>
      <c r="AA1701" s="256"/>
      <c r="AB1701" s="256"/>
      <c r="AC1701" s="257"/>
      <c r="AD1701" s="205">
        <f>'Art. 121'!Q1640</f>
        <v>3</v>
      </c>
      <c r="AE1701" s="91" t="str">
        <f t="shared" ref="AE1701" si="457">IF(AG1701=1,AK1701,AG1701)</f>
        <v>No aplica</v>
      </c>
      <c r="AF1701">
        <f t="shared" ref="AF1701" si="458">AD1701/2</f>
        <v>1.5</v>
      </c>
      <c r="AG1701" s="89" t="str">
        <f t="shared" ref="AG1701" si="459">IF(AND(AF1701&gt;=0,AF1701&lt;=1),1,"No aplica")</f>
        <v>No aplica</v>
      </c>
      <c r="AH1701" s="92" t="e">
        <f t="shared" ref="AH1701" si="460">AD1701/(AG1701*2)</f>
        <v>#VALUE!</v>
      </c>
      <c r="AI1701" s="93" t="str">
        <f t="shared" ref="AI1701" si="461">IF(AG1701=1,AG1701/$AG$1751,"No aplica")</f>
        <v>No aplica</v>
      </c>
      <c r="AJ1701" s="93" t="e">
        <f t="shared" ref="AJ1701" si="462">AF1701*AI1701</f>
        <v>#VALUE!</v>
      </c>
      <c r="AK1701" s="93" t="e">
        <f t="shared" ref="AK1701" si="463">AJ1701*$AE$23</f>
        <v>#VALUE!</v>
      </c>
    </row>
    <row r="1702" spans="1:37" ht="25.35" customHeight="1" thickTop="1" thickBot="1">
      <c r="A1702" s="255" t="s">
        <v>1459</v>
      </c>
      <c r="B1702" s="256"/>
      <c r="C1702" s="256"/>
      <c r="D1702" s="256"/>
      <c r="E1702" s="256"/>
      <c r="F1702" s="256"/>
      <c r="G1702" s="256"/>
      <c r="H1702" s="256"/>
      <c r="I1702" s="256"/>
      <c r="J1702" s="256"/>
      <c r="K1702" s="256"/>
      <c r="L1702" s="256"/>
      <c r="M1702" s="256"/>
      <c r="N1702" s="256"/>
      <c r="O1702" s="256"/>
      <c r="P1702" s="256"/>
      <c r="Q1702" s="256"/>
      <c r="R1702" s="256"/>
      <c r="S1702" s="256"/>
      <c r="T1702" s="256"/>
      <c r="U1702" s="256"/>
      <c r="V1702" s="256"/>
      <c r="W1702" s="256"/>
      <c r="X1702" s="256"/>
      <c r="Y1702" s="256"/>
      <c r="Z1702" s="256"/>
      <c r="AA1702" s="256"/>
      <c r="AB1702" s="256"/>
      <c r="AC1702" s="257"/>
      <c r="AD1702" s="205">
        <f>'Art. 121'!Q1641</f>
        <v>3</v>
      </c>
      <c r="AE1702" s="91" t="str">
        <f t="shared" si="450"/>
        <v>No aplica</v>
      </c>
      <c r="AF1702">
        <f t="shared" si="451"/>
        <v>1.5</v>
      </c>
      <c r="AG1702" s="89" t="str">
        <f t="shared" si="452"/>
        <v>No aplica</v>
      </c>
      <c r="AH1702" s="92" t="e">
        <f t="shared" si="453"/>
        <v>#VALUE!</v>
      </c>
      <c r="AI1702" s="93" t="str">
        <f t="shared" si="454"/>
        <v>No aplica</v>
      </c>
      <c r="AJ1702" s="93" t="e">
        <f t="shared" si="455"/>
        <v>#VALUE!</v>
      </c>
      <c r="AK1702" s="93" t="e">
        <f t="shared" si="456"/>
        <v>#VALUE!</v>
      </c>
    </row>
    <row r="1703" spans="1:37" ht="25.35" customHeight="1" thickTop="1" thickBot="1">
      <c r="A1703" s="255" t="s">
        <v>1460</v>
      </c>
      <c r="B1703" s="256"/>
      <c r="C1703" s="256"/>
      <c r="D1703" s="256"/>
      <c r="E1703" s="256"/>
      <c r="F1703" s="256"/>
      <c r="G1703" s="256"/>
      <c r="H1703" s="256"/>
      <c r="I1703" s="256"/>
      <c r="J1703" s="256"/>
      <c r="K1703" s="256"/>
      <c r="L1703" s="256"/>
      <c r="M1703" s="256"/>
      <c r="N1703" s="256"/>
      <c r="O1703" s="256"/>
      <c r="P1703" s="256"/>
      <c r="Q1703" s="256"/>
      <c r="R1703" s="256"/>
      <c r="S1703" s="256"/>
      <c r="T1703" s="256"/>
      <c r="U1703" s="256"/>
      <c r="V1703" s="256"/>
      <c r="W1703" s="256"/>
      <c r="X1703" s="256"/>
      <c r="Y1703" s="256"/>
      <c r="Z1703" s="256"/>
      <c r="AA1703" s="256"/>
      <c r="AB1703" s="256"/>
      <c r="AC1703" s="257"/>
      <c r="AD1703" s="205">
        <f>'Art. 121'!Q1642</f>
        <v>3</v>
      </c>
      <c r="AE1703" s="91" t="str">
        <f t="shared" si="450"/>
        <v>No aplica</v>
      </c>
      <c r="AF1703">
        <f t="shared" si="451"/>
        <v>1.5</v>
      </c>
      <c r="AG1703" s="89" t="str">
        <f t="shared" si="452"/>
        <v>No aplica</v>
      </c>
      <c r="AH1703" s="92" t="e">
        <f t="shared" si="453"/>
        <v>#VALUE!</v>
      </c>
      <c r="AI1703" s="93" t="str">
        <f t="shared" si="454"/>
        <v>No aplica</v>
      </c>
      <c r="AJ1703" s="93" t="e">
        <f t="shared" si="455"/>
        <v>#VALUE!</v>
      </c>
      <c r="AK1703" s="93" t="e">
        <f t="shared" si="456"/>
        <v>#VALUE!</v>
      </c>
    </row>
    <row r="1704" spans="1:37" ht="25.35" customHeight="1" thickTop="1" thickBot="1">
      <c r="A1704" s="255" t="s">
        <v>1461</v>
      </c>
      <c r="B1704" s="256"/>
      <c r="C1704" s="256"/>
      <c r="D1704" s="256"/>
      <c r="E1704" s="256"/>
      <c r="F1704" s="256"/>
      <c r="G1704" s="256"/>
      <c r="H1704" s="256"/>
      <c r="I1704" s="256"/>
      <c r="J1704" s="256"/>
      <c r="K1704" s="256"/>
      <c r="L1704" s="256"/>
      <c r="M1704" s="256"/>
      <c r="N1704" s="256"/>
      <c r="O1704" s="256"/>
      <c r="P1704" s="256"/>
      <c r="Q1704" s="256"/>
      <c r="R1704" s="256"/>
      <c r="S1704" s="256"/>
      <c r="T1704" s="256"/>
      <c r="U1704" s="256"/>
      <c r="V1704" s="256"/>
      <c r="W1704" s="256"/>
      <c r="X1704" s="256"/>
      <c r="Y1704" s="256"/>
      <c r="Z1704" s="256"/>
      <c r="AA1704" s="256"/>
      <c r="AB1704" s="256"/>
      <c r="AC1704" s="257"/>
      <c r="AD1704" s="205">
        <f>'Art. 121'!Q1643</f>
        <v>3</v>
      </c>
      <c r="AE1704" s="91" t="str">
        <f t="shared" si="450"/>
        <v>No aplica</v>
      </c>
      <c r="AF1704">
        <f t="shared" si="451"/>
        <v>1.5</v>
      </c>
      <c r="AG1704" s="89" t="str">
        <f t="shared" si="452"/>
        <v>No aplica</v>
      </c>
      <c r="AH1704" s="92" t="e">
        <f t="shared" si="453"/>
        <v>#VALUE!</v>
      </c>
      <c r="AI1704" s="93" t="str">
        <f t="shared" si="454"/>
        <v>No aplica</v>
      </c>
      <c r="AJ1704" s="93" t="e">
        <f t="shared" si="455"/>
        <v>#VALUE!</v>
      </c>
      <c r="AK1704" s="93" t="e">
        <f t="shared" si="456"/>
        <v>#VALUE!</v>
      </c>
    </row>
    <row r="1705" spans="1:37" ht="25.35" customHeight="1" thickTop="1" thickBot="1">
      <c r="A1705" s="255" t="s">
        <v>2454</v>
      </c>
      <c r="B1705" s="256"/>
      <c r="C1705" s="256"/>
      <c r="D1705" s="256"/>
      <c r="E1705" s="256"/>
      <c r="F1705" s="256"/>
      <c r="G1705" s="256"/>
      <c r="H1705" s="256"/>
      <c r="I1705" s="256"/>
      <c r="J1705" s="256"/>
      <c r="K1705" s="256"/>
      <c r="L1705" s="256"/>
      <c r="M1705" s="256"/>
      <c r="N1705" s="256"/>
      <c r="O1705" s="256"/>
      <c r="P1705" s="256"/>
      <c r="Q1705" s="256"/>
      <c r="R1705" s="256"/>
      <c r="S1705" s="256"/>
      <c r="T1705" s="256"/>
      <c r="U1705" s="256"/>
      <c r="V1705" s="256"/>
      <c r="W1705" s="256"/>
      <c r="X1705" s="256"/>
      <c r="Y1705" s="256"/>
      <c r="Z1705" s="256"/>
      <c r="AA1705" s="256"/>
      <c r="AB1705" s="256"/>
      <c r="AC1705" s="257"/>
      <c r="AD1705" s="205">
        <f>'Art. 121'!Q1644</f>
        <v>3</v>
      </c>
      <c r="AE1705" s="91" t="str">
        <f t="shared" si="450"/>
        <v>No aplica</v>
      </c>
      <c r="AF1705">
        <f t="shared" si="451"/>
        <v>1.5</v>
      </c>
      <c r="AG1705" s="89" t="str">
        <f t="shared" si="452"/>
        <v>No aplica</v>
      </c>
      <c r="AH1705" s="92" t="e">
        <f t="shared" si="453"/>
        <v>#VALUE!</v>
      </c>
      <c r="AI1705" s="93" t="str">
        <f t="shared" si="454"/>
        <v>No aplica</v>
      </c>
      <c r="AJ1705" s="93" t="e">
        <f t="shared" si="455"/>
        <v>#VALUE!</v>
      </c>
      <c r="AK1705" s="93" t="e">
        <f t="shared" si="456"/>
        <v>#VALUE!</v>
      </c>
    </row>
    <row r="1706" spans="1:37" ht="25.35" customHeight="1" thickTop="1" thickBot="1">
      <c r="A1706" s="255" t="s">
        <v>1463</v>
      </c>
      <c r="B1706" s="256"/>
      <c r="C1706" s="256"/>
      <c r="D1706" s="256"/>
      <c r="E1706" s="256"/>
      <c r="F1706" s="256"/>
      <c r="G1706" s="256"/>
      <c r="H1706" s="256"/>
      <c r="I1706" s="256"/>
      <c r="J1706" s="256"/>
      <c r="K1706" s="256"/>
      <c r="L1706" s="256"/>
      <c r="M1706" s="256"/>
      <c r="N1706" s="256"/>
      <c r="O1706" s="256"/>
      <c r="P1706" s="256"/>
      <c r="Q1706" s="256"/>
      <c r="R1706" s="256"/>
      <c r="S1706" s="256"/>
      <c r="T1706" s="256"/>
      <c r="U1706" s="256"/>
      <c r="V1706" s="256"/>
      <c r="W1706" s="256"/>
      <c r="X1706" s="256"/>
      <c r="Y1706" s="256"/>
      <c r="Z1706" s="256"/>
      <c r="AA1706" s="256"/>
      <c r="AB1706" s="256"/>
      <c r="AC1706" s="257"/>
      <c r="AD1706" s="205">
        <f>'Art. 121'!Q1645</f>
        <v>3</v>
      </c>
      <c r="AE1706" s="91" t="str">
        <f t="shared" si="450"/>
        <v>No aplica</v>
      </c>
      <c r="AF1706">
        <f t="shared" si="451"/>
        <v>1.5</v>
      </c>
      <c r="AG1706" s="89" t="str">
        <f t="shared" si="452"/>
        <v>No aplica</v>
      </c>
      <c r="AH1706" s="92" t="e">
        <f t="shared" si="453"/>
        <v>#VALUE!</v>
      </c>
      <c r="AI1706" s="93" t="str">
        <f t="shared" si="454"/>
        <v>No aplica</v>
      </c>
      <c r="AJ1706" s="93" t="e">
        <f t="shared" si="455"/>
        <v>#VALUE!</v>
      </c>
      <c r="AK1706" s="93" t="e">
        <f t="shared" si="456"/>
        <v>#VALUE!</v>
      </c>
    </row>
    <row r="1707" spans="1:37" ht="25.35" customHeight="1" thickTop="1" thickBot="1">
      <c r="A1707" s="255" t="s">
        <v>2455</v>
      </c>
      <c r="B1707" s="256"/>
      <c r="C1707" s="256"/>
      <c r="D1707" s="256"/>
      <c r="E1707" s="256"/>
      <c r="F1707" s="256"/>
      <c r="G1707" s="256"/>
      <c r="H1707" s="256"/>
      <c r="I1707" s="256"/>
      <c r="J1707" s="256"/>
      <c r="K1707" s="256"/>
      <c r="L1707" s="256"/>
      <c r="M1707" s="256"/>
      <c r="N1707" s="256"/>
      <c r="O1707" s="256"/>
      <c r="P1707" s="256"/>
      <c r="Q1707" s="256"/>
      <c r="R1707" s="256"/>
      <c r="S1707" s="256"/>
      <c r="T1707" s="256"/>
      <c r="U1707" s="256"/>
      <c r="V1707" s="256"/>
      <c r="W1707" s="256"/>
      <c r="X1707" s="256"/>
      <c r="Y1707" s="256"/>
      <c r="Z1707" s="256"/>
      <c r="AA1707" s="256"/>
      <c r="AB1707" s="256"/>
      <c r="AC1707" s="257"/>
      <c r="AD1707" s="205">
        <f>'Art. 121'!Q1646</f>
        <v>3</v>
      </c>
      <c r="AE1707" s="91" t="str">
        <f t="shared" si="450"/>
        <v>No aplica</v>
      </c>
      <c r="AF1707">
        <f t="shared" si="451"/>
        <v>1.5</v>
      </c>
      <c r="AG1707" s="89" t="str">
        <f t="shared" si="452"/>
        <v>No aplica</v>
      </c>
      <c r="AH1707" s="92" t="e">
        <f t="shared" si="453"/>
        <v>#VALUE!</v>
      </c>
      <c r="AI1707" s="93" t="str">
        <f t="shared" si="454"/>
        <v>No aplica</v>
      </c>
      <c r="AJ1707" s="93" t="e">
        <f t="shared" si="455"/>
        <v>#VALUE!</v>
      </c>
      <c r="AK1707" s="93" t="e">
        <f t="shared" si="456"/>
        <v>#VALUE!</v>
      </c>
    </row>
    <row r="1708" spans="1:37" ht="25.35" customHeight="1" thickTop="1" thickBot="1">
      <c r="A1708" s="255" t="s">
        <v>1465</v>
      </c>
      <c r="B1708" s="256"/>
      <c r="C1708" s="256"/>
      <c r="D1708" s="256"/>
      <c r="E1708" s="256"/>
      <c r="F1708" s="256"/>
      <c r="G1708" s="256"/>
      <c r="H1708" s="256"/>
      <c r="I1708" s="256"/>
      <c r="J1708" s="256"/>
      <c r="K1708" s="256"/>
      <c r="L1708" s="256"/>
      <c r="M1708" s="256"/>
      <c r="N1708" s="256"/>
      <c r="O1708" s="256"/>
      <c r="P1708" s="256"/>
      <c r="Q1708" s="256"/>
      <c r="R1708" s="256"/>
      <c r="S1708" s="256"/>
      <c r="T1708" s="256"/>
      <c r="U1708" s="256"/>
      <c r="V1708" s="256"/>
      <c r="W1708" s="256"/>
      <c r="X1708" s="256"/>
      <c r="Y1708" s="256"/>
      <c r="Z1708" s="256"/>
      <c r="AA1708" s="256"/>
      <c r="AB1708" s="256"/>
      <c r="AC1708" s="257"/>
      <c r="AD1708" s="205">
        <f>'Art. 121'!Q1647</f>
        <v>3</v>
      </c>
      <c r="AE1708" s="91" t="str">
        <f t="shared" si="450"/>
        <v>No aplica</v>
      </c>
      <c r="AF1708">
        <f t="shared" si="451"/>
        <v>1.5</v>
      </c>
      <c r="AG1708" s="89" t="str">
        <f t="shared" si="452"/>
        <v>No aplica</v>
      </c>
      <c r="AH1708" s="92" t="e">
        <f t="shared" si="453"/>
        <v>#VALUE!</v>
      </c>
      <c r="AI1708" s="93" t="str">
        <f t="shared" si="454"/>
        <v>No aplica</v>
      </c>
      <c r="AJ1708" s="93" t="e">
        <f t="shared" si="455"/>
        <v>#VALUE!</v>
      </c>
      <c r="AK1708" s="93" t="e">
        <f t="shared" si="456"/>
        <v>#VALUE!</v>
      </c>
    </row>
    <row r="1709" spans="1:37" ht="25.35" customHeight="1" thickTop="1" thickBot="1">
      <c r="A1709" s="255" t="s">
        <v>1466</v>
      </c>
      <c r="B1709" s="256"/>
      <c r="C1709" s="256"/>
      <c r="D1709" s="256"/>
      <c r="E1709" s="256"/>
      <c r="F1709" s="256"/>
      <c r="G1709" s="256"/>
      <c r="H1709" s="256"/>
      <c r="I1709" s="256"/>
      <c r="J1709" s="256"/>
      <c r="K1709" s="256"/>
      <c r="L1709" s="256"/>
      <c r="M1709" s="256"/>
      <c r="N1709" s="256"/>
      <c r="O1709" s="256"/>
      <c r="P1709" s="256"/>
      <c r="Q1709" s="256"/>
      <c r="R1709" s="256"/>
      <c r="S1709" s="256"/>
      <c r="T1709" s="256"/>
      <c r="U1709" s="256"/>
      <c r="V1709" s="256"/>
      <c r="W1709" s="256"/>
      <c r="X1709" s="256"/>
      <c r="Y1709" s="256"/>
      <c r="Z1709" s="256"/>
      <c r="AA1709" s="256"/>
      <c r="AB1709" s="256"/>
      <c r="AC1709" s="257"/>
      <c r="AD1709" s="205">
        <f>'Art. 121'!Q1648</f>
        <v>3</v>
      </c>
      <c r="AE1709" s="91" t="str">
        <f t="shared" si="450"/>
        <v>No aplica</v>
      </c>
      <c r="AF1709">
        <f t="shared" si="451"/>
        <v>1.5</v>
      </c>
      <c r="AG1709" s="89" t="str">
        <f t="shared" si="452"/>
        <v>No aplica</v>
      </c>
      <c r="AH1709" s="92" t="e">
        <f t="shared" si="453"/>
        <v>#VALUE!</v>
      </c>
      <c r="AI1709" s="93" t="str">
        <f t="shared" si="454"/>
        <v>No aplica</v>
      </c>
      <c r="AJ1709" s="93" t="e">
        <f t="shared" si="455"/>
        <v>#VALUE!</v>
      </c>
      <c r="AK1709" s="93" t="e">
        <f t="shared" si="456"/>
        <v>#VALUE!</v>
      </c>
    </row>
    <row r="1710" spans="1:37" ht="25.35" customHeight="1" thickTop="1" thickBot="1">
      <c r="A1710" s="255" t="s">
        <v>1467</v>
      </c>
      <c r="B1710" s="256"/>
      <c r="C1710" s="256"/>
      <c r="D1710" s="256"/>
      <c r="E1710" s="256"/>
      <c r="F1710" s="256"/>
      <c r="G1710" s="256"/>
      <c r="H1710" s="256"/>
      <c r="I1710" s="256"/>
      <c r="J1710" s="256"/>
      <c r="K1710" s="256"/>
      <c r="L1710" s="256"/>
      <c r="M1710" s="256"/>
      <c r="N1710" s="256"/>
      <c r="O1710" s="256"/>
      <c r="P1710" s="256"/>
      <c r="Q1710" s="256"/>
      <c r="R1710" s="256"/>
      <c r="S1710" s="256"/>
      <c r="T1710" s="256"/>
      <c r="U1710" s="256"/>
      <c r="V1710" s="256"/>
      <c r="W1710" s="256"/>
      <c r="X1710" s="256"/>
      <c r="Y1710" s="256"/>
      <c r="Z1710" s="256"/>
      <c r="AA1710" s="256"/>
      <c r="AB1710" s="256"/>
      <c r="AC1710" s="257"/>
      <c r="AD1710" s="205">
        <f>'Art. 121'!Q1649</f>
        <v>3</v>
      </c>
      <c r="AE1710" s="91" t="str">
        <f t="shared" si="450"/>
        <v>No aplica</v>
      </c>
      <c r="AF1710">
        <f t="shared" si="451"/>
        <v>1.5</v>
      </c>
      <c r="AG1710" s="89" t="str">
        <f t="shared" si="452"/>
        <v>No aplica</v>
      </c>
      <c r="AH1710" s="92" t="e">
        <f t="shared" si="453"/>
        <v>#VALUE!</v>
      </c>
      <c r="AI1710" s="93" t="str">
        <f t="shared" si="454"/>
        <v>No aplica</v>
      </c>
      <c r="AJ1710" s="93" t="e">
        <f t="shared" si="455"/>
        <v>#VALUE!</v>
      </c>
      <c r="AK1710" s="93" t="e">
        <f t="shared" si="456"/>
        <v>#VALUE!</v>
      </c>
    </row>
    <row r="1711" spans="1:37" ht="25.35" customHeight="1" thickTop="1" thickBot="1">
      <c r="A1711" s="255" t="s">
        <v>1468</v>
      </c>
      <c r="B1711" s="256"/>
      <c r="C1711" s="256"/>
      <c r="D1711" s="256"/>
      <c r="E1711" s="256"/>
      <c r="F1711" s="256"/>
      <c r="G1711" s="256"/>
      <c r="H1711" s="256"/>
      <c r="I1711" s="256"/>
      <c r="J1711" s="256"/>
      <c r="K1711" s="256"/>
      <c r="L1711" s="256"/>
      <c r="M1711" s="256"/>
      <c r="N1711" s="256"/>
      <c r="O1711" s="256"/>
      <c r="P1711" s="256"/>
      <c r="Q1711" s="256"/>
      <c r="R1711" s="256"/>
      <c r="S1711" s="256"/>
      <c r="T1711" s="256"/>
      <c r="U1711" s="256"/>
      <c r="V1711" s="256"/>
      <c r="W1711" s="256"/>
      <c r="X1711" s="256"/>
      <c r="Y1711" s="256"/>
      <c r="Z1711" s="256"/>
      <c r="AA1711" s="256"/>
      <c r="AB1711" s="256"/>
      <c r="AC1711" s="257"/>
      <c r="AD1711" s="205">
        <f>'Art. 121'!Q1650</f>
        <v>3</v>
      </c>
      <c r="AE1711" s="91" t="str">
        <f t="shared" si="450"/>
        <v>No aplica</v>
      </c>
      <c r="AF1711">
        <f t="shared" si="451"/>
        <v>1.5</v>
      </c>
      <c r="AG1711" s="89" t="str">
        <f t="shared" si="452"/>
        <v>No aplica</v>
      </c>
      <c r="AH1711" s="92" t="e">
        <f t="shared" si="453"/>
        <v>#VALUE!</v>
      </c>
      <c r="AI1711" s="93" t="str">
        <f t="shared" si="454"/>
        <v>No aplica</v>
      </c>
      <c r="AJ1711" s="93" t="e">
        <f t="shared" si="455"/>
        <v>#VALUE!</v>
      </c>
      <c r="AK1711" s="93" t="e">
        <f t="shared" si="456"/>
        <v>#VALUE!</v>
      </c>
    </row>
    <row r="1712" spans="1:37" ht="25.35" customHeight="1" thickTop="1" thickBot="1">
      <c r="A1712" s="255" t="s">
        <v>1469</v>
      </c>
      <c r="B1712" s="256"/>
      <c r="C1712" s="256"/>
      <c r="D1712" s="256"/>
      <c r="E1712" s="256"/>
      <c r="F1712" s="256"/>
      <c r="G1712" s="256"/>
      <c r="H1712" s="256"/>
      <c r="I1712" s="256"/>
      <c r="J1712" s="256"/>
      <c r="K1712" s="256"/>
      <c r="L1712" s="256"/>
      <c r="M1712" s="256"/>
      <c r="N1712" s="256"/>
      <c r="O1712" s="256"/>
      <c r="P1712" s="256"/>
      <c r="Q1712" s="256"/>
      <c r="R1712" s="256"/>
      <c r="S1712" s="256"/>
      <c r="T1712" s="256"/>
      <c r="U1712" s="256"/>
      <c r="V1712" s="256"/>
      <c r="W1712" s="256"/>
      <c r="X1712" s="256"/>
      <c r="Y1712" s="256"/>
      <c r="Z1712" s="256"/>
      <c r="AA1712" s="256"/>
      <c r="AB1712" s="256"/>
      <c r="AC1712" s="257"/>
      <c r="AD1712" s="205">
        <f>'Art. 121'!Q1651</f>
        <v>3</v>
      </c>
      <c r="AE1712" s="91" t="str">
        <f t="shared" si="450"/>
        <v>No aplica</v>
      </c>
      <c r="AF1712">
        <f t="shared" si="451"/>
        <v>1.5</v>
      </c>
      <c r="AG1712" s="89" t="str">
        <f t="shared" si="452"/>
        <v>No aplica</v>
      </c>
      <c r="AH1712" s="92" t="e">
        <f t="shared" si="453"/>
        <v>#VALUE!</v>
      </c>
      <c r="AI1712" s="93" t="str">
        <f t="shared" si="454"/>
        <v>No aplica</v>
      </c>
      <c r="AJ1712" s="93" t="e">
        <f t="shared" si="455"/>
        <v>#VALUE!</v>
      </c>
      <c r="AK1712" s="93" t="e">
        <f t="shared" si="456"/>
        <v>#VALUE!</v>
      </c>
    </row>
    <row r="1713" spans="1:37" ht="25.35" customHeight="1" thickTop="1" thickBot="1">
      <c r="A1713" s="255" t="s">
        <v>1470</v>
      </c>
      <c r="B1713" s="256"/>
      <c r="C1713" s="256"/>
      <c r="D1713" s="256"/>
      <c r="E1713" s="256"/>
      <c r="F1713" s="256"/>
      <c r="G1713" s="256"/>
      <c r="H1713" s="256"/>
      <c r="I1713" s="256"/>
      <c r="J1713" s="256"/>
      <c r="K1713" s="256"/>
      <c r="L1713" s="256"/>
      <c r="M1713" s="256"/>
      <c r="N1713" s="256"/>
      <c r="O1713" s="256"/>
      <c r="P1713" s="256"/>
      <c r="Q1713" s="256"/>
      <c r="R1713" s="256"/>
      <c r="S1713" s="256"/>
      <c r="T1713" s="256"/>
      <c r="U1713" s="256"/>
      <c r="V1713" s="256"/>
      <c r="W1713" s="256"/>
      <c r="X1713" s="256"/>
      <c r="Y1713" s="256"/>
      <c r="Z1713" s="256"/>
      <c r="AA1713" s="256"/>
      <c r="AB1713" s="256"/>
      <c r="AC1713" s="257"/>
      <c r="AD1713" s="205">
        <f>'Art. 121'!Q1652</f>
        <v>3</v>
      </c>
      <c r="AE1713" s="91" t="str">
        <f t="shared" si="450"/>
        <v>No aplica</v>
      </c>
      <c r="AF1713">
        <f t="shared" si="451"/>
        <v>1.5</v>
      </c>
      <c r="AG1713" s="89" t="str">
        <f t="shared" si="452"/>
        <v>No aplica</v>
      </c>
      <c r="AH1713" s="92" t="e">
        <f t="shared" si="453"/>
        <v>#VALUE!</v>
      </c>
      <c r="AI1713" s="93" t="str">
        <f t="shared" si="454"/>
        <v>No aplica</v>
      </c>
      <c r="AJ1713" s="93" t="e">
        <f t="shared" si="455"/>
        <v>#VALUE!</v>
      </c>
      <c r="AK1713" s="93" t="e">
        <f t="shared" si="456"/>
        <v>#VALUE!</v>
      </c>
    </row>
    <row r="1714" spans="1:37" ht="25.35" customHeight="1" thickTop="1" thickBot="1">
      <c r="A1714" s="255" t="s">
        <v>1471</v>
      </c>
      <c r="B1714" s="256"/>
      <c r="C1714" s="256"/>
      <c r="D1714" s="256"/>
      <c r="E1714" s="256"/>
      <c r="F1714" s="256"/>
      <c r="G1714" s="256"/>
      <c r="H1714" s="256"/>
      <c r="I1714" s="256"/>
      <c r="J1714" s="256"/>
      <c r="K1714" s="256"/>
      <c r="L1714" s="256"/>
      <c r="M1714" s="256"/>
      <c r="N1714" s="256"/>
      <c r="O1714" s="256"/>
      <c r="P1714" s="256"/>
      <c r="Q1714" s="256"/>
      <c r="R1714" s="256"/>
      <c r="S1714" s="256"/>
      <c r="T1714" s="256"/>
      <c r="U1714" s="256"/>
      <c r="V1714" s="256"/>
      <c r="W1714" s="256"/>
      <c r="X1714" s="256"/>
      <c r="Y1714" s="256"/>
      <c r="Z1714" s="256"/>
      <c r="AA1714" s="256"/>
      <c r="AB1714" s="256"/>
      <c r="AC1714" s="257"/>
      <c r="AD1714" s="205">
        <f>'Art. 121'!Q1653</f>
        <v>3</v>
      </c>
      <c r="AE1714" s="91" t="str">
        <f t="shared" si="450"/>
        <v>No aplica</v>
      </c>
      <c r="AF1714">
        <f t="shared" si="451"/>
        <v>1.5</v>
      </c>
      <c r="AG1714" s="89" t="str">
        <f t="shared" si="452"/>
        <v>No aplica</v>
      </c>
      <c r="AH1714" s="92" t="e">
        <f t="shared" si="453"/>
        <v>#VALUE!</v>
      </c>
      <c r="AI1714" s="93" t="str">
        <f t="shared" si="454"/>
        <v>No aplica</v>
      </c>
      <c r="AJ1714" s="93" t="e">
        <f t="shared" si="455"/>
        <v>#VALUE!</v>
      </c>
      <c r="AK1714" s="93" t="e">
        <f t="shared" si="456"/>
        <v>#VALUE!</v>
      </c>
    </row>
    <row r="1715" spans="1:37" ht="25.35" customHeight="1" thickTop="1" thickBot="1">
      <c r="A1715" s="255" t="s">
        <v>1472</v>
      </c>
      <c r="B1715" s="256"/>
      <c r="C1715" s="256"/>
      <c r="D1715" s="256"/>
      <c r="E1715" s="256"/>
      <c r="F1715" s="256"/>
      <c r="G1715" s="256"/>
      <c r="H1715" s="256"/>
      <c r="I1715" s="256"/>
      <c r="J1715" s="256"/>
      <c r="K1715" s="256"/>
      <c r="L1715" s="256"/>
      <c r="M1715" s="256"/>
      <c r="N1715" s="256"/>
      <c r="O1715" s="256"/>
      <c r="P1715" s="256"/>
      <c r="Q1715" s="256"/>
      <c r="R1715" s="256"/>
      <c r="S1715" s="256"/>
      <c r="T1715" s="256"/>
      <c r="U1715" s="256"/>
      <c r="V1715" s="256"/>
      <c r="W1715" s="256"/>
      <c r="X1715" s="256"/>
      <c r="Y1715" s="256"/>
      <c r="Z1715" s="256"/>
      <c r="AA1715" s="256"/>
      <c r="AB1715" s="256"/>
      <c r="AC1715" s="257"/>
      <c r="AD1715" s="205">
        <f>'Art. 121'!Q1654</f>
        <v>3</v>
      </c>
      <c r="AE1715" s="91" t="str">
        <f t="shared" si="450"/>
        <v>No aplica</v>
      </c>
      <c r="AF1715">
        <f t="shared" si="451"/>
        <v>1.5</v>
      </c>
      <c r="AG1715" s="89" t="str">
        <f t="shared" si="452"/>
        <v>No aplica</v>
      </c>
      <c r="AH1715" s="92" t="e">
        <f t="shared" si="453"/>
        <v>#VALUE!</v>
      </c>
      <c r="AI1715" s="93" t="str">
        <f t="shared" si="454"/>
        <v>No aplica</v>
      </c>
      <c r="AJ1715" s="93" t="e">
        <f t="shared" si="455"/>
        <v>#VALUE!</v>
      </c>
      <c r="AK1715" s="93" t="e">
        <f t="shared" si="456"/>
        <v>#VALUE!</v>
      </c>
    </row>
    <row r="1716" spans="1:37" ht="25.35" customHeight="1" thickTop="1" thickBot="1">
      <c r="A1716" s="255" t="s">
        <v>2456</v>
      </c>
      <c r="B1716" s="256"/>
      <c r="C1716" s="256"/>
      <c r="D1716" s="256"/>
      <c r="E1716" s="256"/>
      <c r="F1716" s="256"/>
      <c r="G1716" s="256"/>
      <c r="H1716" s="256"/>
      <c r="I1716" s="256"/>
      <c r="J1716" s="256"/>
      <c r="K1716" s="256"/>
      <c r="L1716" s="256"/>
      <c r="M1716" s="256"/>
      <c r="N1716" s="256"/>
      <c r="O1716" s="256"/>
      <c r="P1716" s="256"/>
      <c r="Q1716" s="256"/>
      <c r="R1716" s="256"/>
      <c r="S1716" s="256"/>
      <c r="T1716" s="256"/>
      <c r="U1716" s="256"/>
      <c r="V1716" s="256"/>
      <c r="W1716" s="256"/>
      <c r="X1716" s="256"/>
      <c r="Y1716" s="256"/>
      <c r="Z1716" s="256"/>
      <c r="AA1716" s="256"/>
      <c r="AB1716" s="256"/>
      <c r="AC1716" s="257"/>
      <c r="AD1716" s="205">
        <f>'Art. 121'!Q1655</f>
        <v>3</v>
      </c>
      <c r="AE1716" s="91" t="str">
        <f t="shared" si="450"/>
        <v>No aplica</v>
      </c>
      <c r="AF1716">
        <f t="shared" si="451"/>
        <v>1.5</v>
      </c>
      <c r="AG1716" s="89" t="str">
        <f t="shared" si="452"/>
        <v>No aplica</v>
      </c>
      <c r="AH1716" s="92" t="e">
        <f t="shared" si="453"/>
        <v>#VALUE!</v>
      </c>
      <c r="AI1716" s="93" t="str">
        <f t="shared" si="454"/>
        <v>No aplica</v>
      </c>
      <c r="AJ1716" s="93" t="e">
        <f t="shared" si="455"/>
        <v>#VALUE!</v>
      </c>
      <c r="AK1716" s="93" t="e">
        <f t="shared" si="456"/>
        <v>#VALUE!</v>
      </c>
    </row>
    <row r="1717" spans="1:37" ht="25.35" customHeight="1" thickTop="1" thickBot="1">
      <c r="A1717" s="255" t="s">
        <v>1474</v>
      </c>
      <c r="B1717" s="256"/>
      <c r="C1717" s="256"/>
      <c r="D1717" s="256"/>
      <c r="E1717" s="256"/>
      <c r="F1717" s="256"/>
      <c r="G1717" s="256"/>
      <c r="H1717" s="256"/>
      <c r="I1717" s="256"/>
      <c r="J1717" s="256"/>
      <c r="K1717" s="256"/>
      <c r="L1717" s="256"/>
      <c r="M1717" s="256"/>
      <c r="N1717" s="256"/>
      <c r="O1717" s="256"/>
      <c r="P1717" s="256"/>
      <c r="Q1717" s="256"/>
      <c r="R1717" s="256"/>
      <c r="S1717" s="256"/>
      <c r="T1717" s="256"/>
      <c r="U1717" s="256"/>
      <c r="V1717" s="256"/>
      <c r="W1717" s="256"/>
      <c r="X1717" s="256"/>
      <c r="Y1717" s="256"/>
      <c r="Z1717" s="256"/>
      <c r="AA1717" s="256"/>
      <c r="AB1717" s="256"/>
      <c r="AC1717" s="257"/>
      <c r="AD1717" s="205">
        <f>'Art. 121'!Q1656</f>
        <v>3</v>
      </c>
      <c r="AE1717" s="91" t="str">
        <f t="shared" si="450"/>
        <v>No aplica</v>
      </c>
      <c r="AF1717">
        <f t="shared" si="451"/>
        <v>1.5</v>
      </c>
      <c r="AG1717" s="89" t="str">
        <f t="shared" si="452"/>
        <v>No aplica</v>
      </c>
      <c r="AH1717" s="92" t="e">
        <f t="shared" si="453"/>
        <v>#VALUE!</v>
      </c>
      <c r="AI1717" s="93" t="str">
        <f t="shared" si="454"/>
        <v>No aplica</v>
      </c>
      <c r="AJ1717" s="93" t="e">
        <f t="shared" si="455"/>
        <v>#VALUE!</v>
      </c>
      <c r="AK1717" s="93" t="e">
        <f t="shared" si="456"/>
        <v>#VALUE!</v>
      </c>
    </row>
    <row r="1718" spans="1:37" ht="25.35" customHeight="1" thickTop="1" thickBot="1">
      <c r="A1718" s="255" t="s">
        <v>1475</v>
      </c>
      <c r="B1718" s="256"/>
      <c r="C1718" s="256"/>
      <c r="D1718" s="256"/>
      <c r="E1718" s="256"/>
      <c r="F1718" s="256"/>
      <c r="G1718" s="256"/>
      <c r="H1718" s="256"/>
      <c r="I1718" s="256"/>
      <c r="J1718" s="256"/>
      <c r="K1718" s="256"/>
      <c r="L1718" s="256"/>
      <c r="M1718" s="256"/>
      <c r="N1718" s="256"/>
      <c r="O1718" s="256"/>
      <c r="P1718" s="256"/>
      <c r="Q1718" s="256"/>
      <c r="R1718" s="256"/>
      <c r="S1718" s="256"/>
      <c r="T1718" s="256"/>
      <c r="U1718" s="256"/>
      <c r="V1718" s="256"/>
      <c r="W1718" s="256"/>
      <c r="X1718" s="256"/>
      <c r="Y1718" s="256"/>
      <c r="Z1718" s="256"/>
      <c r="AA1718" s="256"/>
      <c r="AB1718" s="256"/>
      <c r="AC1718" s="257"/>
      <c r="AD1718" s="205">
        <f>'Art. 121'!Q1657</f>
        <v>3</v>
      </c>
      <c r="AE1718" s="91" t="str">
        <f t="shared" si="450"/>
        <v>No aplica</v>
      </c>
      <c r="AF1718">
        <f t="shared" si="451"/>
        <v>1.5</v>
      </c>
      <c r="AG1718" s="89" t="str">
        <f t="shared" si="452"/>
        <v>No aplica</v>
      </c>
      <c r="AH1718" s="92" t="e">
        <f t="shared" si="453"/>
        <v>#VALUE!</v>
      </c>
      <c r="AI1718" s="93" t="str">
        <f t="shared" si="454"/>
        <v>No aplica</v>
      </c>
      <c r="AJ1718" s="93" t="e">
        <f t="shared" si="455"/>
        <v>#VALUE!</v>
      </c>
      <c r="AK1718" s="93" t="e">
        <f t="shared" si="456"/>
        <v>#VALUE!</v>
      </c>
    </row>
    <row r="1719" spans="1:37" ht="25.35" customHeight="1" thickTop="1" thickBot="1">
      <c r="A1719" s="255" t="s">
        <v>2457</v>
      </c>
      <c r="B1719" s="256"/>
      <c r="C1719" s="256"/>
      <c r="D1719" s="256"/>
      <c r="E1719" s="256"/>
      <c r="F1719" s="256"/>
      <c r="G1719" s="256"/>
      <c r="H1719" s="256"/>
      <c r="I1719" s="256"/>
      <c r="J1719" s="256"/>
      <c r="K1719" s="256"/>
      <c r="L1719" s="256"/>
      <c r="M1719" s="256"/>
      <c r="N1719" s="256"/>
      <c r="O1719" s="256"/>
      <c r="P1719" s="256"/>
      <c r="Q1719" s="256"/>
      <c r="R1719" s="256"/>
      <c r="S1719" s="256"/>
      <c r="T1719" s="256"/>
      <c r="U1719" s="256"/>
      <c r="V1719" s="256"/>
      <c r="W1719" s="256"/>
      <c r="X1719" s="256"/>
      <c r="Y1719" s="256"/>
      <c r="Z1719" s="256"/>
      <c r="AA1719" s="256"/>
      <c r="AB1719" s="256"/>
      <c r="AC1719" s="257"/>
      <c r="AD1719" s="205">
        <f>'Art. 121'!Q1658</f>
        <v>3</v>
      </c>
      <c r="AE1719" s="91" t="str">
        <f t="shared" si="450"/>
        <v>No aplica</v>
      </c>
      <c r="AF1719">
        <f t="shared" si="451"/>
        <v>1.5</v>
      </c>
      <c r="AG1719" s="89" t="str">
        <f t="shared" si="452"/>
        <v>No aplica</v>
      </c>
      <c r="AH1719" s="92" t="e">
        <f t="shared" si="453"/>
        <v>#VALUE!</v>
      </c>
      <c r="AI1719" s="93" t="str">
        <f t="shared" si="454"/>
        <v>No aplica</v>
      </c>
      <c r="AJ1719" s="93" t="e">
        <f t="shared" si="455"/>
        <v>#VALUE!</v>
      </c>
      <c r="AK1719" s="93" t="e">
        <f t="shared" si="456"/>
        <v>#VALUE!</v>
      </c>
    </row>
    <row r="1720" spans="1:37" ht="25.35" customHeight="1" thickTop="1" thickBot="1">
      <c r="A1720" s="255" t="s">
        <v>1477</v>
      </c>
      <c r="B1720" s="256"/>
      <c r="C1720" s="256"/>
      <c r="D1720" s="256"/>
      <c r="E1720" s="256"/>
      <c r="F1720" s="256"/>
      <c r="G1720" s="256"/>
      <c r="H1720" s="256"/>
      <c r="I1720" s="256"/>
      <c r="J1720" s="256"/>
      <c r="K1720" s="256"/>
      <c r="L1720" s="256"/>
      <c r="M1720" s="256"/>
      <c r="N1720" s="256"/>
      <c r="O1720" s="256"/>
      <c r="P1720" s="256"/>
      <c r="Q1720" s="256"/>
      <c r="R1720" s="256"/>
      <c r="S1720" s="256"/>
      <c r="T1720" s="256"/>
      <c r="U1720" s="256"/>
      <c r="V1720" s="256"/>
      <c r="W1720" s="256"/>
      <c r="X1720" s="256"/>
      <c r="Y1720" s="256"/>
      <c r="Z1720" s="256"/>
      <c r="AA1720" s="256"/>
      <c r="AB1720" s="256"/>
      <c r="AC1720" s="257"/>
      <c r="AD1720" s="205">
        <f>'Art. 121'!Q1659</f>
        <v>3</v>
      </c>
      <c r="AE1720" s="91" t="str">
        <f t="shared" si="450"/>
        <v>No aplica</v>
      </c>
      <c r="AF1720">
        <f t="shared" si="451"/>
        <v>1.5</v>
      </c>
      <c r="AG1720" s="89" t="str">
        <f t="shared" si="452"/>
        <v>No aplica</v>
      </c>
      <c r="AH1720" s="92" t="e">
        <f t="shared" si="453"/>
        <v>#VALUE!</v>
      </c>
      <c r="AI1720" s="93" t="str">
        <f t="shared" si="454"/>
        <v>No aplica</v>
      </c>
      <c r="AJ1720" s="93" t="e">
        <f t="shared" si="455"/>
        <v>#VALUE!</v>
      </c>
      <c r="AK1720" s="93" t="e">
        <f t="shared" si="456"/>
        <v>#VALUE!</v>
      </c>
    </row>
    <row r="1721" spans="1:37" ht="25.35" customHeight="1" thickTop="1" thickBot="1">
      <c r="A1721" s="255" t="s">
        <v>1478</v>
      </c>
      <c r="B1721" s="256"/>
      <c r="C1721" s="256"/>
      <c r="D1721" s="256"/>
      <c r="E1721" s="256"/>
      <c r="F1721" s="256"/>
      <c r="G1721" s="256"/>
      <c r="H1721" s="256"/>
      <c r="I1721" s="256"/>
      <c r="J1721" s="256"/>
      <c r="K1721" s="256"/>
      <c r="L1721" s="256"/>
      <c r="M1721" s="256"/>
      <c r="N1721" s="256"/>
      <c r="O1721" s="256"/>
      <c r="P1721" s="256"/>
      <c r="Q1721" s="256"/>
      <c r="R1721" s="256"/>
      <c r="S1721" s="256"/>
      <c r="T1721" s="256"/>
      <c r="U1721" s="256"/>
      <c r="V1721" s="256"/>
      <c r="W1721" s="256"/>
      <c r="X1721" s="256"/>
      <c r="Y1721" s="256"/>
      <c r="Z1721" s="256"/>
      <c r="AA1721" s="256"/>
      <c r="AB1721" s="256"/>
      <c r="AC1721" s="257"/>
      <c r="AD1721" s="205">
        <f>'Art. 121'!Q1660</f>
        <v>3</v>
      </c>
      <c r="AE1721" s="91" t="str">
        <f t="shared" si="450"/>
        <v>No aplica</v>
      </c>
      <c r="AF1721">
        <f t="shared" si="451"/>
        <v>1.5</v>
      </c>
      <c r="AG1721" s="89" t="str">
        <f t="shared" si="452"/>
        <v>No aplica</v>
      </c>
      <c r="AH1721" s="92" t="e">
        <f t="shared" si="453"/>
        <v>#VALUE!</v>
      </c>
      <c r="AI1721" s="93" t="str">
        <f t="shared" si="454"/>
        <v>No aplica</v>
      </c>
      <c r="AJ1721" s="93" t="e">
        <f t="shared" si="455"/>
        <v>#VALUE!</v>
      </c>
      <c r="AK1721" s="93" t="e">
        <f t="shared" si="456"/>
        <v>#VALUE!</v>
      </c>
    </row>
    <row r="1722" spans="1:37" ht="25.35" customHeight="1" thickTop="1" thickBot="1">
      <c r="A1722" s="255" t="s">
        <v>2458</v>
      </c>
      <c r="B1722" s="256"/>
      <c r="C1722" s="256"/>
      <c r="D1722" s="256"/>
      <c r="E1722" s="256"/>
      <c r="F1722" s="256"/>
      <c r="G1722" s="256"/>
      <c r="H1722" s="256"/>
      <c r="I1722" s="256"/>
      <c r="J1722" s="256"/>
      <c r="K1722" s="256"/>
      <c r="L1722" s="256"/>
      <c r="M1722" s="256"/>
      <c r="N1722" s="256"/>
      <c r="O1722" s="256"/>
      <c r="P1722" s="256"/>
      <c r="Q1722" s="256"/>
      <c r="R1722" s="256"/>
      <c r="S1722" s="256"/>
      <c r="T1722" s="256"/>
      <c r="U1722" s="256"/>
      <c r="V1722" s="256"/>
      <c r="W1722" s="256"/>
      <c r="X1722" s="256"/>
      <c r="Y1722" s="256"/>
      <c r="Z1722" s="256"/>
      <c r="AA1722" s="256"/>
      <c r="AB1722" s="256"/>
      <c r="AC1722" s="257"/>
      <c r="AD1722" s="205">
        <f>'Art. 121'!Q1661</f>
        <v>3</v>
      </c>
      <c r="AE1722" s="91" t="str">
        <f t="shared" si="450"/>
        <v>No aplica</v>
      </c>
      <c r="AF1722">
        <f t="shared" si="451"/>
        <v>1.5</v>
      </c>
      <c r="AG1722" s="89" t="str">
        <f t="shared" si="452"/>
        <v>No aplica</v>
      </c>
      <c r="AH1722" s="92" t="e">
        <f t="shared" si="453"/>
        <v>#VALUE!</v>
      </c>
      <c r="AI1722" s="93" t="str">
        <f t="shared" si="454"/>
        <v>No aplica</v>
      </c>
      <c r="AJ1722" s="93" t="e">
        <f t="shared" si="455"/>
        <v>#VALUE!</v>
      </c>
      <c r="AK1722" s="93" t="e">
        <f t="shared" si="456"/>
        <v>#VALUE!</v>
      </c>
    </row>
    <row r="1723" spans="1:37" ht="25.35" customHeight="1" thickTop="1" thickBot="1">
      <c r="A1723" s="255" t="s">
        <v>1480</v>
      </c>
      <c r="B1723" s="256"/>
      <c r="C1723" s="256"/>
      <c r="D1723" s="256"/>
      <c r="E1723" s="256"/>
      <c r="F1723" s="256"/>
      <c r="G1723" s="256"/>
      <c r="H1723" s="256"/>
      <c r="I1723" s="256"/>
      <c r="J1723" s="256"/>
      <c r="K1723" s="256"/>
      <c r="L1723" s="256"/>
      <c r="M1723" s="256"/>
      <c r="N1723" s="256"/>
      <c r="O1723" s="256"/>
      <c r="P1723" s="256"/>
      <c r="Q1723" s="256"/>
      <c r="R1723" s="256"/>
      <c r="S1723" s="256"/>
      <c r="T1723" s="256"/>
      <c r="U1723" s="256"/>
      <c r="V1723" s="256"/>
      <c r="W1723" s="256"/>
      <c r="X1723" s="256"/>
      <c r="Y1723" s="256"/>
      <c r="Z1723" s="256"/>
      <c r="AA1723" s="256"/>
      <c r="AB1723" s="256"/>
      <c r="AC1723" s="257"/>
      <c r="AD1723" s="205">
        <f>'Art. 121'!Q1662</f>
        <v>3</v>
      </c>
      <c r="AE1723" s="91" t="str">
        <f t="shared" si="450"/>
        <v>No aplica</v>
      </c>
      <c r="AF1723">
        <f t="shared" si="451"/>
        <v>1.5</v>
      </c>
      <c r="AG1723" s="89" t="str">
        <f t="shared" si="452"/>
        <v>No aplica</v>
      </c>
      <c r="AH1723" s="92" t="e">
        <f t="shared" si="453"/>
        <v>#VALUE!</v>
      </c>
      <c r="AI1723" s="93" t="str">
        <f t="shared" si="454"/>
        <v>No aplica</v>
      </c>
      <c r="AJ1723" s="93" t="e">
        <f t="shared" si="455"/>
        <v>#VALUE!</v>
      </c>
      <c r="AK1723" s="93" t="e">
        <f t="shared" si="456"/>
        <v>#VALUE!</v>
      </c>
    </row>
    <row r="1724" spans="1:37" ht="25.35" customHeight="1" thickTop="1" thickBot="1">
      <c r="A1724" s="255" t="s">
        <v>1481</v>
      </c>
      <c r="B1724" s="256"/>
      <c r="C1724" s="256"/>
      <c r="D1724" s="256"/>
      <c r="E1724" s="256"/>
      <c r="F1724" s="256"/>
      <c r="G1724" s="256"/>
      <c r="H1724" s="256"/>
      <c r="I1724" s="256"/>
      <c r="J1724" s="256"/>
      <c r="K1724" s="256"/>
      <c r="L1724" s="256"/>
      <c r="M1724" s="256"/>
      <c r="N1724" s="256"/>
      <c r="O1724" s="256"/>
      <c r="P1724" s="256"/>
      <c r="Q1724" s="256"/>
      <c r="R1724" s="256"/>
      <c r="S1724" s="256"/>
      <c r="T1724" s="256"/>
      <c r="U1724" s="256"/>
      <c r="V1724" s="256"/>
      <c r="W1724" s="256"/>
      <c r="X1724" s="256"/>
      <c r="Y1724" s="256"/>
      <c r="Z1724" s="256"/>
      <c r="AA1724" s="256"/>
      <c r="AB1724" s="256"/>
      <c r="AC1724" s="257"/>
      <c r="AD1724" s="205">
        <f>'Art. 121'!Q1664</f>
        <v>3</v>
      </c>
      <c r="AE1724" s="91" t="str">
        <f t="shared" si="450"/>
        <v>No aplica</v>
      </c>
      <c r="AF1724">
        <f t="shared" si="451"/>
        <v>1.5</v>
      </c>
      <c r="AG1724" s="89" t="str">
        <f t="shared" si="452"/>
        <v>No aplica</v>
      </c>
      <c r="AH1724" s="92" t="e">
        <f t="shared" si="453"/>
        <v>#VALUE!</v>
      </c>
      <c r="AI1724" s="93" t="str">
        <f t="shared" si="454"/>
        <v>No aplica</v>
      </c>
      <c r="AJ1724" s="93" t="e">
        <f t="shared" si="455"/>
        <v>#VALUE!</v>
      </c>
      <c r="AK1724" s="93" t="e">
        <f t="shared" si="456"/>
        <v>#VALUE!</v>
      </c>
    </row>
    <row r="1725" spans="1:37" ht="25.35" customHeight="1" thickTop="1" thickBot="1">
      <c r="A1725" s="255" t="s">
        <v>1482</v>
      </c>
      <c r="B1725" s="256"/>
      <c r="C1725" s="256"/>
      <c r="D1725" s="256"/>
      <c r="E1725" s="256"/>
      <c r="F1725" s="256"/>
      <c r="G1725" s="256"/>
      <c r="H1725" s="256"/>
      <c r="I1725" s="256"/>
      <c r="J1725" s="256"/>
      <c r="K1725" s="256"/>
      <c r="L1725" s="256"/>
      <c r="M1725" s="256"/>
      <c r="N1725" s="256"/>
      <c r="O1725" s="256"/>
      <c r="P1725" s="256"/>
      <c r="Q1725" s="256"/>
      <c r="R1725" s="256"/>
      <c r="S1725" s="256"/>
      <c r="T1725" s="256"/>
      <c r="U1725" s="256"/>
      <c r="V1725" s="256"/>
      <c r="W1725" s="256"/>
      <c r="X1725" s="256"/>
      <c r="Y1725" s="256"/>
      <c r="Z1725" s="256"/>
      <c r="AA1725" s="256"/>
      <c r="AB1725" s="256"/>
      <c r="AC1725" s="257"/>
      <c r="AD1725" s="205">
        <f>'Art. 121'!Q1665</f>
        <v>3</v>
      </c>
      <c r="AE1725" s="91" t="str">
        <f t="shared" si="450"/>
        <v>No aplica</v>
      </c>
      <c r="AF1725">
        <f t="shared" si="451"/>
        <v>1.5</v>
      </c>
      <c r="AG1725" s="89" t="str">
        <f t="shared" si="452"/>
        <v>No aplica</v>
      </c>
      <c r="AH1725" s="92" t="e">
        <f t="shared" si="453"/>
        <v>#VALUE!</v>
      </c>
      <c r="AI1725" s="93" t="str">
        <f t="shared" si="454"/>
        <v>No aplica</v>
      </c>
      <c r="AJ1725" s="93" t="e">
        <f t="shared" si="455"/>
        <v>#VALUE!</v>
      </c>
      <c r="AK1725" s="93" t="e">
        <f t="shared" si="456"/>
        <v>#VALUE!</v>
      </c>
    </row>
    <row r="1726" spans="1:37" ht="25.35" customHeight="1" thickTop="1" thickBot="1">
      <c r="A1726" s="255" t="s">
        <v>1483</v>
      </c>
      <c r="B1726" s="256"/>
      <c r="C1726" s="256"/>
      <c r="D1726" s="256"/>
      <c r="E1726" s="256"/>
      <c r="F1726" s="256"/>
      <c r="G1726" s="256"/>
      <c r="H1726" s="256"/>
      <c r="I1726" s="256"/>
      <c r="J1726" s="256"/>
      <c r="K1726" s="256"/>
      <c r="L1726" s="256"/>
      <c r="M1726" s="256"/>
      <c r="N1726" s="256"/>
      <c r="O1726" s="256"/>
      <c r="P1726" s="256"/>
      <c r="Q1726" s="256"/>
      <c r="R1726" s="256"/>
      <c r="S1726" s="256"/>
      <c r="T1726" s="256"/>
      <c r="U1726" s="256"/>
      <c r="V1726" s="256"/>
      <c r="W1726" s="256"/>
      <c r="X1726" s="256"/>
      <c r="Y1726" s="256"/>
      <c r="Z1726" s="256"/>
      <c r="AA1726" s="256"/>
      <c r="AB1726" s="256"/>
      <c r="AC1726" s="257"/>
      <c r="AD1726" s="205">
        <f>'Art. 121'!Q1666</f>
        <v>3</v>
      </c>
      <c r="AE1726" s="91" t="str">
        <f t="shared" si="450"/>
        <v>No aplica</v>
      </c>
      <c r="AF1726">
        <f t="shared" si="451"/>
        <v>1.5</v>
      </c>
      <c r="AG1726" s="89" t="str">
        <f t="shared" si="452"/>
        <v>No aplica</v>
      </c>
      <c r="AH1726" s="92" t="e">
        <f t="shared" si="453"/>
        <v>#VALUE!</v>
      </c>
      <c r="AI1726" s="93" t="str">
        <f t="shared" si="454"/>
        <v>No aplica</v>
      </c>
      <c r="AJ1726" s="93" t="e">
        <f t="shared" si="455"/>
        <v>#VALUE!</v>
      </c>
      <c r="AK1726" s="93" t="e">
        <f t="shared" si="456"/>
        <v>#VALUE!</v>
      </c>
    </row>
    <row r="1727" spans="1:37" ht="25.35" customHeight="1" thickTop="1" thickBot="1">
      <c r="A1727" s="255" t="s">
        <v>1484</v>
      </c>
      <c r="B1727" s="256"/>
      <c r="C1727" s="256"/>
      <c r="D1727" s="256"/>
      <c r="E1727" s="256"/>
      <c r="F1727" s="256"/>
      <c r="G1727" s="256"/>
      <c r="H1727" s="256"/>
      <c r="I1727" s="256"/>
      <c r="J1727" s="256"/>
      <c r="K1727" s="256"/>
      <c r="L1727" s="256"/>
      <c r="M1727" s="256"/>
      <c r="N1727" s="256"/>
      <c r="O1727" s="256"/>
      <c r="P1727" s="256"/>
      <c r="Q1727" s="256"/>
      <c r="R1727" s="256"/>
      <c r="S1727" s="256"/>
      <c r="T1727" s="256"/>
      <c r="U1727" s="256"/>
      <c r="V1727" s="256"/>
      <c r="W1727" s="256"/>
      <c r="X1727" s="256"/>
      <c r="Y1727" s="256"/>
      <c r="Z1727" s="256"/>
      <c r="AA1727" s="256"/>
      <c r="AB1727" s="256"/>
      <c r="AC1727" s="257"/>
      <c r="AD1727" s="205">
        <f>'Art. 121'!Q1667</f>
        <v>3</v>
      </c>
      <c r="AE1727" s="91" t="str">
        <f t="shared" si="450"/>
        <v>No aplica</v>
      </c>
      <c r="AF1727">
        <f t="shared" si="451"/>
        <v>1.5</v>
      </c>
      <c r="AG1727" s="89" t="str">
        <f t="shared" si="452"/>
        <v>No aplica</v>
      </c>
      <c r="AH1727" s="92" t="e">
        <f t="shared" si="453"/>
        <v>#VALUE!</v>
      </c>
      <c r="AI1727" s="93" t="str">
        <f t="shared" si="454"/>
        <v>No aplica</v>
      </c>
      <c r="AJ1727" s="93" t="e">
        <f t="shared" si="455"/>
        <v>#VALUE!</v>
      </c>
      <c r="AK1727" s="93" t="e">
        <f t="shared" si="456"/>
        <v>#VALUE!</v>
      </c>
    </row>
    <row r="1728" spans="1:37" ht="25.35" customHeight="1" thickTop="1" thickBot="1">
      <c r="A1728" s="255" t="s">
        <v>1485</v>
      </c>
      <c r="B1728" s="256"/>
      <c r="C1728" s="256"/>
      <c r="D1728" s="256"/>
      <c r="E1728" s="256"/>
      <c r="F1728" s="256"/>
      <c r="G1728" s="256"/>
      <c r="H1728" s="256"/>
      <c r="I1728" s="256"/>
      <c r="J1728" s="256"/>
      <c r="K1728" s="256"/>
      <c r="L1728" s="256"/>
      <c r="M1728" s="256"/>
      <c r="N1728" s="256"/>
      <c r="O1728" s="256"/>
      <c r="P1728" s="256"/>
      <c r="Q1728" s="256"/>
      <c r="R1728" s="256"/>
      <c r="S1728" s="256"/>
      <c r="T1728" s="256"/>
      <c r="U1728" s="256"/>
      <c r="V1728" s="256"/>
      <c r="W1728" s="256"/>
      <c r="X1728" s="256"/>
      <c r="Y1728" s="256"/>
      <c r="Z1728" s="256"/>
      <c r="AA1728" s="256"/>
      <c r="AB1728" s="256"/>
      <c r="AC1728" s="257"/>
      <c r="AD1728" s="205">
        <f>'Art. 121'!Q1668</f>
        <v>3</v>
      </c>
      <c r="AE1728" s="91" t="str">
        <f t="shared" si="450"/>
        <v>No aplica</v>
      </c>
      <c r="AF1728">
        <f t="shared" si="451"/>
        <v>1.5</v>
      </c>
      <c r="AG1728" s="89" t="str">
        <f t="shared" si="452"/>
        <v>No aplica</v>
      </c>
      <c r="AH1728" s="92" t="e">
        <f t="shared" si="453"/>
        <v>#VALUE!</v>
      </c>
      <c r="AI1728" s="93" t="str">
        <f t="shared" si="454"/>
        <v>No aplica</v>
      </c>
      <c r="AJ1728" s="93" t="e">
        <f t="shared" si="455"/>
        <v>#VALUE!</v>
      </c>
      <c r="AK1728" s="93" t="e">
        <f t="shared" si="456"/>
        <v>#VALUE!</v>
      </c>
    </row>
    <row r="1729" spans="1:37" ht="25.35" customHeight="1" thickTop="1" thickBot="1">
      <c r="A1729" s="255" t="s">
        <v>2459</v>
      </c>
      <c r="B1729" s="256"/>
      <c r="C1729" s="256"/>
      <c r="D1729" s="256"/>
      <c r="E1729" s="256"/>
      <c r="F1729" s="256"/>
      <c r="G1729" s="256"/>
      <c r="H1729" s="256"/>
      <c r="I1729" s="256"/>
      <c r="J1729" s="256"/>
      <c r="K1729" s="256"/>
      <c r="L1729" s="256"/>
      <c r="M1729" s="256"/>
      <c r="N1729" s="256"/>
      <c r="O1729" s="256"/>
      <c r="P1729" s="256"/>
      <c r="Q1729" s="256"/>
      <c r="R1729" s="256"/>
      <c r="S1729" s="256"/>
      <c r="T1729" s="256"/>
      <c r="U1729" s="256"/>
      <c r="V1729" s="256"/>
      <c r="W1729" s="256"/>
      <c r="X1729" s="256"/>
      <c r="Y1729" s="256"/>
      <c r="Z1729" s="256"/>
      <c r="AA1729" s="256"/>
      <c r="AB1729" s="256"/>
      <c r="AC1729" s="257"/>
      <c r="AD1729" s="205">
        <f>'Art. 121'!Q1669</f>
        <v>3</v>
      </c>
      <c r="AE1729" s="91" t="str">
        <f t="shared" si="450"/>
        <v>No aplica</v>
      </c>
      <c r="AF1729">
        <f t="shared" si="451"/>
        <v>1.5</v>
      </c>
      <c r="AG1729" s="89" t="str">
        <f t="shared" si="452"/>
        <v>No aplica</v>
      </c>
      <c r="AH1729" s="92" t="e">
        <f t="shared" si="453"/>
        <v>#VALUE!</v>
      </c>
      <c r="AI1729" s="93" t="str">
        <f t="shared" si="454"/>
        <v>No aplica</v>
      </c>
      <c r="AJ1729" s="93" t="e">
        <f t="shared" si="455"/>
        <v>#VALUE!</v>
      </c>
      <c r="AK1729" s="93" t="e">
        <f t="shared" si="456"/>
        <v>#VALUE!</v>
      </c>
    </row>
    <row r="1730" spans="1:37" ht="25.35" customHeight="1" thickTop="1" thickBot="1">
      <c r="A1730" s="255" t="s">
        <v>1487</v>
      </c>
      <c r="B1730" s="256"/>
      <c r="C1730" s="256"/>
      <c r="D1730" s="256"/>
      <c r="E1730" s="256"/>
      <c r="F1730" s="256"/>
      <c r="G1730" s="256"/>
      <c r="H1730" s="256"/>
      <c r="I1730" s="256"/>
      <c r="J1730" s="256"/>
      <c r="K1730" s="256"/>
      <c r="L1730" s="256"/>
      <c r="M1730" s="256"/>
      <c r="N1730" s="256"/>
      <c r="O1730" s="256"/>
      <c r="P1730" s="256"/>
      <c r="Q1730" s="256"/>
      <c r="R1730" s="256"/>
      <c r="S1730" s="256"/>
      <c r="T1730" s="256"/>
      <c r="U1730" s="256"/>
      <c r="V1730" s="256"/>
      <c r="W1730" s="256"/>
      <c r="X1730" s="256"/>
      <c r="Y1730" s="256"/>
      <c r="Z1730" s="256"/>
      <c r="AA1730" s="256"/>
      <c r="AB1730" s="256"/>
      <c r="AC1730" s="257"/>
      <c r="AD1730" s="205">
        <f>'Art. 121'!Q1670</f>
        <v>3</v>
      </c>
      <c r="AE1730" s="91" t="str">
        <f t="shared" si="450"/>
        <v>No aplica</v>
      </c>
      <c r="AF1730">
        <f t="shared" si="451"/>
        <v>1.5</v>
      </c>
      <c r="AG1730" s="89" t="str">
        <f t="shared" si="452"/>
        <v>No aplica</v>
      </c>
      <c r="AH1730" s="92" t="e">
        <f t="shared" si="453"/>
        <v>#VALUE!</v>
      </c>
      <c r="AI1730" s="93" t="str">
        <f t="shared" si="454"/>
        <v>No aplica</v>
      </c>
      <c r="AJ1730" s="93" t="e">
        <f t="shared" si="455"/>
        <v>#VALUE!</v>
      </c>
      <c r="AK1730" s="93" t="e">
        <f t="shared" si="456"/>
        <v>#VALUE!</v>
      </c>
    </row>
    <row r="1731" spans="1:37" ht="25.35" customHeight="1" thickTop="1" thickBot="1">
      <c r="A1731" s="255" t="s">
        <v>1488</v>
      </c>
      <c r="B1731" s="256"/>
      <c r="C1731" s="256"/>
      <c r="D1731" s="256"/>
      <c r="E1731" s="256"/>
      <c r="F1731" s="256"/>
      <c r="G1731" s="256"/>
      <c r="H1731" s="256"/>
      <c r="I1731" s="256"/>
      <c r="J1731" s="256"/>
      <c r="K1731" s="256"/>
      <c r="L1731" s="256"/>
      <c r="M1731" s="256"/>
      <c r="N1731" s="256"/>
      <c r="O1731" s="256"/>
      <c r="P1731" s="256"/>
      <c r="Q1731" s="256"/>
      <c r="R1731" s="256"/>
      <c r="S1731" s="256"/>
      <c r="T1731" s="256"/>
      <c r="U1731" s="256"/>
      <c r="V1731" s="256"/>
      <c r="W1731" s="256"/>
      <c r="X1731" s="256"/>
      <c r="Y1731" s="256"/>
      <c r="Z1731" s="256"/>
      <c r="AA1731" s="256"/>
      <c r="AB1731" s="256"/>
      <c r="AC1731" s="257"/>
      <c r="AD1731" s="205">
        <f>'Art. 121'!Q1671</f>
        <v>3</v>
      </c>
      <c r="AE1731" s="91" t="str">
        <f t="shared" si="450"/>
        <v>No aplica</v>
      </c>
      <c r="AF1731">
        <f t="shared" si="451"/>
        <v>1.5</v>
      </c>
      <c r="AG1731" s="89" t="str">
        <f t="shared" si="452"/>
        <v>No aplica</v>
      </c>
      <c r="AH1731" s="92" t="e">
        <f t="shared" si="453"/>
        <v>#VALUE!</v>
      </c>
      <c r="AI1731" s="93" t="str">
        <f t="shared" si="454"/>
        <v>No aplica</v>
      </c>
      <c r="AJ1731" s="93" t="e">
        <f t="shared" si="455"/>
        <v>#VALUE!</v>
      </c>
      <c r="AK1731" s="93" t="e">
        <f t="shared" si="456"/>
        <v>#VALUE!</v>
      </c>
    </row>
    <row r="1732" spans="1:37" ht="25.35" customHeight="1" thickTop="1" thickBot="1">
      <c r="A1732" s="255" t="s">
        <v>1489</v>
      </c>
      <c r="B1732" s="256"/>
      <c r="C1732" s="256"/>
      <c r="D1732" s="256"/>
      <c r="E1732" s="256"/>
      <c r="F1732" s="256"/>
      <c r="G1732" s="256"/>
      <c r="H1732" s="256"/>
      <c r="I1732" s="256"/>
      <c r="J1732" s="256"/>
      <c r="K1732" s="256"/>
      <c r="L1732" s="256"/>
      <c r="M1732" s="256"/>
      <c r="N1732" s="256"/>
      <c r="O1732" s="256"/>
      <c r="P1732" s="256"/>
      <c r="Q1732" s="256"/>
      <c r="R1732" s="256"/>
      <c r="S1732" s="256"/>
      <c r="T1732" s="256"/>
      <c r="U1732" s="256"/>
      <c r="V1732" s="256"/>
      <c r="W1732" s="256"/>
      <c r="X1732" s="256"/>
      <c r="Y1732" s="256"/>
      <c r="Z1732" s="256"/>
      <c r="AA1732" s="256"/>
      <c r="AB1732" s="256"/>
      <c r="AC1732" s="257"/>
      <c r="AD1732" s="205">
        <f>'Art. 121'!Q1672</f>
        <v>3</v>
      </c>
      <c r="AE1732" s="91" t="str">
        <f t="shared" si="450"/>
        <v>No aplica</v>
      </c>
      <c r="AF1732">
        <f t="shared" si="451"/>
        <v>1.5</v>
      </c>
      <c r="AG1732" s="89" t="str">
        <f t="shared" si="452"/>
        <v>No aplica</v>
      </c>
      <c r="AH1732" s="92" t="e">
        <f t="shared" si="453"/>
        <v>#VALUE!</v>
      </c>
      <c r="AI1732" s="93" t="str">
        <f t="shared" si="454"/>
        <v>No aplica</v>
      </c>
      <c r="AJ1732" s="93" t="e">
        <f t="shared" si="455"/>
        <v>#VALUE!</v>
      </c>
      <c r="AK1732" s="93" t="e">
        <f t="shared" si="456"/>
        <v>#VALUE!</v>
      </c>
    </row>
    <row r="1733" spans="1:37" ht="25.35" customHeight="1" thickTop="1" thickBot="1">
      <c r="A1733" s="255" t="s">
        <v>1490</v>
      </c>
      <c r="B1733" s="256"/>
      <c r="C1733" s="256"/>
      <c r="D1733" s="256"/>
      <c r="E1733" s="256"/>
      <c r="F1733" s="256"/>
      <c r="G1733" s="256"/>
      <c r="H1733" s="256"/>
      <c r="I1733" s="256"/>
      <c r="J1733" s="256"/>
      <c r="K1733" s="256"/>
      <c r="L1733" s="256"/>
      <c r="M1733" s="256"/>
      <c r="N1733" s="256"/>
      <c r="O1733" s="256"/>
      <c r="P1733" s="256"/>
      <c r="Q1733" s="256"/>
      <c r="R1733" s="256"/>
      <c r="S1733" s="256"/>
      <c r="T1733" s="256"/>
      <c r="U1733" s="256"/>
      <c r="V1733" s="256"/>
      <c r="W1733" s="256"/>
      <c r="X1733" s="256"/>
      <c r="Y1733" s="256"/>
      <c r="Z1733" s="256"/>
      <c r="AA1733" s="256"/>
      <c r="AB1733" s="256"/>
      <c r="AC1733" s="257"/>
      <c r="AD1733" s="205">
        <f>'Art. 121'!Q1673</f>
        <v>3</v>
      </c>
      <c r="AE1733" s="91" t="str">
        <f t="shared" si="450"/>
        <v>No aplica</v>
      </c>
      <c r="AF1733">
        <f t="shared" si="451"/>
        <v>1.5</v>
      </c>
      <c r="AG1733" s="89" t="str">
        <f t="shared" si="452"/>
        <v>No aplica</v>
      </c>
      <c r="AH1733" s="92" t="e">
        <f t="shared" si="453"/>
        <v>#VALUE!</v>
      </c>
      <c r="AI1733" s="93" t="str">
        <f t="shared" si="454"/>
        <v>No aplica</v>
      </c>
      <c r="AJ1733" s="93" t="e">
        <f t="shared" si="455"/>
        <v>#VALUE!</v>
      </c>
      <c r="AK1733" s="93" t="e">
        <f t="shared" si="456"/>
        <v>#VALUE!</v>
      </c>
    </row>
    <row r="1734" spans="1:37" ht="25.35" customHeight="1" thickTop="1" thickBot="1">
      <c r="A1734" s="255" t="s">
        <v>1491</v>
      </c>
      <c r="B1734" s="256"/>
      <c r="C1734" s="256"/>
      <c r="D1734" s="256"/>
      <c r="E1734" s="256"/>
      <c r="F1734" s="256"/>
      <c r="G1734" s="256"/>
      <c r="H1734" s="256"/>
      <c r="I1734" s="256"/>
      <c r="J1734" s="256"/>
      <c r="K1734" s="256"/>
      <c r="L1734" s="256"/>
      <c r="M1734" s="256"/>
      <c r="N1734" s="256"/>
      <c r="O1734" s="256"/>
      <c r="P1734" s="256"/>
      <c r="Q1734" s="256"/>
      <c r="R1734" s="256"/>
      <c r="S1734" s="256"/>
      <c r="T1734" s="256"/>
      <c r="U1734" s="256"/>
      <c r="V1734" s="256"/>
      <c r="W1734" s="256"/>
      <c r="X1734" s="256"/>
      <c r="Y1734" s="256"/>
      <c r="Z1734" s="256"/>
      <c r="AA1734" s="256"/>
      <c r="AB1734" s="256"/>
      <c r="AC1734" s="257"/>
      <c r="AD1734" s="205">
        <f>'Art. 121'!Q1674</f>
        <v>3</v>
      </c>
      <c r="AE1734" s="91" t="str">
        <f t="shared" si="450"/>
        <v>No aplica</v>
      </c>
      <c r="AF1734">
        <f t="shared" si="451"/>
        <v>1.5</v>
      </c>
      <c r="AG1734" s="89" t="str">
        <f t="shared" si="452"/>
        <v>No aplica</v>
      </c>
      <c r="AH1734" s="92" t="e">
        <f t="shared" si="453"/>
        <v>#VALUE!</v>
      </c>
      <c r="AI1734" s="93" t="str">
        <f t="shared" si="454"/>
        <v>No aplica</v>
      </c>
      <c r="AJ1734" s="93" t="e">
        <f t="shared" si="455"/>
        <v>#VALUE!</v>
      </c>
      <c r="AK1734" s="93" t="e">
        <f t="shared" si="456"/>
        <v>#VALUE!</v>
      </c>
    </row>
    <row r="1735" spans="1:37" ht="25.35" customHeight="1" thickTop="1" thickBot="1">
      <c r="A1735" s="255" t="s">
        <v>1492</v>
      </c>
      <c r="B1735" s="256"/>
      <c r="C1735" s="256"/>
      <c r="D1735" s="256"/>
      <c r="E1735" s="256"/>
      <c r="F1735" s="256"/>
      <c r="G1735" s="256"/>
      <c r="H1735" s="256"/>
      <c r="I1735" s="256"/>
      <c r="J1735" s="256"/>
      <c r="K1735" s="256"/>
      <c r="L1735" s="256"/>
      <c r="M1735" s="256"/>
      <c r="N1735" s="256"/>
      <c r="O1735" s="256"/>
      <c r="P1735" s="256"/>
      <c r="Q1735" s="256"/>
      <c r="R1735" s="256"/>
      <c r="S1735" s="256"/>
      <c r="T1735" s="256"/>
      <c r="U1735" s="256"/>
      <c r="V1735" s="256"/>
      <c r="W1735" s="256"/>
      <c r="X1735" s="256"/>
      <c r="Y1735" s="256"/>
      <c r="Z1735" s="256"/>
      <c r="AA1735" s="256"/>
      <c r="AB1735" s="256"/>
      <c r="AC1735" s="257"/>
      <c r="AD1735" s="205">
        <f>'Art. 121'!Q1675</f>
        <v>3</v>
      </c>
      <c r="AE1735" s="91" t="str">
        <f t="shared" si="450"/>
        <v>No aplica</v>
      </c>
      <c r="AF1735">
        <f t="shared" si="451"/>
        <v>1.5</v>
      </c>
      <c r="AG1735" s="89" t="str">
        <f t="shared" si="452"/>
        <v>No aplica</v>
      </c>
      <c r="AH1735" s="92" t="e">
        <f t="shared" si="453"/>
        <v>#VALUE!</v>
      </c>
      <c r="AI1735" s="93" t="str">
        <f t="shared" si="454"/>
        <v>No aplica</v>
      </c>
      <c r="AJ1735" s="93" t="e">
        <f t="shared" si="455"/>
        <v>#VALUE!</v>
      </c>
      <c r="AK1735" s="93" t="e">
        <f t="shared" si="456"/>
        <v>#VALUE!</v>
      </c>
    </row>
    <row r="1736" spans="1:37" ht="25.35" customHeight="1" thickTop="1" thickBot="1">
      <c r="A1736" s="255" t="s">
        <v>1493</v>
      </c>
      <c r="B1736" s="256"/>
      <c r="C1736" s="256"/>
      <c r="D1736" s="256"/>
      <c r="E1736" s="256"/>
      <c r="F1736" s="256"/>
      <c r="G1736" s="256"/>
      <c r="H1736" s="256"/>
      <c r="I1736" s="256"/>
      <c r="J1736" s="256"/>
      <c r="K1736" s="256"/>
      <c r="L1736" s="256"/>
      <c r="M1736" s="256"/>
      <c r="N1736" s="256"/>
      <c r="O1736" s="256"/>
      <c r="P1736" s="256"/>
      <c r="Q1736" s="256"/>
      <c r="R1736" s="256"/>
      <c r="S1736" s="256"/>
      <c r="T1736" s="256"/>
      <c r="U1736" s="256"/>
      <c r="V1736" s="256"/>
      <c r="W1736" s="256"/>
      <c r="X1736" s="256"/>
      <c r="Y1736" s="256"/>
      <c r="Z1736" s="256"/>
      <c r="AA1736" s="256"/>
      <c r="AB1736" s="256"/>
      <c r="AC1736" s="257"/>
      <c r="AD1736" s="205">
        <f>'Art. 121'!Q1676</f>
        <v>3</v>
      </c>
      <c r="AE1736" s="91" t="str">
        <f t="shared" si="450"/>
        <v>No aplica</v>
      </c>
      <c r="AF1736">
        <f t="shared" si="451"/>
        <v>1.5</v>
      </c>
      <c r="AG1736" s="89" t="str">
        <f t="shared" si="452"/>
        <v>No aplica</v>
      </c>
      <c r="AH1736" s="92" t="e">
        <f t="shared" si="453"/>
        <v>#VALUE!</v>
      </c>
      <c r="AI1736" s="93" t="str">
        <f t="shared" si="454"/>
        <v>No aplica</v>
      </c>
      <c r="AJ1736" s="93" t="e">
        <f t="shared" si="455"/>
        <v>#VALUE!</v>
      </c>
      <c r="AK1736" s="93" t="e">
        <f t="shared" si="456"/>
        <v>#VALUE!</v>
      </c>
    </row>
    <row r="1737" spans="1:37" ht="25.35" customHeight="1" thickTop="1" thickBot="1">
      <c r="A1737" s="255" t="s">
        <v>1494</v>
      </c>
      <c r="B1737" s="256"/>
      <c r="C1737" s="256"/>
      <c r="D1737" s="256"/>
      <c r="E1737" s="256"/>
      <c r="F1737" s="256"/>
      <c r="G1737" s="256"/>
      <c r="H1737" s="256"/>
      <c r="I1737" s="256"/>
      <c r="J1737" s="256"/>
      <c r="K1737" s="256"/>
      <c r="L1737" s="256"/>
      <c r="M1737" s="256"/>
      <c r="N1737" s="256"/>
      <c r="O1737" s="256"/>
      <c r="P1737" s="256"/>
      <c r="Q1737" s="256"/>
      <c r="R1737" s="256"/>
      <c r="S1737" s="256"/>
      <c r="T1737" s="256"/>
      <c r="U1737" s="256"/>
      <c r="V1737" s="256"/>
      <c r="W1737" s="256"/>
      <c r="X1737" s="256"/>
      <c r="Y1737" s="256"/>
      <c r="Z1737" s="256"/>
      <c r="AA1737" s="256"/>
      <c r="AB1737" s="256"/>
      <c r="AC1737" s="257"/>
      <c r="AD1737" s="205">
        <f>'Art. 121'!Q1677</f>
        <v>3</v>
      </c>
      <c r="AE1737" s="91" t="str">
        <f t="shared" si="450"/>
        <v>No aplica</v>
      </c>
      <c r="AF1737">
        <f t="shared" si="451"/>
        <v>1.5</v>
      </c>
      <c r="AG1737" s="89" t="str">
        <f t="shared" si="452"/>
        <v>No aplica</v>
      </c>
      <c r="AH1737" s="92" t="e">
        <f t="shared" si="453"/>
        <v>#VALUE!</v>
      </c>
      <c r="AI1737" s="93" t="str">
        <f t="shared" si="454"/>
        <v>No aplica</v>
      </c>
      <c r="AJ1737" s="93" t="e">
        <f t="shared" si="455"/>
        <v>#VALUE!</v>
      </c>
      <c r="AK1737" s="93" t="e">
        <f t="shared" si="456"/>
        <v>#VALUE!</v>
      </c>
    </row>
    <row r="1738" spans="1:37" ht="25.35" customHeight="1" thickTop="1" thickBot="1">
      <c r="A1738" s="255" t="s">
        <v>1495</v>
      </c>
      <c r="B1738" s="256"/>
      <c r="C1738" s="256"/>
      <c r="D1738" s="256"/>
      <c r="E1738" s="256"/>
      <c r="F1738" s="256"/>
      <c r="G1738" s="256"/>
      <c r="H1738" s="256"/>
      <c r="I1738" s="256"/>
      <c r="J1738" s="256"/>
      <c r="K1738" s="256"/>
      <c r="L1738" s="256"/>
      <c r="M1738" s="256"/>
      <c r="N1738" s="256"/>
      <c r="O1738" s="256"/>
      <c r="P1738" s="256"/>
      <c r="Q1738" s="256"/>
      <c r="R1738" s="256"/>
      <c r="S1738" s="256"/>
      <c r="T1738" s="256"/>
      <c r="U1738" s="256"/>
      <c r="V1738" s="256"/>
      <c r="W1738" s="256"/>
      <c r="X1738" s="256"/>
      <c r="Y1738" s="256"/>
      <c r="Z1738" s="256"/>
      <c r="AA1738" s="256"/>
      <c r="AB1738" s="256"/>
      <c r="AC1738" s="257"/>
      <c r="AD1738" s="205">
        <f>'Art. 121'!Q1678</f>
        <v>3</v>
      </c>
      <c r="AE1738" s="91" t="str">
        <f t="shared" si="450"/>
        <v>No aplica</v>
      </c>
      <c r="AF1738">
        <f t="shared" si="451"/>
        <v>1.5</v>
      </c>
      <c r="AG1738" s="89" t="str">
        <f t="shared" si="452"/>
        <v>No aplica</v>
      </c>
      <c r="AH1738" s="92" t="e">
        <f t="shared" si="453"/>
        <v>#VALUE!</v>
      </c>
      <c r="AI1738" s="93" t="str">
        <f t="shared" si="454"/>
        <v>No aplica</v>
      </c>
      <c r="AJ1738" s="93" t="e">
        <f t="shared" si="455"/>
        <v>#VALUE!</v>
      </c>
      <c r="AK1738" s="93" t="e">
        <f t="shared" si="456"/>
        <v>#VALUE!</v>
      </c>
    </row>
    <row r="1739" spans="1:37" ht="25.35" customHeight="1" thickTop="1" thickBot="1">
      <c r="A1739" s="255" t="s">
        <v>1496</v>
      </c>
      <c r="B1739" s="256"/>
      <c r="C1739" s="256"/>
      <c r="D1739" s="256"/>
      <c r="E1739" s="256"/>
      <c r="F1739" s="256"/>
      <c r="G1739" s="256"/>
      <c r="H1739" s="256"/>
      <c r="I1739" s="256"/>
      <c r="J1739" s="256"/>
      <c r="K1739" s="256"/>
      <c r="L1739" s="256"/>
      <c r="M1739" s="256"/>
      <c r="N1739" s="256"/>
      <c r="O1739" s="256"/>
      <c r="P1739" s="256"/>
      <c r="Q1739" s="256"/>
      <c r="R1739" s="256"/>
      <c r="S1739" s="256"/>
      <c r="T1739" s="256"/>
      <c r="U1739" s="256"/>
      <c r="V1739" s="256"/>
      <c r="W1739" s="256"/>
      <c r="X1739" s="256"/>
      <c r="Y1739" s="256"/>
      <c r="Z1739" s="256"/>
      <c r="AA1739" s="256"/>
      <c r="AB1739" s="256"/>
      <c r="AC1739" s="257"/>
      <c r="AD1739" s="205">
        <f>'Art. 121'!Q1679</f>
        <v>3</v>
      </c>
      <c r="AE1739" s="91" t="str">
        <f t="shared" si="450"/>
        <v>No aplica</v>
      </c>
      <c r="AF1739">
        <f t="shared" si="451"/>
        <v>1.5</v>
      </c>
      <c r="AG1739" s="89" t="str">
        <f t="shared" si="452"/>
        <v>No aplica</v>
      </c>
      <c r="AH1739" s="92" t="e">
        <f t="shared" si="453"/>
        <v>#VALUE!</v>
      </c>
      <c r="AI1739" s="93" t="str">
        <f t="shared" si="454"/>
        <v>No aplica</v>
      </c>
      <c r="AJ1739" s="93" t="e">
        <f t="shared" si="455"/>
        <v>#VALUE!</v>
      </c>
      <c r="AK1739" s="93" t="e">
        <f t="shared" si="456"/>
        <v>#VALUE!</v>
      </c>
    </row>
    <row r="1740" spans="1:37" ht="25.35" customHeight="1" thickTop="1" thickBot="1">
      <c r="A1740" s="255" t="s">
        <v>1497</v>
      </c>
      <c r="B1740" s="256"/>
      <c r="C1740" s="256"/>
      <c r="D1740" s="256"/>
      <c r="E1740" s="256"/>
      <c r="F1740" s="256"/>
      <c r="G1740" s="256"/>
      <c r="H1740" s="256"/>
      <c r="I1740" s="256"/>
      <c r="J1740" s="256"/>
      <c r="K1740" s="256"/>
      <c r="L1740" s="256"/>
      <c r="M1740" s="256"/>
      <c r="N1740" s="256"/>
      <c r="O1740" s="256"/>
      <c r="P1740" s="256"/>
      <c r="Q1740" s="256"/>
      <c r="R1740" s="256"/>
      <c r="S1740" s="256"/>
      <c r="T1740" s="256"/>
      <c r="U1740" s="256"/>
      <c r="V1740" s="256"/>
      <c r="W1740" s="256"/>
      <c r="X1740" s="256"/>
      <c r="Y1740" s="256"/>
      <c r="Z1740" s="256"/>
      <c r="AA1740" s="256"/>
      <c r="AB1740" s="256"/>
      <c r="AC1740" s="257"/>
      <c r="AD1740" s="205">
        <f>'Art. 121'!Q1680</f>
        <v>3</v>
      </c>
      <c r="AE1740" s="91" t="str">
        <f t="shared" si="450"/>
        <v>No aplica</v>
      </c>
      <c r="AF1740">
        <f t="shared" si="451"/>
        <v>1.5</v>
      </c>
      <c r="AG1740" s="89" t="str">
        <f t="shared" si="452"/>
        <v>No aplica</v>
      </c>
      <c r="AH1740" s="92" t="e">
        <f t="shared" si="453"/>
        <v>#VALUE!</v>
      </c>
      <c r="AI1740" s="93" t="str">
        <f t="shared" si="454"/>
        <v>No aplica</v>
      </c>
      <c r="AJ1740" s="93" t="e">
        <f t="shared" si="455"/>
        <v>#VALUE!</v>
      </c>
      <c r="AK1740" s="93" t="e">
        <f t="shared" si="456"/>
        <v>#VALUE!</v>
      </c>
    </row>
    <row r="1741" spans="1:37" ht="25.35" customHeight="1" thickTop="1" thickBot="1">
      <c r="A1741" s="255" t="s">
        <v>2460</v>
      </c>
      <c r="B1741" s="256"/>
      <c r="C1741" s="256"/>
      <c r="D1741" s="256"/>
      <c r="E1741" s="256"/>
      <c r="F1741" s="256"/>
      <c r="G1741" s="256"/>
      <c r="H1741" s="256"/>
      <c r="I1741" s="256"/>
      <c r="J1741" s="256"/>
      <c r="K1741" s="256"/>
      <c r="L1741" s="256"/>
      <c r="M1741" s="256"/>
      <c r="N1741" s="256"/>
      <c r="O1741" s="256"/>
      <c r="P1741" s="256"/>
      <c r="Q1741" s="256"/>
      <c r="R1741" s="256"/>
      <c r="S1741" s="256"/>
      <c r="T1741" s="256"/>
      <c r="U1741" s="256"/>
      <c r="V1741" s="256"/>
      <c r="W1741" s="256"/>
      <c r="X1741" s="256"/>
      <c r="Y1741" s="256"/>
      <c r="Z1741" s="256"/>
      <c r="AA1741" s="256"/>
      <c r="AB1741" s="256"/>
      <c r="AC1741" s="257"/>
      <c r="AD1741" s="205">
        <f>'Art. 121'!Q1681</f>
        <v>3</v>
      </c>
      <c r="AE1741" s="91" t="str">
        <f t="shared" si="450"/>
        <v>No aplica</v>
      </c>
      <c r="AF1741">
        <f t="shared" si="451"/>
        <v>1.5</v>
      </c>
      <c r="AG1741" s="89" t="str">
        <f t="shared" si="452"/>
        <v>No aplica</v>
      </c>
      <c r="AH1741" s="92" t="e">
        <f t="shared" si="453"/>
        <v>#VALUE!</v>
      </c>
      <c r="AI1741" s="93" t="str">
        <f t="shared" si="454"/>
        <v>No aplica</v>
      </c>
      <c r="AJ1741" s="93" t="e">
        <f t="shared" si="455"/>
        <v>#VALUE!</v>
      </c>
      <c r="AK1741" s="93" t="e">
        <f t="shared" si="456"/>
        <v>#VALUE!</v>
      </c>
    </row>
    <row r="1742" spans="1:37" ht="25.35" customHeight="1" thickTop="1" thickBot="1">
      <c r="A1742" s="255" t="s">
        <v>1499</v>
      </c>
      <c r="B1742" s="256"/>
      <c r="C1742" s="256"/>
      <c r="D1742" s="256"/>
      <c r="E1742" s="256"/>
      <c r="F1742" s="256"/>
      <c r="G1742" s="256"/>
      <c r="H1742" s="256"/>
      <c r="I1742" s="256"/>
      <c r="J1742" s="256"/>
      <c r="K1742" s="256"/>
      <c r="L1742" s="256"/>
      <c r="M1742" s="256"/>
      <c r="N1742" s="256"/>
      <c r="O1742" s="256"/>
      <c r="P1742" s="256"/>
      <c r="Q1742" s="256"/>
      <c r="R1742" s="256"/>
      <c r="S1742" s="256"/>
      <c r="T1742" s="256"/>
      <c r="U1742" s="256"/>
      <c r="V1742" s="256"/>
      <c r="W1742" s="256"/>
      <c r="X1742" s="256"/>
      <c r="Y1742" s="256"/>
      <c r="Z1742" s="256"/>
      <c r="AA1742" s="256"/>
      <c r="AB1742" s="256"/>
      <c r="AC1742" s="257"/>
      <c r="AD1742" s="205">
        <f>'Art. 121'!Q1683</f>
        <v>3</v>
      </c>
      <c r="AE1742" s="91" t="str">
        <f t="shared" si="450"/>
        <v>No aplica</v>
      </c>
      <c r="AF1742">
        <f t="shared" si="451"/>
        <v>1.5</v>
      </c>
      <c r="AG1742" s="89" t="str">
        <f t="shared" si="452"/>
        <v>No aplica</v>
      </c>
      <c r="AH1742" s="92" t="e">
        <f t="shared" si="453"/>
        <v>#VALUE!</v>
      </c>
      <c r="AI1742" s="93" t="str">
        <f t="shared" si="454"/>
        <v>No aplica</v>
      </c>
      <c r="AJ1742" s="93" t="e">
        <f t="shared" si="455"/>
        <v>#VALUE!</v>
      </c>
      <c r="AK1742" s="93" t="e">
        <f t="shared" si="456"/>
        <v>#VALUE!</v>
      </c>
    </row>
    <row r="1743" spans="1:37" ht="25.35" customHeight="1" thickTop="1" thickBot="1">
      <c r="A1743" s="255" t="s">
        <v>1500</v>
      </c>
      <c r="B1743" s="256"/>
      <c r="C1743" s="256"/>
      <c r="D1743" s="256"/>
      <c r="E1743" s="256"/>
      <c r="F1743" s="256"/>
      <c r="G1743" s="256"/>
      <c r="H1743" s="256"/>
      <c r="I1743" s="256"/>
      <c r="J1743" s="256"/>
      <c r="K1743" s="256"/>
      <c r="L1743" s="256"/>
      <c r="M1743" s="256"/>
      <c r="N1743" s="256"/>
      <c r="O1743" s="256"/>
      <c r="P1743" s="256"/>
      <c r="Q1743" s="256"/>
      <c r="R1743" s="256"/>
      <c r="S1743" s="256"/>
      <c r="T1743" s="256"/>
      <c r="U1743" s="256"/>
      <c r="V1743" s="256"/>
      <c r="W1743" s="256"/>
      <c r="X1743" s="256"/>
      <c r="Y1743" s="256"/>
      <c r="Z1743" s="256"/>
      <c r="AA1743" s="256"/>
      <c r="AB1743" s="256"/>
      <c r="AC1743" s="257"/>
      <c r="AD1743" s="205">
        <f>'Art. 121'!Q1684</f>
        <v>3</v>
      </c>
      <c r="AE1743" s="91" t="str">
        <f t="shared" si="450"/>
        <v>No aplica</v>
      </c>
      <c r="AF1743">
        <f t="shared" si="451"/>
        <v>1.5</v>
      </c>
      <c r="AG1743" s="89" t="str">
        <f t="shared" si="452"/>
        <v>No aplica</v>
      </c>
      <c r="AH1743" s="92" t="e">
        <f t="shared" si="453"/>
        <v>#VALUE!</v>
      </c>
      <c r="AI1743" s="93" t="str">
        <f t="shared" si="454"/>
        <v>No aplica</v>
      </c>
      <c r="AJ1743" s="93" t="e">
        <f t="shared" si="455"/>
        <v>#VALUE!</v>
      </c>
      <c r="AK1743" s="93" t="e">
        <f t="shared" si="456"/>
        <v>#VALUE!</v>
      </c>
    </row>
    <row r="1744" spans="1:37" ht="25.35" customHeight="1" thickTop="1" thickBot="1">
      <c r="A1744" s="255" t="s">
        <v>1501</v>
      </c>
      <c r="B1744" s="256"/>
      <c r="C1744" s="256"/>
      <c r="D1744" s="256"/>
      <c r="E1744" s="256"/>
      <c r="F1744" s="256"/>
      <c r="G1744" s="256"/>
      <c r="H1744" s="256"/>
      <c r="I1744" s="256"/>
      <c r="J1744" s="256"/>
      <c r="K1744" s="256"/>
      <c r="L1744" s="256"/>
      <c r="M1744" s="256"/>
      <c r="N1744" s="256"/>
      <c r="O1744" s="256"/>
      <c r="P1744" s="256"/>
      <c r="Q1744" s="256"/>
      <c r="R1744" s="256"/>
      <c r="S1744" s="256"/>
      <c r="T1744" s="256"/>
      <c r="U1744" s="256"/>
      <c r="V1744" s="256"/>
      <c r="W1744" s="256"/>
      <c r="X1744" s="256"/>
      <c r="Y1744" s="256"/>
      <c r="Z1744" s="256"/>
      <c r="AA1744" s="256"/>
      <c r="AB1744" s="256"/>
      <c r="AC1744" s="257"/>
      <c r="AD1744" s="205">
        <f>'Art. 121'!Q1685</f>
        <v>3</v>
      </c>
      <c r="AE1744" s="91" t="str">
        <f t="shared" si="450"/>
        <v>No aplica</v>
      </c>
      <c r="AF1744">
        <f t="shared" si="451"/>
        <v>1.5</v>
      </c>
      <c r="AG1744" s="89" t="str">
        <f t="shared" si="452"/>
        <v>No aplica</v>
      </c>
      <c r="AH1744" s="92" t="e">
        <f t="shared" si="453"/>
        <v>#VALUE!</v>
      </c>
      <c r="AI1744" s="93" t="str">
        <f t="shared" si="454"/>
        <v>No aplica</v>
      </c>
      <c r="AJ1744" s="93" t="e">
        <f t="shared" si="455"/>
        <v>#VALUE!</v>
      </c>
      <c r="AK1744" s="93" t="e">
        <f t="shared" si="456"/>
        <v>#VALUE!</v>
      </c>
    </row>
    <row r="1745" spans="1:37" ht="25.35" customHeight="1" thickTop="1" thickBot="1">
      <c r="A1745" s="255" t="s">
        <v>1502</v>
      </c>
      <c r="B1745" s="256"/>
      <c r="C1745" s="256"/>
      <c r="D1745" s="256"/>
      <c r="E1745" s="256"/>
      <c r="F1745" s="256"/>
      <c r="G1745" s="256"/>
      <c r="H1745" s="256"/>
      <c r="I1745" s="256"/>
      <c r="J1745" s="256"/>
      <c r="K1745" s="256"/>
      <c r="L1745" s="256"/>
      <c r="M1745" s="256"/>
      <c r="N1745" s="256"/>
      <c r="O1745" s="256"/>
      <c r="P1745" s="256"/>
      <c r="Q1745" s="256"/>
      <c r="R1745" s="256"/>
      <c r="S1745" s="256"/>
      <c r="T1745" s="256"/>
      <c r="U1745" s="256"/>
      <c r="V1745" s="256"/>
      <c r="W1745" s="256"/>
      <c r="X1745" s="256"/>
      <c r="Y1745" s="256"/>
      <c r="Z1745" s="256"/>
      <c r="AA1745" s="256"/>
      <c r="AB1745" s="256"/>
      <c r="AC1745" s="257"/>
      <c r="AD1745" s="205">
        <f>'Art. 121'!Q1686</f>
        <v>3</v>
      </c>
      <c r="AE1745" s="91" t="str">
        <f t="shared" si="450"/>
        <v>No aplica</v>
      </c>
      <c r="AF1745">
        <f t="shared" si="451"/>
        <v>1.5</v>
      </c>
      <c r="AG1745" s="89" t="str">
        <f t="shared" si="452"/>
        <v>No aplica</v>
      </c>
      <c r="AH1745" s="92" t="e">
        <f t="shared" si="453"/>
        <v>#VALUE!</v>
      </c>
      <c r="AI1745" s="93" t="str">
        <f t="shared" si="454"/>
        <v>No aplica</v>
      </c>
      <c r="AJ1745" s="93" t="e">
        <f t="shared" si="455"/>
        <v>#VALUE!</v>
      </c>
      <c r="AK1745" s="93" t="e">
        <f t="shared" si="456"/>
        <v>#VALUE!</v>
      </c>
    </row>
    <row r="1746" spans="1:37" ht="25.35" customHeight="1" thickTop="1" thickBot="1">
      <c r="A1746" s="255" t="s">
        <v>1503</v>
      </c>
      <c r="B1746" s="256"/>
      <c r="C1746" s="256"/>
      <c r="D1746" s="256"/>
      <c r="E1746" s="256"/>
      <c r="F1746" s="256"/>
      <c r="G1746" s="256"/>
      <c r="H1746" s="256"/>
      <c r="I1746" s="256"/>
      <c r="J1746" s="256"/>
      <c r="K1746" s="256"/>
      <c r="L1746" s="256"/>
      <c r="M1746" s="256"/>
      <c r="N1746" s="256"/>
      <c r="O1746" s="256"/>
      <c r="P1746" s="256"/>
      <c r="Q1746" s="256"/>
      <c r="R1746" s="256"/>
      <c r="S1746" s="256"/>
      <c r="T1746" s="256"/>
      <c r="U1746" s="256"/>
      <c r="V1746" s="256"/>
      <c r="W1746" s="256"/>
      <c r="X1746" s="256"/>
      <c r="Y1746" s="256"/>
      <c r="Z1746" s="256"/>
      <c r="AA1746" s="256"/>
      <c r="AB1746" s="256"/>
      <c r="AC1746" s="257"/>
      <c r="AD1746" s="205">
        <f>'Art. 121'!Q1686</f>
        <v>3</v>
      </c>
      <c r="AE1746" s="91" t="str">
        <f t="shared" ref="AE1746" si="464">IF(AG1746=1,AK1746,AG1746)</f>
        <v>No aplica</v>
      </c>
      <c r="AF1746">
        <f t="shared" ref="AF1746" si="465">AD1746/2</f>
        <v>1.5</v>
      </c>
      <c r="AG1746" s="89" t="str">
        <f t="shared" ref="AG1746" si="466">IF(AND(AF1746&gt;=0,AF1746&lt;=1),1,"No aplica")</f>
        <v>No aplica</v>
      </c>
      <c r="AH1746" s="92" t="e">
        <f t="shared" ref="AH1746" si="467">AD1746/(AG1746*2)</f>
        <v>#VALUE!</v>
      </c>
      <c r="AI1746" s="93" t="str">
        <f t="shared" ref="AI1746" si="468">IF(AG1746=1,AG1746/$AG$1751,"No aplica")</f>
        <v>No aplica</v>
      </c>
      <c r="AJ1746" s="93" t="e">
        <f t="shared" ref="AJ1746" si="469">AF1746*AI1746</f>
        <v>#VALUE!</v>
      </c>
      <c r="AK1746" s="93" t="e">
        <f t="shared" ref="AK1746" si="470">AJ1746*$AE$23</f>
        <v>#VALUE!</v>
      </c>
    </row>
    <row r="1747" spans="1:37" ht="25.35" customHeight="1" thickTop="1" thickBot="1">
      <c r="A1747" s="255" t="s">
        <v>1504</v>
      </c>
      <c r="B1747" s="256"/>
      <c r="C1747" s="256"/>
      <c r="D1747" s="256"/>
      <c r="E1747" s="256"/>
      <c r="F1747" s="256"/>
      <c r="G1747" s="256"/>
      <c r="H1747" s="256"/>
      <c r="I1747" s="256"/>
      <c r="J1747" s="256"/>
      <c r="K1747" s="256"/>
      <c r="L1747" s="256"/>
      <c r="M1747" s="256"/>
      <c r="N1747" s="256"/>
      <c r="O1747" s="256"/>
      <c r="P1747" s="256"/>
      <c r="Q1747" s="256"/>
      <c r="R1747" s="256"/>
      <c r="S1747" s="256"/>
      <c r="T1747" s="256"/>
      <c r="U1747" s="256"/>
      <c r="V1747" s="256"/>
      <c r="W1747" s="256"/>
      <c r="X1747" s="256"/>
      <c r="Y1747" s="256"/>
      <c r="Z1747" s="256"/>
      <c r="AA1747" s="256"/>
      <c r="AB1747" s="256"/>
      <c r="AC1747" s="257"/>
      <c r="AD1747" s="205">
        <f>'Art. 121'!Q1687</f>
        <v>3</v>
      </c>
      <c r="AE1747" s="91" t="str">
        <f t="shared" si="450"/>
        <v>No aplica</v>
      </c>
      <c r="AF1747">
        <f t="shared" si="451"/>
        <v>1.5</v>
      </c>
      <c r="AG1747" s="89" t="str">
        <f t="shared" si="452"/>
        <v>No aplica</v>
      </c>
      <c r="AH1747" s="92" t="e">
        <f t="shared" si="453"/>
        <v>#VALUE!</v>
      </c>
      <c r="AI1747" s="93" t="str">
        <f t="shared" si="454"/>
        <v>No aplica</v>
      </c>
      <c r="AJ1747" s="93" t="e">
        <f t="shared" si="455"/>
        <v>#VALUE!</v>
      </c>
      <c r="AK1747" s="93" t="e">
        <f t="shared" si="456"/>
        <v>#VALUE!</v>
      </c>
    </row>
    <row r="1748" spans="1:37" ht="25.35" customHeight="1" thickTop="1" thickBot="1">
      <c r="A1748" s="255" t="s">
        <v>1505</v>
      </c>
      <c r="B1748" s="256"/>
      <c r="C1748" s="256"/>
      <c r="D1748" s="256"/>
      <c r="E1748" s="256"/>
      <c r="F1748" s="256"/>
      <c r="G1748" s="256"/>
      <c r="H1748" s="256"/>
      <c r="I1748" s="256"/>
      <c r="J1748" s="256"/>
      <c r="K1748" s="256"/>
      <c r="L1748" s="256"/>
      <c r="M1748" s="256"/>
      <c r="N1748" s="256"/>
      <c r="O1748" s="256"/>
      <c r="P1748" s="256"/>
      <c r="Q1748" s="256"/>
      <c r="R1748" s="256"/>
      <c r="S1748" s="256"/>
      <c r="T1748" s="256"/>
      <c r="U1748" s="256"/>
      <c r="V1748" s="256"/>
      <c r="W1748" s="256"/>
      <c r="X1748" s="256"/>
      <c r="Y1748" s="256"/>
      <c r="Z1748" s="256"/>
      <c r="AA1748" s="256"/>
      <c r="AB1748" s="256"/>
      <c r="AC1748" s="257"/>
      <c r="AD1748" s="205">
        <f>'Art. 121'!Q1688</f>
        <v>3</v>
      </c>
      <c r="AE1748" s="91" t="str">
        <f t="shared" si="450"/>
        <v>No aplica</v>
      </c>
      <c r="AF1748">
        <f t="shared" si="451"/>
        <v>1.5</v>
      </c>
      <c r="AG1748" s="89" t="str">
        <f t="shared" si="452"/>
        <v>No aplica</v>
      </c>
      <c r="AH1748" s="92" t="e">
        <f t="shared" si="453"/>
        <v>#VALUE!</v>
      </c>
      <c r="AI1748" s="93" t="str">
        <f t="shared" si="454"/>
        <v>No aplica</v>
      </c>
      <c r="AJ1748" s="93" t="e">
        <f t="shared" si="455"/>
        <v>#VALUE!</v>
      </c>
      <c r="AK1748" s="93" t="e">
        <f t="shared" si="456"/>
        <v>#VALUE!</v>
      </c>
    </row>
    <row r="1749" spans="1:37" ht="25.35" customHeight="1" thickTop="1" thickBot="1">
      <c r="A1749" s="255" t="s">
        <v>2461</v>
      </c>
      <c r="B1749" s="256"/>
      <c r="C1749" s="256"/>
      <c r="D1749" s="256"/>
      <c r="E1749" s="256"/>
      <c r="F1749" s="256"/>
      <c r="G1749" s="256"/>
      <c r="H1749" s="256"/>
      <c r="I1749" s="256"/>
      <c r="J1749" s="256"/>
      <c r="K1749" s="256"/>
      <c r="L1749" s="256"/>
      <c r="M1749" s="256"/>
      <c r="N1749" s="256"/>
      <c r="O1749" s="256"/>
      <c r="P1749" s="256"/>
      <c r="Q1749" s="256"/>
      <c r="R1749" s="256"/>
      <c r="S1749" s="256"/>
      <c r="T1749" s="256"/>
      <c r="U1749" s="256"/>
      <c r="V1749" s="256"/>
      <c r="W1749" s="256"/>
      <c r="X1749" s="256"/>
      <c r="Y1749" s="256"/>
      <c r="Z1749" s="256"/>
      <c r="AA1749" s="256"/>
      <c r="AB1749" s="256"/>
      <c r="AC1749" s="257"/>
      <c r="AD1749" s="205">
        <f>'Art. 121'!Q1689</f>
        <v>3</v>
      </c>
      <c r="AE1749" s="91" t="str">
        <f t="shared" si="450"/>
        <v>No aplica</v>
      </c>
      <c r="AF1749">
        <f t="shared" si="451"/>
        <v>1.5</v>
      </c>
      <c r="AG1749" s="89" t="str">
        <f t="shared" si="452"/>
        <v>No aplica</v>
      </c>
      <c r="AH1749" s="92" t="e">
        <f t="shared" si="453"/>
        <v>#VALUE!</v>
      </c>
      <c r="AI1749" s="93" t="str">
        <f t="shared" si="454"/>
        <v>No aplica</v>
      </c>
      <c r="AJ1749" s="93" t="e">
        <f t="shared" si="455"/>
        <v>#VALUE!</v>
      </c>
      <c r="AK1749" s="93" t="e">
        <f t="shared" si="456"/>
        <v>#VALUE!</v>
      </c>
    </row>
    <row r="1750" spans="1:37" ht="25.35" customHeight="1" thickTop="1" thickBot="1">
      <c r="A1750" s="255" t="s">
        <v>1507</v>
      </c>
      <c r="B1750" s="256"/>
      <c r="C1750" s="256"/>
      <c r="D1750" s="256"/>
      <c r="E1750" s="256"/>
      <c r="F1750" s="256"/>
      <c r="G1750" s="256"/>
      <c r="H1750" s="256"/>
      <c r="I1750" s="256"/>
      <c r="J1750" s="256"/>
      <c r="K1750" s="256"/>
      <c r="L1750" s="256"/>
      <c r="M1750" s="256"/>
      <c r="N1750" s="256"/>
      <c r="O1750" s="256"/>
      <c r="P1750" s="256"/>
      <c r="Q1750" s="256"/>
      <c r="R1750" s="256"/>
      <c r="S1750" s="256"/>
      <c r="T1750" s="256"/>
      <c r="U1750" s="256"/>
      <c r="V1750" s="256"/>
      <c r="W1750" s="256"/>
      <c r="X1750" s="256"/>
      <c r="Y1750" s="256"/>
      <c r="Z1750" s="256"/>
      <c r="AA1750" s="256"/>
      <c r="AB1750" s="256"/>
      <c r="AC1750" s="257"/>
      <c r="AD1750" s="205">
        <f>'Art. 121'!Q1690</f>
        <v>3</v>
      </c>
      <c r="AE1750" s="91" t="str">
        <f t="shared" si="450"/>
        <v>No aplica</v>
      </c>
      <c r="AF1750">
        <f t="shared" si="451"/>
        <v>1.5</v>
      </c>
      <c r="AG1750" s="89" t="str">
        <f t="shared" si="452"/>
        <v>No aplica</v>
      </c>
      <c r="AH1750" s="92" t="e">
        <f t="shared" si="453"/>
        <v>#VALUE!</v>
      </c>
      <c r="AI1750" s="93" t="str">
        <f t="shared" si="454"/>
        <v>No aplica</v>
      </c>
      <c r="AJ1750" s="93" t="e">
        <f t="shared" si="455"/>
        <v>#VALUE!</v>
      </c>
      <c r="AK1750" s="93" t="e">
        <f t="shared" si="456"/>
        <v>#VALUE!</v>
      </c>
    </row>
    <row r="1751" spans="1:37" ht="25.35" customHeight="1" thickTop="1">
      <c r="A1751" s="304" t="s">
        <v>2462</v>
      </c>
      <c r="B1751" s="304"/>
      <c r="C1751" s="304"/>
      <c r="D1751" s="304"/>
      <c r="E1751" s="304"/>
      <c r="F1751" s="304"/>
      <c r="G1751" s="304"/>
      <c r="H1751" s="304"/>
      <c r="I1751" s="304"/>
      <c r="J1751" s="304"/>
      <c r="K1751" s="304"/>
      <c r="L1751" s="304"/>
      <c r="M1751" s="304"/>
      <c r="N1751" s="304"/>
      <c r="O1751" s="304"/>
      <c r="P1751" s="304"/>
      <c r="Q1751" s="304"/>
      <c r="R1751" s="304"/>
      <c r="S1751" s="304"/>
      <c r="T1751" s="304"/>
      <c r="U1751" s="304"/>
      <c r="V1751" s="304"/>
      <c r="W1751" s="304"/>
      <c r="X1751" s="304"/>
      <c r="Y1751" s="304"/>
      <c r="Z1751" s="304"/>
      <c r="AA1751" s="304"/>
      <c r="AB1751" s="304"/>
      <c r="AC1751" s="304"/>
      <c r="AD1751" s="304"/>
      <c r="AE1751" s="91">
        <f>SUM(AE1700:AE1750)</f>
        <v>0</v>
      </c>
      <c r="AF1751" s="63"/>
      <c r="AG1751" s="94">
        <f>SUM(AG1700:AG1750)</f>
        <v>0</v>
      </c>
      <c r="AH1751" s="95"/>
      <c r="AI1751" s="96"/>
      <c r="AJ1751" s="96"/>
      <c r="AK1751" s="96"/>
    </row>
    <row r="1752" spans="1:37" ht="25.35" customHeight="1">
      <c r="A1752" s="302" t="s">
        <v>2463</v>
      </c>
      <c r="B1752" s="302"/>
      <c r="C1752" s="302"/>
      <c r="D1752" s="302"/>
      <c r="E1752" s="302"/>
      <c r="F1752" s="302"/>
      <c r="G1752" s="302"/>
      <c r="H1752" s="302"/>
      <c r="I1752" s="302"/>
      <c r="J1752" s="302"/>
      <c r="K1752" s="302"/>
      <c r="L1752" s="302"/>
      <c r="M1752" s="302"/>
      <c r="N1752" s="302"/>
      <c r="O1752" s="302"/>
      <c r="P1752" s="302"/>
      <c r="Q1752" s="302"/>
      <c r="R1752" s="302"/>
      <c r="S1752" s="302"/>
      <c r="T1752" s="302"/>
      <c r="U1752" s="302"/>
      <c r="V1752" s="302"/>
      <c r="W1752" s="302"/>
      <c r="X1752" s="302"/>
      <c r="Y1752" s="302"/>
      <c r="Z1752" s="302"/>
      <c r="AA1752" s="302"/>
      <c r="AB1752" s="302"/>
      <c r="AC1752" s="302"/>
      <c r="AD1752" s="302"/>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05" t="s">
        <v>79</v>
      </c>
      <c r="B1754" s="305"/>
      <c r="C1754" s="305"/>
      <c r="D1754" s="305"/>
      <c r="E1754" s="305"/>
      <c r="F1754" s="305"/>
      <c r="G1754" s="305"/>
      <c r="H1754" s="305"/>
      <c r="I1754" s="305"/>
      <c r="J1754" s="305"/>
      <c r="K1754" s="305"/>
      <c r="L1754" s="305"/>
      <c r="M1754" s="305"/>
      <c r="N1754" s="305"/>
      <c r="O1754" s="305"/>
      <c r="P1754" s="305"/>
      <c r="Q1754" s="305"/>
      <c r="R1754" s="305"/>
      <c r="S1754" s="305"/>
      <c r="T1754" s="305"/>
      <c r="U1754" s="305"/>
      <c r="V1754" s="305"/>
      <c r="W1754" s="305"/>
      <c r="X1754" s="305"/>
      <c r="Y1754" s="305"/>
      <c r="Z1754" s="305"/>
      <c r="AA1754" s="305"/>
      <c r="AB1754" s="305"/>
      <c r="AC1754" s="305"/>
      <c r="AD1754" s="106" t="s">
        <v>67</v>
      </c>
      <c r="AE1754" s="107" t="s">
        <v>9</v>
      </c>
      <c r="AF1754" s="89" t="s">
        <v>1877</v>
      </c>
      <c r="AG1754" s="89" t="s">
        <v>1878</v>
      </c>
      <c r="AH1754" s="89" t="s">
        <v>1879</v>
      </c>
      <c r="AI1754" s="90" t="s">
        <v>1880</v>
      </c>
      <c r="AJ1754" s="89"/>
      <c r="AK1754" s="90" t="s">
        <v>1881</v>
      </c>
    </row>
    <row r="1755" spans="1:37" ht="25.35" customHeight="1" thickTop="1" thickBot="1">
      <c r="A1755" s="296" t="s">
        <v>1508</v>
      </c>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c r="Z1755" s="297"/>
      <c r="AA1755" s="297"/>
      <c r="AB1755" s="297"/>
      <c r="AC1755" s="298"/>
      <c r="AD1755" s="205">
        <f>'Art. 121'!Q1693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296" t="s">
        <v>2464</v>
      </c>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c r="Z1756" s="297"/>
      <c r="AA1756" s="297"/>
      <c r="AB1756" s="297"/>
      <c r="AC1756" s="298"/>
      <c r="AD1756" s="205">
        <f>'Art. 121'!Q1694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296" t="s">
        <v>2465</v>
      </c>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c r="Z1757" s="297"/>
      <c r="AA1757" s="297"/>
      <c r="AB1757" s="297"/>
      <c r="AC1757" s="298"/>
      <c r="AD1757" s="205">
        <f>'Art. 121'!Q1695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296" t="s">
        <v>2466</v>
      </c>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c r="Z1758" s="297"/>
      <c r="AA1758" s="297"/>
      <c r="AB1758" s="297"/>
      <c r="AC1758" s="298"/>
      <c r="AD1758" s="205">
        <f>'Art. 121'!Q1696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296" t="s">
        <v>1512</v>
      </c>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c r="Z1759" s="297"/>
      <c r="AA1759" s="297"/>
      <c r="AB1759" s="297"/>
      <c r="AC1759" s="298"/>
      <c r="AD1759" s="205">
        <f>'Art. 121'!Q1697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04" t="s">
        <v>2467</v>
      </c>
      <c r="B1760" s="304"/>
      <c r="C1760" s="304"/>
      <c r="D1760" s="304"/>
      <c r="E1760" s="304"/>
      <c r="F1760" s="304"/>
      <c r="G1760" s="304"/>
      <c r="H1760" s="304"/>
      <c r="I1760" s="304"/>
      <c r="J1760" s="304"/>
      <c r="K1760" s="304"/>
      <c r="L1760" s="304"/>
      <c r="M1760" s="304"/>
      <c r="N1760" s="304"/>
      <c r="O1760" s="304"/>
      <c r="P1760" s="304"/>
      <c r="Q1760" s="304"/>
      <c r="R1760" s="304"/>
      <c r="S1760" s="304"/>
      <c r="T1760" s="304"/>
      <c r="U1760" s="304"/>
      <c r="V1760" s="304"/>
      <c r="W1760" s="304"/>
      <c r="X1760" s="304"/>
      <c r="Y1760" s="304"/>
      <c r="Z1760" s="304"/>
      <c r="AA1760" s="304"/>
      <c r="AB1760" s="304"/>
      <c r="AC1760" s="304"/>
      <c r="AD1760" s="304"/>
      <c r="AE1760" s="91">
        <f>SUM(AE1753:AE1759)</f>
        <v>0</v>
      </c>
      <c r="AF1760" s="63"/>
      <c r="AG1760" s="94">
        <f>SUM(AG1755:AG1759)</f>
        <v>0</v>
      </c>
      <c r="AH1760" s="95"/>
      <c r="AI1760" s="96"/>
      <c r="AJ1760" s="96"/>
      <c r="AK1760" s="96"/>
    </row>
    <row r="1761" spans="1:37" ht="25.35" customHeight="1">
      <c r="A1761" s="302" t="s">
        <v>2468</v>
      </c>
      <c r="B1761" s="302"/>
      <c r="C1761" s="302"/>
      <c r="D1761" s="302"/>
      <c r="E1761" s="302"/>
      <c r="F1761" s="302"/>
      <c r="G1761" s="302"/>
      <c r="H1761" s="302"/>
      <c r="I1761" s="302"/>
      <c r="J1761" s="302"/>
      <c r="K1761" s="302"/>
      <c r="L1761" s="302"/>
      <c r="M1761" s="302"/>
      <c r="N1761" s="302"/>
      <c r="O1761" s="302"/>
      <c r="P1761" s="302"/>
      <c r="Q1761" s="302"/>
      <c r="R1761" s="302"/>
      <c r="S1761" s="302"/>
      <c r="T1761" s="302"/>
      <c r="U1761" s="302"/>
      <c r="V1761" s="302"/>
      <c r="W1761" s="302"/>
      <c r="X1761" s="302"/>
      <c r="Y1761" s="302"/>
      <c r="Z1761" s="302"/>
      <c r="AA1761" s="302"/>
      <c r="AB1761" s="302"/>
      <c r="AC1761" s="302"/>
      <c r="AD1761" s="302"/>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94" t="s">
        <v>1513</v>
      </c>
      <c r="B1764" s="294"/>
      <c r="C1764" s="294"/>
      <c r="D1764" s="294"/>
      <c r="E1764" s="294"/>
      <c r="F1764" s="294"/>
      <c r="G1764" s="294"/>
      <c r="H1764" s="294"/>
      <c r="I1764" s="294"/>
      <c r="J1764" s="294"/>
      <c r="K1764" s="294"/>
      <c r="L1764" s="294"/>
      <c r="M1764" s="294"/>
      <c r="N1764" s="294"/>
      <c r="O1764" s="294"/>
      <c r="P1764" s="294"/>
      <c r="Q1764" s="294"/>
      <c r="R1764" s="294"/>
      <c r="S1764" s="294"/>
      <c r="T1764" s="294"/>
      <c r="U1764" s="294"/>
      <c r="V1764" s="294"/>
      <c r="W1764" s="294"/>
      <c r="X1764" s="294"/>
      <c r="Y1764" s="294"/>
      <c r="Z1764" s="294"/>
      <c r="AA1764" s="294"/>
      <c r="AB1764" s="294"/>
      <c r="AC1764" s="294"/>
      <c r="AD1764" s="204"/>
      <c r="AE1764" s="204"/>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03" t="s">
        <v>44</v>
      </c>
      <c r="B1767" s="303"/>
      <c r="C1767" s="303"/>
      <c r="D1767" s="303"/>
      <c r="E1767" s="303"/>
      <c r="F1767" s="303"/>
      <c r="G1767" s="303"/>
      <c r="H1767" s="303"/>
      <c r="I1767" s="303"/>
      <c r="J1767" s="303"/>
      <c r="K1767" s="303"/>
      <c r="L1767" s="303"/>
      <c r="M1767" s="303"/>
      <c r="N1767" s="303"/>
      <c r="O1767" s="303"/>
      <c r="P1767" s="303"/>
      <c r="Q1767" s="303"/>
      <c r="R1767" s="303"/>
      <c r="S1767" s="303"/>
      <c r="T1767" s="303"/>
      <c r="U1767" s="303"/>
      <c r="V1767" s="303"/>
      <c r="W1767" s="303"/>
      <c r="X1767" s="303"/>
      <c r="Y1767" s="303"/>
      <c r="Z1767" s="303"/>
      <c r="AA1767" s="303"/>
      <c r="AB1767" s="303"/>
      <c r="AC1767" s="303"/>
      <c r="AD1767" s="67" t="s">
        <v>67</v>
      </c>
      <c r="AE1767" s="201" t="s">
        <v>9</v>
      </c>
      <c r="AF1767" s="89" t="s">
        <v>1877</v>
      </c>
      <c r="AG1767" s="89" t="s">
        <v>1878</v>
      </c>
      <c r="AH1767" s="89" t="s">
        <v>1879</v>
      </c>
      <c r="AI1767" s="90" t="s">
        <v>1880</v>
      </c>
      <c r="AJ1767" s="89"/>
      <c r="AK1767" s="90" t="s">
        <v>1881</v>
      </c>
    </row>
    <row r="1768" spans="1:37" ht="25.35" customHeight="1" thickTop="1" thickBot="1">
      <c r="A1768" s="296" t="s">
        <v>960</v>
      </c>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c r="Z1768" s="297"/>
      <c r="AA1768" s="297"/>
      <c r="AB1768" s="297"/>
      <c r="AC1768" s="298"/>
      <c r="AD1768" s="205">
        <f>'Art. 121'!Q1706</f>
        <v>3</v>
      </c>
      <c r="AE1768" s="91" t="str">
        <f t="shared" ref="AE1768:AE1775" si="471">IF(AG1768=1,AK1768,AG1768)</f>
        <v>No aplica</v>
      </c>
      <c r="AF1768">
        <f t="shared" ref="AF1768:AF1775" si="472">AD1768/2</f>
        <v>1.5</v>
      </c>
      <c r="AG1768" s="89" t="str">
        <f t="shared" ref="AG1768:AG1775" si="473">IF(AND(AF1768&gt;=0,AF1768&lt;=1),1,"No aplica")</f>
        <v>No aplica</v>
      </c>
      <c r="AH1768" s="92" t="e">
        <f t="shared" ref="AH1768:AH1775" si="474">AD1768/(AG1768*2)</f>
        <v>#VALUE!</v>
      </c>
      <c r="AI1768" s="93" t="str">
        <f t="shared" ref="AI1768:AI1775" si="475">IF(AG1768=1,AG1768/$AG$1776,"No aplica")</f>
        <v>No aplica</v>
      </c>
      <c r="AJ1768" s="93" t="e">
        <f t="shared" ref="AJ1768:AJ1775" si="476">AF1768*AI1768</f>
        <v>#VALUE!</v>
      </c>
      <c r="AK1768" s="93" t="e">
        <f t="shared" ref="AK1768:AK1775" si="477">AJ1768*$AE$23</f>
        <v>#VALUE!</v>
      </c>
    </row>
    <row r="1769" spans="1:37" ht="25.35" customHeight="1" thickTop="1" thickBot="1">
      <c r="A1769" s="296" t="s">
        <v>961</v>
      </c>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c r="Z1769" s="297"/>
      <c r="AA1769" s="297"/>
      <c r="AB1769" s="297"/>
      <c r="AC1769" s="298"/>
      <c r="AD1769" s="205">
        <f>'Art. 121'!Q1707</f>
        <v>3</v>
      </c>
      <c r="AE1769" s="91" t="str">
        <f t="shared" si="471"/>
        <v>No aplica</v>
      </c>
      <c r="AF1769">
        <f t="shared" si="472"/>
        <v>1.5</v>
      </c>
      <c r="AG1769" s="89" t="str">
        <f t="shared" si="473"/>
        <v>No aplica</v>
      </c>
      <c r="AH1769" s="92" t="e">
        <f t="shared" si="474"/>
        <v>#VALUE!</v>
      </c>
      <c r="AI1769" s="93" t="str">
        <f t="shared" si="475"/>
        <v>No aplica</v>
      </c>
      <c r="AJ1769" s="93" t="e">
        <f t="shared" si="476"/>
        <v>#VALUE!</v>
      </c>
      <c r="AK1769" s="93" t="e">
        <f t="shared" si="477"/>
        <v>#VALUE!</v>
      </c>
    </row>
    <row r="1770" spans="1:37" ht="25.35" customHeight="1" thickTop="1" thickBot="1">
      <c r="A1770" s="296" t="s">
        <v>1515</v>
      </c>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c r="Z1770" s="297"/>
      <c r="AA1770" s="297"/>
      <c r="AB1770" s="297"/>
      <c r="AC1770" s="298"/>
      <c r="AD1770" s="205">
        <f>'Art. 121'!Q1708</f>
        <v>3</v>
      </c>
      <c r="AE1770" s="91" t="str">
        <f t="shared" si="471"/>
        <v>No aplica</v>
      </c>
      <c r="AF1770">
        <f t="shared" si="472"/>
        <v>1.5</v>
      </c>
      <c r="AG1770" s="89" t="str">
        <f t="shared" si="473"/>
        <v>No aplica</v>
      </c>
      <c r="AH1770" s="92" t="e">
        <f t="shared" si="474"/>
        <v>#VALUE!</v>
      </c>
      <c r="AI1770" s="93" t="str">
        <f t="shared" si="475"/>
        <v>No aplica</v>
      </c>
      <c r="AJ1770" s="93" t="e">
        <f t="shared" si="476"/>
        <v>#VALUE!</v>
      </c>
      <c r="AK1770" s="93" t="e">
        <f t="shared" si="477"/>
        <v>#VALUE!</v>
      </c>
    </row>
    <row r="1771" spans="1:37" ht="25.35" customHeight="1" thickTop="1" thickBot="1">
      <c r="A1771" s="296" t="s">
        <v>1516</v>
      </c>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c r="Z1771" s="297"/>
      <c r="AA1771" s="297"/>
      <c r="AB1771" s="297"/>
      <c r="AC1771" s="298"/>
      <c r="AD1771" s="205">
        <f>'Art. 121'!Q1709</f>
        <v>3</v>
      </c>
      <c r="AE1771" s="91" t="str">
        <f t="shared" si="471"/>
        <v>No aplica</v>
      </c>
      <c r="AF1771">
        <f t="shared" si="472"/>
        <v>1.5</v>
      </c>
      <c r="AG1771" s="89" t="str">
        <f t="shared" si="473"/>
        <v>No aplica</v>
      </c>
      <c r="AH1771" s="92" t="e">
        <f t="shared" si="474"/>
        <v>#VALUE!</v>
      </c>
      <c r="AI1771" s="93" t="str">
        <f t="shared" si="475"/>
        <v>No aplica</v>
      </c>
      <c r="AJ1771" s="93" t="e">
        <f t="shared" si="476"/>
        <v>#VALUE!</v>
      </c>
      <c r="AK1771" s="93" t="e">
        <f t="shared" si="477"/>
        <v>#VALUE!</v>
      </c>
    </row>
    <row r="1772" spans="1:37" ht="25.35" customHeight="1" thickTop="1" thickBot="1">
      <c r="A1772" s="296" t="s">
        <v>1517</v>
      </c>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c r="Z1772" s="297"/>
      <c r="AA1772" s="297"/>
      <c r="AB1772" s="297"/>
      <c r="AC1772" s="298"/>
      <c r="AD1772" s="205">
        <f>'Art. 121'!Q1710</f>
        <v>3</v>
      </c>
      <c r="AE1772" s="91" t="str">
        <f t="shared" si="471"/>
        <v>No aplica</v>
      </c>
      <c r="AF1772">
        <f t="shared" si="472"/>
        <v>1.5</v>
      </c>
      <c r="AG1772" s="89" t="str">
        <f t="shared" si="473"/>
        <v>No aplica</v>
      </c>
      <c r="AH1772" s="92" t="e">
        <f t="shared" si="474"/>
        <v>#VALUE!</v>
      </c>
      <c r="AI1772" s="93" t="str">
        <f t="shared" si="475"/>
        <v>No aplica</v>
      </c>
      <c r="AJ1772" s="93" t="e">
        <f t="shared" si="476"/>
        <v>#VALUE!</v>
      </c>
      <c r="AK1772" s="93" t="e">
        <f t="shared" si="477"/>
        <v>#VALUE!</v>
      </c>
    </row>
    <row r="1773" spans="1:37" ht="25.35" customHeight="1" thickTop="1" thickBot="1">
      <c r="A1773" s="296" t="s">
        <v>1518</v>
      </c>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c r="Z1773" s="297"/>
      <c r="AA1773" s="297"/>
      <c r="AB1773" s="297"/>
      <c r="AC1773" s="298"/>
      <c r="AD1773" s="205">
        <f>'Art. 121'!Q1711</f>
        <v>3</v>
      </c>
      <c r="AE1773" s="91" t="str">
        <f t="shared" si="471"/>
        <v>No aplica</v>
      </c>
      <c r="AF1773">
        <f t="shared" si="472"/>
        <v>1.5</v>
      </c>
      <c r="AG1773" s="89" t="str">
        <f t="shared" si="473"/>
        <v>No aplica</v>
      </c>
      <c r="AH1773" s="92" t="e">
        <f t="shared" si="474"/>
        <v>#VALUE!</v>
      </c>
      <c r="AI1773" s="93" t="str">
        <f t="shared" si="475"/>
        <v>No aplica</v>
      </c>
      <c r="AJ1773" s="93" t="e">
        <f t="shared" si="476"/>
        <v>#VALUE!</v>
      </c>
      <c r="AK1773" s="93" t="e">
        <f t="shared" si="477"/>
        <v>#VALUE!</v>
      </c>
    </row>
    <row r="1774" spans="1:37" ht="25.35" customHeight="1" thickTop="1" thickBot="1">
      <c r="A1774" s="296" t="s">
        <v>1519</v>
      </c>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c r="Z1774" s="297"/>
      <c r="AA1774" s="297"/>
      <c r="AB1774" s="297"/>
      <c r="AC1774" s="298"/>
      <c r="AD1774" s="205">
        <f>'Art. 121'!Q1712</f>
        <v>3</v>
      </c>
      <c r="AE1774" s="91" t="str">
        <f t="shared" si="471"/>
        <v>No aplica</v>
      </c>
      <c r="AF1774">
        <f t="shared" si="472"/>
        <v>1.5</v>
      </c>
      <c r="AG1774" s="89" t="str">
        <f t="shared" si="473"/>
        <v>No aplica</v>
      </c>
      <c r="AH1774" s="92" t="e">
        <f t="shared" si="474"/>
        <v>#VALUE!</v>
      </c>
      <c r="AI1774" s="93" t="str">
        <f t="shared" si="475"/>
        <v>No aplica</v>
      </c>
      <c r="AJ1774" s="93" t="e">
        <f t="shared" si="476"/>
        <v>#VALUE!</v>
      </c>
      <c r="AK1774" s="93" t="e">
        <f t="shared" si="477"/>
        <v>#VALUE!</v>
      </c>
    </row>
    <row r="1775" spans="1:37" ht="25.35" customHeight="1" thickTop="1" thickBot="1">
      <c r="A1775" s="296" t="s">
        <v>1520</v>
      </c>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c r="Z1775" s="297"/>
      <c r="AA1775" s="297"/>
      <c r="AB1775" s="297"/>
      <c r="AC1775" s="298"/>
      <c r="AD1775" s="205">
        <f>'Art. 121'!Q1713</f>
        <v>3</v>
      </c>
      <c r="AE1775" s="91" t="str">
        <f t="shared" si="471"/>
        <v>No aplica</v>
      </c>
      <c r="AF1775">
        <f t="shared" si="472"/>
        <v>1.5</v>
      </c>
      <c r="AG1775" s="89" t="str">
        <f t="shared" si="473"/>
        <v>No aplica</v>
      </c>
      <c r="AH1775" s="92" t="e">
        <f t="shared" si="474"/>
        <v>#VALUE!</v>
      </c>
      <c r="AI1775" s="93" t="str">
        <f t="shared" si="475"/>
        <v>No aplica</v>
      </c>
      <c r="AJ1775" s="93" t="e">
        <f t="shared" si="476"/>
        <v>#VALUE!</v>
      </c>
      <c r="AK1775" s="93" t="e">
        <f t="shared" si="477"/>
        <v>#VALUE!</v>
      </c>
    </row>
    <row r="1776" spans="1:37" ht="25.35" customHeight="1" thickTop="1">
      <c r="A1776" s="304" t="s">
        <v>2469</v>
      </c>
      <c r="B1776" s="304"/>
      <c r="C1776" s="304"/>
      <c r="D1776" s="304"/>
      <c r="E1776" s="304"/>
      <c r="F1776" s="304"/>
      <c r="G1776" s="304"/>
      <c r="H1776" s="304"/>
      <c r="I1776" s="304"/>
      <c r="J1776" s="304"/>
      <c r="K1776" s="304"/>
      <c r="L1776" s="304"/>
      <c r="M1776" s="304"/>
      <c r="N1776" s="304"/>
      <c r="O1776" s="304"/>
      <c r="P1776" s="304"/>
      <c r="Q1776" s="304"/>
      <c r="R1776" s="304"/>
      <c r="S1776" s="304"/>
      <c r="T1776" s="304"/>
      <c r="U1776" s="304"/>
      <c r="V1776" s="304"/>
      <c r="W1776" s="304"/>
      <c r="X1776" s="304"/>
      <c r="Y1776" s="304"/>
      <c r="Z1776" s="304"/>
      <c r="AA1776" s="304"/>
      <c r="AB1776" s="304"/>
      <c r="AC1776" s="304"/>
      <c r="AD1776" s="304"/>
      <c r="AE1776" s="91">
        <f>SUM(AE1768:AE1775)</f>
        <v>0</v>
      </c>
      <c r="AF1776" s="63"/>
      <c r="AG1776" s="94">
        <f>SUM(AG1768:AG1775)</f>
        <v>0</v>
      </c>
      <c r="AH1776" s="95"/>
      <c r="AI1776" s="96"/>
      <c r="AJ1776" s="96"/>
      <c r="AK1776" s="96"/>
    </row>
    <row r="1777" spans="1:37" ht="25.35" customHeight="1">
      <c r="A1777" s="302" t="s">
        <v>2470</v>
      </c>
      <c r="B1777" s="302"/>
      <c r="C1777" s="302"/>
      <c r="D1777" s="302"/>
      <c r="E1777" s="302"/>
      <c r="F1777" s="302"/>
      <c r="G1777" s="302"/>
      <c r="H1777" s="302"/>
      <c r="I1777" s="302"/>
      <c r="J1777" s="302"/>
      <c r="K1777" s="302"/>
      <c r="L1777" s="302"/>
      <c r="M1777" s="302"/>
      <c r="N1777" s="302"/>
      <c r="O1777" s="302"/>
      <c r="P1777" s="302"/>
      <c r="Q1777" s="302"/>
      <c r="R1777" s="302"/>
      <c r="S1777" s="302"/>
      <c r="T1777" s="302"/>
      <c r="U1777" s="302"/>
      <c r="V1777" s="302"/>
      <c r="W1777" s="302"/>
      <c r="X1777" s="302"/>
      <c r="Y1777" s="302"/>
      <c r="Z1777" s="302"/>
      <c r="AA1777" s="302"/>
      <c r="AB1777" s="302"/>
      <c r="AC1777" s="302"/>
      <c r="AD1777" s="302"/>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05" t="s">
        <v>79</v>
      </c>
      <c r="B1779" s="305"/>
      <c r="C1779" s="305"/>
      <c r="D1779" s="305"/>
      <c r="E1779" s="305"/>
      <c r="F1779" s="305"/>
      <c r="G1779" s="305"/>
      <c r="H1779" s="305"/>
      <c r="I1779" s="305"/>
      <c r="J1779" s="305"/>
      <c r="K1779" s="305"/>
      <c r="L1779" s="305"/>
      <c r="M1779" s="305"/>
      <c r="N1779" s="305"/>
      <c r="O1779" s="305"/>
      <c r="P1779" s="305"/>
      <c r="Q1779" s="305"/>
      <c r="R1779" s="305"/>
      <c r="S1779" s="305"/>
      <c r="T1779" s="305"/>
      <c r="U1779" s="305"/>
      <c r="V1779" s="305"/>
      <c r="W1779" s="305"/>
      <c r="X1779" s="305"/>
      <c r="Y1779" s="305"/>
      <c r="Z1779" s="305"/>
      <c r="AA1779" s="305"/>
      <c r="AB1779" s="305"/>
      <c r="AC1779" s="305"/>
      <c r="AD1779" s="106" t="s">
        <v>67</v>
      </c>
      <c r="AE1779" s="107" t="s">
        <v>9</v>
      </c>
      <c r="AF1779" s="89" t="s">
        <v>1877</v>
      </c>
      <c r="AG1779" s="89" t="s">
        <v>1878</v>
      </c>
      <c r="AH1779" s="89" t="s">
        <v>1879</v>
      </c>
      <c r="AI1779" s="90" t="s">
        <v>1880</v>
      </c>
      <c r="AJ1779" s="89"/>
      <c r="AK1779" s="90" t="s">
        <v>1881</v>
      </c>
    </row>
    <row r="1780" spans="1:37" ht="25.35" customHeight="1" thickTop="1" thickBot="1">
      <c r="A1780" s="296" t="s">
        <v>1521</v>
      </c>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c r="Z1780" s="297"/>
      <c r="AA1780" s="297"/>
      <c r="AB1780" s="297"/>
      <c r="AC1780" s="298"/>
      <c r="AD1780" s="205">
        <f>'Art. 121'!Q1716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96" t="s">
        <v>2471</v>
      </c>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c r="Z1781" s="297"/>
      <c r="AA1781" s="297"/>
      <c r="AB1781" s="297"/>
      <c r="AC1781" s="298"/>
      <c r="AD1781" s="205">
        <f>'Art. 121'!Q1717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96" t="s">
        <v>2472</v>
      </c>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c r="Z1782" s="297"/>
      <c r="AA1782" s="297"/>
      <c r="AB1782" s="297"/>
      <c r="AC1782" s="298"/>
      <c r="AD1782" s="205">
        <f>'Art. 121'!Q1718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96" t="s">
        <v>2473</v>
      </c>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c r="Z1783" s="297"/>
      <c r="AA1783" s="297"/>
      <c r="AB1783" s="297"/>
      <c r="AC1783" s="298"/>
      <c r="AD1783" s="205">
        <f>'Art. 121'!Q1719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96" t="s">
        <v>1525</v>
      </c>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c r="Z1784" s="297"/>
      <c r="AA1784" s="297"/>
      <c r="AB1784" s="297"/>
      <c r="AC1784" s="298"/>
      <c r="AD1784" s="205">
        <f>'Art. 121'!Q1720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04" t="s">
        <v>2474</v>
      </c>
      <c r="B1785" s="304"/>
      <c r="C1785" s="304"/>
      <c r="D1785" s="304"/>
      <c r="E1785" s="304"/>
      <c r="F1785" s="304"/>
      <c r="G1785" s="304"/>
      <c r="H1785" s="304"/>
      <c r="I1785" s="304"/>
      <c r="J1785" s="304"/>
      <c r="K1785" s="304"/>
      <c r="L1785" s="304"/>
      <c r="M1785" s="304"/>
      <c r="N1785" s="304"/>
      <c r="O1785" s="304"/>
      <c r="P1785" s="304"/>
      <c r="Q1785" s="304"/>
      <c r="R1785" s="304"/>
      <c r="S1785" s="304"/>
      <c r="T1785" s="304"/>
      <c r="U1785" s="304"/>
      <c r="V1785" s="304"/>
      <c r="W1785" s="304"/>
      <c r="X1785" s="304"/>
      <c r="Y1785" s="304"/>
      <c r="Z1785" s="304"/>
      <c r="AA1785" s="304"/>
      <c r="AB1785" s="304"/>
      <c r="AC1785" s="304"/>
      <c r="AD1785" s="304"/>
      <c r="AE1785" s="91">
        <f>SUM(AE1778:AE1784)</f>
        <v>0</v>
      </c>
      <c r="AF1785" s="63"/>
      <c r="AG1785" s="94">
        <f>SUM(AG1780:AG1784)</f>
        <v>0</v>
      </c>
      <c r="AH1785" s="95"/>
      <c r="AI1785" s="96"/>
      <c r="AJ1785" s="96"/>
      <c r="AK1785" s="96"/>
    </row>
    <row r="1786" spans="1:37" ht="25.35" customHeight="1">
      <c r="A1786" s="302" t="s">
        <v>2475</v>
      </c>
      <c r="B1786" s="302"/>
      <c r="C1786" s="302"/>
      <c r="D1786" s="302"/>
      <c r="E1786" s="302"/>
      <c r="F1786" s="302"/>
      <c r="G1786" s="302"/>
      <c r="H1786" s="302"/>
      <c r="I1786" s="302"/>
      <c r="J1786" s="302"/>
      <c r="K1786" s="302"/>
      <c r="L1786" s="302"/>
      <c r="M1786" s="302"/>
      <c r="N1786" s="302"/>
      <c r="O1786" s="302"/>
      <c r="P1786" s="302"/>
      <c r="Q1786" s="302"/>
      <c r="R1786" s="302"/>
      <c r="S1786" s="302"/>
      <c r="T1786" s="302"/>
      <c r="U1786" s="302"/>
      <c r="V1786" s="302"/>
      <c r="W1786" s="302"/>
      <c r="X1786" s="302"/>
      <c r="Y1786" s="302"/>
      <c r="Z1786" s="302"/>
      <c r="AA1786" s="302"/>
      <c r="AB1786" s="302"/>
      <c r="AC1786" s="302"/>
      <c r="AD1786" s="302"/>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94" t="s">
        <v>1526</v>
      </c>
      <c r="B1789" s="294"/>
      <c r="C1789" s="294"/>
      <c r="D1789" s="294"/>
      <c r="E1789" s="294"/>
      <c r="F1789" s="294"/>
      <c r="G1789" s="294"/>
      <c r="H1789" s="294"/>
      <c r="I1789" s="294"/>
      <c r="J1789" s="294"/>
      <c r="K1789" s="294"/>
      <c r="L1789" s="294"/>
      <c r="M1789" s="294"/>
      <c r="N1789" s="294"/>
      <c r="O1789" s="294"/>
      <c r="P1789" s="294"/>
      <c r="Q1789" s="294"/>
      <c r="R1789" s="294"/>
      <c r="S1789" s="294"/>
      <c r="T1789" s="294"/>
      <c r="U1789" s="294"/>
      <c r="V1789" s="294"/>
      <c r="W1789" s="294"/>
      <c r="X1789" s="294"/>
      <c r="Y1789" s="294"/>
      <c r="Z1789" s="294"/>
      <c r="AA1789" s="294"/>
      <c r="AB1789" s="294"/>
      <c r="AC1789" s="294"/>
      <c r="AD1789" s="204"/>
      <c r="AE1789" s="204"/>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03" t="s">
        <v>44</v>
      </c>
      <c r="B1792" s="303"/>
      <c r="C1792" s="303"/>
      <c r="D1792" s="303"/>
      <c r="E1792" s="303"/>
      <c r="F1792" s="303"/>
      <c r="G1792" s="303"/>
      <c r="H1792" s="303"/>
      <c r="I1792" s="303"/>
      <c r="J1792" s="303"/>
      <c r="K1792" s="303"/>
      <c r="L1792" s="303"/>
      <c r="M1792" s="303"/>
      <c r="N1792" s="303"/>
      <c r="O1792" s="303"/>
      <c r="P1792" s="303"/>
      <c r="Q1792" s="303"/>
      <c r="R1792" s="303"/>
      <c r="S1792" s="303"/>
      <c r="T1792" s="303"/>
      <c r="U1792" s="303"/>
      <c r="V1792" s="303"/>
      <c r="W1792" s="303"/>
      <c r="X1792" s="303"/>
      <c r="Y1792" s="303"/>
      <c r="Z1792" s="303"/>
      <c r="AA1792" s="303"/>
      <c r="AB1792" s="303"/>
      <c r="AC1792" s="303"/>
      <c r="AD1792" s="67" t="s">
        <v>67</v>
      </c>
      <c r="AE1792" s="201" t="s">
        <v>9</v>
      </c>
      <c r="AF1792" s="89" t="s">
        <v>1877</v>
      </c>
      <c r="AG1792" s="89" t="s">
        <v>1878</v>
      </c>
      <c r="AH1792" s="89" t="s">
        <v>1879</v>
      </c>
      <c r="AI1792" s="90" t="s">
        <v>1880</v>
      </c>
      <c r="AJ1792" s="89"/>
      <c r="AK1792" s="90" t="s">
        <v>1881</v>
      </c>
    </row>
    <row r="1793" spans="1:37" ht="25.35" customHeight="1" thickTop="1" thickBot="1">
      <c r="A1793" s="296" t="s">
        <v>960</v>
      </c>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c r="Z1793" s="297"/>
      <c r="AA1793" s="297"/>
      <c r="AB1793" s="297"/>
      <c r="AC1793" s="298"/>
      <c r="AD1793" s="205">
        <f>'Art. 121'!Q1729</f>
        <v>2</v>
      </c>
      <c r="AE1793" s="91">
        <f t="shared" ref="AE1793:AE1820" si="478">IF(AG1793=1,AK1793,AG1793)</f>
        <v>0.17006802721088435</v>
      </c>
      <c r="AF1793">
        <f t="shared" ref="AF1793:AF1820" si="479">AD1793/2</f>
        <v>1</v>
      </c>
      <c r="AG1793" s="89">
        <f t="shared" ref="AG1793:AG1820" si="480">IF(AND(AF1793&gt;=0,AF1793&lt;=1),1,"No aplica")</f>
        <v>1</v>
      </c>
      <c r="AH1793" s="92">
        <f t="shared" ref="AH1793:AH1820" si="481">AD1793/(AG1793*2)</f>
        <v>1</v>
      </c>
      <c r="AI1793" s="93">
        <f t="shared" ref="AI1793:AI1820" si="482">IF(AG1793=1,AG1793/$AG$1821,"No aplica")</f>
        <v>3.5714285714285712E-2</v>
      </c>
      <c r="AJ1793" s="93">
        <f t="shared" ref="AJ1793:AJ1820" si="483">AF1793*AI1793</f>
        <v>3.5714285714285712E-2</v>
      </c>
      <c r="AK1793" s="93">
        <f t="shared" ref="AK1793:AK1820" si="484">AJ1793*$AE$23</f>
        <v>0.17006802721088435</v>
      </c>
    </row>
    <row r="1794" spans="1:37" ht="25.35" customHeight="1" thickTop="1" thickBot="1">
      <c r="A1794" s="296" t="s">
        <v>961</v>
      </c>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c r="Z1794" s="297"/>
      <c r="AA1794" s="297"/>
      <c r="AB1794" s="297"/>
      <c r="AC1794" s="298"/>
      <c r="AD1794" s="205">
        <f>'Art. 121'!Q1730</f>
        <v>2</v>
      </c>
      <c r="AE1794" s="91">
        <f t="shared" si="478"/>
        <v>0.17006802721088435</v>
      </c>
      <c r="AF1794">
        <f t="shared" si="479"/>
        <v>1</v>
      </c>
      <c r="AG1794" s="89">
        <f t="shared" si="480"/>
        <v>1</v>
      </c>
      <c r="AH1794" s="92">
        <f t="shared" si="481"/>
        <v>1</v>
      </c>
      <c r="AI1794" s="93">
        <f t="shared" si="482"/>
        <v>3.5714285714285712E-2</v>
      </c>
      <c r="AJ1794" s="93">
        <f t="shared" si="483"/>
        <v>3.5714285714285712E-2</v>
      </c>
      <c r="AK1794" s="93">
        <f t="shared" si="484"/>
        <v>0.17006802721088435</v>
      </c>
    </row>
    <row r="1795" spans="1:37" ht="25.35" customHeight="1" thickTop="1" thickBot="1">
      <c r="A1795" s="296" t="s">
        <v>1529</v>
      </c>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c r="Z1795" s="297"/>
      <c r="AA1795" s="297"/>
      <c r="AB1795" s="297"/>
      <c r="AC1795" s="298"/>
      <c r="AD1795" s="205">
        <f>'Art. 121'!Q1731</f>
        <v>1</v>
      </c>
      <c r="AE1795" s="91">
        <f t="shared" si="478"/>
        <v>8.5034013605442174E-2</v>
      </c>
      <c r="AF1795">
        <f t="shared" si="479"/>
        <v>0.5</v>
      </c>
      <c r="AG1795" s="89">
        <f t="shared" si="480"/>
        <v>1</v>
      </c>
      <c r="AH1795" s="92">
        <f t="shared" si="481"/>
        <v>0.5</v>
      </c>
      <c r="AI1795" s="93">
        <f t="shared" si="482"/>
        <v>3.5714285714285712E-2</v>
      </c>
      <c r="AJ1795" s="93">
        <f t="shared" si="483"/>
        <v>1.7857142857142856E-2</v>
      </c>
      <c r="AK1795" s="93">
        <f t="shared" si="484"/>
        <v>8.5034013605442174E-2</v>
      </c>
    </row>
    <row r="1796" spans="1:37" ht="25.35" customHeight="1" thickTop="1" thickBot="1">
      <c r="A1796" s="296" t="s">
        <v>2476</v>
      </c>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c r="Z1796" s="297"/>
      <c r="AA1796" s="297"/>
      <c r="AB1796" s="297"/>
      <c r="AC1796" s="298"/>
      <c r="AD1796" s="205">
        <f>'Art. 121'!Q1732</f>
        <v>1</v>
      </c>
      <c r="AE1796" s="91">
        <f t="shared" si="478"/>
        <v>8.5034013605442174E-2</v>
      </c>
      <c r="AF1796">
        <f t="shared" si="479"/>
        <v>0.5</v>
      </c>
      <c r="AG1796" s="89">
        <f t="shared" si="480"/>
        <v>1</v>
      </c>
      <c r="AH1796" s="92">
        <f t="shared" si="481"/>
        <v>0.5</v>
      </c>
      <c r="AI1796" s="93">
        <f t="shared" si="482"/>
        <v>3.5714285714285712E-2</v>
      </c>
      <c r="AJ1796" s="93">
        <f t="shared" si="483"/>
        <v>1.7857142857142856E-2</v>
      </c>
      <c r="AK1796" s="93">
        <f t="shared" si="484"/>
        <v>8.5034013605442174E-2</v>
      </c>
    </row>
    <row r="1797" spans="1:37" ht="25.35" customHeight="1" thickTop="1" thickBot="1">
      <c r="A1797" s="296" t="s">
        <v>1531</v>
      </c>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c r="Z1797" s="297"/>
      <c r="AA1797" s="297"/>
      <c r="AB1797" s="297"/>
      <c r="AC1797" s="298"/>
      <c r="AD1797" s="205">
        <f>'Art. 121'!Q1733</f>
        <v>1</v>
      </c>
      <c r="AE1797" s="91">
        <f t="shared" si="478"/>
        <v>8.5034013605442174E-2</v>
      </c>
      <c r="AF1797">
        <f t="shared" si="479"/>
        <v>0.5</v>
      </c>
      <c r="AG1797" s="89">
        <f t="shared" si="480"/>
        <v>1</v>
      </c>
      <c r="AH1797" s="92">
        <f t="shared" si="481"/>
        <v>0.5</v>
      </c>
      <c r="AI1797" s="93">
        <f t="shared" si="482"/>
        <v>3.5714285714285712E-2</v>
      </c>
      <c r="AJ1797" s="93">
        <f t="shared" si="483"/>
        <v>1.7857142857142856E-2</v>
      </c>
      <c r="AK1797" s="93">
        <f t="shared" si="484"/>
        <v>8.5034013605442174E-2</v>
      </c>
    </row>
    <row r="1798" spans="1:37" ht="25.35" customHeight="1" thickTop="1" thickBot="1">
      <c r="A1798" s="296" t="s">
        <v>2477</v>
      </c>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c r="Z1798" s="297"/>
      <c r="AA1798" s="297"/>
      <c r="AB1798" s="297"/>
      <c r="AC1798" s="298"/>
      <c r="AD1798" s="205">
        <f>'Art. 121'!Q1734</f>
        <v>1</v>
      </c>
      <c r="AE1798" s="91">
        <f t="shared" si="478"/>
        <v>8.5034013605442174E-2</v>
      </c>
      <c r="AF1798">
        <f t="shared" si="479"/>
        <v>0.5</v>
      </c>
      <c r="AG1798" s="89">
        <f t="shared" si="480"/>
        <v>1</v>
      </c>
      <c r="AH1798" s="92">
        <f t="shared" si="481"/>
        <v>0.5</v>
      </c>
      <c r="AI1798" s="93">
        <f t="shared" si="482"/>
        <v>3.5714285714285712E-2</v>
      </c>
      <c r="AJ1798" s="93">
        <f t="shared" si="483"/>
        <v>1.7857142857142856E-2</v>
      </c>
      <c r="AK1798" s="93">
        <f t="shared" si="484"/>
        <v>8.5034013605442174E-2</v>
      </c>
    </row>
    <row r="1799" spans="1:37" ht="25.35" customHeight="1" thickTop="1" thickBot="1">
      <c r="A1799" s="296" t="s">
        <v>1533</v>
      </c>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c r="Z1799" s="297"/>
      <c r="AA1799" s="297"/>
      <c r="AB1799" s="297"/>
      <c r="AC1799" s="298"/>
      <c r="AD1799" s="205">
        <f>'Art. 121'!Q1735</f>
        <v>1</v>
      </c>
      <c r="AE1799" s="91">
        <f t="shared" si="478"/>
        <v>8.5034013605442174E-2</v>
      </c>
      <c r="AF1799">
        <f t="shared" si="479"/>
        <v>0.5</v>
      </c>
      <c r="AG1799" s="89">
        <f t="shared" si="480"/>
        <v>1</v>
      </c>
      <c r="AH1799" s="92">
        <f t="shared" si="481"/>
        <v>0.5</v>
      </c>
      <c r="AI1799" s="93">
        <f t="shared" si="482"/>
        <v>3.5714285714285712E-2</v>
      </c>
      <c r="AJ1799" s="93">
        <f t="shared" si="483"/>
        <v>1.7857142857142856E-2</v>
      </c>
      <c r="AK1799" s="93">
        <f t="shared" si="484"/>
        <v>8.5034013605442174E-2</v>
      </c>
    </row>
    <row r="1800" spans="1:37" ht="25.35" customHeight="1" thickTop="1" thickBot="1">
      <c r="A1800" s="296" t="s">
        <v>1534</v>
      </c>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c r="Z1800" s="297"/>
      <c r="AA1800" s="297"/>
      <c r="AB1800" s="297"/>
      <c r="AC1800" s="298"/>
      <c r="AD1800" s="205">
        <f>'Art. 121'!Q1736</f>
        <v>1</v>
      </c>
      <c r="AE1800" s="91">
        <f t="shared" si="478"/>
        <v>8.5034013605442174E-2</v>
      </c>
      <c r="AF1800">
        <f t="shared" si="479"/>
        <v>0.5</v>
      </c>
      <c r="AG1800" s="89">
        <f t="shared" si="480"/>
        <v>1</v>
      </c>
      <c r="AH1800" s="92">
        <f t="shared" si="481"/>
        <v>0.5</v>
      </c>
      <c r="AI1800" s="93">
        <f t="shared" si="482"/>
        <v>3.5714285714285712E-2</v>
      </c>
      <c r="AJ1800" s="93">
        <f t="shared" si="483"/>
        <v>1.7857142857142856E-2</v>
      </c>
      <c r="AK1800" s="93">
        <f t="shared" si="484"/>
        <v>8.5034013605442174E-2</v>
      </c>
    </row>
    <row r="1801" spans="1:37" ht="25.35" customHeight="1" thickTop="1" thickBot="1">
      <c r="A1801" s="296" t="s">
        <v>1535</v>
      </c>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c r="Z1801" s="297"/>
      <c r="AA1801" s="297"/>
      <c r="AB1801" s="297"/>
      <c r="AC1801" s="298"/>
      <c r="AD1801" s="205">
        <f>'Art. 121'!Q1737</f>
        <v>1</v>
      </c>
      <c r="AE1801" s="91">
        <f t="shared" si="478"/>
        <v>8.5034013605442174E-2</v>
      </c>
      <c r="AF1801">
        <f t="shared" si="479"/>
        <v>0.5</v>
      </c>
      <c r="AG1801" s="89">
        <f t="shared" si="480"/>
        <v>1</v>
      </c>
      <c r="AH1801" s="92">
        <f t="shared" si="481"/>
        <v>0.5</v>
      </c>
      <c r="AI1801" s="93">
        <f t="shared" si="482"/>
        <v>3.5714285714285712E-2</v>
      </c>
      <c r="AJ1801" s="93">
        <f t="shared" si="483"/>
        <v>1.7857142857142856E-2</v>
      </c>
      <c r="AK1801" s="93">
        <f t="shared" si="484"/>
        <v>8.5034013605442174E-2</v>
      </c>
    </row>
    <row r="1802" spans="1:37" ht="25.35" customHeight="1" thickTop="1" thickBot="1">
      <c r="A1802" s="296" t="s">
        <v>1536</v>
      </c>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c r="Z1802" s="297"/>
      <c r="AA1802" s="297"/>
      <c r="AB1802" s="297"/>
      <c r="AC1802" s="298"/>
      <c r="AD1802" s="205">
        <f>'Art. 121'!Q1738</f>
        <v>1</v>
      </c>
      <c r="AE1802" s="91">
        <f t="shared" si="478"/>
        <v>8.5034013605442174E-2</v>
      </c>
      <c r="AF1802">
        <f t="shared" si="479"/>
        <v>0.5</v>
      </c>
      <c r="AG1802" s="89">
        <f t="shared" si="480"/>
        <v>1</v>
      </c>
      <c r="AH1802" s="92">
        <f t="shared" si="481"/>
        <v>0.5</v>
      </c>
      <c r="AI1802" s="93">
        <f t="shared" si="482"/>
        <v>3.5714285714285712E-2</v>
      </c>
      <c r="AJ1802" s="93">
        <f t="shared" si="483"/>
        <v>1.7857142857142856E-2</v>
      </c>
      <c r="AK1802" s="93">
        <f t="shared" si="484"/>
        <v>8.5034013605442174E-2</v>
      </c>
    </row>
    <row r="1803" spans="1:37" ht="25.35" customHeight="1" thickTop="1" thickBot="1">
      <c r="A1803" s="296" t="s">
        <v>1537</v>
      </c>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c r="Z1803" s="297"/>
      <c r="AA1803" s="297"/>
      <c r="AB1803" s="297"/>
      <c r="AC1803" s="298"/>
      <c r="AD1803" s="205">
        <f>'Art. 121'!Q1739</f>
        <v>1</v>
      </c>
      <c r="AE1803" s="91">
        <f t="shared" si="478"/>
        <v>8.5034013605442174E-2</v>
      </c>
      <c r="AF1803">
        <f t="shared" si="479"/>
        <v>0.5</v>
      </c>
      <c r="AG1803" s="89">
        <f t="shared" si="480"/>
        <v>1</v>
      </c>
      <c r="AH1803" s="92">
        <f t="shared" si="481"/>
        <v>0.5</v>
      </c>
      <c r="AI1803" s="93">
        <f t="shared" si="482"/>
        <v>3.5714285714285712E-2</v>
      </c>
      <c r="AJ1803" s="93">
        <f t="shared" si="483"/>
        <v>1.7857142857142856E-2</v>
      </c>
      <c r="AK1803" s="93">
        <f t="shared" si="484"/>
        <v>8.5034013605442174E-2</v>
      </c>
    </row>
    <row r="1804" spans="1:37" ht="25.35" customHeight="1" thickTop="1" thickBot="1">
      <c r="A1804" s="296" t="s">
        <v>2478</v>
      </c>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c r="Z1804" s="297"/>
      <c r="AA1804" s="297"/>
      <c r="AB1804" s="297"/>
      <c r="AC1804" s="298"/>
      <c r="AD1804" s="205">
        <f>'Art. 121'!Q1740</f>
        <v>1</v>
      </c>
      <c r="AE1804" s="91">
        <f t="shared" si="478"/>
        <v>8.5034013605442174E-2</v>
      </c>
      <c r="AF1804">
        <f t="shared" si="479"/>
        <v>0.5</v>
      </c>
      <c r="AG1804" s="89">
        <f t="shared" si="480"/>
        <v>1</v>
      </c>
      <c r="AH1804" s="92">
        <f t="shared" si="481"/>
        <v>0.5</v>
      </c>
      <c r="AI1804" s="93">
        <f t="shared" si="482"/>
        <v>3.5714285714285712E-2</v>
      </c>
      <c r="AJ1804" s="93">
        <f t="shared" si="483"/>
        <v>1.7857142857142856E-2</v>
      </c>
      <c r="AK1804" s="93">
        <f t="shared" si="484"/>
        <v>8.5034013605442174E-2</v>
      </c>
    </row>
    <row r="1805" spans="1:37" ht="25.35" customHeight="1" thickTop="1" thickBot="1">
      <c r="A1805" s="296" t="s">
        <v>2479</v>
      </c>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c r="Z1805" s="297"/>
      <c r="AA1805" s="297"/>
      <c r="AB1805" s="297"/>
      <c r="AC1805" s="298"/>
      <c r="AD1805" s="205">
        <f>'Art. 121'!Q1741</f>
        <v>1</v>
      </c>
      <c r="AE1805" s="91">
        <f t="shared" si="478"/>
        <v>8.5034013605442174E-2</v>
      </c>
      <c r="AF1805">
        <f t="shared" si="479"/>
        <v>0.5</v>
      </c>
      <c r="AG1805" s="89">
        <f t="shared" si="480"/>
        <v>1</v>
      </c>
      <c r="AH1805" s="92">
        <f t="shared" si="481"/>
        <v>0.5</v>
      </c>
      <c r="AI1805" s="93">
        <f t="shared" si="482"/>
        <v>3.5714285714285712E-2</v>
      </c>
      <c r="AJ1805" s="93">
        <f t="shared" si="483"/>
        <v>1.7857142857142856E-2</v>
      </c>
      <c r="AK1805" s="93">
        <f t="shared" si="484"/>
        <v>8.5034013605442174E-2</v>
      </c>
    </row>
    <row r="1806" spans="1:37" ht="25.35" customHeight="1" thickTop="1" thickBot="1">
      <c r="A1806" s="296" t="s">
        <v>2480</v>
      </c>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c r="Z1806" s="297"/>
      <c r="AA1806" s="297"/>
      <c r="AB1806" s="297"/>
      <c r="AC1806" s="298"/>
      <c r="AD1806" s="205">
        <f>'Art. 121'!Q1742</f>
        <v>1</v>
      </c>
      <c r="AE1806" s="91">
        <f t="shared" ref="AE1806" si="485">IF(AG1806=1,AK1806,AG1806)</f>
        <v>8.5034013605442174E-2</v>
      </c>
      <c r="AF1806">
        <f t="shared" ref="AF1806" si="486">AD1806/2</f>
        <v>0.5</v>
      </c>
      <c r="AG1806" s="89">
        <f t="shared" ref="AG1806" si="487">IF(AND(AF1806&gt;=0,AF1806&lt;=1),1,"No aplica")</f>
        <v>1</v>
      </c>
      <c r="AH1806" s="92">
        <f t="shared" ref="AH1806" si="488">AD1806/(AG1806*2)</f>
        <v>0.5</v>
      </c>
      <c r="AI1806" s="93">
        <f t="shared" si="482"/>
        <v>3.5714285714285712E-2</v>
      </c>
      <c r="AJ1806" s="93">
        <f t="shared" ref="AJ1806" si="489">AF1806*AI1806</f>
        <v>1.7857142857142856E-2</v>
      </c>
      <c r="AK1806" s="93">
        <f t="shared" ref="AK1806" si="490">AJ1806*$AE$23</f>
        <v>8.5034013605442174E-2</v>
      </c>
    </row>
    <row r="1807" spans="1:37" ht="25.35" customHeight="1" thickTop="1" thickBot="1">
      <c r="A1807" s="296" t="s">
        <v>2481</v>
      </c>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c r="Z1807" s="297"/>
      <c r="AA1807" s="297"/>
      <c r="AB1807" s="297"/>
      <c r="AC1807" s="298"/>
      <c r="AD1807" s="205">
        <f>'Art. 121'!Q1743</f>
        <v>1</v>
      </c>
      <c r="AE1807" s="91">
        <f t="shared" si="478"/>
        <v>8.5034013605442174E-2</v>
      </c>
      <c r="AF1807">
        <f t="shared" si="479"/>
        <v>0.5</v>
      </c>
      <c r="AG1807" s="89">
        <f t="shared" si="480"/>
        <v>1</v>
      </c>
      <c r="AH1807" s="92">
        <f t="shared" si="481"/>
        <v>0.5</v>
      </c>
      <c r="AI1807" s="93">
        <f t="shared" si="482"/>
        <v>3.5714285714285712E-2</v>
      </c>
      <c r="AJ1807" s="93">
        <f t="shared" si="483"/>
        <v>1.7857142857142856E-2</v>
      </c>
      <c r="AK1807" s="93">
        <f t="shared" si="484"/>
        <v>8.5034013605442174E-2</v>
      </c>
    </row>
    <row r="1808" spans="1:37" ht="25.35" customHeight="1" thickTop="1" thickBot="1">
      <c r="A1808" s="296" t="s">
        <v>2482</v>
      </c>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c r="Z1808" s="297"/>
      <c r="AA1808" s="297"/>
      <c r="AB1808" s="297"/>
      <c r="AC1808" s="298"/>
      <c r="AD1808" s="205">
        <f>'Art. 121'!Q1744</f>
        <v>1</v>
      </c>
      <c r="AE1808" s="91">
        <f t="shared" si="478"/>
        <v>8.5034013605442174E-2</v>
      </c>
      <c r="AF1808">
        <f t="shared" si="479"/>
        <v>0.5</v>
      </c>
      <c r="AG1808" s="89">
        <f t="shared" si="480"/>
        <v>1</v>
      </c>
      <c r="AH1808" s="92">
        <f t="shared" si="481"/>
        <v>0.5</v>
      </c>
      <c r="AI1808" s="93">
        <f t="shared" si="482"/>
        <v>3.5714285714285712E-2</v>
      </c>
      <c r="AJ1808" s="93">
        <f t="shared" si="483"/>
        <v>1.7857142857142856E-2</v>
      </c>
      <c r="AK1808" s="93">
        <f t="shared" si="484"/>
        <v>8.5034013605442174E-2</v>
      </c>
    </row>
    <row r="1809" spans="1:37" ht="25.35" customHeight="1" thickTop="1" thickBot="1">
      <c r="A1809" s="296" t="s">
        <v>2483</v>
      </c>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c r="Z1809" s="297"/>
      <c r="AA1809" s="297"/>
      <c r="AB1809" s="297"/>
      <c r="AC1809" s="298"/>
      <c r="AD1809" s="205">
        <f>'Art. 121'!Q1745</f>
        <v>1</v>
      </c>
      <c r="AE1809" s="91">
        <f t="shared" si="478"/>
        <v>8.5034013605442174E-2</v>
      </c>
      <c r="AF1809">
        <f t="shared" si="479"/>
        <v>0.5</v>
      </c>
      <c r="AG1809" s="89">
        <f t="shared" si="480"/>
        <v>1</v>
      </c>
      <c r="AH1809" s="92">
        <f t="shared" si="481"/>
        <v>0.5</v>
      </c>
      <c r="AI1809" s="93">
        <f t="shared" si="482"/>
        <v>3.5714285714285712E-2</v>
      </c>
      <c r="AJ1809" s="93">
        <f t="shared" si="483"/>
        <v>1.7857142857142856E-2</v>
      </c>
      <c r="AK1809" s="93">
        <f t="shared" si="484"/>
        <v>8.5034013605442174E-2</v>
      </c>
    </row>
    <row r="1810" spans="1:37" ht="25.35" customHeight="1" thickTop="1" thickBot="1">
      <c r="A1810" s="296" t="s">
        <v>2484</v>
      </c>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c r="Z1810" s="297"/>
      <c r="AA1810" s="297"/>
      <c r="AB1810" s="297"/>
      <c r="AC1810" s="298"/>
      <c r="AD1810" s="205">
        <f>'Art. 121'!Q1746</f>
        <v>1</v>
      </c>
      <c r="AE1810" s="91">
        <f t="shared" si="478"/>
        <v>8.5034013605442174E-2</v>
      </c>
      <c r="AF1810">
        <f t="shared" si="479"/>
        <v>0.5</v>
      </c>
      <c r="AG1810" s="89">
        <f t="shared" si="480"/>
        <v>1</v>
      </c>
      <c r="AH1810" s="92">
        <f t="shared" si="481"/>
        <v>0.5</v>
      </c>
      <c r="AI1810" s="93">
        <f t="shared" si="482"/>
        <v>3.5714285714285712E-2</v>
      </c>
      <c r="AJ1810" s="93">
        <f t="shared" si="483"/>
        <v>1.7857142857142856E-2</v>
      </c>
      <c r="AK1810" s="93">
        <f t="shared" si="484"/>
        <v>8.5034013605442174E-2</v>
      </c>
    </row>
    <row r="1811" spans="1:37" ht="25.35" customHeight="1" thickTop="1" thickBot="1">
      <c r="A1811" s="296" t="s">
        <v>2485</v>
      </c>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c r="Z1811" s="297"/>
      <c r="AA1811" s="297"/>
      <c r="AB1811" s="297"/>
      <c r="AC1811" s="298"/>
      <c r="AD1811" s="205">
        <f>'Art. 121'!Q1747</f>
        <v>1</v>
      </c>
      <c r="AE1811" s="91">
        <f t="shared" si="478"/>
        <v>8.5034013605442174E-2</v>
      </c>
      <c r="AF1811">
        <f t="shared" si="479"/>
        <v>0.5</v>
      </c>
      <c r="AG1811" s="89">
        <f t="shared" si="480"/>
        <v>1</v>
      </c>
      <c r="AH1811" s="92">
        <f t="shared" si="481"/>
        <v>0.5</v>
      </c>
      <c r="AI1811" s="93">
        <f t="shared" si="482"/>
        <v>3.5714285714285712E-2</v>
      </c>
      <c r="AJ1811" s="93">
        <f t="shared" si="483"/>
        <v>1.7857142857142856E-2</v>
      </c>
      <c r="AK1811" s="93">
        <f t="shared" si="484"/>
        <v>8.5034013605442174E-2</v>
      </c>
    </row>
    <row r="1812" spans="1:37" ht="25.35" customHeight="1" thickTop="1" thickBot="1">
      <c r="A1812" s="296" t="s">
        <v>2486</v>
      </c>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c r="Z1812" s="297"/>
      <c r="AA1812" s="297"/>
      <c r="AB1812" s="297"/>
      <c r="AC1812" s="298"/>
      <c r="AD1812" s="205">
        <f>'Art. 121'!Q1748</f>
        <v>1</v>
      </c>
      <c r="AE1812" s="91">
        <f t="shared" si="478"/>
        <v>8.5034013605442174E-2</v>
      </c>
      <c r="AF1812">
        <f t="shared" si="479"/>
        <v>0.5</v>
      </c>
      <c r="AG1812" s="89">
        <f t="shared" si="480"/>
        <v>1</v>
      </c>
      <c r="AH1812" s="92">
        <f t="shared" si="481"/>
        <v>0.5</v>
      </c>
      <c r="AI1812" s="93">
        <f t="shared" si="482"/>
        <v>3.5714285714285712E-2</v>
      </c>
      <c r="AJ1812" s="93">
        <f t="shared" si="483"/>
        <v>1.7857142857142856E-2</v>
      </c>
      <c r="AK1812" s="93">
        <f t="shared" si="484"/>
        <v>8.5034013605442174E-2</v>
      </c>
    </row>
    <row r="1813" spans="1:37" ht="25.35" customHeight="1" thickTop="1" thickBot="1">
      <c r="A1813" s="296" t="s">
        <v>2487</v>
      </c>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c r="Z1813" s="297"/>
      <c r="AA1813" s="297"/>
      <c r="AB1813" s="297"/>
      <c r="AC1813" s="298"/>
      <c r="AD1813" s="205">
        <f>'Art. 121'!Q1749</f>
        <v>1</v>
      </c>
      <c r="AE1813" s="91">
        <f t="shared" si="478"/>
        <v>8.5034013605442174E-2</v>
      </c>
      <c r="AF1813">
        <f t="shared" si="479"/>
        <v>0.5</v>
      </c>
      <c r="AG1813" s="89">
        <f t="shared" si="480"/>
        <v>1</v>
      </c>
      <c r="AH1813" s="92">
        <f t="shared" si="481"/>
        <v>0.5</v>
      </c>
      <c r="AI1813" s="93">
        <f t="shared" si="482"/>
        <v>3.5714285714285712E-2</v>
      </c>
      <c r="AJ1813" s="93">
        <f t="shared" si="483"/>
        <v>1.7857142857142856E-2</v>
      </c>
      <c r="AK1813" s="93">
        <f t="shared" si="484"/>
        <v>8.5034013605442174E-2</v>
      </c>
    </row>
    <row r="1814" spans="1:37" ht="25.35" customHeight="1" thickTop="1" thickBot="1">
      <c r="A1814" s="296" t="s">
        <v>2488</v>
      </c>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c r="Z1814" s="297"/>
      <c r="AA1814" s="297"/>
      <c r="AB1814" s="297"/>
      <c r="AC1814" s="298"/>
      <c r="AD1814" s="205">
        <f>'Art. 121'!Q1750</f>
        <v>1</v>
      </c>
      <c r="AE1814" s="91">
        <f t="shared" si="478"/>
        <v>8.5034013605442174E-2</v>
      </c>
      <c r="AF1814">
        <f t="shared" si="479"/>
        <v>0.5</v>
      </c>
      <c r="AG1814" s="89">
        <f t="shared" si="480"/>
        <v>1</v>
      </c>
      <c r="AH1814" s="92">
        <f t="shared" si="481"/>
        <v>0.5</v>
      </c>
      <c r="AI1814" s="93">
        <f t="shared" si="482"/>
        <v>3.5714285714285712E-2</v>
      </c>
      <c r="AJ1814" s="93">
        <f t="shared" si="483"/>
        <v>1.7857142857142856E-2</v>
      </c>
      <c r="AK1814" s="93">
        <f t="shared" si="484"/>
        <v>8.5034013605442174E-2</v>
      </c>
    </row>
    <row r="1815" spans="1:37" ht="25.35" customHeight="1" thickTop="1" thickBot="1">
      <c r="A1815" s="296" t="s">
        <v>2489</v>
      </c>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c r="Z1815" s="297"/>
      <c r="AA1815" s="297"/>
      <c r="AB1815" s="297"/>
      <c r="AC1815" s="298"/>
      <c r="AD1815" s="205">
        <f>'Art. 121'!Q1751</f>
        <v>1</v>
      </c>
      <c r="AE1815" s="91">
        <f t="shared" si="478"/>
        <v>8.5034013605442174E-2</v>
      </c>
      <c r="AF1815">
        <f t="shared" si="479"/>
        <v>0.5</v>
      </c>
      <c r="AG1815" s="89">
        <f t="shared" si="480"/>
        <v>1</v>
      </c>
      <c r="AH1815" s="92">
        <f t="shared" si="481"/>
        <v>0.5</v>
      </c>
      <c r="AI1815" s="93">
        <f t="shared" si="482"/>
        <v>3.5714285714285712E-2</v>
      </c>
      <c r="AJ1815" s="93">
        <f t="shared" si="483"/>
        <v>1.7857142857142856E-2</v>
      </c>
      <c r="AK1815" s="93">
        <f t="shared" si="484"/>
        <v>8.5034013605442174E-2</v>
      </c>
    </row>
    <row r="1816" spans="1:37" ht="25.35" customHeight="1" thickTop="1" thickBot="1">
      <c r="A1816" s="296" t="s">
        <v>2490</v>
      </c>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c r="Z1816" s="297"/>
      <c r="AA1816" s="297"/>
      <c r="AB1816" s="297"/>
      <c r="AC1816" s="298"/>
      <c r="AD1816" s="205">
        <f>'Art. 121'!Q1752</f>
        <v>1</v>
      </c>
      <c r="AE1816" s="91">
        <f t="shared" si="478"/>
        <v>8.5034013605442174E-2</v>
      </c>
      <c r="AF1816">
        <f t="shared" si="479"/>
        <v>0.5</v>
      </c>
      <c r="AG1816" s="89">
        <f t="shared" si="480"/>
        <v>1</v>
      </c>
      <c r="AH1816" s="92">
        <f t="shared" si="481"/>
        <v>0.5</v>
      </c>
      <c r="AI1816" s="93">
        <f t="shared" si="482"/>
        <v>3.5714285714285712E-2</v>
      </c>
      <c r="AJ1816" s="93">
        <f t="shared" si="483"/>
        <v>1.7857142857142856E-2</v>
      </c>
      <c r="AK1816" s="93">
        <f t="shared" si="484"/>
        <v>8.5034013605442174E-2</v>
      </c>
    </row>
    <row r="1817" spans="1:37" ht="25.35" customHeight="1" thickTop="1" thickBot="1">
      <c r="A1817" s="296" t="s">
        <v>2491</v>
      </c>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c r="Z1817" s="297"/>
      <c r="AA1817" s="297"/>
      <c r="AB1817" s="297"/>
      <c r="AC1817" s="298"/>
      <c r="AD1817" s="205">
        <f>'Art. 121'!Q1753</f>
        <v>1</v>
      </c>
      <c r="AE1817" s="91">
        <f t="shared" si="478"/>
        <v>8.5034013605442174E-2</v>
      </c>
      <c r="AF1817">
        <f t="shared" si="479"/>
        <v>0.5</v>
      </c>
      <c r="AG1817" s="89">
        <f t="shared" si="480"/>
        <v>1</v>
      </c>
      <c r="AH1817" s="92">
        <f t="shared" si="481"/>
        <v>0.5</v>
      </c>
      <c r="AI1817" s="93">
        <f t="shared" si="482"/>
        <v>3.5714285714285712E-2</v>
      </c>
      <c r="AJ1817" s="93">
        <f t="shared" si="483"/>
        <v>1.7857142857142856E-2</v>
      </c>
      <c r="AK1817" s="93">
        <f t="shared" si="484"/>
        <v>8.5034013605442174E-2</v>
      </c>
    </row>
    <row r="1818" spans="1:37" ht="25.35" customHeight="1" thickTop="1" thickBot="1">
      <c r="A1818" s="296" t="s">
        <v>2492</v>
      </c>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c r="Z1818" s="297"/>
      <c r="AA1818" s="297"/>
      <c r="AB1818" s="297"/>
      <c r="AC1818" s="298"/>
      <c r="AD1818" s="205">
        <f>'Art. 121'!Q1754</f>
        <v>1</v>
      </c>
      <c r="AE1818" s="91">
        <f t="shared" si="478"/>
        <v>8.5034013605442174E-2</v>
      </c>
      <c r="AF1818">
        <f t="shared" si="479"/>
        <v>0.5</v>
      </c>
      <c r="AG1818" s="89">
        <f t="shared" si="480"/>
        <v>1</v>
      </c>
      <c r="AH1818" s="92">
        <f t="shared" si="481"/>
        <v>0.5</v>
      </c>
      <c r="AI1818" s="93">
        <f t="shared" si="482"/>
        <v>3.5714285714285712E-2</v>
      </c>
      <c r="AJ1818" s="93">
        <f t="shared" si="483"/>
        <v>1.7857142857142856E-2</v>
      </c>
      <c r="AK1818" s="93">
        <f t="shared" si="484"/>
        <v>8.5034013605442174E-2</v>
      </c>
    </row>
    <row r="1819" spans="1:37" ht="25.35" customHeight="1" thickTop="1" thickBot="1">
      <c r="A1819" s="296" t="s">
        <v>2493</v>
      </c>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c r="Z1819" s="297"/>
      <c r="AA1819" s="297"/>
      <c r="AB1819" s="297"/>
      <c r="AC1819" s="298"/>
      <c r="AD1819" s="205">
        <f>'Art. 121'!Q1755</f>
        <v>1</v>
      </c>
      <c r="AE1819" s="91">
        <f t="shared" si="478"/>
        <v>8.5034013605442174E-2</v>
      </c>
      <c r="AF1819">
        <f t="shared" si="479"/>
        <v>0.5</v>
      </c>
      <c r="AG1819" s="89">
        <f t="shared" si="480"/>
        <v>1</v>
      </c>
      <c r="AH1819" s="92">
        <f t="shared" si="481"/>
        <v>0.5</v>
      </c>
      <c r="AI1819" s="93">
        <f t="shared" si="482"/>
        <v>3.5714285714285712E-2</v>
      </c>
      <c r="AJ1819" s="93">
        <f t="shared" si="483"/>
        <v>1.7857142857142856E-2</v>
      </c>
      <c r="AK1819" s="93">
        <f t="shared" si="484"/>
        <v>8.5034013605442174E-2</v>
      </c>
    </row>
    <row r="1820" spans="1:37" ht="25.35" customHeight="1" thickTop="1" thickBot="1">
      <c r="A1820" s="296" t="s">
        <v>2494</v>
      </c>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c r="Z1820" s="297"/>
      <c r="AA1820" s="297"/>
      <c r="AB1820" s="297"/>
      <c r="AC1820" s="298"/>
      <c r="AD1820" s="205">
        <f>'Art. 121'!Q1756</f>
        <v>1</v>
      </c>
      <c r="AE1820" s="91">
        <f t="shared" si="478"/>
        <v>8.5034013605442174E-2</v>
      </c>
      <c r="AF1820">
        <f t="shared" si="479"/>
        <v>0.5</v>
      </c>
      <c r="AG1820" s="89">
        <f t="shared" si="480"/>
        <v>1</v>
      </c>
      <c r="AH1820" s="92">
        <f t="shared" si="481"/>
        <v>0.5</v>
      </c>
      <c r="AI1820" s="93">
        <f t="shared" si="482"/>
        <v>3.5714285714285712E-2</v>
      </c>
      <c r="AJ1820" s="93">
        <f t="shared" si="483"/>
        <v>1.7857142857142856E-2</v>
      </c>
      <c r="AK1820" s="93">
        <f t="shared" si="484"/>
        <v>8.5034013605442174E-2</v>
      </c>
    </row>
    <row r="1821" spans="1:37" ht="25.35" customHeight="1" thickTop="1">
      <c r="A1821" s="304" t="s">
        <v>2469</v>
      </c>
      <c r="B1821" s="304"/>
      <c r="C1821" s="304"/>
      <c r="D1821" s="304"/>
      <c r="E1821" s="304"/>
      <c r="F1821" s="304"/>
      <c r="G1821" s="304"/>
      <c r="H1821" s="304"/>
      <c r="I1821" s="304"/>
      <c r="J1821" s="304"/>
      <c r="K1821" s="304"/>
      <c r="L1821" s="304"/>
      <c r="M1821" s="304"/>
      <c r="N1821" s="304"/>
      <c r="O1821" s="304"/>
      <c r="P1821" s="304"/>
      <c r="Q1821" s="304"/>
      <c r="R1821" s="304"/>
      <c r="S1821" s="304"/>
      <c r="T1821" s="304"/>
      <c r="U1821" s="304"/>
      <c r="V1821" s="304"/>
      <c r="W1821" s="304"/>
      <c r="X1821" s="304"/>
      <c r="Y1821" s="304"/>
      <c r="Z1821" s="304"/>
      <c r="AA1821" s="304"/>
      <c r="AB1821" s="304"/>
      <c r="AC1821" s="304"/>
      <c r="AD1821" s="304"/>
      <c r="AE1821" s="91">
        <f>SUM(AE1793:AE1820)</f>
        <v>2.5510204081632666</v>
      </c>
      <c r="AF1821" s="63"/>
      <c r="AG1821" s="94">
        <f>SUM(AG1793:AG1820)</f>
        <v>28</v>
      </c>
      <c r="AH1821" s="95"/>
      <c r="AI1821" s="96"/>
      <c r="AJ1821" s="96"/>
      <c r="AK1821" s="96"/>
    </row>
    <row r="1822" spans="1:37" ht="25.35" customHeight="1">
      <c r="A1822" s="302" t="s">
        <v>2470</v>
      </c>
      <c r="B1822" s="302"/>
      <c r="C1822" s="302"/>
      <c r="D1822" s="302"/>
      <c r="E1822" s="302"/>
      <c r="F1822" s="302"/>
      <c r="G1822" s="302"/>
      <c r="H1822" s="302"/>
      <c r="I1822" s="302"/>
      <c r="J1822" s="302"/>
      <c r="K1822" s="302"/>
      <c r="L1822" s="302"/>
      <c r="M1822" s="302"/>
      <c r="N1822" s="302"/>
      <c r="O1822" s="302"/>
      <c r="P1822" s="302"/>
      <c r="Q1822" s="302"/>
      <c r="R1822" s="302"/>
      <c r="S1822" s="302"/>
      <c r="T1822" s="302"/>
      <c r="U1822" s="302"/>
      <c r="V1822" s="302"/>
      <c r="W1822" s="302"/>
      <c r="X1822" s="302"/>
      <c r="Y1822" s="302"/>
      <c r="Z1822" s="302"/>
      <c r="AA1822" s="302"/>
      <c r="AB1822" s="302"/>
      <c r="AC1822" s="302"/>
      <c r="AD1822" s="302"/>
      <c r="AE1822" s="91">
        <f>AE1821/$AE$23*100</f>
        <v>53.571428571428605</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05" t="s">
        <v>79</v>
      </c>
      <c r="B1824" s="305"/>
      <c r="C1824" s="305"/>
      <c r="D1824" s="305"/>
      <c r="E1824" s="305"/>
      <c r="F1824" s="305"/>
      <c r="G1824" s="305"/>
      <c r="H1824" s="305"/>
      <c r="I1824" s="305"/>
      <c r="J1824" s="305"/>
      <c r="K1824" s="305"/>
      <c r="L1824" s="305"/>
      <c r="M1824" s="305"/>
      <c r="N1824" s="305"/>
      <c r="O1824" s="305"/>
      <c r="P1824" s="305"/>
      <c r="Q1824" s="305"/>
      <c r="R1824" s="305"/>
      <c r="S1824" s="305"/>
      <c r="T1824" s="305"/>
      <c r="U1824" s="305"/>
      <c r="V1824" s="305"/>
      <c r="W1824" s="305"/>
      <c r="X1824" s="305"/>
      <c r="Y1824" s="305"/>
      <c r="Z1824" s="305"/>
      <c r="AA1824" s="305"/>
      <c r="AB1824" s="305"/>
      <c r="AC1824" s="305"/>
      <c r="AD1824" s="106" t="s">
        <v>67</v>
      </c>
      <c r="AE1824" s="107" t="s">
        <v>9</v>
      </c>
      <c r="AF1824" s="89" t="s">
        <v>1877</v>
      </c>
      <c r="AG1824" s="89" t="s">
        <v>1878</v>
      </c>
      <c r="AH1824" s="89" t="s">
        <v>1879</v>
      </c>
      <c r="AI1824" s="90" t="s">
        <v>1880</v>
      </c>
      <c r="AJ1824" s="89"/>
      <c r="AK1824" s="90" t="s">
        <v>1881</v>
      </c>
    </row>
    <row r="1825" spans="1:37" ht="25.35" customHeight="1" thickTop="1" thickBot="1">
      <c r="A1825" s="296" t="s">
        <v>2495</v>
      </c>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c r="Z1825" s="297"/>
      <c r="AA1825" s="297"/>
      <c r="AB1825" s="297"/>
      <c r="AC1825" s="298"/>
      <c r="AD1825" s="205">
        <f>'Art. 121'!Q1759</f>
        <v>2</v>
      </c>
      <c r="AE1825" s="91">
        <f>IF(AG1825=1,AK1825,AG1825)</f>
        <v>0.95238095238095244</v>
      </c>
      <c r="AF1825">
        <f>AD1825/2</f>
        <v>1</v>
      </c>
      <c r="AG1825" s="89">
        <f>IF(AND(AF1825&gt;=0,AF1825&lt;=1),1,"No aplica")</f>
        <v>1</v>
      </c>
      <c r="AH1825" s="92">
        <f>AD1825/(AG1825*2)</f>
        <v>1</v>
      </c>
      <c r="AI1825" s="93">
        <f>IF(AG1825=1,AG1825/$AG$1830,"No aplica")</f>
        <v>0.2</v>
      </c>
      <c r="AJ1825" s="93">
        <f>AF1825*AI1825</f>
        <v>0.2</v>
      </c>
      <c r="AK1825" s="93">
        <f>AJ1825*$AE$23</f>
        <v>0.95238095238095244</v>
      </c>
    </row>
    <row r="1826" spans="1:37" ht="25.35" customHeight="1" thickTop="1" thickBot="1">
      <c r="A1826" s="296" t="s">
        <v>2496</v>
      </c>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c r="Z1826" s="297"/>
      <c r="AA1826" s="297"/>
      <c r="AB1826" s="297"/>
      <c r="AC1826" s="298"/>
      <c r="AD1826" s="205">
        <f>'Art. 121'!Q1760</f>
        <v>2</v>
      </c>
      <c r="AE1826" s="91">
        <f>IF(AG1826=1,AK1826,AG1826)</f>
        <v>0.95238095238095244</v>
      </c>
      <c r="AF1826">
        <f>AD1826/2</f>
        <v>1</v>
      </c>
      <c r="AG1826" s="89">
        <f>IF(AND(AF1826&gt;=0,AF1826&lt;=1),1,"No aplica")</f>
        <v>1</v>
      </c>
      <c r="AH1826" s="92">
        <f>AD1826/(AG1826*2)</f>
        <v>1</v>
      </c>
      <c r="AI1826" s="93">
        <f>IF(AG1826=1,AG1826/$AG$1830,"No aplica")</f>
        <v>0.2</v>
      </c>
      <c r="AJ1826" s="93">
        <f>AF1826*AI1826</f>
        <v>0.2</v>
      </c>
      <c r="AK1826" s="93">
        <f>AJ1826*$AE$23</f>
        <v>0.95238095238095244</v>
      </c>
    </row>
    <row r="1827" spans="1:37" ht="25.35" customHeight="1" thickTop="1" thickBot="1">
      <c r="A1827" s="296" t="s">
        <v>2497</v>
      </c>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c r="Z1827" s="297"/>
      <c r="AA1827" s="297"/>
      <c r="AB1827" s="297"/>
      <c r="AC1827" s="298"/>
      <c r="AD1827" s="205">
        <f>'Art. 121'!Q1761</f>
        <v>2</v>
      </c>
      <c r="AE1827" s="91">
        <f>IF(AG1827=1,AK1827,AG1827)</f>
        <v>0.95238095238095244</v>
      </c>
      <c r="AF1827">
        <f>AD1827/2</f>
        <v>1</v>
      </c>
      <c r="AG1827" s="89">
        <f>IF(AND(AF1827&gt;=0,AF1827&lt;=1),1,"No aplica")</f>
        <v>1</v>
      </c>
      <c r="AH1827" s="92">
        <f>AD1827/(AG1827*2)</f>
        <v>1</v>
      </c>
      <c r="AI1827" s="93">
        <f>IF(AG1827=1,AG1827/$AG$1830,"No aplica")</f>
        <v>0.2</v>
      </c>
      <c r="AJ1827" s="93">
        <f>AF1827*AI1827</f>
        <v>0.2</v>
      </c>
      <c r="AK1827" s="93">
        <f>AJ1827*$AE$23</f>
        <v>0.95238095238095244</v>
      </c>
    </row>
    <row r="1828" spans="1:37" ht="25.35" customHeight="1" thickTop="1" thickBot="1">
      <c r="A1828" s="296" t="s">
        <v>2498</v>
      </c>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c r="Z1828" s="297"/>
      <c r="AA1828" s="297"/>
      <c r="AB1828" s="297"/>
      <c r="AC1828" s="298"/>
      <c r="AD1828" s="205">
        <f>'Art. 121'!Q1762</f>
        <v>1</v>
      </c>
      <c r="AE1828" s="91">
        <f>IF(AG1828=1,AK1828,AG1828)</f>
        <v>0.47619047619047622</v>
      </c>
      <c r="AF1828">
        <f>AD1828/2</f>
        <v>0.5</v>
      </c>
      <c r="AG1828" s="89">
        <f>IF(AND(AF1828&gt;=0,AF1828&lt;=1),1,"No aplica")</f>
        <v>1</v>
      </c>
      <c r="AH1828" s="92">
        <f>AD1828/(AG1828*2)</f>
        <v>0.5</v>
      </c>
      <c r="AI1828" s="93">
        <f>IF(AG1828=1,AG1828/$AG$1830,"No aplica")</f>
        <v>0.2</v>
      </c>
      <c r="AJ1828" s="93">
        <f>AF1828*AI1828</f>
        <v>0.1</v>
      </c>
      <c r="AK1828" s="93">
        <f>AJ1828*$AE$23</f>
        <v>0.47619047619047622</v>
      </c>
    </row>
    <row r="1829" spans="1:37" ht="25.35" customHeight="1" thickTop="1" thickBot="1">
      <c r="A1829" s="296" t="s">
        <v>2499</v>
      </c>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c r="Z1829" s="297"/>
      <c r="AA1829" s="297"/>
      <c r="AB1829" s="297"/>
      <c r="AC1829" s="298"/>
      <c r="AD1829" s="205">
        <f>'Art. 121'!Q1763</f>
        <v>2</v>
      </c>
      <c r="AE1829" s="91">
        <f>IF(AG1829=1,AK1829,AG1829)</f>
        <v>0.95238095238095244</v>
      </c>
      <c r="AF1829">
        <f>AD1829/2</f>
        <v>1</v>
      </c>
      <c r="AG1829" s="89">
        <f>IF(AND(AF1829&gt;=0,AF1829&lt;=1),1,"No aplica")</f>
        <v>1</v>
      </c>
      <c r="AH1829" s="92">
        <f>AD1829/(AG1829*2)</f>
        <v>1</v>
      </c>
      <c r="AI1829" s="93">
        <f>IF(AG1829=1,AG1829/$AG$1830,"No aplica")</f>
        <v>0.2</v>
      </c>
      <c r="AJ1829" s="93">
        <f>AF1829*AI1829</f>
        <v>0.2</v>
      </c>
      <c r="AK1829" s="93">
        <f>AJ1829*$AE$23</f>
        <v>0.95238095238095244</v>
      </c>
    </row>
    <row r="1830" spans="1:37" ht="25.35" customHeight="1" thickTop="1">
      <c r="A1830" s="304" t="s">
        <v>2474</v>
      </c>
      <c r="B1830" s="304"/>
      <c r="C1830" s="304"/>
      <c r="D1830" s="304"/>
      <c r="E1830" s="304"/>
      <c r="F1830" s="304"/>
      <c r="G1830" s="304"/>
      <c r="H1830" s="304"/>
      <c r="I1830" s="304"/>
      <c r="J1830" s="304"/>
      <c r="K1830" s="304"/>
      <c r="L1830" s="304"/>
      <c r="M1830" s="304"/>
      <c r="N1830" s="304"/>
      <c r="O1830" s="304"/>
      <c r="P1830" s="304"/>
      <c r="Q1830" s="304"/>
      <c r="R1830" s="304"/>
      <c r="S1830" s="304"/>
      <c r="T1830" s="304"/>
      <c r="U1830" s="304"/>
      <c r="V1830" s="304"/>
      <c r="W1830" s="304"/>
      <c r="X1830" s="304"/>
      <c r="Y1830" s="304"/>
      <c r="Z1830" s="304"/>
      <c r="AA1830" s="304"/>
      <c r="AB1830" s="304"/>
      <c r="AC1830" s="304"/>
      <c r="AD1830" s="304"/>
      <c r="AE1830" s="91">
        <f>SUM(AE1823:AE1829)</f>
        <v>4.2857142857142856</v>
      </c>
      <c r="AF1830" s="63"/>
      <c r="AG1830" s="94">
        <f>SUM(AG1825:AG1829)</f>
        <v>5</v>
      </c>
      <c r="AH1830" s="95"/>
      <c r="AI1830" s="96"/>
      <c r="AJ1830" s="96"/>
      <c r="AK1830" s="96"/>
    </row>
    <row r="1831" spans="1:37" ht="25.35" customHeight="1">
      <c r="A1831" s="302" t="s">
        <v>2475</v>
      </c>
      <c r="B1831" s="302"/>
      <c r="C1831" s="302"/>
      <c r="D1831" s="302"/>
      <c r="E1831" s="302"/>
      <c r="F1831" s="302"/>
      <c r="G1831" s="302"/>
      <c r="H1831" s="302"/>
      <c r="I1831" s="302"/>
      <c r="J1831" s="302"/>
      <c r="K1831" s="302"/>
      <c r="L1831" s="302"/>
      <c r="M1831" s="302"/>
      <c r="N1831" s="302"/>
      <c r="O1831" s="302"/>
      <c r="P1831" s="302"/>
      <c r="Q1831" s="302"/>
      <c r="R1831" s="302"/>
      <c r="S1831" s="302"/>
      <c r="T1831" s="302"/>
      <c r="U1831" s="302"/>
      <c r="V1831" s="302"/>
      <c r="W1831" s="302"/>
      <c r="X1831" s="302"/>
      <c r="Y1831" s="302"/>
      <c r="Z1831" s="302"/>
      <c r="AA1831" s="302"/>
      <c r="AB1831" s="302"/>
      <c r="AC1831" s="302"/>
      <c r="AD1831" s="302"/>
      <c r="AE1831" s="91">
        <f>AE1830/$AE$23*100</f>
        <v>90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94" t="s">
        <v>1557</v>
      </c>
      <c r="B1834" s="294"/>
      <c r="C1834" s="294"/>
      <c r="D1834" s="294"/>
      <c r="E1834" s="294"/>
      <c r="F1834" s="294"/>
      <c r="G1834" s="294"/>
      <c r="H1834" s="294"/>
      <c r="I1834" s="294"/>
      <c r="J1834" s="294"/>
      <c r="K1834" s="294"/>
      <c r="L1834" s="294"/>
      <c r="M1834" s="294"/>
      <c r="N1834" s="294"/>
      <c r="O1834" s="294"/>
      <c r="P1834" s="294"/>
      <c r="Q1834" s="294"/>
      <c r="R1834" s="294"/>
      <c r="S1834" s="294"/>
      <c r="T1834" s="294"/>
      <c r="U1834" s="294"/>
      <c r="V1834" s="294"/>
      <c r="W1834" s="294"/>
      <c r="X1834" s="294"/>
      <c r="Y1834" s="294"/>
      <c r="Z1834" s="294"/>
      <c r="AA1834" s="294"/>
      <c r="AB1834" s="294"/>
      <c r="AC1834" s="294"/>
      <c r="AD1834" s="204"/>
      <c r="AE1834" s="204"/>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03" t="s">
        <v>44</v>
      </c>
      <c r="B1837" s="303"/>
      <c r="C1837" s="303"/>
      <c r="D1837" s="303"/>
      <c r="E1837" s="303"/>
      <c r="F1837" s="303"/>
      <c r="G1837" s="303"/>
      <c r="H1837" s="303"/>
      <c r="I1837" s="303"/>
      <c r="J1837" s="303"/>
      <c r="K1837" s="303"/>
      <c r="L1837" s="303"/>
      <c r="M1837" s="303"/>
      <c r="N1837" s="303"/>
      <c r="O1837" s="303"/>
      <c r="P1837" s="303"/>
      <c r="Q1837" s="303"/>
      <c r="R1837" s="303"/>
      <c r="S1837" s="303"/>
      <c r="T1837" s="303"/>
      <c r="U1837" s="303"/>
      <c r="V1837" s="303"/>
      <c r="W1837" s="303"/>
      <c r="X1837" s="303"/>
      <c r="Y1837" s="303"/>
      <c r="Z1837" s="303"/>
      <c r="AA1837" s="303"/>
      <c r="AB1837" s="303"/>
      <c r="AC1837" s="303"/>
      <c r="AD1837" s="67" t="s">
        <v>67</v>
      </c>
      <c r="AE1837" s="201" t="s">
        <v>9</v>
      </c>
      <c r="AF1837" s="89" t="s">
        <v>1877</v>
      </c>
      <c r="AG1837" s="89" t="s">
        <v>1878</v>
      </c>
      <c r="AH1837" s="89" t="s">
        <v>1879</v>
      </c>
      <c r="AI1837" s="90" t="s">
        <v>1880</v>
      </c>
      <c r="AJ1837" s="89"/>
      <c r="AK1837" s="90" t="s">
        <v>1881</v>
      </c>
    </row>
    <row r="1838" spans="1:37" ht="25.35" customHeight="1" thickTop="1" thickBot="1">
      <c r="A1838" s="261" t="s">
        <v>980</v>
      </c>
      <c r="B1838" s="261"/>
      <c r="C1838" s="261"/>
      <c r="D1838" s="261"/>
      <c r="E1838" s="261"/>
      <c r="F1838" s="261"/>
      <c r="G1838" s="261"/>
      <c r="H1838" s="261"/>
      <c r="I1838" s="261"/>
      <c r="J1838" s="261"/>
      <c r="K1838" s="261"/>
      <c r="L1838" s="261"/>
      <c r="M1838" s="261"/>
      <c r="N1838" s="261"/>
      <c r="O1838" s="261"/>
      <c r="P1838" s="261"/>
      <c r="Q1838" s="261"/>
      <c r="R1838" s="261"/>
      <c r="S1838" s="261"/>
      <c r="T1838" s="261"/>
      <c r="U1838" s="261"/>
      <c r="V1838" s="261"/>
      <c r="W1838" s="261"/>
      <c r="X1838" s="261"/>
      <c r="Y1838" s="261"/>
      <c r="Z1838" s="261"/>
      <c r="AA1838" s="261"/>
      <c r="AB1838" s="261"/>
      <c r="AC1838" s="261"/>
      <c r="AD1838" s="205">
        <f>'Art. 121'!Q1772</f>
        <v>3</v>
      </c>
      <c r="AE1838" s="91" t="str">
        <f t="shared" ref="AE1838:AE1845" si="491">IF(AG1838=1,AK1838,AG1838)</f>
        <v>No aplica</v>
      </c>
      <c r="AF1838">
        <f t="shared" ref="AF1838:AF1845" si="492">AD1838/2</f>
        <v>1.5</v>
      </c>
      <c r="AG1838" s="89" t="str">
        <f t="shared" ref="AG1838:AG1845" si="493">IF(AND(AF1838&gt;=0,AF1838&lt;=1),1,"No aplica")</f>
        <v>No aplica</v>
      </c>
      <c r="AH1838" s="92" t="e">
        <f t="shared" ref="AH1838:AH1845" si="494">AD1838/(AG1838*2)</f>
        <v>#VALUE!</v>
      </c>
      <c r="AI1838" s="93" t="str">
        <f t="shared" ref="AI1838:AI1845" si="495">IF(AG1838=1,AG1838/$AG$1846,"No aplica")</f>
        <v>No aplica</v>
      </c>
      <c r="AJ1838" s="93" t="e">
        <f t="shared" ref="AJ1838:AJ1845" si="496">AF1838*AI1838</f>
        <v>#VALUE!</v>
      </c>
      <c r="AK1838" s="93" t="e">
        <f t="shared" ref="AK1838:AK1845" si="497">AJ1838*$AE$23</f>
        <v>#VALUE!</v>
      </c>
    </row>
    <row r="1839" spans="1:37" ht="25.35" customHeight="1" thickTop="1" thickBot="1">
      <c r="A1839" s="261" t="s">
        <v>981</v>
      </c>
      <c r="B1839" s="261"/>
      <c r="C1839" s="261"/>
      <c r="D1839" s="261"/>
      <c r="E1839" s="261"/>
      <c r="F1839" s="261"/>
      <c r="G1839" s="261"/>
      <c r="H1839" s="261"/>
      <c r="I1839" s="261"/>
      <c r="J1839" s="261"/>
      <c r="K1839" s="261"/>
      <c r="L1839" s="261"/>
      <c r="M1839" s="261"/>
      <c r="N1839" s="261"/>
      <c r="O1839" s="261"/>
      <c r="P1839" s="261"/>
      <c r="Q1839" s="261"/>
      <c r="R1839" s="261"/>
      <c r="S1839" s="261"/>
      <c r="T1839" s="261"/>
      <c r="U1839" s="261"/>
      <c r="V1839" s="261"/>
      <c r="W1839" s="261"/>
      <c r="X1839" s="261"/>
      <c r="Y1839" s="261"/>
      <c r="Z1839" s="261"/>
      <c r="AA1839" s="261"/>
      <c r="AB1839" s="261"/>
      <c r="AC1839" s="261"/>
      <c r="AD1839" s="205">
        <f>'Art. 121'!Q1773</f>
        <v>3</v>
      </c>
      <c r="AE1839" s="91" t="str">
        <f t="shared" si="491"/>
        <v>No aplica</v>
      </c>
      <c r="AF1839">
        <f t="shared" si="492"/>
        <v>1.5</v>
      </c>
      <c r="AG1839" s="89" t="str">
        <f t="shared" si="493"/>
        <v>No aplica</v>
      </c>
      <c r="AH1839" s="92" t="e">
        <f t="shared" si="494"/>
        <v>#VALUE!</v>
      </c>
      <c r="AI1839" s="93" t="str">
        <f t="shared" si="495"/>
        <v>No aplica</v>
      </c>
      <c r="AJ1839" s="93" t="e">
        <f t="shared" si="496"/>
        <v>#VALUE!</v>
      </c>
      <c r="AK1839" s="93" t="e">
        <f t="shared" si="497"/>
        <v>#VALUE!</v>
      </c>
    </row>
    <row r="1840" spans="1:37" ht="25.35" customHeight="1" thickTop="1" thickBot="1">
      <c r="A1840" s="261" t="s">
        <v>1561</v>
      </c>
      <c r="B1840" s="261"/>
      <c r="C1840" s="261"/>
      <c r="D1840" s="261"/>
      <c r="E1840" s="261"/>
      <c r="F1840" s="261"/>
      <c r="G1840" s="261"/>
      <c r="H1840" s="261"/>
      <c r="I1840" s="261"/>
      <c r="J1840" s="261"/>
      <c r="K1840" s="261"/>
      <c r="L1840" s="261"/>
      <c r="M1840" s="261"/>
      <c r="N1840" s="261"/>
      <c r="O1840" s="261"/>
      <c r="P1840" s="261"/>
      <c r="Q1840" s="261"/>
      <c r="R1840" s="261"/>
      <c r="S1840" s="261"/>
      <c r="T1840" s="261"/>
      <c r="U1840" s="261"/>
      <c r="V1840" s="261"/>
      <c r="W1840" s="261"/>
      <c r="X1840" s="261"/>
      <c r="Y1840" s="261"/>
      <c r="Z1840" s="261"/>
      <c r="AA1840" s="261"/>
      <c r="AB1840" s="261"/>
      <c r="AC1840" s="261"/>
      <c r="AD1840" s="205">
        <f>'Art. 121'!Q1774</f>
        <v>3</v>
      </c>
      <c r="AE1840" s="91" t="str">
        <f t="shared" si="491"/>
        <v>No aplica</v>
      </c>
      <c r="AF1840">
        <f t="shared" si="492"/>
        <v>1.5</v>
      </c>
      <c r="AG1840" s="89" t="str">
        <f t="shared" si="493"/>
        <v>No aplica</v>
      </c>
      <c r="AH1840" s="92" t="e">
        <f t="shared" si="494"/>
        <v>#VALUE!</v>
      </c>
      <c r="AI1840" s="93" t="str">
        <f t="shared" si="495"/>
        <v>No aplica</v>
      </c>
      <c r="AJ1840" s="93" t="e">
        <f t="shared" si="496"/>
        <v>#VALUE!</v>
      </c>
      <c r="AK1840" s="93" t="e">
        <f t="shared" si="497"/>
        <v>#VALUE!</v>
      </c>
    </row>
    <row r="1841" spans="1:37" ht="25.35" customHeight="1" thickTop="1" thickBot="1">
      <c r="A1841" s="261" t="s">
        <v>1563</v>
      </c>
      <c r="B1841" s="261"/>
      <c r="C1841" s="261"/>
      <c r="D1841" s="261"/>
      <c r="E1841" s="261"/>
      <c r="F1841" s="261"/>
      <c r="G1841" s="261"/>
      <c r="H1841" s="261"/>
      <c r="I1841" s="261"/>
      <c r="J1841" s="261"/>
      <c r="K1841" s="261"/>
      <c r="L1841" s="261"/>
      <c r="M1841" s="261"/>
      <c r="N1841" s="261"/>
      <c r="O1841" s="261"/>
      <c r="P1841" s="261"/>
      <c r="Q1841" s="261"/>
      <c r="R1841" s="261"/>
      <c r="S1841" s="261"/>
      <c r="T1841" s="261"/>
      <c r="U1841" s="261"/>
      <c r="V1841" s="261"/>
      <c r="W1841" s="261"/>
      <c r="X1841" s="261"/>
      <c r="Y1841" s="261"/>
      <c r="Z1841" s="261"/>
      <c r="AA1841" s="261"/>
      <c r="AB1841" s="261"/>
      <c r="AC1841" s="261"/>
      <c r="AD1841" s="205">
        <f>'Art. 121'!Q1775</f>
        <v>3</v>
      </c>
      <c r="AE1841" s="91" t="str">
        <f t="shared" si="491"/>
        <v>No aplica</v>
      </c>
      <c r="AF1841">
        <f t="shared" si="492"/>
        <v>1.5</v>
      </c>
      <c r="AG1841" s="89" t="str">
        <f t="shared" si="493"/>
        <v>No aplica</v>
      </c>
      <c r="AH1841" s="92" t="e">
        <f t="shared" si="494"/>
        <v>#VALUE!</v>
      </c>
      <c r="AI1841" s="93" t="str">
        <f t="shared" si="495"/>
        <v>No aplica</v>
      </c>
      <c r="AJ1841" s="93" t="e">
        <f t="shared" si="496"/>
        <v>#VALUE!</v>
      </c>
      <c r="AK1841" s="93" t="e">
        <f t="shared" si="497"/>
        <v>#VALUE!</v>
      </c>
    </row>
    <row r="1842" spans="1:37" ht="25.35" customHeight="1" thickTop="1" thickBot="1">
      <c r="A1842" s="295" t="s">
        <v>1568</v>
      </c>
      <c r="B1842" s="295"/>
      <c r="C1842" s="295"/>
      <c r="D1842" s="295"/>
      <c r="E1842" s="295"/>
      <c r="F1842" s="295"/>
      <c r="G1842" s="295"/>
      <c r="H1842" s="295"/>
      <c r="I1842" s="295"/>
      <c r="J1842" s="295"/>
      <c r="K1842" s="295"/>
      <c r="L1842" s="295"/>
      <c r="M1842" s="295"/>
      <c r="N1842" s="295"/>
      <c r="O1842" s="295"/>
      <c r="P1842" s="295"/>
      <c r="Q1842" s="295"/>
      <c r="R1842" s="295"/>
      <c r="S1842" s="295"/>
      <c r="T1842" s="295"/>
      <c r="U1842" s="295"/>
      <c r="V1842" s="295"/>
      <c r="W1842" s="295"/>
      <c r="X1842" s="295"/>
      <c r="Y1842" s="295"/>
      <c r="Z1842" s="295"/>
      <c r="AA1842" s="295"/>
      <c r="AB1842" s="295"/>
      <c r="AC1842" s="295"/>
      <c r="AD1842" s="205">
        <f>'Art. 121'!Q1776</f>
        <v>3</v>
      </c>
      <c r="AE1842" s="91" t="str">
        <f t="shared" si="491"/>
        <v>No aplica</v>
      </c>
      <c r="AF1842">
        <f t="shared" si="492"/>
        <v>1.5</v>
      </c>
      <c r="AG1842" s="89" t="str">
        <f t="shared" si="493"/>
        <v>No aplica</v>
      </c>
      <c r="AH1842" s="92" t="e">
        <f t="shared" si="494"/>
        <v>#VALUE!</v>
      </c>
      <c r="AI1842" s="93" t="str">
        <f t="shared" si="495"/>
        <v>No aplica</v>
      </c>
      <c r="AJ1842" s="93" t="e">
        <f t="shared" si="496"/>
        <v>#VALUE!</v>
      </c>
      <c r="AK1842" s="93" t="e">
        <f t="shared" si="497"/>
        <v>#VALUE!</v>
      </c>
    </row>
    <row r="1843" spans="1:37" ht="25.35" customHeight="1" thickTop="1" thickBot="1">
      <c r="A1843" s="295" t="s">
        <v>2500</v>
      </c>
      <c r="B1843" s="295"/>
      <c r="C1843" s="295"/>
      <c r="D1843" s="295"/>
      <c r="E1843" s="295"/>
      <c r="F1843" s="295"/>
      <c r="G1843" s="295"/>
      <c r="H1843" s="295"/>
      <c r="I1843" s="295"/>
      <c r="J1843" s="295"/>
      <c r="K1843" s="295"/>
      <c r="L1843" s="295"/>
      <c r="M1843" s="295"/>
      <c r="N1843" s="295"/>
      <c r="O1843" s="295"/>
      <c r="P1843" s="295"/>
      <c r="Q1843" s="295"/>
      <c r="R1843" s="295"/>
      <c r="S1843" s="295"/>
      <c r="T1843" s="295"/>
      <c r="U1843" s="295"/>
      <c r="V1843" s="295"/>
      <c r="W1843" s="295"/>
      <c r="X1843" s="295"/>
      <c r="Y1843" s="295"/>
      <c r="Z1843" s="295"/>
      <c r="AA1843" s="295"/>
      <c r="AB1843" s="295"/>
      <c r="AC1843" s="295"/>
      <c r="AD1843" s="205">
        <f>'Art. 121'!Q1777</f>
        <v>3</v>
      </c>
      <c r="AE1843" s="91" t="str">
        <f t="shared" si="491"/>
        <v>No aplica</v>
      </c>
      <c r="AF1843">
        <f t="shared" si="492"/>
        <v>1.5</v>
      </c>
      <c r="AG1843" s="89" t="str">
        <f t="shared" si="493"/>
        <v>No aplica</v>
      </c>
      <c r="AH1843" s="92" t="e">
        <f t="shared" si="494"/>
        <v>#VALUE!</v>
      </c>
      <c r="AI1843" s="93" t="str">
        <f t="shared" si="495"/>
        <v>No aplica</v>
      </c>
      <c r="AJ1843" s="93" t="e">
        <f t="shared" si="496"/>
        <v>#VALUE!</v>
      </c>
      <c r="AK1843" s="93" t="e">
        <f t="shared" si="497"/>
        <v>#VALUE!</v>
      </c>
    </row>
    <row r="1844" spans="1:37" ht="25.35" customHeight="1" thickTop="1" thickBot="1">
      <c r="A1844" s="261" t="s">
        <v>2501</v>
      </c>
      <c r="B1844" s="261"/>
      <c r="C1844" s="261"/>
      <c r="D1844" s="261"/>
      <c r="E1844" s="261"/>
      <c r="F1844" s="261"/>
      <c r="G1844" s="261"/>
      <c r="H1844" s="261"/>
      <c r="I1844" s="261"/>
      <c r="J1844" s="261"/>
      <c r="K1844" s="261"/>
      <c r="L1844" s="261"/>
      <c r="M1844" s="261"/>
      <c r="N1844" s="261"/>
      <c r="O1844" s="261"/>
      <c r="P1844" s="261"/>
      <c r="Q1844" s="261"/>
      <c r="R1844" s="261"/>
      <c r="S1844" s="261"/>
      <c r="T1844" s="261"/>
      <c r="U1844" s="261"/>
      <c r="V1844" s="261"/>
      <c r="W1844" s="261"/>
      <c r="X1844" s="261"/>
      <c r="Y1844" s="261"/>
      <c r="Z1844" s="261"/>
      <c r="AA1844" s="261"/>
      <c r="AB1844" s="261"/>
      <c r="AC1844" s="261"/>
      <c r="AD1844" s="205">
        <f>'Art. 121'!Q1778</f>
        <v>3</v>
      </c>
      <c r="AE1844" s="91" t="str">
        <f t="shared" si="491"/>
        <v>No aplica</v>
      </c>
      <c r="AF1844">
        <f t="shared" si="492"/>
        <v>1.5</v>
      </c>
      <c r="AG1844" s="89" t="str">
        <f t="shared" si="493"/>
        <v>No aplica</v>
      </c>
      <c r="AH1844" s="92" t="e">
        <f t="shared" si="494"/>
        <v>#VALUE!</v>
      </c>
      <c r="AI1844" s="93" t="str">
        <f t="shared" si="495"/>
        <v>No aplica</v>
      </c>
      <c r="AJ1844" s="93" t="e">
        <f t="shared" si="496"/>
        <v>#VALUE!</v>
      </c>
      <c r="AK1844" s="93" t="e">
        <f t="shared" si="497"/>
        <v>#VALUE!</v>
      </c>
    </row>
    <row r="1845" spans="1:37" ht="25.35" customHeight="1" thickTop="1" thickBot="1">
      <c r="A1845" s="261" t="s">
        <v>2502</v>
      </c>
      <c r="B1845" s="261"/>
      <c r="C1845" s="261"/>
      <c r="D1845" s="261"/>
      <c r="E1845" s="261"/>
      <c r="F1845" s="261"/>
      <c r="G1845" s="261"/>
      <c r="H1845" s="261"/>
      <c r="I1845" s="261"/>
      <c r="J1845" s="261"/>
      <c r="K1845" s="261"/>
      <c r="L1845" s="261"/>
      <c r="M1845" s="261"/>
      <c r="N1845" s="261"/>
      <c r="O1845" s="261"/>
      <c r="P1845" s="261"/>
      <c r="Q1845" s="261"/>
      <c r="R1845" s="261"/>
      <c r="S1845" s="261"/>
      <c r="T1845" s="261"/>
      <c r="U1845" s="261"/>
      <c r="V1845" s="261"/>
      <c r="W1845" s="261"/>
      <c r="X1845" s="261"/>
      <c r="Y1845" s="261"/>
      <c r="Z1845" s="261"/>
      <c r="AA1845" s="261"/>
      <c r="AB1845" s="261"/>
      <c r="AC1845" s="261"/>
      <c r="AD1845" s="205">
        <f>'Art. 121'!Q1779</f>
        <v>3</v>
      </c>
      <c r="AE1845" s="91" t="str">
        <f t="shared" si="491"/>
        <v>No aplica</v>
      </c>
      <c r="AF1845">
        <f t="shared" si="492"/>
        <v>1.5</v>
      </c>
      <c r="AG1845" s="89" t="str">
        <f t="shared" si="493"/>
        <v>No aplica</v>
      </c>
      <c r="AH1845" s="92" t="e">
        <f t="shared" si="494"/>
        <v>#VALUE!</v>
      </c>
      <c r="AI1845" s="93" t="str">
        <f t="shared" si="495"/>
        <v>No aplica</v>
      </c>
      <c r="AJ1845" s="93" t="e">
        <f t="shared" si="496"/>
        <v>#VALUE!</v>
      </c>
      <c r="AK1845" s="93" t="e">
        <f t="shared" si="497"/>
        <v>#VALUE!</v>
      </c>
    </row>
    <row r="1846" spans="1:37" ht="25.35" customHeight="1" thickTop="1">
      <c r="A1846" s="304" t="s">
        <v>2503</v>
      </c>
      <c r="B1846" s="304"/>
      <c r="C1846" s="304"/>
      <c r="D1846" s="304"/>
      <c r="E1846" s="304"/>
      <c r="F1846" s="304"/>
      <c r="G1846" s="304"/>
      <c r="H1846" s="304"/>
      <c r="I1846" s="304"/>
      <c r="J1846" s="304"/>
      <c r="K1846" s="304"/>
      <c r="L1846" s="304"/>
      <c r="M1846" s="304"/>
      <c r="N1846" s="304"/>
      <c r="O1846" s="304"/>
      <c r="P1846" s="304"/>
      <c r="Q1846" s="304"/>
      <c r="R1846" s="304"/>
      <c r="S1846" s="304"/>
      <c r="T1846" s="304"/>
      <c r="U1846" s="304"/>
      <c r="V1846" s="304"/>
      <c r="W1846" s="304"/>
      <c r="X1846" s="304"/>
      <c r="Y1846" s="304"/>
      <c r="Z1846" s="304"/>
      <c r="AA1846" s="304"/>
      <c r="AB1846" s="304"/>
      <c r="AC1846" s="304"/>
      <c r="AD1846" s="304"/>
      <c r="AE1846" s="91">
        <f>SUM(AE1838:AE1845)</f>
        <v>0</v>
      </c>
      <c r="AF1846" s="63"/>
      <c r="AG1846" s="94">
        <f>SUM(AG1838:AG1845)</f>
        <v>0</v>
      </c>
      <c r="AH1846" s="95"/>
      <c r="AI1846" s="96"/>
      <c r="AJ1846" s="96"/>
      <c r="AK1846" s="96"/>
    </row>
    <row r="1847" spans="1:37" ht="25.35" customHeight="1">
      <c r="A1847" s="302" t="s">
        <v>2504</v>
      </c>
      <c r="B1847" s="302"/>
      <c r="C1847" s="302"/>
      <c r="D1847" s="302"/>
      <c r="E1847" s="302"/>
      <c r="F1847" s="302"/>
      <c r="G1847" s="302"/>
      <c r="H1847" s="302"/>
      <c r="I1847" s="302"/>
      <c r="J1847" s="302"/>
      <c r="K1847" s="302"/>
      <c r="L1847" s="302"/>
      <c r="M1847" s="302"/>
      <c r="N1847" s="302"/>
      <c r="O1847" s="302"/>
      <c r="P1847" s="302"/>
      <c r="Q1847" s="302"/>
      <c r="R1847" s="302"/>
      <c r="S1847" s="302"/>
      <c r="T1847" s="302"/>
      <c r="U1847" s="302"/>
      <c r="V1847" s="302"/>
      <c r="W1847" s="302"/>
      <c r="X1847" s="302"/>
      <c r="Y1847" s="302"/>
      <c r="Z1847" s="302"/>
      <c r="AA1847" s="302"/>
      <c r="AB1847" s="302"/>
      <c r="AC1847" s="302"/>
      <c r="AD1847" s="302"/>
      <c r="AE1847" s="91">
        <f>AE1846/$AE$23*100</f>
        <v>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05" t="s">
        <v>44</v>
      </c>
      <c r="B1849" s="305"/>
      <c r="C1849" s="305"/>
      <c r="D1849" s="305"/>
      <c r="E1849" s="305"/>
      <c r="F1849" s="305"/>
      <c r="G1849" s="305"/>
      <c r="H1849" s="305"/>
      <c r="I1849" s="305"/>
      <c r="J1849" s="305"/>
      <c r="K1849" s="305"/>
      <c r="L1849" s="305"/>
      <c r="M1849" s="305"/>
      <c r="N1849" s="305"/>
      <c r="O1849" s="305"/>
      <c r="P1849" s="305"/>
      <c r="Q1849" s="305"/>
      <c r="R1849" s="305"/>
      <c r="S1849" s="305"/>
      <c r="T1849" s="305"/>
      <c r="U1849" s="305"/>
      <c r="V1849" s="305"/>
      <c r="W1849" s="305"/>
      <c r="X1849" s="305"/>
      <c r="Y1849" s="305"/>
      <c r="Z1849" s="305"/>
      <c r="AA1849" s="305"/>
      <c r="AB1849" s="305"/>
      <c r="AC1849" s="305"/>
      <c r="AD1849" s="106" t="s">
        <v>67</v>
      </c>
      <c r="AE1849" s="107" t="s">
        <v>9</v>
      </c>
      <c r="AF1849" s="89" t="s">
        <v>1877</v>
      </c>
      <c r="AG1849" s="89" t="s">
        <v>1878</v>
      </c>
      <c r="AH1849" s="89" t="s">
        <v>1879</v>
      </c>
      <c r="AI1849" s="90" t="s">
        <v>1880</v>
      </c>
      <c r="AJ1849" s="89"/>
      <c r="AK1849" s="90" t="s">
        <v>1881</v>
      </c>
    </row>
    <row r="1850" spans="1:37" ht="25.35" customHeight="1" thickTop="1" thickBot="1">
      <c r="A1850" s="261" t="s">
        <v>1570</v>
      </c>
      <c r="B1850" s="261"/>
      <c r="C1850" s="261"/>
      <c r="D1850" s="261"/>
      <c r="E1850" s="261"/>
      <c r="F1850" s="261"/>
      <c r="G1850" s="261"/>
      <c r="H1850" s="261"/>
      <c r="I1850" s="261"/>
      <c r="J1850" s="261"/>
      <c r="K1850" s="261"/>
      <c r="L1850" s="261"/>
      <c r="M1850" s="261"/>
      <c r="N1850" s="261"/>
      <c r="O1850" s="261"/>
      <c r="P1850" s="261"/>
      <c r="Q1850" s="261"/>
      <c r="R1850" s="261"/>
      <c r="S1850" s="261"/>
      <c r="T1850" s="261"/>
      <c r="U1850" s="261"/>
      <c r="V1850" s="261"/>
      <c r="W1850" s="261"/>
      <c r="X1850" s="261"/>
      <c r="Y1850" s="261"/>
      <c r="Z1850" s="261"/>
      <c r="AA1850" s="261"/>
      <c r="AB1850" s="261"/>
      <c r="AC1850" s="261"/>
      <c r="AD1850" s="205">
        <f>'Art. 121'!Q1782</f>
        <v>3</v>
      </c>
      <c r="AE1850" s="91" t="str">
        <f>IF(AG1850=1,AK1850,AG1850)</f>
        <v>No aplica</v>
      </c>
      <c r="AF1850">
        <f>AD1850/2</f>
        <v>1.5</v>
      </c>
      <c r="AG1850" s="89" t="str">
        <f>IF(AND(AF1850&gt;=0,AF1850&lt;=1),1,"No aplica")</f>
        <v>No aplica</v>
      </c>
      <c r="AH1850" s="92" t="e">
        <f>AD1850/(AG1850*2)</f>
        <v>#VALUE!</v>
      </c>
      <c r="AI1850" s="93" t="str">
        <f>IF(AG1850=1,AG1850/$AG$1855,"No aplica")</f>
        <v>No aplica</v>
      </c>
      <c r="AJ1850" s="93" t="e">
        <f>AF1850*AI1850</f>
        <v>#VALUE!</v>
      </c>
      <c r="AK1850" s="93" t="e">
        <f>AJ1850*$AE$23</f>
        <v>#VALUE!</v>
      </c>
    </row>
    <row r="1851" spans="1:37" ht="25.35" customHeight="1" thickTop="1" thickBot="1">
      <c r="A1851" s="261" t="s">
        <v>1571</v>
      </c>
      <c r="B1851" s="261"/>
      <c r="C1851" s="261"/>
      <c r="D1851" s="261"/>
      <c r="E1851" s="261"/>
      <c r="F1851" s="261"/>
      <c r="G1851" s="261"/>
      <c r="H1851" s="261"/>
      <c r="I1851" s="261"/>
      <c r="J1851" s="261"/>
      <c r="K1851" s="261"/>
      <c r="L1851" s="261"/>
      <c r="M1851" s="261"/>
      <c r="N1851" s="261"/>
      <c r="O1851" s="261"/>
      <c r="P1851" s="261"/>
      <c r="Q1851" s="261"/>
      <c r="R1851" s="261"/>
      <c r="S1851" s="261"/>
      <c r="T1851" s="261"/>
      <c r="U1851" s="261"/>
      <c r="V1851" s="261"/>
      <c r="W1851" s="261"/>
      <c r="X1851" s="261"/>
      <c r="Y1851" s="261"/>
      <c r="Z1851" s="261"/>
      <c r="AA1851" s="261"/>
      <c r="AB1851" s="261"/>
      <c r="AC1851" s="261"/>
      <c r="AD1851" s="205">
        <f>'Art. 121'!Q1783</f>
        <v>3</v>
      </c>
      <c r="AE1851" s="91" t="str">
        <f>IF(AG1851=1,AK1851,AG1851)</f>
        <v>No aplica</v>
      </c>
      <c r="AF1851">
        <f>AD1851/2</f>
        <v>1.5</v>
      </c>
      <c r="AG1851" s="89" t="str">
        <f>IF(AND(AF1851&gt;=0,AF1851&lt;=1),1,"No aplica")</f>
        <v>No aplica</v>
      </c>
      <c r="AH1851" s="92" t="e">
        <f>AD1851/(AG1851*2)</f>
        <v>#VALUE!</v>
      </c>
      <c r="AI1851" s="93" t="str">
        <f>IF(AG1851=1,AG1851/$AG$1855,"No aplica")</f>
        <v>No aplica</v>
      </c>
      <c r="AJ1851" s="93" t="e">
        <f>AF1851*AI1851</f>
        <v>#VALUE!</v>
      </c>
      <c r="AK1851" s="93" t="e">
        <f>AJ1851*$AE$23</f>
        <v>#VALUE!</v>
      </c>
    </row>
    <row r="1852" spans="1:37" ht="25.35" customHeight="1" thickTop="1" thickBot="1">
      <c r="A1852" s="261" t="s">
        <v>1572</v>
      </c>
      <c r="B1852" s="261"/>
      <c r="C1852" s="261"/>
      <c r="D1852" s="261"/>
      <c r="E1852" s="261"/>
      <c r="F1852" s="261"/>
      <c r="G1852" s="261"/>
      <c r="H1852" s="261"/>
      <c r="I1852" s="261"/>
      <c r="J1852" s="261"/>
      <c r="K1852" s="261"/>
      <c r="L1852" s="261"/>
      <c r="M1852" s="261"/>
      <c r="N1852" s="261"/>
      <c r="O1852" s="261"/>
      <c r="P1852" s="261"/>
      <c r="Q1852" s="261"/>
      <c r="R1852" s="261"/>
      <c r="S1852" s="261"/>
      <c r="T1852" s="261"/>
      <c r="U1852" s="261"/>
      <c r="V1852" s="261"/>
      <c r="W1852" s="261"/>
      <c r="X1852" s="261"/>
      <c r="Y1852" s="261"/>
      <c r="Z1852" s="261"/>
      <c r="AA1852" s="261"/>
      <c r="AB1852" s="261"/>
      <c r="AC1852" s="261"/>
      <c r="AD1852" s="205">
        <f>'Art. 121'!Q1784</f>
        <v>3</v>
      </c>
      <c r="AE1852" s="91" t="str">
        <f>IF(AG1852=1,AK1852,AG1852)</f>
        <v>No aplica</v>
      </c>
      <c r="AF1852">
        <f>AD1852/2</f>
        <v>1.5</v>
      </c>
      <c r="AG1852" s="89" t="str">
        <f>IF(AND(AF1852&gt;=0,AF1852&lt;=1),1,"No aplica")</f>
        <v>No aplica</v>
      </c>
      <c r="AH1852" s="92" t="e">
        <f>AD1852/(AG1852*2)</f>
        <v>#VALUE!</v>
      </c>
      <c r="AI1852" s="93" t="str">
        <f>IF(AG1852=1,AG1852/$AG$1855,"No aplica")</f>
        <v>No aplica</v>
      </c>
      <c r="AJ1852" s="93" t="e">
        <f>AF1852*AI1852</f>
        <v>#VALUE!</v>
      </c>
      <c r="AK1852" s="93" t="e">
        <f>AJ1852*$AE$23</f>
        <v>#VALUE!</v>
      </c>
    </row>
    <row r="1853" spans="1:37" ht="25.35" customHeight="1" thickTop="1" thickBot="1">
      <c r="A1853" s="261" t="s">
        <v>1574</v>
      </c>
      <c r="B1853" s="261"/>
      <c r="C1853" s="261"/>
      <c r="D1853" s="261"/>
      <c r="E1853" s="261"/>
      <c r="F1853" s="261"/>
      <c r="G1853" s="261"/>
      <c r="H1853" s="261"/>
      <c r="I1853" s="261"/>
      <c r="J1853" s="261"/>
      <c r="K1853" s="261"/>
      <c r="L1853" s="261"/>
      <c r="M1853" s="261"/>
      <c r="N1853" s="261"/>
      <c r="O1853" s="261"/>
      <c r="P1853" s="261"/>
      <c r="Q1853" s="261"/>
      <c r="R1853" s="261"/>
      <c r="S1853" s="261"/>
      <c r="T1853" s="261"/>
      <c r="U1853" s="261"/>
      <c r="V1853" s="261"/>
      <c r="W1853" s="261"/>
      <c r="X1853" s="261"/>
      <c r="Y1853" s="261"/>
      <c r="Z1853" s="261"/>
      <c r="AA1853" s="261"/>
      <c r="AB1853" s="261"/>
      <c r="AC1853" s="261"/>
      <c r="AD1853" s="205">
        <f>'Art. 121'!Q1785</f>
        <v>3</v>
      </c>
      <c r="AE1853" s="91" t="str">
        <f>IF(AG1853=1,AK1853,AG1853)</f>
        <v>No aplica</v>
      </c>
      <c r="AF1853">
        <f>AD1853/2</f>
        <v>1.5</v>
      </c>
      <c r="AG1853" s="89" t="str">
        <f>IF(AND(AF1853&gt;=0,AF1853&lt;=1),1,"No aplica")</f>
        <v>No aplica</v>
      </c>
      <c r="AH1853" s="92" t="e">
        <f>AD1853/(AG1853*2)</f>
        <v>#VALUE!</v>
      </c>
      <c r="AI1853" s="93" t="str">
        <f>IF(AG1853=1,AG1853/$AG$1855,"No aplica")</f>
        <v>No aplica</v>
      </c>
      <c r="AJ1853" s="93" t="e">
        <f>AF1853*AI1853</f>
        <v>#VALUE!</v>
      </c>
      <c r="AK1853" s="93" t="e">
        <f>AJ1853*$AE$23</f>
        <v>#VALUE!</v>
      </c>
    </row>
    <row r="1854" spans="1:37" ht="25.35" customHeight="1" thickTop="1" thickBot="1">
      <c r="A1854" s="261" t="s">
        <v>1576</v>
      </c>
      <c r="B1854" s="261"/>
      <c r="C1854" s="261"/>
      <c r="D1854" s="261"/>
      <c r="E1854" s="261"/>
      <c r="F1854" s="261"/>
      <c r="G1854" s="261"/>
      <c r="H1854" s="261"/>
      <c r="I1854" s="261"/>
      <c r="J1854" s="261"/>
      <c r="K1854" s="261"/>
      <c r="L1854" s="261"/>
      <c r="M1854" s="261"/>
      <c r="N1854" s="261"/>
      <c r="O1854" s="261"/>
      <c r="P1854" s="261"/>
      <c r="Q1854" s="261"/>
      <c r="R1854" s="261"/>
      <c r="S1854" s="261"/>
      <c r="T1854" s="261"/>
      <c r="U1854" s="261"/>
      <c r="V1854" s="261"/>
      <c r="W1854" s="261"/>
      <c r="X1854" s="261"/>
      <c r="Y1854" s="261"/>
      <c r="Z1854" s="261"/>
      <c r="AA1854" s="261"/>
      <c r="AB1854" s="261"/>
      <c r="AC1854" s="261"/>
      <c r="AD1854" s="205">
        <f>'Art. 121'!Q1786</f>
        <v>3</v>
      </c>
      <c r="AE1854" s="91" t="str">
        <f>IF(AG1854=1,AK1854,AG1854)</f>
        <v>No aplica</v>
      </c>
      <c r="AF1854">
        <f>AD1854/2</f>
        <v>1.5</v>
      </c>
      <c r="AG1854" s="89" t="str">
        <f>IF(AND(AF1854&gt;=0,AF1854&lt;=1),1,"No aplica")</f>
        <v>No aplica</v>
      </c>
      <c r="AH1854" s="92" t="e">
        <f>AD1854/(AG1854*2)</f>
        <v>#VALUE!</v>
      </c>
      <c r="AI1854" s="93" t="str">
        <f>IF(AG1854=1,AG1854/$AG$1855,"No aplica")</f>
        <v>No aplica</v>
      </c>
      <c r="AJ1854" s="93" t="e">
        <f>AF1854*AI1854</f>
        <v>#VALUE!</v>
      </c>
      <c r="AK1854" s="93" t="e">
        <f>AJ1854*$AE$23</f>
        <v>#VALUE!</v>
      </c>
    </row>
    <row r="1855" spans="1:37" ht="25.35" customHeight="1" thickTop="1">
      <c r="A1855" s="304" t="s">
        <v>2505</v>
      </c>
      <c r="B1855" s="304"/>
      <c r="C1855" s="304"/>
      <c r="D1855" s="304"/>
      <c r="E1855" s="304"/>
      <c r="F1855" s="304"/>
      <c r="G1855" s="304"/>
      <c r="H1855" s="304"/>
      <c r="I1855" s="304"/>
      <c r="J1855" s="304"/>
      <c r="K1855" s="304"/>
      <c r="L1855" s="304"/>
      <c r="M1855" s="304"/>
      <c r="N1855" s="304"/>
      <c r="O1855" s="304"/>
      <c r="P1855" s="304"/>
      <c r="Q1855" s="304"/>
      <c r="R1855" s="304"/>
      <c r="S1855" s="304"/>
      <c r="T1855" s="304"/>
      <c r="U1855" s="304"/>
      <c r="V1855" s="304"/>
      <c r="W1855" s="304"/>
      <c r="X1855" s="304"/>
      <c r="Y1855" s="304"/>
      <c r="Z1855" s="304"/>
      <c r="AA1855" s="304"/>
      <c r="AB1855" s="304"/>
      <c r="AC1855" s="304"/>
      <c r="AD1855" s="304"/>
      <c r="AE1855" s="91">
        <f>SUM(AE1848:AE1854)</f>
        <v>0</v>
      </c>
      <c r="AF1855" s="63"/>
      <c r="AG1855" s="94">
        <f>SUM(AG1850:AG1854)</f>
        <v>0</v>
      </c>
      <c r="AH1855" s="95"/>
      <c r="AI1855" s="96"/>
      <c r="AJ1855" s="96"/>
      <c r="AK1855" s="96"/>
    </row>
    <row r="1856" spans="1:37" ht="25.35" customHeight="1">
      <c r="A1856" s="302" t="s">
        <v>2506</v>
      </c>
      <c r="B1856" s="302"/>
      <c r="C1856" s="302"/>
      <c r="D1856" s="302"/>
      <c r="E1856" s="302"/>
      <c r="F1856" s="302"/>
      <c r="G1856" s="302"/>
      <c r="H1856" s="302"/>
      <c r="I1856" s="302"/>
      <c r="J1856" s="302"/>
      <c r="K1856" s="302"/>
      <c r="L1856" s="302"/>
      <c r="M1856" s="302"/>
      <c r="N1856" s="302"/>
      <c r="O1856" s="302"/>
      <c r="P1856" s="302"/>
      <c r="Q1856" s="302"/>
      <c r="R1856" s="302"/>
      <c r="S1856" s="302"/>
      <c r="T1856" s="302"/>
      <c r="U1856" s="302"/>
      <c r="V1856" s="302"/>
      <c r="W1856" s="302"/>
      <c r="X1856" s="302"/>
      <c r="Y1856" s="302"/>
      <c r="Z1856" s="302"/>
      <c r="AA1856" s="302"/>
      <c r="AB1856" s="302"/>
      <c r="AC1856" s="302"/>
      <c r="AD1856" s="302"/>
      <c r="AE1856" s="91">
        <f>AE1855/$AE$23*100</f>
        <v>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94" t="s">
        <v>1577</v>
      </c>
      <c r="B1859" s="294"/>
      <c r="C1859" s="294"/>
      <c r="D1859" s="294"/>
      <c r="E1859" s="294"/>
      <c r="F1859" s="294"/>
      <c r="G1859" s="294"/>
      <c r="H1859" s="294"/>
      <c r="I1859" s="294"/>
      <c r="J1859" s="294"/>
      <c r="K1859" s="294"/>
      <c r="L1859" s="294"/>
      <c r="M1859" s="294"/>
      <c r="N1859" s="294"/>
      <c r="O1859" s="294"/>
      <c r="P1859" s="294"/>
      <c r="Q1859" s="294"/>
      <c r="R1859" s="294"/>
      <c r="S1859" s="294"/>
      <c r="T1859" s="294"/>
      <c r="U1859" s="294"/>
      <c r="V1859" s="294"/>
      <c r="W1859" s="294"/>
      <c r="X1859" s="294"/>
      <c r="Y1859" s="294"/>
      <c r="Z1859" s="294"/>
      <c r="AA1859" s="294"/>
      <c r="AB1859" s="294"/>
      <c r="AC1859" s="294"/>
      <c r="AD1859" s="204"/>
      <c r="AE1859" s="204"/>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03" t="s">
        <v>44</v>
      </c>
      <c r="B1862" s="303"/>
      <c r="C1862" s="303"/>
      <c r="D1862" s="303"/>
      <c r="E1862" s="303"/>
      <c r="F1862" s="303"/>
      <c r="G1862" s="303"/>
      <c r="H1862" s="303"/>
      <c r="I1862" s="303"/>
      <c r="J1862" s="303"/>
      <c r="K1862" s="303"/>
      <c r="L1862" s="303"/>
      <c r="M1862" s="303"/>
      <c r="N1862" s="303"/>
      <c r="O1862" s="303"/>
      <c r="P1862" s="303"/>
      <c r="Q1862" s="303"/>
      <c r="R1862" s="303"/>
      <c r="S1862" s="303"/>
      <c r="T1862" s="303"/>
      <c r="U1862" s="303"/>
      <c r="V1862" s="303"/>
      <c r="W1862" s="303"/>
      <c r="X1862" s="303"/>
      <c r="Y1862" s="303"/>
      <c r="Z1862" s="303"/>
      <c r="AA1862" s="303"/>
      <c r="AB1862" s="303"/>
      <c r="AC1862" s="303"/>
      <c r="AD1862" s="67" t="s">
        <v>67</v>
      </c>
      <c r="AE1862" s="201" t="s">
        <v>9</v>
      </c>
      <c r="AF1862" s="89" t="s">
        <v>1877</v>
      </c>
      <c r="AG1862" s="89" t="s">
        <v>1878</v>
      </c>
      <c r="AH1862" s="89" t="s">
        <v>1879</v>
      </c>
      <c r="AI1862" s="90" t="s">
        <v>1880</v>
      </c>
      <c r="AJ1862" s="89"/>
      <c r="AK1862" s="90" t="s">
        <v>1881</v>
      </c>
    </row>
    <row r="1863" spans="1:37" ht="25.35" customHeight="1" thickTop="1" thickBot="1">
      <c r="A1863" s="296" t="s">
        <v>1579</v>
      </c>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c r="Z1863" s="297"/>
      <c r="AA1863" s="297"/>
      <c r="AB1863" s="297"/>
      <c r="AC1863" s="298"/>
      <c r="AD1863" s="205">
        <f>'Art. 121'!Q1795</f>
        <v>3</v>
      </c>
      <c r="AE1863" s="91" t="str">
        <f t="shared" ref="AE1863:AE1879" si="498">IF(AG1863=1,AK1863,AG1863)</f>
        <v>No aplica</v>
      </c>
      <c r="AF1863">
        <f t="shared" ref="AF1863:AF1879" si="499">AD1863/2</f>
        <v>1.5</v>
      </c>
      <c r="AG1863" s="89" t="str">
        <f t="shared" ref="AG1863:AG1879" si="500">IF(AND(AF1863&gt;=0,AF1863&lt;=1),1,"No aplica")</f>
        <v>No aplica</v>
      </c>
      <c r="AH1863" s="92" t="e">
        <f t="shared" ref="AH1863:AH1879" si="501">AD1863/(AG1863*2)</f>
        <v>#VALUE!</v>
      </c>
      <c r="AI1863" s="93" t="str">
        <f t="shared" ref="AI1863:AI1879" si="502">IF(AG1863=1,AG1863/$AG$1880,"No aplica")</f>
        <v>No aplica</v>
      </c>
      <c r="AJ1863" s="93" t="e">
        <f t="shared" ref="AJ1863:AJ1879" si="503">AF1863*AI1863</f>
        <v>#VALUE!</v>
      </c>
      <c r="AK1863" s="93" t="e">
        <f t="shared" ref="AK1863:AK1879" si="504">AJ1863*$AE$23</f>
        <v>#VALUE!</v>
      </c>
    </row>
    <row r="1864" spans="1:37" ht="25.35" customHeight="1" thickTop="1" thickBot="1">
      <c r="A1864" s="296" t="s">
        <v>1580</v>
      </c>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c r="Z1864" s="297"/>
      <c r="AA1864" s="297"/>
      <c r="AB1864" s="297"/>
      <c r="AC1864" s="298"/>
      <c r="AD1864" s="205">
        <f>'Art. 121'!Q1796</f>
        <v>3</v>
      </c>
      <c r="AE1864" s="91" t="str">
        <f t="shared" si="498"/>
        <v>No aplica</v>
      </c>
      <c r="AF1864">
        <f t="shared" si="499"/>
        <v>1.5</v>
      </c>
      <c r="AG1864" s="89" t="str">
        <f t="shared" si="500"/>
        <v>No aplica</v>
      </c>
      <c r="AH1864" s="92" t="e">
        <f t="shared" si="501"/>
        <v>#VALUE!</v>
      </c>
      <c r="AI1864" s="93" t="str">
        <f t="shared" si="502"/>
        <v>No aplica</v>
      </c>
      <c r="AJ1864" s="93" t="e">
        <f t="shared" si="503"/>
        <v>#VALUE!</v>
      </c>
      <c r="AK1864" s="93" t="e">
        <f t="shared" si="504"/>
        <v>#VALUE!</v>
      </c>
    </row>
    <row r="1865" spans="1:37" ht="25.35" customHeight="1" thickTop="1" thickBot="1">
      <c r="A1865" s="296" t="s">
        <v>2507</v>
      </c>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c r="Z1865" s="297"/>
      <c r="AA1865" s="297"/>
      <c r="AB1865" s="297"/>
      <c r="AC1865" s="298"/>
      <c r="AD1865" s="205">
        <f>'Art. 121'!Q1797</f>
        <v>3</v>
      </c>
      <c r="AE1865" s="91" t="str">
        <f t="shared" si="498"/>
        <v>No aplica</v>
      </c>
      <c r="AF1865">
        <f t="shared" si="499"/>
        <v>1.5</v>
      </c>
      <c r="AG1865" s="89" t="str">
        <f t="shared" si="500"/>
        <v>No aplica</v>
      </c>
      <c r="AH1865" s="92" t="e">
        <f t="shared" si="501"/>
        <v>#VALUE!</v>
      </c>
      <c r="AI1865" s="93" t="str">
        <f t="shared" si="502"/>
        <v>No aplica</v>
      </c>
      <c r="AJ1865" s="93" t="e">
        <f t="shared" si="503"/>
        <v>#VALUE!</v>
      </c>
      <c r="AK1865" s="93" t="e">
        <f t="shared" si="504"/>
        <v>#VALUE!</v>
      </c>
    </row>
    <row r="1866" spans="1:37" ht="25.35" customHeight="1" thickTop="1" thickBot="1">
      <c r="A1866" s="296" t="s">
        <v>1582</v>
      </c>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c r="Z1866" s="297"/>
      <c r="AA1866" s="297"/>
      <c r="AB1866" s="297"/>
      <c r="AC1866" s="298"/>
      <c r="AD1866" s="205">
        <f>'Art. 121'!Q1798</f>
        <v>3</v>
      </c>
      <c r="AE1866" s="91" t="str">
        <f t="shared" si="498"/>
        <v>No aplica</v>
      </c>
      <c r="AF1866">
        <f t="shared" si="499"/>
        <v>1.5</v>
      </c>
      <c r="AG1866" s="89" t="str">
        <f t="shared" si="500"/>
        <v>No aplica</v>
      </c>
      <c r="AH1866" s="92" t="e">
        <f t="shared" si="501"/>
        <v>#VALUE!</v>
      </c>
      <c r="AI1866" s="93" t="str">
        <f t="shared" si="502"/>
        <v>No aplica</v>
      </c>
      <c r="AJ1866" s="93" t="e">
        <f t="shared" si="503"/>
        <v>#VALUE!</v>
      </c>
      <c r="AK1866" s="93" t="e">
        <f t="shared" si="504"/>
        <v>#VALUE!</v>
      </c>
    </row>
    <row r="1867" spans="1:37" ht="25.35" customHeight="1" thickTop="1" thickBot="1">
      <c r="A1867" s="296" t="s">
        <v>1583</v>
      </c>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c r="Z1867" s="297"/>
      <c r="AA1867" s="297"/>
      <c r="AB1867" s="297"/>
      <c r="AC1867" s="298"/>
      <c r="AD1867" s="205">
        <f>'Art. 121'!Q1799</f>
        <v>3</v>
      </c>
      <c r="AE1867" s="91" t="str">
        <f t="shared" si="498"/>
        <v>No aplica</v>
      </c>
      <c r="AF1867">
        <f t="shared" si="499"/>
        <v>1.5</v>
      </c>
      <c r="AG1867" s="89" t="str">
        <f t="shared" si="500"/>
        <v>No aplica</v>
      </c>
      <c r="AH1867" s="92" t="e">
        <f t="shared" si="501"/>
        <v>#VALUE!</v>
      </c>
      <c r="AI1867" s="93" t="str">
        <f t="shared" si="502"/>
        <v>No aplica</v>
      </c>
      <c r="AJ1867" s="93" t="e">
        <f t="shared" si="503"/>
        <v>#VALUE!</v>
      </c>
      <c r="AK1867" s="93" t="e">
        <f t="shared" si="504"/>
        <v>#VALUE!</v>
      </c>
    </row>
    <row r="1868" spans="1:37" ht="25.35" customHeight="1" thickTop="1" thickBot="1">
      <c r="A1868" s="296" t="s">
        <v>1584</v>
      </c>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c r="Z1868" s="297"/>
      <c r="AA1868" s="297"/>
      <c r="AB1868" s="297"/>
      <c r="AC1868" s="298"/>
      <c r="AD1868" s="205">
        <f>'Art. 121'!Q1800</f>
        <v>3</v>
      </c>
      <c r="AE1868" s="91" t="str">
        <f t="shared" si="498"/>
        <v>No aplica</v>
      </c>
      <c r="AF1868">
        <f t="shared" si="499"/>
        <v>1.5</v>
      </c>
      <c r="AG1868" s="89" t="str">
        <f t="shared" si="500"/>
        <v>No aplica</v>
      </c>
      <c r="AH1868" s="92" t="e">
        <f t="shared" si="501"/>
        <v>#VALUE!</v>
      </c>
      <c r="AI1868" s="93" t="str">
        <f t="shared" si="502"/>
        <v>No aplica</v>
      </c>
      <c r="AJ1868" s="93" t="e">
        <f t="shared" si="503"/>
        <v>#VALUE!</v>
      </c>
      <c r="AK1868" s="93" t="e">
        <f t="shared" si="504"/>
        <v>#VALUE!</v>
      </c>
    </row>
    <row r="1869" spans="1:37" ht="25.35" customHeight="1" thickTop="1" thickBot="1">
      <c r="A1869" s="296" t="s">
        <v>1585</v>
      </c>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c r="Z1869" s="297"/>
      <c r="AA1869" s="297"/>
      <c r="AB1869" s="297"/>
      <c r="AC1869" s="298"/>
      <c r="AD1869" s="205">
        <f>'Art. 121'!Q1801</f>
        <v>3</v>
      </c>
      <c r="AE1869" s="91" t="str">
        <f t="shared" si="498"/>
        <v>No aplica</v>
      </c>
      <c r="AF1869">
        <f t="shared" si="499"/>
        <v>1.5</v>
      </c>
      <c r="AG1869" s="89" t="str">
        <f t="shared" si="500"/>
        <v>No aplica</v>
      </c>
      <c r="AH1869" s="92" t="e">
        <f t="shared" si="501"/>
        <v>#VALUE!</v>
      </c>
      <c r="AI1869" s="93" t="str">
        <f t="shared" si="502"/>
        <v>No aplica</v>
      </c>
      <c r="AJ1869" s="93" t="e">
        <f t="shared" si="503"/>
        <v>#VALUE!</v>
      </c>
      <c r="AK1869" s="93" t="e">
        <f t="shared" si="504"/>
        <v>#VALUE!</v>
      </c>
    </row>
    <row r="1870" spans="1:37" ht="25.35" customHeight="1" thickTop="1" thickBot="1">
      <c r="A1870" s="296" t="s">
        <v>1586</v>
      </c>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c r="Z1870" s="297"/>
      <c r="AA1870" s="297"/>
      <c r="AB1870" s="297"/>
      <c r="AC1870" s="298"/>
      <c r="AD1870" s="205">
        <f>'Art. 121'!Q1802</f>
        <v>3</v>
      </c>
      <c r="AE1870" s="91" t="str">
        <f t="shared" si="498"/>
        <v>No aplica</v>
      </c>
      <c r="AF1870">
        <f t="shared" si="499"/>
        <v>1.5</v>
      </c>
      <c r="AG1870" s="89" t="str">
        <f t="shared" si="500"/>
        <v>No aplica</v>
      </c>
      <c r="AH1870" s="92" t="e">
        <f t="shared" si="501"/>
        <v>#VALUE!</v>
      </c>
      <c r="AI1870" s="93" t="str">
        <f t="shared" si="502"/>
        <v>No aplica</v>
      </c>
      <c r="AJ1870" s="93" t="e">
        <f t="shared" si="503"/>
        <v>#VALUE!</v>
      </c>
      <c r="AK1870" s="93" t="e">
        <f t="shared" si="504"/>
        <v>#VALUE!</v>
      </c>
    </row>
    <row r="1871" spans="1:37" ht="25.35" customHeight="1" thickTop="1" thickBot="1">
      <c r="A1871" s="296" t="s">
        <v>2508</v>
      </c>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c r="Z1871" s="297"/>
      <c r="AA1871" s="297"/>
      <c r="AB1871" s="297"/>
      <c r="AC1871" s="298"/>
      <c r="AD1871" s="205">
        <f>'Art. 121'!Q1803</f>
        <v>3</v>
      </c>
      <c r="AE1871" s="91" t="str">
        <f t="shared" si="498"/>
        <v>No aplica</v>
      </c>
      <c r="AF1871">
        <f t="shared" si="499"/>
        <v>1.5</v>
      </c>
      <c r="AG1871" s="89" t="str">
        <f t="shared" si="500"/>
        <v>No aplica</v>
      </c>
      <c r="AH1871" s="92" t="e">
        <f t="shared" si="501"/>
        <v>#VALUE!</v>
      </c>
      <c r="AI1871" s="93" t="str">
        <f t="shared" si="502"/>
        <v>No aplica</v>
      </c>
      <c r="AJ1871" s="93" t="e">
        <f t="shared" si="503"/>
        <v>#VALUE!</v>
      </c>
      <c r="AK1871" s="93" t="e">
        <f t="shared" si="504"/>
        <v>#VALUE!</v>
      </c>
    </row>
    <row r="1872" spans="1:37" ht="25.35" customHeight="1" thickTop="1" thickBot="1">
      <c r="A1872" s="296" t="s">
        <v>1588</v>
      </c>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c r="Z1872" s="297"/>
      <c r="AA1872" s="297"/>
      <c r="AB1872" s="297"/>
      <c r="AC1872" s="298"/>
      <c r="AD1872" s="205">
        <f>'Art. 121'!Q1804</f>
        <v>3</v>
      </c>
      <c r="AE1872" s="91" t="str">
        <f t="shared" si="498"/>
        <v>No aplica</v>
      </c>
      <c r="AF1872">
        <f t="shared" si="499"/>
        <v>1.5</v>
      </c>
      <c r="AG1872" s="89" t="str">
        <f t="shared" si="500"/>
        <v>No aplica</v>
      </c>
      <c r="AH1872" s="92" t="e">
        <f t="shared" si="501"/>
        <v>#VALUE!</v>
      </c>
      <c r="AI1872" s="93" t="str">
        <f t="shared" si="502"/>
        <v>No aplica</v>
      </c>
      <c r="AJ1872" s="93" t="e">
        <f t="shared" si="503"/>
        <v>#VALUE!</v>
      </c>
      <c r="AK1872" s="93" t="e">
        <f t="shared" si="504"/>
        <v>#VALUE!</v>
      </c>
    </row>
    <row r="1873" spans="1:37" ht="25.35" customHeight="1" thickTop="1" thickBot="1">
      <c r="A1873" s="296" t="s">
        <v>1589</v>
      </c>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c r="Z1873" s="297"/>
      <c r="AA1873" s="297"/>
      <c r="AB1873" s="297"/>
      <c r="AC1873" s="298"/>
      <c r="AD1873" s="205">
        <f>'Art. 121'!Q1805</f>
        <v>3</v>
      </c>
      <c r="AE1873" s="91" t="str">
        <f t="shared" si="498"/>
        <v>No aplica</v>
      </c>
      <c r="AF1873">
        <f t="shared" si="499"/>
        <v>1.5</v>
      </c>
      <c r="AG1873" s="89" t="str">
        <f t="shared" si="500"/>
        <v>No aplica</v>
      </c>
      <c r="AH1873" s="92" t="e">
        <f t="shared" si="501"/>
        <v>#VALUE!</v>
      </c>
      <c r="AI1873" s="93" t="str">
        <f t="shared" si="502"/>
        <v>No aplica</v>
      </c>
      <c r="AJ1873" s="93" t="e">
        <f t="shared" si="503"/>
        <v>#VALUE!</v>
      </c>
      <c r="AK1873" s="93" t="e">
        <f t="shared" si="504"/>
        <v>#VALUE!</v>
      </c>
    </row>
    <row r="1874" spans="1:37" ht="25.35" customHeight="1" thickTop="1" thickBot="1">
      <c r="A1874" s="296" t="s">
        <v>1590</v>
      </c>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c r="Z1874" s="297"/>
      <c r="AA1874" s="297"/>
      <c r="AB1874" s="297"/>
      <c r="AC1874" s="298"/>
      <c r="AD1874" s="205">
        <f>'Art. 121'!Q1806</f>
        <v>3</v>
      </c>
      <c r="AE1874" s="91" t="str">
        <f t="shared" si="498"/>
        <v>No aplica</v>
      </c>
      <c r="AF1874">
        <f t="shared" si="499"/>
        <v>1.5</v>
      </c>
      <c r="AG1874" s="89" t="str">
        <f t="shared" si="500"/>
        <v>No aplica</v>
      </c>
      <c r="AH1874" s="92" t="e">
        <f t="shared" si="501"/>
        <v>#VALUE!</v>
      </c>
      <c r="AI1874" s="93" t="str">
        <f t="shared" si="502"/>
        <v>No aplica</v>
      </c>
      <c r="AJ1874" s="93" t="e">
        <f t="shared" si="503"/>
        <v>#VALUE!</v>
      </c>
      <c r="AK1874" s="93" t="e">
        <f t="shared" si="504"/>
        <v>#VALUE!</v>
      </c>
    </row>
    <row r="1875" spans="1:37" ht="25.35" customHeight="1" thickTop="1" thickBot="1">
      <c r="A1875" s="296" t="s">
        <v>1591</v>
      </c>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c r="Z1875" s="297"/>
      <c r="AA1875" s="297"/>
      <c r="AB1875" s="297"/>
      <c r="AC1875" s="298"/>
      <c r="AD1875" s="205">
        <f>'Art. 121'!Q1807</f>
        <v>3</v>
      </c>
      <c r="AE1875" s="91" t="str">
        <f t="shared" si="498"/>
        <v>No aplica</v>
      </c>
      <c r="AF1875">
        <f t="shared" si="499"/>
        <v>1.5</v>
      </c>
      <c r="AG1875" s="89" t="str">
        <f t="shared" si="500"/>
        <v>No aplica</v>
      </c>
      <c r="AH1875" s="92" t="e">
        <f t="shared" si="501"/>
        <v>#VALUE!</v>
      </c>
      <c r="AI1875" s="93" t="str">
        <f t="shared" si="502"/>
        <v>No aplica</v>
      </c>
      <c r="AJ1875" s="93" t="e">
        <f t="shared" si="503"/>
        <v>#VALUE!</v>
      </c>
      <c r="AK1875" s="93" t="e">
        <f t="shared" si="504"/>
        <v>#VALUE!</v>
      </c>
    </row>
    <row r="1876" spans="1:37" ht="25.35" customHeight="1" thickTop="1" thickBot="1">
      <c r="A1876" s="296" t="s">
        <v>1592</v>
      </c>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c r="Z1876" s="297"/>
      <c r="AA1876" s="297"/>
      <c r="AB1876" s="297"/>
      <c r="AC1876" s="298"/>
      <c r="AD1876" s="205">
        <f>'Art. 121'!Q1808</f>
        <v>3</v>
      </c>
      <c r="AE1876" s="91" t="str">
        <f t="shared" si="498"/>
        <v>No aplica</v>
      </c>
      <c r="AF1876">
        <f t="shared" si="499"/>
        <v>1.5</v>
      </c>
      <c r="AG1876" s="89" t="str">
        <f t="shared" si="500"/>
        <v>No aplica</v>
      </c>
      <c r="AH1876" s="92" t="e">
        <f t="shared" si="501"/>
        <v>#VALUE!</v>
      </c>
      <c r="AI1876" s="93" t="str">
        <f t="shared" si="502"/>
        <v>No aplica</v>
      </c>
      <c r="AJ1876" s="93" t="e">
        <f t="shared" si="503"/>
        <v>#VALUE!</v>
      </c>
      <c r="AK1876" s="93" t="e">
        <f t="shared" si="504"/>
        <v>#VALUE!</v>
      </c>
    </row>
    <row r="1877" spans="1:37" ht="25.35" customHeight="1" thickTop="1" thickBot="1">
      <c r="A1877" s="296" t="s">
        <v>1593</v>
      </c>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c r="Z1877" s="297"/>
      <c r="AA1877" s="297"/>
      <c r="AB1877" s="297"/>
      <c r="AC1877" s="298"/>
      <c r="AD1877" s="205">
        <f>'Art. 121'!Q1809</f>
        <v>3</v>
      </c>
      <c r="AE1877" s="91" t="str">
        <f t="shared" si="498"/>
        <v>No aplica</v>
      </c>
      <c r="AF1877">
        <f t="shared" si="499"/>
        <v>1.5</v>
      </c>
      <c r="AG1877" s="89" t="str">
        <f t="shared" si="500"/>
        <v>No aplica</v>
      </c>
      <c r="AH1877" s="92" t="e">
        <f t="shared" si="501"/>
        <v>#VALUE!</v>
      </c>
      <c r="AI1877" s="93" t="str">
        <f t="shared" si="502"/>
        <v>No aplica</v>
      </c>
      <c r="AJ1877" s="93" t="e">
        <f t="shared" si="503"/>
        <v>#VALUE!</v>
      </c>
      <c r="AK1877" s="93" t="e">
        <f t="shared" si="504"/>
        <v>#VALUE!</v>
      </c>
    </row>
    <row r="1878" spans="1:37" ht="25.35" customHeight="1" thickTop="1" thickBot="1">
      <c r="A1878" s="296" t="s">
        <v>1594</v>
      </c>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c r="Z1878" s="297"/>
      <c r="AA1878" s="297"/>
      <c r="AB1878" s="297"/>
      <c r="AC1878" s="298"/>
      <c r="AD1878" s="205">
        <f>'Art. 121'!Q1810</f>
        <v>3</v>
      </c>
      <c r="AE1878" s="91" t="str">
        <f t="shared" ref="AE1878" si="505">IF(AG1878=1,AK1878,AG1878)</f>
        <v>No aplica</v>
      </c>
      <c r="AF1878">
        <f t="shared" ref="AF1878" si="506">AD1878/2</f>
        <v>1.5</v>
      </c>
      <c r="AG1878" s="89" t="str">
        <f t="shared" ref="AG1878" si="507">IF(AND(AF1878&gt;=0,AF1878&lt;=1),1,"No aplica")</f>
        <v>No aplica</v>
      </c>
      <c r="AH1878" s="92" t="e">
        <f t="shared" ref="AH1878" si="508">AD1878/(AG1878*2)</f>
        <v>#VALUE!</v>
      </c>
      <c r="AI1878" s="93" t="str">
        <f t="shared" ref="AI1878" si="509">IF(AG1878=1,AG1878/$AG$1880,"No aplica")</f>
        <v>No aplica</v>
      </c>
      <c r="AJ1878" s="93" t="e">
        <f t="shared" ref="AJ1878" si="510">AF1878*AI1878</f>
        <v>#VALUE!</v>
      </c>
      <c r="AK1878" s="93" t="e">
        <f t="shared" ref="AK1878" si="511">AJ1878*$AE$23</f>
        <v>#VALUE!</v>
      </c>
    </row>
    <row r="1879" spans="1:37" ht="25.35" customHeight="1" thickTop="1" thickBot="1">
      <c r="A1879" s="296" t="s">
        <v>1595</v>
      </c>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c r="Z1879" s="297"/>
      <c r="AA1879" s="297"/>
      <c r="AB1879" s="297"/>
      <c r="AC1879" s="298"/>
      <c r="AD1879" s="205">
        <f>'Art. 121'!Q1811</f>
        <v>3</v>
      </c>
      <c r="AE1879" s="91" t="str">
        <f t="shared" si="498"/>
        <v>No aplica</v>
      </c>
      <c r="AF1879">
        <f t="shared" si="499"/>
        <v>1.5</v>
      </c>
      <c r="AG1879" s="89" t="str">
        <f t="shared" si="500"/>
        <v>No aplica</v>
      </c>
      <c r="AH1879" s="92" t="e">
        <f t="shared" si="501"/>
        <v>#VALUE!</v>
      </c>
      <c r="AI1879" s="93" t="str">
        <f t="shared" si="502"/>
        <v>No aplica</v>
      </c>
      <c r="AJ1879" s="93" t="e">
        <f t="shared" si="503"/>
        <v>#VALUE!</v>
      </c>
      <c r="AK1879" s="93" t="e">
        <f t="shared" si="504"/>
        <v>#VALUE!</v>
      </c>
    </row>
    <row r="1880" spans="1:37" ht="25.35" customHeight="1" thickTop="1">
      <c r="A1880" s="304" t="s">
        <v>2509</v>
      </c>
      <c r="B1880" s="304"/>
      <c r="C1880" s="304"/>
      <c r="D1880" s="304"/>
      <c r="E1880" s="304"/>
      <c r="F1880" s="304"/>
      <c r="G1880" s="304"/>
      <c r="H1880" s="304"/>
      <c r="I1880" s="304"/>
      <c r="J1880" s="304"/>
      <c r="K1880" s="304"/>
      <c r="L1880" s="304"/>
      <c r="M1880" s="304"/>
      <c r="N1880" s="304"/>
      <c r="O1880" s="304"/>
      <c r="P1880" s="304"/>
      <c r="Q1880" s="304"/>
      <c r="R1880" s="304"/>
      <c r="S1880" s="304"/>
      <c r="T1880" s="304"/>
      <c r="U1880" s="304"/>
      <c r="V1880" s="304"/>
      <c r="W1880" s="304"/>
      <c r="X1880" s="304"/>
      <c r="Y1880" s="304"/>
      <c r="Z1880" s="304"/>
      <c r="AA1880" s="304"/>
      <c r="AB1880" s="304"/>
      <c r="AC1880" s="304"/>
      <c r="AD1880" s="304"/>
      <c r="AE1880" s="91">
        <f>SUM(AE1863:AE1879)</f>
        <v>0</v>
      </c>
      <c r="AF1880" s="63"/>
      <c r="AG1880" s="94">
        <f>SUM(AG1863:AG1879)</f>
        <v>0</v>
      </c>
      <c r="AH1880" s="95"/>
      <c r="AI1880" s="96"/>
      <c r="AJ1880" s="96"/>
      <c r="AK1880" s="96"/>
    </row>
    <row r="1881" spans="1:37" ht="25.35" customHeight="1">
      <c r="A1881" s="302" t="s">
        <v>2510</v>
      </c>
      <c r="B1881" s="302"/>
      <c r="C1881" s="302"/>
      <c r="D1881" s="302"/>
      <c r="E1881" s="302"/>
      <c r="F1881" s="302"/>
      <c r="G1881" s="302"/>
      <c r="H1881" s="302"/>
      <c r="I1881" s="302"/>
      <c r="J1881" s="302"/>
      <c r="K1881" s="302"/>
      <c r="L1881" s="302"/>
      <c r="M1881" s="302"/>
      <c r="N1881" s="302"/>
      <c r="O1881" s="302"/>
      <c r="P1881" s="302"/>
      <c r="Q1881" s="302"/>
      <c r="R1881" s="302"/>
      <c r="S1881" s="302"/>
      <c r="T1881" s="302"/>
      <c r="U1881" s="302"/>
      <c r="V1881" s="302"/>
      <c r="W1881" s="302"/>
      <c r="X1881" s="302"/>
      <c r="Y1881" s="302"/>
      <c r="Z1881" s="302"/>
      <c r="AA1881" s="302"/>
      <c r="AB1881" s="302"/>
      <c r="AC1881" s="302"/>
      <c r="AD1881" s="302"/>
      <c r="AE1881" s="91">
        <f>AE1880/$AE$23*100</f>
        <v>0</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05" t="s">
        <v>79</v>
      </c>
      <c r="B1883" s="305"/>
      <c r="C1883" s="305"/>
      <c r="D1883" s="305"/>
      <c r="E1883" s="305"/>
      <c r="F1883" s="305"/>
      <c r="G1883" s="305"/>
      <c r="H1883" s="305"/>
      <c r="I1883" s="305"/>
      <c r="J1883" s="305"/>
      <c r="K1883" s="305"/>
      <c r="L1883" s="305"/>
      <c r="M1883" s="305"/>
      <c r="N1883" s="305"/>
      <c r="O1883" s="305"/>
      <c r="P1883" s="305"/>
      <c r="Q1883" s="305"/>
      <c r="R1883" s="305"/>
      <c r="S1883" s="305"/>
      <c r="T1883" s="305"/>
      <c r="U1883" s="305"/>
      <c r="V1883" s="305"/>
      <c r="W1883" s="305"/>
      <c r="X1883" s="305"/>
      <c r="Y1883" s="305"/>
      <c r="Z1883" s="305"/>
      <c r="AA1883" s="305"/>
      <c r="AB1883" s="305"/>
      <c r="AC1883" s="305"/>
      <c r="AD1883" s="106" t="s">
        <v>67</v>
      </c>
      <c r="AE1883" s="107" t="s">
        <v>9</v>
      </c>
      <c r="AF1883" s="89" t="s">
        <v>1877</v>
      </c>
      <c r="AG1883" s="89" t="s">
        <v>1878</v>
      </c>
      <c r="AH1883" s="89" t="s">
        <v>1879</v>
      </c>
      <c r="AI1883" s="90" t="s">
        <v>1880</v>
      </c>
      <c r="AJ1883" s="89"/>
      <c r="AK1883" s="90" t="s">
        <v>1881</v>
      </c>
    </row>
    <row r="1884" spans="1:37" ht="25.35" customHeight="1" thickTop="1" thickBot="1">
      <c r="A1884" s="296" t="s">
        <v>1596</v>
      </c>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c r="Z1884" s="297"/>
      <c r="AA1884" s="297"/>
      <c r="AB1884" s="297"/>
      <c r="AC1884" s="298"/>
      <c r="AD1884" s="205">
        <f>'Art. 121'!Q1814</f>
        <v>3</v>
      </c>
      <c r="AE1884" s="91" t="str">
        <f>IF(AG1884=1,AK1884,AG1884)</f>
        <v>No aplica</v>
      </c>
      <c r="AF1884">
        <f>AD1884/2</f>
        <v>1.5</v>
      </c>
      <c r="AG1884" s="89" t="str">
        <f>IF(AND(AF1884&gt;=0,AF1884&lt;=1),1,"No aplica")</f>
        <v>No aplica</v>
      </c>
      <c r="AH1884" s="92" t="e">
        <f>AD1884/(AG1884*2)</f>
        <v>#VALUE!</v>
      </c>
      <c r="AI1884" s="93" t="str">
        <f>IF(AG1884=1,AG1884/$AG$1889,"No aplica")</f>
        <v>No aplica</v>
      </c>
      <c r="AJ1884" s="93" t="e">
        <f>AF1884*AI1884</f>
        <v>#VALUE!</v>
      </c>
      <c r="AK1884" s="93" t="e">
        <f>AJ1884*$AE$23</f>
        <v>#VALUE!</v>
      </c>
    </row>
    <row r="1885" spans="1:37" ht="25.35" customHeight="1" thickTop="1" thickBot="1">
      <c r="A1885" s="296" t="s">
        <v>2511</v>
      </c>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c r="Z1885" s="297"/>
      <c r="AA1885" s="297"/>
      <c r="AB1885" s="297"/>
      <c r="AC1885" s="298"/>
      <c r="AD1885" s="205">
        <f>'Art. 121'!Q1815</f>
        <v>3</v>
      </c>
      <c r="AE1885" s="91" t="str">
        <f>IF(AG1885=1,AK1885,AG1885)</f>
        <v>No aplica</v>
      </c>
      <c r="AF1885">
        <f>AD1885/2</f>
        <v>1.5</v>
      </c>
      <c r="AG1885" s="89" t="str">
        <f>IF(AND(AF1885&gt;=0,AF1885&lt;=1),1,"No aplica")</f>
        <v>No aplica</v>
      </c>
      <c r="AH1885" s="92" t="e">
        <f>AD1885/(AG1885*2)</f>
        <v>#VALUE!</v>
      </c>
      <c r="AI1885" s="93" t="str">
        <f>IF(AG1885=1,AG1885/$AG$1889,"No aplica")</f>
        <v>No aplica</v>
      </c>
      <c r="AJ1885" s="93" t="e">
        <f>AF1885*AI1885</f>
        <v>#VALUE!</v>
      </c>
      <c r="AK1885" s="93" t="e">
        <f>AJ1885*$AE$23</f>
        <v>#VALUE!</v>
      </c>
    </row>
    <row r="1886" spans="1:37" ht="25.35" customHeight="1" thickTop="1" thickBot="1">
      <c r="A1886" s="296" t="s">
        <v>2512</v>
      </c>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c r="Z1886" s="297"/>
      <c r="AA1886" s="297"/>
      <c r="AB1886" s="297"/>
      <c r="AC1886" s="298"/>
      <c r="AD1886" s="205">
        <f>'Art. 121'!Q1816</f>
        <v>3</v>
      </c>
      <c r="AE1886" s="91" t="str">
        <f>IF(AG1886=1,AK1886,AG1886)</f>
        <v>No aplica</v>
      </c>
      <c r="AF1886">
        <f>AD1886/2</f>
        <v>1.5</v>
      </c>
      <c r="AG1886" s="89" t="str">
        <f>IF(AND(AF1886&gt;=0,AF1886&lt;=1),1,"No aplica")</f>
        <v>No aplica</v>
      </c>
      <c r="AH1886" s="92" t="e">
        <f>AD1886/(AG1886*2)</f>
        <v>#VALUE!</v>
      </c>
      <c r="AI1886" s="93" t="str">
        <f>IF(AG1886=1,AG1886/$AG$1889,"No aplica")</f>
        <v>No aplica</v>
      </c>
      <c r="AJ1886" s="93" t="e">
        <f>AF1886*AI1886</f>
        <v>#VALUE!</v>
      </c>
      <c r="AK1886" s="93" t="e">
        <f>AJ1886*$AE$23</f>
        <v>#VALUE!</v>
      </c>
    </row>
    <row r="1887" spans="1:37" ht="25.35" customHeight="1" thickTop="1" thickBot="1">
      <c r="A1887" s="296" t="s">
        <v>2513</v>
      </c>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c r="Z1887" s="297"/>
      <c r="AA1887" s="297"/>
      <c r="AB1887" s="297"/>
      <c r="AC1887" s="298"/>
      <c r="AD1887" s="205">
        <f>'Art. 121'!Q1817</f>
        <v>3</v>
      </c>
      <c r="AE1887" s="91" t="str">
        <f>IF(AG1887=1,AK1887,AG1887)</f>
        <v>No aplica</v>
      </c>
      <c r="AF1887">
        <f>AD1887/2</f>
        <v>1.5</v>
      </c>
      <c r="AG1887" s="89" t="str">
        <f>IF(AND(AF1887&gt;=0,AF1887&lt;=1),1,"No aplica")</f>
        <v>No aplica</v>
      </c>
      <c r="AH1887" s="92" t="e">
        <f>AD1887/(AG1887*2)</f>
        <v>#VALUE!</v>
      </c>
      <c r="AI1887" s="93" t="str">
        <f>IF(AG1887=1,AG1887/$AG$1889,"No aplica")</f>
        <v>No aplica</v>
      </c>
      <c r="AJ1887" s="93" t="e">
        <f>AF1887*AI1887</f>
        <v>#VALUE!</v>
      </c>
      <c r="AK1887" s="93" t="e">
        <f>AJ1887*$AE$23</f>
        <v>#VALUE!</v>
      </c>
    </row>
    <row r="1888" spans="1:37" ht="25.35" customHeight="1" thickTop="1" thickBot="1">
      <c r="A1888" s="296" t="s">
        <v>1600</v>
      </c>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c r="Z1888" s="297"/>
      <c r="AA1888" s="297"/>
      <c r="AB1888" s="297"/>
      <c r="AC1888" s="298"/>
      <c r="AD1888" s="205">
        <f>'Art. 121'!Q1818</f>
        <v>3</v>
      </c>
      <c r="AE1888" s="91" t="str">
        <f>IF(AG1888=1,AK1888,AG1888)</f>
        <v>No aplica</v>
      </c>
      <c r="AF1888">
        <f>AD1888/2</f>
        <v>1.5</v>
      </c>
      <c r="AG1888" s="89" t="str">
        <f>IF(AND(AF1888&gt;=0,AF1888&lt;=1),1,"No aplica")</f>
        <v>No aplica</v>
      </c>
      <c r="AH1888" s="92" t="e">
        <f>AD1888/(AG1888*2)</f>
        <v>#VALUE!</v>
      </c>
      <c r="AI1888" s="93" t="str">
        <f>IF(AG1888=1,AG1888/$AG$1889,"No aplica")</f>
        <v>No aplica</v>
      </c>
      <c r="AJ1888" s="93" t="e">
        <f>AF1888*AI1888</f>
        <v>#VALUE!</v>
      </c>
      <c r="AK1888" s="93" t="e">
        <f>AJ1888*$AE$23</f>
        <v>#VALUE!</v>
      </c>
    </row>
    <row r="1889" spans="1:37" ht="25.35" customHeight="1" thickTop="1">
      <c r="A1889" s="304" t="s">
        <v>2514</v>
      </c>
      <c r="B1889" s="304"/>
      <c r="C1889" s="304"/>
      <c r="D1889" s="304"/>
      <c r="E1889" s="304"/>
      <c r="F1889" s="304"/>
      <c r="G1889" s="304"/>
      <c r="H1889" s="304"/>
      <c r="I1889" s="304"/>
      <c r="J1889" s="304"/>
      <c r="K1889" s="304"/>
      <c r="L1889" s="304"/>
      <c r="M1889" s="304"/>
      <c r="N1889" s="304"/>
      <c r="O1889" s="304"/>
      <c r="P1889" s="304"/>
      <c r="Q1889" s="304"/>
      <c r="R1889" s="304"/>
      <c r="S1889" s="304"/>
      <c r="T1889" s="304"/>
      <c r="U1889" s="304"/>
      <c r="V1889" s="304"/>
      <c r="W1889" s="304"/>
      <c r="X1889" s="304"/>
      <c r="Y1889" s="304"/>
      <c r="Z1889" s="304"/>
      <c r="AA1889" s="304"/>
      <c r="AB1889" s="304"/>
      <c r="AC1889" s="304"/>
      <c r="AD1889" s="304"/>
      <c r="AE1889" s="91">
        <f>SUM(AE1882:AE1888)</f>
        <v>0</v>
      </c>
      <c r="AF1889" s="63"/>
      <c r="AG1889" s="94">
        <f>SUM(AG1884:AG1888)</f>
        <v>0</v>
      </c>
      <c r="AH1889" s="95"/>
      <c r="AI1889" s="96"/>
      <c r="AJ1889" s="96"/>
      <c r="AK1889" s="96"/>
    </row>
    <row r="1890" spans="1:37" ht="25.35" customHeight="1">
      <c r="A1890" s="302" t="s">
        <v>2515</v>
      </c>
      <c r="B1890" s="302"/>
      <c r="C1890" s="302"/>
      <c r="D1890" s="302"/>
      <c r="E1890" s="302"/>
      <c r="F1890" s="302"/>
      <c r="G1890" s="302"/>
      <c r="H1890" s="302"/>
      <c r="I1890" s="302"/>
      <c r="J1890" s="302"/>
      <c r="K1890" s="302"/>
      <c r="L1890" s="302"/>
      <c r="M1890" s="302"/>
      <c r="N1890" s="302"/>
      <c r="O1890" s="302"/>
      <c r="P1890" s="302"/>
      <c r="Q1890" s="302"/>
      <c r="R1890" s="302"/>
      <c r="S1890" s="302"/>
      <c r="T1890" s="302"/>
      <c r="U1890" s="302"/>
      <c r="V1890" s="302"/>
      <c r="W1890" s="302"/>
      <c r="X1890" s="302"/>
      <c r="Y1890" s="302"/>
      <c r="Z1890" s="302"/>
      <c r="AA1890" s="302"/>
      <c r="AB1890" s="302"/>
      <c r="AC1890" s="302"/>
      <c r="AD1890" s="302"/>
      <c r="AE1890" s="91">
        <f>AE1889/$AE$23*100</f>
        <v>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94" t="s">
        <v>2516</v>
      </c>
      <c r="B1893" s="294"/>
      <c r="C1893" s="294"/>
      <c r="D1893" s="294"/>
      <c r="E1893" s="294"/>
      <c r="F1893" s="294"/>
      <c r="G1893" s="294"/>
      <c r="H1893" s="294"/>
      <c r="I1893" s="294"/>
      <c r="J1893" s="294"/>
      <c r="K1893" s="294"/>
      <c r="L1893" s="294"/>
      <c r="M1893" s="294"/>
      <c r="N1893" s="294"/>
      <c r="O1893" s="294"/>
      <c r="P1893" s="294"/>
      <c r="Q1893" s="294"/>
      <c r="R1893" s="294"/>
      <c r="S1893" s="294"/>
      <c r="T1893" s="294"/>
      <c r="U1893" s="294"/>
      <c r="V1893" s="294"/>
      <c r="W1893" s="294"/>
      <c r="X1893" s="294"/>
      <c r="Y1893" s="294"/>
      <c r="Z1893" s="294"/>
      <c r="AA1893" s="294"/>
      <c r="AB1893" s="294"/>
      <c r="AC1893" s="294"/>
      <c r="AD1893" s="204"/>
      <c r="AE1893" s="204"/>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03" t="s">
        <v>44</v>
      </c>
      <c r="B1896" s="303"/>
      <c r="C1896" s="303"/>
      <c r="D1896" s="303"/>
      <c r="E1896" s="303"/>
      <c r="F1896" s="303"/>
      <c r="G1896" s="303"/>
      <c r="H1896" s="303"/>
      <c r="I1896" s="303"/>
      <c r="J1896" s="303"/>
      <c r="K1896" s="303"/>
      <c r="L1896" s="303"/>
      <c r="M1896" s="303"/>
      <c r="N1896" s="303"/>
      <c r="O1896" s="303"/>
      <c r="P1896" s="303"/>
      <c r="Q1896" s="303"/>
      <c r="R1896" s="303"/>
      <c r="S1896" s="303"/>
      <c r="T1896" s="303"/>
      <c r="U1896" s="303"/>
      <c r="V1896" s="303"/>
      <c r="W1896" s="303"/>
      <c r="X1896" s="303"/>
      <c r="Y1896" s="303"/>
      <c r="Z1896" s="303"/>
      <c r="AA1896" s="303"/>
      <c r="AB1896" s="303"/>
      <c r="AC1896" s="303"/>
      <c r="AD1896" s="67" t="s">
        <v>67</v>
      </c>
      <c r="AE1896" s="201" t="s">
        <v>9</v>
      </c>
      <c r="AF1896" s="89" t="s">
        <v>1877</v>
      </c>
      <c r="AG1896" s="89" t="s">
        <v>1878</v>
      </c>
      <c r="AH1896" s="89" t="s">
        <v>1879</v>
      </c>
      <c r="AI1896" s="90" t="s">
        <v>1880</v>
      </c>
      <c r="AJ1896" s="89"/>
      <c r="AK1896" s="90" t="s">
        <v>1881</v>
      </c>
    </row>
    <row r="1897" spans="1:37" ht="25.35" customHeight="1" thickTop="1" thickBot="1">
      <c r="A1897" s="296" t="s">
        <v>2517</v>
      </c>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c r="Z1897" s="297"/>
      <c r="AA1897" s="297"/>
      <c r="AB1897" s="297"/>
      <c r="AC1897" s="298"/>
      <c r="AD1897" s="205">
        <f>'Art. 121'!Q1827</f>
        <v>3</v>
      </c>
      <c r="AE1897" s="91" t="str">
        <f t="shared" ref="AE1897:AE1904" si="512">IF(AG1897=1,AK1897,AG1897)</f>
        <v>No aplica</v>
      </c>
      <c r="AF1897">
        <f t="shared" ref="AF1897:AF1904" si="513">AD1897/2</f>
        <v>1.5</v>
      </c>
      <c r="AG1897" s="89" t="str">
        <f t="shared" ref="AG1897:AG1904" si="514">IF(AND(AF1897&gt;=0,AF1897&lt;=1),1,"No aplica")</f>
        <v>No aplica</v>
      </c>
      <c r="AH1897" s="92" t="e">
        <f t="shared" ref="AH1897:AH1904" si="515">AD1897/(AG1897*2)</f>
        <v>#VALUE!</v>
      </c>
      <c r="AI1897" s="93" t="str">
        <f t="shared" ref="AI1897:AI1904" si="516">IF(AG1897=1,AG1897/$AG$1905,"No aplica")</f>
        <v>No aplica</v>
      </c>
      <c r="AJ1897" s="93" t="e">
        <f t="shared" ref="AJ1897:AJ1904" si="517">AF1897*AI1897</f>
        <v>#VALUE!</v>
      </c>
      <c r="AK1897" s="93" t="e">
        <f t="shared" ref="AK1897:AK1904" si="518">AJ1897*$AE$23</f>
        <v>#VALUE!</v>
      </c>
    </row>
    <row r="1898" spans="1:37" ht="25.35" customHeight="1" thickTop="1" thickBot="1">
      <c r="A1898" s="296" t="s">
        <v>1604</v>
      </c>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c r="Z1898" s="297"/>
      <c r="AA1898" s="297"/>
      <c r="AB1898" s="297"/>
      <c r="AC1898" s="298"/>
      <c r="AD1898" s="205">
        <f>'Art. 121'!Q1828</f>
        <v>3</v>
      </c>
      <c r="AE1898" s="91" t="str">
        <f t="shared" si="512"/>
        <v>No aplica</v>
      </c>
      <c r="AF1898">
        <f t="shared" si="513"/>
        <v>1.5</v>
      </c>
      <c r="AG1898" s="89" t="str">
        <f t="shared" si="514"/>
        <v>No aplica</v>
      </c>
      <c r="AH1898" s="92" t="e">
        <f t="shared" si="515"/>
        <v>#VALUE!</v>
      </c>
      <c r="AI1898" s="93" t="str">
        <f t="shared" si="516"/>
        <v>No aplica</v>
      </c>
      <c r="AJ1898" s="93" t="e">
        <f t="shared" si="517"/>
        <v>#VALUE!</v>
      </c>
      <c r="AK1898" s="93" t="e">
        <f t="shared" si="518"/>
        <v>#VALUE!</v>
      </c>
    </row>
    <row r="1899" spans="1:37" ht="25.35" customHeight="1" thickTop="1" thickBot="1">
      <c r="A1899" s="296" t="s">
        <v>2518</v>
      </c>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c r="Z1899" s="297"/>
      <c r="AA1899" s="297"/>
      <c r="AB1899" s="297"/>
      <c r="AC1899" s="298"/>
      <c r="AD1899" s="205">
        <f>'Art. 121'!Q1829</f>
        <v>3</v>
      </c>
      <c r="AE1899" s="91" t="str">
        <f t="shared" si="512"/>
        <v>No aplica</v>
      </c>
      <c r="AF1899">
        <f t="shared" si="513"/>
        <v>1.5</v>
      </c>
      <c r="AG1899" s="89" t="str">
        <f t="shared" si="514"/>
        <v>No aplica</v>
      </c>
      <c r="AH1899" s="92" t="e">
        <f t="shared" si="515"/>
        <v>#VALUE!</v>
      </c>
      <c r="AI1899" s="93" t="str">
        <f t="shared" si="516"/>
        <v>No aplica</v>
      </c>
      <c r="AJ1899" s="93" t="e">
        <f t="shared" si="517"/>
        <v>#VALUE!</v>
      </c>
      <c r="AK1899" s="93" t="e">
        <f t="shared" si="518"/>
        <v>#VALUE!</v>
      </c>
    </row>
    <row r="1900" spans="1:37" ht="25.35" customHeight="1" thickTop="1" thickBot="1">
      <c r="A1900" s="296" t="s">
        <v>2519</v>
      </c>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c r="Z1900" s="297"/>
      <c r="AA1900" s="297"/>
      <c r="AB1900" s="297"/>
      <c r="AC1900" s="298"/>
      <c r="AD1900" s="205">
        <f>'Art. 121'!Q1830</f>
        <v>3</v>
      </c>
      <c r="AE1900" s="91" t="str">
        <f t="shared" si="512"/>
        <v>No aplica</v>
      </c>
      <c r="AF1900">
        <f t="shared" si="513"/>
        <v>1.5</v>
      </c>
      <c r="AG1900" s="89" t="str">
        <f t="shared" si="514"/>
        <v>No aplica</v>
      </c>
      <c r="AH1900" s="92" t="e">
        <f t="shared" si="515"/>
        <v>#VALUE!</v>
      </c>
      <c r="AI1900" s="93" t="str">
        <f t="shared" si="516"/>
        <v>No aplica</v>
      </c>
      <c r="AJ1900" s="93" t="e">
        <f t="shared" si="517"/>
        <v>#VALUE!</v>
      </c>
      <c r="AK1900" s="93" t="e">
        <f t="shared" si="518"/>
        <v>#VALUE!</v>
      </c>
    </row>
    <row r="1901" spans="1:37" ht="25.35" customHeight="1" thickTop="1" thickBot="1">
      <c r="A1901" s="296" t="s">
        <v>2520</v>
      </c>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c r="Z1901" s="297"/>
      <c r="AA1901" s="297"/>
      <c r="AB1901" s="297"/>
      <c r="AC1901" s="298"/>
      <c r="AD1901" s="205">
        <f>'Art. 121'!Q1831</f>
        <v>3</v>
      </c>
      <c r="AE1901" s="91" t="str">
        <f t="shared" si="512"/>
        <v>No aplica</v>
      </c>
      <c r="AF1901">
        <f t="shared" si="513"/>
        <v>1.5</v>
      </c>
      <c r="AG1901" s="89" t="str">
        <f t="shared" si="514"/>
        <v>No aplica</v>
      </c>
      <c r="AH1901" s="92" t="e">
        <f t="shared" si="515"/>
        <v>#VALUE!</v>
      </c>
      <c r="AI1901" s="93" t="str">
        <f t="shared" si="516"/>
        <v>No aplica</v>
      </c>
      <c r="AJ1901" s="93" t="e">
        <f t="shared" si="517"/>
        <v>#VALUE!</v>
      </c>
      <c r="AK1901" s="93" t="e">
        <f t="shared" si="518"/>
        <v>#VALUE!</v>
      </c>
    </row>
    <row r="1902" spans="1:37" ht="25.35" customHeight="1" thickTop="1" thickBot="1">
      <c r="A1902" s="296" t="s">
        <v>2521</v>
      </c>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c r="Z1902" s="297"/>
      <c r="AA1902" s="297"/>
      <c r="AB1902" s="297"/>
      <c r="AC1902" s="298"/>
      <c r="AD1902" s="205">
        <f>'Art. 121'!Q1832</f>
        <v>3</v>
      </c>
      <c r="AE1902" s="91" t="str">
        <f t="shared" si="512"/>
        <v>No aplica</v>
      </c>
      <c r="AF1902">
        <f t="shared" si="513"/>
        <v>1.5</v>
      </c>
      <c r="AG1902" s="89" t="str">
        <f t="shared" si="514"/>
        <v>No aplica</v>
      </c>
      <c r="AH1902" s="92" t="e">
        <f t="shared" si="515"/>
        <v>#VALUE!</v>
      </c>
      <c r="AI1902" s="93" t="str">
        <f t="shared" si="516"/>
        <v>No aplica</v>
      </c>
      <c r="AJ1902" s="93" t="e">
        <f t="shared" si="517"/>
        <v>#VALUE!</v>
      </c>
      <c r="AK1902" s="93" t="e">
        <f t="shared" si="518"/>
        <v>#VALUE!</v>
      </c>
    </row>
    <row r="1903" spans="1:37" ht="25.35" customHeight="1" thickTop="1" thickBot="1">
      <c r="A1903" s="296" t="s">
        <v>2522</v>
      </c>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c r="Z1903" s="297"/>
      <c r="AA1903" s="297"/>
      <c r="AB1903" s="297"/>
      <c r="AC1903" s="298"/>
      <c r="AD1903" s="205">
        <f>'Art. 121'!Q1833</f>
        <v>3</v>
      </c>
      <c r="AE1903" s="91" t="str">
        <f t="shared" si="512"/>
        <v>No aplica</v>
      </c>
      <c r="AF1903">
        <f t="shared" si="513"/>
        <v>1.5</v>
      </c>
      <c r="AG1903" s="89" t="str">
        <f t="shared" si="514"/>
        <v>No aplica</v>
      </c>
      <c r="AH1903" s="92" t="e">
        <f t="shared" si="515"/>
        <v>#VALUE!</v>
      </c>
      <c r="AI1903" s="93" t="str">
        <f t="shared" si="516"/>
        <v>No aplica</v>
      </c>
      <c r="AJ1903" s="93" t="e">
        <f t="shared" si="517"/>
        <v>#VALUE!</v>
      </c>
      <c r="AK1903" s="93" t="e">
        <f t="shared" si="518"/>
        <v>#VALUE!</v>
      </c>
    </row>
    <row r="1904" spans="1:37" ht="25.35" customHeight="1" thickTop="1" thickBot="1">
      <c r="A1904" s="296" t="s">
        <v>2523</v>
      </c>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c r="Z1904" s="297"/>
      <c r="AA1904" s="297"/>
      <c r="AB1904" s="297"/>
      <c r="AC1904" s="298"/>
      <c r="AD1904" s="205">
        <f>'Art. 121'!Q1834</f>
        <v>3</v>
      </c>
      <c r="AE1904" s="91" t="str">
        <f t="shared" si="512"/>
        <v>No aplica</v>
      </c>
      <c r="AF1904">
        <f t="shared" si="513"/>
        <v>1.5</v>
      </c>
      <c r="AG1904" s="89" t="str">
        <f t="shared" si="514"/>
        <v>No aplica</v>
      </c>
      <c r="AH1904" s="92" t="e">
        <f t="shared" si="515"/>
        <v>#VALUE!</v>
      </c>
      <c r="AI1904" s="93" t="str">
        <f t="shared" si="516"/>
        <v>No aplica</v>
      </c>
      <c r="AJ1904" s="93" t="e">
        <f t="shared" si="517"/>
        <v>#VALUE!</v>
      </c>
      <c r="AK1904" s="93" t="e">
        <f t="shared" si="518"/>
        <v>#VALUE!</v>
      </c>
    </row>
    <row r="1905" spans="1:37" ht="25.35" customHeight="1" thickTop="1">
      <c r="A1905" s="304" t="s">
        <v>2524</v>
      </c>
      <c r="B1905" s="304"/>
      <c r="C1905" s="304"/>
      <c r="D1905" s="304"/>
      <c r="E1905" s="304"/>
      <c r="F1905" s="304"/>
      <c r="G1905" s="304"/>
      <c r="H1905" s="304"/>
      <c r="I1905" s="304"/>
      <c r="J1905" s="304"/>
      <c r="K1905" s="304"/>
      <c r="L1905" s="304"/>
      <c r="M1905" s="304"/>
      <c r="N1905" s="304"/>
      <c r="O1905" s="304"/>
      <c r="P1905" s="304"/>
      <c r="Q1905" s="304"/>
      <c r="R1905" s="304"/>
      <c r="S1905" s="304"/>
      <c r="T1905" s="304"/>
      <c r="U1905" s="304"/>
      <c r="V1905" s="304"/>
      <c r="W1905" s="304"/>
      <c r="X1905" s="304"/>
      <c r="Y1905" s="304"/>
      <c r="Z1905" s="304"/>
      <c r="AA1905" s="304"/>
      <c r="AB1905" s="304"/>
      <c r="AC1905" s="304"/>
      <c r="AD1905" s="304"/>
      <c r="AE1905" s="91">
        <f>SUM(AE1897:AE1904)</f>
        <v>0</v>
      </c>
      <c r="AF1905" s="63"/>
      <c r="AG1905" s="94">
        <f>SUM(AG1897:AG1904)</f>
        <v>0</v>
      </c>
      <c r="AH1905" s="95"/>
      <c r="AI1905" s="96"/>
      <c r="AJ1905" s="96"/>
      <c r="AK1905" s="96"/>
    </row>
    <row r="1906" spans="1:37" ht="25.35" customHeight="1">
      <c r="A1906" s="302" t="s">
        <v>2525</v>
      </c>
      <c r="B1906" s="302"/>
      <c r="C1906" s="302"/>
      <c r="D1906" s="302"/>
      <c r="E1906" s="302"/>
      <c r="F1906" s="302"/>
      <c r="G1906" s="302"/>
      <c r="H1906" s="302"/>
      <c r="I1906" s="302"/>
      <c r="J1906" s="302"/>
      <c r="K1906" s="302"/>
      <c r="L1906" s="302"/>
      <c r="M1906" s="302"/>
      <c r="N1906" s="302"/>
      <c r="O1906" s="302"/>
      <c r="P1906" s="302"/>
      <c r="Q1906" s="302"/>
      <c r="R1906" s="302"/>
      <c r="S1906" s="302"/>
      <c r="T1906" s="302"/>
      <c r="U1906" s="302"/>
      <c r="V1906" s="302"/>
      <c r="W1906" s="302"/>
      <c r="X1906" s="302"/>
      <c r="Y1906" s="302"/>
      <c r="Z1906" s="302"/>
      <c r="AA1906" s="302"/>
      <c r="AB1906" s="302"/>
      <c r="AC1906" s="302"/>
      <c r="AD1906" s="302"/>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05" t="s">
        <v>79</v>
      </c>
      <c r="B1908" s="305"/>
      <c r="C1908" s="305"/>
      <c r="D1908" s="305"/>
      <c r="E1908" s="305"/>
      <c r="F1908" s="305"/>
      <c r="G1908" s="305"/>
      <c r="H1908" s="305"/>
      <c r="I1908" s="305"/>
      <c r="J1908" s="305"/>
      <c r="K1908" s="305"/>
      <c r="L1908" s="305"/>
      <c r="M1908" s="305"/>
      <c r="N1908" s="305"/>
      <c r="O1908" s="305"/>
      <c r="P1908" s="305"/>
      <c r="Q1908" s="305"/>
      <c r="R1908" s="305"/>
      <c r="S1908" s="305"/>
      <c r="T1908" s="305"/>
      <c r="U1908" s="305"/>
      <c r="V1908" s="305"/>
      <c r="W1908" s="305"/>
      <c r="X1908" s="305"/>
      <c r="Y1908" s="305"/>
      <c r="Z1908" s="305"/>
      <c r="AA1908" s="305"/>
      <c r="AB1908" s="305"/>
      <c r="AC1908" s="305"/>
      <c r="AD1908" s="106" t="s">
        <v>67</v>
      </c>
      <c r="AE1908" s="107" t="s">
        <v>9</v>
      </c>
      <c r="AF1908" s="89" t="s">
        <v>1877</v>
      </c>
      <c r="AG1908" s="89" t="s">
        <v>1878</v>
      </c>
      <c r="AH1908" s="89" t="s">
        <v>1879</v>
      </c>
      <c r="AI1908" s="90" t="s">
        <v>1880</v>
      </c>
      <c r="AJ1908" s="89"/>
      <c r="AK1908" s="90" t="s">
        <v>1881</v>
      </c>
    </row>
    <row r="1909" spans="1:37" ht="25.35" customHeight="1" thickTop="1" thickBot="1">
      <c r="A1909" s="296" t="s">
        <v>2526</v>
      </c>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c r="Z1909" s="297"/>
      <c r="AA1909" s="297"/>
      <c r="AB1909" s="297"/>
      <c r="AC1909" s="298"/>
      <c r="AD1909" s="205">
        <f>'Art. 121'!Q1837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96" t="s">
        <v>2435</v>
      </c>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c r="Z1910" s="297"/>
      <c r="AA1910" s="297"/>
      <c r="AB1910" s="297"/>
      <c r="AC1910" s="298"/>
      <c r="AD1910" s="205">
        <f>'Art. 121'!Q1838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96" t="s">
        <v>2436</v>
      </c>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c r="Z1911" s="297"/>
      <c r="AA1911" s="297"/>
      <c r="AB1911" s="297"/>
      <c r="AC1911" s="298"/>
      <c r="AD1911" s="205">
        <f>'Art. 121'!Q1839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96" t="s">
        <v>2437</v>
      </c>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c r="Z1912" s="297"/>
      <c r="AA1912" s="297"/>
      <c r="AB1912" s="297"/>
      <c r="AC1912" s="298"/>
      <c r="AD1912" s="205">
        <f>'Art. 121'!Q1840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96" t="s">
        <v>2527</v>
      </c>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c r="Z1913" s="297"/>
      <c r="AA1913" s="297"/>
      <c r="AB1913" s="297"/>
      <c r="AC1913" s="298"/>
      <c r="AD1913" s="205">
        <f>'Art. 121'!Q1841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04" t="s">
        <v>2528</v>
      </c>
      <c r="B1914" s="304"/>
      <c r="C1914" s="304"/>
      <c r="D1914" s="304"/>
      <c r="E1914" s="304"/>
      <c r="F1914" s="304"/>
      <c r="G1914" s="304"/>
      <c r="H1914" s="304"/>
      <c r="I1914" s="304"/>
      <c r="J1914" s="304"/>
      <c r="K1914" s="304"/>
      <c r="L1914" s="304"/>
      <c r="M1914" s="304"/>
      <c r="N1914" s="304"/>
      <c r="O1914" s="304"/>
      <c r="P1914" s="304"/>
      <c r="Q1914" s="304"/>
      <c r="R1914" s="304"/>
      <c r="S1914" s="304"/>
      <c r="T1914" s="304"/>
      <c r="U1914" s="304"/>
      <c r="V1914" s="304"/>
      <c r="W1914" s="304"/>
      <c r="X1914" s="304"/>
      <c r="Y1914" s="304"/>
      <c r="Z1914" s="304"/>
      <c r="AA1914" s="304"/>
      <c r="AB1914" s="304"/>
      <c r="AC1914" s="304"/>
      <c r="AD1914" s="304"/>
      <c r="AE1914" s="91">
        <f>SUM(AE1907:AE1913)</f>
        <v>0</v>
      </c>
      <c r="AF1914" s="63"/>
      <c r="AG1914" s="94">
        <f>SUM(AG1909:AG1913)</f>
        <v>0</v>
      </c>
      <c r="AH1914" s="95"/>
      <c r="AI1914" s="96"/>
      <c r="AJ1914" s="96"/>
      <c r="AK1914" s="96"/>
    </row>
    <row r="1915" spans="1:37" ht="25.35" customHeight="1">
      <c r="A1915" s="302" t="s">
        <v>2529</v>
      </c>
      <c r="B1915" s="302"/>
      <c r="C1915" s="302"/>
      <c r="D1915" s="302"/>
      <c r="E1915" s="302"/>
      <c r="F1915" s="302"/>
      <c r="G1915" s="302"/>
      <c r="H1915" s="302"/>
      <c r="I1915" s="302"/>
      <c r="J1915" s="302"/>
      <c r="K1915" s="302"/>
      <c r="L1915" s="302"/>
      <c r="M1915" s="302"/>
      <c r="N1915" s="302"/>
      <c r="O1915" s="302"/>
      <c r="P1915" s="302"/>
      <c r="Q1915" s="302"/>
      <c r="R1915" s="302"/>
      <c r="S1915" s="302"/>
      <c r="T1915" s="302"/>
      <c r="U1915" s="302"/>
      <c r="V1915" s="302"/>
      <c r="W1915" s="302"/>
      <c r="X1915" s="302"/>
      <c r="Y1915" s="302"/>
      <c r="Z1915" s="302"/>
      <c r="AA1915" s="302"/>
      <c r="AB1915" s="302"/>
      <c r="AC1915" s="302"/>
      <c r="AD1915" s="302"/>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94" t="s">
        <v>1612</v>
      </c>
      <c r="B1918" s="294"/>
      <c r="C1918" s="294"/>
      <c r="D1918" s="294"/>
      <c r="E1918" s="294"/>
      <c r="F1918" s="294"/>
      <c r="G1918" s="294"/>
      <c r="H1918" s="294"/>
      <c r="I1918" s="294"/>
      <c r="J1918" s="294"/>
      <c r="K1918" s="294"/>
      <c r="L1918" s="294"/>
      <c r="M1918" s="294"/>
      <c r="N1918" s="294"/>
      <c r="O1918" s="294"/>
      <c r="P1918" s="294"/>
      <c r="Q1918" s="294"/>
      <c r="R1918" s="294"/>
      <c r="S1918" s="294"/>
      <c r="T1918" s="294"/>
      <c r="U1918" s="294"/>
      <c r="V1918" s="294"/>
      <c r="W1918" s="294"/>
      <c r="X1918" s="294"/>
      <c r="Y1918" s="294"/>
      <c r="Z1918" s="294"/>
      <c r="AA1918" s="294"/>
      <c r="AB1918" s="294"/>
      <c r="AC1918" s="294"/>
      <c r="AD1918" s="204"/>
      <c r="AE1918" s="204"/>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03" t="s">
        <v>44</v>
      </c>
      <c r="B1921" s="303"/>
      <c r="C1921" s="303"/>
      <c r="D1921" s="303"/>
      <c r="E1921" s="303"/>
      <c r="F1921" s="303"/>
      <c r="G1921" s="303"/>
      <c r="H1921" s="303"/>
      <c r="I1921" s="303"/>
      <c r="J1921" s="303"/>
      <c r="K1921" s="303"/>
      <c r="L1921" s="303"/>
      <c r="M1921" s="303"/>
      <c r="N1921" s="303"/>
      <c r="O1921" s="303"/>
      <c r="P1921" s="303"/>
      <c r="Q1921" s="303"/>
      <c r="R1921" s="303"/>
      <c r="S1921" s="303"/>
      <c r="T1921" s="303"/>
      <c r="U1921" s="303"/>
      <c r="V1921" s="303"/>
      <c r="W1921" s="303"/>
      <c r="X1921" s="303"/>
      <c r="Y1921" s="303"/>
      <c r="Z1921" s="303"/>
      <c r="AA1921" s="303"/>
      <c r="AB1921" s="303"/>
      <c r="AC1921" s="303"/>
      <c r="AD1921" s="67" t="s">
        <v>67</v>
      </c>
      <c r="AE1921" s="201" t="s">
        <v>9</v>
      </c>
      <c r="AF1921" s="89" t="s">
        <v>1877</v>
      </c>
      <c r="AG1921" s="89" t="s">
        <v>1878</v>
      </c>
      <c r="AH1921" s="89" t="s">
        <v>1879</v>
      </c>
      <c r="AI1921" s="90" t="s">
        <v>1880</v>
      </c>
      <c r="AJ1921" s="89"/>
      <c r="AK1921" s="90" t="s">
        <v>1881</v>
      </c>
    </row>
    <row r="1922" spans="1:37" ht="25.35" customHeight="1" thickTop="1" thickBot="1">
      <c r="A1922" s="255" t="s">
        <v>960</v>
      </c>
      <c r="B1922" s="256"/>
      <c r="C1922" s="256"/>
      <c r="D1922" s="256"/>
      <c r="E1922" s="256"/>
      <c r="F1922" s="256"/>
      <c r="G1922" s="256"/>
      <c r="H1922" s="256"/>
      <c r="I1922" s="256"/>
      <c r="J1922" s="256"/>
      <c r="K1922" s="256"/>
      <c r="L1922" s="256"/>
      <c r="M1922" s="256"/>
      <c r="N1922" s="256"/>
      <c r="O1922" s="256"/>
      <c r="P1922" s="256"/>
      <c r="Q1922" s="256"/>
      <c r="R1922" s="256"/>
      <c r="S1922" s="256"/>
      <c r="T1922" s="256"/>
      <c r="U1922" s="256"/>
      <c r="V1922" s="256"/>
      <c r="W1922" s="256"/>
      <c r="X1922" s="256"/>
      <c r="Y1922" s="256"/>
      <c r="Z1922" s="256"/>
      <c r="AA1922" s="256"/>
      <c r="AB1922" s="256"/>
      <c r="AC1922" s="257"/>
      <c r="AD1922" s="205">
        <f>'Art. 121'!Q1850</f>
        <v>0</v>
      </c>
      <c r="AE1922" s="91">
        <f t="shared" ref="AE1922:AE1941" si="519">IF(AG1922=1,AK1922,AG1922)</f>
        <v>0</v>
      </c>
      <c r="AF1922">
        <f t="shared" ref="AF1922:AF1941" si="520">AD1922/2</f>
        <v>0</v>
      </c>
      <c r="AG1922" s="89">
        <f t="shared" ref="AG1922:AG1941" si="521">IF(AND(AF1922&gt;=0,AF1922&lt;=1),1,"No aplica")</f>
        <v>1</v>
      </c>
      <c r="AH1922" s="92">
        <f t="shared" ref="AH1922:AH1941" si="522">AD1922/(AG1922*2)</f>
        <v>0</v>
      </c>
      <c r="AI1922" s="93">
        <f t="shared" ref="AI1922:AI1941" si="523">IF(AG1922=1,AG1922/$AG$1942,"No aplica")</f>
        <v>0.05</v>
      </c>
      <c r="AJ1922" s="93">
        <f t="shared" ref="AJ1922:AJ1941" si="524">AF1922*AI1922</f>
        <v>0</v>
      </c>
      <c r="AK1922" s="93">
        <f t="shared" ref="AK1922:AK1941" si="525">AJ1922*$AE$23</f>
        <v>0</v>
      </c>
    </row>
    <row r="1923" spans="1:37" ht="25.35" customHeight="1" thickTop="1" thickBot="1">
      <c r="A1923" s="255" t="s">
        <v>961</v>
      </c>
      <c r="B1923" s="256"/>
      <c r="C1923" s="256"/>
      <c r="D1923" s="256"/>
      <c r="E1923" s="256"/>
      <c r="F1923" s="256"/>
      <c r="G1923" s="256"/>
      <c r="H1923" s="256"/>
      <c r="I1923" s="256"/>
      <c r="J1923" s="256"/>
      <c r="K1923" s="256"/>
      <c r="L1923" s="256"/>
      <c r="M1923" s="256"/>
      <c r="N1923" s="256"/>
      <c r="O1923" s="256"/>
      <c r="P1923" s="256"/>
      <c r="Q1923" s="256"/>
      <c r="R1923" s="256"/>
      <c r="S1923" s="256"/>
      <c r="T1923" s="256"/>
      <c r="U1923" s="256"/>
      <c r="V1923" s="256"/>
      <c r="W1923" s="256"/>
      <c r="X1923" s="256"/>
      <c r="Y1923" s="256"/>
      <c r="Z1923" s="256"/>
      <c r="AA1923" s="256"/>
      <c r="AB1923" s="256"/>
      <c r="AC1923" s="257"/>
      <c r="AD1923" s="205">
        <f>'Art. 121'!Q1850</f>
        <v>0</v>
      </c>
      <c r="AE1923" s="91">
        <f t="shared" ref="AE1923" si="526">IF(AG1923=1,AK1923,AG1923)</f>
        <v>0</v>
      </c>
      <c r="AF1923">
        <f t="shared" ref="AF1923" si="527">AD1923/2</f>
        <v>0</v>
      </c>
      <c r="AG1923" s="89">
        <f t="shared" ref="AG1923" si="528">IF(AND(AF1923&gt;=0,AF1923&lt;=1),1,"No aplica")</f>
        <v>1</v>
      </c>
      <c r="AH1923" s="92">
        <f t="shared" ref="AH1923" si="529">AD1923/(AG1923*2)</f>
        <v>0</v>
      </c>
      <c r="AI1923" s="93">
        <f t="shared" ref="AI1923" si="530">IF(AG1923=1,AG1923/$AG$1942,"No aplica")</f>
        <v>0.05</v>
      </c>
      <c r="AJ1923" s="93">
        <f t="shared" ref="AJ1923" si="531">AF1923*AI1923</f>
        <v>0</v>
      </c>
      <c r="AK1923" s="93">
        <f t="shared" ref="AK1923" si="532">AJ1923*$AE$23</f>
        <v>0</v>
      </c>
    </row>
    <row r="1924" spans="1:37" ht="25.35" customHeight="1" thickTop="1" thickBot="1">
      <c r="A1924" s="255" t="s">
        <v>1614</v>
      </c>
      <c r="B1924" s="256"/>
      <c r="C1924" s="256"/>
      <c r="D1924" s="256"/>
      <c r="E1924" s="256"/>
      <c r="F1924" s="256"/>
      <c r="G1924" s="256"/>
      <c r="H1924" s="256"/>
      <c r="I1924" s="256"/>
      <c r="J1924" s="256"/>
      <c r="K1924" s="256"/>
      <c r="L1924" s="256"/>
      <c r="M1924" s="256"/>
      <c r="N1924" s="256"/>
      <c r="O1924" s="256"/>
      <c r="P1924" s="256"/>
      <c r="Q1924" s="256"/>
      <c r="R1924" s="256"/>
      <c r="S1924" s="256"/>
      <c r="T1924" s="256"/>
      <c r="U1924" s="256"/>
      <c r="V1924" s="256"/>
      <c r="W1924" s="256"/>
      <c r="X1924" s="256"/>
      <c r="Y1924" s="256"/>
      <c r="Z1924" s="256"/>
      <c r="AA1924" s="256"/>
      <c r="AB1924" s="256"/>
      <c r="AC1924" s="257"/>
      <c r="AD1924" s="205">
        <f>'Art. 121'!Q1851</f>
        <v>0</v>
      </c>
      <c r="AE1924" s="91">
        <f t="shared" si="519"/>
        <v>0</v>
      </c>
      <c r="AF1924">
        <f t="shared" si="520"/>
        <v>0</v>
      </c>
      <c r="AG1924" s="89">
        <f t="shared" si="521"/>
        <v>1</v>
      </c>
      <c r="AH1924" s="92">
        <f t="shared" si="522"/>
        <v>0</v>
      </c>
      <c r="AI1924" s="93">
        <f t="shared" si="523"/>
        <v>0.05</v>
      </c>
      <c r="AJ1924" s="93">
        <f t="shared" si="524"/>
        <v>0</v>
      </c>
      <c r="AK1924" s="93">
        <f t="shared" si="525"/>
        <v>0</v>
      </c>
    </row>
    <row r="1925" spans="1:37" ht="25.35" customHeight="1" thickTop="1" thickBot="1">
      <c r="A1925" s="255" t="s">
        <v>1615</v>
      </c>
      <c r="B1925" s="256"/>
      <c r="C1925" s="256"/>
      <c r="D1925" s="256"/>
      <c r="E1925" s="256"/>
      <c r="F1925" s="256"/>
      <c r="G1925" s="256"/>
      <c r="H1925" s="256"/>
      <c r="I1925" s="256"/>
      <c r="J1925" s="256"/>
      <c r="K1925" s="256"/>
      <c r="L1925" s="256"/>
      <c r="M1925" s="256"/>
      <c r="N1925" s="256"/>
      <c r="O1925" s="256"/>
      <c r="P1925" s="256"/>
      <c r="Q1925" s="256"/>
      <c r="R1925" s="256"/>
      <c r="S1925" s="256"/>
      <c r="T1925" s="256"/>
      <c r="U1925" s="256"/>
      <c r="V1925" s="256"/>
      <c r="W1925" s="256"/>
      <c r="X1925" s="256"/>
      <c r="Y1925" s="256"/>
      <c r="Z1925" s="256"/>
      <c r="AA1925" s="256"/>
      <c r="AB1925" s="256"/>
      <c r="AC1925" s="257"/>
      <c r="AD1925" s="205">
        <f>'Art. 121'!Q1852</f>
        <v>1</v>
      </c>
      <c r="AE1925" s="91">
        <f t="shared" si="519"/>
        <v>0.11904761904761905</v>
      </c>
      <c r="AF1925">
        <f t="shared" si="520"/>
        <v>0.5</v>
      </c>
      <c r="AG1925" s="89">
        <f t="shared" si="521"/>
        <v>1</v>
      </c>
      <c r="AH1925" s="92">
        <f t="shared" si="522"/>
        <v>0.5</v>
      </c>
      <c r="AI1925" s="93">
        <f t="shared" si="523"/>
        <v>0.05</v>
      </c>
      <c r="AJ1925" s="93">
        <f t="shared" si="524"/>
        <v>2.5000000000000001E-2</v>
      </c>
      <c r="AK1925" s="93">
        <f t="shared" si="525"/>
        <v>0.11904761904761905</v>
      </c>
    </row>
    <row r="1926" spans="1:37" ht="25.35" customHeight="1" thickTop="1" thickBot="1">
      <c r="A1926" s="255" t="s">
        <v>1616</v>
      </c>
      <c r="B1926" s="256"/>
      <c r="C1926" s="256"/>
      <c r="D1926" s="256"/>
      <c r="E1926" s="256"/>
      <c r="F1926" s="256"/>
      <c r="G1926" s="256"/>
      <c r="H1926" s="256"/>
      <c r="I1926" s="256"/>
      <c r="J1926" s="256"/>
      <c r="K1926" s="256"/>
      <c r="L1926" s="256"/>
      <c r="M1926" s="256"/>
      <c r="N1926" s="256"/>
      <c r="O1926" s="256"/>
      <c r="P1926" s="256"/>
      <c r="Q1926" s="256"/>
      <c r="R1926" s="256"/>
      <c r="S1926" s="256"/>
      <c r="T1926" s="256"/>
      <c r="U1926" s="256"/>
      <c r="V1926" s="256"/>
      <c r="W1926" s="256"/>
      <c r="X1926" s="256"/>
      <c r="Y1926" s="256"/>
      <c r="Z1926" s="256"/>
      <c r="AA1926" s="256"/>
      <c r="AB1926" s="256"/>
      <c r="AC1926" s="257"/>
      <c r="AD1926" s="205">
        <f>'Art. 121'!Q1853</f>
        <v>1</v>
      </c>
      <c r="AE1926" s="91">
        <f t="shared" si="519"/>
        <v>0.11904761904761905</v>
      </c>
      <c r="AF1926">
        <f t="shared" si="520"/>
        <v>0.5</v>
      </c>
      <c r="AG1926" s="89">
        <f t="shared" si="521"/>
        <v>1</v>
      </c>
      <c r="AH1926" s="92">
        <f t="shared" si="522"/>
        <v>0.5</v>
      </c>
      <c r="AI1926" s="93">
        <f t="shared" si="523"/>
        <v>0.05</v>
      </c>
      <c r="AJ1926" s="93">
        <f t="shared" si="524"/>
        <v>2.5000000000000001E-2</v>
      </c>
      <c r="AK1926" s="93">
        <f t="shared" si="525"/>
        <v>0.11904761904761905</v>
      </c>
    </row>
    <row r="1927" spans="1:37" ht="25.35" customHeight="1" thickTop="1" thickBot="1">
      <c r="A1927" s="255" t="s">
        <v>1617</v>
      </c>
      <c r="B1927" s="256"/>
      <c r="C1927" s="256"/>
      <c r="D1927" s="256"/>
      <c r="E1927" s="256"/>
      <c r="F1927" s="256"/>
      <c r="G1927" s="256"/>
      <c r="H1927" s="256"/>
      <c r="I1927" s="256"/>
      <c r="J1927" s="256"/>
      <c r="K1927" s="256"/>
      <c r="L1927" s="256"/>
      <c r="M1927" s="256"/>
      <c r="N1927" s="256"/>
      <c r="O1927" s="256"/>
      <c r="P1927" s="256"/>
      <c r="Q1927" s="256"/>
      <c r="R1927" s="256"/>
      <c r="S1927" s="256"/>
      <c r="T1927" s="256"/>
      <c r="U1927" s="256"/>
      <c r="V1927" s="256"/>
      <c r="W1927" s="256"/>
      <c r="X1927" s="256"/>
      <c r="Y1927" s="256"/>
      <c r="Z1927" s="256"/>
      <c r="AA1927" s="256"/>
      <c r="AB1927" s="256"/>
      <c r="AC1927" s="257"/>
      <c r="AD1927" s="205">
        <f>'Art. 121'!Q1854</f>
        <v>1</v>
      </c>
      <c r="AE1927" s="91">
        <f t="shared" si="519"/>
        <v>0.11904761904761905</v>
      </c>
      <c r="AF1927">
        <f t="shared" si="520"/>
        <v>0.5</v>
      </c>
      <c r="AG1927" s="89">
        <f t="shared" si="521"/>
        <v>1</v>
      </c>
      <c r="AH1927" s="92">
        <f t="shared" si="522"/>
        <v>0.5</v>
      </c>
      <c r="AI1927" s="93">
        <f t="shared" si="523"/>
        <v>0.05</v>
      </c>
      <c r="AJ1927" s="93">
        <f t="shared" si="524"/>
        <v>2.5000000000000001E-2</v>
      </c>
      <c r="AK1927" s="93">
        <f t="shared" si="525"/>
        <v>0.11904761904761905</v>
      </c>
    </row>
    <row r="1928" spans="1:37" ht="25.35" customHeight="1" thickTop="1" thickBot="1">
      <c r="A1928" s="255" t="s">
        <v>1618</v>
      </c>
      <c r="B1928" s="256"/>
      <c r="C1928" s="256"/>
      <c r="D1928" s="256"/>
      <c r="E1928" s="256"/>
      <c r="F1928" s="256"/>
      <c r="G1928" s="256"/>
      <c r="H1928" s="256"/>
      <c r="I1928" s="256"/>
      <c r="J1928" s="256"/>
      <c r="K1928" s="256"/>
      <c r="L1928" s="256"/>
      <c r="M1928" s="256"/>
      <c r="N1928" s="256"/>
      <c r="O1928" s="256"/>
      <c r="P1928" s="256"/>
      <c r="Q1928" s="256"/>
      <c r="R1928" s="256"/>
      <c r="S1928" s="256"/>
      <c r="T1928" s="256"/>
      <c r="U1928" s="256"/>
      <c r="V1928" s="256"/>
      <c r="W1928" s="256"/>
      <c r="X1928" s="256"/>
      <c r="Y1928" s="256"/>
      <c r="Z1928" s="256"/>
      <c r="AA1928" s="256"/>
      <c r="AB1928" s="256"/>
      <c r="AC1928" s="257"/>
      <c r="AD1928" s="205">
        <f>'Art. 121'!Q1855</f>
        <v>1</v>
      </c>
      <c r="AE1928" s="91">
        <f t="shared" si="519"/>
        <v>0.11904761904761905</v>
      </c>
      <c r="AF1928">
        <f t="shared" si="520"/>
        <v>0.5</v>
      </c>
      <c r="AG1928" s="89">
        <f t="shared" si="521"/>
        <v>1</v>
      </c>
      <c r="AH1928" s="92">
        <f t="shared" si="522"/>
        <v>0.5</v>
      </c>
      <c r="AI1928" s="93">
        <f t="shared" si="523"/>
        <v>0.05</v>
      </c>
      <c r="AJ1928" s="93">
        <f t="shared" si="524"/>
        <v>2.5000000000000001E-2</v>
      </c>
      <c r="AK1928" s="93">
        <f t="shared" si="525"/>
        <v>0.11904761904761905</v>
      </c>
    </row>
    <row r="1929" spans="1:37" ht="25.35" customHeight="1" thickTop="1" thickBot="1">
      <c r="A1929" s="255" t="s">
        <v>1619</v>
      </c>
      <c r="B1929" s="256"/>
      <c r="C1929" s="256"/>
      <c r="D1929" s="256"/>
      <c r="E1929" s="256"/>
      <c r="F1929" s="256"/>
      <c r="G1929" s="256"/>
      <c r="H1929" s="256"/>
      <c r="I1929" s="256"/>
      <c r="J1929" s="256"/>
      <c r="K1929" s="256"/>
      <c r="L1929" s="256"/>
      <c r="M1929" s="256"/>
      <c r="N1929" s="256"/>
      <c r="O1929" s="256"/>
      <c r="P1929" s="256"/>
      <c r="Q1929" s="256"/>
      <c r="R1929" s="256"/>
      <c r="S1929" s="256"/>
      <c r="T1929" s="256"/>
      <c r="U1929" s="256"/>
      <c r="V1929" s="256"/>
      <c r="W1929" s="256"/>
      <c r="X1929" s="256"/>
      <c r="Y1929" s="256"/>
      <c r="Z1929" s="256"/>
      <c r="AA1929" s="256"/>
      <c r="AB1929" s="256"/>
      <c r="AC1929" s="257"/>
      <c r="AD1929" s="205">
        <f>'Art. 121'!Q1856</f>
        <v>1</v>
      </c>
      <c r="AE1929" s="91">
        <f t="shared" si="519"/>
        <v>0.11904761904761905</v>
      </c>
      <c r="AF1929">
        <f t="shared" si="520"/>
        <v>0.5</v>
      </c>
      <c r="AG1929" s="89">
        <f t="shared" si="521"/>
        <v>1</v>
      </c>
      <c r="AH1929" s="92">
        <f t="shared" si="522"/>
        <v>0.5</v>
      </c>
      <c r="AI1929" s="93">
        <f t="shared" si="523"/>
        <v>0.05</v>
      </c>
      <c r="AJ1929" s="93">
        <f t="shared" si="524"/>
        <v>2.5000000000000001E-2</v>
      </c>
      <c r="AK1929" s="93">
        <f t="shared" si="525"/>
        <v>0.11904761904761905</v>
      </c>
    </row>
    <row r="1930" spans="1:37" ht="25.35" customHeight="1" thickTop="1" thickBot="1">
      <c r="A1930" s="255" t="s">
        <v>2530</v>
      </c>
      <c r="B1930" s="256"/>
      <c r="C1930" s="256"/>
      <c r="D1930" s="256"/>
      <c r="E1930" s="256"/>
      <c r="F1930" s="256"/>
      <c r="G1930" s="256"/>
      <c r="H1930" s="256"/>
      <c r="I1930" s="256"/>
      <c r="J1930" s="256"/>
      <c r="K1930" s="256"/>
      <c r="L1930" s="256"/>
      <c r="M1930" s="256"/>
      <c r="N1930" s="256"/>
      <c r="O1930" s="256"/>
      <c r="P1930" s="256"/>
      <c r="Q1930" s="256"/>
      <c r="R1930" s="256"/>
      <c r="S1930" s="256"/>
      <c r="T1930" s="256"/>
      <c r="U1930" s="256"/>
      <c r="V1930" s="256"/>
      <c r="W1930" s="256"/>
      <c r="X1930" s="256"/>
      <c r="Y1930" s="256"/>
      <c r="Z1930" s="256"/>
      <c r="AA1930" s="256"/>
      <c r="AB1930" s="256"/>
      <c r="AC1930" s="257"/>
      <c r="AD1930" s="205">
        <f>'Art. 121'!Q1857</f>
        <v>1</v>
      </c>
      <c r="AE1930" s="91">
        <f t="shared" si="519"/>
        <v>0.11904761904761905</v>
      </c>
      <c r="AF1930">
        <f t="shared" si="520"/>
        <v>0.5</v>
      </c>
      <c r="AG1930" s="89">
        <f t="shared" si="521"/>
        <v>1</v>
      </c>
      <c r="AH1930" s="92">
        <f t="shared" si="522"/>
        <v>0.5</v>
      </c>
      <c r="AI1930" s="93">
        <f t="shared" si="523"/>
        <v>0.05</v>
      </c>
      <c r="AJ1930" s="93">
        <f t="shared" si="524"/>
        <v>2.5000000000000001E-2</v>
      </c>
      <c r="AK1930" s="93">
        <f t="shared" si="525"/>
        <v>0.11904761904761905</v>
      </c>
    </row>
    <row r="1931" spans="1:37" ht="25.35" customHeight="1" thickTop="1" thickBot="1">
      <c r="A1931" s="255" t="s">
        <v>1621</v>
      </c>
      <c r="B1931" s="256"/>
      <c r="C1931" s="256"/>
      <c r="D1931" s="256"/>
      <c r="E1931" s="256"/>
      <c r="F1931" s="256"/>
      <c r="G1931" s="256"/>
      <c r="H1931" s="256"/>
      <c r="I1931" s="256"/>
      <c r="J1931" s="256"/>
      <c r="K1931" s="256"/>
      <c r="L1931" s="256"/>
      <c r="M1931" s="256"/>
      <c r="N1931" s="256"/>
      <c r="O1931" s="256"/>
      <c r="P1931" s="256"/>
      <c r="Q1931" s="256"/>
      <c r="R1931" s="256"/>
      <c r="S1931" s="256"/>
      <c r="T1931" s="256"/>
      <c r="U1931" s="256"/>
      <c r="V1931" s="256"/>
      <c r="W1931" s="256"/>
      <c r="X1931" s="256"/>
      <c r="Y1931" s="256"/>
      <c r="Z1931" s="256"/>
      <c r="AA1931" s="256"/>
      <c r="AB1931" s="256"/>
      <c r="AC1931" s="257"/>
      <c r="AD1931" s="205">
        <f>'Art. 121'!Q1858</f>
        <v>1</v>
      </c>
      <c r="AE1931" s="91">
        <f t="shared" si="519"/>
        <v>0.11904761904761905</v>
      </c>
      <c r="AF1931">
        <f t="shared" si="520"/>
        <v>0.5</v>
      </c>
      <c r="AG1931" s="89">
        <f t="shared" si="521"/>
        <v>1</v>
      </c>
      <c r="AH1931" s="92">
        <f t="shared" si="522"/>
        <v>0.5</v>
      </c>
      <c r="AI1931" s="93">
        <f t="shared" si="523"/>
        <v>0.05</v>
      </c>
      <c r="AJ1931" s="93">
        <f t="shared" si="524"/>
        <v>2.5000000000000001E-2</v>
      </c>
      <c r="AK1931" s="93">
        <f t="shared" si="525"/>
        <v>0.11904761904761905</v>
      </c>
    </row>
    <row r="1932" spans="1:37" ht="25.35" customHeight="1" thickTop="1" thickBot="1">
      <c r="A1932" s="255" t="s">
        <v>1622</v>
      </c>
      <c r="B1932" s="256"/>
      <c r="C1932" s="256"/>
      <c r="D1932" s="256"/>
      <c r="E1932" s="256"/>
      <c r="F1932" s="256"/>
      <c r="G1932" s="256"/>
      <c r="H1932" s="256"/>
      <c r="I1932" s="256"/>
      <c r="J1932" s="256"/>
      <c r="K1932" s="256"/>
      <c r="L1932" s="256"/>
      <c r="M1932" s="256"/>
      <c r="N1932" s="256"/>
      <c r="O1932" s="256"/>
      <c r="P1932" s="256"/>
      <c r="Q1932" s="256"/>
      <c r="R1932" s="256"/>
      <c r="S1932" s="256"/>
      <c r="T1932" s="256"/>
      <c r="U1932" s="256"/>
      <c r="V1932" s="256"/>
      <c r="W1932" s="256"/>
      <c r="X1932" s="256"/>
      <c r="Y1932" s="256"/>
      <c r="Z1932" s="256"/>
      <c r="AA1932" s="256"/>
      <c r="AB1932" s="256"/>
      <c r="AC1932" s="257"/>
      <c r="AD1932" s="205">
        <f>'Art. 121'!Q1859</f>
        <v>2</v>
      </c>
      <c r="AE1932" s="91">
        <f t="shared" si="519"/>
        <v>0.23809523809523811</v>
      </c>
      <c r="AF1932">
        <f t="shared" si="520"/>
        <v>1</v>
      </c>
      <c r="AG1932" s="89">
        <f t="shared" si="521"/>
        <v>1</v>
      </c>
      <c r="AH1932" s="92">
        <f t="shared" si="522"/>
        <v>1</v>
      </c>
      <c r="AI1932" s="93">
        <f t="shared" si="523"/>
        <v>0.05</v>
      </c>
      <c r="AJ1932" s="93">
        <f t="shared" si="524"/>
        <v>0.05</v>
      </c>
      <c r="AK1932" s="93">
        <f t="shared" si="525"/>
        <v>0.23809523809523811</v>
      </c>
    </row>
    <row r="1933" spans="1:37" ht="25.35" customHeight="1" thickTop="1" thickBot="1">
      <c r="A1933" s="255" t="s">
        <v>1623</v>
      </c>
      <c r="B1933" s="256"/>
      <c r="C1933" s="256"/>
      <c r="D1933" s="256"/>
      <c r="E1933" s="256"/>
      <c r="F1933" s="256"/>
      <c r="G1933" s="256"/>
      <c r="H1933" s="256"/>
      <c r="I1933" s="256"/>
      <c r="J1933" s="256"/>
      <c r="K1933" s="256"/>
      <c r="L1933" s="256"/>
      <c r="M1933" s="256"/>
      <c r="N1933" s="256"/>
      <c r="O1933" s="256"/>
      <c r="P1933" s="256"/>
      <c r="Q1933" s="256"/>
      <c r="R1933" s="256"/>
      <c r="S1933" s="256"/>
      <c r="T1933" s="256"/>
      <c r="U1933" s="256"/>
      <c r="V1933" s="256"/>
      <c r="W1933" s="256"/>
      <c r="X1933" s="256"/>
      <c r="Y1933" s="256"/>
      <c r="Z1933" s="256"/>
      <c r="AA1933" s="256"/>
      <c r="AB1933" s="256"/>
      <c r="AC1933" s="257"/>
      <c r="AD1933" s="205">
        <f>'Art. 121'!Q1860</f>
        <v>2</v>
      </c>
      <c r="AE1933" s="91">
        <f t="shared" si="519"/>
        <v>0.23809523809523811</v>
      </c>
      <c r="AF1933">
        <f t="shared" si="520"/>
        <v>1</v>
      </c>
      <c r="AG1933" s="89">
        <f t="shared" si="521"/>
        <v>1</v>
      </c>
      <c r="AH1933" s="92">
        <f t="shared" si="522"/>
        <v>1</v>
      </c>
      <c r="AI1933" s="93">
        <f t="shared" si="523"/>
        <v>0.05</v>
      </c>
      <c r="AJ1933" s="93">
        <f t="shared" si="524"/>
        <v>0.05</v>
      </c>
      <c r="AK1933" s="93">
        <f t="shared" si="525"/>
        <v>0.23809523809523811</v>
      </c>
    </row>
    <row r="1934" spans="1:37" ht="25.35" customHeight="1" thickTop="1" thickBot="1">
      <c r="A1934" s="255" t="s">
        <v>1624</v>
      </c>
      <c r="B1934" s="256"/>
      <c r="C1934" s="256"/>
      <c r="D1934" s="256"/>
      <c r="E1934" s="256"/>
      <c r="F1934" s="256"/>
      <c r="G1934" s="256"/>
      <c r="H1934" s="256"/>
      <c r="I1934" s="256"/>
      <c r="J1934" s="256"/>
      <c r="K1934" s="256"/>
      <c r="L1934" s="256"/>
      <c r="M1934" s="256"/>
      <c r="N1934" s="256"/>
      <c r="O1934" s="256"/>
      <c r="P1934" s="256"/>
      <c r="Q1934" s="256"/>
      <c r="R1934" s="256"/>
      <c r="S1934" s="256"/>
      <c r="T1934" s="256"/>
      <c r="U1934" s="256"/>
      <c r="V1934" s="256"/>
      <c r="W1934" s="256"/>
      <c r="X1934" s="256"/>
      <c r="Y1934" s="256"/>
      <c r="Z1934" s="256"/>
      <c r="AA1934" s="256"/>
      <c r="AB1934" s="256"/>
      <c r="AC1934" s="257"/>
      <c r="AD1934" s="205">
        <f>'Art. 121'!Q1861</f>
        <v>2</v>
      </c>
      <c r="AE1934" s="91">
        <f t="shared" si="519"/>
        <v>0.23809523809523811</v>
      </c>
      <c r="AF1934">
        <f t="shared" si="520"/>
        <v>1</v>
      </c>
      <c r="AG1934" s="89">
        <f t="shared" si="521"/>
        <v>1</v>
      </c>
      <c r="AH1934" s="92">
        <f t="shared" si="522"/>
        <v>1</v>
      </c>
      <c r="AI1934" s="93">
        <f t="shared" si="523"/>
        <v>0.05</v>
      </c>
      <c r="AJ1934" s="93">
        <f t="shared" si="524"/>
        <v>0.05</v>
      </c>
      <c r="AK1934" s="93">
        <f t="shared" si="525"/>
        <v>0.23809523809523811</v>
      </c>
    </row>
    <row r="1935" spans="1:37" ht="25.35" customHeight="1" thickTop="1" thickBot="1">
      <c r="A1935" s="255" t="s">
        <v>1625</v>
      </c>
      <c r="B1935" s="256"/>
      <c r="C1935" s="256"/>
      <c r="D1935" s="256"/>
      <c r="E1935" s="256"/>
      <c r="F1935" s="256"/>
      <c r="G1935" s="256"/>
      <c r="H1935" s="256"/>
      <c r="I1935" s="256"/>
      <c r="J1935" s="256"/>
      <c r="K1935" s="256"/>
      <c r="L1935" s="256"/>
      <c r="M1935" s="256"/>
      <c r="N1935" s="256"/>
      <c r="O1935" s="256"/>
      <c r="P1935" s="256"/>
      <c r="Q1935" s="256"/>
      <c r="R1935" s="256"/>
      <c r="S1935" s="256"/>
      <c r="T1935" s="256"/>
      <c r="U1935" s="256"/>
      <c r="V1935" s="256"/>
      <c r="W1935" s="256"/>
      <c r="X1935" s="256"/>
      <c r="Y1935" s="256"/>
      <c r="Z1935" s="256"/>
      <c r="AA1935" s="256"/>
      <c r="AB1935" s="256"/>
      <c r="AC1935" s="257"/>
      <c r="AD1935" s="205">
        <f>'Art. 121'!Q1862</f>
        <v>2</v>
      </c>
      <c r="AE1935" s="91">
        <f t="shared" si="519"/>
        <v>0.23809523809523811</v>
      </c>
      <c r="AF1935">
        <f t="shared" si="520"/>
        <v>1</v>
      </c>
      <c r="AG1935" s="89">
        <f t="shared" si="521"/>
        <v>1</v>
      </c>
      <c r="AH1935" s="92">
        <f t="shared" si="522"/>
        <v>1</v>
      </c>
      <c r="AI1935" s="93">
        <f t="shared" si="523"/>
        <v>0.05</v>
      </c>
      <c r="AJ1935" s="93">
        <f t="shared" si="524"/>
        <v>0.05</v>
      </c>
      <c r="AK1935" s="93">
        <f t="shared" si="525"/>
        <v>0.23809523809523811</v>
      </c>
    </row>
    <row r="1936" spans="1:37" ht="25.35" customHeight="1" thickTop="1" thickBot="1">
      <c r="A1936" s="255" t="s">
        <v>2531</v>
      </c>
      <c r="B1936" s="256"/>
      <c r="C1936" s="256"/>
      <c r="D1936" s="256"/>
      <c r="E1936" s="256"/>
      <c r="F1936" s="256"/>
      <c r="G1936" s="256"/>
      <c r="H1936" s="256"/>
      <c r="I1936" s="256"/>
      <c r="J1936" s="256"/>
      <c r="K1936" s="256"/>
      <c r="L1936" s="256"/>
      <c r="M1936" s="256"/>
      <c r="N1936" s="256"/>
      <c r="O1936" s="256"/>
      <c r="P1936" s="256"/>
      <c r="Q1936" s="256"/>
      <c r="R1936" s="256"/>
      <c r="S1936" s="256"/>
      <c r="T1936" s="256"/>
      <c r="U1936" s="256"/>
      <c r="V1936" s="256"/>
      <c r="W1936" s="256"/>
      <c r="X1936" s="256"/>
      <c r="Y1936" s="256"/>
      <c r="Z1936" s="256"/>
      <c r="AA1936" s="256"/>
      <c r="AB1936" s="256"/>
      <c r="AC1936" s="257"/>
      <c r="AD1936" s="205">
        <f>'Art. 121'!Q1863</f>
        <v>2</v>
      </c>
      <c r="AE1936" s="91">
        <f t="shared" si="519"/>
        <v>0.23809523809523811</v>
      </c>
      <c r="AF1936">
        <f t="shared" si="520"/>
        <v>1</v>
      </c>
      <c r="AG1936" s="89">
        <f t="shared" si="521"/>
        <v>1</v>
      </c>
      <c r="AH1936" s="92">
        <f t="shared" si="522"/>
        <v>1</v>
      </c>
      <c r="AI1936" s="93">
        <f t="shared" si="523"/>
        <v>0.05</v>
      </c>
      <c r="AJ1936" s="93">
        <f t="shared" si="524"/>
        <v>0.05</v>
      </c>
      <c r="AK1936" s="93">
        <f t="shared" si="525"/>
        <v>0.23809523809523811</v>
      </c>
    </row>
    <row r="1937" spans="1:37" ht="25.35" customHeight="1" thickTop="1" thickBot="1">
      <c r="A1937" s="255" t="s">
        <v>1627</v>
      </c>
      <c r="B1937" s="256"/>
      <c r="C1937" s="256"/>
      <c r="D1937" s="256"/>
      <c r="E1937" s="256"/>
      <c r="F1937" s="256"/>
      <c r="G1937" s="256"/>
      <c r="H1937" s="256"/>
      <c r="I1937" s="256"/>
      <c r="J1937" s="256"/>
      <c r="K1937" s="256"/>
      <c r="L1937" s="256"/>
      <c r="M1937" s="256"/>
      <c r="N1937" s="256"/>
      <c r="O1937" s="256"/>
      <c r="P1937" s="256"/>
      <c r="Q1937" s="256"/>
      <c r="R1937" s="256"/>
      <c r="S1937" s="256"/>
      <c r="T1937" s="256"/>
      <c r="U1937" s="256"/>
      <c r="V1937" s="256"/>
      <c r="W1937" s="256"/>
      <c r="X1937" s="256"/>
      <c r="Y1937" s="256"/>
      <c r="Z1937" s="256"/>
      <c r="AA1937" s="256"/>
      <c r="AB1937" s="256"/>
      <c r="AC1937" s="257"/>
      <c r="AD1937" s="205">
        <f>'Art. 121'!Q1864</f>
        <v>2</v>
      </c>
      <c r="AE1937" s="91">
        <f t="shared" si="519"/>
        <v>0.23809523809523811</v>
      </c>
      <c r="AF1937">
        <f t="shared" si="520"/>
        <v>1</v>
      </c>
      <c r="AG1937" s="89">
        <f t="shared" si="521"/>
        <v>1</v>
      </c>
      <c r="AH1937" s="92">
        <f t="shared" si="522"/>
        <v>1</v>
      </c>
      <c r="AI1937" s="93">
        <f t="shared" si="523"/>
        <v>0.05</v>
      </c>
      <c r="AJ1937" s="93">
        <f t="shared" si="524"/>
        <v>0.05</v>
      </c>
      <c r="AK1937" s="93">
        <f t="shared" si="525"/>
        <v>0.23809523809523811</v>
      </c>
    </row>
    <row r="1938" spans="1:37" ht="25.35" customHeight="1" thickTop="1" thickBot="1">
      <c r="A1938" s="255" t="s">
        <v>2532</v>
      </c>
      <c r="B1938" s="256"/>
      <c r="C1938" s="256"/>
      <c r="D1938" s="256"/>
      <c r="E1938" s="256"/>
      <c r="F1938" s="256"/>
      <c r="G1938" s="256"/>
      <c r="H1938" s="256"/>
      <c r="I1938" s="256"/>
      <c r="J1938" s="256"/>
      <c r="K1938" s="256"/>
      <c r="L1938" s="256"/>
      <c r="M1938" s="256"/>
      <c r="N1938" s="256"/>
      <c r="O1938" s="256"/>
      <c r="P1938" s="256"/>
      <c r="Q1938" s="256"/>
      <c r="R1938" s="256"/>
      <c r="S1938" s="256"/>
      <c r="T1938" s="256"/>
      <c r="U1938" s="256"/>
      <c r="V1938" s="256"/>
      <c r="W1938" s="256"/>
      <c r="X1938" s="256"/>
      <c r="Y1938" s="256"/>
      <c r="Z1938" s="256"/>
      <c r="AA1938" s="256"/>
      <c r="AB1938" s="256"/>
      <c r="AC1938" s="257"/>
      <c r="AD1938" s="205">
        <f>'Art. 121'!Q1865</f>
        <v>2</v>
      </c>
      <c r="AE1938" s="91">
        <f t="shared" ref="AE1938:AE1939" si="533">IF(AG1938=1,AK1938,AG1938)</f>
        <v>0.23809523809523811</v>
      </c>
      <c r="AF1938">
        <f t="shared" ref="AF1938:AF1939" si="534">AD1938/2</f>
        <v>1</v>
      </c>
      <c r="AG1938" s="89">
        <f t="shared" ref="AG1938:AG1939" si="535">IF(AND(AF1938&gt;=0,AF1938&lt;=1),1,"No aplica")</f>
        <v>1</v>
      </c>
      <c r="AH1938" s="92">
        <f t="shared" ref="AH1938:AH1939" si="536">AD1938/(AG1938*2)</f>
        <v>1</v>
      </c>
      <c r="AI1938" s="93">
        <f t="shared" ref="AI1938:AI1939" si="537">IF(AG1938=1,AG1938/$AG$1942,"No aplica")</f>
        <v>0.05</v>
      </c>
      <c r="AJ1938" s="93">
        <f t="shared" ref="AJ1938:AJ1939" si="538">AF1938*AI1938</f>
        <v>0.05</v>
      </c>
      <c r="AK1938" s="93">
        <f t="shared" ref="AK1938:AK1939" si="539">AJ1938*$AE$23</f>
        <v>0.23809523809523811</v>
      </c>
    </row>
    <row r="1939" spans="1:37" ht="25.35" customHeight="1" thickTop="1" thickBot="1">
      <c r="A1939" s="255" t="s">
        <v>2533</v>
      </c>
      <c r="B1939" s="256"/>
      <c r="C1939" s="256"/>
      <c r="D1939" s="256"/>
      <c r="E1939" s="256"/>
      <c r="F1939" s="256"/>
      <c r="G1939" s="256"/>
      <c r="H1939" s="256"/>
      <c r="I1939" s="256"/>
      <c r="J1939" s="256"/>
      <c r="K1939" s="256"/>
      <c r="L1939" s="256"/>
      <c r="M1939" s="256"/>
      <c r="N1939" s="256"/>
      <c r="O1939" s="256"/>
      <c r="P1939" s="256"/>
      <c r="Q1939" s="256"/>
      <c r="R1939" s="256"/>
      <c r="S1939" s="256"/>
      <c r="T1939" s="256"/>
      <c r="U1939" s="256"/>
      <c r="V1939" s="256"/>
      <c r="W1939" s="256"/>
      <c r="X1939" s="256"/>
      <c r="Y1939" s="256"/>
      <c r="Z1939" s="256"/>
      <c r="AA1939" s="256"/>
      <c r="AB1939" s="256"/>
      <c r="AC1939" s="257"/>
      <c r="AD1939" s="205">
        <f>'Art. 121'!Q1866</f>
        <v>2</v>
      </c>
      <c r="AE1939" s="91">
        <f t="shared" si="533"/>
        <v>0.23809523809523811</v>
      </c>
      <c r="AF1939">
        <f t="shared" si="534"/>
        <v>1</v>
      </c>
      <c r="AG1939" s="89">
        <f t="shared" si="535"/>
        <v>1</v>
      </c>
      <c r="AH1939" s="92">
        <f t="shared" si="536"/>
        <v>1</v>
      </c>
      <c r="AI1939" s="93">
        <f t="shared" si="537"/>
        <v>0.05</v>
      </c>
      <c r="AJ1939" s="93">
        <f t="shared" si="538"/>
        <v>0.05</v>
      </c>
      <c r="AK1939" s="93">
        <f t="shared" si="539"/>
        <v>0.23809523809523811</v>
      </c>
    </row>
    <row r="1940" spans="1:37" ht="25.35" customHeight="1" thickTop="1" thickBot="1">
      <c r="A1940" s="255" t="s">
        <v>1630</v>
      </c>
      <c r="B1940" s="256"/>
      <c r="C1940" s="256"/>
      <c r="D1940" s="256"/>
      <c r="E1940" s="256"/>
      <c r="F1940" s="256"/>
      <c r="G1940" s="256"/>
      <c r="H1940" s="256"/>
      <c r="I1940" s="256"/>
      <c r="J1940" s="256"/>
      <c r="K1940" s="256"/>
      <c r="L1940" s="256"/>
      <c r="M1940" s="256"/>
      <c r="N1940" s="256"/>
      <c r="O1940" s="256"/>
      <c r="P1940" s="256"/>
      <c r="Q1940" s="256"/>
      <c r="R1940" s="256"/>
      <c r="S1940" s="256"/>
      <c r="T1940" s="256"/>
      <c r="U1940" s="256"/>
      <c r="V1940" s="256"/>
      <c r="W1940" s="256"/>
      <c r="X1940" s="256"/>
      <c r="Y1940" s="256"/>
      <c r="Z1940" s="256"/>
      <c r="AA1940" s="256"/>
      <c r="AB1940" s="256"/>
      <c r="AC1940" s="257"/>
      <c r="AD1940" s="205">
        <f>'Art. 121'!Q1867</f>
        <v>2</v>
      </c>
      <c r="AE1940" s="91">
        <f t="shared" si="519"/>
        <v>0.23809523809523811</v>
      </c>
      <c r="AF1940">
        <f t="shared" si="520"/>
        <v>1</v>
      </c>
      <c r="AG1940" s="89">
        <f t="shared" si="521"/>
        <v>1</v>
      </c>
      <c r="AH1940" s="92">
        <f t="shared" si="522"/>
        <v>1</v>
      </c>
      <c r="AI1940" s="93">
        <f t="shared" si="523"/>
        <v>0.05</v>
      </c>
      <c r="AJ1940" s="93">
        <f t="shared" si="524"/>
        <v>0.05</v>
      </c>
      <c r="AK1940" s="93">
        <f t="shared" si="525"/>
        <v>0.23809523809523811</v>
      </c>
    </row>
    <row r="1941" spans="1:37" ht="25.35" customHeight="1" thickTop="1" thickBot="1">
      <c r="A1941" s="255" t="s">
        <v>2534</v>
      </c>
      <c r="B1941" s="256"/>
      <c r="C1941" s="256"/>
      <c r="D1941" s="256"/>
      <c r="E1941" s="256"/>
      <c r="F1941" s="256"/>
      <c r="G1941" s="256"/>
      <c r="H1941" s="256"/>
      <c r="I1941" s="256"/>
      <c r="J1941" s="256"/>
      <c r="K1941" s="256"/>
      <c r="L1941" s="256"/>
      <c r="M1941" s="256"/>
      <c r="N1941" s="256"/>
      <c r="O1941" s="256"/>
      <c r="P1941" s="256"/>
      <c r="Q1941" s="256"/>
      <c r="R1941" s="256"/>
      <c r="S1941" s="256"/>
      <c r="T1941" s="256"/>
      <c r="U1941" s="256"/>
      <c r="V1941" s="256"/>
      <c r="W1941" s="256"/>
      <c r="X1941" s="256"/>
      <c r="Y1941" s="256"/>
      <c r="Z1941" s="256"/>
      <c r="AA1941" s="256"/>
      <c r="AB1941" s="256"/>
      <c r="AC1941" s="257"/>
      <c r="AD1941" s="205">
        <f>'Art. 121'!Q1868</f>
        <v>2</v>
      </c>
      <c r="AE1941" s="91">
        <f t="shared" si="519"/>
        <v>0.23809523809523811</v>
      </c>
      <c r="AF1941">
        <f t="shared" si="520"/>
        <v>1</v>
      </c>
      <c r="AG1941" s="89">
        <f t="shared" si="521"/>
        <v>1</v>
      </c>
      <c r="AH1941" s="92">
        <f t="shared" si="522"/>
        <v>1</v>
      </c>
      <c r="AI1941" s="93">
        <f t="shared" si="523"/>
        <v>0.05</v>
      </c>
      <c r="AJ1941" s="93">
        <f t="shared" si="524"/>
        <v>0.05</v>
      </c>
      <c r="AK1941" s="93">
        <f t="shared" si="525"/>
        <v>0.23809523809523811</v>
      </c>
    </row>
    <row r="1942" spans="1:37" ht="25.35" customHeight="1" thickTop="1">
      <c r="A1942" s="304" t="s">
        <v>2535</v>
      </c>
      <c r="B1942" s="304"/>
      <c r="C1942" s="304"/>
      <c r="D1942" s="304"/>
      <c r="E1942" s="304"/>
      <c r="F1942" s="304"/>
      <c r="G1942" s="304"/>
      <c r="H1942" s="304"/>
      <c r="I1942" s="304"/>
      <c r="J1942" s="304"/>
      <c r="K1942" s="304"/>
      <c r="L1942" s="304"/>
      <c r="M1942" s="304"/>
      <c r="N1942" s="304"/>
      <c r="O1942" s="304"/>
      <c r="P1942" s="304"/>
      <c r="Q1942" s="304"/>
      <c r="R1942" s="304"/>
      <c r="S1942" s="304"/>
      <c r="T1942" s="304"/>
      <c r="U1942" s="304"/>
      <c r="V1942" s="304"/>
      <c r="W1942" s="304"/>
      <c r="X1942" s="304"/>
      <c r="Y1942" s="304"/>
      <c r="Z1942" s="304"/>
      <c r="AA1942" s="304"/>
      <c r="AB1942" s="304"/>
      <c r="AC1942" s="304"/>
      <c r="AD1942" s="304"/>
      <c r="AE1942" s="91">
        <f>SUM(AE1922:AE1941)</f>
        <v>3.2142857142857144</v>
      </c>
      <c r="AF1942" s="63"/>
      <c r="AG1942" s="94">
        <f>SUM(AG1922:AG1941)</f>
        <v>20</v>
      </c>
      <c r="AH1942" s="95"/>
      <c r="AI1942" s="96"/>
      <c r="AJ1942" s="96"/>
      <c r="AK1942" s="96"/>
    </row>
    <row r="1943" spans="1:37" ht="25.35" customHeight="1">
      <c r="A1943" s="302" t="s">
        <v>2536</v>
      </c>
      <c r="B1943" s="302"/>
      <c r="C1943" s="302"/>
      <c r="D1943" s="302"/>
      <c r="E1943" s="302"/>
      <c r="F1943" s="302"/>
      <c r="G1943" s="302"/>
      <c r="H1943" s="302"/>
      <c r="I1943" s="302"/>
      <c r="J1943" s="302"/>
      <c r="K1943" s="302"/>
      <c r="L1943" s="302"/>
      <c r="M1943" s="302"/>
      <c r="N1943" s="302"/>
      <c r="O1943" s="302"/>
      <c r="P1943" s="302"/>
      <c r="Q1943" s="302"/>
      <c r="R1943" s="302"/>
      <c r="S1943" s="302"/>
      <c r="T1943" s="302"/>
      <c r="U1943" s="302"/>
      <c r="V1943" s="302"/>
      <c r="W1943" s="302"/>
      <c r="X1943" s="302"/>
      <c r="Y1943" s="302"/>
      <c r="Z1943" s="302"/>
      <c r="AA1943" s="302"/>
      <c r="AB1943" s="302"/>
      <c r="AC1943" s="302"/>
      <c r="AD1943" s="302"/>
      <c r="AE1943" s="91">
        <f>AE1942/$AE$23*100</f>
        <v>67.5</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05" t="s">
        <v>79</v>
      </c>
      <c r="B1945" s="305"/>
      <c r="C1945" s="305"/>
      <c r="D1945" s="305"/>
      <c r="E1945" s="305"/>
      <c r="F1945" s="305"/>
      <c r="G1945" s="305"/>
      <c r="H1945" s="305"/>
      <c r="I1945" s="305"/>
      <c r="J1945" s="305"/>
      <c r="K1945" s="305"/>
      <c r="L1945" s="305"/>
      <c r="M1945" s="305"/>
      <c r="N1945" s="305"/>
      <c r="O1945" s="305"/>
      <c r="P1945" s="305"/>
      <c r="Q1945" s="305"/>
      <c r="R1945" s="305"/>
      <c r="S1945" s="305"/>
      <c r="T1945" s="305"/>
      <c r="U1945" s="305"/>
      <c r="V1945" s="305"/>
      <c r="W1945" s="305"/>
      <c r="X1945" s="305"/>
      <c r="Y1945" s="305"/>
      <c r="Z1945" s="305"/>
      <c r="AA1945" s="305"/>
      <c r="AB1945" s="305"/>
      <c r="AC1945" s="305"/>
      <c r="AD1945" s="106" t="s">
        <v>67</v>
      </c>
      <c r="AE1945" s="107" t="s">
        <v>9</v>
      </c>
      <c r="AF1945" s="89" t="s">
        <v>1877</v>
      </c>
      <c r="AG1945" s="89" t="s">
        <v>1878</v>
      </c>
      <c r="AH1945" s="89" t="s">
        <v>1879</v>
      </c>
      <c r="AI1945" s="90" t="s">
        <v>1880</v>
      </c>
      <c r="AJ1945" s="89"/>
      <c r="AK1945" s="90" t="s">
        <v>1881</v>
      </c>
    </row>
    <row r="1946" spans="1:37" ht="25.35" customHeight="1" thickTop="1" thickBot="1">
      <c r="A1946" s="296" t="s">
        <v>1632</v>
      </c>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c r="Z1946" s="297"/>
      <c r="AA1946" s="297"/>
      <c r="AB1946" s="297"/>
      <c r="AC1946" s="298"/>
      <c r="AD1946" s="205">
        <f>'Art. 121'!Q1872</f>
        <v>2</v>
      </c>
      <c r="AE1946" s="91">
        <f>IF(AG1946=1,AK1946,AG1946)</f>
        <v>0.95238095238095244</v>
      </c>
      <c r="AF1946">
        <f>AD1946/2</f>
        <v>1</v>
      </c>
      <c r="AG1946" s="89">
        <f>IF(AND(AF1946&gt;=0,AF1946&lt;=1),1,"No aplica")</f>
        <v>1</v>
      </c>
      <c r="AH1946" s="92">
        <f>AD1946/(AG1946*2)</f>
        <v>1</v>
      </c>
      <c r="AI1946" s="93">
        <f>IF(AG1946=1,AG1946/$AG$1951,"No aplica")</f>
        <v>0.2</v>
      </c>
      <c r="AJ1946" s="93">
        <f>AF1946*AI1946</f>
        <v>0.2</v>
      </c>
      <c r="AK1946" s="93">
        <f>AJ1946*$AE$23</f>
        <v>0.95238095238095244</v>
      </c>
    </row>
    <row r="1947" spans="1:37" ht="25.35" customHeight="1" thickTop="1" thickBot="1">
      <c r="A1947" s="296" t="s">
        <v>2301</v>
      </c>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c r="Z1947" s="297"/>
      <c r="AA1947" s="297"/>
      <c r="AB1947" s="297"/>
      <c r="AC1947" s="298"/>
      <c r="AD1947" s="205">
        <f>'Art. 121'!Q1873</f>
        <v>2</v>
      </c>
      <c r="AE1947" s="91">
        <f>IF(AG1947=1,AK1947,AG1947)</f>
        <v>0.95238095238095244</v>
      </c>
      <c r="AF1947">
        <f>AD1947/2</f>
        <v>1</v>
      </c>
      <c r="AG1947" s="89">
        <f>IF(AND(AF1947&gt;=0,AF1947&lt;=1),1,"No aplica")</f>
        <v>1</v>
      </c>
      <c r="AH1947" s="92">
        <f>AD1947/(AG1947*2)</f>
        <v>1</v>
      </c>
      <c r="AI1947" s="93">
        <f>IF(AG1947=1,AG1947/$AG$1951,"No aplica")</f>
        <v>0.2</v>
      </c>
      <c r="AJ1947" s="93">
        <f>AF1947*AI1947</f>
        <v>0.2</v>
      </c>
      <c r="AK1947" s="93">
        <f>AJ1947*$AE$23</f>
        <v>0.95238095238095244</v>
      </c>
    </row>
    <row r="1948" spans="1:37" ht="25.35" customHeight="1" thickTop="1" thickBot="1">
      <c r="A1948" s="296" t="s">
        <v>2302</v>
      </c>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c r="Z1948" s="297"/>
      <c r="AA1948" s="297"/>
      <c r="AB1948" s="297"/>
      <c r="AC1948" s="298"/>
      <c r="AD1948" s="205">
        <f>'Art. 121'!Q1874</f>
        <v>2</v>
      </c>
      <c r="AE1948" s="91">
        <f>IF(AG1948=1,AK1948,AG1948)</f>
        <v>0.95238095238095244</v>
      </c>
      <c r="AF1948">
        <f>AD1948/2</f>
        <v>1</v>
      </c>
      <c r="AG1948" s="89">
        <f>IF(AND(AF1948&gt;=0,AF1948&lt;=1),1,"No aplica")</f>
        <v>1</v>
      </c>
      <c r="AH1948" s="92">
        <f>AD1948/(AG1948*2)</f>
        <v>1</v>
      </c>
      <c r="AI1948" s="93">
        <f>IF(AG1948=1,AG1948/$AG$1951,"No aplica")</f>
        <v>0.2</v>
      </c>
      <c r="AJ1948" s="93">
        <f>AF1948*AI1948</f>
        <v>0.2</v>
      </c>
      <c r="AK1948" s="93">
        <f>AJ1948*$AE$23</f>
        <v>0.95238095238095244</v>
      </c>
    </row>
    <row r="1949" spans="1:37" ht="25.35" customHeight="1" thickTop="1" thickBot="1">
      <c r="A1949" s="296" t="s">
        <v>2303</v>
      </c>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c r="Z1949" s="297"/>
      <c r="AA1949" s="297"/>
      <c r="AB1949" s="297"/>
      <c r="AC1949" s="298"/>
      <c r="AD1949" s="205">
        <f>'Art. 121'!Q1875</f>
        <v>1</v>
      </c>
      <c r="AE1949" s="91">
        <f>IF(AG1949=1,AK1949,AG1949)</f>
        <v>0.47619047619047622</v>
      </c>
      <c r="AF1949">
        <f>AD1949/2</f>
        <v>0.5</v>
      </c>
      <c r="AG1949" s="89">
        <f>IF(AND(AF1949&gt;=0,AF1949&lt;=1),1,"No aplica")</f>
        <v>1</v>
      </c>
      <c r="AH1949" s="92">
        <f>AD1949/(AG1949*2)</f>
        <v>0.5</v>
      </c>
      <c r="AI1949" s="93">
        <f>IF(AG1949=1,AG1949/$AG$1951,"No aplica")</f>
        <v>0.2</v>
      </c>
      <c r="AJ1949" s="93">
        <f>AF1949*AI1949</f>
        <v>0.1</v>
      </c>
      <c r="AK1949" s="93">
        <f>AJ1949*$AE$23</f>
        <v>0.47619047619047622</v>
      </c>
    </row>
    <row r="1950" spans="1:37" ht="25.35" customHeight="1" thickTop="1" thickBot="1">
      <c r="A1950" s="296" t="s">
        <v>1633</v>
      </c>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c r="Z1950" s="297"/>
      <c r="AA1950" s="297"/>
      <c r="AB1950" s="297"/>
      <c r="AC1950" s="298"/>
      <c r="AD1950" s="205">
        <f>'Art. 121'!Q1876</f>
        <v>2</v>
      </c>
      <c r="AE1950" s="91">
        <f>IF(AG1950=1,AK1950,AG1950)</f>
        <v>0.95238095238095244</v>
      </c>
      <c r="AF1950">
        <f>AD1950/2</f>
        <v>1</v>
      </c>
      <c r="AG1950" s="89">
        <f>IF(AND(AF1950&gt;=0,AF1950&lt;=1),1,"No aplica")</f>
        <v>1</v>
      </c>
      <c r="AH1950" s="92">
        <f>AD1950/(AG1950*2)</f>
        <v>1</v>
      </c>
      <c r="AI1950" s="93">
        <f>IF(AG1950=1,AG1950/$AG$1951,"No aplica")</f>
        <v>0.2</v>
      </c>
      <c r="AJ1950" s="93">
        <f>AF1950*AI1950</f>
        <v>0.2</v>
      </c>
      <c r="AK1950" s="93">
        <f>AJ1950*$AE$23</f>
        <v>0.95238095238095244</v>
      </c>
    </row>
    <row r="1951" spans="1:37" ht="25.35" customHeight="1" thickTop="1">
      <c r="A1951" s="304" t="s">
        <v>2537</v>
      </c>
      <c r="B1951" s="304"/>
      <c r="C1951" s="304"/>
      <c r="D1951" s="304"/>
      <c r="E1951" s="304"/>
      <c r="F1951" s="304"/>
      <c r="G1951" s="304"/>
      <c r="H1951" s="304"/>
      <c r="I1951" s="304"/>
      <c r="J1951" s="304"/>
      <c r="K1951" s="304"/>
      <c r="L1951" s="304"/>
      <c r="M1951" s="304"/>
      <c r="N1951" s="304"/>
      <c r="O1951" s="304"/>
      <c r="P1951" s="304"/>
      <c r="Q1951" s="304"/>
      <c r="R1951" s="304"/>
      <c r="S1951" s="304"/>
      <c r="T1951" s="304"/>
      <c r="U1951" s="304"/>
      <c r="V1951" s="304"/>
      <c r="W1951" s="304"/>
      <c r="X1951" s="304"/>
      <c r="Y1951" s="304"/>
      <c r="Z1951" s="304"/>
      <c r="AA1951" s="304"/>
      <c r="AB1951" s="304"/>
      <c r="AC1951" s="304"/>
      <c r="AD1951" s="304"/>
      <c r="AE1951" s="91">
        <f>SUM(AE1944:AE1950)</f>
        <v>4.2857142857142856</v>
      </c>
      <c r="AF1951" s="63"/>
      <c r="AG1951" s="94">
        <f>SUM(AG1946:AG1950)</f>
        <v>5</v>
      </c>
      <c r="AH1951" s="95"/>
      <c r="AI1951" s="96"/>
      <c r="AJ1951" s="96"/>
      <c r="AK1951" s="96"/>
    </row>
    <row r="1952" spans="1:37" ht="25.35" customHeight="1">
      <c r="A1952" s="302" t="s">
        <v>2538</v>
      </c>
      <c r="B1952" s="302"/>
      <c r="C1952" s="302"/>
      <c r="D1952" s="302"/>
      <c r="E1952" s="302"/>
      <c r="F1952" s="302"/>
      <c r="G1952" s="302"/>
      <c r="H1952" s="302"/>
      <c r="I1952" s="302"/>
      <c r="J1952" s="302"/>
      <c r="K1952" s="302"/>
      <c r="L1952" s="302"/>
      <c r="M1952" s="302"/>
      <c r="N1952" s="302"/>
      <c r="O1952" s="302"/>
      <c r="P1952" s="302"/>
      <c r="Q1952" s="302"/>
      <c r="R1952" s="302"/>
      <c r="S1952" s="302"/>
      <c r="T1952" s="302"/>
      <c r="U1952" s="302"/>
      <c r="V1952" s="302"/>
      <c r="W1952" s="302"/>
      <c r="X1952" s="302"/>
      <c r="Y1952" s="302"/>
      <c r="Z1952" s="302"/>
      <c r="AA1952" s="302"/>
      <c r="AB1952" s="302"/>
      <c r="AC1952" s="302"/>
      <c r="AD1952" s="302"/>
      <c r="AE1952" s="91">
        <f>AE1951/$AE$23*100</f>
        <v>90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94" t="s">
        <v>2539</v>
      </c>
      <c r="B1955" s="294"/>
      <c r="C1955" s="294"/>
      <c r="D1955" s="294"/>
      <c r="E1955" s="294"/>
      <c r="F1955" s="294"/>
      <c r="G1955" s="294"/>
      <c r="H1955" s="294"/>
      <c r="I1955" s="294"/>
      <c r="J1955" s="294"/>
      <c r="K1955" s="294"/>
      <c r="L1955" s="294"/>
      <c r="M1955" s="294"/>
      <c r="N1955" s="294"/>
      <c r="O1955" s="294"/>
      <c r="P1955" s="294"/>
      <c r="Q1955" s="294"/>
      <c r="R1955" s="294"/>
      <c r="S1955" s="294"/>
      <c r="T1955" s="294"/>
      <c r="U1955" s="294"/>
      <c r="V1955" s="294"/>
      <c r="W1955" s="294"/>
      <c r="X1955" s="294"/>
      <c r="Y1955" s="294"/>
      <c r="Z1955" s="294"/>
      <c r="AA1955" s="294"/>
      <c r="AB1955" s="294"/>
      <c r="AC1955" s="294"/>
      <c r="AD1955" s="204"/>
      <c r="AE1955" s="204"/>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03" t="s">
        <v>44</v>
      </c>
      <c r="B1958" s="303"/>
      <c r="C1958" s="303"/>
      <c r="D1958" s="303"/>
      <c r="E1958" s="303"/>
      <c r="F1958" s="303"/>
      <c r="G1958" s="303"/>
      <c r="H1958" s="303"/>
      <c r="I1958" s="303"/>
      <c r="J1958" s="303"/>
      <c r="K1958" s="303"/>
      <c r="L1958" s="303"/>
      <c r="M1958" s="303"/>
      <c r="N1958" s="303"/>
      <c r="O1958" s="303"/>
      <c r="P1958" s="303"/>
      <c r="Q1958" s="303"/>
      <c r="R1958" s="303"/>
      <c r="S1958" s="303"/>
      <c r="T1958" s="303"/>
      <c r="U1958" s="303"/>
      <c r="V1958" s="303"/>
      <c r="W1958" s="303"/>
      <c r="X1958" s="303"/>
      <c r="Y1958" s="303"/>
      <c r="Z1958" s="303"/>
      <c r="AA1958" s="303"/>
      <c r="AB1958" s="303"/>
      <c r="AC1958" s="303"/>
      <c r="AD1958" s="67" t="s">
        <v>67</v>
      </c>
      <c r="AE1958" s="201" t="s">
        <v>9</v>
      </c>
      <c r="AF1958" s="89" t="s">
        <v>1877</v>
      </c>
      <c r="AG1958" s="89" t="s">
        <v>1878</v>
      </c>
      <c r="AH1958" s="89" t="s">
        <v>1879</v>
      </c>
      <c r="AI1958" s="90" t="s">
        <v>1880</v>
      </c>
      <c r="AJ1958" s="89"/>
      <c r="AK1958" s="90" t="s">
        <v>1881</v>
      </c>
    </row>
    <row r="1959" spans="1:37" ht="25.35" customHeight="1" thickTop="1" thickBot="1">
      <c r="A1959" s="296" t="s">
        <v>960</v>
      </c>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c r="Z1959" s="297"/>
      <c r="AA1959" s="297"/>
      <c r="AB1959" s="297"/>
      <c r="AC1959" s="298"/>
      <c r="AD1959" s="205">
        <f>'Art. 121'!Q1885</f>
        <v>3</v>
      </c>
      <c r="AE1959" s="91" t="str">
        <f t="shared" ref="AE1959:AE1974" si="540">IF(AG1959=1,AK1959,AG1959)</f>
        <v>No aplica</v>
      </c>
      <c r="AF1959">
        <f t="shared" ref="AF1959:AF1974" si="541">AD1959/2</f>
        <v>1.5</v>
      </c>
      <c r="AG1959" s="89" t="str">
        <f t="shared" ref="AG1959:AG1974" si="542">IF(AND(AF1959&gt;=0,AF1959&lt;=1),1,"No aplica")</f>
        <v>No aplica</v>
      </c>
      <c r="AH1959" s="92" t="e">
        <f t="shared" ref="AH1959:AH1974" si="543">AD1959/(AG1959*2)</f>
        <v>#VALUE!</v>
      </c>
      <c r="AI1959" s="93" t="str">
        <f t="shared" ref="AI1959:AI1974" si="544">IF(AG1959=1,AG1959/$AG$1975,"No aplica")</f>
        <v>No aplica</v>
      </c>
      <c r="AJ1959" s="93" t="e">
        <f t="shared" ref="AJ1959:AJ1974" si="545">AF1959*AI1959</f>
        <v>#VALUE!</v>
      </c>
      <c r="AK1959" s="93" t="e">
        <f t="shared" ref="AK1959:AK1974" si="546">AJ1959*$AE$23</f>
        <v>#VALUE!</v>
      </c>
    </row>
    <row r="1960" spans="1:37" ht="25.35" customHeight="1" thickTop="1" thickBot="1">
      <c r="A1960" s="296" t="s">
        <v>1010</v>
      </c>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c r="Z1960" s="297"/>
      <c r="AA1960" s="297"/>
      <c r="AB1960" s="297"/>
      <c r="AC1960" s="298"/>
      <c r="AD1960" s="205">
        <f>'Art. 121'!Q1886</f>
        <v>3</v>
      </c>
      <c r="AE1960" s="91" t="str">
        <f t="shared" si="540"/>
        <v>No aplica</v>
      </c>
      <c r="AF1960">
        <f t="shared" si="541"/>
        <v>1.5</v>
      </c>
      <c r="AG1960" s="89" t="str">
        <f t="shared" si="542"/>
        <v>No aplica</v>
      </c>
      <c r="AH1960" s="92" t="e">
        <f t="shared" si="543"/>
        <v>#VALUE!</v>
      </c>
      <c r="AI1960" s="93" t="str">
        <f t="shared" si="544"/>
        <v>No aplica</v>
      </c>
      <c r="AJ1960" s="93" t="e">
        <f t="shared" si="545"/>
        <v>#VALUE!</v>
      </c>
      <c r="AK1960" s="93" t="e">
        <f t="shared" si="546"/>
        <v>#VALUE!</v>
      </c>
    </row>
    <row r="1961" spans="1:37" ht="25.35" customHeight="1" thickTop="1" thickBot="1">
      <c r="A1961" s="296" t="s">
        <v>2540</v>
      </c>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c r="Z1961" s="297"/>
      <c r="AA1961" s="297"/>
      <c r="AB1961" s="297"/>
      <c r="AC1961" s="298"/>
      <c r="AD1961" s="205">
        <f>'Art. 121'!Q1887</f>
        <v>3</v>
      </c>
      <c r="AE1961" s="91" t="str">
        <f t="shared" si="540"/>
        <v>No aplica</v>
      </c>
      <c r="AF1961">
        <f t="shared" si="541"/>
        <v>1.5</v>
      </c>
      <c r="AG1961" s="89" t="str">
        <f t="shared" si="542"/>
        <v>No aplica</v>
      </c>
      <c r="AH1961" s="92" t="e">
        <f t="shared" si="543"/>
        <v>#VALUE!</v>
      </c>
      <c r="AI1961" s="93" t="str">
        <f t="shared" si="544"/>
        <v>No aplica</v>
      </c>
      <c r="AJ1961" s="93" t="e">
        <f t="shared" si="545"/>
        <v>#VALUE!</v>
      </c>
      <c r="AK1961" s="93" t="e">
        <f t="shared" si="546"/>
        <v>#VALUE!</v>
      </c>
    </row>
    <row r="1962" spans="1:37" ht="25.35" customHeight="1" thickTop="1" thickBot="1">
      <c r="A1962" s="296" t="s">
        <v>2541</v>
      </c>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c r="Z1962" s="297"/>
      <c r="AA1962" s="297"/>
      <c r="AB1962" s="297"/>
      <c r="AC1962" s="298"/>
      <c r="AD1962" s="205">
        <f>'Art. 121'!Q1888</f>
        <v>3</v>
      </c>
      <c r="AE1962" s="91" t="str">
        <f t="shared" si="540"/>
        <v>No aplica</v>
      </c>
      <c r="AF1962">
        <f t="shared" si="541"/>
        <v>1.5</v>
      </c>
      <c r="AG1962" s="89" t="str">
        <f t="shared" si="542"/>
        <v>No aplica</v>
      </c>
      <c r="AH1962" s="92" t="e">
        <f t="shared" si="543"/>
        <v>#VALUE!</v>
      </c>
      <c r="AI1962" s="93" t="str">
        <f t="shared" si="544"/>
        <v>No aplica</v>
      </c>
      <c r="AJ1962" s="93" t="e">
        <f t="shared" si="545"/>
        <v>#VALUE!</v>
      </c>
      <c r="AK1962" s="93" t="e">
        <f t="shared" si="546"/>
        <v>#VALUE!</v>
      </c>
    </row>
    <row r="1963" spans="1:37" ht="25.35" customHeight="1" thickTop="1" thickBot="1">
      <c r="A1963" s="296" t="s">
        <v>2542</v>
      </c>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c r="Z1963" s="297"/>
      <c r="AA1963" s="297"/>
      <c r="AB1963" s="297"/>
      <c r="AC1963" s="298"/>
      <c r="AD1963" s="205">
        <f>'Art. 121'!Q1889</f>
        <v>3</v>
      </c>
      <c r="AE1963" s="91" t="str">
        <f t="shared" si="540"/>
        <v>No aplica</v>
      </c>
      <c r="AF1963">
        <f t="shared" si="541"/>
        <v>1.5</v>
      </c>
      <c r="AG1963" s="89" t="str">
        <f t="shared" si="542"/>
        <v>No aplica</v>
      </c>
      <c r="AH1963" s="92" t="e">
        <f t="shared" si="543"/>
        <v>#VALUE!</v>
      </c>
      <c r="AI1963" s="93" t="str">
        <f t="shared" si="544"/>
        <v>No aplica</v>
      </c>
      <c r="AJ1963" s="93" t="e">
        <f t="shared" si="545"/>
        <v>#VALUE!</v>
      </c>
      <c r="AK1963" s="93" t="e">
        <f t="shared" si="546"/>
        <v>#VALUE!</v>
      </c>
    </row>
    <row r="1964" spans="1:37" ht="25.35" customHeight="1" thickTop="1" thickBot="1">
      <c r="A1964" s="296" t="s">
        <v>2543</v>
      </c>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c r="Z1964" s="297"/>
      <c r="AA1964" s="297"/>
      <c r="AB1964" s="297"/>
      <c r="AC1964" s="298"/>
      <c r="AD1964" s="205">
        <f>'Art. 121'!Q1890</f>
        <v>3</v>
      </c>
      <c r="AE1964" s="91" t="str">
        <f t="shared" si="540"/>
        <v>No aplica</v>
      </c>
      <c r="AF1964">
        <f t="shared" si="541"/>
        <v>1.5</v>
      </c>
      <c r="AG1964" s="89" t="str">
        <f t="shared" si="542"/>
        <v>No aplica</v>
      </c>
      <c r="AH1964" s="92" t="e">
        <f t="shared" si="543"/>
        <v>#VALUE!</v>
      </c>
      <c r="AI1964" s="93" t="str">
        <f t="shared" si="544"/>
        <v>No aplica</v>
      </c>
      <c r="AJ1964" s="93" t="e">
        <f t="shared" si="545"/>
        <v>#VALUE!</v>
      </c>
      <c r="AK1964" s="93" t="e">
        <f t="shared" si="546"/>
        <v>#VALUE!</v>
      </c>
    </row>
    <row r="1965" spans="1:37" ht="25.35" customHeight="1" thickTop="1" thickBot="1">
      <c r="A1965" s="296" t="s">
        <v>2544</v>
      </c>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c r="Z1965" s="297"/>
      <c r="AA1965" s="297"/>
      <c r="AB1965" s="297"/>
      <c r="AC1965" s="298"/>
      <c r="AD1965" s="205">
        <f>'Art. 121'!Q1891</f>
        <v>3</v>
      </c>
      <c r="AE1965" s="91" t="str">
        <f t="shared" si="540"/>
        <v>No aplica</v>
      </c>
      <c r="AF1965">
        <f t="shared" si="541"/>
        <v>1.5</v>
      </c>
      <c r="AG1965" s="89" t="str">
        <f t="shared" si="542"/>
        <v>No aplica</v>
      </c>
      <c r="AH1965" s="92" t="e">
        <f t="shared" si="543"/>
        <v>#VALUE!</v>
      </c>
      <c r="AI1965" s="93" t="str">
        <f t="shared" si="544"/>
        <v>No aplica</v>
      </c>
      <c r="AJ1965" s="93" t="e">
        <f t="shared" si="545"/>
        <v>#VALUE!</v>
      </c>
      <c r="AK1965" s="93" t="e">
        <f t="shared" si="546"/>
        <v>#VALUE!</v>
      </c>
    </row>
    <row r="1966" spans="1:37" ht="25.35" customHeight="1" thickTop="1" thickBot="1">
      <c r="A1966" s="296" t="s">
        <v>2545</v>
      </c>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c r="Z1966" s="297"/>
      <c r="AA1966" s="297"/>
      <c r="AB1966" s="297"/>
      <c r="AC1966" s="298"/>
      <c r="AD1966" s="205">
        <f>'Art. 121'!Q1892</f>
        <v>3</v>
      </c>
      <c r="AE1966" s="91" t="str">
        <f t="shared" si="540"/>
        <v>No aplica</v>
      </c>
      <c r="AF1966">
        <f t="shared" si="541"/>
        <v>1.5</v>
      </c>
      <c r="AG1966" s="89" t="str">
        <f t="shared" si="542"/>
        <v>No aplica</v>
      </c>
      <c r="AH1966" s="92" t="e">
        <f t="shared" si="543"/>
        <v>#VALUE!</v>
      </c>
      <c r="AI1966" s="93" t="str">
        <f t="shared" si="544"/>
        <v>No aplica</v>
      </c>
      <c r="AJ1966" s="93" t="e">
        <f t="shared" si="545"/>
        <v>#VALUE!</v>
      </c>
      <c r="AK1966" s="93" t="e">
        <f t="shared" si="546"/>
        <v>#VALUE!</v>
      </c>
    </row>
    <row r="1967" spans="1:37" ht="25.35" customHeight="1" thickTop="1" thickBot="1">
      <c r="A1967" s="296" t="s">
        <v>229</v>
      </c>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c r="Z1967" s="297"/>
      <c r="AA1967" s="297"/>
      <c r="AB1967" s="297"/>
      <c r="AC1967" s="298"/>
      <c r="AD1967" s="205">
        <f>'Art. 121'!Q1893</f>
        <v>3</v>
      </c>
      <c r="AE1967" s="91" t="str">
        <f t="shared" si="540"/>
        <v>No aplica</v>
      </c>
      <c r="AF1967">
        <f t="shared" si="541"/>
        <v>1.5</v>
      </c>
      <c r="AG1967" s="89" t="str">
        <f t="shared" si="542"/>
        <v>No aplica</v>
      </c>
      <c r="AH1967" s="92" t="e">
        <f t="shared" si="543"/>
        <v>#VALUE!</v>
      </c>
      <c r="AI1967" s="93" t="str">
        <f t="shared" si="544"/>
        <v>No aplica</v>
      </c>
      <c r="AJ1967" s="93" t="e">
        <f t="shared" si="545"/>
        <v>#VALUE!</v>
      </c>
      <c r="AK1967" s="93" t="e">
        <f t="shared" si="546"/>
        <v>#VALUE!</v>
      </c>
    </row>
    <row r="1968" spans="1:37" ht="25.35" customHeight="1" thickTop="1" thickBot="1">
      <c r="A1968" s="296" t="s">
        <v>2546</v>
      </c>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c r="Z1968" s="297"/>
      <c r="AA1968" s="297"/>
      <c r="AB1968" s="297"/>
      <c r="AC1968" s="298"/>
      <c r="AD1968" s="205">
        <f>'Art. 121'!Q1894</f>
        <v>3</v>
      </c>
      <c r="AE1968" s="91" t="str">
        <f t="shared" si="540"/>
        <v>No aplica</v>
      </c>
      <c r="AF1968">
        <f t="shared" si="541"/>
        <v>1.5</v>
      </c>
      <c r="AG1968" s="89" t="str">
        <f t="shared" si="542"/>
        <v>No aplica</v>
      </c>
      <c r="AH1968" s="92" t="e">
        <f t="shared" si="543"/>
        <v>#VALUE!</v>
      </c>
      <c r="AI1968" s="93" t="str">
        <f t="shared" si="544"/>
        <v>No aplica</v>
      </c>
      <c r="AJ1968" s="93" t="e">
        <f t="shared" si="545"/>
        <v>#VALUE!</v>
      </c>
      <c r="AK1968" s="93" t="e">
        <f t="shared" si="546"/>
        <v>#VALUE!</v>
      </c>
    </row>
    <row r="1969" spans="1:37" ht="25.35" customHeight="1" thickTop="1" thickBot="1">
      <c r="A1969" s="296" t="s">
        <v>2547</v>
      </c>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c r="Z1969" s="297"/>
      <c r="AA1969" s="297"/>
      <c r="AB1969" s="297"/>
      <c r="AC1969" s="298"/>
      <c r="AD1969" s="205">
        <f>'Art. 121'!Q1895</f>
        <v>3</v>
      </c>
      <c r="AE1969" s="91" t="str">
        <f t="shared" si="540"/>
        <v>No aplica</v>
      </c>
      <c r="AF1969">
        <f t="shared" si="541"/>
        <v>1.5</v>
      </c>
      <c r="AG1969" s="89" t="str">
        <f t="shared" si="542"/>
        <v>No aplica</v>
      </c>
      <c r="AH1969" s="92" t="e">
        <f t="shared" si="543"/>
        <v>#VALUE!</v>
      </c>
      <c r="AI1969" s="93" t="str">
        <f t="shared" si="544"/>
        <v>No aplica</v>
      </c>
      <c r="AJ1969" s="93" t="e">
        <f t="shared" si="545"/>
        <v>#VALUE!</v>
      </c>
      <c r="AK1969" s="93" t="e">
        <f t="shared" si="546"/>
        <v>#VALUE!</v>
      </c>
    </row>
    <row r="1970" spans="1:37" ht="25.35" customHeight="1" thickTop="1" thickBot="1">
      <c r="A1970" s="296" t="s">
        <v>2548</v>
      </c>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c r="Z1970" s="297"/>
      <c r="AA1970" s="297"/>
      <c r="AB1970" s="297"/>
      <c r="AC1970" s="298"/>
      <c r="AD1970" s="205">
        <f>'Art. 121'!Q1896</f>
        <v>3</v>
      </c>
      <c r="AE1970" s="91" t="str">
        <f t="shared" si="540"/>
        <v>No aplica</v>
      </c>
      <c r="AF1970">
        <f t="shared" si="541"/>
        <v>1.5</v>
      </c>
      <c r="AG1970" s="89" t="str">
        <f t="shared" si="542"/>
        <v>No aplica</v>
      </c>
      <c r="AH1970" s="92" t="e">
        <f t="shared" si="543"/>
        <v>#VALUE!</v>
      </c>
      <c r="AI1970" s="93" t="str">
        <f t="shared" si="544"/>
        <v>No aplica</v>
      </c>
      <c r="AJ1970" s="93" t="e">
        <f t="shared" si="545"/>
        <v>#VALUE!</v>
      </c>
      <c r="AK1970" s="93" t="e">
        <f t="shared" si="546"/>
        <v>#VALUE!</v>
      </c>
    </row>
    <row r="1971" spans="1:37" ht="25.35" customHeight="1" thickTop="1" thickBot="1">
      <c r="A1971" s="296" t="s">
        <v>2549</v>
      </c>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c r="Z1971" s="297"/>
      <c r="AA1971" s="297"/>
      <c r="AB1971" s="297"/>
      <c r="AC1971" s="298"/>
      <c r="AD1971" s="205">
        <f>'Art. 121'!Q1897</f>
        <v>3</v>
      </c>
      <c r="AE1971" s="91" t="str">
        <f t="shared" si="540"/>
        <v>No aplica</v>
      </c>
      <c r="AF1971">
        <f t="shared" si="541"/>
        <v>1.5</v>
      </c>
      <c r="AG1971" s="89" t="str">
        <f t="shared" si="542"/>
        <v>No aplica</v>
      </c>
      <c r="AH1971" s="92" t="e">
        <f t="shared" si="543"/>
        <v>#VALUE!</v>
      </c>
      <c r="AI1971" s="93" t="str">
        <f t="shared" si="544"/>
        <v>No aplica</v>
      </c>
      <c r="AJ1971" s="93" t="e">
        <f t="shared" si="545"/>
        <v>#VALUE!</v>
      </c>
      <c r="AK1971" s="93" t="e">
        <f t="shared" si="546"/>
        <v>#VALUE!</v>
      </c>
    </row>
    <row r="1972" spans="1:37" ht="25.35" customHeight="1" thickTop="1" thickBot="1">
      <c r="A1972" s="296" t="s">
        <v>2550</v>
      </c>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c r="Z1972" s="297"/>
      <c r="AA1972" s="297"/>
      <c r="AB1972" s="297"/>
      <c r="AC1972" s="298"/>
      <c r="AD1972" s="205">
        <f>'Art. 121'!Q1898</f>
        <v>3</v>
      </c>
      <c r="AE1972" s="91" t="str">
        <f t="shared" si="540"/>
        <v>No aplica</v>
      </c>
      <c r="AF1972">
        <f t="shared" si="541"/>
        <v>1.5</v>
      </c>
      <c r="AG1972" s="89" t="str">
        <f t="shared" si="542"/>
        <v>No aplica</v>
      </c>
      <c r="AH1972" s="92" t="e">
        <f t="shared" si="543"/>
        <v>#VALUE!</v>
      </c>
      <c r="AI1972" s="93" t="str">
        <f t="shared" si="544"/>
        <v>No aplica</v>
      </c>
      <c r="AJ1972" s="93" t="e">
        <f t="shared" si="545"/>
        <v>#VALUE!</v>
      </c>
      <c r="AK1972" s="93" t="e">
        <f t="shared" si="546"/>
        <v>#VALUE!</v>
      </c>
    </row>
    <row r="1973" spans="1:37" ht="25.35" customHeight="1" thickTop="1" thickBot="1">
      <c r="A1973" s="296" t="s">
        <v>2551</v>
      </c>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c r="Z1973" s="297"/>
      <c r="AA1973" s="297"/>
      <c r="AB1973" s="297"/>
      <c r="AC1973" s="298"/>
      <c r="AD1973" s="205">
        <f>'Art. 121'!Q1899</f>
        <v>3</v>
      </c>
      <c r="AE1973" s="91" t="str">
        <f t="shared" si="540"/>
        <v>No aplica</v>
      </c>
      <c r="AF1973">
        <f t="shared" si="541"/>
        <v>1.5</v>
      </c>
      <c r="AG1973" s="89" t="str">
        <f t="shared" si="542"/>
        <v>No aplica</v>
      </c>
      <c r="AH1973" s="92" t="e">
        <f t="shared" si="543"/>
        <v>#VALUE!</v>
      </c>
      <c r="AI1973" s="93" t="str">
        <f t="shared" si="544"/>
        <v>No aplica</v>
      </c>
      <c r="AJ1973" s="93" t="e">
        <f t="shared" si="545"/>
        <v>#VALUE!</v>
      </c>
      <c r="AK1973" s="93" t="e">
        <f t="shared" si="546"/>
        <v>#VALUE!</v>
      </c>
    </row>
    <row r="1974" spans="1:37" ht="25.35" customHeight="1" thickTop="1" thickBot="1">
      <c r="A1974" s="296" t="s">
        <v>2552</v>
      </c>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c r="Z1974" s="297"/>
      <c r="AA1974" s="297"/>
      <c r="AB1974" s="297"/>
      <c r="AC1974" s="298"/>
      <c r="AD1974" s="205">
        <f>'Art. 121'!Q1900</f>
        <v>3</v>
      </c>
      <c r="AE1974" s="91" t="str">
        <f t="shared" si="540"/>
        <v>No aplica</v>
      </c>
      <c r="AF1974">
        <f t="shared" si="541"/>
        <v>1.5</v>
      </c>
      <c r="AG1974" s="89" t="str">
        <f t="shared" si="542"/>
        <v>No aplica</v>
      </c>
      <c r="AH1974" s="92" t="e">
        <f t="shared" si="543"/>
        <v>#VALUE!</v>
      </c>
      <c r="AI1974" s="93" t="str">
        <f t="shared" si="544"/>
        <v>No aplica</v>
      </c>
      <c r="AJ1974" s="93" t="e">
        <f t="shared" si="545"/>
        <v>#VALUE!</v>
      </c>
      <c r="AK1974" s="93" t="e">
        <f t="shared" si="546"/>
        <v>#VALUE!</v>
      </c>
    </row>
    <row r="1975" spans="1:37" ht="25.35" customHeight="1" thickTop="1">
      <c r="A1975" s="304" t="s">
        <v>2553</v>
      </c>
      <c r="B1975" s="304"/>
      <c r="C1975" s="304"/>
      <c r="D1975" s="304"/>
      <c r="E1975" s="304"/>
      <c r="F1975" s="304"/>
      <c r="G1975" s="304"/>
      <c r="H1975" s="304"/>
      <c r="I1975" s="304"/>
      <c r="J1975" s="304"/>
      <c r="K1975" s="304"/>
      <c r="L1975" s="304"/>
      <c r="M1975" s="304"/>
      <c r="N1975" s="304"/>
      <c r="O1975" s="304"/>
      <c r="P1975" s="304"/>
      <c r="Q1975" s="304"/>
      <c r="R1975" s="304"/>
      <c r="S1975" s="304"/>
      <c r="T1975" s="304"/>
      <c r="U1975" s="304"/>
      <c r="V1975" s="304"/>
      <c r="W1975" s="304"/>
      <c r="X1975" s="304"/>
      <c r="Y1975" s="304"/>
      <c r="Z1975" s="304"/>
      <c r="AA1975" s="304"/>
      <c r="AB1975" s="304"/>
      <c r="AC1975" s="304"/>
      <c r="AD1975" s="304"/>
      <c r="AE1975" s="91">
        <f>SUM(AE1959:AE1974)</f>
        <v>0</v>
      </c>
      <c r="AF1975" s="63"/>
      <c r="AG1975" s="94">
        <f>SUM(AG1959:AG1974)</f>
        <v>0</v>
      </c>
      <c r="AH1975" s="95"/>
      <c r="AI1975" s="96"/>
      <c r="AJ1975" s="96"/>
      <c r="AK1975" s="96"/>
    </row>
    <row r="1976" spans="1:37" ht="25.35" customHeight="1">
      <c r="A1976" s="302" t="s">
        <v>2554</v>
      </c>
      <c r="B1976" s="302"/>
      <c r="C1976" s="302"/>
      <c r="D1976" s="302"/>
      <c r="E1976" s="302"/>
      <c r="F1976" s="302"/>
      <c r="G1976" s="302"/>
      <c r="H1976" s="302"/>
      <c r="I1976" s="302"/>
      <c r="J1976" s="302"/>
      <c r="K1976" s="302"/>
      <c r="L1976" s="302"/>
      <c r="M1976" s="302"/>
      <c r="N1976" s="302"/>
      <c r="O1976" s="302"/>
      <c r="P1976" s="302"/>
      <c r="Q1976" s="302"/>
      <c r="R1976" s="302"/>
      <c r="S1976" s="302"/>
      <c r="T1976" s="302"/>
      <c r="U1976" s="302"/>
      <c r="V1976" s="302"/>
      <c r="W1976" s="302"/>
      <c r="X1976" s="302"/>
      <c r="Y1976" s="302"/>
      <c r="Z1976" s="302"/>
      <c r="AA1976" s="302"/>
      <c r="AB1976" s="302"/>
      <c r="AC1976" s="302"/>
      <c r="AD1976" s="302"/>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05" t="s">
        <v>79</v>
      </c>
      <c r="B1978" s="305"/>
      <c r="C1978" s="305"/>
      <c r="D1978" s="305"/>
      <c r="E1978" s="305"/>
      <c r="F1978" s="305"/>
      <c r="G1978" s="305"/>
      <c r="H1978" s="305"/>
      <c r="I1978" s="305"/>
      <c r="J1978" s="305"/>
      <c r="K1978" s="305"/>
      <c r="L1978" s="305"/>
      <c r="M1978" s="305"/>
      <c r="N1978" s="305"/>
      <c r="O1978" s="305"/>
      <c r="P1978" s="305"/>
      <c r="Q1978" s="305"/>
      <c r="R1978" s="305"/>
      <c r="S1978" s="305"/>
      <c r="T1978" s="305"/>
      <c r="U1978" s="305"/>
      <c r="V1978" s="305"/>
      <c r="W1978" s="305"/>
      <c r="X1978" s="305"/>
      <c r="Y1978" s="305"/>
      <c r="Z1978" s="305"/>
      <c r="AA1978" s="305"/>
      <c r="AB1978" s="305"/>
      <c r="AC1978" s="305"/>
      <c r="AD1978" s="106" t="s">
        <v>67</v>
      </c>
      <c r="AE1978" s="107" t="s">
        <v>9</v>
      </c>
      <c r="AF1978" s="89" t="s">
        <v>1877</v>
      </c>
      <c r="AG1978" s="89" t="s">
        <v>1878</v>
      </c>
      <c r="AH1978" s="89" t="s">
        <v>1879</v>
      </c>
      <c r="AI1978" s="90" t="s">
        <v>1880</v>
      </c>
      <c r="AJ1978" s="89"/>
      <c r="AK1978" s="90" t="s">
        <v>1881</v>
      </c>
    </row>
    <row r="1979" spans="1:37" ht="25.35" customHeight="1" thickTop="1" thickBot="1">
      <c r="A1979" s="296" t="s">
        <v>2555</v>
      </c>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c r="Z1979" s="297"/>
      <c r="AA1979" s="297"/>
      <c r="AB1979" s="297"/>
      <c r="AC1979" s="298"/>
      <c r="AD1979" s="205">
        <f>'Art. 121'!Q1903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96" t="s">
        <v>2556</v>
      </c>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c r="Z1980" s="297"/>
      <c r="AA1980" s="297"/>
      <c r="AB1980" s="297"/>
      <c r="AC1980" s="298"/>
      <c r="AD1980" s="205">
        <f>'Art. 121'!Q1904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96" t="s">
        <v>2557</v>
      </c>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c r="Z1981" s="297"/>
      <c r="AA1981" s="297"/>
      <c r="AB1981" s="297"/>
      <c r="AC1981" s="298"/>
      <c r="AD1981" s="205">
        <f>'Art. 121'!Q1905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96" t="s">
        <v>2558</v>
      </c>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c r="Z1982" s="297"/>
      <c r="AA1982" s="297"/>
      <c r="AB1982" s="297"/>
      <c r="AC1982" s="298"/>
      <c r="AD1982" s="205">
        <f>'Art. 121'!Q1906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96" t="s">
        <v>2559</v>
      </c>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c r="Z1983" s="297"/>
      <c r="AA1983" s="297"/>
      <c r="AB1983" s="297"/>
      <c r="AC1983" s="298"/>
      <c r="AD1983" s="205">
        <f>'Art. 121'!Q1907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04" t="s">
        <v>2560</v>
      </c>
      <c r="B1984" s="304"/>
      <c r="C1984" s="304"/>
      <c r="D1984" s="304"/>
      <c r="E1984" s="304"/>
      <c r="F1984" s="304"/>
      <c r="G1984" s="304"/>
      <c r="H1984" s="304"/>
      <c r="I1984" s="304"/>
      <c r="J1984" s="304"/>
      <c r="K1984" s="304"/>
      <c r="L1984" s="304"/>
      <c r="M1984" s="304"/>
      <c r="N1984" s="304"/>
      <c r="O1984" s="304"/>
      <c r="P1984" s="304"/>
      <c r="Q1984" s="304"/>
      <c r="R1984" s="304"/>
      <c r="S1984" s="304"/>
      <c r="T1984" s="304"/>
      <c r="U1984" s="304"/>
      <c r="V1984" s="304"/>
      <c r="W1984" s="304"/>
      <c r="X1984" s="304"/>
      <c r="Y1984" s="304"/>
      <c r="Z1984" s="304"/>
      <c r="AA1984" s="304"/>
      <c r="AB1984" s="304"/>
      <c r="AC1984" s="304"/>
      <c r="AD1984" s="304"/>
      <c r="AE1984" s="91">
        <f>SUM(AE1977:AE1983)</f>
        <v>0</v>
      </c>
      <c r="AF1984" s="63"/>
      <c r="AG1984" s="94">
        <f>SUM(AG1979:AG1983)</f>
        <v>0</v>
      </c>
      <c r="AH1984" s="95"/>
      <c r="AI1984" s="96"/>
      <c r="AJ1984" s="96"/>
      <c r="AK1984" s="96"/>
    </row>
    <row r="1985" spans="1:37" ht="25.35" customHeight="1">
      <c r="A1985" s="302" t="s">
        <v>2561</v>
      </c>
      <c r="B1985" s="302"/>
      <c r="C1985" s="302"/>
      <c r="D1985" s="302"/>
      <c r="E1985" s="302"/>
      <c r="F1985" s="302"/>
      <c r="G1985" s="302"/>
      <c r="H1985" s="302"/>
      <c r="I1985" s="302"/>
      <c r="J1985" s="302"/>
      <c r="K1985" s="302"/>
      <c r="L1985" s="302"/>
      <c r="M1985" s="302"/>
      <c r="N1985" s="302"/>
      <c r="O1985" s="302"/>
      <c r="P1985" s="302"/>
      <c r="Q1985" s="302"/>
      <c r="R1985" s="302"/>
      <c r="S1985" s="302"/>
      <c r="T1985" s="302"/>
      <c r="U1985" s="302"/>
      <c r="V1985" s="302"/>
      <c r="W1985" s="302"/>
      <c r="X1985" s="302"/>
      <c r="Y1985" s="302"/>
      <c r="Z1985" s="302"/>
      <c r="AA1985" s="302"/>
      <c r="AB1985" s="302"/>
      <c r="AC1985" s="302"/>
      <c r="AD1985" s="302"/>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94" t="s">
        <v>2562</v>
      </c>
      <c r="B1988" s="294"/>
      <c r="C1988" s="294"/>
      <c r="D1988" s="294"/>
      <c r="E1988" s="294"/>
      <c r="F1988" s="294"/>
      <c r="G1988" s="294"/>
      <c r="H1988" s="294"/>
      <c r="I1988" s="294"/>
      <c r="J1988" s="294"/>
      <c r="K1988" s="294"/>
      <c r="L1988" s="294"/>
      <c r="M1988" s="294"/>
      <c r="N1988" s="294"/>
      <c r="O1988" s="294"/>
      <c r="P1988" s="294"/>
      <c r="Q1988" s="294"/>
      <c r="R1988" s="294"/>
      <c r="S1988" s="294"/>
      <c r="T1988" s="294"/>
      <c r="U1988" s="294"/>
      <c r="V1988" s="294"/>
      <c r="W1988" s="294"/>
      <c r="X1988" s="294"/>
      <c r="Y1988" s="294"/>
      <c r="Z1988" s="294"/>
      <c r="AA1988" s="294"/>
      <c r="AB1988" s="294"/>
      <c r="AC1988" s="294"/>
      <c r="AD1988" s="204"/>
      <c r="AE1988" s="204"/>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03" t="s">
        <v>44</v>
      </c>
      <c r="B1991" s="303"/>
      <c r="C1991" s="303"/>
      <c r="D1991" s="303"/>
      <c r="E1991" s="303"/>
      <c r="F1991" s="303"/>
      <c r="G1991" s="303"/>
      <c r="H1991" s="303"/>
      <c r="I1991" s="303"/>
      <c r="J1991" s="303"/>
      <c r="K1991" s="303"/>
      <c r="L1991" s="303"/>
      <c r="M1991" s="303"/>
      <c r="N1991" s="303"/>
      <c r="O1991" s="303"/>
      <c r="P1991" s="303"/>
      <c r="Q1991" s="303"/>
      <c r="R1991" s="303"/>
      <c r="S1991" s="303"/>
      <c r="T1991" s="303"/>
      <c r="U1991" s="303"/>
      <c r="V1991" s="303"/>
      <c r="W1991" s="303"/>
      <c r="X1991" s="303"/>
      <c r="Y1991" s="303"/>
      <c r="Z1991" s="303"/>
      <c r="AA1991" s="303"/>
      <c r="AB1991" s="303"/>
      <c r="AC1991" s="303"/>
      <c r="AD1991" s="67" t="s">
        <v>67</v>
      </c>
      <c r="AE1991" s="201" t="s">
        <v>9</v>
      </c>
      <c r="AF1991" s="89" t="s">
        <v>1877</v>
      </c>
      <c r="AG1991" s="89" t="s">
        <v>1878</v>
      </c>
      <c r="AH1991" s="89" t="s">
        <v>1879</v>
      </c>
      <c r="AI1991" s="90" t="s">
        <v>1880</v>
      </c>
      <c r="AJ1991" s="89"/>
      <c r="AK1991" s="90" t="s">
        <v>1881</v>
      </c>
    </row>
    <row r="1992" spans="1:37" ht="25.35" customHeight="1" thickTop="1" thickBot="1">
      <c r="A1992" s="261" t="s">
        <v>980</v>
      </c>
      <c r="B1992" s="261"/>
      <c r="C1992" s="261"/>
      <c r="D1992" s="261"/>
      <c r="E1992" s="261"/>
      <c r="F1992" s="261"/>
      <c r="G1992" s="261"/>
      <c r="H1992" s="261"/>
      <c r="I1992" s="261"/>
      <c r="J1992" s="261"/>
      <c r="K1992" s="261"/>
      <c r="L1992" s="261"/>
      <c r="M1992" s="261"/>
      <c r="N1992" s="261"/>
      <c r="O1992" s="261"/>
      <c r="P1992" s="261"/>
      <c r="Q1992" s="261"/>
      <c r="R1992" s="261"/>
      <c r="S1992" s="261"/>
      <c r="T1992" s="261"/>
      <c r="U1992" s="261"/>
      <c r="V1992" s="261"/>
      <c r="W1992" s="261"/>
      <c r="X1992" s="261"/>
      <c r="Y1992" s="261"/>
      <c r="Z1992" s="261"/>
      <c r="AA1992" s="261"/>
      <c r="AB1992" s="261"/>
      <c r="AC1992" s="261"/>
      <c r="AD1992" s="205">
        <f>'Art. 121'!Q1916</f>
        <v>2</v>
      </c>
      <c r="AE1992" s="91">
        <f t="shared" ref="AE1992:AE1998" si="547">IF(AG1992=1,AK1992,AG1992)</f>
        <v>0.68027210884353739</v>
      </c>
      <c r="AF1992">
        <f t="shared" ref="AF1992:AF1998" si="548">AD1992/2</f>
        <v>1</v>
      </c>
      <c r="AG1992" s="89">
        <f t="shared" ref="AG1992:AG1998" si="549">IF(AND(AF1992&gt;=0,AF1992&lt;=1),1,"No aplica")</f>
        <v>1</v>
      </c>
      <c r="AH1992" s="92">
        <f t="shared" ref="AH1992:AH1998" si="550">AD1992/(AG1992*2)</f>
        <v>1</v>
      </c>
      <c r="AI1992" s="93">
        <f t="shared" ref="AI1992:AI1998" si="551">IF(AG1992=1,AG1992/$AG$1999,"No aplica")</f>
        <v>0.14285714285714285</v>
      </c>
      <c r="AJ1992" s="93">
        <f t="shared" ref="AJ1992:AJ1998" si="552">AF1992*AI1992</f>
        <v>0.14285714285714285</v>
      </c>
      <c r="AK1992" s="93">
        <f t="shared" ref="AK1992:AK1998" si="553">AJ1992*$AE$23</f>
        <v>0.68027210884353739</v>
      </c>
    </row>
    <row r="1993" spans="1:37" ht="25.35" customHeight="1" thickTop="1" thickBot="1">
      <c r="A1993" s="261" t="s">
        <v>981</v>
      </c>
      <c r="B1993" s="261"/>
      <c r="C1993" s="261"/>
      <c r="D1993" s="261"/>
      <c r="E1993" s="261"/>
      <c r="F1993" s="261"/>
      <c r="G1993" s="261"/>
      <c r="H1993" s="261"/>
      <c r="I1993" s="261"/>
      <c r="J1993" s="261"/>
      <c r="K1993" s="261"/>
      <c r="L1993" s="261"/>
      <c r="M1993" s="261"/>
      <c r="N1993" s="261"/>
      <c r="O1993" s="261"/>
      <c r="P1993" s="261"/>
      <c r="Q1993" s="261"/>
      <c r="R1993" s="261"/>
      <c r="S1993" s="261"/>
      <c r="T1993" s="261"/>
      <c r="U1993" s="261"/>
      <c r="V1993" s="261"/>
      <c r="W1993" s="261"/>
      <c r="X1993" s="261"/>
      <c r="Y1993" s="261"/>
      <c r="Z1993" s="261"/>
      <c r="AA1993" s="261"/>
      <c r="AB1993" s="261"/>
      <c r="AC1993" s="261"/>
      <c r="AD1993" s="205">
        <f>'Art. 121'!Q1917</f>
        <v>2</v>
      </c>
      <c r="AE1993" s="91">
        <f t="shared" si="547"/>
        <v>0.68027210884353739</v>
      </c>
      <c r="AF1993">
        <f t="shared" si="548"/>
        <v>1</v>
      </c>
      <c r="AG1993" s="89">
        <f t="shared" si="549"/>
        <v>1</v>
      </c>
      <c r="AH1993" s="92">
        <f t="shared" si="550"/>
        <v>1</v>
      </c>
      <c r="AI1993" s="93">
        <f t="shared" si="551"/>
        <v>0.14285714285714285</v>
      </c>
      <c r="AJ1993" s="93">
        <f t="shared" si="552"/>
        <v>0.14285714285714285</v>
      </c>
      <c r="AK1993" s="93">
        <f t="shared" si="553"/>
        <v>0.68027210884353739</v>
      </c>
    </row>
    <row r="1994" spans="1:37" ht="25.35" customHeight="1" thickTop="1" thickBot="1">
      <c r="A1994" s="261" t="s">
        <v>2563</v>
      </c>
      <c r="B1994" s="261"/>
      <c r="C1994" s="261"/>
      <c r="D1994" s="261"/>
      <c r="E1994" s="261"/>
      <c r="F1994" s="261"/>
      <c r="G1994" s="261"/>
      <c r="H1994" s="261"/>
      <c r="I1994" s="261"/>
      <c r="J1994" s="261"/>
      <c r="K1994" s="261"/>
      <c r="L1994" s="261"/>
      <c r="M1994" s="261"/>
      <c r="N1994" s="261"/>
      <c r="O1994" s="261"/>
      <c r="P1994" s="261"/>
      <c r="Q1994" s="261"/>
      <c r="R1994" s="261"/>
      <c r="S1994" s="261"/>
      <c r="T1994" s="261"/>
      <c r="U1994" s="261"/>
      <c r="V1994" s="261"/>
      <c r="W1994" s="261"/>
      <c r="X1994" s="261"/>
      <c r="Y1994" s="261"/>
      <c r="Z1994" s="261"/>
      <c r="AA1994" s="261"/>
      <c r="AB1994" s="261"/>
      <c r="AC1994" s="261"/>
      <c r="AD1994" s="205">
        <f>'Art. 121'!Q1918</f>
        <v>1</v>
      </c>
      <c r="AE1994" s="91">
        <f t="shared" si="547"/>
        <v>0.3401360544217687</v>
      </c>
      <c r="AF1994">
        <f t="shared" si="548"/>
        <v>0.5</v>
      </c>
      <c r="AG1994" s="89">
        <f t="shared" si="549"/>
        <v>1</v>
      </c>
      <c r="AH1994" s="92">
        <f t="shared" si="550"/>
        <v>0.5</v>
      </c>
      <c r="AI1994" s="93">
        <f t="shared" si="551"/>
        <v>0.14285714285714285</v>
      </c>
      <c r="AJ1994" s="93">
        <f t="shared" si="552"/>
        <v>7.1428571428571425E-2</v>
      </c>
      <c r="AK1994" s="93">
        <f t="shared" si="553"/>
        <v>0.3401360544217687</v>
      </c>
    </row>
    <row r="1995" spans="1:37" ht="25.35" customHeight="1" thickTop="1" thickBot="1">
      <c r="A1995" s="261" t="s">
        <v>2564</v>
      </c>
      <c r="B1995" s="261"/>
      <c r="C1995" s="261"/>
      <c r="D1995" s="261"/>
      <c r="E1995" s="261"/>
      <c r="F1995" s="261"/>
      <c r="G1995" s="261"/>
      <c r="H1995" s="261"/>
      <c r="I1995" s="261"/>
      <c r="J1995" s="261"/>
      <c r="K1995" s="261"/>
      <c r="L1995" s="261"/>
      <c r="M1995" s="261"/>
      <c r="N1995" s="261"/>
      <c r="O1995" s="261"/>
      <c r="P1995" s="261"/>
      <c r="Q1995" s="261"/>
      <c r="R1995" s="261"/>
      <c r="S1995" s="261"/>
      <c r="T1995" s="261"/>
      <c r="U1995" s="261"/>
      <c r="V1995" s="261"/>
      <c r="W1995" s="261"/>
      <c r="X1995" s="261"/>
      <c r="Y1995" s="261"/>
      <c r="Z1995" s="261"/>
      <c r="AA1995" s="261"/>
      <c r="AB1995" s="261"/>
      <c r="AC1995" s="261"/>
      <c r="AD1995" s="205">
        <f>'Art. 121'!Q1919</f>
        <v>1</v>
      </c>
      <c r="AE1995" s="91">
        <f t="shared" si="547"/>
        <v>0.3401360544217687</v>
      </c>
      <c r="AF1995">
        <f t="shared" si="548"/>
        <v>0.5</v>
      </c>
      <c r="AG1995" s="89">
        <f t="shared" si="549"/>
        <v>1</v>
      </c>
      <c r="AH1995" s="92">
        <f t="shared" si="550"/>
        <v>0.5</v>
      </c>
      <c r="AI1995" s="93">
        <f t="shared" si="551"/>
        <v>0.14285714285714285</v>
      </c>
      <c r="AJ1995" s="93">
        <f t="shared" si="552"/>
        <v>7.1428571428571425E-2</v>
      </c>
      <c r="AK1995" s="93">
        <f t="shared" si="553"/>
        <v>0.3401360544217687</v>
      </c>
    </row>
    <row r="1996" spans="1:37" ht="25.35" customHeight="1" thickTop="1" thickBot="1">
      <c r="A1996" s="295" t="s">
        <v>2565</v>
      </c>
      <c r="B1996" s="295"/>
      <c r="C1996" s="295"/>
      <c r="D1996" s="295"/>
      <c r="E1996" s="295"/>
      <c r="F1996" s="295"/>
      <c r="G1996" s="295"/>
      <c r="H1996" s="295"/>
      <c r="I1996" s="295"/>
      <c r="J1996" s="295"/>
      <c r="K1996" s="295"/>
      <c r="L1996" s="295"/>
      <c r="M1996" s="295"/>
      <c r="N1996" s="295"/>
      <c r="O1996" s="295"/>
      <c r="P1996" s="295"/>
      <c r="Q1996" s="295"/>
      <c r="R1996" s="295"/>
      <c r="S1996" s="295"/>
      <c r="T1996" s="295"/>
      <c r="U1996" s="295"/>
      <c r="V1996" s="295"/>
      <c r="W1996" s="295"/>
      <c r="X1996" s="295"/>
      <c r="Y1996" s="295"/>
      <c r="Z1996" s="295"/>
      <c r="AA1996" s="295"/>
      <c r="AB1996" s="295"/>
      <c r="AC1996" s="295"/>
      <c r="AD1996" s="205">
        <f>'Art. 121'!Q1920</f>
        <v>1</v>
      </c>
      <c r="AE1996" s="91">
        <f t="shared" si="547"/>
        <v>0.3401360544217687</v>
      </c>
      <c r="AF1996">
        <f t="shared" si="548"/>
        <v>0.5</v>
      </c>
      <c r="AG1996" s="89">
        <f t="shared" si="549"/>
        <v>1</v>
      </c>
      <c r="AH1996" s="92">
        <f t="shared" si="550"/>
        <v>0.5</v>
      </c>
      <c r="AI1996" s="93">
        <f t="shared" si="551"/>
        <v>0.14285714285714285</v>
      </c>
      <c r="AJ1996" s="93">
        <f t="shared" si="552"/>
        <v>7.1428571428571425E-2</v>
      </c>
      <c r="AK1996" s="93">
        <f t="shared" si="553"/>
        <v>0.3401360544217687</v>
      </c>
    </row>
    <row r="1997" spans="1:37" ht="25.35" customHeight="1" thickTop="1" thickBot="1">
      <c r="A1997" s="295" t="s">
        <v>2566</v>
      </c>
      <c r="B1997" s="295"/>
      <c r="C1997" s="295"/>
      <c r="D1997" s="295"/>
      <c r="E1997" s="295"/>
      <c r="F1997" s="295"/>
      <c r="G1997" s="295"/>
      <c r="H1997" s="295"/>
      <c r="I1997" s="295"/>
      <c r="J1997" s="295"/>
      <c r="K1997" s="295"/>
      <c r="L1997" s="295"/>
      <c r="M1997" s="295"/>
      <c r="N1997" s="295"/>
      <c r="O1997" s="295"/>
      <c r="P1997" s="295"/>
      <c r="Q1997" s="295"/>
      <c r="R1997" s="295"/>
      <c r="S1997" s="295"/>
      <c r="T1997" s="295"/>
      <c r="U1997" s="295"/>
      <c r="V1997" s="295"/>
      <c r="W1997" s="295"/>
      <c r="X1997" s="295"/>
      <c r="Y1997" s="295"/>
      <c r="Z1997" s="295"/>
      <c r="AA1997" s="295"/>
      <c r="AB1997" s="295"/>
      <c r="AC1997" s="295"/>
      <c r="AD1997" s="205">
        <f>'Art. 121'!Q1922</f>
        <v>1</v>
      </c>
      <c r="AE1997" s="91">
        <f t="shared" si="547"/>
        <v>0.3401360544217687</v>
      </c>
      <c r="AF1997">
        <f t="shared" si="548"/>
        <v>0.5</v>
      </c>
      <c r="AG1997" s="89">
        <f t="shared" si="549"/>
        <v>1</v>
      </c>
      <c r="AH1997" s="92">
        <f t="shared" si="550"/>
        <v>0.5</v>
      </c>
      <c r="AI1997" s="93">
        <f t="shared" si="551"/>
        <v>0.14285714285714285</v>
      </c>
      <c r="AJ1997" s="93">
        <f t="shared" si="552"/>
        <v>7.1428571428571425E-2</v>
      </c>
      <c r="AK1997" s="93">
        <f t="shared" si="553"/>
        <v>0.3401360544217687</v>
      </c>
    </row>
    <row r="1998" spans="1:37" ht="25.35" customHeight="1" thickTop="1" thickBot="1">
      <c r="A1998" s="261" t="s">
        <v>2567</v>
      </c>
      <c r="B1998" s="261"/>
      <c r="C1998" s="261"/>
      <c r="D1998" s="261"/>
      <c r="E1998" s="261"/>
      <c r="F1998" s="261"/>
      <c r="G1998" s="261"/>
      <c r="H1998" s="261"/>
      <c r="I1998" s="261"/>
      <c r="J1998" s="261"/>
      <c r="K1998" s="261"/>
      <c r="L1998" s="261"/>
      <c r="M1998" s="261"/>
      <c r="N1998" s="261"/>
      <c r="O1998" s="261"/>
      <c r="P1998" s="261"/>
      <c r="Q1998" s="261"/>
      <c r="R1998" s="261"/>
      <c r="S1998" s="261"/>
      <c r="T1998" s="261"/>
      <c r="U1998" s="261"/>
      <c r="V1998" s="261"/>
      <c r="W1998" s="261"/>
      <c r="X1998" s="261"/>
      <c r="Y1998" s="261"/>
      <c r="Z1998" s="261"/>
      <c r="AA1998" s="261"/>
      <c r="AB1998" s="261"/>
      <c r="AC1998" s="261"/>
      <c r="AD1998" s="205">
        <f>'Art. 121'!Q1939</f>
        <v>1</v>
      </c>
      <c r="AE1998" s="91">
        <f t="shared" si="547"/>
        <v>0.3401360544217687</v>
      </c>
      <c r="AF1998">
        <f t="shared" si="548"/>
        <v>0.5</v>
      </c>
      <c r="AG1998" s="89">
        <f t="shared" si="549"/>
        <v>1</v>
      </c>
      <c r="AH1998" s="92">
        <f t="shared" si="550"/>
        <v>0.5</v>
      </c>
      <c r="AI1998" s="93">
        <f t="shared" si="551"/>
        <v>0.14285714285714285</v>
      </c>
      <c r="AJ1998" s="93">
        <f t="shared" si="552"/>
        <v>7.1428571428571425E-2</v>
      </c>
      <c r="AK1998" s="93">
        <f t="shared" si="553"/>
        <v>0.3401360544217687</v>
      </c>
    </row>
    <row r="1999" spans="1:37" ht="25.35" customHeight="1" thickTop="1">
      <c r="A1999" s="304" t="s">
        <v>2568</v>
      </c>
      <c r="B1999" s="304"/>
      <c r="C1999" s="304"/>
      <c r="D1999" s="304"/>
      <c r="E1999" s="304"/>
      <c r="F1999" s="304"/>
      <c r="G1999" s="304"/>
      <c r="H1999" s="304"/>
      <c r="I1999" s="304"/>
      <c r="J1999" s="304"/>
      <c r="K1999" s="304"/>
      <c r="L1999" s="304"/>
      <c r="M1999" s="304"/>
      <c r="N1999" s="304"/>
      <c r="O1999" s="304"/>
      <c r="P1999" s="304"/>
      <c r="Q1999" s="304"/>
      <c r="R1999" s="304"/>
      <c r="S1999" s="304"/>
      <c r="T1999" s="304"/>
      <c r="U1999" s="304"/>
      <c r="V1999" s="304"/>
      <c r="W1999" s="304"/>
      <c r="X1999" s="304"/>
      <c r="Y1999" s="304"/>
      <c r="Z1999" s="304"/>
      <c r="AA1999" s="304"/>
      <c r="AB1999" s="304"/>
      <c r="AC1999" s="304"/>
      <c r="AD1999" s="304"/>
      <c r="AE1999" s="91">
        <f>SUM(AE1992:AE1998)</f>
        <v>3.0612244897959182</v>
      </c>
      <c r="AF1999" s="63"/>
      <c r="AG1999" s="94">
        <f>SUM(AG1992:AG1998)</f>
        <v>7</v>
      </c>
      <c r="AH1999" s="95"/>
      <c r="AI1999" s="96"/>
      <c r="AJ1999" s="96"/>
      <c r="AK1999" s="96"/>
    </row>
    <row r="2000" spans="1:37" ht="25.35" customHeight="1">
      <c r="A2000" s="302" t="s">
        <v>2569</v>
      </c>
      <c r="B2000" s="302"/>
      <c r="C2000" s="302"/>
      <c r="D2000" s="302"/>
      <c r="E2000" s="302"/>
      <c r="F2000" s="302"/>
      <c r="G2000" s="302"/>
      <c r="H2000" s="302"/>
      <c r="I2000" s="302"/>
      <c r="J2000" s="302"/>
      <c r="K2000" s="302"/>
      <c r="L2000" s="302"/>
      <c r="M2000" s="302"/>
      <c r="N2000" s="302"/>
      <c r="O2000" s="302"/>
      <c r="P2000" s="302"/>
      <c r="Q2000" s="302"/>
      <c r="R2000" s="302"/>
      <c r="S2000" s="302"/>
      <c r="T2000" s="302"/>
      <c r="U2000" s="302"/>
      <c r="V2000" s="302"/>
      <c r="W2000" s="302"/>
      <c r="X2000" s="302"/>
      <c r="Y2000" s="302"/>
      <c r="Z2000" s="302"/>
      <c r="AA2000" s="302"/>
      <c r="AB2000" s="302"/>
      <c r="AC2000" s="302"/>
      <c r="AD2000" s="302"/>
      <c r="AE2000" s="91">
        <f>AE1999/$AE$23*100</f>
        <v>64.285714285714278</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05" t="s">
        <v>79</v>
      </c>
      <c r="B2002" s="305"/>
      <c r="C2002" s="305"/>
      <c r="D2002" s="305"/>
      <c r="E2002" s="305"/>
      <c r="F2002" s="305"/>
      <c r="G2002" s="305"/>
      <c r="H2002" s="305"/>
      <c r="I2002" s="305"/>
      <c r="J2002" s="305"/>
      <c r="K2002" s="305"/>
      <c r="L2002" s="305"/>
      <c r="M2002" s="305"/>
      <c r="N2002" s="305"/>
      <c r="O2002" s="305"/>
      <c r="P2002" s="305"/>
      <c r="Q2002" s="305"/>
      <c r="R2002" s="305"/>
      <c r="S2002" s="305"/>
      <c r="T2002" s="305"/>
      <c r="U2002" s="305"/>
      <c r="V2002" s="305"/>
      <c r="W2002" s="305"/>
      <c r="X2002" s="305"/>
      <c r="Y2002" s="305"/>
      <c r="Z2002" s="305"/>
      <c r="AA2002" s="305"/>
      <c r="AB2002" s="305"/>
      <c r="AC2002" s="305"/>
      <c r="AD2002" s="106" t="s">
        <v>67</v>
      </c>
      <c r="AE2002" s="107" t="s">
        <v>9</v>
      </c>
      <c r="AF2002" s="89" t="s">
        <v>1877</v>
      </c>
      <c r="AG2002" s="89" t="s">
        <v>1878</v>
      </c>
      <c r="AH2002" s="89" t="s">
        <v>1879</v>
      </c>
      <c r="AI2002" s="90" t="s">
        <v>1880</v>
      </c>
      <c r="AJ2002" s="89"/>
      <c r="AK2002" s="90" t="s">
        <v>1881</v>
      </c>
    </row>
    <row r="2003" spans="1:37" ht="25.35" customHeight="1" thickTop="1" thickBot="1">
      <c r="A2003" s="261" t="s">
        <v>1682</v>
      </c>
      <c r="B2003" s="261"/>
      <c r="C2003" s="261"/>
      <c r="D2003" s="261"/>
      <c r="E2003" s="261"/>
      <c r="F2003" s="261"/>
      <c r="G2003" s="261"/>
      <c r="H2003" s="261"/>
      <c r="I2003" s="261"/>
      <c r="J2003" s="261"/>
      <c r="K2003" s="261"/>
      <c r="L2003" s="261"/>
      <c r="M2003" s="261"/>
      <c r="N2003" s="261"/>
      <c r="O2003" s="261"/>
      <c r="P2003" s="261"/>
      <c r="Q2003" s="261"/>
      <c r="R2003" s="261"/>
      <c r="S2003" s="261"/>
      <c r="T2003" s="261"/>
      <c r="U2003" s="261"/>
      <c r="V2003" s="261"/>
      <c r="W2003" s="261"/>
      <c r="X2003" s="261"/>
      <c r="Y2003" s="261"/>
      <c r="Z2003" s="261"/>
      <c r="AA2003" s="261"/>
      <c r="AB2003" s="261"/>
      <c r="AC2003" s="261"/>
      <c r="AD2003" s="205">
        <f>'Art. 121'!Q1942</f>
        <v>2</v>
      </c>
      <c r="AE2003" s="91">
        <f>IF(AG2003=1,AK2003,AG2003)</f>
        <v>0.95238095238095244</v>
      </c>
      <c r="AF2003">
        <f>AD2003/2</f>
        <v>1</v>
      </c>
      <c r="AG2003" s="89">
        <f>IF(AND(AF2003&gt;=0,AF2003&lt;=1),1,"No aplica")</f>
        <v>1</v>
      </c>
      <c r="AH2003" s="92">
        <f>AD2003/(AG2003*2)</f>
        <v>1</v>
      </c>
      <c r="AI2003" s="93">
        <f>IF(AG2003=1,AG2003/$AG$2008,"No aplica")</f>
        <v>0.2</v>
      </c>
      <c r="AJ2003" s="93">
        <f>AF2003*AI2003</f>
        <v>0.2</v>
      </c>
      <c r="AK2003" s="93">
        <f>AJ2003*$AE$23</f>
        <v>0.95238095238095244</v>
      </c>
    </row>
    <row r="2004" spans="1:37" ht="25.35" customHeight="1" thickTop="1" thickBot="1">
      <c r="A2004" s="261" t="s">
        <v>1684</v>
      </c>
      <c r="B2004" s="261"/>
      <c r="C2004" s="261"/>
      <c r="D2004" s="261"/>
      <c r="E2004" s="261"/>
      <c r="F2004" s="261"/>
      <c r="G2004" s="261"/>
      <c r="H2004" s="261"/>
      <c r="I2004" s="261"/>
      <c r="J2004" s="261"/>
      <c r="K2004" s="261"/>
      <c r="L2004" s="261"/>
      <c r="M2004" s="261"/>
      <c r="N2004" s="261"/>
      <c r="O2004" s="261"/>
      <c r="P2004" s="261"/>
      <c r="Q2004" s="261"/>
      <c r="R2004" s="261"/>
      <c r="S2004" s="261"/>
      <c r="T2004" s="261"/>
      <c r="U2004" s="261"/>
      <c r="V2004" s="261"/>
      <c r="W2004" s="261"/>
      <c r="X2004" s="261"/>
      <c r="Y2004" s="261"/>
      <c r="Z2004" s="261"/>
      <c r="AA2004" s="261"/>
      <c r="AB2004" s="261"/>
      <c r="AC2004" s="261"/>
      <c r="AD2004" s="205">
        <f>'Art. 121'!Q1943</f>
        <v>2</v>
      </c>
      <c r="AE2004" s="91">
        <f>IF(AG2004=1,AK2004,AG2004)</f>
        <v>0.95238095238095244</v>
      </c>
      <c r="AF2004">
        <f>AD2004/2</f>
        <v>1</v>
      </c>
      <c r="AG2004" s="89">
        <f>IF(AND(AF2004&gt;=0,AF2004&lt;=1),1,"No aplica")</f>
        <v>1</v>
      </c>
      <c r="AH2004" s="92">
        <f>AD2004/(AG2004*2)</f>
        <v>1</v>
      </c>
      <c r="AI2004" s="93">
        <f>IF(AG2004=1,AG2004/$AG$2008,"No aplica")</f>
        <v>0.2</v>
      </c>
      <c r="AJ2004" s="93">
        <f>AF2004*AI2004</f>
        <v>0.2</v>
      </c>
      <c r="AK2004" s="93">
        <f>AJ2004*$AE$23</f>
        <v>0.95238095238095244</v>
      </c>
    </row>
    <row r="2005" spans="1:37" ht="25.35" customHeight="1" thickTop="1" thickBot="1">
      <c r="A2005" s="261" t="s">
        <v>1686</v>
      </c>
      <c r="B2005" s="261"/>
      <c r="C2005" s="261"/>
      <c r="D2005" s="261"/>
      <c r="E2005" s="261"/>
      <c r="F2005" s="261"/>
      <c r="G2005" s="261"/>
      <c r="H2005" s="261"/>
      <c r="I2005" s="261"/>
      <c r="J2005" s="261"/>
      <c r="K2005" s="261"/>
      <c r="L2005" s="261"/>
      <c r="M2005" s="261"/>
      <c r="N2005" s="261"/>
      <c r="O2005" s="261"/>
      <c r="P2005" s="261"/>
      <c r="Q2005" s="261"/>
      <c r="R2005" s="261"/>
      <c r="S2005" s="261"/>
      <c r="T2005" s="261"/>
      <c r="U2005" s="261"/>
      <c r="V2005" s="261"/>
      <c r="W2005" s="261"/>
      <c r="X2005" s="261"/>
      <c r="Y2005" s="261"/>
      <c r="Z2005" s="261"/>
      <c r="AA2005" s="261"/>
      <c r="AB2005" s="261"/>
      <c r="AC2005" s="261"/>
      <c r="AD2005" s="205">
        <f>'Art. 121'!Q1944</f>
        <v>2</v>
      </c>
      <c r="AE2005" s="91">
        <f>IF(AG2005=1,AK2005,AG2005)</f>
        <v>0.95238095238095244</v>
      </c>
      <c r="AF2005">
        <f>AD2005/2</f>
        <v>1</v>
      </c>
      <c r="AG2005" s="89">
        <f>IF(AND(AF2005&gt;=0,AF2005&lt;=1),1,"No aplica")</f>
        <v>1</v>
      </c>
      <c r="AH2005" s="92">
        <f>AD2005/(AG2005*2)</f>
        <v>1</v>
      </c>
      <c r="AI2005" s="93">
        <f>IF(AG2005=1,AG2005/$AG$2008,"No aplica")</f>
        <v>0.2</v>
      </c>
      <c r="AJ2005" s="93">
        <f>AF2005*AI2005</f>
        <v>0.2</v>
      </c>
      <c r="AK2005" s="93">
        <f>AJ2005*$AE$23</f>
        <v>0.95238095238095244</v>
      </c>
    </row>
    <row r="2006" spans="1:37" ht="25.35" customHeight="1" thickTop="1" thickBot="1">
      <c r="A2006" s="261" t="s">
        <v>1688</v>
      </c>
      <c r="B2006" s="261"/>
      <c r="C2006" s="261"/>
      <c r="D2006" s="261"/>
      <c r="E2006" s="261"/>
      <c r="F2006" s="261"/>
      <c r="G2006" s="261"/>
      <c r="H2006" s="261"/>
      <c r="I2006" s="261"/>
      <c r="J2006" s="261"/>
      <c r="K2006" s="261"/>
      <c r="L2006" s="261"/>
      <c r="M2006" s="261"/>
      <c r="N2006" s="261"/>
      <c r="O2006" s="261"/>
      <c r="P2006" s="261"/>
      <c r="Q2006" s="261"/>
      <c r="R2006" s="261"/>
      <c r="S2006" s="261"/>
      <c r="T2006" s="261"/>
      <c r="U2006" s="261"/>
      <c r="V2006" s="261"/>
      <c r="W2006" s="261"/>
      <c r="X2006" s="261"/>
      <c r="Y2006" s="261"/>
      <c r="Z2006" s="261"/>
      <c r="AA2006" s="261"/>
      <c r="AB2006" s="261"/>
      <c r="AC2006" s="261"/>
      <c r="AD2006" s="205">
        <f>'Art. 121'!Q1945</f>
        <v>1</v>
      </c>
      <c r="AE2006" s="91">
        <f>IF(AG2006=1,AK2006,AG2006)</f>
        <v>0.47619047619047622</v>
      </c>
      <c r="AF2006">
        <f>AD2006/2</f>
        <v>0.5</v>
      </c>
      <c r="AG2006" s="89">
        <f>IF(AND(AF2006&gt;=0,AF2006&lt;=1),1,"No aplica")</f>
        <v>1</v>
      </c>
      <c r="AH2006" s="92">
        <f>AD2006/(AG2006*2)</f>
        <v>0.5</v>
      </c>
      <c r="AI2006" s="93">
        <f>IF(AG2006=1,AG2006/$AG$2008,"No aplica")</f>
        <v>0.2</v>
      </c>
      <c r="AJ2006" s="93">
        <f>AF2006*AI2006</f>
        <v>0.1</v>
      </c>
      <c r="AK2006" s="93">
        <f>AJ2006*$AE$23</f>
        <v>0.47619047619047622</v>
      </c>
    </row>
    <row r="2007" spans="1:37" ht="25.35" customHeight="1" thickTop="1" thickBot="1">
      <c r="A2007" s="261" t="s">
        <v>1690</v>
      </c>
      <c r="B2007" s="261"/>
      <c r="C2007" s="261"/>
      <c r="D2007" s="261"/>
      <c r="E2007" s="261"/>
      <c r="F2007" s="261"/>
      <c r="G2007" s="261"/>
      <c r="H2007" s="261"/>
      <c r="I2007" s="261"/>
      <c r="J2007" s="261"/>
      <c r="K2007" s="261"/>
      <c r="L2007" s="261"/>
      <c r="M2007" s="261"/>
      <c r="N2007" s="261"/>
      <c r="O2007" s="261"/>
      <c r="P2007" s="261"/>
      <c r="Q2007" s="261"/>
      <c r="R2007" s="261"/>
      <c r="S2007" s="261"/>
      <c r="T2007" s="261"/>
      <c r="U2007" s="261"/>
      <c r="V2007" s="261"/>
      <c r="W2007" s="261"/>
      <c r="X2007" s="261"/>
      <c r="Y2007" s="261"/>
      <c r="Z2007" s="261"/>
      <c r="AA2007" s="261"/>
      <c r="AB2007" s="261"/>
      <c r="AC2007" s="261"/>
      <c r="AD2007" s="205">
        <f>'Art. 121'!Q1946</f>
        <v>2</v>
      </c>
      <c r="AE2007" s="91">
        <f>IF(AG2007=1,AK2007,AG2007)</f>
        <v>0.95238095238095244</v>
      </c>
      <c r="AF2007">
        <f>AD2007/2</f>
        <v>1</v>
      </c>
      <c r="AG2007" s="89">
        <f>IF(AND(AF2007&gt;=0,AF2007&lt;=1),1,"No aplica")</f>
        <v>1</v>
      </c>
      <c r="AH2007" s="92">
        <f>AD2007/(AG2007*2)</f>
        <v>1</v>
      </c>
      <c r="AI2007" s="93">
        <f>IF(AG2007=1,AG2007/$AG$2008,"No aplica")</f>
        <v>0.2</v>
      </c>
      <c r="AJ2007" s="93">
        <f>AF2007*AI2007</f>
        <v>0.2</v>
      </c>
      <c r="AK2007" s="93">
        <f>AJ2007*$AE$23</f>
        <v>0.95238095238095244</v>
      </c>
    </row>
    <row r="2008" spans="1:37" ht="25.35" customHeight="1" thickTop="1">
      <c r="A2008" s="304" t="s">
        <v>2570</v>
      </c>
      <c r="B2008" s="304"/>
      <c r="C2008" s="304"/>
      <c r="D2008" s="304"/>
      <c r="E2008" s="304"/>
      <c r="F2008" s="304"/>
      <c r="G2008" s="304"/>
      <c r="H2008" s="304"/>
      <c r="I2008" s="304"/>
      <c r="J2008" s="304"/>
      <c r="K2008" s="304"/>
      <c r="L2008" s="304"/>
      <c r="M2008" s="304"/>
      <c r="N2008" s="304"/>
      <c r="O2008" s="304"/>
      <c r="P2008" s="304"/>
      <c r="Q2008" s="304"/>
      <c r="R2008" s="304"/>
      <c r="S2008" s="304"/>
      <c r="T2008" s="304"/>
      <c r="U2008" s="304"/>
      <c r="V2008" s="304"/>
      <c r="W2008" s="304"/>
      <c r="X2008" s="304"/>
      <c r="Y2008" s="304"/>
      <c r="Z2008" s="304"/>
      <c r="AA2008" s="304"/>
      <c r="AB2008" s="304"/>
      <c r="AC2008" s="304"/>
      <c r="AD2008" s="304"/>
      <c r="AE2008" s="91">
        <f>SUM(AE2001:AE2007)</f>
        <v>4.2857142857142856</v>
      </c>
      <c r="AF2008" s="63"/>
      <c r="AG2008" s="94">
        <f>SUM(AG2003:AG2007)</f>
        <v>5</v>
      </c>
      <c r="AH2008" s="95"/>
      <c r="AI2008" s="96"/>
      <c r="AJ2008" s="96"/>
      <c r="AK2008" s="96"/>
    </row>
    <row r="2009" spans="1:37" ht="25.35" customHeight="1">
      <c r="A2009" s="302" t="s">
        <v>2571</v>
      </c>
      <c r="B2009" s="302"/>
      <c r="C2009" s="302"/>
      <c r="D2009" s="302"/>
      <c r="E2009" s="302"/>
      <c r="F2009" s="302"/>
      <c r="G2009" s="302"/>
      <c r="H2009" s="302"/>
      <c r="I2009" s="302"/>
      <c r="J2009" s="302"/>
      <c r="K2009" s="302"/>
      <c r="L2009" s="302"/>
      <c r="M2009" s="302"/>
      <c r="N2009" s="302"/>
      <c r="O2009" s="302"/>
      <c r="P2009" s="302"/>
      <c r="Q2009" s="302"/>
      <c r="R2009" s="302"/>
      <c r="S2009" s="302"/>
      <c r="T2009" s="302"/>
      <c r="U2009" s="302"/>
      <c r="V2009" s="302"/>
      <c r="W2009" s="302"/>
      <c r="X2009" s="302"/>
      <c r="Y2009" s="302"/>
      <c r="Z2009" s="302"/>
      <c r="AA2009" s="302"/>
      <c r="AB2009" s="302"/>
      <c r="AC2009" s="302"/>
      <c r="AD2009" s="302"/>
      <c r="AE2009" s="91">
        <f>AE2008/$AE$23*100</f>
        <v>90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94" t="s">
        <v>1691</v>
      </c>
      <c r="B2012" s="294"/>
      <c r="C2012" s="294"/>
      <c r="D2012" s="294"/>
      <c r="E2012" s="294"/>
      <c r="F2012" s="294"/>
      <c r="G2012" s="294"/>
      <c r="H2012" s="294"/>
      <c r="I2012" s="294"/>
      <c r="J2012" s="294"/>
      <c r="K2012" s="294"/>
      <c r="L2012" s="294"/>
      <c r="M2012" s="294"/>
      <c r="N2012" s="294"/>
      <c r="O2012" s="294"/>
      <c r="P2012" s="294"/>
      <c r="Q2012" s="294"/>
      <c r="R2012" s="294"/>
      <c r="S2012" s="294"/>
      <c r="T2012" s="294"/>
      <c r="U2012" s="294"/>
      <c r="V2012" s="294"/>
      <c r="W2012" s="294"/>
      <c r="X2012" s="294"/>
      <c r="Y2012" s="294"/>
      <c r="Z2012" s="294"/>
      <c r="AA2012" s="294"/>
      <c r="AB2012" s="294"/>
      <c r="AC2012" s="294"/>
      <c r="AD2012" s="204"/>
      <c r="AE2012" s="204"/>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03" t="s">
        <v>44</v>
      </c>
      <c r="B2015" s="303"/>
      <c r="C2015" s="303"/>
      <c r="D2015" s="303"/>
      <c r="E2015" s="303"/>
      <c r="F2015" s="303"/>
      <c r="G2015" s="303"/>
      <c r="H2015" s="303"/>
      <c r="I2015" s="303"/>
      <c r="J2015" s="303"/>
      <c r="K2015" s="303"/>
      <c r="L2015" s="303"/>
      <c r="M2015" s="303"/>
      <c r="N2015" s="303"/>
      <c r="O2015" s="303"/>
      <c r="P2015" s="303"/>
      <c r="Q2015" s="303"/>
      <c r="R2015" s="303"/>
      <c r="S2015" s="303"/>
      <c r="T2015" s="303"/>
      <c r="U2015" s="303"/>
      <c r="V2015" s="303"/>
      <c r="W2015" s="303"/>
      <c r="X2015" s="303"/>
      <c r="Y2015" s="303"/>
      <c r="Z2015" s="303"/>
      <c r="AA2015" s="303"/>
      <c r="AB2015" s="303"/>
      <c r="AC2015" s="303"/>
      <c r="AD2015" s="67" t="s">
        <v>67</v>
      </c>
      <c r="AE2015" s="201" t="s">
        <v>9</v>
      </c>
      <c r="AF2015" s="89" t="s">
        <v>1877</v>
      </c>
      <c r="AG2015" s="89" t="s">
        <v>1878</v>
      </c>
      <c r="AH2015" s="89" t="s">
        <v>1879</v>
      </c>
      <c r="AI2015" s="90" t="s">
        <v>1880</v>
      </c>
      <c r="AJ2015" s="89"/>
      <c r="AK2015" s="90" t="s">
        <v>1881</v>
      </c>
    </row>
    <row r="2016" spans="1:37" ht="25.35" customHeight="1" thickTop="1" thickBot="1">
      <c r="A2016" s="261" t="s">
        <v>980</v>
      </c>
      <c r="B2016" s="261"/>
      <c r="C2016" s="261"/>
      <c r="D2016" s="261"/>
      <c r="E2016" s="261"/>
      <c r="F2016" s="261"/>
      <c r="G2016" s="261"/>
      <c r="H2016" s="261"/>
      <c r="I2016" s="261"/>
      <c r="J2016" s="261"/>
      <c r="K2016" s="261"/>
      <c r="L2016" s="261"/>
      <c r="M2016" s="261"/>
      <c r="N2016" s="261"/>
      <c r="O2016" s="261"/>
      <c r="P2016" s="261"/>
      <c r="Q2016" s="261"/>
      <c r="R2016" s="261"/>
      <c r="S2016" s="261"/>
      <c r="T2016" s="261"/>
      <c r="U2016" s="261"/>
      <c r="V2016" s="261"/>
      <c r="W2016" s="261"/>
      <c r="X2016" s="261"/>
      <c r="Y2016" s="261"/>
      <c r="Z2016" s="261"/>
      <c r="AA2016" s="261"/>
      <c r="AB2016" s="261"/>
      <c r="AC2016" s="261"/>
      <c r="AD2016" s="205">
        <f>'Art. 121'!Q1955</f>
        <v>2</v>
      </c>
      <c r="AE2016" s="91">
        <f t="shared" ref="AE2016:AE2031" si="554">IF(AG2016=1,AK2016,AG2016)</f>
        <v>0.29761904761904762</v>
      </c>
      <c r="AF2016">
        <f t="shared" ref="AF2016:AF2031" si="555">AD2016/2</f>
        <v>1</v>
      </c>
      <c r="AG2016" s="89">
        <f t="shared" ref="AG2016:AG2031" si="556">IF(AND(AF2016&gt;=0,AF2016&lt;=1),1,"No aplica")</f>
        <v>1</v>
      </c>
      <c r="AH2016" s="92">
        <f t="shared" ref="AH2016:AH2031" si="557">AD2016/(AG2016*2)</f>
        <v>1</v>
      </c>
      <c r="AI2016" s="93">
        <f t="shared" ref="AI2016:AI2031" si="558">IF(AG2016=1,AG2016/$AG$2032,"No aplica")</f>
        <v>6.25E-2</v>
      </c>
      <c r="AJ2016" s="93">
        <f t="shared" ref="AJ2016:AJ2031" si="559">AF2016*AI2016</f>
        <v>6.25E-2</v>
      </c>
      <c r="AK2016" s="93">
        <f t="shared" ref="AK2016:AK2031" si="560">AJ2016*$AE$23</f>
        <v>0.29761904761904762</v>
      </c>
    </row>
    <row r="2017" spans="1:37" ht="25.35" customHeight="1" thickTop="1" thickBot="1">
      <c r="A2017" s="261" t="s">
        <v>981</v>
      </c>
      <c r="B2017" s="261"/>
      <c r="C2017" s="261"/>
      <c r="D2017" s="261"/>
      <c r="E2017" s="261"/>
      <c r="F2017" s="261"/>
      <c r="G2017" s="261"/>
      <c r="H2017" s="261"/>
      <c r="I2017" s="261"/>
      <c r="J2017" s="261"/>
      <c r="K2017" s="261"/>
      <c r="L2017" s="261"/>
      <c r="M2017" s="261"/>
      <c r="N2017" s="261"/>
      <c r="O2017" s="261"/>
      <c r="P2017" s="261"/>
      <c r="Q2017" s="261"/>
      <c r="R2017" s="261"/>
      <c r="S2017" s="261"/>
      <c r="T2017" s="261"/>
      <c r="U2017" s="261"/>
      <c r="V2017" s="261"/>
      <c r="W2017" s="261"/>
      <c r="X2017" s="261"/>
      <c r="Y2017" s="261"/>
      <c r="Z2017" s="261"/>
      <c r="AA2017" s="261"/>
      <c r="AB2017" s="261"/>
      <c r="AC2017" s="261"/>
      <c r="AD2017" s="205">
        <f>'Art. 121'!Q1956</f>
        <v>2</v>
      </c>
      <c r="AE2017" s="91">
        <f t="shared" si="554"/>
        <v>0.29761904761904762</v>
      </c>
      <c r="AF2017">
        <f t="shared" si="555"/>
        <v>1</v>
      </c>
      <c r="AG2017" s="89">
        <f t="shared" si="556"/>
        <v>1</v>
      </c>
      <c r="AH2017" s="92">
        <f t="shared" si="557"/>
        <v>1</v>
      </c>
      <c r="AI2017" s="93">
        <f t="shared" si="558"/>
        <v>6.25E-2</v>
      </c>
      <c r="AJ2017" s="93">
        <f t="shared" si="559"/>
        <v>6.25E-2</v>
      </c>
      <c r="AK2017" s="93">
        <f t="shared" si="560"/>
        <v>0.29761904761904762</v>
      </c>
    </row>
    <row r="2018" spans="1:37" ht="25.35" customHeight="1" thickTop="1" thickBot="1">
      <c r="A2018" s="261" t="s">
        <v>2572</v>
      </c>
      <c r="B2018" s="261"/>
      <c r="C2018" s="261"/>
      <c r="D2018" s="261"/>
      <c r="E2018" s="261"/>
      <c r="F2018" s="261"/>
      <c r="G2018" s="261"/>
      <c r="H2018" s="261"/>
      <c r="I2018" s="261"/>
      <c r="J2018" s="261"/>
      <c r="K2018" s="261"/>
      <c r="L2018" s="261"/>
      <c r="M2018" s="261"/>
      <c r="N2018" s="261"/>
      <c r="O2018" s="261"/>
      <c r="P2018" s="261"/>
      <c r="Q2018" s="261"/>
      <c r="R2018" s="261"/>
      <c r="S2018" s="261"/>
      <c r="T2018" s="261"/>
      <c r="U2018" s="261"/>
      <c r="V2018" s="261"/>
      <c r="W2018" s="261"/>
      <c r="X2018" s="261"/>
      <c r="Y2018" s="261"/>
      <c r="Z2018" s="261"/>
      <c r="AA2018" s="261"/>
      <c r="AB2018" s="261"/>
      <c r="AC2018" s="261"/>
      <c r="AD2018" s="205">
        <f>'Art. 121'!Q1957</f>
        <v>2</v>
      </c>
      <c r="AE2018" s="91">
        <f t="shared" si="554"/>
        <v>0.29761904761904762</v>
      </c>
      <c r="AF2018">
        <f t="shared" si="555"/>
        <v>1</v>
      </c>
      <c r="AG2018" s="89">
        <f t="shared" si="556"/>
        <v>1</v>
      </c>
      <c r="AH2018" s="92">
        <f t="shared" si="557"/>
        <v>1</v>
      </c>
      <c r="AI2018" s="93">
        <f t="shared" si="558"/>
        <v>6.25E-2</v>
      </c>
      <c r="AJ2018" s="93">
        <f t="shared" si="559"/>
        <v>6.25E-2</v>
      </c>
      <c r="AK2018" s="93">
        <f t="shared" si="560"/>
        <v>0.29761904761904762</v>
      </c>
    </row>
    <row r="2019" spans="1:37" ht="25.35" customHeight="1" thickTop="1" thickBot="1">
      <c r="A2019" s="261" t="s">
        <v>2573</v>
      </c>
      <c r="B2019" s="261"/>
      <c r="C2019" s="261"/>
      <c r="D2019" s="261"/>
      <c r="E2019" s="261"/>
      <c r="F2019" s="261"/>
      <c r="G2019" s="261"/>
      <c r="H2019" s="261"/>
      <c r="I2019" s="261"/>
      <c r="J2019" s="261"/>
      <c r="K2019" s="261"/>
      <c r="L2019" s="261"/>
      <c r="M2019" s="261"/>
      <c r="N2019" s="261"/>
      <c r="O2019" s="261"/>
      <c r="P2019" s="261"/>
      <c r="Q2019" s="261"/>
      <c r="R2019" s="261"/>
      <c r="S2019" s="261"/>
      <c r="T2019" s="261"/>
      <c r="U2019" s="261"/>
      <c r="V2019" s="261"/>
      <c r="W2019" s="261"/>
      <c r="X2019" s="261"/>
      <c r="Y2019" s="261"/>
      <c r="Z2019" s="261"/>
      <c r="AA2019" s="261"/>
      <c r="AB2019" s="261"/>
      <c r="AC2019" s="261"/>
      <c r="AD2019" s="205">
        <f>'Art. 121'!Q1958</f>
        <v>2</v>
      </c>
      <c r="AE2019" s="91">
        <f t="shared" si="554"/>
        <v>0.29761904761904762</v>
      </c>
      <c r="AF2019">
        <f t="shared" si="555"/>
        <v>1</v>
      </c>
      <c r="AG2019" s="89">
        <f t="shared" si="556"/>
        <v>1</v>
      </c>
      <c r="AH2019" s="92">
        <f t="shared" si="557"/>
        <v>1</v>
      </c>
      <c r="AI2019" s="93">
        <f t="shared" si="558"/>
        <v>6.25E-2</v>
      </c>
      <c r="AJ2019" s="93">
        <f t="shared" si="559"/>
        <v>6.25E-2</v>
      </c>
      <c r="AK2019" s="93">
        <f t="shared" si="560"/>
        <v>0.29761904761904762</v>
      </c>
    </row>
    <row r="2020" spans="1:37" ht="25.35" customHeight="1" thickTop="1" thickBot="1">
      <c r="A2020" s="295" t="s">
        <v>2574</v>
      </c>
      <c r="B2020" s="295"/>
      <c r="C2020" s="295"/>
      <c r="D2020" s="295"/>
      <c r="E2020" s="295"/>
      <c r="F2020" s="295"/>
      <c r="G2020" s="295"/>
      <c r="H2020" s="295"/>
      <c r="I2020" s="295"/>
      <c r="J2020" s="295"/>
      <c r="K2020" s="295"/>
      <c r="L2020" s="295"/>
      <c r="M2020" s="295"/>
      <c r="N2020" s="295"/>
      <c r="O2020" s="295"/>
      <c r="P2020" s="295"/>
      <c r="Q2020" s="295"/>
      <c r="R2020" s="295"/>
      <c r="S2020" s="295"/>
      <c r="T2020" s="295"/>
      <c r="U2020" s="295"/>
      <c r="V2020" s="295"/>
      <c r="W2020" s="295"/>
      <c r="X2020" s="295"/>
      <c r="Y2020" s="295"/>
      <c r="Z2020" s="295"/>
      <c r="AA2020" s="295"/>
      <c r="AB2020" s="295"/>
      <c r="AC2020" s="295"/>
      <c r="AD2020" s="205">
        <f>'Art. 121'!Q1959</f>
        <v>2</v>
      </c>
      <c r="AE2020" s="91">
        <f t="shared" si="554"/>
        <v>0.29761904761904762</v>
      </c>
      <c r="AF2020">
        <f t="shared" si="555"/>
        <v>1</v>
      </c>
      <c r="AG2020" s="89">
        <f t="shared" si="556"/>
        <v>1</v>
      </c>
      <c r="AH2020" s="92">
        <f t="shared" si="557"/>
        <v>1</v>
      </c>
      <c r="AI2020" s="93">
        <f t="shared" si="558"/>
        <v>6.25E-2</v>
      </c>
      <c r="AJ2020" s="93">
        <f t="shared" si="559"/>
        <v>6.25E-2</v>
      </c>
      <c r="AK2020" s="93">
        <f t="shared" si="560"/>
        <v>0.29761904761904762</v>
      </c>
    </row>
    <row r="2021" spans="1:37" ht="25.35" customHeight="1" thickTop="1" thickBot="1">
      <c r="A2021" s="295" t="s">
        <v>2575</v>
      </c>
      <c r="B2021" s="295"/>
      <c r="C2021" s="295"/>
      <c r="D2021" s="295"/>
      <c r="E2021" s="295"/>
      <c r="F2021" s="295"/>
      <c r="G2021" s="295"/>
      <c r="H2021" s="295"/>
      <c r="I2021" s="295"/>
      <c r="J2021" s="295"/>
      <c r="K2021" s="295"/>
      <c r="L2021" s="295"/>
      <c r="M2021" s="295"/>
      <c r="N2021" s="295"/>
      <c r="O2021" s="295"/>
      <c r="P2021" s="295"/>
      <c r="Q2021" s="295"/>
      <c r="R2021" s="295"/>
      <c r="S2021" s="295"/>
      <c r="T2021" s="295"/>
      <c r="U2021" s="295"/>
      <c r="V2021" s="295"/>
      <c r="W2021" s="295"/>
      <c r="X2021" s="295"/>
      <c r="Y2021" s="295"/>
      <c r="Z2021" s="295"/>
      <c r="AA2021" s="295"/>
      <c r="AB2021" s="295"/>
      <c r="AC2021" s="295"/>
      <c r="AD2021" s="205">
        <f>'Art. 121'!Q1960</f>
        <v>2</v>
      </c>
      <c r="AE2021" s="91">
        <f t="shared" si="554"/>
        <v>0.29761904761904762</v>
      </c>
      <c r="AF2021">
        <f t="shared" si="555"/>
        <v>1</v>
      </c>
      <c r="AG2021" s="89">
        <f t="shared" si="556"/>
        <v>1</v>
      </c>
      <c r="AH2021" s="92">
        <f t="shared" si="557"/>
        <v>1</v>
      </c>
      <c r="AI2021" s="93">
        <f t="shared" si="558"/>
        <v>6.25E-2</v>
      </c>
      <c r="AJ2021" s="93">
        <f t="shared" si="559"/>
        <v>6.25E-2</v>
      </c>
      <c r="AK2021" s="93">
        <f t="shared" si="560"/>
        <v>0.29761904761904762</v>
      </c>
    </row>
    <row r="2022" spans="1:37" ht="25.35" customHeight="1" thickTop="1" thickBot="1">
      <c r="A2022" s="261" t="s">
        <v>2576</v>
      </c>
      <c r="B2022" s="261"/>
      <c r="C2022" s="261"/>
      <c r="D2022" s="261"/>
      <c r="E2022" s="261"/>
      <c r="F2022" s="261"/>
      <c r="G2022" s="261"/>
      <c r="H2022" s="261"/>
      <c r="I2022" s="261"/>
      <c r="J2022" s="261"/>
      <c r="K2022" s="261"/>
      <c r="L2022" s="261"/>
      <c r="M2022" s="261"/>
      <c r="N2022" s="261"/>
      <c r="O2022" s="261"/>
      <c r="P2022" s="261"/>
      <c r="Q2022" s="261"/>
      <c r="R2022" s="261"/>
      <c r="S2022" s="261"/>
      <c r="T2022" s="261"/>
      <c r="U2022" s="261"/>
      <c r="V2022" s="261"/>
      <c r="W2022" s="261"/>
      <c r="X2022" s="261"/>
      <c r="Y2022" s="261"/>
      <c r="Z2022" s="261"/>
      <c r="AA2022" s="261"/>
      <c r="AB2022" s="261"/>
      <c r="AC2022" s="261"/>
      <c r="AD2022" s="205">
        <f>'Art. 121'!Q1961</f>
        <v>2</v>
      </c>
      <c r="AE2022" s="91">
        <f t="shared" si="554"/>
        <v>0.29761904761904762</v>
      </c>
      <c r="AF2022">
        <f t="shared" si="555"/>
        <v>1</v>
      </c>
      <c r="AG2022" s="89">
        <f t="shared" si="556"/>
        <v>1</v>
      </c>
      <c r="AH2022" s="92">
        <f t="shared" si="557"/>
        <v>1</v>
      </c>
      <c r="AI2022" s="93">
        <f t="shared" si="558"/>
        <v>6.25E-2</v>
      </c>
      <c r="AJ2022" s="93">
        <f t="shared" si="559"/>
        <v>6.25E-2</v>
      </c>
      <c r="AK2022" s="93">
        <f t="shared" si="560"/>
        <v>0.29761904761904762</v>
      </c>
    </row>
    <row r="2023" spans="1:37" ht="25.35" customHeight="1" thickTop="1" thickBot="1">
      <c r="A2023" s="261" t="s">
        <v>2577</v>
      </c>
      <c r="B2023" s="261"/>
      <c r="C2023" s="261"/>
      <c r="D2023" s="261"/>
      <c r="E2023" s="261"/>
      <c r="F2023" s="261"/>
      <c r="G2023" s="261"/>
      <c r="H2023" s="261"/>
      <c r="I2023" s="261"/>
      <c r="J2023" s="261"/>
      <c r="K2023" s="261"/>
      <c r="L2023" s="261"/>
      <c r="M2023" s="261"/>
      <c r="N2023" s="261"/>
      <c r="O2023" s="261"/>
      <c r="P2023" s="261"/>
      <c r="Q2023" s="261"/>
      <c r="R2023" s="261"/>
      <c r="S2023" s="261"/>
      <c r="T2023" s="261"/>
      <c r="U2023" s="261"/>
      <c r="V2023" s="261"/>
      <c r="W2023" s="261"/>
      <c r="X2023" s="261"/>
      <c r="Y2023" s="261"/>
      <c r="Z2023" s="261"/>
      <c r="AA2023" s="261"/>
      <c r="AB2023" s="261"/>
      <c r="AC2023" s="261"/>
      <c r="AD2023" s="205">
        <f>'Art. 121'!Q1962</f>
        <v>2</v>
      </c>
      <c r="AE2023" s="91">
        <f t="shared" si="554"/>
        <v>0.29761904761904762</v>
      </c>
      <c r="AF2023">
        <f t="shared" si="555"/>
        <v>1</v>
      </c>
      <c r="AG2023" s="89">
        <f t="shared" si="556"/>
        <v>1</v>
      </c>
      <c r="AH2023" s="92">
        <f t="shared" si="557"/>
        <v>1</v>
      </c>
      <c r="AI2023" s="93">
        <f t="shared" si="558"/>
        <v>6.25E-2</v>
      </c>
      <c r="AJ2023" s="93">
        <f t="shared" si="559"/>
        <v>6.25E-2</v>
      </c>
      <c r="AK2023" s="93">
        <f t="shared" si="560"/>
        <v>0.29761904761904762</v>
      </c>
    </row>
    <row r="2024" spans="1:37" ht="25.35" customHeight="1" thickTop="1" thickBot="1">
      <c r="A2024" s="261" t="s">
        <v>2578</v>
      </c>
      <c r="B2024" s="261"/>
      <c r="C2024" s="261"/>
      <c r="D2024" s="261"/>
      <c r="E2024" s="261"/>
      <c r="F2024" s="261"/>
      <c r="G2024" s="261"/>
      <c r="H2024" s="261"/>
      <c r="I2024" s="261"/>
      <c r="J2024" s="261"/>
      <c r="K2024" s="261"/>
      <c r="L2024" s="261"/>
      <c r="M2024" s="261"/>
      <c r="N2024" s="261"/>
      <c r="O2024" s="261"/>
      <c r="P2024" s="261"/>
      <c r="Q2024" s="261"/>
      <c r="R2024" s="261"/>
      <c r="S2024" s="261"/>
      <c r="T2024" s="261"/>
      <c r="U2024" s="261"/>
      <c r="V2024" s="261"/>
      <c r="W2024" s="261"/>
      <c r="X2024" s="261"/>
      <c r="Y2024" s="261"/>
      <c r="Z2024" s="261"/>
      <c r="AA2024" s="261"/>
      <c r="AB2024" s="261"/>
      <c r="AC2024" s="261"/>
      <c r="AD2024" s="205">
        <f>'Art. 121'!Q1963</f>
        <v>2</v>
      </c>
      <c r="AE2024" s="91">
        <f t="shared" si="554"/>
        <v>0.29761904761904762</v>
      </c>
      <c r="AF2024">
        <f t="shared" si="555"/>
        <v>1</v>
      </c>
      <c r="AG2024" s="89">
        <f t="shared" si="556"/>
        <v>1</v>
      </c>
      <c r="AH2024" s="92">
        <f t="shared" si="557"/>
        <v>1</v>
      </c>
      <c r="AI2024" s="93">
        <f t="shared" si="558"/>
        <v>6.25E-2</v>
      </c>
      <c r="AJ2024" s="93">
        <f t="shared" si="559"/>
        <v>6.25E-2</v>
      </c>
      <c r="AK2024" s="93">
        <f t="shared" si="560"/>
        <v>0.29761904761904762</v>
      </c>
    </row>
    <row r="2025" spans="1:37" ht="25.35" customHeight="1" thickTop="1" thickBot="1">
      <c r="A2025" s="261" t="s">
        <v>2579</v>
      </c>
      <c r="B2025" s="261"/>
      <c r="C2025" s="261"/>
      <c r="D2025" s="261"/>
      <c r="E2025" s="261"/>
      <c r="F2025" s="261"/>
      <c r="G2025" s="261"/>
      <c r="H2025" s="261"/>
      <c r="I2025" s="261"/>
      <c r="J2025" s="261"/>
      <c r="K2025" s="261"/>
      <c r="L2025" s="261"/>
      <c r="M2025" s="261"/>
      <c r="N2025" s="261"/>
      <c r="O2025" s="261"/>
      <c r="P2025" s="261"/>
      <c r="Q2025" s="261"/>
      <c r="R2025" s="261"/>
      <c r="S2025" s="261"/>
      <c r="T2025" s="261"/>
      <c r="U2025" s="261"/>
      <c r="V2025" s="261"/>
      <c r="W2025" s="261"/>
      <c r="X2025" s="261"/>
      <c r="Y2025" s="261"/>
      <c r="Z2025" s="261"/>
      <c r="AA2025" s="261"/>
      <c r="AB2025" s="261"/>
      <c r="AC2025" s="261"/>
      <c r="AD2025" s="205">
        <f>'Art. 121'!Q1964</f>
        <v>2</v>
      </c>
      <c r="AE2025" s="91">
        <f t="shared" si="554"/>
        <v>0.29761904761904762</v>
      </c>
      <c r="AF2025">
        <f t="shared" si="555"/>
        <v>1</v>
      </c>
      <c r="AG2025" s="89">
        <f t="shared" si="556"/>
        <v>1</v>
      </c>
      <c r="AH2025" s="92">
        <f t="shared" si="557"/>
        <v>1</v>
      </c>
      <c r="AI2025" s="93">
        <f t="shared" si="558"/>
        <v>6.25E-2</v>
      </c>
      <c r="AJ2025" s="93">
        <f t="shared" si="559"/>
        <v>6.25E-2</v>
      </c>
      <c r="AK2025" s="93">
        <f t="shared" si="560"/>
        <v>0.29761904761904762</v>
      </c>
    </row>
    <row r="2026" spans="1:37" ht="25.35" customHeight="1" thickTop="1" thickBot="1">
      <c r="A2026" s="261" t="s">
        <v>2580</v>
      </c>
      <c r="B2026" s="261"/>
      <c r="C2026" s="261"/>
      <c r="D2026" s="261"/>
      <c r="E2026" s="261"/>
      <c r="F2026" s="261"/>
      <c r="G2026" s="261"/>
      <c r="H2026" s="261"/>
      <c r="I2026" s="261"/>
      <c r="J2026" s="261"/>
      <c r="K2026" s="261"/>
      <c r="L2026" s="261"/>
      <c r="M2026" s="261"/>
      <c r="N2026" s="261"/>
      <c r="O2026" s="261"/>
      <c r="P2026" s="261"/>
      <c r="Q2026" s="261"/>
      <c r="R2026" s="261"/>
      <c r="S2026" s="261"/>
      <c r="T2026" s="261"/>
      <c r="U2026" s="261"/>
      <c r="V2026" s="261"/>
      <c r="W2026" s="261"/>
      <c r="X2026" s="261"/>
      <c r="Y2026" s="261"/>
      <c r="Z2026" s="261"/>
      <c r="AA2026" s="261"/>
      <c r="AB2026" s="261"/>
      <c r="AC2026" s="261"/>
      <c r="AD2026" s="205">
        <f>'Art. 121'!Q1965</f>
        <v>2</v>
      </c>
      <c r="AE2026" s="91">
        <f t="shared" si="554"/>
        <v>0.29761904761904762</v>
      </c>
      <c r="AF2026">
        <f t="shared" si="555"/>
        <v>1</v>
      </c>
      <c r="AG2026" s="89">
        <f t="shared" si="556"/>
        <v>1</v>
      </c>
      <c r="AH2026" s="92">
        <f t="shared" si="557"/>
        <v>1</v>
      </c>
      <c r="AI2026" s="93">
        <f t="shared" si="558"/>
        <v>6.25E-2</v>
      </c>
      <c r="AJ2026" s="93">
        <f t="shared" si="559"/>
        <v>6.25E-2</v>
      </c>
      <c r="AK2026" s="93">
        <f t="shared" si="560"/>
        <v>0.29761904761904762</v>
      </c>
    </row>
    <row r="2027" spans="1:37" ht="25.35" customHeight="1" thickTop="1" thickBot="1">
      <c r="A2027" s="295" t="s">
        <v>2581</v>
      </c>
      <c r="B2027" s="295"/>
      <c r="C2027" s="295"/>
      <c r="D2027" s="295"/>
      <c r="E2027" s="295"/>
      <c r="F2027" s="295"/>
      <c r="G2027" s="295"/>
      <c r="H2027" s="295"/>
      <c r="I2027" s="295"/>
      <c r="J2027" s="295"/>
      <c r="K2027" s="295"/>
      <c r="L2027" s="295"/>
      <c r="M2027" s="295"/>
      <c r="N2027" s="295"/>
      <c r="O2027" s="295"/>
      <c r="P2027" s="295"/>
      <c r="Q2027" s="295"/>
      <c r="R2027" s="295"/>
      <c r="S2027" s="295"/>
      <c r="T2027" s="295"/>
      <c r="U2027" s="295"/>
      <c r="V2027" s="295"/>
      <c r="W2027" s="295"/>
      <c r="X2027" s="295"/>
      <c r="Y2027" s="295"/>
      <c r="Z2027" s="295"/>
      <c r="AA2027" s="295"/>
      <c r="AB2027" s="295"/>
      <c r="AC2027" s="295"/>
      <c r="AD2027" s="205">
        <f>'Art. 121'!Q1966</f>
        <v>2</v>
      </c>
      <c r="AE2027" s="91">
        <f t="shared" si="554"/>
        <v>0.29761904761904762</v>
      </c>
      <c r="AF2027">
        <f t="shared" si="555"/>
        <v>1</v>
      </c>
      <c r="AG2027" s="89">
        <f t="shared" si="556"/>
        <v>1</v>
      </c>
      <c r="AH2027" s="92">
        <f t="shared" si="557"/>
        <v>1</v>
      </c>
      <c r="AI2027" s="93">
        <f t="shared" si="558"/>
        <v>6.25E-2</v>
      </c>
      <c r="AJ2027" s="93">
        <f t="shared" si="559"/>
        <v>6.25E-2</v>
      </c>
      <c r="AK2027" s="93">
        <f t="shared" si="560"/>
        <v>0.29761904761904762</v>
      </c>
    </row>
    <row r="2028" spans="1:37" ht="25.35" customHeight="1" thickTop="1" thickBot="1">
      <c r="A2028" s="295" t="s">
        <v>2582</v>
      </c>
      <c r="B2028" s="295"/>
      <c r="C2028" s="295"/>
      <c r="D2028" s="295"/>
      <c r="E2028" s="295"/>
      <c r="F2028" s="295"/>
      <c r="G2028" s="295"/>
      <c r="H2028" s="295"/>
      <c r="I2028" s="295"/>
      <c r="J2028" s="295"/>
      <c r="K2028" s="295"/>
      <c r="L2028" s="295"/>
      <c r="M2028" s="295"/>
      <c r="N2028" s="295"/>
      <c r="O2028" s="295"/>
      <c r="P2028" s="295"/>
      <c r="Q2028" s="295"/>
      <c r="R2028" s="295"/>
      <c r="S2028" s="295"/>
      <c r="T2028" s="295"/>
      <c r="U2028" s="295"/>
      <c r="V2028" s="295"/>
      <c r="W2028" s="295"/>
      <c r="X2028" s="295"/>
      <c r="Y2028" s="295"/>
      <c r="Z2028" s="295"/>
      <c r="AA2028" s="295"/>
      <c r="AB2028" s="295"/>
      <c r="AC2028" s="295"/>
      <c r="AD2028" s="205">
        <f>'Art. 121'!Q1967</f>
        <v>1</v>
      </c>
      <c r="AE2028" s="91">
        <f t="shared" si="554"/>
        <v>0.14880952380952381</v>
      </c>
      <c r="AF2028">
        <f t="shared" si="555"/>
        <v>0.5</v>
      </c>
      <c r="AG2028" s="89">
        <f t="shared" si="556"/>
        <v>1</v>
      </c>
      <c r="AH2028" s="92">
        <f t="shared" si="557"/>
        <v>0.5</v>
      </c>
      <c r="AI2028" s="93">
        <f t="shared" si="558"/>
        <v>6.25E-2</v>
      </c>
      <c r="AJ2028" s="93">
        <f t="shared" si="559"/>
        <v>3.125E-2</v>
      </c>
      <c r="AK2028" s="93">
        <f t="shared" si="560"/>
        <v>0.14880952380952381</v>
      </c>
    </row>
    <row r="2029" spans="1:37" ht="25.35" customHeight="1" thickTop="1" thickBot="1">
      <c r="A2029" s="261" t="s">
        <v>2583</v>
      </c>
      <c r="B2029" s="261"/>
      <c r="C2029" s="261"/>
      <c r="D2029" s="261"/>
      <c r="E2029" s="261"/>
      <c r="F2029" s="261"/>
      <c r="G2029" s="261"/>
      <c r="H2029" s="261"/>
      <c r="I2029" s="261"/>
      <c r="J2029" s="261"/>
      <c r="K2029" s="261"/>
      <c r="L2029" s="261"/>
      <c r="M2029" s="261"/>
      <c r="N2029" s="261"/>
      <c r="O2029" s="261"/>
      <c r="P2029" s="261"/>
      <c r="Q2029" s="261"/>
      <c r="R2029" s="261"/>
      <c r="S2029" s="261"/>
      <c r="T2029" s="261"/>
      <c r="U2029" s="261"/>
      <c r="V2029" s="261"/>
      <c r="W2029" s="261"/>
      <c r="X2029" s="261"/>
      <c r="Y2029" s="261"/>
      <c r="Z2029" s="261"/>
      <c r="AA2029" s="261"/>
      <c r="AB2029" s="261"/>
      <c r="AC2029" s="261"/>
      <c r="AD2029" s="205">
        <f>'Art. 121'!Q1968</f>
        <v>1</v>
      </c>
      <c r="AE2029" s="91">
        <f t="shared" si="554"/>
        <v>0.14880952380952381</v>
      </c>
      <c r="AF2029">
        <f t="shared" si="555"/>
        <v>0.5</v>
      </c>
      <c r="AG2029" s="89">
        <f t="shared" si="556"/>
        <v>1</v>
      </c>
      <c r="AH2029" s="92">
        <f t="shared" si="557"/>
        <v>0.5</v>
      </c>
      <c r="AI2029" s="93">
        <f t="shared" si="558"/>
        <v>6.25E-2</v>
      </c>
      <c r="AJ2029" s="93">
        <f t="shared" si="559"/>
        <v>3.125E-2</v>
      </c>
      <c r="AK2029" s="93">
        <f t="shared" si="560"/>
        <v>0.14880952380952381</v>
      </c>
    </row>
    <row r="2030" spans="1:37" ht="25.35" customHeight="1" thickTop="1" thickBot="1">
      <c r="A2030" s="261" t="s">
        <v>2584</v>
      </c>
      <c r="B2030" s="261"/>
      <c r="C2030" s="261"/>
      <c r="D2030" s="261"/>
      <c r="E2030" s="261"/>
      <c r="F2030" s="261"/>
      <c r="G2030" s="261"/>
      <c r="H2030" s="261"/>
      <c r="I2030" s="261"/>
      <c r="J2030" s="261"/>
      <c r="K2030" s="261"/>
      <c r="L2030" s="261"/>
      <c r="M2030" s="261"/>
      <c r="N2030" s="261"/>
      <c r="O2030" s="261"/>
      <c r="P2030" s="261"/>
      <c r="Q2030" s="261"/>
      <c r="R2030" s="261"/>
      <c r="S2030" s="261"/>
      <c r="T2030" s="261"/>
      <c r="U2030" s="261"/>
      <c r="V2030" s="261"/>
      <c r="W2030" s="261"/>
      <c r="X2030" s="261"/>
      <c r="Y2030" s="261"/>
      <c r="Z2030" s="261"/>
      <c r="AA2030" s="261"/>
      <c r="AB2030" s="261"/>
      <c r="AC2030" s="261"/>
      <c r="AD2030" s="205">
        <f>'Art. 121'!Q1969</f>
        <v>1</v>
      </c>
      <c r="AE2030" s="91">
        <f t="shared" si="554"/>
        <v>0.14880952380952381</v>
      </c>
      <c r="AF2030">
        <f t="shared" si="555"/>
        <v>0.5</v>
      </c>
      <c r="AG2030" s="89">
        <f t="shared" si="556"/>
        <v>1</v>
      </c>
      <c r="AH2030" s="92">
        <f t="shared" si="557"/>
        <v>0.5</v>
      </c>
      <c r="AI2030" s="93">
        <f t="shared" si="558"/>
        <v>6.25E-2</v>
      </c>
      <c r="AJ2030" s="93">
        <f t="shared" si="559"/>
        <v>3.125E-2</v>
      </c>
      <c r="AK2030" s="93">
        <f t="shared" si="560"/>
        <v>0.14880952380952381</v>
      </c>
    </row>
    <row r="2031" spans="1:37" ht="25.35" customHeight="1" thickTop="1" thickBot="1">
      <c r="A2031" s="261" t="s">
        <v>2585</v>
      </c>
      <c r="B2031" s="261"/>
      <c r="C2031" s="261"/>
      <c r="D2031" s="261"/>
      <c r="E2031" s="261"/>
      <c r="F2031" s="261"/>
      <c r="G2031" s="261"/>
      <c r="H2031" s="261"/>
      <c r="I2031" s="261"/>
      <c r="J2031" s="261"/>
      <c r="K2031" s="261"/>
      <c r="L2031" s="261"/>
      <c r="M2031" s="261"/>
      <c r="N2031" s="261"/>
      <c r="O2031" s="261"/>
      <c r="P2031" s="261"/>
      <c r="Q2031" s="261"/>
      <c r="R2031" s="261"/>
      <c r="S2031" s="261"/>
      <c r="T2031" s="261"/>
      <c r="U2031" s="261"/>
      <c r="V2031" s="261"/>
      <c r="W2031" s="261"/>
      <c r="X2031" s="261"/>
      <c r="Y2031" s="261"/>
      <c r="Z2031" s="261"/>
      <c r="AA2031" s="261"/>
      <c r="AB2031" s="261"/>
      <c r="AC2031" s="261"/>
      <c r="AD2031" s="205">
        <f>'Art. 121'!Q1970</f>
        <v>1</v>
      </c>
      <c r="AE2031" s="91">
        <f t="shared" si="554"/>
        <v>0.14880952380952381</v>
      </c>
      <c r="AF2031">
        <f t="shared" si="555"/>
        <v>0.5</v>
      </c>
      <c r="AG2031" s="89">
        <f t="shared" si="556"/>
        <v>1</v>
      </c>
      <c r="AH2031" s="92">
        <f t="shared" si="557"/>
        <v>0.5</v>
      </c>
      <c r="AI2031" s="93">
        <f t="shared" si="558"/>
        <v>6.25E-2</v>
      </c>
      <c r="AJ2031" s="93">
        <f t="shared" si="559"/>
        <v>3.125E-2</v>
      </c>
      <c r="AK2031" s="93">
        <f t="shared" si="560"/>
        <v>0.14880952380952381</v>
      </c>
    </row>
    <row r="2032" spans="1:37" ht="25.35" customHeight="1" thickTop="1">
      <c r="A2032" s="304" t="s">
        <v>2586</v>
      </c>
      <c r="B2032" s="304"/>
      <c r="C2032" s="304"/>
      <c r="D2032" s="304"/>
      <c r="E2032" s="304"/>
      <c r="F2032" s="304"/>
      <c r="G2032" s="304"/>
      <c r="H2032" s="304"/>
      <c r="I2032" s="304"/>
      <c r="J2032" s="304"/>
      <c r="K2032" s="304"/>
      <c r="L2032" s="304"/>
      <c r="M2032" s="304"/>
      <c r="N2032" s="304"/>
      <c r="O2032" s="304"/>
      <c r="P2032" s="304"/>
      <c r="Q2032" s="304"/>
      <c r="R2032" s="304"/>
      <c r="S2032" s="304"/>
      <c r="T2032" s="304"/>
      <c r="U2032" s="304"/>
      <c r="V2032" s="304"/>
      <c r="W2032" s="304"/>
      <c r="X2032" s="304"/>
      <c r="Y2032" s="304"/>
      <c r="Z2032" s="304"/>
      <c r="AA2032" s="304"/>
      <c r="AB2032" s="304"/>
      <c r="AC2032" s="304"/>
      <c r="AD2032" s="304"/>
      <c r="AE2032" s="91">
        <f>SUM(AE2016:AE2031)</f>
        <v>4.1666666666666661</v>
      </c>
      <c r="AF2032" s="63"/>
      <c r="AG2032" s="94">
        <f>SUM(AG2016:AG2031)</f>
        <v>16</v>
      </c>
      <c r="AH2032" s="95"/>
      <c r="AI2032" s="96"/>
      <c r="AJ2032" s="96"/>
      <c r="AK2032" s="96"/>
    </row>
    <row r="2033" spans="1:37" ht="25.35" customHeight="1">
      <c r="A2033" s="302" t="s">
        <v>2587</v>
      </c>
      <c r="B2033" s="302"/>
      <c r="C2033" s="302"/>
      <c r="D2033" s="302"/>
      <c r="E2033" s="302"/>
      <c r="F2033" s="302"/>
      <c r="G2033" s="302"/>
      <c r="H2033" s="302"/>
      <c r="I2033" s="302"/>
      <c r="J2033" s="302"/>
      <c r="K2033" s="302"/>
      <c r="L2033" s="302"/>
      <c r="M2033" s="302"/>
      <c r="N2033" s="302"/>
      <c r="O2033" s="302"/>
      <c r="P2033" s="302"/>
      <c r="Q2033" s="302"/>
      <c r="R2033" s="302"/>
      <c r="S2033" s="302"/>
      <c r="T2033" s="302"/>
      <c r="U2033" s="302"/>
      <c r="V2033" s="302"/>
      <c r="W2033" s="302"/>
      <c r="X2033" s="302"/>
      <c r="Y2033" s="302"/>
      <c r="Z2033" s="302"/>
      <c r="AA2033" s="302"/>
      <c r="AB2033" s="302"/>
      <c r="AC2033" s="302"/>
      <c r="AD2033" s="302"/>
      <c r="AE2033" s="91">
        <f>AE2032/$AE$23*100</f>
        <v>87.499999999999986</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05" t="s">
        <v>79</v>
      </c>
      <c r="B2035" s="305"/>
      <c r="C2035" s="305"/>
      <c r="D2035" s="305"/>
      <c r="E2035" s="305"/>
      <c r="F2035" s="305"/>
      <c r="G2035" s="305"/>
      <c r="H2035" s="305"/>
      <c r="I2035" s="305"/>
      <c r="J2035" s="305"/>
      <c r="K2035" s="305"/>
      <c r="L2035" s="305"/>
      <c r="M2035" s="305"/>
      <c r="N2035" s="305"/>
      <c r="O2035" s="305"/>
      <c r="P2035" s="305"/>
      <c r="Q2035" s="305"/>
      <c r="R2035" s="305"/>
      <c r="S2035" s="305"/>
      <c r="T2035" s="305"/>
      <c r="U2035" s="305"/>
      <c r="V2035" s="305"/>
      <c r="W2035" s="305"/>
      <c r="X2035" s="305"/>
      <c r="Y2035" s="305"/>
      <c r="Z2035" s="305"/>
      <c r="AA2035" s="305"/>
      <c r="AB2035" s="305"/>
      <c r="AC2035" s="305"/>
      <c r="AD2035" s="106" t="s">
        <v>67</v>
      </c>
      <c r="AE2035" s="107" t="s">
        <v>9</v>
      </c>
      <c r="AF2035" s="89" t="s">
        <v>1877</v>
      </c>
      <c r="AG2035" s="89" t="s">
        <v>1878</v>
      </c>
      <c r="AH2035" s="89" t="s">
        <v>1879</v>
      </c>
      <c r="AI2035" s="90" t="s">
        <v>1880</v>
      </c>
      <c r="AJ2035" s="89"/>
      <c r="AK2035" s="90" t="s">
        <v>1881</v>
      </c>
    </row>
    <row r="2036" spans="1:37" ht="25.35" customHeight="1" thickTop="1" thickBot="1">
      <c r="A2036" s="261" t="s">
        <v>1800</v>
      </c>
      <c r="B2036" s="261"/>
      <c r="C2036" s="261"/>
      <c r="D2036" s="261"/>
      <c r="E2036" s="261"/>
      <c r="F2036" s="261"/>
      <c r="G2036" s="261"/>
      <c r="H2036" s="261"/>
      <c r="I2036" s="261"/>
      <c r="J2036" s="261"/>
      <c r="K2036" s="261"/>
      <c r="L2036" s="261"/>
      <c r="M2036" s="261"/>
      <c r="N2036" s="261"/>
      <c r="O2036" s="261"/>
      <c r="P2036" s="261"/>
      <c r="Q2036" s="261"/>
      <c r="R2036" s="261"/>
      <c r="S2036" s="261"/>
      <c r="T2036" s="261"/>
      <c r="U2036" s="261"/>
      <c r="V2036" s="261"/>
      <c r="W2036" s="261"/>
      <c r="X2036" s="261"/>
      <c r="Y2036" s="261"/>
      <c r="Z2036" s="261"/>
      <c r="AA2036" s="261"/>
      <c r="AB2036" s="261"/>
      <c r="AC2036" s="261"/>
      <c r="AD2036" s="205">
        <f>'Art. 121'!Q1973</f>
        <v>2</v>
      </c>
      <c r="AE2036" s="91">
        <f>IF(AG2036=1,AK2036,AG2036)</f>
        <v>0.95238095238095244</v>
      </c>
      <c r="AF2036">
        <f>AD2036/2</f>
        <v>1</v>
      </c>
      <c r="AG2036" s="89">
        <f>IF(AND(AF2036&gt;=0,AF2036&lt;=1),1,"No aplica")</f>
        <v>1</v>
      </c>
      <c r="AH2036" s="92">
        <f>AD2036/(AG2036*2)</f>
        <v>1</v>
      </c>
      <c r="AI2036" s="93">
        <f>IF(AG2036=1,AG2036/$AG$2041,"No aplica")</f>
        <v>0.2</v>
      </c>
      <c r="AJ2036" s="93">
        <f>AF2036*AI2036</f>
        <v>0.2</v>
      </c>
      <c r="AK2036" s="93">
        <f>AJ2036*$AE$23</f>
        <v>0.95238095238095244</v>
      </c>
    </row>
    <row r="2037" spans="1:37" ht="25.35" customHeight="1" thickTop="1" thickBot="1">
      <c r="A2037" s="261" t="s">
        <v>1801</v>
      </c>
      <c r="B2037" s="261"/>
      <c r="C2037" s="261"/>
      <c r="D2037" s="261"/>
      <c r="E2037" s="261"/>
      <c r="F2037" s="261"/>
      <c r="G2037" s="261"/>
      <c r="H2037" s="261"/>
      <c r="I2037" s="261"/>
      <c r="J2037" s="261"/>
      <c r="K2037" s="261"/>
      <c r="L2037" s="261"/>
      <c r="M2037" s="261"/>
      <c r="N2037" s="261"/>
      <c r="O2037" s="261"/>
      <c r="P2037" s="261"/>
      <c r="Q2037" s="261"/>
      <c r="R2037" s="261"/>
      <c r="S2037" s="261"/>
      <c r="T2037" s="261"/>
      <c r="U2037" s="261"/>
      <c r="V2037" s="261"/>
      <c r="W2037" s="261"/>
      <c r="X2037" s="261"/>
      <c r="Y2037" s="261"/>
      <c r="Z2037" s="261"/>
      <c r="AA2037" s="261"/>
      <c r="AB2037" s="261"/>
      <c r="AC2037" s="261"/>
      <c r="AD2037" s="205">
        <f>'Art. 121'!Q1974</f>
        <v>2</v>
      </c>
      <c r="AE2037" s="91">
        <f>IF(AG2037=1,AK2037,AG2037)</f>
        <v>0.95238095238095244</v>
      </c>
      <c r="AF2037">
        <f>AD2037/2</f>
        <v>1</v>
      </c>
      <c r="AG2037" s="89">
        <f>IF(AND(AF2037&gt;=0,AF2037&lt;=1),1,"No aplica")</f>
        <v>1</v>
      </c>
      <c r="AH2037" s="92">
        <f>AD2037/(AG2037*2)</f>
        <v>1</v>
      </c>
      <c r="AI2037" s="93">
        <f>IF(AG2037=1,AG2037/$AG$2041,"No aplica")</f>
        <v>0.2</v>
      </c>
      <c r="AJ2037" s="93">
        <f>AF2037*AI2037</f>
        <v>0.2</v>
      </c>
      <c r="AK2037" s="93">
        <f>AJ2037*$AE$23</f>
        <v>0.95238095238095244</v>
      </c>
    </row>
    <row r="2038" spans="1:37" ht="25.35" customHeight="1" thickTop="1" thickBot="1">
      <c r="A2038" s="261" t="s">
        <v>1802</v>
      </c>
      <c r="B2038" s="261"/>
      <c r="C2038" s="261"/>
      <c r="D2038" s="261"/>
      <c r="E2038" s="261"/>
      <c r="F2038" s="261"/>
      <c r="G2038" s="261"/>
      <c r="H2038" s="261"/>
      <c r="I2038" s="261"/>
      <c r="J2038" s="261"/>
      <c r="K2038" s="261"/>
      <c r="L2038" s="261"/>
      <c r="M2038" s="261"/>
      <c r="N2038" s="261"/>
      <c r="O2038" s="261"/>
      <c r="P2038" s="261"/>
      <c r="Q2038" s="261"/>
      <c r="R2038" s="261"/>
      <c r="S2038" s="261"/>
      <c r="T2038" s="261"/>
      <c r="U2038" s="261"/>
      <c r="V2038" s="261"/>
      <c r="W2038" s="261"/>
      <c r="X2038" s="261"/>
      <c r="Y2038" s="261"/>
      <c r="Z2038" s="261"/>
      <c r="AA2038" s="261"/>
      <c r="AB2038" s="261"/>
      <c r="AC2038" s="261"/>
      <c r="AD2038" s="205">
        <f>'Art. 121'!Q1975</f>
        <v>2</v>
      </c>
      <c r="AE2038" s="91">
        <f>IF(AG2038=1,AK2038,AG2038)</f>
        <v>0.95238095238095244</v>
      </c>
      <c r="AF2038">
        <f>AD2038/2</f>
        <v>1</v>
      </c>
      <c r="AG2038" s="89">
        <f>IF(AND(AF2038&gt;=0,AF2038&lt;=1),1,"No aplica")</f>
        <v>1</v>
      </c>
      <c r="AH2038" s="92">
        <f>AD2038/(AG2038*2)</f>
        <v>1</v>
      </c>
      <c r="AI2038" s="93">
        <f>IF(AG2038=1,AG2038/$AG$2041,"No aplica")</f>
        <v>0.2</v>
      </c>
      <c r="AJ2038" s="93">
        <f>AF2038*AI2038</f>
        <v>0.2</v>
      </c>
      <c r="AK2038" s="93">
        <f>AJ2038*$AE$23</f>
        <v>0.95238095238095244</v>
      </c>
    </row>
    <row r="2039" spans="1:37" ht="25.35" customHeight="1" thickTop="1" thickBot="1">
      <c r="A2039" s="261" t="s">
        <v>1803</v>
      </c>
      <c r="B2039" s="261"/>
      <c r="C2039" s="261"/>
      <c r="D2039" s="261"/>
      <c r="E2039" s="261"/>
      <c r="F2039" s="261"/>
      <c r="G2039" s="261"/>
      <c r="H2039" s="261"/>
      <c r="I2039" s="261"/>
      <c r="J2039" s="261"/>
      <c r="K2039" s="261"/>
      <c r="L2039" s="261"/>
      <c r="M2039" s="261"/>
      <c r="N2039" s="261"/>
      <c r="O2039" s="261"/>
      <c r="P2039" s="261"/>
      <c r="Q2039" s="261"/>
      <c r="R2039" s="261"/>
      <c r="S2039" s="261"/>
      <c r="T2039" s="261"/>
      <c r="U2039" s="261"/>
      <c r="V2039" s="261"/>
      <c r="W2039" s="261"/>
      <c r="X2039" s="261"/>
      <c r="Y2039" s="261"/>
      <c r="Z2039" s="261"/>
      <c r="AA2039" s="261"/>
      <c r="AB2039" s="261"/>
      <c r="AC2039" s="261"/>
      <c r="AD2039" s="205">
        <f>'Art. 121'!Q1976</f>
        <v>1</v>
      </c>
      <c r="AE2039" s="91">
        <f>IF(AG2039=1,AK2039,AG2039)</f>
        <v>0.47619047619047622</v>
      </c>
      <c r="AF2039">
        <f>AD2039/2</f>
        <v>0.5</v>
      </c>
      <c r="AG2039" s="89">
        <f>IF(AND(AF2039&gt;=0,AF2039&lt;=1),1,"No aplica")</f>
        <v>1</v>
      </c>
      <c r="AH2039" s="92">
        <f>AD2039/(AG2039*2)</f>
        <v>0.5</v>
      </c>
      <c r="AI2039" s="93">
        <f>IF(AG2039=1,AG2039/$AG$2041,"No aplica")</f>
        <v>0.2</v>
      </c>
      <c r="AJ2039" s="93">
        <f>AF2039*AI2039</f>
        <v>0.1</v>
      </c>
      <c r="AK2039" s="93">
        <f>AJ2039*$AE$23</f>
        <v>0.47619047619047622</v>
      </c>
    </row>
    <row r="2040" spans="1:37" ht="25.35" customHeight="1" thickTop="1" thickBot="1">
      <c r="A2040" s="261" t="s">
        <v>2588</v>
      </c>
      <c r="B2040" s="261"/>
      <c r="C2040" s="261"/>
      <c r="D2040" s="261"/>
      <c r="E2040" s="261"/>
      <c r="F2040" s="261"/>
      <c r="G2040" s="261"/>
      <c r="H2040" s="261"/>
      <c r="I2040" s="261"/>
      <c r="J2040" s="261"/>
      <c r="K2040" s="261"/>
      <c r="L2040" s="261"/>
      <c r="M2040" s="261"/>
      <c r="N2040" s="261"/>
      <c r="O2040" s="261"/>
      <c r="P2040" s="261"/>
      <c r="Q2040" s="261"/>
      <c r="R2040" s="261"/>
      <c r="S2040" s="261"/>
      <c r="T2040" s="261"/>
      <c r="U2040" s="261"/>
      <c r="V2040" s="261"/>
      <c r="W2040" s="261"/>
      <c r="X2040" s="261"/>
      <c r="Y2040" s="261"/>
      <c r="Z2040" s="261"/>
      <c r="AA2040" s="261"/>
      <c r="AB2040" s="261"/>
      <c r="AC2040" s="261"/>
      <c r="AD2040" s="205">
        <f>'Art. 121'!Q1977</f>
        <v>2</v>
      </c>
      <c r="AE2040" s="91">
        <f>IF(AG2040=1,AK2040,AG2040)</f>
        <v>0.95238095238095244</v>
      </c>
      <c r="AF2040">
        <f>AD2040/2</f>
        <v>1</v>
      </c>
      <c r="AG2040" s="89">
        <f>IF(AND(AF2040&gt;=0,AF2040&lt;=1),1,"No aplica")</f>
        <v>1</v>
      </c>
      <c r="AH2040" s="92">
        <f>AD2040/(AG2040*2)</f>
        <v>1</v>
      </c>
      <c r="AI2040" s="93">
        <f>IF(AG2040=1,AG2040/$AG$2041,"No aplica")</f>
        <v>0.2</v>
      </c>
      <c r="AJ2040" s="93">
        <f>AF2040*AI2040</f>
        <v>0.2</v>
      </c>
      <c r="AK2040" s="93">
        <f>AJ2040*$AE$23</f>
        <v>0.95238095238095244</v>
      </c>
    </row>
    <row r="2041" spans="1:37" ht="25.35" customHeight="1" thickTop="1">
      <c r="A2041" s="304" t="s">
        <v>2589</v>
      </c>
      <c r="B2041" s="304"/>
      <c r="C2041" s="304"/>
      <c r="D2041" s="304"/>
      <c r="E2041" s="304"/>
      <c r="F2041" s="304"/>
      <c r="G2041" s="304"/>
      <c r="H2041" s="304"/>
      <c r="I2041" s="304"/>
      <c r="J2041" s="304"/>
      <c r="K2041" s="304"/>
      <c r="L2041" s="304"/>
      <c r="M2041" s="304"/>
      <c r="N2041" s="304"/>
      <c r="O2041" s="304"/>
      <c r="P2041" s="304"/>
      <c r="Q2041" s="304"/>
      <c r="R2041" s="304"/>
      <c r="S2041" s="304"/>
      <c r="T2041" s="304"/>
      <c r="U2041" s="304"/>
      <c r="V2041" s="304"/>
      <c r="W2041" s="304"/>
      <c r="X2041" s="304"/>
      <c r="Y2041" s="304"/>
      <c r="Z2041" s="304"/>
      <c r="AA2041" s="304"/>
      <c r="AB2041" s="304"/>
      <c r="AC2041" s="304"/>
      <c r="AD2041" s="304"/>
      <c r="AE2041" s="91">
        <f>SUM(AE2034:AE2040)</f>
        <v>4.2857142857142856</v>
      </c>
      <c r="AF2041" s="63"/>
      <c r="AG2041" s="94">
        <f>SUM(AG2036:AG2040)</f>
        <v>5</v>
      </c>
      <c r="AH2041" s="95"/>
      <c r="AI2041" s="96"/>
      <c r="AJ2041" s="96"/>
      <c r="AK2041" s="96"/>
    </row>
    <row r="2042" spans="1:37" ht="25.35" customHeight="1">
      <c r="A2042" s="302" t="s">
        <v>2590</v>
      </c>
      <c r="B2042" s="302"/>
      <c r="C2042" s="302"/>
      <c r="D2042" s="302"/>
      <c r="E2042" s="302"/>
      <c r="F2042" s="302"/>
      <c r="G2042" s="302"/>
      <c r="H2042" s="302"/>
      <c r="I2042" s="302"/>
      <c r="J2042" s="302"/>
      <c r="K2042" s="302"/>
      <c r="L2042" s="302"/>
      <c r="M2042" s="302"/>
      <c r="N2042" s="302"/>
      <c r="O2042" s="302"/>
      <c r="P2042" s="302"/>
      <c r="Q2042" s="302"/>
      <c r="R2042" s="302"/>
      <c r="S2042" s="302"/>
      <c r="T2042" s="302"/>
      <c r="U2042" s="302"/>
      <c r="V2042" s="302"/>
      <c r="W2042" s="302"/>
      <c r="X2042" s="302"/>
      <c r="Y2042" s="302"/>
      <c r="Z2042" s="302"/>
      <c r="AA2042" s="302"/>
      <c r="AB2042" s="302"/>
      <c r="AC2042" s="302"/>
      <c r="AD2042" s="302"/>
      <c r="AE2042" s="91">
        <f>AE2041/$AE$23*100</f>
        <v>90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94" t="s">
        <v>1709</v>
      </c>
      <c r="B2045" s="294"/>
      <c r="C2045" s="294"/>
      <c r="D2045" s="294"/>
      <c r="E2045" s="294"/>
      <c r="F2045" s="294"/>
      <c r="G2045" s="294"/>
      <c r="H2045" s="294"/>
      <c r="I2045" s="294"/>
      <c r="J2045" s="294"/>
      <c r="K2045" s="294"/>
      <c r="L2045" s="294"/>
      <c r="M2045" s="294"/>
      <c r="N2045" s="294"/>
      <c r="O2045" s="294"/>
      <c r="P2045" s="294"/>
      <c r="Q2045" s="294"/>
      <c r="R2045" s="294"/>
      <c r="S2045" s="294"/>
      <c r="T2045" s="294"/>
      <c r="U2045" s="294"/>
      <c r="V2045" s="294"/>
      <c r="W2045" s="294"/>
      <c r="X2045" s="294"/>
      <c r="Y2045" s="294"/>
      <c r="Z2045" s="294"/>
      <c r="AA2045" s="294"/>
      <c r="AB2045" s="294"/>
      <c r="AC2045" s="294"/>
      <c r="AD2045" s="204"/>
      <c r="AE2045" s="204"/>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03" t="s">
        <v>44</v>
      </c>
      <c r="B2048" s="303"/>
      <c r="C2048" s="303"/>
      <c r="D2048" s="303"/>
      <c r="E2048" s="303"/>
      <c r="F2048" s="303"/>
      <c r="G2048" s="303"/>
      <c r="H2048" s="303"/>
      <c r="I2048" s="303"/>
      <c r="J2048" s="303"/>
      <c r="K2048" s="303"/>
      <c r="L2048" s="303"/>
      <c r="M2048" s="303"/>
      <c r="N2048" s="303"/>
      <c r="O2048" s="303"/>
      <c r="P2048" s="303"/>
      <c r="Q2048" s="303"/>
      <c r="R2048" s="303"/>
      <c r="S2048" s="303"/>
      <c r="T2048" s="303"/>
      <c r="U2048" s="303"/>
      <c r="V2048" s="303"/>
      <c r="W2048" s="303"/>
      <c r="X2048" s="303"/>
      <c r="Y2048" s="303"/>
      <c r="Z2048" s="303"/>
      <c r="AA2048" s="303"/>
      <c r="AB2048" s="303"/>
      <c r="AC2048" s="303"/>
      <c r="AD2048" s="67" t="s">
        <v>67</v>
      </c>
      <c r="AE2048" s="201" t="s">
        <v>9</v>
      </c>
      <c r="AF2048" s="89" t="s">
        <v>1877</v>
      </c>
      <c r="AG2048" s="89" t="s">
        <v>1878</v>
      </c>
      <c r="AH2048" s="89" t="s">
        <v>1879</v>
      </c>
      <c r="AI2048" s="90" t="s">
        <v>1880</v>
      </c>
      <c r="AJ2048" s="89"/>
      <c r="AK2048" s="90" t="s">
        <v>1881</v>
      </c>
    </row>
    <row r="2049" spans="1:37" ht="25.35" customHeight="1" thickTop="1" thickBot="1">
      <c r="A2049" s="261" t="s">
        <v>2591</v>
      </c>
      <c r="B2049" s="261"/>
      <c r="C2049" s="261"/>
      <c r="D2049" s="261"/>
      <c r="E2049" s="261"/>
      <c r="F2049" s="261"/>
      <c r="G2049" s="261"/>
      <c r="H2049" s="261"/>
      <c r="I2049" s="261"/>
      <c r="J2049" s="261"/>
      <c r="K2049" s="261"/>
      <c r="L2049" s="261"/>
      <c r="M2049" s="261"/>
      <c r="N2049" s="261"/>
      <c r="O2049" s="261"/>
      <c r="P2049" s="261"/>
      <c r="Q2049" s="261"/>
      <c r="R2049" s="261"/>
      <c r="S2049" s="261"/>
      <c r="T2049" s="261"/>
      <c r="U2049" s="261"/>
      <c r="V2049" s="261"/>
      <c r="W2049" s="261"/>
      <c r="X2049" s="261"/>
      <c r="Y2049" s="261"/>
      <c r="Z2049" s="261"/>
      <c r="AA2049" s="261"/>
      <c r="AB2049" s="261"/>
      <c r="AC2049" s="261"/>
      <c r="AD2049" s="205">
        <f>'Art. 121'!Q1986</f>
        <v>3</v>
      </c>
      <c r="AE2049" s="91" t="str">
        <f t="shared" ref="AE2049:AE2064" si="561">IF(AG2049=1,AK2049,AG2049)</f>
        <v>No aplica</v>
      </c>
      <c r="AF2049">
        <f t="shared" ref="AF2049:AF2064" si="562">AD2049/2</f>
        <v>1.5</v>
      </c>
      <c r="AG2049" s="89" t="str">
        <f t="shared" ref="AG2049:AG2064" si="563">IF(AND(AF2049&gt;=0,AF2049&lt;=1),1,"No aplica")</f>
        <v>No aplica</v>
      </c>
      <c r="AH2049" s="92" t="e">
        <f t="shared" ref="AH2049:AH2064" si="564">AD2049/(AG2049*2)</f>
        <v>#VALUE!</v>
      </c>
      <c r="AI2049" s="93" t="str">
        <f t="shared" ref="AI2049:AI2064" si="565">IF(AG2049=1,AG2049/$AG$2065,"No aplica")</f>
        <v>No aplica</v>
      </c>
      <c r="AJ2049" s="93" t="e">
        <f t="shared" ref="AJ2049:AJ2064" si="566">AF2049*AI2049</f>
        <v>#VALUE!</v>
      </c>
      <c r="AK2049" s="93" t="e">
        <f t="shared" ref="AK2049:AK2064" si="567">AJ2049*$AE$23</f>
        <v>#VALUE!</v>
      </c>
    </row>
    <row r="2050" spans="1:37" ht="25.35" customHeight="1" thickTop="1" thickBot="1">
      <c r="A2050" s="261" t="s">
        <v>2592</v>
      </c>
      <c r="B2050" s="261"/>
      <c r="C2050" s="261"/>
      <c r="D2050" s="261"/>
      <c r="E2050" s="261"/>
      <c r="F2050" s="261"/>
      <c r="G2050" s="261"/>
      <c r="H2050" s="261"/>
      <c r="I2050" s="261"/>
      <c r="J2050" s="261"/>
      <c r="K2050" s="261"/>
      <c r="L2050" s="261"/>
      <c r="M2050" s="261"/>
      <c r="N2050" s="261"/>
      <c r="O2050" s="261"/>
      <c r="P2050" s="261"/>
      <c r="Q2050" s="261"/>
      <c r="R2050" s="261"/>
      <c r="S2050" s="261"/>
      <c r="T2050" s="261"/>
      <c r="U2050" s="261"/>
      <c r="V2050" s="261"/>
      <c r="W2050" s="261"/>
      <c r="X2050" s="261"/>
      <c r="Y2050" s="261"/>
      <c r="Z2050" s="261"/>
      <c r="AA2050" s="261"/>
      <c r="AB2050" s="261"/>
      <c r="AC2050" s="261"/>
      <c r="AD2050" s="205">
        <f>'Art. 121'!Q1987</f>
        <v>3</v>
      </c>
      <c r="AE2050" s="91" t="str">
        <f t="shared" si="561"/>
        <v>No aplica</v>
      </c>
      <c r="AF2050">
        <f t="shared" si="562"/>
        <v>1.5</v>
      </c>
      <c r="AG2050" s="89" t="str">
        <f t="shared" si="563"/>
        <v>No aplica</v>
      </c>
      <c r="AH2050" s="92" t="e">
        <f t="shared" si="564"/>
        <v>#VALUE!</v>
      </c>
      <c r="AI2050" s="93" t="str">
        <f t="shared" si="565"/>
        <v>No aplica</v>
      </c>
      <c r="AJ2050" s="93" t="e">
        <f t="shared" si="566"/>
        <v>#VALUE!</v>
      </c>
      <c r="AK2050" s="93" t="e">
        <f t="shared" si="567"/>
        <v>#VALUE!</v>
      </c>
    </row>
    <row r="2051" spans="1:37" ht="25.35" customHeight="1" thickTop="1" thickBot="1">
      <c r="A2051" s="261" t="s">
        <v>2593</v>
      </c>
      <c r="B2051" s="261"/>
      <c r="C2051" s="261"/>
      <c r="D2051" s="261"/>
      <c r="E2051" s="261"/>
      <c r="F2051" s="261"/>
      <c r="G2051" s="261"/>
      <c r="H2051" s="261"/>
      <c r="I2051" s="261"/>
      <c r="J2051" s="261"/>
      <c r="K2051" s="261"/>
      <c r="L2051" s="261"/>
      <c r="M2051" s="261"/>
      <c r="N2051" s="261"/>
      <c r="O2051" s="261"/>
      <c r="P2051" s="261"/>
      <c r="Q2051" s="261"/>
      <c r="R2051" s="261"/>
      <c r="S2051" s="261"/>
      <c r="T2051" s="261"/>
      <c r="U2051" s="261"/>
      <c r="V2051" s="261"/>
      <c r="W2051" s="261"/>
      <c r="X2051" s="261"/>
      <c r="Y2051" s="261"/>
      <c r="Z2051" s="261"/>
      <c r="AA2051" s="261"/>
      <c r="AB2051" s="261"/>
      <c r="AC2051" s="261"/>
      <c r="AD2051" s="205">
        <f>'Art. 121'!Q1988</f>
        <v>3</v>
      </c>
      <c r="AE2051" s="91" t="str">
        <f t="shared" si="561"/>
        <v>No aplica</v>
      </c>
      <c r="AF2051">
        <f t="shared" si="562"/>
        <v>1.5</v>
      </c>
      <c r="AG2051" s="89" t="str">
        <f t="shared" si="563"/>
        <v>No aplica</v>
      </c>
      <c r="AH2051" s="92" t="e">
        <f t="shared" si="564"/>
        <v>#VALUE!</v>
      </c>
      <c r="AI2051" s="93" t="str">
        <f t="shared" si="565"/>
        <v>No aplica</v>
      </c>
      <c r="AJ2051" s="93" t="e">
        <f t="shared" si="566"/>
        <v>#VALUE!</v>
      </c>
      <c r="AK2051" s="93" t="e">
        <f t="shared" si="567"/>
        <v>#VALUE!</v>
      </c>
    </row>
    <row r="2052" spans="1:37" ht="25.35" customHeight="1" thickTop="1" thickBot="1">
      <c r="A2052" s="261" t="s">
        <v>2594</v>
      </c>
      <c r="B2052" s="261"/>
      <c r="C2052" s="261"/>
      <c r="D2052" s="261"/>
      <c r="E2052" s="261"/>
      <c r="F2052" s="261"/>
      <c r="G2052" s="261"/>
      <c r="H2052" s="261"/>
      <c r="I2052" s="261"/>
      <c r="J2052" s="261"/>
      <c r="K2052" s="261"/>
      <c r="L2052" s="261"/>
      <c r="M2052" s="261"/>
      <c r="N2052" s="261"/>
      <c r="O2052" s="261"/>
      <c r="P2052" s="261"/>
      <c r="Q2052" s="261"/>
      <c r="R2052" s="261"/>
      <c r="S2052" s="261"/>
      <c r="T2052" s="261"/>
      <c r="U2052" s="261"/>
      <c r="V2052" s="261"/>
      <c r="W2052" s="261"/>
      <c r="X2052" s="261"/>
      <c r="Y2052" s="261"/>
      <c r="Z2052" s="261"/>
      <c r="AA2052" s="261"/>
      <c r="AB2052" s="261"/>
      <c r="AC2052" s="261"/>
      <c r="AD2052" s="205">
        <f>'Art. 121'!Q1989</f>
        <v>3</v>
      </c>
      <c r="AE2052" s="91" t="str">
        <f t="shared" si="561"/>
        <v>No aplica</v>
      </c>
      <c r="AF2052">
        <f t="shared" si="562"/>
        <v>1.5</v>
      </c>
      <c r="AG2052" s="89" t="str">
        <f t="shared" si="563"/>
        <v>No aplica</v>
      </c>
      <c r="AH2052" s="92" t="e">
        <f t="shared" si="564"/>
        <v>#VALUE!</v>
      </c>
      <c r="AI2052" s="93" t="str">
        <f t="shared" si="565"/>
        <v>No aplica</v>
      </c>
      <c r="AJ2052" s="93" t="e">
        <f t="shared" si="566"/>
        <v>#VALUE!</v>
      </c>
      <c r="AK2052" s="93" t="e">
        <f t="shared" si="567"/>
        <v>#VALUE!</v>
      </c>
    </row>
    <row r="2053" spans="1:37" ht="25.35" customHeight="1" thickTop="1" thickBot="1">
      <c r="A2053" s="295" t="s">
        <v>2595</v>
      </c>
      <c r="B2053" s="295"/>
      <c r="C2053" s="295"/>
      <c r="D2053" s="295"/>
      <c r="E2053" s="295"/>
      <c r="F2053" s="295"/>
      <c r="G2053" s="295"/>
      <c r="H2053" s="295"/>
      <c r="I2053" s="295"/>
      <c r="J2053" s="295"/>
      <c r="K2053" s="295"/>
      <c r="L2053" s="295"/>
      <c r="M2053" s="295"/>
      <c r="N2053" s="295"/>
      <c r="O2053" s="295"/>
      <c r="P2053" s="295"/>
      <c r="Q2053" s="295"/>
      <c r="R2053" s="295"/>
      <c r="S2053" s="295"/>
      <c r="T2053" s="295"/>
      <c r="U2053" s="295"/>
      <c r="V2053" s="295"/>
      <c r="W2053" s="295"/>
      <c r="X2053" s="295"/>
      <c r="Y2053" s="295"/>
      <c r="Z2053" s="295"/>
      <c r="AA2053" s="295"/>
      <c r="AB2053" s="295"/>
      <c r="AC2053" s="295"/>
      <c r="AD2053" s="205">
        <f>'Art. 121'!Q1990</f>
        <v>3</v>
      </c>
      <c r="AE2053" s="91" t="str">
        <f t="shared" si="561"/>
        <v>No aplica</v>
      </c>
      <c r="AF2053">
        <f t="shared" si="562"/>
        <v>1.5</v>
      </c>
      <c r="AG2053" s="89" t="str">
        <f t="shared" si="563"/>
        <v>No aplica</v>
      </c>
      <c r="AH2053" s="92" t="e">
        <f t="shared" si="564"/>
        <v>#VALUE!</v>
      </c>
      <c r="AI2053" s="93" t="str">
        <f t="shared" si="565"/>
        <v>No aplica</v>
      </c>
      <c r="AJ2053" s="93" t="e">
        <f t="shared" si="566"/>
        <v>#VALUE!</v>
      </c>
      <c r="AK2053" s="93" t="e">
        <f t="shared" si="567"/>
        <v>#VALUE!</v>
      </c>
    </row>
    <row r="2054" spans="1:37" ht="25.35" customHeight="1" thickTop="1" thickBot="1">
      <c r="A2054" s="295" t="s">
        <v>2596</v>
      </c>
      <c r="B2054" s="295"/>
      <c r="C2054" s="295"/>
      <c r="D2054" s="295"/>
      <c r="E2054" s="295"/>
      <c r="F2054" s="295"/>
      <c r="G2054" s="295"/>
      <c r="H2054" s="295"/>
      <c r="I2054" s="295"/>
      <c r="J2054" s="295"/>
      <c r="K2054" s="295"/>
      <c r="L2054" s="295"/>
      <c r="M2054" s="295"/>
      <c r="N2054" s="295"/>
      <c r="O2054" s="295"/>
      <c r="P2054" s="295"/>
      <c r="Q2054" s="295"/>
      <c r="R2054" s="295"/>
      <c r="S2054" s="295"/>
      <c r="T2054" s="295"/>
      <c r="U2054" s="295"/>
      <c r="V2054" s="295"/>
      <c r="W2054" s="295"/>
      <c r="X2054" s="295"/>
      <c r="Y2054" s="295"/>
      <c r="Z2054" s="295"/>
      <c r="AA2054" s="295"/>
      <c r="AB2054" s="295"/>
      <c r="AC2054" s="295"/>
      <c r="AD2054" s="205">
        <f>'Art. 121'!Q1991</f>
        <v>3</v>
      </c>
      <c r="AE2054" s="91" t="str">
        <f t="shared" si="561"/>
        <v>No aplica</v>
      </c>
      <c r="AF2054">
        <f t="shared" si="562"/>
        <v>1.5</v>
      </c>
      <c r="AG2054" s="89" t="str">
        <f t="shared" si="563"/>
        <v>No aplica</v>
      </c>
      <c r="AH2054" s="92" t="e">
        <f t="shared" si="564"/>
        <v>#VALUE!</v>
      </c>
      <c r="AI2054" s="93" t="str">
        <f t="shared" si="565"/>
        <v>No aplica</v>
      </c>
      <c r="AJ2054" s="93" t="e">
        <f t="shared" si="566"/>
        <v>#VALUE!</v>
      </c>
      <c r="AK2054" s="93" t="e">
        <f t="shared" si="567"/>
        <v>#VALUE!</v>
      </c>
    </row>
    <row r="2055" spans="1:37" ht="25.35" customHeight="1" thickTop="1" thickBot="1">
      <c r="A2055" s="261" t="s">
        <v>2597</v>
      </c>
      <c r="B2055" s="261"/>
      <c r="C2055" s="261"/>
      <c r="D2055" s="261"/>
      <c r="E2055" s="261"/>
      <c r="F2055" s="261"/>
      <c r="G2055" s="261"/>
      <c r="H2055" s="261"/>
      <c r="I2055" s="261"/>
      <c r="J2055" s="261"/>
      <c r="K2055" s="261"/>
      <c r="L2055" s="261"/>
      <c r="M2055" s="261"/>
      <c r="N2055" s="261"/>
      <c r="O2055" s="261"/>
      <c r="P2055" s="261"/>
      <c r="Q2055" s="261"/>
      <c r="R2055" s="261"/>
      <c r="S2055" s="261"/>
      <c r="T2055" s="261"/>
      <c r="U2055" s="261"/>
      <c r="V2055" s="261"/>
      <c r="W2055" s="261"/>
      <c r="X2055" s="261"/>
      <c r="Y2055" s="261"/>
      <c r="Z2055" s="261"/>
      <c r="AA2055" s="261"/>
      <c r="AB2055" s="261"/>
      <c r="AC2055" s="261"/>
      <c r="AD2055" s="205">
        <f>'Art. 121'!Q1992</f>
        <v>3</v>
      </c>
      <c r="AE2055" s="91" t="str">
        <f t="shared" si="561"/>
        <v>No aplica</v>
      </c>
      <c r="AF2055">
        <f t="shared" si="562"/>
        <v>1.5</v>
      </c>
      <c r="AG2055" s="89" t="str">
        <f t="shared" si="563"/>
        <v>No aplica</v>
      </c>
      <c r="AH2055" s="92" t="e">
        <f t="shared" si="564"/>
        <v>#VALUE!</v>
      </c>
      <c r="AI2055" s="93" t="str">
        <f t="shared" si="565"/>
        <v>No aplica</v>
      </c>
      <c r="AJ2055" s="93" t="e">
        <f t="shared" si="566"/>
        <v>#VALUE!</v>
      </c>
      <c r="AK2055" s="93" t="e">
        <f t="shared" si="567"/>
        <v>#VALUE!</v>
      </c>
    </row>
    <row r="2056" spans="1:37" ht="25.35" customHeight="1" thickTop="1" thickBot="1">
      <c r="A2056" s="261" t="s">
        <v>2598</v>
      </c>
      <c r="B2056" s="261"/>
      <c r="C2056" s="261"/>
      <c r="D2056" s="261"/>
      <c r="E2056" s="261"/>
      <c r="F2056" s="261"/>
      <c r="G2056" s="261"/>
      <c r="H2056" s="261"/>
      <c r="I2056" s="261"/>
      <c r="J2056" s="261"/>
      <c r="K2056" s="261"/>
      <c r="L2056" s="261"/>
      <c r="M2056" s="261"/>
      <c r="N2056" s="261"/>
      <c r="O2056" s="261"/>
      <c r="P2056" s="261"/>
      <c r="Q2056" s="261"/>
      <c r="R2056" s="261"/>
      <c r="S2056" s="261"/>
      <c r="T2056" s="261"/>
      <c r="U2056" s="261"/>
      <c r="V2056" s="261"/>
      <c r="W2056" s="261"/>
      <c r="X2056" s="261"/>
      <c r="Y2056" s="261"/>
      <c r="Z2056" s="261"/>
      <c r="AA2056" s="261"/>
      <c r="AB2056" s="261"/>
      <c r="AC2056" s="261"/>
      <c r="AD2056" s="205">
        <f>'Art. 121'!Q1993</f>
        <v>3</v>
      </c>
      <c r="AE2056" s="91" t="str">
        <f t="shared" si="561"/>
        <v>No aplica</v>
      </c>
      <c r="AF2056">
        <f t="shared" si="562"/>
        <v>1.5</v>
      </c>
      <c r="AG2056" s="89" t="str">
        <f t="shared" si="563"/>
        <v>No aplica</v>
      </c>
      <c r="AH2056" s="92" t="e">
        <f t="shared" si="564"/>
        <v>#VALUE!</v>
      </c>
      <c r="AI2056" s="93" t="str">
        <f t="shared" si="565"/>
        <v>No aplica</v>
      </c>
      <c r="AJ2056" s="93" t="e">
        <f t="shared" si="566"/>
        <v>#VALUE!</v>
      </c>
      <c r="AK2056" s="93" t="e">
        <f t="shared" si="567"/>
        <v>#VALUE!</v>
      </c>
    </row>
    <row r="2057" spans="1:37" ht="25.35" customHeight="1" thickTop="1" thickBot="1">
      <c r="A2057" s="261" t="s">
        <v>2599</v>
      </c>
      <c r="B2057" s="261"/>
      <c r="C2057" s="261"/>
      <c r="D2057" s="261"/>
      <c r="E2057" s="261"/>
      <c r="F2057" s="261"/>
      <c r="G2057" s="261"/>
      <c r="H2057" s="261"/>
      <c r="I2057" s="261"/>
      <c r="J2057" s="261"/>
      <c r="K2057" s="261"/>
      <c r="L2057" s="261"/>
      <c r="M2057" s="261"/>
      <c r="N2057" s="261"/>
      <c r="O2057" s="261"/>
      <c r="P2057" s="261"/>
      <c r="Q2057" s="261"/>
      <c r="R2057" s="261"/>
      <c r="S2057" s="261"/>
      <c r="T2057" s="261"/>
      <c r="U2057" s="261"/>
      <c r="V2057" s="261"/>
      <c r="W2057" s="261"/>
      <c r="X2057" s="261"/>
      <c r="Y2057" s="261"/>
      <c r="Z2057" s="261"/>
      <c r="AA2057" s="261"/>
      <c r="AB2057" s="261"/>
      <c r="AC2057" s="261"/>
      <c r="AD2057" s="205">
        <f>'Art. 121'!Q1994</f>
        <v>3</v>
      </c>
      <c r="AE2057" s="91" t="str">
        <f t="shared" si="561"/>
        <v>No aplica</v>
      </c>
      <c r="AF2057">
        <f t="shared" si="562"/>
        <v>1.5</v>
      </c>
      <c r="AG2057" s="89" t="str">
        <f t="shared" si="563"/>
        <v>No aplica</v>
      </c>
      <c r="AH2057" s="92" t="e">
        <f t="shared" si="564"/>
        <v>#VALUE!</v>
      </c>
      <c r="AI2057" s="93" t="str">
        <f t="shared" si="565"/>
        <v>No aplica</v>
      </c>
      <c r="AJ2057" s="93" t="e">
        <f t="shared" si="566"/>
        <v>#VALUE!</v>
      </c>
      <c r="AK2057" s="93" t="e">
        <f t="shared" si="567"/>
        <v>#VALUE!</v>
      </c>
    </row>
    <row r="2058" spans="1:37" ht="25.35" customHeight="1" thickTop="1" thickBot="1">
      <c r="A2058" s="261" t="s">
        <v>2600</v>
      </c>
      <c r="B2058" s="261"/>
      <c r="C2058" s="261"/>
      <c r="D2058" s="261"/>
      <c r="E2058" s="261"/>
      <c r="F2058" s="261"/>
      <c r="G2058" s="261"/>
      <c r="H2058" s="261"/>
      <c r="I2058" s="261"/>
      <c r="J2058" s="261"/>
      <c r="K2058" s="261"/>
      <c r="L2058" s="261"/>
      <c r="M2058" s="261"/>
      <c r="N2058" s="261"/>
      <c r="O2058" s="261"/>
      <c r="P2058" s="261"/>
      <c r="Q2058" s="261"/>
      <c r="R2058" s="261"/>
      <c r="S2058" s="261"/>
      <c r="T2058" s="261"/>
      <c r="U2058" s="261"/>
      <c r="V2058" s="261"/>
      <c r="W2058" s="261"/>
      <c r="X2058" s="261"/>
      <c r="Y2058" s="261"/>
      <c r="Z2058" s="261"/>
      <c r="AA2058" s="261"/>
      <c r="AB2058" s="261"/>
      <c r="AC2058" s="261"/>
      <c r="AD2058" s="205">
        <f>'Art. 121'!Q1995</f>
        <v>3</v>
      </c>
      <c r="AE2058" s="91" t="str">
        <f t="shared" si="561"/>
        <v>No aplica</v>
      </c>
      <c r="AF2058">
        <f t="shared" si="562"/>
        <v>1.5</v>
      </c>
      <c r="AG2058" s="89" t="str">
        <f t="shared" si="563"/>
        <v>No aplica</v>
      </c>
      <c r="AH2058" s="92" t="e">
        <f t="shared" si="564"/>
        <v>#VALUE!</v>
      </c>
      <c r="AI2058" s="93" t="str">
        <f t="shared" si="565"/>
        <v>No aplica</v>
      </c>
      <c r="AJ2058" s="93" t="e">
        <f t="shared" si="566"/>
        <v>#VALUE!</v>
      </c>
      <c r="AK2058" s="93" t="e">
        <f t="shared" si="567"/>
        <v>#VALUE!</v>
      </c>
    </row>
    <row r="2059" spans="1:37" ht="25.35" customHeight="1" thickTop="1" thickBot="1">
      <c r="A2059" s="261" t="s">
        <v>2601</v>
      </c>
      <c r="B2059" s="261"/>
      <c r="C2059" s="261"/>
      <c r="D2059" s="261"/>
      <c r="E2059" s="261"/>
      <c r="F2059" s="261"/>
      <c r="G2059" s="261"/>
      <c r="H2059" s="261"/>
      <c r="I2059" s="261"/>
      <c r="J2059" s="261"/>
      <c r="K2059" s="261"/>
      <c r="L2059" s="261"/>
      <c r="M2059" s="261"/>
      <c r="N2059" s="261"/>
      <c r="O2059" s="261"/>
      <c r="P2059" s="261"/>
      <c r="Q2059" s="261"/>
      <c r="R2059" s="261"/>
      <c r="S2059" s="261"/>
      <c r="T2059" s="261"/>
      <c r="U2059" s="261"/>
      <c r="V2059" s="261"/>
      <c r="W2059" s="261"/>
      <c r="X2059" s="261"/>
      <c r="Y2059" s="261"/>
      <c r="Z2059" s="261"/>
      <c r="AA2059" s="261"/>
      <c r="AB2059" s="261"/>
      <c r="AC2059" s="261"/>
      <c r="AD2059" s="205">
        <f>'Art. 121'!Q1996</f>
        <v>3</v>
      </c>
      <c r="AE2059" s="91" t="str">
        <f t="shared" si="561"/>
        <v>No aplica</v>
      </c>
      <c r="AF2059">
        <f t="shared" si="562"/>
        <v>1.5</v>
      </c>
      <c r="AG2059" s="89" t="str">
        <f t="shared" si="563"/>
        <v>No aplica</v>
      </c>
      <c r="AH2059" s="92" t="e">
        <f t="shared" si="564"/>
        <v>#VALUE!</v>
      </c>
      <c r="AI2059" s="93" t="str">
        <f t="shared" si="565"/>
        <v>No aplica</v>
      </c>
      <c r="AJ2059" s="93" t="e">
        <f t="shared" si="566"/>
        <v>#VALUE!</v>
      </c>
      <c r="AK2059" s="93" t="e">
        <f t="shared" si="567"/>
        <v>#VALUE!</v>
      </c>
    </row>
    <row r="2060" spans="1:37" ht="25.35" customHeight="1" thickTop="1" thickBot="1">
      <c r="A2060" s="295" t="s">
        <v>2602</v>
      </c>
      <c r="B2060" s="295"/>
      <c r="C2060" s="295"/>
      <c r="D2060" s="295"/>
      <c r="E2060" s="295"/>
      <c r="F2060" s="295"/>
      <c r="G2060" s="295"/>
      <c r="H2060" s="295"/>
      <c r="I2060" s="295"/>
      <c r="J2060" s="295"/>
      <c r="K2060" s="295"/>
      <c r="L2060" s="295"/>
      <c r="M2060" s="295"/>
      <c r="N2060" s="295"/>
      <c r="O2060" s="295"/>
      <c r="P2060" s="295"/>
      <c r="Q2060" s="295"/>
      <c r="R2060" s="295"/>
      <c r="S2060" s="295"/>
      <c r="T2060" s="295"/>
      <c r="U2060" s="295"/>
      <c r="V2060" s="295"/>
      <c r="W2060" s="295"/>
      <c r="X2060" s="295"/>
      <c r="Y2060" s="295"/>
      <c r="Z2060" s="295"/>
      <c r="AA2060" s="295"/>
      <c r="AB2060" s="295"/>
      <c r="AC2060" s="295"/>
      <c r="AD2060" s="205">
        <f>'Art. 121'!Q1997</f>
        <v>3</v>
      </c>
      <c r="AE2060" s="91" t="str">
        <f t="shared" si="561"/>
        <v>No aplica</v>
      </c>
      <c r="AF2060">
        <f t="shared" si="562"/>
        <v>1.5</v>
      </c>
      <c r="AG2060" s="89" t="str">
        <f t="shared" si="563"/>
        <v>No aplica</v>
      </c>
      <c r="AH2060" s="92" t="e">
        <f t="shared" si="564"/>
        <v>#VALUE!</v>
      </c>
      <c r="AI2060" s="93" t="str">
        <f t="shared" si="565"/>
        <v>No aplica</v>
      </c>
      <c r="AJ2060" s="93" t="e">
        <f t="shared" si="566"/>
        <v>#VALUE!</v>
      </c>
      <c r="AK2060" s="93" t="e">
        <f t="shared" si="567"/>
        <v>#VALUE!</v>
      </c>
    </row>
    <row r="2061" spans="1:37" ht="25.35" customHeight="1" thickTop="1" thickBot="1">
      <c r="A2061" s="295" t="s">
        <v>2603</v>
      </c>
      <c r="B2061" s="295"/>
      <c r="C2061" s="295"/>
      <c r="D2061" s="295"/>
      <c r="E2061" s="295"/>
      <c r="F2061" s="295"/>
      <c r="G2061" s="295"/>
      <c r="H2061" s="295"/>
      <c r="I2061" s="295"/>
      <c r="J2061" s="295"/>
      <c r="K2061" s="295"/>
      <c r="L2061" s="295"/>
      <c r="M2061" s="295"/>
      <c r="N2061" s="295"/>
      <c r="O2061" s="295"/>
      <c r="P2061" s="295"/>
      <c r="Q2061" s="295"/>
      <c r="R2061" s="295"/>
      <c r="S2061" s="295"/>
      <c r="T2061" s="295"/>
      <c r="U2061" s="295"/>
      <c r="V2061" s="295"/>
      <c r="W2061" s="295"/>
      <c r="X2061" s="295"/>
      <c r="Y2061" s="295"/>
      <c r="Z2061" s="295"/>
      <c r="AA2061" s="295"/>
      <c r="AB2061" s="295"/>
      <c r="AC2061" s="295"/>
      <c r="AD2061" s="205">
        <f>'Art. 121'!Q1998</f>
        <v>3</v>
      </c>
      <c r="AE2061" s="91" t="str">
        <f t="shared" si="561"/>
        <v>No aplica</v>
      </c>
      <c r="AF2061">
        <f t="shared" si="562"/>
        <v>1.5</v>
      </c>
      <c r="AG2061" s="89" t="str">
        <f t="shared" si="563"/>
        <v>No aplica</v>
      </c>
      <c r="AH2061" s="92" t="e">
        <f t="shared" si="564"/>
        <v>#VALUE!</v>
      </c>
      <c r="AI2061" s="93" t="str">
        <f t="shared" si="565"/>
        <v>No aplica</v>
      </c>
      <c r="AJ2061" s="93" t="e">
        <f t="shared" si="566"/>
        <v>#VALUE!</v>
      </c>
      <c r="AK2061" s="93" t="e">
        <f t="shared" si="567"/>
        <v>#VALUE!</v>
      </c>
    </row>
    <row r="2062" spans="1:37" ht="25.35" customHeight="1" thickTop="1" thickBot="1">
      <c r="A2062" s="261" t="s">
        <v>2604</v>
      </c>
      <c r="B2062" s="261"/>
      <c r="C2062" s="261"/>
      <c r="D2062" s="261"/>
      <c r="E2062" s="261"/>
      <c r="F2062" s="261"/>
      <c r="G2062" s="261"/>
      <c r="H2062" s="261"/>
      <c r="I2062" s="261"/>
      <c r="J2062" s="261"/>
      <c r="K2062" s="261"/>
      <c r="L2062" s="261"/>
      <c r="M2062" s="261"/>
      <c r="N2062" s="261"/>
      <c r="O2062" s="261"/>
      <c r="P2062" s="261"/>
      <c r="Q2062" s="261"/>
      <c r="R2062" s="261"/>
      <c r="S2062" s="261"/>
      <c r="T2062" s="261"/>
      <c r="U2062" s="261"/>
      <c r="V2062" s="261"/>
      <c r="W2062" s="261"/>
      <c r="X2062" s="261"/>
      <c r="Y2062" s="261"/>
      <c r="Z2062" s="261"/>
      <c r="AA2062" s="261"/>
      <c r="AB2062" s="261"/>
      <c r="AC2062" s="261"/>
      <c r="AD2062" s="205">
        <f>'Art. 121'!Q1999</f>
        <v>3</v>
      </c>
      <c r="AE2062" s="91" t="str">
        <f t="shared" si="561"/>
        <v>No aplica</v>
      </c>
      <c r="AF2062">
        <f t="shared" si="562"/>
        <v>1.5</v>
      </c>
      <c r="AG2062" s="89" t="str">
        <f t="shared" si="563"/>
        <v>No aplica</v>
      </c>
      <c r="AH2062" s="92" t="e">
        <f t="shared" si="564"/>
        <v>#VALUE!</v>
      </c>
      <c r="AI2062" s="93" t="str">
        <f t="shared" si="565"/>
        <v>No aplica</v>
      </c>
      <c r="AJ2062" s="93" t="e">
        <f t="shared" si="566"/>
        <v>#VALUE!</v>
      </c>
      <c r="AK2062" s="93" t="e">
        <f t="shared" si="567"/>
        <v>#VALUE!</v>
      </c>
    </row>
    <row r="2063" spans="1:37" ht="25.35" customHeight="1" thickTop="1" thickBot="1">
      <c r="A2063" s="261" t="s">
        <v>2605</v>
      </c>
      <c r="B2063" s="261"/>
      <c r="C2063" s="261"/>
      <c r="D2063" s="261"/>
      <c r="E2063" s="261"/>
      <c r="F2063" s="261"/>
      <c r="G2063" s="261"/>
      <c r="H2063" s="261"/>
      <c r="I2063" s="261"/>
      <c r="J2063" s="261"/>
      <c r="K2063" s="261"/>
      <c r="L2063" s="261"/>
      <c r="M2063" s="261"/>
      <c r="N2063" s="261"/>
      <c r="O2063" s="261"/>
      <c r="P2063" s="261"/>
      <c r="Q2063" s="261"/>
      <c r="R2063" s="261"/>
      <c r="S2063" s="261"/>
      <c r="T2063" s="261"/>
      <c r="U2063" s="261"/>
      <c r="V2063" s="261"/>
      <c r="W2063" s="261"/>
      <c r="X2063" s="261"/>
      <c r="Y2063" s="261"/>
      <c r="Z2063" s="261"/>
      <c r="AA2063" s="261"/>
      <c r="AB2063" s="261"/>
      <c r="AC2063" s="261"/>
      <c r="AD2063" s="205">
        <f>'Art. 121'!Q2000</f>
        <v>3</v>
      </c>
      <c r="AE2063" s="91" t="str">
        <f t="shared" si="561"/>
        <v>No aplica</v>
      </c>
      <c r="AF2063">
        <f t="shared" si="562"/>
        <v>1.5</v>
      </c>
      <c r="AG2063" s="89" t="str">
        <f t="shared" si="563"/>
        <v>No aplica</v>
      </c>
      <c r="AH2063" s="92" t="e">
        <f t="shared" si="564"/>
        <v>#VALUE!</v>
      </c>
      <c r="AI2063" s="93" t="str">
        <f t="shared" si="565"/>
        <v>No aplica</v>
      </c>
      <c r="AJ2063" s="93" t="e">
        <f t="shared" si="566"/>
        <v>#VALUE!</v>
      </c>
      <c r="AK2063" s="93" t="e">
        <f t="shared" si="567"/>
        <v>#VALUE!</v>
      </c>
    </row>
    <row r="2064" spans="1:37" ht="25.35" customHeight="1" thickTop="1" thickBot="1">
      <c r="A2064" s="261" t="s">
        <v>2606</v>
      </c>
      <c r="B2064" s="261"/>
      <c r="C2064" s="261"/>
      <c r="D2064" s="261"/>
      <c r="E2064" s="261"/>
      <c r="F2064" s="261"/>
      <c r="G2064" s="261"/>
      <c r="H2064" s="261"/>
      <c r="I2064" s="261"/>
      <c r="J2064" s="261"/>
      <c r="K2064" s="261"/>
      <c r="L2064" s="261"/>
      <c r="M2064" s="261"/>
      <c r="N2064" s="261"/>
      <c r="O2064" s="261"/>
      <c r="P2064" s="261"/>
      <c r="Q2064" s="261"/>
      <c r="R2064" s="261"/>
      <c r="S2064" s="261"/>
      <c r="T2064" s="261"/>
      <c r="U2064" s="261"/>
      <c r="V2064" s="261"/>
      <c r="W2064" s="261"/>
      <c r="X2064" s="261"/>
      <c r="Y2064" s="261"/>
      <c r="Z2064" s="261"/>
      <c r="AA2064" s="261"/>
      <c r="AB2064" s="261"/>
      <c r="AC2064" s="261"/>
      <c r="AD2064" s="205">
        <f>'Art. 121'!Q2001</f>
        <v>3</v>
      </c>
      <c r="AE2064" s="91" t="str">
        <f t="shared" si="561"/>
        <v>No aplica</v>
      </c>
      <c r="AF2064">
        <f t="shared" si="562"/>
        <v>1.5</v>
      </c>
      <c r="AG2064" s="89" t="str">
        <f t="shared" si="563"/>
        <v>No aplica</v>
      </c>
      <c r="AH2064" s="92" t="e">
        <f t="shared" si="564"/>
        <v>#VALUE!</v>
      </c>
      <c r="AI2064" s="93" t="str">
        <f t="shared" si="565"/>
        <v>No aplica</v>
      </c>
      <c r="AJ2064" s="93" t="e">
        <f t="shared" si="566"/>
        <v>#VALUE!</v>
      </c>
      <c r="AK2064" s="93" t="e">
        <f t="shared" si="567"/>
        <v>#VALUE!</v>
      </c>
    </row>
    <row r="2065" spans="1:37" ht="25.35" customHeight="1" thickTop="1">
      <c r="A2065" s="304" t="s">
        <v>2607</v>
      </c>
      <c r="B2065" s="304"/>
      <c r="C2065" s="304"/>
      <c r="D2065" s="304"/>
      <c r="E2065" s="304"/>
      <c r="F2065" s="304"/>
      <c r="G2065" s="304"/>
      <c r="H2065" s="304"/>
      <c r="I2065" s="304"/>
      <c r="J2065" s="304"/>
      <c r="K2065" s="304"/>
      <c r="L2065" s="304"/>
      <c r="M2065" s="304"/>
      <c r="N2065" s="304"/>
      <c r="O2065" s="304"/>
      <c r="P2065" s="304"/>
      <c r="Q2065" s="304"/>
      <c r="R2065" s="304"/>
      <c r="S2065" s="304"/>
      <c r="T2065" s="304"/>
      <c r="U2065" s="304"/>
      <c r="V2065" s="304"/>
      <c r="W2065" s="304"/>
      <c r="X2065" s="304"/>
      <c r="Y2065" s="304"/>
      <c r="Z2065" s="304"/>
      <c r="AA2065" s="304"/>
      <c r="AB2065" s="304"/>
      <c r="AC2065" s="304"/>
      <c r="AD2065" s="304"/>
      <c r="AE2065" s="91">
        <f>SUM(AE2049:AE2064)</f>
        <v>0</v>
      </c>
      <c r="AF2065" s="63"/>
      <c r="AG2065" s="94">
        <f>SUM(AG2049:AG2064)</f>
        <v>0</v>
      </c>
      <c r="AH2065" s="95"/>
      <c r="AI2065" s="96"/>
      <c r="AJ2065" s="96"/>
      <c r="AK2065" s="96"/>
    </row>
    <row r="2066" spans="1:37" ht="25.35" customHeight="1">
      <c r="A2066" s="302" t="s">
        <v>2608</v>
      </c>
      <c r="B2066" s="302"/>
      <c r="C2066" s="302"/>
      <c r="D2066" s="302"/>
      <c r="E2066" s="302"/>
      <c r="F2066" s="302"/>
      <c r="G2066" s="302"/>
      <c r="H2066" s="302"/>
      <c r="I2066" s="302"/>
      <c r="J2066" s="302"/>
      <c r="K2066" s="302"/>
      <c r="L2066" s="302"/>
      <c r="M2066" s="302"/>
      <c r="N2066" s="302"/>
      <c r="O2066" s="302"/>
      <c r="P2066" s="302"/>
      <c r="Q2066" s="302"/>
      <c r="R2066" s="302"/>
      <c r="S2066" s="302"/>
      <c r="T2066" s="302"/>
      <c r="U2066" s="302"/>
      <c r="V2066" s="302"/>
      <c r="W2066" s="302"/>
      <c r="X2066" s="302"/>
      <c r="Y2066" s="302"/>
      <c r="Z2066" s="302"/>
      <c r="AA2066" s="302"/>
      <c r="AB2066" s="302"/>
      <c r="AC2066" s="302"/>
      <c r="AD2066" s="302"/>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05" t="s">
        <v>79</v>
      </c>
      <c r="B2068" s="305"/>
      <c r="C2068" s="305"/>
      <c r="D2068" s="305"/>
      <c r="E2068" s="305"/>
      <c r="F2068" s="305"/>
      <c r="G2068" s="305"/>
      <c r="H2068" s="305"/>
      <c r="I2068" s="305"/>
      <c r="J2068" s="305"/>
      <c r="K2068" s="305"/>
      <c r="L2068" s="305"/>
      <c r="M2068" s="305"/>
      <c r="N2068" s="305"/>
      <c r="O2068" s="305"/>
      <c r="P2068" s="305"/>
      <c r="Q2068" s="305"/>
      <c r="R2068" s="305"/>
      <c r="S2068" s="305"/>
      <c r="T2068" s="305"/>
      <c r="U2068" s="305"/>
      <c r="V2068" s="305"/>
      <c r="W2068" s="305"/>
      <c r="X2068" s="305"/>
      <c r="Y2068" s="305"/>
      <c r="Z2068" s="305"/>
      <c r="AA2068" s="305"/>
      <c r="AB2068" s="305"/>
      <c r="AC2068" s="305"/>
      <c r="AD2068" s="106" t="s">
        <v>67</v>
      </c>
      <c r="AE2068" s="107" t="s">
        <v>9</v>
      </c>
      <c r="AF2068" s="89" t="s">
        <v>1877</v>
      </c>
      <c r="AG2068" s="89" t="s">
        <v>1878</v>
      </c>
      <c r="AH2068" s="89" t="s">
        <v>1879</v>
      </c>
      <c r="AI2068" s="90" t="s">
        <v>1880</v>
      </c>
      <c r="AJ2068" s="89"/>
      <c r="AK2068" s="90" t="s">
        <v>1881</v>
      </c>
    </row>
    <row r="2069" spans="1:37" ht="25.35" customHeight="1" thickTop="1" thickBot="1">
      <c r="A2069" s="261" t="s">
        <v>2609</v>
      </c>
      <c r="B2069" s="261"/>
      <c r="C2069" s="261"/>
      <c r="D2069" s="261"/>
      <c r="E2069" s="261"/>
      <c r="F2069" s="261"/>
      <c r="G2069" s="261"/>
      <c r="H2069" s="261"/>
      <c r="I2069" s="261"/>
      <c r="J2069" s="261"/>
      <c r="K2069" s="261"/>
      <c r="L2069" s="261"/>
      <c r="M2069" s="261"/>
      <c r="N2069" s="261"/>
      <c r="O2069" s="261"/>
      <c r="P2069" s="261"/>
      <c r="Q2069" s="261"/>
      <c r="R2069" s="261"/>
      <c r="S2069" s="261"/>
      <c r="T2069" s="261"/>
      <c r="U2069" s="261"/>
      <c r="V2069" s="261"/>
      <c r="W2069" s="261"/>
      <c r="X2069" s="261"/>
      <c r="Y2069" s="261"/>
      <c r="Z2069" s="261"/>
      <c r="AA2069" s="261"/>
      <c r="AB2069" s="261"/>
      <c r="AC2069" s="261"/>
      <c r="AD2069" s="205">
        <f>'Art. 121'!Q2004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1" t="s">
        <v>2610</v>
      </c>
      <c r="B2070" s="261"/>
      <c r="C2070" s="261"/>
      <c r="D2070" s="261"/>
      <c r="E2070" s="261"/>
      <c r="F2070" s="261"/>
      <c r="G2070" s="261"/>
      <c r="H2070" s="261"/>
      <c r="I2070" s="261"/>
      <c r="J2070" s="261"/>
      <c r="K2070" s="261"/>
      <c r="L2070" s="261"/>
      <c r="M2070" s="261"/>
      <c r="N2070" s="261"/>
      <c r="O2070" s="261"/>
      <c r="P2070" s="261"/>
      <c r="Q2070" s="261"/>
      <c r="R2070" s="261"/>
      <c r="S2070" s="261"/>
      <c r="T2070" s="261"/>
      <c r="U2070" s="261"/>
      <c r="V2070" s="261"/>
      <c r="W2070" s="261"/>
      <c r="X2070" s="261"/>
      <c r="Y2070" s="261"/>
      <c r="Z2070" s="261"/>
      <c r="AA2070" s="261"/>
      <c r="AB2070" s="261"/>
      <c r="AC2070" s="261"/>
      <c r="AD2070" s="205">
        <f>'Art. 121'!Q2005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1" t="s">
        <v>2611</v>
      </c>
      <c r="B2071" s="261"/>
      <c r="C2071" s="261"/>
      <c r="D2071" s="261"/>
      <c r="E2071" s="261"/>
      <c r="F2071" s="261"/>
      <c r="G2071" s="261"/>
      <c r="H2071" s="261"/>
      <c r="I2071" s="261"/>
      <c r="J2071" s="261"/>
      <c r="K2071" s="261"/>
      <c r="L2071" s="261"/>
      <c r="M2071" s="261"/>
      <c r="N2071" s="261"/>
      <c r="O2071" s="261"/>
      <c r="P2071" s="261"/>
      <c r="Q2071" s="261"/>
      <c r="R2071" s="261"/>
      <c r="S2071" s="261"/>
      <c r="T2071" s="261"/>
      <c r="U2071" s="261"/>
      <c r="V2071" s="261"/>
      <c r="W2071" s="261"/>
      <c r="X2071" s="261"/>
      <c r="Y2071" s="261"/>
      <c r="Z2071" s="261"/>
      <c r="AA2071" s="261"/>
      <c r="AB2071" s="261"/>
      <c r="AC2071" s="261"/>
      <c r="AD2071" s="205">
        <f>'Art. 121'!Q2006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1" t="s">
        <v>2612</v>
      </c>
      <c r="B2072" s="261"/>
      <c r="C2072" s="261"/>
      <c r="D2072" s="261"/>
      <c r="E2072" s="261"/>
      <c r="F2072" s="261"/>
      <c r="G2072" s="261"/>
      <c r="H2072" s="261"/>
      <c r="I2072" s="261"/>
      <c r="J2072" s="261"/>
      <c r="K2072" s="261"/>
      <c r="L2072" s="261"/>
      <c r="M2072" s="261"/>
      <c r="N2072" s="261"/>
      <c r="O2072" s="261"/>
      <c r="P2072" s="261"/>
      <c r="Q2072" s="261"/>
      <c r="R2072" s="261"/>
      <c r="S2072" s="261"/>
      <c r="T2072" s="261"/>
      <c r="U2072" s="261"/>
      <c r="V2072" s="261"/>
      <c r="W2072" s="261"/>
      <c r="X2072" s="261"/>
      <c r="Y2072" s="261"/>
      <c r="Z2072" s="261"/>
      <c r="AA2072" s="261"/>
      <c r="AB2072" s="261"/>
      <c r="AC2072" s="261"/>
      <c r="AD2072" s="205">
        <f>'Art. 121'!Q2007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1" t="s">
        <v>2613</v>
      </c>
      <c r="B2073" s="261"/>
      <c r="C2073" s="261"/>
      <c r="D2073" s="261"/>
      <c r="E2073" s="261"/>
      <c r="F2073" s="261"/>
      <c r="G2073" s="261"/>
      <c r="H2073" s="261"/>
      <c r="I2073" s="261"/>
      <c r="J2073" s="261"/>
      <c r="K2073" s="261"/>
      <c r="L2073" s="261"/>
      <c r="M2073" s="261"/>
      <c r="N2073" s="261"/>
      <c r="O2073" s="261"/>
      <c r="P2073" s="261"/>
      <c r="Q2073" s="261"/>
      <c r="R2073" s="261"/>
      <c r="S2073" s="261"/>
      <c r="T2073" s="261"/>
      <c r="U2073" s="261"/>
      <c r="V2073" s="261"/>
      <c r="W2073" s="261"/>
      <c r="X2073" s="261"/>
      <c r="Y2073" s="261"/>
      <c r="Z2073" s="261"/>
      <c r="AA2073" s="261"/>
      <c r="AB2073" s="261"/>
      <c r="AC2073" s="261"/>
      <c r="AD2073" s="205">
        <f>'Art. 121'!Q2008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04" t="s">
        <v>2614</v>
      </c>
      <c r="B2074" s="304"/>
      <c r="C2074" s="304"/>
      <c r="D2074" s="304"/>
      <c r="E2074" s="304"/>
      <c r="F2074" s="304"/>
      <c r="G2074" s="304"/>
      <c r="H2074" s="304"/>
      <c r="I2074" s="304"/>
      <c r="J2074" s="304"/>
      <c r="K2074" s="304"/>
      <c r="L2074" s="304"/>
      <c r="M2074" s="304"/>
      <c r="N2074" s="304"/>
      <c r="O2074" s="304"/>
      <c r="P2074" s="304"/>
      <c r="Q2074" s="304"/>
      <c r="R2074" s="304"/>
      <c r="S2074" s="304"/>
      <c r="T2074" s="304"/>
      <c r="U2074" s="304"/>
      <c r="V2074" s="304"/>
      <c r="W2074" s="304"/>
      <c r="X2074" s="304"/>
      <c r="Y2074" s="304"/>
      <c r="Z2074" s="304"/>
      <c r="AA2074" s="304"/>
      <c r="AB2074" s="304"/>
      <c r="AC2074" s="304"/>
      <c r="AD2074" s="304"/>
      <c r="AE2074" s="91">
        <f>SUM(AE2067:AE2073)</f>
        <v>0</v>
      </c>
      <c r="AF2074" s="63"/>
      <c r="AG2074" s="94">
        <f>SUM(AG2069:AG2073)</f>
        <v>0</v>
      </c>
      <c r="AH2074" s="95"/>
      <c r="AI2074" s="96"/>
      <c r="AJ2074" s="96"/>
      <c r="AK2074" s="96"/>
    </row>
    <row r="2075" spans="1:37" ht="25.35" customHeight="1">
      <c r="A2075" s="302" t="s">
        <v>2615</v>
      </c>
      <c r="B2075" s="302"/>
      <c r="C2075" s="302"/>
      <c r="D2075" s="302"/>
      <c r="E2075" s="302"/>
      <c r="F2075" s="302"/>
      <c r="G2075" s="302"/>
      <c r="H2075" s="302"/>
      <c r="I2075" s="302"/>
      <c r="J2075" s="302"/>
      <c r="K2075" s="302"/>
      <c r="L2075" s="302"/>
      <c r="M2075" s="302"/>
      <c r="N2075" s="302"/>
      <c r="O2075" s="302"/>
      <c r="P2075" s="302"/>
      <c r="Q2075" s="302"/>
      <c r="R2075" s="302"/>
      <c r="S2075" s="302"/>
      <c r="T2075" s="302"/>
      <c r="U2075" s="302"/>
      <c r="V2075" s="302"/>
      <c r="W2075" s="302"/>
      <c r="X2075" s="302"/>
      <c r="Y2075" s="302"/>
      <c r="Z2075" s="302"/>
      <c r="AA2075" s="302"/>
      <c r="AB2075" s="302"/>
      <c r="AC2075" s="302"/>
      <c r="AD2075" s="302"/>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94" t="s">
        <v>1726</v>
      </c>
      <c r="B2078" s="294"/>
      <c r="C2078" s="294"/>
      <c r="D2078" s="294"/>
      <c r="E2078" s="294"/>
      <c r="F2078" s="294"/>
      <c r="G2078" s="294"/>
      <c r="H2078" s="294"/>
      <c r="I2078" s="294"/>
      <c r="J2078" s="294"/>
      <c r="K2078" s="294"/>
      <c r="L2078" s="294"/>
      <c r="M2078" s="294"/>
      <c r="N2078" s="294"/>
      <c r="O2078" s="294"/>
      <c r="P2078" s="294"/>
      <c r="Q2078" s="294"/>
      <c r="R2078" s="294"/>
      <c r="S2078" s="294"/>
      <c r="T2078" s="294"/>
      <c r="U2078" s="294"/>
      <c r="V2078" s="294"/>
      <c r="W2078" s="294"/>
      <c r="X2078" s="294"/>
      <c r="Y2078" s="294"/>
      <c r="Z2078" s="294"/>
      <c r="AA2078" s="294"/>
      <c r="AB2078" s="294"/>
      <c r="AC2078" s="294"/>
      <c r="AD2078" s="204"/>
      <c r="AE2078" s="204"/>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03" t="s">
        <v>44</v>
      </c>
      <c r="B2081" s="303"/>
      <c r="C2081" s="303"/>
      <c r="D2081" s="303"/>
      <c r="E2081" s="303"/>
      <c r="F2081" s="303"/>
      <c r="G2081" s="303"/>
      <c r="H2081" s="303"/>
      <c r="I2081" s="303"/>
      <c r="J2081" s="303"/>
      <c r="K2081" s="303"/>
      <c r="L2081" s="303"/>
      <c r="M2081" s="303"/>
      <c r="N2081" s="303"/>
      <c r="O2081" s="303"/>
      <c r="P2081" s="303"/>
      <c r="Q2081" s="303"/>
      <c r="R2081" s="303"/>
      <c r="S2081" s="303"/>
      <c r="T2081" s="303"/>
      <c r="U2081" s="303"/>
      <c r="V2081" s="303"/>
      <c r="W2081" s="303"/>
      <c r="X2081" s="303"/>
      <c r="Y2081" s="303"/>
      <c r="Z2081" s="303"/>
      <c r="AA2081" s="303"/>
      <c r="AB2081" s="303"/>
      <c r="AC2081" s="303"/>
      <c r="AD2081" s="67" t="s">
        <v>67</v>
      </c>
      <c r="AE2081" s="201" t="s">
        <v>9</v>
      </c>
      <c r="AF2081" s="89" t="s">
        <v>1877</v>
      </c>
      <c r="AG2081" s="89" t="s">
        <v>1878</v>
      </c>
      <c r="AH2081" s="89" t="s">
        <v>1879</v>
      </c>
      <c r="AI2081" s="90" t="s">
        <v>1880</v>
      </c>
      <c r="AJ2081" s="89"/>
      <c r="AK2081" s="90" t="s">
        <v>1881</v>
      </c>
    </row>
    <row r="2082" spans="1:37" ht="25.35" customHeight="1" thickTop="1" thickBot="1">
      <c r="A2082" s="261" t="s">
        <v>2616</v>
      </c>
      <c r="B2082" s="261"/>
      <c r="C2082" s="261"/>
      <c r="D2082" s="261"/>
      <c r="E2082" s="261"/>
      <c r="F2082" s="261"/>
      <c r="G2082" s="261"/>
      <c r="H2082" s="261"/>
      <c r="I2082" s="261"/>
      <c r="J2082" s="261"/>
      <c r="K2082" s="261"/>
      <c r="L2082" s="261"/>
      <c r="M2082" s="261"/>
      <c r="N2082" s="261"/>
      <c r="O2082" s="261"/>
      <c r="P2082" s="261"/>
      <c r="Q2082" s="261"/>
      <c r="R2082" s="261"/>
      <c r="S2082" s="261"/>
      <c r="T2082" s="261"/>
      <c r="U2082" s="261"/>
      <c r="V2082" s="261"/>
      <c r="W2082" s="261"/>
      <c r="X2082" s="261"/>
      <c r="Y2082" s="261"/>
      <c r="Z2082" s="261"/>
      <c r="AA2082" s="261"/>
      <c r="AB2082" s="261"/>
      <c r="AC2082" s="261"/>
      <c r="AD2082" s="205">
        <f>'Art. 121'!Q2017</f>
        <v>2</v>
      </c>
      <c r="AE2082" s="91">
        <f t="shared" ref="AE2082:AE2096" si="568">IF(AG2082=1,AK2082,AG2082)</f>
        <v>0.31746031746031744</v>
      </c>
      <c r="AF2082">
        <f t="shared" ref="AF2082:AF2096" si="569">AD2082/2</f>
        <v>1</v>
      </c>
      <c r="AG2082" s="89">
        <f t="shared" ref="AG2082:AG2096" si="570">IF(AND(AF2082&gt;=0,AF2082&lt;=1),1,"No aplica")</f>
        <v>1</v>
      </c>
      <c r="AH2082" s="92">
        <f t="shared" ref="AH2082:AH2096" si="571">AD2082/(AG2082*2)</f>
        <v>1</v>
      </c>
      <c r="AI2082" s="93">
        <f t="shared" ref="AI2082:AI2096" si="572">IF(AG2082=1,AG2082/$AG$2097,"No aplica")</f>
        <v>6.6666666666666666E-2</v>
      </c>
      <c r="AJ2082" s="93">
        <f t="shared" ref="AJ2082:AJ2096" si="573">AF2082*AI2082</f>
        <v>6.6666666666666666E-2</v>
      </c>
      <c r="AK2082" s="93">
        <f t="shared" ref="AK2082:AK2096" si="574">AJ2082*$AE$23</f>
        <v>0.31746031746031744</v>
      </c>
    </row>
    <row r="2083" spans="1:37" ht="25.35" customHeight="1" thickTop="1" thickBot="1">
      <c r="A2083" s="261" t="s">
        <v>981</v>
      </c>
      <c r="B2083" s="261"/>
      <c r="C2083" s="261"/>
      <c r="D2083" s="261"/>
      <c r="E2083" s="261"/>
      <c r="F2083" s="261"/>
      <c r="G2083" s="261"/>
      <c r="H2083" s="261"/>
      <c r="I2083" s="261"/>
      <c r="J2083" s="261"/>
      <c r="K2083" s="261"/>
      <c r="L2083" s="261"/>
      <c r="M2083" s="261"/>
      <c r="N2083" s="261"/>
      <c r="O2083" s="261"/>
      <c r="P2083" s="261"/>
      <c r="Q2083" s="261"/>
      <c r="R2083" s="261"/>
      <c r="S2083" s="261"/>
      <c r="T2083" s="261"/>
      <c r="U2083" s="261"/>
      <c r="V2083" s="261"/>
      <c r="W2083" s="261"/>
      <c r="X2083" s="261"/>
      <c r="Y2083" s="261"/>
      <c r="Z2083" s="261"/>
      <c r="AA2083" s="261"/>
      <c r="AB2083" s="261"/>
      <c r="AC2083" s="261"/>
      <c r="AD2083" s="205">
        <f>'Art. 121'!Q2018</f>
        <v>2</v>
      </c>
      <c r="AE2083" s="91">
        <f t="shared" si="568"/>
        <v>0.31746031746031744</v>
      </c>
      <c r="AF2083">
        <f t="shared" si="569"/>
        <v>1</v>
      </c>
      <c r="AG2083" s="89">
        <f t="shared" si="570"/>
        <v>1</v>
      </c>
      <c r="AH2083" s="92">
        <f t="shared" si="571"/>
        <v>1</v>
      </c>
      <c r="AI2083" s="93">
        <f t="shared" si="572"/>
        <v>6.6666666666666666E-2</v>
      </c>
      <c r="AJ2083" s="93">
        <f t="shared" si="573"/>
        <v>6.6666666666666666E-2</v>
      </c>
      <c r="AK2083" s="93">
        <f t="shared" si="574"/>
        <v>0.31746031746031744</v>
      </c>
    </row>
    <row r="2084" spans="1:37" ht="25.35" customHeight="1" thickTop="1" thickBot="1">
      <c r="A2084" s="261" t="s">
        <v>2617</v>
      </c>
      <c r="B2084" s="261"/>
      <c r="C2084" s="261"/>
      <c r="D2084" s="261"/>
      <c r="E2084" s="261"/>
      <c r="F2084" s="261"/>
      <c r="G2084" s="261"/>
      <c r="H2084" s="261"/>
      <c r="I2084" s="261"/>
      <c r="J2084" s="261"/>
      <c r="K2084" s="261"/>
      <c r="L2084" s="261"/>
      <c r="M2084" s="261"/>
      <c r="N2084" s="261"/>
      <c r="O2084" s="261"/>
      <c r="P2084" s="261"/>
      <c r="Q2084" s="261"/>
      <c r="R2084" s="261"/>
      <c r="S2084" s="261"/>
      <c r="T2084" s="261"/>
      <c r="U2084" s="261"/>
      <c r="V2084" s="261"/>
      <c r="W2084" s="261"/>
      <c r="X2084" s="261"/>
      <c r="Y2084" s="261"/>
      <c r="Z2084" s="261"/>
      <c r="AA2084" s="261"/>
      <c r="AB2084" s="261"/>
      <c r="AC2084" s="261"/>
      <c r="AD2084" s="205">
        <f>'Art. 121'!Q2019</f>
        <v>2</v>
      </c>
      <c r="AE2084" s="91">
        <f t="shared" si="568"/>
        <v>0.31746031746031744</v>
      </c>
      <c r="AF2084">
        <f t="shared" si="569"/>
        <v>1</v>
      </c>
      <c r="AG2084" s="89">
        <f t="shared" si="570"/>
        <v>1</v>
      </c>
      <c r="AH2084" s="92">
        <f t="shared" si="571"/>
        <v>1</v>
      </c>
      <c r="AI2084" s="93">
        <f t="shared" si="572"/>
        <v>6.6666666666666666E-2</v>
      </c>
      <c r="AJ2084" s="93">
        <f t="shared" si="573"/>
        <v>6.6666666666666666E-2</v>
      </c>
      <c r="AK2084" s="93">
        <f t="shared" si="574"/>
        <v>0.31746031746031744</v>
      </c>
    </row>
    <row r="2085" spans="1:37" ht="25.35" customHeight="1" thickTop="1" thickBot="1">
      <c r="A2085" s="261" t="s">
        <v>2618</v>
      </c>
      <c r="B2085" s="261"/>
      <c r="C2085" s="261"/>
      <c r="D2085" s="261"/>
      <c r="E2085" s="261"/>
      <c r="F2085" s="261"/>
      <c r="G2085" s="261"/>
      <c r="H2085" s="261"/>
      <c r="I2085" s="261"/>
      <c r="J2085" s="261"/>
      <c r="K2085" s="261"/>
      <c r="L2085" s="261"/>
      <c r="M2085" s="261"/>
      <c r="N2085" s="261"/>
      <c r="O2085" s="261"/>
      <c r="P2085" s="261"/>
      <c r="Q2085" s="261"/>
      <c r="R2085" s="261"/>
      <c r="S2085" s="261"/>
      <c r="T2085" s="261"/>
      <c r="U2085" s="261"/>
      <c r="V2085" s="261"/>
      <c r="W2085" s="261"/>
      <c r="X2085" s="261"/>
      <c r="Y2085" s="261"/>
      <c r="Z2085" s="261"/>
      <c r="AA2085" s="261"/>
      <c r="AB2085" s="261"/>
      <c r="AC2085" s="261"/>
      <c r="AD2085" s="205">
        <f>'Art. 121'!Q2020</f>
        <v>2</v>
      </c>
      <c r="AE2085" s="91">
        <f t="shared" si="568"/>
        <v>0.31746031746031744</v>
      </c>
      <c r="AF2085">
        <f t="shared" si="569"/>
        <v>1</v>
      </c>
      <c r="AG2085" s="89">
        <f t="shared" si="570"/>
        <v>1</v>
      </c>
      <c r="AH2085" s="92">
        <f t="shared" si="571"/>
        <v>1</v>
      </c>
      <c r="AI2085" s="93">
        <f t="shared" si="572"/>
        <v>6.6666666666666666E-2</v>
      </c>
      <c r="AJ2085" s="93">
        <f t="shared" si="573"/>
        <v>6.6666666666666666E-2</v>
      </c>
      <c r="AK2085" s="93">
        <f t="shared" si="574"/>
        <v>0.31746031746031744</v>
      </c>
    </row>
    <row r="2086" spans="1:37" ht="25.35" customHeight="1" thickTop="1" thickBot="1">
      <c r="A2086" s="295" t="s">
        <v>2619</v>
      </c>
      <c r="B2086" s="295"/>
      <c r="C2086" s="295"/>
      <c r="D2086" s="295"/>
      <c r="E2086" s="295"/>
      <c r="F2086" s="295"/>
      <c r="G2086" s="295"/>
      <c r="H2086" s="295"/>
      <c r="I2086" s="295"/>
      <c r="J2086" s="295"/>
      <c r="K2086" s="295"/>
      <c r="L2086" s="295"/>
      <c r="M2086" s="295"/>
      <c r="N2086" s="295"/>
      <c r="O2086" s="295"/>
      <c r="P2086" s="295"/>
      <c r="Q2086" s="295"/>
      <c r="R2086" s="295"/>
      <c r="S2086" s="295"/>
      <c r="T2086" s="295"/>
      <c r="U2086" s="295"/>
      <c r="V2086" s="295"/>
      <c r="W2086" s="295"/>
      <c r="X2086" s="295"/>
      <c r="Y2086" s="295"/>
      <c r="Z2086" s="295"/>
      <c r="AA2086" s="295"/>
      <c r="AB2086" s="295"/>
      <c r="AC2086" s="295"/>
      <c r="AD2086" s="205">
        <f>'Art. 121'!Q2021</f>
        <v>2</v>
      </c>
      <c r="AE2086" s="91">
        <f t="shared" si="568"/>
        <v>0.31746031746031744</v>
      </c>
      <c r="AF2086">
        <f t="shared" si="569"/>
        <v>1</v>
      </c>
      <c r="AG2086" s="89">
        <f t="shared" si="570"/>
        <v>1</v>
      </c>
      <c r="AH2086" s="92">
        <f t="shared" si="571"/>
        <v>1</v>
      </c>
      <c r="AI2086" s="93">
        <f t="shared" si="572"/>
        <v>6.6666666666666666E-2</v>
      </c>
      <c r="AJ2086" s="93">
        <f t="shared" si="573"/>
        <v>6.6666666666666666E-2</v>
      </c>
      <c r="AK2086" s="93">
        <f t="shared" si="574"/>
        <v>0.31746031746031744</v>
      </c>
    </row>
    <row r="2087" spans="1:37" ht="25.35" customHeight="1" thickTop="1" thickBot="1">
      <c r="A2087" s="295" t="s">
        <v>2620</v>
      </c>
      <c r="B2087" s="295"/>
      <c r="C2087" s="295"/>
      <c r="D2087" s="295"/>
      <c r="E2087" s="295"/>
      <c r="F2087" s="295"/>
      <c r="G2087" s="295"/>
      <c r="H2087" s="295"/>
      <c r="I2087" s="295"/>
      <c r="J2087" s="295"/>
      <c r="K2087" s="295"/>
      <c r="L2087" s="295"/>
      <c r="M2087" s="295"/>
      <c r="N2087" s="295"/>
      <c r="O2087" s="295"/>
      <c r="P2087" s="295"/>
      <c r="Q2087" s="295"/>
      <c r="R2087" s="295"/>
      <c r="S2087" s="295"/>
      <c r="T2087" s="295"/>
      <c r="U2087" s="295"/>
      <c r="V2087" s="295"/>
      <c r="W2087" s="295"/>
      <c r="X2087" s="295"/>
      <c r="Y2087" s="295"/>
      <c r="Z2087" s="295"/>
      <c r="AA2087" s="295"/>
      <c r="AB2087" s="295"/>
      <c r="AC2087" s="295"/>
      <c r="AD2087" s="205">
        <f>'Art. 121'!Q2022</f>
        <v>2</v>
      </c>
      <c r="AE2087" s="91">
        <f t="shared" si="568"/>
        <v>0.31746031746031744</v>
      </c>
      <c r="AF2087">
        <f t="shared" si="569"/>
        <v>1</v>
      </c>
      <c r="AG2087" s="89">
        <f t="shared" si="570"/>
        <v>1</v>
      </c>
      <c r="AH2087" s="92">
        <f t="shared" si="571"/>
        <v>1</v>
      </c>
      <c r="AI2087" s="93">
        <f t="shared" si="572"/>
        <v>6.6666666666666666E-2</v>
      </c>
      <c r="AJ2087" s="93">
        <f t="shared" si="573"/>
        <v>6.6666666666666666E-2</v>
      </c>
      <c r="AK2087" s="93">
        <f t="shared" si="574"/>
        <v>0.31746031746031744</v>
      </c>
    </row>
    <row r="2088" spans="1:37" ht="25.35" customHeight="1" thickTop="1" thickBot="1">
      <c r="A2088" s="261" t="s">
        <v>2501</v>
      </c>
      <c r="B2088" s="261"/>
      <c r="C2088" s="261"/>
      <c r="D2088" s="261"/>
      <c r="E2088" s="261"/>
      <c r="F2088" s="261"/>
      <c r="G2088" s="261"/>
      <c r="H2088" s="261"/>
      <c r="I2088" s="261"/>
      <c r="J2088" s="261"/>
      <c r="K2088" s="261"/>
      <c r="L2088" s="261"/>
      <c r="M2088" s="261"/>
      <c r="N2088" s="261"/>
      <c r="O2088" s="261"/>
      <c r="P2088" s="261"/>
      <c r="Q2088" s="261"/>
      <c r="R2088" s="261"/>
      <c r="S2088" s="261"/>
      <c r="T2088" s="261"/>
      <c r="U2088" s="261"/>
      <c r="V2088" s="261"/>
      <c r="W2088" s="261"/>
      <c r="X2088" s="261"/>
      <c r="Y2088" s="261"/>
      <c r="Z2088" s="261"/>
      <c r="AA2088" s="261"/>
      <c r="AB2088" s="261"/>
      <c r="AC2088" s="261"/>
      <c r="AD2088" s="205">
        <f>'Art. 121'!Q2023</f>
        <v>2</v>
      </c>
      <c r="AE2088" s="91">
        <f t="shared" si="568"/>
        <v>0.31746031746031744</v>
      </c>
      <c r="AF2088">
        <f t="shared" si="569"/>
        <v>1</v>
      </c>
      <c r="AG2088" s="89">
        <f t="shared" si="570"/>
        <v>1</v>
      </c>
      <c r="AH2088" s="92">
        <f t="shared" si="571"/>
        <v>1</v>
      </c>
      <c r="AI2088" s="93">
        <f t="shared" si="572"/>
        <v>6.6666666666666666E-2</v>
      </c>
      <c r="AJ2088" s="93">
        <f t="shared" si="573"/>
        <v>6.6666666666666666E-2</v>
      </c>
      <c r="AK2088" s="93">
        <f t="shared" si="574"/>
        <v>0.31746031746031744</v>
      </c>
    </row>
    <row r="2089" spans="1:37" ht="25.35" customHeight="1" thickTop="1" thickBot="1">
      <c r="A2089" s="261" t="s">
        <v>2621</v>
      </c>
      <c r="B2089" s="261"/>
      <c r="C2089" s="261"/>
      <c r="D2089" s="261"/>
      <c r="E2089" s="261"/>
      <c r="F2089" s="261"/>
      <c r="G2089" s="261"/>
      <c r="H2089" s="261"/>
      <c r="I2089" s="261"/>
      <c r="J2089" s="261"/>
      <c r="K2089" s="261"/>
      <c r="L2089" s="261"/>
      <c r="M2089" s="261"/>
      <c r="N2089" s="261"/>
      <c r="O2089" s="261"/>
      <c r="P2089" s="261"/>
      <c r="Q2089" s="261"/>
      <c r="R2089" s="261"/>
      <c r="S2089" s="261"/>
      <c r="T2089" s="261"/>
      <c r="U2089" s="261"/>
      <c r="V2089" s="261"/>
      <c r="W2089" s="261"/>
      <c r="X2089" s="261"/>
      <c r="Y2089" s="261"/>
      <c r="Z2089" s="261"/>
      <c r="AA2089" s="261"/>
      <c r="AB2089" s="261"/>
      <c r="AC2089" s="261"/>
      <c r="AD2089" s="205">
        <f>'Art. 121'!Q2024</f>
        <v>2</v>
      </c>
      <c r="AE2089" s="91">
        <f t="shared" si="568"/>
        <v>0.31746031746031744</v>
      </c>
      <c r="AF2089">
        <f t="shared" si="569"/>
        <v>1</v>
      </c>
      <c r="AG2089" s="89">
        <f t="shared" si="570"/>
        <v>1</v>
      </c>
      <c r="AH2089" s="92">
        <f t="shared" si="571"/>
        <v>1</v>
      </c>
      <c r="AI2089" s="93">
        <f t="shared" si="572"/>
        <v>6.6666666666666666E-2</v>
      </c>
      <c r="AJ2089" s="93">
        <f t="shared" si="573"/>
        <v>6.6666666666666666E-2</v>
      </c>
      <c r="AK2089" s="93">
        <f t="shared" si="574"/>
        <v>0.31746031746031744</v>
      </c>
    </row>
    <row r="2090" spans="1:37" ht="25.35" customHeight="1" thickTop="1" thickBot="1">
      <c r="A2090" s="261" t="s">
        <v>2622</v>
      </c>
      <c r="B2090" s="261"/>
      <c r="C2090" s="261"/>
      <c r="D2090" s="261"/>
      <c r="E2090" s="261"/>
      <c r="F2090" s="261"/>
      <c r="G2090" s="261"/>
      <c r="H2090" s="261"/>
      <c r="I2090" s="261"/>
      <c r="J2090" s="261"/>
      <c r="K2090" s="261"/>
      <c r="L2090" s="261"/>
      <c r="M2090" s="261"/>
      <c r="N2090" s="261"/>
      <c r="O2090" s="261"/>
      <c r="P2090" s="261"/>
      <c r="Q2090" s="261"/>
      <c r="R2090" s="261"/>
      <c r="S2090" s="261"/>
      <c r="T2090" s="261"/>
      <c r="U2090" s="261"/>
      <c r="V2090" s="261"/>
      <c r="W2090" s="261"/>
      <c r="X2090" s="261"/>
      <c r="Y2090" s="261"/>
      <c r="Z2090" s="261"/>
      <c r="AA2090" s="261"/>
      <c r="AB2090" s="261"/>
      <c r="AC2090" s="261"/>
      <c r="AD2090" s="205">
        <f>'Art. 121'!Q2025</f>
        <v>2</v>
      </c>
      <c r="AE2090" s="91">
        <f t="shared" si="568"/>
        <v>0.31746031746031744</v>
      </c>
      <c r="AF2090">
        <f t="shared" si="569"/>
        <v>1</v>
      </c>
      <c r="AG2090" s="89">
        <f t="shared" si="570"/>
        <v>1</v>
      </c>
      <c r="AH2090" s="92">
        <f t="shared" si="571"/>
        <v>1</v>
      </c>
      <c r="AI2090" s="93">
        <f t="shared" si="572"/>
        <v>6.6666666666666666E-2</v>
      </c>
      <c r="AJ2090" s="93">
        <f t="shared" si="573"/>
        <v>6.6666666666666666E-2</v>
      </c>
      <c r="AK2090" s="93">
        <f t="shared" si="574"/>
        <v>0.31746031746031744</v>
      </c>
    </row>
    <row r="2091" spans="1:37" ht="25.35" customHeight="1" thickTop="1" thickBot="1">
      <c r="A2091" s="261" t="s">
        <v>2623</v>
      </c>
      <c r="B2091" s="261"/>
      <c r="C2091" s="261"/>
      <c r="D2091" s="261"/>
      <c r="E2091" s="261"/>
      <c r="F2091" s="261"/>
      <c r="G2091" s="261"/>
      <c r="H2091" s="261"/>
      <c r="I2091" s="261"/>
      <c r="J2091" s="261"/>
      <c r="K2091" s="261"/>
      <c r="L2091" s="261"/>
      <c r="M2091" s="261"/>
      <c r="N2091" s="261"/>
      <c r="O2091" s="261"/>
      <c r="P2091" s="261"/>
      <c r="Q2091" s="261"/>
      <c r="R2091" s="261"/>
      <c r="S2091" s="261"/>
      <c r="T2091" s="261"/>
      <c r="U2091" s="261"/>
      <c r="V2091" s="261"/>
      <c r="W2091" s="261"/>
      <c r="X2091" s="261"/>
      <c r="Y2091" s="261"/>
      <c r="Z2091" s="261"/>
      <c r="AA2091" s="261"/>
      <c r="AB2091" s="261"/>
      <c r="AC2091" s="261"/>
      <c r="AD2091" s="205">
        <f>'Art. 121'!Q2026</f>
        <v>2</v>
      </c>
      <c r="AE2091" s="91">
        <f t="shared" si="568"/>
        <v>0.31746031746031744</v>
      </c>
      <c r="AF2091">
        <f t="shared" si="569"/>
        <v>1</v>
      </c>
      <c r="AG2091" s="89">
        <f t="shared" si="570"/>
        <v>1</v>
      </c>
      <c r="AH2091" s="92">
        <f t="shared" si="571"/>
        <v>1</v>
      </c>
      <c r="AI2091" s="93">
        <f t="shared" si="572"/>
        <v>6.6666666666666666E-2</v>
      </c>
      <c r="AJ2091" s="93">
        <f t="shared" si="573"/>
        <v>6.6666666666666666E-2</v>
      </c>
      <c r="AK2091" s="93">
        <f t="shared" si="574"/>
        <v>0.31746031746031744</v>
      </c>
    </row>
    <row r="2092" spans="1:37" ht="25.35" customHeight="1" thickTop="1" thickBot="1">
      <c r="A2092" s="261" t="s">
        <v>2624</v>
      </c>
      <c r="B2092" s="261"/>
      <c r="C2092" s="261"/>
      <c r="D2092" s="261"/>
      <c r="E2092" s="261"/>
      <c r="F2092" s="261"/>
      <c r="G2092" s="261"/>
      <c r="H2092" s="261"/>
      <c r="I2092" s="261"/>
      <c r="J2092" s="261"/>
      <c r="K2092" s="261"/>
      <c r="L2092" s="261"/>
      <c r="M2092" s="261"/>
      <c r="N2092" s="261"/>
      <c r="O2092" s="261"/>
      <c r="P2092" s="261"/>
      <c r="Q2092" s="261"/>
      <c r="R2092" s="261"/>
      <c r="S2092" s="261"/>
      <c r="T2092" s="261"/>
      <c r="U2092" s="261"/>
      <c r="V2092" s="261"/>
      <c r="W2092" s="261"/>
      <c r="X2092" s="261"/>
      <c r="Y2092" s="261"/>
      <c r="Z2092" s="261"/>
      <c r="AA2092" s="261"/>
      <c r="AB2092" s="261"/>
      <c r="AC2092" s="261"/>
      <c r="AD2092" s="205">
        <f>'Art. 121'!Q2027</f>
        <v>2</v>
      </c>
      <c r="AE2092" s="91">
        <f t="shared" si="568"/>
        <v>0.31746031746031744</v>
      </c>
      <c r="AF2092">
        <f t="shared" si="569"/>
        <v>1</v>
      </c>
      <c r="AG2092" s="89">
        <f t="shared" si="570"/>
        <v>1</v>
      </c>
      <c r="AH2092" s="92">
        <f t="shared" si="571"/>
        <v>1</v>
      </c>
      <c r="AI2092" s="93">
        <f t="shared" si="572"/>
        <v>6.6666666666666666E-2</v>
      </c>
      <c r="AJ2092" s="93">
        <f t="shared" si="573"/>
        <v>6.6666666666666666E-2</v>
      </c>
      <c r="AK2092" s="93">
        <f t="shared" si="574"/>
        <v>0.31746031746031744</v>
      </c>
    </row>
    <row r="2093" spans="1:37" ht="25.35" customHeight="1" thickTop="1" thickBot="1">
      <c r="A2093" s="295" t="s">
        <v>2625</v>
      </c>
      <c r="B2093" s="295"/>
      <c r="C2093" s="295"/>
      <c r="D2093" s="295"/>
      <c r="E2093" s="295"/>
      <c r="F2093" s="295"/>
      <c r="G2093" s="295"/>
      <c r="H2093" s="295"/>
      <c r="I2093" s="295"/>
      <c r="J2093" s="295"/>
      <c r="K2093" s="295"/>
      <c r="L2093" s="295"/>
      <c r="M2093" s="295"/>
      <c r="N2093" s="295"/>
      <c r="O2093" s="295"/>
      <c r="P2093" s="295"/>
      <c r="Q2093" s="295"/>
      <c r="R2093" s="295"/>
      <c r="S2093" s="295"/>
      <c r="T2093" s="295"/>
      <c r="U2093" s="295"/>
      <c r="V2093" s="295"/>
      <c r="W2093" s="295"/>
      <c r="X2093" s="295"/>
      <c r="Y2093" s="295"/>
      <c r="Z2093" s="295"/>
      <c r="AA2093" s="295"/>
      <c r="AB2093" s="295"/>
      <c r="AC2093" s="295"/>
      <c r="AD2093" s="205">
        <f>'Art. 121'!Q2028</f>
        <v>2</v>
      </c>
      <c r="AE2093" s="91">
        <f t="shared" si="568"/>
        <v>0.31746031746031744</v>
      </c>
      <c r="AF2093">
        <f t="shared" si="569"/>
        <v>1</v>
      </c>
      <c r="AG2093" s="89">
        <f t="shared" si="570"/>
        <v>1</v>
      </c>
      <c r="AH2093" s="92">
        <f t="shared" si="571"/>
        <v>1</v>
      </c>
      <c r="AI2093" s="93">
        <f t="shared" si="572"/>
        <v>6.6666666666666666E-2</v>
      </c>
      <c r="AJ2093" s="93">
        <f t="shared" si="573"/>
        <v>6.6666666666666666E-2</v>
      </c>
      <c r="AK2093" s="93">
        <f t="shared" si="574"/>
        <v>0.31746031746031744</v>
      </c>
    </row>
    <row r="2094" spans="1:37" ht="25.35" customHeight="1" thickTop="1" thickBot="1">
      <c r="A2094" s="295" t="s">
        <v>2626</v>
      </c>
      <c r="B2094" s="295"/>
      <c r="C2094" s="295"/>
      <c r="D2094" s="295"/>
      <c r="E2094" s="295"/>
      <c r="F2094" s="295"/>
      <c r="G2094" s="295"/>
      <c r="H2094" s="295"/>
      <c r="I2094" s="295"/>
      <c r="J2094" s="295"/>
      <c r="K2094" s="295"/>
      <c r="L2094" s="295"/>
      <c r="M2094" s="295"/>
      <c r="N2094" s="295"/>
      <c r="O2094" s="295"/>
      <c r="P2094" s="295"/>
      <c r="Q2094" s="295"/>
      <c r="R2094" s="295"/>
      <c r="S2094" s="295"/>
      <c r="T2094" s="295"/>
      <c r="U2094" s="295"/>
      <c r="V2094" s="295"/>
      <c r="W2094" s="295"/>
      <c r="X2094" s="295"/>
      <c r="Y2094" s="295"/>
      <c r="Z2094" s="295"/>
      <c r="AA2094" s="295"/>
      <c r="AB2094" s="295"/>
      <c r="AC2094" s="295"/>
      <c r="AD2094" s="205">
        <f>'Art. 121'!Q2029</f>
        <v>2</v>
      </c>
      <c r="AE2094" s="91">
        <f t="shared" si="568"/>
        <v>0.31746031746031744</v>
      </c>
      <c r="AF2094">
        <f t="shared" si="569"/>
        <v>1</v>
      </c>
      <c r="AG2094" s="89">
        <f t="shared" si="570"/>
        <v>1</v>
      </c>
      <c r="AH2094" s="92">
        <f t="shared" si="571"/>
        <v>1</v>
      </c>
      <c r="AI2094" s="93">
        <f t="shared" si="572"/>
        <v>6.6666666666666666E-2</v>
      </c>
      <c r="AJ2094" s="93">
        <f t="shared" si="573"/>
        <v>6.6666666666666666E-2</v>
      </c>
      <c r="AK2094" s="93">
        <f t="shared" si="574"/>
        <v>0.31746031746031744</v>
      </c>
    </row>
    <row r="2095" spans="1:37" ht="25.35" customHeight="1" thickTop="1" thickBot="1">
      <c r="A2095" s="261" t="s">
        <v>2627</v>
      </c>
      <c r="B2095" s="261"/>
      <c r="C2095" s="261"/>
      <c r="D2095" s="261"/>
      <c r="E2095" s="261"/>
      <c r="F2095" s="261"/>
      <c r="G2095" s="261"/>
      <c r="H2095" s="261"/>
      <c r="I2095" s="261"/>
      <c r="J2095" s="261"/>
      <c r="K2095" s="261"/>
      <c r="L2095" s="261"/>
      <c r="M2095" s="261"/>
      <c r="N2095" s="261"/>
      <c r="O2095" s="261"/>
      <c r="P2095" s="261"/>
      <c r="Q2095" s="261"/>
      <c r="R2095" s="261"/>
      <c r="S2095" s="261"/>
      <c r="T2095" s="261"/>
      <c r="U2095" s="261"/>
      <c r="V2095" s="261"/>
      <c r="W2095" s="261"/>
      <c r="X2095" s="261"/>
      <c r="Y2095" s="261"/>
      <c r="Z2095" s="261"/>
      <c r="AA2095" s="261"/>
      <c r="AB2095" s="261"/>
      <c r="AC2095" s="261"/>
      <c r="AD2095" s="205">
        <f>'Art. 121'!Q2030</f>
        <v>2</v>
      </c>
      <c r="AE2095" s="91">
        <f t="shared" si="568"/>
        <v>0.31746031746031744</v>
      </c>
      <c r="AF2095">
        <f t="shared" si="569"/>
        <v>1</v>
      </c>
      <c r="AG2095" s="89">
        <f t="shared" si="570"/>
        <v>1</v>
      </c>
      <c r="AH2095" s="92">
        <f t="shared" si="571"/>
        <v>1</v>
      </c>
      <c r="AI2095" s="93">
        <f t="shared" si="572"/>
        <v>6.6666666666666666E-2</v>
      </c>
      <c r="AJ2095" s="93">
        <f t="shared" si="573"/>
        <v>6.6666666666666666E-2</v>
      </c>
      <c r="AK2095" s="93">
        <f t="shared" si="574"/>
        <v>0.31746031746031744</v>
      </c>
    </row>
    <row r="2096" spans="1:37" ht="25.35" customHeight="1" thickTop="1" thickBot="1">
      <c r="A2096" s="261" t="s">
        <v>2628</v>
      </c>
      <c r="B2096" s="261"/>
      <c r="C2096" s="261"/>
      <c r="D2096" s="261"/>
      <c r="E2096" s="261"/>
      <c r="F2096" s="261"/>
      <c r="G2096" s="261"/>
      <c r="H2096" s="261"/>
      <c r="I2096" s="261"/>
      <c r="J2096" s="261"/>
      <c r="K2096" s="261"/>
      <c r="L2096" s="261"/>
      <c r="M2096" s="261"/>
      <c r="N2096" s="261"/>
      <c r="O2096" s="261"/>
      <c r="P2096" s="261"/>
      <c r="Q2096" s="261"/>
      <c r="R2096" s="261"/>
      <c r="S2096" s="261"/>
      <c r="T2096" s="261"/>
      <c r="U2096" s="261"/>
      <c r="V2096" s="261"/>
      <c r="W2096" s="261"/>
      <c r="X2096" s="261"/>
      <c r="Y2096" s="261"/>
      <c r="Z2096" s="261"/>
      <c r="AA2096" s="261"/>
      <c r="AB2096" s="261"/>
      <c r="AC2096" s="261"/>
      <c r="AD2096" s="205">
        <f>'Art. 121'!Q2032</f>
        <v>2</v>
      </c>
      <c r="AE2096" s="91">
        <f t="shared" si="568"/>
        <v>0.31746031746031744</v>
      </c>
      <c r="AF2096">
        <f t="shared" si="569"/>
        <v>1</v>
      </c>
      <c r="AG2096" s="89">
        <f t="shared" si="570"/>
        <v>1</v>
      </c>
      <c r="AH2096" s="92">
        <f t="shared" si="571"/>
        <v>1</v>
      </c>
      <c r="AI2096" s="93">
        <f t="shared" si="572"/>
        <v>6.6666666666666666E-2</v>
      </c>
      <c r="AJ2096" s="93">
        <f t="shared" si="573"/>
        <v>6.6666666666666666E-2</v>
      </c>
      <c r="AK2096" s="93">
        <f t="shared" si="574"/>
        <v>0.31746031746031744</v>
      </c>
    </row>
    <row r="2097" spans="1:37" ht="25.35" customHeight="1" thickTop="1">
      <c r="A2097" s="304" t="s">
        <v>2629</v>
      </c>
      <c r="B2097" s="304"/>
      <c r="C2097" s="304"/>
      <c r="D2097" s="304"/>
      <c r="E2097" s="304"/>
      <c r="F2097" s="304"/>
      <c r="G2097" s="304"/>
      <c r="H2097" s="304"/>
      <c r="I2097" s="304"/>
      <c r="J2097" s="304"/>
      <c r="K2097" s="304"/>
      <c r="L2097" s="304"/>
      <c r="M2097" s="304"/>
      <c r="N2097" s="304"/>
      <c r="O2097" s="304"/>
      <c r="P2097" s="304"/>
      <c r="Q2097" s="304"/>
      <c r="R2097" s="304"/>
      <c r="S2097" s="304"/>
      <c r="T2097" s="304"/>
      <c r="U2097" s="304"/>
      <c r="V2097" s="304"/>
      <c r="W2097" s="304"/>
      <c r="X2097" s="304"/>
      <c r="Y2097" s="304"/>
      <c r="Z2097" s="304"/>
      <c r="AA2097" s="304"/>
      <c r="AB2097" s="304"/>
      <c r="AC2097" s="304"/>
      <c r="AD2097" s="304"/>
      <c r="AE2097" s="91">
        <f>SUM(AE2082:AE2096)</f>
        <v>4.7619047619047601</v>
      </c>
      <c r="AF2097" s="63"/>
      <c r="AG2097" s="94">
        <f>SUM(AG2082:AG2096)</f>
        <v>15</v>
      </c>
      <c r="AH2097" s="95"/>
      <c r="AI2097" s="96"/>
      <c r="AJ2097" s="96"/>
      <c r="AK2097" s="96"/>
    </row>
    <row r="2098" spans="1:37" ht="25.35" customHeight="1">
      <c r="A2098" s="302" t="s">
        <v>2630</v>
      </c>
      <c r="B2098" s="302"/>
      <c r="C2098" s="302"/>
      <c r="D2098" s="302"/>
      <c r="E2098" s="302"/>
      <c r="F2098" s="302"/>
      <c r="G2098" s="302"/>
      <c r="H2098" s="302"/>
      <c r="I2098" s="302"/>
      <c r="J2098" s="302"/>
      <c r="K2098" s="302"/>
      <c r="L2098" s="302"/>
      <c r="M2098" s="302"/>
      <c r="N2098" s="302"/>
      <c r="O2098" s="302"/>
      <c r="P2098" s="302"/>
      <c r="Q2098" s="302"/>
      <c r="R2098" s="302"/>
      <c r="S2098" s="302"/>
      <c r="T2098" s="302"/>
      <c r="U2098" s="302"/>
      <c r="V2098" s="302"/>
      <c r="W2098" s="302"/>
      <c r="X2098" s="302"/>
      <c r="Y2098" s="302"/>
      <c r="Z2098" s="302"/>
      <c r="AA2098" s="302"/>
      <c r="AB2098" s="302"/>
      <c r="AC2098" s="302"/>
      <c r="AD2098" s="302"/>
      <c r="AE2098" s="91">
        <f>AE2097/$AE$23*100</f>
        <v>99.999999999999972</v>
      </c>
      <c r="AF2098" s="63"/>
      <c r="AG2098" s="94"/>
      <c r="AH2098" s="95"/>
      <c r="AI2098" s="96"/>
      <c r="AJ2098" s="96"/>
      <c r="AK2098" s="96"/>
    </row>
    <row r="2099" spans="1:37" ht="25.3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25.35" customHeight="1" thickTop="1" thickBot="1">
      <c r="A2100" s="305" t="s">
        <v>79</v>
      </c>
      <c r="B2100" s="305"/>
      <c r="C2100" s="305"/>
      <c r="D2100" s="305"/>
      <c r="E2100" s="305"/>
      <c r="F2100" s="305"/>
      <c r="G2100" s="305"/>
      <c r="H2100" s="305"/>
      <c r="I2100" s="305"/>
      <c r="J2100" s="305"/>
      <c r="K2100" s="305"/>
      <c r="L2100" s="305"/>
      <c r="M2100" s="305"/>
      <c r="N2100" s="305"/>
      <c r="O2100" s="305"/>
      <c r="P2100" s="305"/>
      <c r="Q2100" s="305"/>
      <c r="R2100" s="305"/>
      <c r="S2100" s="305"/>
      <c r="T2100" s="305"/>
      <c r="U2100" s="305"/>
      <c r="V2100" s="305"/>
      <c r="W2100" s="305"/>
      <c r="X2100" s="305"/>
      <c r="Y2100" s="305"/>
      <c r="Z2100" s="305"/>
      <c r="AA2100" s="305"/>
      <c r="AB2100" s="305"/>
      <c r="AC2100" s="305"/>
      <c r="AD2100" s="106" t="s">
        <v>67</v>
      </c>
      <c r="AE2100" s="107" t="s">
        <v>9</v>
      </c>
      <c r="AF2100" s="89" t="s">
        <v>1877</v>
      </c>
      <c r="AG2100" s="89" t="s">
        <v>1878</v>
      </c>
      <c r="AH2100" s="89" t="s">
        <v>1879</v>
      </c>
      <c r="AI2100" s="90" t="s">
        <v>1880</v>
      </c>
      <c r="AJ2100" s="89"/>
      <c r="AK2100" s="90" t="s">
        <v>1881</v>
      </c>
    </row>
    <row r="2101" spans="1:37" ht="25.35" customHeight="1" thickTop="1" thickBot="1">
      <c r="A2101" s="261" t="s">
        <v>2631</v>
      </c>
      <c r="B2101" s="261"/>
      <c r="C2101" s="261"/>
      <c r="D2101" s="261"/>
      <c r="E2101" s="261"/>
      <c r="F2101" s="261"/>
      <c r="G2101" s="261"/>
      <c r="H2101" s="261"/>
      <c r="I2101" s="261"/>
      <c r="J2101" s="261"/>
      <c r="K2101" s="261"/>
      <c r="L2101" s="261"/>
      <c r="M2101" s="261"/>
      <c r="N2101" s="261"/>
      <c r="O2101" s="261"/>
      <c r="P2101" s="261"/>
      <c r="Q2101" s="261"/>
      <c r="R2101" s="261"/>
      <c r="S2101" s="261"/>
      <c r="T2101" s="261"/>
      <c r="U2101" s="261"/>
      <c r="V2101" s="261"/>
      <c r="W2101" s="261"/>
      <c r="X2101" s="261"/>
      <c r="Y2101" s="261"/>
      <c r="Z2101" s="261"/>
      <c r="AA2101" s="261"/>
      <c r="AB2101" s="261"/>
      <c r="AC2101" s="261"/>
      <c r="AD2101" s="205">
        <f>'Art. 121'!Q2035</f>
        <v>2</v>
      </c>
      <c r="AE2101" s="91">
        <f>IF(AG2101=1,AK2101,AG2101)</f>
        <v>0.95238095238095244</v>
      </c>
      <c r="AF2101">
        <f>AD2101/2</f>
        <v>1</v>
      </c>
      <c r="AG2101" s="89">
        <f>IF(AND(AF2101&gt;=0,AF2101&lt;=1),1,"No aplica")</f>
        <v>1</v>
      </c>
      <c r="AH2101" s="92">
        <f>AD2101/(AG2101*2)</f>
        <v>1</v>
      </c>
      <c r="AI2101" s="93">
        <f>IF(AG2101=1,AG2101/$AG$2106,"No aplica")</f>
        <v>0.2</v>
      </c>
      <c r="AJ2101" s="93">
        <f>AF2101*AI2101</f>
        <v>0.2</v>
      </c>
      <c r="AK2101" s="93">
        <f>AJ2101*$AE$23</f>
        <v>0.95238095238095244</v>
      </c>
    </row>
    <row r="2102" spans="1:37" ht="25.35" customHeight="1" thickTop="1" thickBot="1">
      <c r="A2102" s="261" t="s">
        <v>2632</v>
      </c>
      <c r="B2102" s="261"/>
      <c r="C2102" s="261"/>
      <c r="D2102" s="261"/>
      <c r="E2102" s="261"/>
      <c r="F2102" s="261"/>
      <c r="G2102" s="261"/>
      <c r="H2102" s="261"/>
      <c r="I2102" s="261"/>
      <c r="J2102" s="261"/>
      <c r="K2102" s="261"/>
      <c r="L2102" s="261"/>
      <c r="M2102" s="261"/>
      <c r="N2102" s="261"/>
      <c r="O2102" s="261"/>
      <c r="P2102" s="261"/>
      <c r="Q2102" s="261"/>
      <c r="R2102" s="261"/>
      <c r="S2102" s="261"/>
      <c r="T2102" s="261"/>
      <c r="U2102" s="261"/>
      <c r="V2102" s="261"/>
      <c r="W2102" s="261"/>
      <c r="X2102" s="261"/>
      <c r="Y2102" s="261"/>
      <c r="Z2102" s="261"/>
      <c r="AA2102" s="261"/>
      <c r="AB2102" s="261"/>
      <c r="AC2102" s="261"/>
      <c r="AD2102" s="205">
        <f>'Art. 121'!Q2036</f>
        <v>2</v>
      </c>
      <c r="AE2102" s="91">
        <f>IF(AG2102=1,AK2102,AG2102)</f>
        <v>0.95238095238095244</v>
      </c>
      <c r="AF2102">
        <f>AD2102/2</f>
        <v>1</v>
      </c>
      <c r="AG2102" s="89">
        <f>IF(AND(AF2102&gt;=0,AF2102&lt;=1),1,"No aplica")</f>
        <v>1</v>
      </c>
      <c r="AH2102" s="92">
        <f>AD2102/(AG2102*2)</f>
        <v>1</v>
      </c>
      <c r="AI2102" s="93">
        <f>IF(AG2102=1,AG2102/$AG$2106,"No aplica")</f>
        <v>0.2</v>
      </c>
      <c r="AJ2102" s="93">
        <f>AF2102*AI2102</f>
        <v>0.2</v>
      </c>
      <c r="AK2102" s="93">
        <f>AJ2102*$AE$23</f>
        <v>0.95238095238095244</v>
      </c>
    </row>
    <row r="2103" spans="1:37" ht="25.35" customHeight="1" thickTop="1" thickBot="1">
      <c r="A2103" s="261" t="s">
        <v>2633</v>
      </c>
      <c r="B2103" s="261"/>
      <c r="C2103" s="261"/>
      <c r="D2103" s="261"/>
      <c r="E2103" s="261"/>
      <c r="F2103" s="261"/>
      <c r="G2103" s="261"/>
      <c r="H2103" s="261"/>
      <c r="I2103" s="261"/>
      <c r="J2103" s="261"/>
      <c r="K2103" s="261"/>
      <c r="L2103" s="261"/>
      <c r="M2103" s="261"/>
      <c r="N2103" s="261"/>
      <c r="O2103" s="261"/>
      <c r="P2103" s="261"/>
      <c r="Q2103" s="261"/>
      <c r="R2103" s="261"/>
      <c r="S2103" s="261"/>
      <c r="T2103" s="261"/>
      <c r="U2103" s="261"/>
      <c r="V2103" s="261"/>
      <c r="W2103" s="261"/>
      <c r="X2103" s="261"/>
      <c r="Y2103" s="261"/>
      <c r="Z2103" s="261"/>
      <c r="AA2103" s="261"/>
      <c r="AB2103" s="261"/>
      <c r="AC2103" s="261"/>
      <c r="AD2103" s="205">
        <f>'Art. 121'!Q2037</f>
        <v>2</v>
      </c>
      <c r="AE2103" s="91">
        <f>IF(AG2103=1,AK2103,AG2103)</f>
        <v>0.95238095238095244</v>
      </c>
      <c r="AF2103">
        <f>AD2103/2</f>
        <v>1</v>
      </c>
      <c r="AG2103" s="89">
        <f>IF(AND(AF2103&gt;=0,AF2103&lt;=1),1,"No aplica")</f>
        <v>1</v>
      </c>
      <c r="AH2103" s="92">
        <f>AD2103/(AG2103*2)</f>
        <v>1</v>
      </c>
      <c r="AI2103" s="93">
        <f>IF(AG2103=1,AG2103/$AG$2106,"No aplica")</f>
        <v>0.2</v>
      </c>
      <c r="AJ2103" s="93">
        <f>AF2103*AI2103</f>
        <v>0.2</v>
      </c>
      <c r="AK2103" s="93">
        <f>AJ2103*$AE$23</f>
        <v>0.95238095238095244</v>
      </c>
    </row>
    <row r="2104" spans="1:37" ht="25.35" customHeight="1" thickTop="1" thickBot="1">
      <c r="A2104" s="261" t="s">
        <v>2634</v>
      </c>
      <c r="B2104" s="261"/>
      <c r="C2104" s="261"/>
      <c r="D2104" s="261"/>
      <c r="E2104" s="261"/>
      <c r="F2104" s="261"/>
      <c r="G2104" s="261"/>
      <c r="H2104" s="261"/>
      <c r="I2104" s="261"/>
      <c r="J2104" s="261"/>
      <c r="K2104" s="261"/>
      <c r="L2104" s="261"/>
      <c r="M2104" s="261"/>
      <c r="N2104" s="261"/>
      <c r="O2104" s="261"/>
      <c r="P2104" s="261"/>
      <c r="Q2104" s="261"/>
      <c r="R2104" s="261"/>
      <c r="S2104" s="261"/>
      <c r="T2104" s="261"/>
      <c r="U2104" s="261"/>
      <c r="V2104" s="261"/>
      <c r="W2104" s="261"/>
      <c r="X2104" s="261"/>
      <c r="Y2104" s="261"/>
      <c r="Z2104" s="261"/>
      <c r="AA2104" s="261"/>
      <c r="AB2104" s="261"/>
      <c r="AC2104" s="261"/>
      <c r="AD2104" s="205">
        <f>'Art. 121'!Q2038</f>
        <v>2</v>
      </c>
      <c r="AE2104" s="91">
        <f>IF(AG2104=1,AK2104,AG2104)</f>
        <v>0.95238095238095244</v>
      </c>
      <c r="AF2104">
        <f>AD2104/2</f>
        <v>1</v>
      </c>
      <c r="AG2104" s="89">
        <f>IF(AND(AF2104&gt;=0,AF2104&lt;=1),1,"No aplica")</f>
        <v>1</v>
      </c>
      <c r="AH2104" s="92">
        <f>AD2104/(AG2104*2)</f>
        <v>1</v>
      </c>
      <c r="AI2104" s="93">
        <f>IF(AG2104=1,AG2104/$AG$2106,"No aplica")</f>
        <v>0.2</v>
      </c>
      <c r="AJ2104" s="93">
        <f>AF2104*AI2104</f>
        <v>0.2</v>
      </c>
      <c r="AK2104" s="93">
        <f>AJ2104*$AE$23</f>
        <v>0.95238095238095244</v>
      </c>
    </row>
    <row r="2105" spans="1:37" ht="25.35" customHeight="1" thickTop="1" thickBot="1">
      <c r="A2105" s="261" t="s">
        <v>2635</v>
      </c>
      <c r="B2105" s="261"/>
      <c r="C2105" s="261"/>
      <c r="D2105" s="261"/>
      <c r="E2105" s="261"/>
      <c r="F2105" s="261"/>
      <c r="G2105" s="261"/>
      <c r="H2105" s="261"/>
      <c r="I2105" s="261"/>
      <c r="J2105" s="261"/>
      <c r="K2105" s="261"/>
      <c r="L2105" s="261"/>
      <c r="M2105" s="261"/>
      <c r="N2105" s="261"/>
      <c r="O2105" s="261"/>
      <c r="P2105" s="261"/>
      <c r="Q2105" s="261"/>
      <c r="R2105" s="261"/>
      <c r="S2105" s="261"/>
      <c r="T2105" s="261"/>
      <c r="U2105" s="261"/>
      <c r="V2105" s="261"/>
      <c r="W2105" s="261"/>
      <c r="X2105" s="261"/>
      <c r="Y2105" s="261"/>
      <c r="Z2105" s="261"/>
      <c r="AA2105" s="261"/>
      <c r="AB2105" s="261"/>
      <c r="AC2105" s="261"/>
      <c r="AD2105" s="205">
        <f>'Art. 121'!Q2039</f>
        <v>2</v>
      </c>
      <c r="AE2105" s="91">
        <f>IF(AG2105=1,AK2105,AG2105)</f>
        <v>0.95238095238095244</v>
      </c>
      <c r="AF2105">
        <f>AD2105/2</f>
        <v>1</v>
      </c>
      <c r="AG2105" s="89">
        <f>IF(AND(AF2105&gt;=0,AF2105&lt;=1),1,"No aplica")</f>
        <v>1</v>
      </c>
      <c r="AH2105" s="92">
        <f>AD2105/(AG2105*2)</f>
        <v>1</v>
      </c>
      <c r="AI2105" s="93">
        <f>IF(AG2105=1,AG2105/$AG$2106,"No aplica")</f>
        <v>0.2</v>
      </c>
      <c r="AJ2105" s="93">
        <f>AF2105*AI2105</f>
        <v>0.2</v>
      </c>
      <c r="AK2105" s="93">
        <f>AJ2105*$AE$23</f>
        <v>0.95238095238095244</v>
      </c>
    </row>
    <row r="2106" spans="1:37" ht="25.35" customHeight="1" thickTop="1">
      <c r="A2106" s="304" t="s">
        <v>2636</v>
      </c>
      <c r="B2106" s="304"/>
      <c r="C2106" s="304"/>
      <c r="D2106" s="304"/>
      <c r="E2106" s="304"/>
      <c r="F2106" s="304"/>
      <c r="G2106" s="304"/>
      <c r="H2106" s="304"/>
      <c r="I2106" s="304"/>
      <c r="J2106" s="304"/>
      <c r="K2106" s="304"/>
      <c r="L2106" s="304"/>
      <c r="M2106" s="304"/>
      <c r="N2106" s="304"/>
      <c r="O2106" s="304"/>
      <c r="P2106" s="304"/>
      <c r="Q2106" s="304"/>
      <c r="R2106" s="304"/>
      <c r="S2106" s="304"/>
      <c r="T2106" s="304"/>
      <c r="U2106" s="304"/>
      <c r="V2106" s="304"/>
      <c r="W2106" s="304"/>
      <c r="X2106" s="304"/>
      <c r="Y2106" s="304"/>
      <c r="Z2106" s="304"/>
      <c r="AA2106" s="304"/>
      <c r="AB2106" s="304"/>
      <c r="AC2106" s="304"/>
      <c r="AD2106" s="304"/>
      <c r="AE2106" s="91">
        <f>SUM(AE2099:AE2105)</f>
        <v>4.7619047619047619</v>
      </c>
      <c r="AF2106" s="63"/>
      <c r="AG2106" s="94">
        <f>SUM(AG2101:AG2105)</f>
        <v>5</v>
      </c>
      <c r="AH2106" s="95"/>
      <c r="AI2106" s="96"/>
      <c r="AJ2106" s="96"/>
      <c r="AK2106" s="96"/>
    </row>
    <row r="2107" spans="1:37" ht="25.35" customHeight="1">
      <c r="A2107" s="302" t="s">
        <v>2637</v>
      </c>
      <c r="B2107" s="302"/>
      <c r="C2107" s="302"/>
      <c r="D2107" s="302"/>
      <c r="E2107" s="302"/>
      <c r="F2107" s="302"/>
      <c r="G2107" s="302"/>
      <c r="H2107" s="302"/>
      <c r="I2107" s="302"/>
      <c r="J2107" s="302"/>
      <c r="K2107" s="302"/>
      <c r="L2107" s="302"/>
      <c r="M2107" s="302"/>
      <c r="N2107" s="302"/>
      <c r="O2107" s="302"/>
      <c r="P2107" s="302"/>
      <c r="Q2107" s="302"/>
      <c r="R2107" s="302"/>
      <c r="S2107" s="302"/>
      <c r="T2107" s="302"/>
      <c r="U2107" s="302"/>
      <c r="V2107" s="302"/>
      <c r="W2107" s="302"/>
      <c r="X2107" s="302"/>
      <c r="Y2107" s="302"/>
      <c r="Z2107" s="302"/>
      <c r="AA2107" s="302"/>
      <c r="AB2107" s="302"/>
      <c r="AC2107" s="302"/>
      <c r="AD2107" s="302"/>
      <c r="AE2107" s="91">
        <f>AE2106/$AE$23*100</f>
        <v>100</v>
      </c>
      <c r="AF2107" s="63"/>
      <c r="AG2107" s="94"/>
      <c r="AH2107" s="95"/>
      <c r="AI2107" s="96"/>
      <c r="AJ2107" s="96"/>
      <c r="AK2107" s="96"/>
    </row>
    <row r="2108" spans="1:37" ht="25.3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25.35"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25.35" customHeight="1">
      <c r="A2110" s="294" t="s">
        <v>1743</v>
      </c>
      <c r="B2110" s="294"/>
      <c r="C2110" s="294"/>
      <c r="D2110" s="294"/>
      <c r="E2110" s="294"/>
      <c r="F2110" s="294"/>
      <c r="G2110" s="294"/>
      <c r="H2110" s="294"/>
      <c r="I2110" s="294"/>
      <c r="J2110" s="294"/>
      <c r="K2110" s="294"/>
      <c r="L2110" s="294"/>
      <c r="M2110" s="294"/>
      <c r="N2110" s="294"/>
      <c r="O2110" s="294"/>
      <c r="P2110" s="294"/>
      <c r="Q2110" s="294"/>
      <c r="R2110" s="294"/>
      <c r="S2110" s="294"/>
      <c r="T2110" s="294"/>
      <c r="U2110" s="294"/>
      <c r="V2110" s="294"/>
      <c r="W2110" s="294"/>
      <c r="X2110" s="294"/>
      <c r="Y2110" s="294"/>
      <c r="Z2110" s="294"/>
      <c r="AA2110" s="294"/>
      <c r="AB2110" s="294"/>
      <c r="AC2110" s="294"/>
      <c r="AD2110" s="204"/>
      <c r="AE2110" s="204"/>
    </row>
    <row r="2111" spans="1:37" ht="25.3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25.3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25.35" customHeight="1" thickTop="1" thickBot="1">
      <c r="A2113" s="303" t="s">
        <v>44</v>
      </c>
      <c r="B2113" s="303"/>
      <c r="C2113" s="303"/>
      <c r="D2113" s="303"/>
      <c r="E2113" s="303"/>
      <c r="F2113" s="303"/>
      <c r="G2113" s="303"/>
      <c r="H2113" s="303"/>
      <c r="I2113" s="303"/>
      <c r="J2113" s="303"/>
      <c r="K2113" s="303"/>
      <c r="L2113" s="303"/>
      <c r="M2113" s="303"/>
      <c r="N2113" s="303"/>
      <c r="O2113" s="303"/>
      <c r="P2113" s="303"/>
      <c r="Q2113" s="303"/>
      <c r="R2113" s="303"/>
      <c r="S2113" s="303"/>
      <c r="T2113" s="303"/>
      <c r="U2113" s="303"/>
      <c r="V2113" s="303"/>
      <c r="W2113" s="303"/>
      <c r="X2113" s="303"/>
      <c r="Y2113" s="303"/>
      <c r="Z2113" s="303"/>
      <c r="AA2113" s="303"/>
      <c r="AB2113" s="303"/>
      <c r="AC2113" s="303"/>
      <c r="AD2113" s="67" t="s">
        <v>67</v>
      </c>
      <c r="AE2113" s="201" t="s">
        <v>9</v>
      </c>
      <c r="AF2113" s="89" t="s">
        <v>1877</v>
      </c>
      <c r="AG2113" s="89" t="s">
        <v>1878</v>
      </c>
      <c r="AH2113" s="89" t="s">
        <v>1879</v>
      </c>
      <c r="AI2113" s="90" t="s">
        <v>1880</v>
      </c>
      <c r="AJ2113" s="89"/>
      <c r="AK2113" s="90" t="s">
        <v>1881</v>
      </c>
    </row>
    <row r="2114" spans="1:37" ht="25.35" customHeight="1" thickTop="1" thickBot="1">
      <c r="A2114" s="261" t="s">
        <v>980</v>
      </c>
      <c r="B2114" s="261"/>
      <c r="C2114" s="261"/>
      <c r="D2114" s="261"/>
      <c r="E2114" s="261"/>
      <c r="F2114" s="261"/>
      <c r="G2114" s="261"/>
      <c r="H2114" s="261"/>
      <c r="I2114" s="261"/>
      <c r="J2114" s="261"/>
      <c r="K2114" s="261"/>
      <c r="L2114" s="261"/>
      <c r="M2114" s="261"/>
      <c r="N2114" s="261"/>
      <c r="O2114" s="261"/>
      <c r="P2114" s="261"/>
      <c r="Q2114" s="261"/>
      <c r="R2114" s="261"/>
      <c r="S2114" s="261"/>
      <c r="T2114" s="261"/>
      <c r="U2114" s="261"/>
      <c r="V2114" s="261"/>
      <c r="W2114" s="261"/>
      <c r="X2114" s="261"/>
      <c r="Y2114" s="261"/>
      <c r="Z2114" s="261"/>
      <c r="AA2114" s="261"/>
      <c r="AB2114" s="261"/>
      <c r="AC2114" s="261"/>
      <c r="AD2114" s="205">
        <f>'Art. 121'!Q2048</f>
        <v>3</v>
      </c>
      <c r="AE2114" s="91" t="str">
        <f t="shared" ref="AE2114:AE2127" si="575">IF(AG2114=1,AK2114,AG2114)</f>
        <v>No aplica</v>
      </c>
      <c r="AF2114">
        <f t="shared" ref="AF2114:AF2127" si="576">AD2114/2</f>
        <v>1.5</v>
      </c>
      <c r="AG2114" s="89" t="str">
        <f t="shared" ref="AG2114:AG2127" si="577">IF(AND(AF2114&gt;=0,AF2114&lt;=1),1,"No aplica")</f>
        <v>No aplica</v>
      </c>
      <c r="AH2114" s="92" t="e">
        <f t="shared" ref="AH2114:AH2127" si="578">AD2114/(AG2114*2)</f>
        <v>#VALUE!</v>
      </c>
      <c r="AI2114" s="93" t="str">
        <f t="shared" ref="AI2114:AI2127" si="579">IF(AG2114=1,AG2114/$AG$2128,"No aplica")</f>
        <v>No aplica</v>
      </c>
      <c r="AJ2114" s="93" t="e">
        <f t="shared" ref="AJ2114:AJ2127" si="580">AF2114*AI2114</f>
        <v>#VALUE!</v>
      </c>
      <c r="AK2114" s="93" t="e">
        <f t="shared" ref="AK2114:AK2127" si="581">AJ2114*$AE$23</f>
        <v>#VALUE!</v>
      </c>
    </row>
    <row r="2115" spans="1:37" ht="25.35" customHeight="1" thickTop="1" thickBot="1">
      <c r="A2115" s="261" t="s">
        <v>1011</v>
      </c>
      <c r="B2115" s="261"/>
      <c r="C2115" s="261"/>
      <c r="D2115" s="261"/>
      <c r="E2115" s="261"/>
      <c r="F2115" s="261"/>
      <c r="G2115" s="261"/>
      <c r="H2115" s="261"/>
      <c r="I2115" s="261"/>
      <c r="J2115" s="261"/>
      <c r="K2115" s="261"/>
      <c r="L2115" s="261"/>
      <c r="M2115" s="261"/>
      <c r="N2115" s="261"/>
      <c r="O2115" s="261"/>
      <c r="P2115" s="261"/>
      <c r="Q2115" s="261"/>
      <c r="R2115" s="261"/>
      <c r="S2115" s="261"/>
      <c r="T2115" s="261"/>
      <c r="U2115" s="261"/>
      <c r="V2115" s="261"/>
      <c r="W2115" s="261"/>
      <c r="X2115" s="261"/>
      <c r="Y2115" s="261"/>
      <c r="Z2115" s="261"/>
      <c r="AA2115" s="261"/>
      <c r="AB2115" s="261"/>
      <c r="AC2115" s="261"/>
      <c r="AD2115" s="205">
        <f>'Art. 121'!Q2049</f>
        <v>3</v>
      </c>
      <c r="AE2115" s="91" t="str">
        <f t="shared" si="575"/>
        <v>No aplica</v>
      </c>
      <c r="AF2115">
        <f t="shared" si="576"/>
        <v>1.5</v>
      </c>
      <c r="AG2115" s="89" t="str">
        <f t="shared" si="577"/>
        <v>No aplica</v>
      </c>
      <c r="AH2115" s="92" t="e">
        <f t="shared" si="578"/>
        <v>#VALUE!</v>
      </c>
      <c r="AI2115" s="93" t="str">
        <f t="shared" si="579"/>
        <v>No aplica</v>
      </c>
      <c r="AJ2115" s="93" t="e">
        <f t="shared" si="580"/>
        <v>#VALUE!</v>
      </c>
      <c r="AK2115" s="93" t="e">
        <f t="shared" si="581"/>
        <v>#VALUE!</v>
      </c>
    </row>
    <row r="2116" spans="1:37" ht="25.35" customHeight="1" thickTop="1" thickBot="1">
      <c r="A2116" s="261" t="s">
        <v>1746</v>
      </c>
      <c r="B2116" s="261"/>
      <c r="C2116" s="261"/>
      <c r="D2116" s="261"/>
      <c r="E2116" s="261"/>
      <c r="F2116" s="261"/>
      <c r="G2116" s="261"/>
      <c r="H2116" s="261"/>
      <c r="I2116" s="261"/>
      <c r="J2116" s="261"/>
      <c r="K2116" s="261"/>
      <c r="L2116" s="261"/>
      <c r="M2116" s="261"/>
      <c r="N2116" s="261"/>
      <c r="O2116" s="261"/>
      <c r="P2116" s="261"/>
      <c r="Q2116" s="261"/>
      <c r="R2116" s="261"/>
      <c r="S2116" s="261"/>
      <c r="T2116" s="261"/>
      <c r="U2116" s="261"/>
      <c r="V2116" s="261"/>
      <c r="W2116" s="261"/>
      <c r="X2116" s="261"/>
      <c r="Y2116" s="261"/>
      <c r="Z2116" s="261"/>
      <c r="AA2116" s="261"/>
      <c r="AB2116" s="261"/>
      <c r="AC2116" s="261"/>
      <c r="AD2116" s="205">
        <f>'Art. 121'!Q2050</f>
        <v>3</v>
      </c>
      <c r="AE2116" s="91" t="str">
        <f t="shared" si="575"/>
        <v>No aplica</v>
      </c>
      <c r="AF2116">
        <f t="shared" si="576"/>
        <v>1.5</v>
      </c>
      <c r="AG2116" s="89" t="str">
        <f t="shared" si="577"/>
        <v>No aplica</v>
      </c>
      <c r="AH2116" s="92" t="e">
        <f t="shared" si="578"/>
        <v>#VALUE!</v>
      </c>
      <c r="AI2116" s="93" t="str">
        <f t="shared" si="579"/>
        <v>No aplica</v>
      </c>
      <c r="AJ2116" s="93" t="e">
        <f t="shared" si="580"/>
        <v>#VALUE!</v>
      </c>
      <c r="AK2116" s="93" t="e">
        <f t="shared" si="581"/>
        <v>#VALUE!</v>
      </c>
    </row>
    <row r="2117" spans="1:37" ht="25.35" customHeight="1" thickTop="1" thickBot="1">
      <c r="A2117" s="261" t="s">
        <v>1748</v>
      </c>
      <c r="B2117" s="261"/>
      <c r="C2117" s="261"/>
      <c r="D2117" s="261"/>
      <c r="E2117" s="261"/>
      <c r="F2117" s="261"/>
      <c r="G2117" s="261"/>
      <c r="H2117" s="261"/>
      <c r="I2117" s="261"/>
      <c r="J2117" s="261"/>
      <c r="K2117" s="261"/>
      <c r="L2117" s="261"/>
      <c r="M2117" s="261"/>
      <c r="N2117" s="261"/>
      <c r="O2117" s="261"/>
      <c r="P2117" s="261"/>
      <c r="Q2117" s="261"/>
      <c r="R2117" s="261"/>
      <c r="S2117" s="261"/>
      <c r="T2117" s="261"/>
      <c r="U2117" s="261"/>
      <c r="V2117" s="261"/>
      <c r="W2117" s="261"/>
      <c r="X2117" s="261"/>
      <c r="Y2117" s="261"/>
      <c r="Z2117" s="261"/>
      <c r="AA2117" s="261"/>
      <c r="AB2117" s="261"/>
      <c r="AC2117" s="261"/>
      <c r="AD2117" s="205">
        <f>'Art. 121'!Q2051</f>
        <v>3</v>
      </c>
      <c r="AE2117" s="91" t="str">
        <f t="shared" si="575"/>
        <v>No aplica</v>
      </c>
      <c r="AF2117">
        <f t="shared" si="576"/>
        <v>1.5</v>
      </c>
      <c r="AG2117" s="89" t="str">
        <f t="shared" si="577"/>
        <v>No aplica</v>
      </c>
      <c r="AH2117" s="92" t="e">
        <f t="shared" si="578"/>
        <v>#VALUE!</v>
      </c>
      <c r="AI2117" s="93" t="str">
        <f t="shared" si="579"/>
        <v>No aplica</v>
      </c>
      <c r="AJ2117" s="93" t="e">
        <f t="shared" si="580"/>
        <v>#VALUE!</v>
      </c>
      <c r="AK2117" s="93" t="e">
        <f t="shared" si="581"/>
        <v>#VALUE!</v>
      </c>
    </row>
    <row r="2118" spans="1:37" ht="25.35" customHeight="1" thickTop="1" thickBot="1">
      <c r="A2118" s="295" t="s">
        <v>1750</v>
      </c>
      <c r="B2118" s="295"/>
      <c r="C2118" s="295"/>
      <c r="D2118" s="295"/>
      <c r="E2118" s="295"/>
      <c r="F2118" s="295"/>
      <c r="G2118" s="295"/>
      <c r="H2118" s="295"/>
      <c r="I2118" s="295"/>
      <c r="J2118" s="295"/>
      <c r="K2118" s="295"/>
      <c r="L2118" s="295"/>
      <c r="M2118" s="295"/>
      <c r="N2118" s="295"/>
      <c r="O2118" s="295"/>
      <c r="P2118" s="295"/>
      <c r="Q2118" s="295"/>
      <c r="R2118" s="295"/>
      <c r="S2118" s="295"/>
      <c r="T2118" s="295"/>
      <c r="U2118" s="295"/>
      <c r="V2118" s="295"/>
      <c r="W2118" s="295"/>
      <c r="X2118" s="295"/>
      <c r="Y2118" s="295"/>
      <c r="Z2118" s="295"/>
      <c r="AA2118" s="295"/>
      <c r="AB2118" s="295"/>
      <c r="AC2118" s="295"/>
      <c r="AD2118" s="205">
        <f>'Art. 121'!Q2052</f>
        <v>3</v>
      </c>
      <c r="AE2118" s="91" t="str">
        <f t="shared" si="575"/>
        <v>No aplica</v>
      </c>
      <c r="AF2118">
        <f t="shared" si="576"/>
        <v>1.5</v>
      </c>
      <c r="AG2118" s="89" t="str">
        <f t="shared" si="577"/>
        <v>No aplica</v>
      </c>
      <c r="AH2118" s="92" t="e">
        <f t="shared" si="578"/>
        <v>#VALUE!</v>
      </c>
      <c r="AI2118" s="93" t="str">
        <f t="shared" si="579"/>
        <v>No aplica</v>
      </c>
      <c r="AJ2118" s="93" t="e">
        <f t="shared" si="580"/>
        <v>#VALUE!</v>
      </c>
      <c r="AK2118" s="93" t="e">
        <f t="shared" si="581"/>
        <v>#VALUE!</v>
      </c>
    </row>
    <row r="2119" spans="1:37" ht="25.35" customHeight="1" thickTop="1" thickBot="1">
      <c r="A2119" s="295" t="s">
        <v>1752</v>
      </c>
      <c r="B2119" s="295"/>
      <c r="C2119" s="295"/>
      <c r="D2119" s="295"/>
      <c r="E2119" s="295"/>
      <c r="F2119" s="295"/>
      <c r="G2119" s="295"/>
      <c r="H2119" s="295"/>
      <c r="I2119" s="295"/>
      <c r="J2119" s="295"/>
      <c r="K2119" s="295"/>
      <c r="L2119" s="295"/>
      <c r="M2119" s="295"/>
      <c r="N2119" s="295"/>
      <c r="O2119" s="295"/>
      <c r="P2119" s="295"/>
      <c r="Q2119" s="295"/>
      <c r="R2119" s="295"/>
      <c r="S2119" s="295"/>
      <c r="T2119" s="295"/>
      <c r="U2119" s="295"/>
      <c r="V2119" s="295"/>
      <c r="W2119" s="295"/>
      <c r="X2119" s="295"/>
      <c r="Y2119" s="295"/>
      <c r="Z2119" s="295"/>
      <c r="AA2119" s="295"/>
      <c r="AB2119" s="295"/>
      <c r="AC2119" s="295"/>
      <c r="AD2119" s="205">
        <f>'Art. 121'!Q2053</f>
        <v>3</v>
      </c>
      <c r="AE2119" s="91" t="str">
        <f t="shared" si="575"/>
        <v>No aplica</v>
      </c>
      <c r="AF2119">
        <f t="shared" si="576"/>
        <v>1.5</v>
      </c>
      <c r="AG2119" s="89" t="str">
        <f t="shared" si="577"/>
        <v>No aplica</v>
      </c>
      <c r="AH2119" s="92" t="e">
        <f t="shared" si="578"/>
        <v>#VALUE!</v>
      </c>
      <c r="AI2119" s="93" t="str">
        <f t="shared" si="579"/>
        <v>No aplica</v>
      </c>
      <c r="AJ2119" s="93" t="e">
        <f t="shared" si="580"/>
        <v>#VALUE!</v>
      </c>
      <c r="AK2119" s="93" t="e">
        <f t="shared" si="581"/>
        <v>#VALUE!</v>
      </c>
    </row>
    <row r="2120" spans="1:37" ht="25.35" customHeight="1" thickTop="1" thickBot="1">
      <c r="A2120" s="261" t="s">
        <v>2638</v>
      </c>
      <c r="B2120" s="261"/>
      <c r="C2120" s="261"/>
      <c r="D2120" s="261"/>
      <c r="E2120" s="261"/>
      <c r="F2120" s="261"/>
      <c r="G2120" s="261"/>
      <c r="H2120" s="261"/>
      <c r="I2120" s="261"/>
      <c r="J2120" s="261"/>
      <c r="K2120" s="261"/>
      <c r="L2120" s="261"/>
      <c r="M2120" s="261"/>
      <c r="N2120" s="261"/>
      <c r="O2120" s="261"/>
      <c r="P2120" s="261"/>
      <c r="Q2120" s="261"/>
      <c r="R2120" s="261"/>
      <c r="S2120" s="261"/>
      <c r="T2120" s="261"/>
      <c r="U2120" s="261"/>
      <c r="V2120" s="261"/>
      <c r="W2120" s="261"/>
      <c r="X2120" s="261"/>
      <c r="Y2120" s="261"/>
      <c r="Z2120" s="261"/>
      <c r="AA2120" s="261"/>
      <c r="AB2120" s="261"/>
      <c r="AC2120" s="261"/>
      <c r="AD2120" s="205">
        <f>'Art. 121'!Q2054</f>
        <v>3</v>
      </c>
      <c r="AE2120" s="91" t="str">
        <f t="shared" si="575"/>
        <v>No aplica</v>
      </c>
      <c r="AF2120">
        <f t="shared" si="576"/>
        <v>1.5</v>
      </c>
      <c r="AG2120" s="89" t="str">
        <f t="shared" si="577"/>
        <v>No aplica</v>
      </c>
      <c r="AH2120" s="92" t="e">
        <f t="shared" si="578"/>
        <v>#VALUE!</v>
      </c>
      <c r="AI2120" s="93" t="str">
        <f t="shared" si="579"/>
        <v>No aplica</v>
      </c>
      <c r="AJ2120" s="93" t="e">
        <f t="shared" si="580"/>
        <v>#VALUE!</v>
      </c>
      <c r="AK2120" s="93" t="e">
        <f t="shared" si="581"/>
        <v>#VALUE!</v>
      </c>
    </row>
    <row r="2121" spans="1:37" ht="25.35" customHeight="1" thickTop="1" thickBot="1">
      <c r="A2121" s="261" t="s">
        <v>1755</v>
      </c>
      <c r="B2121" s="261"/>
      <c r="C2121" s="261"/>
      <c r="D2121" s="261"/>
      <c r="E2121" s="261"/>
      <c r="F2121" s="261"/>
      <c r="G2121" s="261"/>
      <c r="H2121" s="261"/>
      <c r="I2121" s="261"/>
      <c r="J2121" s="261"/>
      <c r="K2121" s="261"/>
      <c r="L2121" s="261"/>
      <c r="M2121" s="261"/>
      <c r="N2121" s="261"/>
      <c r="O2121" s="261"/>
      <c r="P2121" s="261"/>
      <c r="Q2121" s="261"/>
      <c r="R2121" s="261"/>
      <c r="S2121" s="261"/>
      <c r="T2121" s="261"/>
      <c r="U2121" s="261"/>
      <c r="V2121" s="261"/>
      <c r="W2121" s="261"/>
      <c r="X2121" s="261"/>
      <c r="Y2121" s="261"/>
      <c r="Z2121" s="261"/>
      <c r="AA2121" s="261"/>
      <c r="AB2121" s="261"/>
      <c r="AC2121" s="261"/>
      <c r="AD2121" s="205">
        <f>'Art. 121'!Q2055</f>
        <v>3</v>
      </c>
      <c r="AE2121" s="91" t="str">
        <f t="shared" si="575"/>
        <v>No aplica</v>
      </c>
      <c r="AF2121">
        <f t="shared" si="576"/>
        <v>1.5</v>
      </c>
      <c r="AG2121" s="89" t="str">
        <f t="shared" si="577"/>
        <v>No aplica</v>
      </c>
      <c r="AH2121" s="92" t="e">
        <f t="shared" si="578"/>
        <v>#VALUE!</v>
      </c>
      <c r="AI2121" s="93" t="str">
        <f t="shared" si="579"/>
        <v>No aplica</v>
      </c>
      <c r="AJ2121" s="93" t="e">
        <f t="shared" si="580"/>
        <v>#VALUE!</v>
      </c>
      <c r="AK2121" s="93" t="e">
        <f t="shared" si="581"/>
        <v>#VALUE!</v>
      </c>
    </row>
    <row r="2122" spans="1:37" ht="25.35" customHeight="1" thickTop="1" thickBot="1">
      <c r="A2122" s="261" t="s">
        <v>1757</v>
      </c>
      <c r="B2122" s="261"/>
      <c r="C2122" s="261"/>
      <c r="D2122" s="261"/>
      <c r="E2122" s="261"/>
      <c r="F2122" s="261"/>
      <c r="G2122" s="261"/>
      <c r="H2122" s="261"/>
      <c r="I2122" s="261"/>
      <c r="J2122" s="261"/>
      <c r="K2122" s="261"/>
      <c r="L2122" s="261"/>
      <c r="M2122" s="261"/>
      <c r="N2122" s="261"/>
      <c r="O2122" s="261"/>
      <c r="P2122" s="261"/>
      <c r="Q2122" s="261"/>
      <c r="R2122" s="261"/>
      <c r="S2122" s="261"/>
      <c r="T2122" s="261"/>
      <c r="U2122" s="261"/>
      <c r="V2122" s="261"/>
      <c r="W2122" s="261"/>
      <c r="X2122" s="261"/>
      <c r="Y2122" s="261"/>
      <c r="Z2122" s="261"/>
      <c r="AA2122" s="261"/>
      <c r="AB2122" s="261"/>
      <c r="AC2122" s="261"/>
      <c r="AD2122" s="205">
        <f>'Art. 121'!Q2056</f>
        <v>3</v>
      </c>
      <c r="AE2122" s="91" t="str">
        <f t="shared" si="575"/>
        <v>No aplica</v>
      </c>
      <c r="AF2122">
        <f t="shared" si="576"/>
        <v>1.5</v>
      </c>
      <c r="AG2122" s="89" t="str">
        <f t="shared" si="577"/>
        <v>No aplica</v>
      </c>
      <c r="AH2122" s="92" t="e">
        <f t="shared" si="578"/>
        <v>#VALUE!</v>
      </c>
      <c r="AI2122" s="93" t="str">
        <f t="shared" si="579"/>
        <v>No aplica</v>
      </c>
      <c r="AJ2122" s="93" t="e">
        <f t="shared" si="580"/>
        <v>#VALUE!</v>
      </c>
      <c r="AK2122" s="93" t="e">
        <f t="shared" si="581"/>
        <v>#VALUE!</v>
      </c>
    </row>
    <row r="2123" spans="1:37" ht="25.35" customHeight="1" thickTop="1" thickBot="1">
      <c r="A2123" s="261" t="s">
        <v>1759</v>
      </c>
      <c r="B2123" s="261"/>
      <c r="C2123" s="261"/>
      <c r="D2123" s="261"/>
      <c r="E2123" s="261"/>
      <c r="F2123" s="261"/>
      <c r="G2123" s="261"/>
      <c r="H2123" s="261"/>
      <c r="I2123" s="261"/>
      <c r="J2123" s="261"/>
      <c r="K2123" s="261"/>
      <c r="L2123" s="261"/>
      <c r="M2123" s="261"/>
      <c r="N2123" s="261"/>
      <c r="O2123" s="261"/>
      <c r="P2123" s="261"/>
      <c r="Q2123" s="261"/>
      <c r="R2123" s="261"/>
      <c r="S2123" s="261"/>
      <c r="T2123" s="261"/>
      <c r="U2123" s="261"/>
      <c r="V2123" s="261"/>
      <c r="W2123" s="261"/>
      <c r="X2123" s="261"/>
      <c r="Y2123" s="261"/>
      <c r="Z2123" s="261"/>
      <c r="AA2123" s="261"/>
      <c r="AB2123" s="261"/>
      <c r="AC2123" s="261"/>
      <c r="AD2123" s="205">
        <f>'Art. 121'!Q2057</f>
        <v>3</v>
      </c>
      <c r="AE2123" s="91" t="str">
        <f t="shared" si="575"/>
        <v>No aplica</v>
      </c>
      <c r="AF2123">
        <f t="shared" si="576"/>
        <v>1.5</v>
      </c>
      <c r="AG2123" s="89" t="str">
        <f t="shared" si="577"/>
        <v>No aplica</v>
      </c>
      <c r="AH2123" s="92" t="e">
        <f t="shared" si="578"/>
        <v>#VALUE!</v>
      </c>
      <c r="AI2123" s="93" t="str">
        <f t="shared" si="579"/>
        <v>No aplica</v>
      </c>
      <c r="AJ2123" s="93" t="e">
        <f t="shared" si="580"/>
        <v>#VALUE!</v>
      </c>
      <c r="AK2123" s="93" t="e">
        <f t="shared" si="581"/>
        <v>#VALUE!</v>
      </c>
    </row>
    <row r="2124" spans="1:37" ht="25.35" customHeight="1" thickTop="1" thickBot="1">
      <c r="A2124" s="261" t="s">
        <v>1761</v>
      </c>
      <c r="B2124" s="261"/>
      <c r="C2124" s="261"/>
      <c r="D2124" s="261"/>
      <c r="E2124" s="261"/>
      <c r="F2124" s="261"/>
      <c r="G2124" s="261"/>
      <c r="H2124" s="261"/>
      <c r="I2124" s="261"/>
      <c r="J2124" s="261"/>
      <c r="K2124" s="261"/>
      <c r="L2124" s="261"/>
      <c r="M2124" s="261"/>
      <c r="N2124" s="261"/>
      <c r="O2124" s="261"/>
      <c r="P2124" s="261"/>
      <c r="Q2124" s="261"/>
      <c r="R2124" s="261"/>
      <c r="S2124" s="261"/>
      <c r="T2124" s="261"/>
      <c r="U2124" s="261"/>
      <c r="V2124" s="261"/>
      <c r="W2124" s="261"/>
      <c r="X2124" s="261"/>
      <c r="Y2124" s="261"/>
      <c r="Z2124" s="261"/>
      <c r="AA2124" s="261"/>
      <c r="AB2124" s="261"/>
      <c r="AC2124" s="261"/>
      <c r="AD2124" s="205">
        <f>'Art. 121'!Q2058</f>
        <v>3</v>
      </c>
      <c r="AE2124" s="91" t="str">
        <f t="shared" si="575"/>
        <v>No aplica</v>
      </c>
      <c r="AF2124">
        <f t="shared" si="576"/>
        <v>1.5</v>
      </c>
      <c r="AG2124" s="89" t="str">
        <f t="shared" si="577"/>
        <v>No aplica</v>
      </c>
      <c r="AH2124" s="92" t="e">
        <f t="shared" si="578"/>
        <v>#VALUE!</v>
      </c>
      <c r="AI2124" s="93" t="str">
        <f t="shared" si="579"/>
        <v>No aplica</v>
      </c>
      <c r="AJ2124" s="93" t="e">
        <f t="shared" si="580"/>
        <v>#VALUE!</v>
      </c>
      <c r="AK2124" s="93" t="e">
        <f t="shared" si="581"/>
        <v>#VALUE!</v>
      </c>
    </row>
    <row r="2125" spans="1:37" ht="25.35" customHeight="1" thickTop="1" thickBot="1">
      <c r="A2125" s="295" t="s">
        <v>1763</v>
      </c>
      <c r="B2125" s="295"/>
      <c r="C2125" s="295"/>
      <c r="D2125" s="295"/>
      <c r="E2125" s="295"/>
      <c r="F2125" s="295"/>
      <c r="G2125" s="295"/>
      <c r="H2125" s="295"/>
      <c r="I2125" s="295"/>
      <c r="J2125" s="295"/>
      <c r="K2125" s="295"/>
      <c r="L2125" s="295"/>
      <c r="M2125" s="295"/>
      <c r="N2125" s="295"/>
      <c r="O2125" s="295"/>
      <c r="P2125" s="295"/>
      <c r="Q2125" s="295"/>
      <c r="R2125" s="295"/>
      <c r="S2125" s="295"/>
      <c r="T2125" s="295"/>
      <c r="U2125" s="295"/>
      <c r="V2125" s="295"/>
      <c r="W2125" s="295"/>
      <c r="X2125" s="295"/>
      <c r="Y2125" s="295"/>
      <c r="Z2125" s="295"/>
      <c r="AA2125" s="295"/>
      <c r="AB2125" s="295"/>
      <c r="AC2125" s="295"/>
      <c r="AD2125" s="205">
        <f>'Art. 121'!Q2059</f>
        <v>3</v>
      </c>
      <c r="AE2125" s="91" t="str">
        <f t="shared" si="575"/>
        <v>No aplica</v>
      </c>
      <c r="AF2125">
        <f t="shared" si="576"/>
        <v>1.5</v>
      </c>
      <c r="AG2125" s="89" t="str">
        <f t="shared" si="577"/>
        <v>No aplica</v>
      </c>
      <c r="AH2125" s="92" t="e">
        <f t="shared" si="578"/>
        <v>#VALUE!</v>
      </c>
      <c r="AI2125" s="93" t="str">
        <f t="shared" si="579"/>
        <v>No aplica</v>
      </c>
      <c r="AJ2125" s="93" t="e">
        <f t="shared" si="580"/>
        <v>#VALUE!</v>
      </c>
      <c r="AK2125" s="93" t="e">
        <f t="shared" si="581"/>
        <v>#VALUE!</v>
      </c>
    </row>
    <row r="2126" spans="1:37" ht="25.35" customHeight="1" thickTop="1" thickBot="1">
      <c r="A2126" s="295" t="s">
        <v>1765</v>
      </c>
      <c r="B2126" s="295"/>
      <c r="C2126" s="295"/>
      <c r="D2126" s="295"/>
      <c r="E2126" s="295"/>
      <c r="F2126" s="295"/>
      <c r="G2126" s="295"/>
      <c r="H2126" s="295"/>
      <c r="I2126" s="295"/>
      <c r="J2126" s="295"/>
      <c r="K2126" s="295"/>
      <c r="L2126" s="295"/>
      <c r="M2126" s="295"/>
      <c r="N2126" s="295"/>
      <c r="O2126" s="295"/>
      <c r="P2126" s="295"/>
      <c r="Q2126" s="295"/>
      <c r="R2126" s="295"/>
      <c r="S2126" s="295"/>
      <c r="T2126" s="295"/>
      <c r="U2126" s="295"/>
      <c r="V2126" s="295"/>
      <c r="W2126" s="295"/>
      <c r="X2126" s="295"/>
      <c r="Y2126" s="295"/>
      <c r="Z2126" s="295"/>
      <c r="AA2126" s="295"/>
      <c r="AB2126" s="295"/>
      <c r="AC2126" s="295"/>
      <c r="AD2126" s="205">
        <f>'Art. 121'!Q2060</f>
        <v>3</v>
      </c>
      <c r="AE2126" s="91" t="str">
        <f t="shared" si="575"/>
        <v>No aplica</v>
      </c>
      <c r="AF2126">
        <f t="shared" si="576"/>
        <v>1.5</v>
      </c>
      <c r="AG2126" s="89" t="str">
        <f t="shared" si="577"/>
        <v>No aplica</v>
      </c>
      <c r="AH2126" s="92" t="e">
        <f t="shared" si="578"/>
        <v>#VALUE!</v>
      </c>
      <c r="AI2126" s="93" t="str">
        <f t="shared" si="579"/>
        <v>No aplica</v>
      </c>
      <c r="AJ2126" s="93" t="e">
        <f t="shared" si="580"/>
        <v>#VALUE!</v>
      </c>
      <c r="AK2126" s="93" t="e">
        <f t="shared" si="581"/>
        <v>#VALUE!</v>
      </c>
    </row>
    <row r="2127" spans="1:37" ht="25.35" customHeight="1" thickTop="1" thickBot="1">
      <c r="A2127" s="261" t="s">
        <v>1767</v>
      </c>
      <c r="B2127" s="261"/>
      <c r="C2127" s="261"/>
      <c r="D2127" s="261"/>
      <c r="E2127" s="261"/>
      <c r="F2127" s="261"/>
      <c r="G2127" s="261"/>
      <c r="H2127" s="261"/>
      <c r="I2127" s="261"/>
      <c r="J2127" s="261"/>
      <c r="K2127" s="261"/>
      <c r="L2127" s="261"/>
      <c r="M2127" s="261"/>
      <c r="N2127" s="261"/>
      <c r="O2127" s="261"/>
      <c r="P2127" s="261"/>
      <c r="Q2127" s="261"/>
      <c r="R2127" s="261"/>
      <c r="S2127" s="261"/>
      <c r="T2127" s="261"/>
      <c r="U2127" s="261"/>
      <c r="V2127" s="261"/>
      <c r="W2127" s="261"/>
      <c r="X2127" s="261"/>
      <c r="Y2127" s="261"/>
      <c r="Z2127" s="261"/>
      <c r="AA2127" s="261"/>
      <c r="AB2127" s="261"/>
      <c r="AC2127" s="261"/>
      <c r="AD2127" s="205">
        <f>'Art. 121'!Q2061</f>
        <v>3</v>
      </c>
      <c r="AE2127" s="91" t="str">
        <f t="shared" si="575"/>
        <v>No aplica</v>
      </c>
      <c r="AF2127">
        <f t="shared" si="576"/>
        <v>1.5</v>
      </c>
      <c r="AG2127" s="89" t="str">
        <f t="shared" si="577"/>
        <v>No aplica</v>
      </c>
      <c r="AH2127" s="92" t="e">
        <f t="shared" si="578"/>
        <v>#VALUE!</v>
      </c>
      <c r="AI2127" s="93" t="str">
        <f t="shared" si="579"/>
        <v>No aplica</v>
      </c>
      <c r="AJ2127" s="93" t="e">
        <f t="shared" si="580"/>
        <v>#VALUE!</v>
      </c>
      <c r="AK2127" s="93" t="e">
        <f t="shared" si="581"/>
        <v>#VALUE!</v>
      </c>
    </row>
    <row r="2128" spans="1:37" ht="25.35" customHeight="1" thickTop="1">
      <c r="A2128" s="304" t="s">
        <v>2639</v>
      </c>
      <c r="B2128" s="304"/>
      <c r="C2128" s="304"/>
      <c r="D2128" s="304"/>
      <c r="E2128" s="304"/>
      <c r="F2128" s="304"/>
      <c r="G2128" s="304"/>
      <c r="H2128" s="304"/>
      <c r="I2128" s="304"/>
      <c r="J2128" s="304"/>
      <c r="K2128" s="304"/>
      <c r="L2128" s="304"/>
      <c r="M2128" s="304"/>
      <c r="N2128" s="304"/>
      <c r="O2128" s="304"/>
      <c r="P2128" s="304"/>
      <c r="Q2128" s="304"/>
      <c r="R2128" s="304"/>
      <c r="S2128" s="304"/>
      <c r="T2128" s="304"/>
      <c r="U2128" s="304"/>
      <c r="V2128" s="304"/>
      <c r="W2128" s="304"/>
      <c r="X2128" s="304"/>
      <c r="Y2128" s="304"/>
      <c r="Z2128" s="304"/>
      <c r="AA2128" s="304"/>
      <c r="AB2128" s="304"/>
      <c r="AC2128" s="304"/>
      <c r="AD2128" s="304"/>
      <c r="AE2128" s="91">
        <f>SUM(AE2114:AE2127)</f>
        <v>0</v>
      </c>
      <c r="AF2128" s="63"/>
      <c r="AG2128" s="94">
        <f>SUM(AG2114:AG2127)</f>
        <v>0</v>
      </c>
      <c r="AH2128" s="95"/>
      <c r="AI2128" s="96"/>
      <c r="AJ2128" s="96"/>
      <c r="AK2128" s="96"/>
    </row>
    <row r="2129" spans="1:37" ht="25.35" customHeight="1">
      <c r="A2129" s="302" t="s">
        <v>2640</v>
      </c>
      <c r="B2129" s="302"/>
      <c r="C2129" s="302"/>
      <c r="D2129" s="302"/>
      <c r="E2129" s="302"/>
      <c r="F2129" s="302"/>
      <c r="G2129" s="302"/>
      <c r="H2129" s="302"/>
      <c r="I2129" s="302"/>
      <c r="J2129" s="302"/>
      <c r="K2129" s="302"/>
      <c r="L2129" s="302"/>
      <c r="M2129" s="302"/>
      <c r="N2129" s="302"/>
      <c r="O2129" s="302"/>
      <c r="P2129" s="302"/>
      <c r="Q2129" s="302"/>
      <c r="R2129" s="302"/>
      <c r="S2129" s="302"/>
      <c r="T2129" s="302"/>
      <c r="U2129" s="302"/>
      <c r="V2129" s="302"/>
      <c r="W2129" s="302"/>
      <c r="X2129" s="302"/>
      <c r="Y2129" s="302"/>
      <c r="Z2129" s="302"/>
      <c r="AA2129" s="302"/>
      <c r="AB2129" s="302"/>
      <c r="AC2129" s="302"/>
      <c r="AD2129" s="302"/>
      <c r="AE2129" s="91">
        <f>AE2128/$AE$23*100</f>
        <v>0</v>
      </c>
      <c r="AF2129" s="63"/>
      <c r="AG2129" s="94"/>
      <c r="AH2129" s="95"/>
      <c r="AI2129" s="96"/>
      <c r="AJ2129" s="96"/>
      <c r="AK2129" s="96"/>
    </row>
    <row r="2130" spans="1:37" ht="25.35"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25.35" customHeight="1" thickTop="1" thickBot="1">
      <c r="A2131" s="305" t="s">
        <v>79</v>
      </c>
      <c r="B2131" s="305"/>
      <c r="C2131" s="305"/>
      <c r="D2131" s="305"/>
      <c r="E2131" s="305"/>
      <c r="F2131" s="305"/>
      <c r="G2131" s="305"/>
      <c r="H2131" s="305"/>
      <c r="I2131" s="305"/>
      <c r="J2131" s="305"/>
      <c r="K2131" s="305"/>
      <c r="L2131" s="305"/>
      <c r="M2131" s="305"/>
      <c r="N2131" s="305"/>
      <c r="O2131" s="305"/>
      <c r="P2131" s="305"/>
      <c r="Q2131" s="305"/>
      <c r="R2131" s="305"/>
      <c r="S2131" s="305"/>
      <c r="T2131" s="305"/>
      <c r="U2131" s="305"/>
      <c r="V2131" s="305"/>
      <c r="W2131" s="305"/>
      <c r="X2131" s="305"/>
      <c r="Y2131" s="305"/>
      <c r="Z2131" s="305"/>
      <c r="AA2131" s="305"/>
      <c r="AB2131" s="305"/>
      <c r="AC2131" s="305"/>
      <c r="AD2131" s="106" t="s">
        <v>67</v>
      </c>
      <c r="AE2131" s="107" t="s">
        <v>9</v>
      </c>
      <c r="AF2131" s="89" t="s">
        <v>1877</v>
      </c>
      <c r="AG2131" s="89" t="s">
        <v>1878</v>
      </c>
      <c r="AH2131" s="89" t="s">
        <v>1879</v>
      </c>
      <c r="AI2131" s="90" t="s">
        <v>1880</v>
      </c>
      <c r="AJ2131" s="89"/>
      <c r="AK2131" s="90" t="s">
        <v>1881</v>
      </c>
    </row>
    <row r="2132" spans="1:37" ht="25.35" customHeight="1" thickTop="1" thickBot="1">
      <c r="A2132" s="261" t="s">
        <v>1140</v>
      </c>
      <c r="B2132" s="261"/>
      <c r="C2132" s="261"/>
      <c r="D2132" s="261"/>
      <c r="E2132" s="261"/>
      <c r="F2132" s="261"/>
      <c r="G2132" s="261"/>
      <c r="H2132" s="261"/>
      <c r="I2132" s="261"/>
      <c r="J2132" s="261"/>
      <c r="K2132" s="261"/>
      <c r="L2132" s="261"/>
      <c r="M2132" s="261"/>
      <c r="N2132" s="261"/>
      <c r="O2132" s="261"/>
      <c r="P2132" s="261"/>
      <c r="Q2132" s="261"/>
      <c r="R2132" s="261"/>
      <c r="S2132" s="261"/>
      <c r="T2132" s="261"/>
      <c r="U2132" s="261"/>
      <c r="V2132" s="261"/>
      <c r="W2132" s="261"/>
      <c r="X2132" s="261"/>
      <c r="Y2132" s="261"/>
      <c r="Z2132" s="261"/>
      <c r="AA2132" s="261"/>
      <c r="AB2132" s="261"/>
      <c r="AC2132" s="261"/>
      <c r="AD2132" s="205">
        <f>'Art. 121'!Q2064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25.35" customHeight="1" thickTop="1" thickBot="1">
      <c r="A2133" s="261" t="s">
        <v>1142</v>
      </c>
      <c r="B2133" s="261"/>
      <c r="C2133" s="261"/>
      <c r="D2133" s="261"/>
      <c r="E2133" s="261"/>
      <c r="F2133" s="261"/>
      <c r="G2133" s="261"/>
      <c r="H2133" s="261"/>
      <c r="I2133" s="261"/>
      <c r="J2133" s="261"/>
      <c r="K2133" s="261"/>
      <c r="L2133" s="261"/>
      <c r="M2133" s="261"/>
      <c r="N2133" s="261"/>
      <c r="O2133" s="261"/>
      <c r="P2133" s="261"/>
      <c r="Q2133" s="261"/>
      <c r="R2133" s="261"/>
      <c r="S2133" s="261"/>
      <c r="T2133" s="261"/>
      <c r="U2133" s="261"/>
      <c r="V2133" s="261"/>
      <c r="W2133" s="261"/>
      <c r="X2133" s="261"/>
      <c r="Y2133" s="261"/>
      <c r="Z2133" s="261"/>
      <c r="AA2133" s="261"/>
      <c r="AB2133" s="261"/>
      <c r="AC2133" s="261"/>
      <c r="AD2133" s="205">
        <f>'Art. 121'!Q2065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25.35" customHeight="1" thickTop="1" thickBot="1">
      <c r="A2134" s="261" t="s">
        <v>1144</v>
      </c>
      <c r="B2134" s="261"/>
      <c r="C2134" s="261"/>
      <c r="D2134" s="261"/>
      <c r="E2134" s="261"/>
      <c r="F2134" s="261"/>
      <c r="G2134" s="261"/>
      <c r="H2134" s="261"/>
      <c r="I2134" s="261"/>
      <c r="J2134" s="261"/>
      <c r="K2134" s="261"/>
      <c r="L2134" s="261"/>
      <c r="M2134" s="261"/>
      <c r="N2134" s="261"/>
      <c r="O2134" s="261"/>
      <c r="P2134" s="261"/>
      <c r="Q2134" s="261"/>
      <c r="R2134" s="261"/>
      <c r="S2134" s="261"/>
      <c r="T2134" s="261"/>
      <c r="U2134" s="261"/>
      <c r="V2134" s="261"/>
      <c r="W2134" s="261"/>
      <c r="X2134" s="261"/>
      <c r="Y2134" s="261"/>
      <c r="Z2134" s="261"/>
      <c r="AA2134" s="261"/>
      <c r="AB2134" s="261"/>
      <c r="AC2134" s="261"/>
      <c r="AD2134" s="205">
        <f>'Art. 121'!Q2066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25.35" customHeight="1" thickTop="1" thickBot="1">
      <c r="A2135" s="261" t="s">
        <v>1146</v>
      </c>
      <c r="B2135" s="261"/>
      <c r="C2135" s="261"/>
      <c r="D2135" s="261"/>
      <c r="E2135" s="261"/>
      <c r="F2135" s="261"/>
      <c r="G2135" s="261"/>
      <c r="H2135" s="261"/>
      <c r="I2135" s="261"/>
      <c r="J2135" s="261"/>
      <c r="K2135" s="261"/>
      <c r="L2135" s="261"/>
      <c r="M2135" s="261"/>
      <c r="N2135" s="261"/>
      <c r="O2135" s="261"/>
      <c r="P2135" s="261"/>
      <c r="Q2135" s="261"/>
      <c r="R2135" s="261"/>
      <c r="S2135" s="261"/>
      <c r="T2135" s="261"/>
      <c r="U2135" s="261"/>
      <c r="V2135" s="261"/>
      <c r="W2135" s="261"/>
      <c r="X2135" s="261"/>
      <c r="Y2135" s="261"/>
      <c r="Z2135" s="261"/>
      <c r="AA2135" s="261"/>
      <c r="AB2135" s="261"/>
      <c r="AC2135" s="261"/>
      <c r="AD2135" s="205">
        <f>'Art. 121'!Q2067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25.35" customHeight="1" thickTop="1" thickBot="1">
      <c r="A2136" s="261" t="s">
        <v>1770</v>
      </c>
      <c r="B2136" s="261"/>
      <c r="C2136" s="261"/>
      <c r="D2136" s="261"/>
      <c r="E2136" s="261"/>
      <c r="F2136" s="261"/>
      <c r="G2136" s="261"/>
      <c r="H2136" s="261"/>
      <c r="I2136" s="261"/>
      <c r="J2136" s="261"/>
      <c r="K2136" s="261"/>
      <c r="L2136" s="261"/>
      <c r="M2136" s="261"/>
      <c r="N2136" s="261"/>
      <c r="O2136" s="261"/>
      <c r="P2136" s="261"/>
      <c r="Q2136" s="261"/>
      <c r="R2136" s="261"/>
      <c r="S2136" s="261"/>
      <c r="T2136" s="261"/>
      <c r="U2136" s="261"/>
      <c r="V2136" s="261"/>
      <c r="W2136" s="261"/>
      <c r="X2136" s="261"/>
      <c r="Y2136" s="261"/>
      <c r="Z2136" s="261"/>
      <c r="AA2136" s="261"/>
      <c r="AB2136" s="261"/>
      <c r="AC2136" s="261"/>
      <c r="AD2136" s="205">
        <f>'Art. 121'!Q2068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25.35" customHeight="1" thickTop="1">
      <c r="A2137" s="304" t="s">
        <v>2641</v>
      </c>
      <c r="B2137" s="304"/>
      <c r="C2137" s="304"/>
      <c r="D2137" s="304"/>
      <c r="E2137" s="304"/>
      <c r="F2137" s="304"/>
      <c r="G2137" s="304"/>
      <c r="H2137" s="304"/>
      <c r="I2137" s="304"/>
      <c r="J2137" s="304"/>
      <c r="K2137" s="304"/>
      <c r="L2137" s="304"/>
      <c r="M2137" s="304"/>
      <c r="N2137" s="304"/>
      <c r="O2137" s="304"/>
      <c r="P2137" s="304"/>
      <c r="Q2137" s="304"/>
      <c r="R2137" s="304"/>
      <c r="S2137" s="304"/>
      <c r="T2137" s="304"/>
      <c r="U2137" s="304"/>
      <c r="V2137" s="304"/>
      <c r="W2137" s="304"/>
      <c r="X2137" s="304"/>
      <c r="Y2137" s="304"/>
      <c r="Z2137" s="304"/>
      <c r="AA2137" s="304"/>
      <c r="AB2137" s="304"/>
      <c r="AC2137" s="304"/>
      <c r="AD2137" s="304"/>
      <c r="AE2137" s="91">
        <f>SUM(AE2130:AE2136)</f>
        <v>0</v>
      </c>
      <c r="AF2137" s="63"/>
      <c r="AG2137" s="94">
        <f>SUM(AG2132:AG2136)</f>
        <v>0</v>
      </c>
      <c r="AH2137" s="95"/>
      <c r="AI2137" s="96"/>
      <c r="AJ2137" s="96"/>
      <c r="AK2137" s="96"/>
    </row>
    <row r="2138" spans="1:37" ht="25.35" customHeight="1">
      <c r="A2138" s="302" t="s">
        <v>2642</v>
      </c>
      <c r="B2138" s="302"/>
      <c r="C2138" s="302"/>
      <c r="D2138" s="302"/>
      <c r="E2138" s="302"/>
      <c r="F2138" s="302"/>
      <c r="G2138" s="302"/>
      <c r="H2138" s="302"/>
      <c r="I2138" s="302"/>
      <c r="J2138" s="302"/>
      <c r="K2138" s="302"/>
      <c r="L2138" s="302"/>
      <c r="M2138" s="302"/>
      <c r="N2138" s="302"/>
      <c r="O2138" s="302"/>
      <c r="P2138" s="302"/>
      <c r="Q2138" s="302"/>
      <c r="R2138" s="302"/>
      <c r="S2138" s="302"/>
      <c r="T2138" s="302"/>
      <c r="U2138" s="302"/>
      <c r="V2138" s="302"/>
      <c r="W2138" s="302"/>
      <c r="X2138" s="302"/>
      <c r="Y2138" s="302"/>
      <c r="Z2138" s="302"/>
      <c r="AA2138" s="302"/>
      <c r="AB2138" s="302"/>
      <c r="AC2138" s="302"/>
      <c r="AD2138" s="302"/>
      <c r="AE2138" s="91">
        <f>AE2137/$AE$23*100</f>
        <v>0</v>
      </c>
      <c r="AF2138" s="63"/>
      <c r="AG2138" s="94"/>
      <c r="AH2138" s="95"/>
      <c r="AI2138" s="96"/>
      <c r="AJ2138" s="96"/>
      <c r="AK2138" s="96"/>
    </row>
    <row r="2139" spans="1:37" ht="25.35"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25.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25.35" customHeight="1">
      <c r="A2141" s="294" t="s">
        <v>2643</v>
      </c>
      <c r="B2141" s="294"/>
      <c r="C2141" s="294"/>
      <c r="D2141" s="294"/>
      <c r="E2141" s="294"/>
      <c r="F2141" s="294"/>
      <c r="G2141" s="294"/>
      <c r="H2141" s="294"/>
      <c r="I2141" s="294"/>
      <c r="J2141" s="294"/>
      <c r="K2141" s="294"/>
      <c r="L2141" s="294"/>
      <c r="M2141" s="294"/>
      <c r="N2141" s="294"/>
      <c r="O2141" s="294"/>
      <c r="P2141" s="294"/>
      <c r="Q2141" s="294"/>
      <c r="R2141" s="294"/>
      <c r="S2141" s="294"/>
      <c r="T2141" s="294"/>
      <c r="U2141" s="294"/>
      <c r="V2141" s="294"/>
      <c r="W2141" s="294"/>
      <c r="X2141" s="294"/>
      <c r="Y2141" s="294"/>
      <c r="Z2141" s="294"/>
      <c r="AA2141" s="294"/>
      <c r="AB2141" s="294"/>
      <c r="AC2141" s="294"/>
      <c r="AD2141" s="204"/>
      <c r="AE2141" s="204"/>
    </row>
    <row r="2142" spans="1:37" ht="25.35" customHeight="1">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25.35"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25.35" customHeight="1" thickTop="1" thickBot="1">
      <c r="A2144" s="303" t="s">
        <v>44</v>
      </c>
      <c r="B2144" s="303"/>
      <c r="C2144" s="303"/>
      <c r="D2144" s="303"/>
      <c r="E2144" s="303"/>
      <c r="F2144" s="303"/>
      <c r="G2144" s="303"/>
      <c r="H2144" s="303"/>
      <c r="I2144" s="303"/>
      <c r="J2144" s="303"/>
      <c r="K2144" s="303"/>
      <c r="L2144" s="303"/>
      <c r="M2144" s="303"/>
      <c r="N2144" s="303"/>
      <c r="O2144" s="303"/>
      <c r="P2144" s="303"/>
      <c r="Q2144" s="303"/>
      <c r="R2144" s="303"/>
      <c r="S2144" s="303"/>
      <c r="T2144" s="303"/>
      <c r="U2144" s="303"/>
      <c r="V2144" s="303"/>
      <c r="W2144" s="303"/>
      <c r="X2144" s="303"/>
      <c r="Y2144" s="303"/>
      <c r="Z2144" s="303"/>
      <c r="AA2144" s="303"/>
      <c r="AB2144" s="303"/>
      <c r="AC2144" s="303"/>
      <c r="AD2144" s="67" t="s">
        <v>67</v>
      </c>
      <c r="AE2144" s="201" t="s">
        <v>9</v>
      </c>
      <c r="AF2144" s="89" t="s">
        <v>1877</v>
      </c>
      <c r="AG2144" s="89" t="s">
        <v>1878</v>
      </c>
      <c r="AH2144" s="89" t="s">
        <v>1879</v>
      </c>
      <c r="AI2144" s="90" t="s">
        <v>1880</v>
      </c>
      <c r="AJ2144" s="89"/>
      <c r="AK2144" s="90" t="s">
        <v>1881</v>
      </c>
    </row>
    <row r="2145" spans="1:37" ht="25.35" customHeight="1" thickTop="1" thickBot="1">
      <c r="A2145" s="261" t="s">
        <v>980</v>
      </c>
      <c r="B2145" s="261"/>
      <c r="C2145" s="261"/>
      <c r="D2145" s="261"/>
      <c r="E2145" s="261"/>
      <c r="F2145" s="261"/>
      <c r="G2145" s="261"/>
      <c r="H2145" s="261"/>
      <c r="I2145" s="261"/>
      <c r="J2145" s="261"/>
      <c r="K2145" s="261"/>
      <c r="L2145" s="261"/>
      <c r="M2145" s="261"/>
      <c r="N2145" s="261"/>
      <c r="O2145" s="261"/>
      <c r="P2145" s="261"/>
      <c r="Q2145" s="261"/>
      <c r="R2145" s="261"/>
      <c r="S2145" s="261"/>
      <c r="T2145" s="261"/>
      <c r="U2145" s="261"/>
      <c r="V2145" s="261"/>
      <c r="W2145" s="261"/>
      <c r="X2145" s="261"/>
      <c r="Y2145" s="261"/>
      <c r="Z2145" s="261"/>
      <c r="AA2145" s="261"/>
      <c r="AB2145" s="261"/>
      <c r="AC2145" s="261"/>
      <c r="AD2145" s="205">
        <f>'Art. 121'!Q2077</f>
        <v>3</v>
      </c>
      <c r="AE2145" s="91" t="str">
        <f t="shared" ref="AE2145:AE2160" si="582">IF(AG2145=1,AK2145,AG2145)</f>
        <v>No aplica</v>
      </c>
      <c r="AF2145">
        <f t="shared" ref="AF2145:AF2160" si="583">AD2145/2</f>
        <v>1.5</v>
      </c>
      <c r="AG2145" s="89" t="str">
        <f t="shared" ref="AG2145:AG2160" si="584">IF(AND(AF2145&gt;=0,AF2145&lt;=1),1,"No aplica")</f>
        <v>No aplica</v>
      </c>
      <c r="AH2145" s="92" t="e">
        <f t="shared" ref="AH2145:AH2160" si="585">AD2145/(AG2145*2)</f>
        <v>#VALUE!</v>
      </c>
      <c r="AI2145" s="93" t="str">
        <f t="shared" ref="AI2145:AI2160" si="586">IF(AG2145=1,AG2145/$AG$2161,"No aplica")</f>
        <v>No aplica</v>
      </c>
      <c r="AJ2145" s="93" t="e">
        <f t="shared" ref="AJ2145:AJ2160" si="587">AF2145*AI2145</f>
        <v>#VALUE!</v>
      </c>
      <c r="AK2145" s="93" t="e">
        <f t="shared" ref="AK2145:AK2160" si="588">AJ2145*$AE$23</f>
        <v>#VALUE!</v>
      </c>
    </row>
    <row r="2146" spans="1:37" ht="25.35" customHeight="1" thickTop="1" thickBot="1">
      <c r="A2146" s="261" t="s">
        <v>981</v>
      </c>
      <c r="B2146" s="261"/>
      <c r="C2146" s="261"/>
      <c r="D2146" s="261"/>
      <c r="E2146" s="261"/>
      <c r="F2146" s="261"/>
      <c r="G2146" s="261"/>
      <c r="H2146" s="261"/>
      <c r="I2146" s="261"/>
      <c r="J2146" s="261"/>
      <c r="K2146" s="261"/>
      <c r="L2146" s="261"/>
      <c r="M2146" s="261"/>
      <c r="N2146" s="261"/>
      <c r="O2146" s="261"/>
      <c r="P2146" s="261"/>
      <c r="Q2146" s="261"/>
      <c r="R2146" s="261"/>
      <c r="S2146" s="261"/>
      <c r="T2146" s="261"/>
      <c r="U2146" s="261"/>
      <c r="V2146" s="261"/>
      <c r="W2146" s="261"/>
      <c r="X2146" s="261"/>
      <c r="Y2146" s="261"/>
      <c r="Z2146" s="261"/>
      <c r="AA2146" s="261"/>
      <c r="AB2146" s="261"/>
      <c r="AC2146" s="261"/>
      <c r="AD2146" s="205">
        <f>'Art. 121'!Q2078</f>
        <v>3</v>
      </c>
      <c r="AE2146" s="91" t="str">
        <f t="shared" si="582"/>
        <v>No aplica</v>
      </c>
      <c r="AF2146">
        <f t="shared" si="583"/>
        <v>1.5</v>
      </c>
      <c r="AG2146" s="89" t="str">
        <f t="shared" si="584"/>
        <v>No aplica</v>
      </c>
      <c r="AH2146" s="92" t="e">
        <f t="shared" si="585"/>
        <v>#VALUE!</v>
      </c>
      <c r="AI2146" s="93" t="str">
        <f t="shared" si="586"/>
        <v>No aplica</v>
      </c>
      <c r="AJ2146" s="93" t="e">
        <f t="shared" si="587"/>
        <v>#VALUE!</v>
      </c>
      <c r="AK2146" s="93" t="e">
        <f t="shared" si="588"/>
        <v>#VALUE!</v>
      </c>
    </row>
    <row r="2147" spans="1:37" ht="25.35" customHeight="1" thickTop="1" thickBot="1">
      <c r="A2147" s="261" t="s">
        <v>1774</v>
      </c>
      <c r="B2147" s="261"/>
      <c r="C2147" s="261"/>
      <c r="D2147" s="261"/>
      <c r="E2147" s="261"/>
      <c r="F2147" s="261"/>
      <c r="G2147" s="261"/>
      <c r="H2147" s="261"/>
      <c r="I2147" s="261"/>
      <c r="J2147" s="261"/>
      <c r="K2147" s="261"/>
      <c r="L2147" s="261"/>
      <c r="M2147" s="261"/>
      <c r="N2147" s="261"/>
      <c r="O2147" s="261"/>
      <c r="P2147" s="261"/>
      <c r="Q2147" s="261"/>
      <c r="R2147" s="261"/>
      <c r="S2147" s="261"/>
      <c r="T2147" s="261"/>
      <c r="U2147" s="261"/>
      <c r="V2147" s="261"/>
      <c r="W2147" s="261"/>
      <c r="X2147" s="261"/>
      <c r="Y2147" s="261"/>
      <c r="Z2147" s="261"/>
      <c r="AA2147" s="261"/>
      <c r="AB2147" s="261"/>
      <c r="AC2147" s="261"/>
      <c r="AD2147" s="205">
        <f>'Art. 121'!Q2079</f>
        <v>3</v>
      </c>
      <c r="AE2147" s="91" t="str">
        <f t="shared" si="582"/>
        <v>No aplica</v>
      </c>
      <c r="AF2147">
        <f t="shared" si="583"/>
        <v>1.5</v>
      </c>
      <c r="AG2147" s="89" t="str">
        <f t="shared" si="584"/>
        <v>No aplica</v>
      </c>
      <c r="AH2147" s="92" t="e">
        <f t="shared" si="585"/>
        <v>#VALUE!</v>
      </c>
      <c r="AI2147" s="93" t="str">
        <f t="shared" si="586"/>
        <v>No aplica</v>
      </c>
      <c r="AJ2147" s="93" t="e">
        <f t="shared" si="587"/>
        <v>#VALUE!</v>
      </c>
      <c r="AK2147" s="93" t="e">
        <f t="shared" si="588"/>
        <v>#VALUE!</v>
      </c>
    </row>
    <row r="2148" spans="1:37" ht="25.35" customHeight="1" thickTop="1" thickBot="1">
      <c r="A2148" s="261" t="s">
        <v>1776</v>
      </c>
      <c r="B2148" s="261"/>
      <c r="C2148" s="261"/>
      <c r="D2148" s="261"/>
      <c r="E2148" s="261"/>
      <c r="F2148" s="261"/>
      <c r="G2148" s="261"/>
      <c r="H2148" s="261"/>
      <c r="I2148" s="261"/>
      <c r="J2148" s="261"/>
      <c r="K2148" s="261"/>
      <c r="L2148" s="261"/>
      <c r="M2148" s="261"/>
      <c r="N2148" s="261"/>
      <c r="O2148" s="261"/>
      <c r="P2148" s="261"/>
      <c r="Q2148" s="261"/>
      <c r="R2148" s="261"/>
      <c r="S2148" s="261"/>
      <c r="T2148" s="261"/>
      <c r="U2148" s="261"/>
      <c r="V2148" s="261"/>
      <c r="W2148" s="261"/>
      <c r="X2148" s="261"/>
      <c r="Y2148" s="261"/>
      <c r="Z2148" s="261"/>
      <c r="AA2148" s="261"/>
      <c r="AB2148" s="261"/>
      <c r="AC2148" s="261"/>
      <c r="AD2148" s="205">
        <f>'Art. 121'!Q2080</f>
        <v>3</v>
      </c>
      <c r="AE2148" s="91" t="str">
        <f t="shared" si="582"/>
        <v>No aplica</v>
      </c>
      <c r="AF2148">
        <f t="shared" si="583"/>
        <v>1.5</v>
      </c>
      <c r="AG2148" s="89" t="str">
        <f t="shared" si="584"/>
        <v>No aplica</v>
      </c>
      <c r="AH2148" s="92" t="e">
        <f t="shared" si="585"/>
        <v>#VALUE!</v>
      </c>
      <c r="AI2148" s="93" t="str">
        <f t="shared" si="586"/>
        <v>No aplica</v>
      </c>
      <c r="AJ2148" s="93" t="e">
        <f t="shared" si="587"/>
        <v>#VALUE!</v>
      </c>
      <c r="AK2148" s="93" t="e">
        <f t="shared" si="588"/>
        <v>#VALUE!</v>
      </c>
    </row>
    <row r="2149" spans="1:37" ht="25.35" customHeight="1" thickTop="1" thickBot="1">
      <c r="A2149" s="295" t="s">
        <v>1778</v>
      </c>
      <c r="B2149" s="295"/>
      <c r="C2149" s="295"/>
      <c r="D2149" s="295"/>
      <c r="E2149" s="295"/>
      <c r="F2149" s="295"/>
      <c r="G2149" s="295"/>
      <c r="H2149" s="295"/>
      <c r="I2149" s="295"/>
      <c r="J2149" s="295"/>
      <c r="K2149" s="295"/>
      <c r="L2149" s="295"/>
      <c r="M2149" s="295"/>
      <c r="N2149" s="295"/>
      <c r="O2149" s="295"/>
      <c r="P2149" s="295"/>
      <c r="Q2149" s="295"/>
      <c r="R2149" s="295"/>
      <c r="S2149" s="295"/>
      <c r="T2149" s="295"/>
      <c r="U2149" s="295"/>
      <c r="V2149" s="295"/>
      <c r="W2149" s="295"/>
      <c r="X2149" s="295"/>
      <c r="Y2149" s="295"/>
      <c r="Z2149" s="295"/>
      <c r="AA2149" s="295"/>
      <c r="AB2149" s="295"/>
      <c r="AC2149" s="295"/>
      <c r="AD2149" s="205">
        <f>'Art. 121'!Q2081</f>
        <v>3</v>
      </c>
      <c r="AE2149" s="91" t="str">
        <f t="shared" si="582"/>
        <v>No aplica</v>
      </c>
      <c r="AF2149">
        <f t="shared" si="583"/>
        <v>1.5</v>
      </c>
      <c r="AG2149" s="89" t="str">
        <f t="shared" si="584"/>
        <v>No aplica</v>
      </c>
      <c r="AH2149" s="92" t="e">
        <f t="shared" si="585"/>
        <v>#VALUE!</v>
      </c>
      <c r="AI2149" s="93" t="str">
        <f t="shared" si="586"/>
        <v>No aplica</v>
      </c>
      <c r="AJ2149" s="93" t="e">
        <f t="shared" si="587"/>
        <v>#VALUE!</v>
      </c>
      <c r="AK2149" s="93" t="e">
        <f t="shared" si="588"/>
        <v>#VALUE!</v>
      </c>
    </row>
    <row r="2150" spans="1:37" ht="25.35" customHeight="1" thickTop="1" thickBot="1">
      <c r="A2150" s="295" t="s">
        <v>1780</v>
      </c>
      <c r="B2150" s="295"/>
      <c r="C2150" s="295"/>
      <c r="D2150" s="295"/>
      <c r="E2150" s="295"/>
      <c r="F2150" s="295"/>
      <c r="G2150" s="295"/>
      <c r="H2150" s="295"/>
      <c r="I2150" s="295"/>
      <c r="J2150" s="295"/>
      <c r="K2150" s="295"/>
      <c r="L2150" s="295"/>
      <c r="M2150" s="295"/>
      <c r="N2150" s="295"/>
      <c r="O2150" s="295"/>
      <c r="P2150" s="295"/>
      <c r="Q2150" s="295"/>
      <c r="R2150" s="295"/>
      <c r="S2150" s="295"/>
      <c r="T2150" s="295"/>
      <c r="U2150" s="295"/>
      <c r="V2150" s="295"/>
      <c r="W2150" s="295"/>
      <c r="X2150" s="295"/>
      <c r="Y2150" s="295"/>
      <c r="Z2150" s="295"/>
      <c r="AA2150" s="295"/>
      <c r="AB2150" s="295"/>
      <c r="AC2150" s="295"/>
      <c r="AD2150" s="205">
        <f>'Art. 121'!Q2082</f>
        <v>3</v>
      </c>
      <c r="AE2150" s="91" t="str">
        <f t="shared" si="582"/>
        <v>No aplica</v>
      </c>
      <c r="AF2150">
        <f t="shared" si="583"/>
        <v>1.5</v>
      </c>
      <c r="AG2150" s="89" t="str">
        <f t="shared" si="584"/>
        <v>No aplica</v>
      </c>
      <c r="AH2150" s="92" t="e">
        <f t="shared" si="585"/>
        <v>#VALUE!</v>
      </c>
      <c r="AI2150" s="93" t="str">
        <f t="shared" si="586"/>
        <v>No aplica</v>
      </c>
      <c r="AJ2150" s="93" t="e">
        <f t="shared" si="587"/>
        <v>#VALUE!</v>
      </c>
      <c r="AK2150" s="93" t="e">
        <f t="shared" si="588"/>
        <v>#VALUE!</v>
      </c>
    </row>
    <row r="2151" spans="1:37" ht="25.35" customHeight="1" thickTop="1" thickBot="1">
      <c r="A2151" s="261" t="s">
        <v>1782</v>
      </c>
      <c r="B2151" s="261"/>
      <c r="C2151" s="261"/>
      <c r="D2151" s="261"/>
      <c r="E2151" s="261"/>
      <c r="F2151" s="261"/>
      <c r="G2151" s="261"/>
      <c r="H2151" s="261"/>
      <c r="I2151" s="261"/>
      <c r="J2151" s="261"/>
      <c r="K2151" s="261"/>
      <c r="L2151" s="261"/>
      <c r="M2151" s="261"/>
      <c r="N2151" s="261"/>
      <c r="O2151" s="261"/>
      <c r="P2151" s="261"/>
      <c r="Q2151" s="261"/>
      <c r="R2151" s="261"/>
      <c r="S2151" s="261"/>
      <c r="T2151" s="261"/>
      <c r="U2151" s="261"/>
      <c r="V2151" s="261"/>
      <c r="W2151" s="261"/>
      <c r="X2151" s="261"/>
      <c r="Y2151" s="261"/>
      <c r="Z2151" s="261"/>
      <c r="AA2151" s="261"/>
      <c r="AB2151" s="261"/>
      <c r="AC2151" s="261"/>
      <c r="AD2151" s="205">
        <f>'Art. 121'!Q2083</f>
        <v>3</v>
      </c>
      <c r="AE2151" s="91" t="str">
        <f t="shared" si="582"/>
        <v>No aplica</v>
      </c>
      <c r="AF2151">
        <f t="shared" si="583"/>
        <v>1.5</v>
      </c>
      <c r="AG2151" s="89" t="str">
        <f t="shared" si="584"/>
        <v>No aplica</v>
      </c>
      <c r="AH2151" s="92" t="e">
        <f t="shared" si="585"/>
        <v>#VALUE!</v>
      </c>
      <c r="AI2151" s="93" t="str">
        <f t="shared" si="586"/>
        <v>No aplica</v>
      </c>
      <c r="AJ2151" s="93" t="e">
        <f t="shared" si="587"/>
        <v>#VALUE!</v>
      </c>
      <c r="AK2151" s="93" t="e">
        <f t="shared" si="588"/>
        <v>#VALUE!</v>
      </c>
    </row>
    <row r="2152" spans="1:37" ht="25.35" customHeight="1" thickTop="1" thickBot="1">
      <c r="A2152" s="261" t="s">
        <v>2644</v>
      </c>
      <c r="B2152" s="261"/>
      <c r="C2152" s="261"/>
      <c r="D2152" s="261"/>
      <c r="E2152" s="261"/>
      <c r="F2152" s="261"/>
      <c r="G2152" s="261"/>
      <c r="H2152" s="261"/>
      <c r="I2152" s="261"/>
      <c r="J2152" s="261"/>
      <c r="K2152" s="261"/>
      <c r="L2152" s="261"/>
      <c r="M2152" s="261"/>
      <c r="N2152" s="261"/>
      <c r="O2152" s="261"/>
      <c r="P2152" s="261"/>
      <c r="Q2152" s="261"/>
      <c r="R2152" s="261"/>
      <c r="S2152" s="261"/>
      <c r="T2152" s="261"/>
      <c r="U2152" s="261"/>
      <c r="V2152" s="261"/>
      <c r="W2152" s="261"/>
      <c r="X2152" s="261"/>
      <c r="Y2152" s="261"/>
      <c r="Z2152" s="261"/>
      <c r="AA2152" s="261"/>
      <c r="AB2152" s="261"/>
      <c r="AC2152" s="261"/>
      <c r="AD2152" s="205">
        <f>'Art. 121'!Q2084</f>
        <v>3</v>
      </c>
      <c r="AE2152" s="91" t="str">
        <f t="shared" si="582"/>
        <v>No aplica</v>
      </c>
      <c r="AF2152">
        <f t="shared" si="583"/>
        <v>1.5</v>
      </c>
      <c r="AG2152" s="89" t="str">
        <f t="shared" si="584"/>
        <v>No aplica</v>
      </c>
      <c r="AH2152" s="92" t="e">
        <f t="shared" si="585"/>
        <v>#VALUE!</v>
      </c>
      <c r="AI2152" s="93" t="str">
        <f t="shared" si="586"/>
        <v>No aplica</v>
      </c>
      <c r="AJ2152" s="93" t="e">
        <f t="shared" si="587"/>
        <v>#VALUE!</v>
      </c>
      <c r="AK2152" s="93" t="e">
        <f t="shared" si="588"/>
        <v>#VALUE!</v>
      </c>
    </row>
    <row r="2153" spans="1:37" ht="25.35" customHeight="1" thickTop="1" thickBot="1">
      <c r="A2153" s="261" t="s">
        <v>1785</v>
      </c>
      <c r="B2153" s="261"/>
      <c r="C2153" s="261"/>
      <c r="D2153" s="261"/>
      <c r="E2153" s="261"/>
      <c r="F2153" s="261"/>
      <c r="G2153" s="261"/>
      <c r="H2153" s="261"/>
      <c r="I2153" s="261"/>
      <c r="J2153" s="261"/>
      <c r="K2153" s="261"/>
      <c r="L2153" s="261"/>
      <c r="M2153" s="261"/>
      <c r="N2153" s="261"/>
      <c r="O2153" s="261"/>
      <c r="P2153" s="261"/>
      <c r="Q2153" s="261"/>
      <c r="R2153" s="261"/>
      <c r="S2153" s="261"/>
      <c r="T2153" s="261"/>
      <c r="U2153" s="261"/>
      <c r="V2153" s="261"/>
      <c r="W2153" s="261"/>
      <c r="X2153" s="261"/>
      <c r="Y2153" s="261"/>
      <c r="Z2153" s="261"/>
      <c r="AA2153" s="261"/>
      <c r="AB2153" s="261"/>
      <c r="AC2153" s="261"/>
      <c r="AD2153" s="205">
        <f>'Art. 121'!Q2085</f>
        <v>3</v>
      </c>
      <c r="AE2153" s="91" t="str">
        <f t="shared" si="582"/>
        <v>No aplica</v>
      </c>
      <c r="AF2153">
        <f t="shared" si="583"/>
        <v>1.5</v>
      </c>
      <c r="AG2153" s="89" t="str">
        <f t="shared" si="584"/>
        <v>No aplica</v>
      </c>
      <c r="AH2153" s="92" t="e">
        <f t="shared" si="585"/>
        <v>#VALUE!</v>
      </c>
      <c r="AI2153" s="93" t="str">
        <f t="shared" si="586"/>
        <v>No aplica</v>
      </c>
      <c r="AJ2153" s="93" t="e">
        <f t="shared" si="587"/>
        <v>#VALUE!</v>
      </c>
      <c r="AK2153" s="93" t="e">
        <f t="shared" si="588"/>
        <v>#VALUE!</v>
      </c>
    </row>
    <row r="2154" spans="1:37" ht="25.35" customHeight="1" thickTop="1" thickBot="1">
      <c r="A2154" s="261" t="s">
        <v>1787</v>
      </c>
      <c r="B2154" s="261"/>
      <c r="C2154" s="261"/>
      <c r="D2154" s="261"/>
      <c r="E2154" s="261"/>
      <c r="F2154" s="261"/>
      <c r="G2154" s="261"/>
      <c r="H2154" s="261"/>
      <c r="I2154" s="261"/>
      <c r="J2154" s="261"/>
      <c r="K2154" s="261"/>
      <c r="L2154" s="261"/>
      <c r="M2154" s="261"/>
      <c r="N2154" s="261"/>
      <c r="O2154" s="261"/>
      <c r="P2154" s="261"/>
      <c r="Q2154" s="261"/>
      <c r="R2154" s="261"/>
      <c r="S2154" s="261"/>
      <c r="T2154" s="261"/>
      <c r="U2154" s="261"/>
      <c r="V2154" s="261"/>
      <c r="W2154" s="261"/>
      <c r="X2154" s="261"/>
      <c r="Y2154" s="261"/>
      <c r="Z2154" s="261"/>
      <c r="AA2154" s="261"/>
      <c r="AB2154" s="261"/>
      <c r="AC2154" s="261"/>
      <c r="AD2154" s="205">
        <f>'Art. 121'!Q2086</f>
        <v>3</v>
      </c>
      <c r="AE2154" s="91" t="str">
        <f t="shared" si="582"/>
        <v>No aplica</v>
      </c>
      <c r="AF2154">
        <f t="shared" si="583"/>
        <v>1.5</v>
      </c>
      <c r="AG2154" s="89" t="str">
        <f t="shared" si="584"/>
        <v>No aplica</v>
      </c>
      <c r="AH2154" s="92" t="e">
        <f t="shared" si="585"/>
        <v>#VALUE!</v>
      </c>
      <c r="AI2154" s="93" t="str">
        <f t="shared" si="586"/>
        <v>No aplica</v>
      </c>
      <c r="AJ2154" s="93" t="e">
        <f t="shared" si="587"/>
        <v>#VALUE!</v>
      </c>
      <c r="AK2154" s="93" t="e">
        <f t="shared" si="588"/>
        <v>#VALUE!</v>
      </c>
    </row>
    <row r="2155" spans="1:37" ht="25.35" customHeight="1" thickTop="1" thickBot="1">
      <c r="A2155" s="261" t="s">
        <v>1789</v>
      </c>
      <c r="B2155" s="261"/>
      <c r="C2155" s="261"/>
      <c r="D2155" s="261"/>
      <c r="E2155" s="261"/>
      <c r="F2155" s="261"/>
      <c r="G2155" s="261"/>
      <c r="H2155" s="261"/>
      <c r="I2155" s="261"/>
      <c r="J2155" s="261"/>
      <c r="K2155" s="261"/>
      <c r="L2155" s="261"/>
      <c r="M2155" s="261"/>
      <c r="N2155" s="261"/>
      <c r="O2155" s="261"/>
      <c r="P2155" s="261"/>
      <c r="Q2155" s="261"/>
      <c r="R2155" s="261"/>
      <c r="S2155" s="261"/>
      <c r="T2155" s="261"/>
      <c r="U2155" s="261"/>
      <c r="V2155" s="261"/>
      <c r="W2155" s="261"/>
      <c r="X2155" s="261"/>
      <c r="Y2155" s="261"/>
      <c r="Z2155" s="261"/>
      <c r="AA2155" s="261"/>
      <c r="AB2155" s="261"/>
      <c r="AC2155" s="261"/>
      <c r="AD2155" s="205">
        <f>'Art. 121'!Q2087</f>
        <v>3</v>
      </c>
      <c r="AE2155" s="91" t="str">
        <f t="shared" si="582"/>
        <v>No aplica</v>
      </c>
      <c r="AF2155">
        <f t="shared" si="583"/>
        <v>1.5</v>
      </c>
      <c r="AG2155" s="89" t="str">
        <f t="shared" si="584"/>
        <v>No aplica</v>
      </c>
      <c r="AH2155" s="92" t="e">
        <f t="shared" si="585"/>
        <v>#VALUE!</v>
      </c>
      <c r="AI2155" s="93" t="str">
        <f t="shared" si="586"/>
        <v>No aplica</v>
      </c>
      <c r="AJ2155" s="93" t="e">
        <f t="shared" si="587"/>
        <v>#VALUE!</v>
      </c>
      <c r="AK2155" s="93" t="e">
        <f t="shared" si="588"/>
        <v>#VALUE!</v>
      </c>
    </row>
    <row r="2156" spans="1:37" ht="25.35" customHeight="1" thickTop="1" thickBot="1">
      <c r="A2156" s="295" t="s">
        <v>1791</v>
      </c>
      <c r="B2156" s="295"/>
      <c r="C2156" s="295"/>
      <c r="D2156" s="295"/>
      <c r="E2156" s="295"/>
      <c r="F2156" s="295"/>
      <c r="G2156" s="295"/>
      <c r="H2156" s="295"/>
      <c r="I2156" s="295"/>
      <c r="J2156" s="295"/>
      <c r="K2156" s="295"/>
      <c r="L2156" s="295"/>
      <c r="M2156" s="295"/>
      <c r="N2156" s="295"/>
      <c r="O2156" s="295"/>
      <c r="P2156" s="295"/>
      <c r="Q2156" s="295"/>
      <c r="R2156" s="295"/>
      <c r="S2156" s="295"/>
      <c r="T2156" s="295"/>
      <c r="U2156" s="295"/>
      <c r="V2156" s="295"/>
      <c r="W2156" s="295"/>
      <c r="X2156" s="295"/>
      <c r="Y2156" s="295"/>
      <c r="Z2156" s="295"/>
      <c r="AA2156" s="295"/>
      <c r="AB2156" s="295"/>
      <c r="AC2156" s="295"/>
      <c r="AD2156" s="205">
        <f>'Art. 121'!Q2088</f>
        <v>3</v>
      </c>
      <c r="AE2156" s="91" t="str">
        <f t="shared" si="582"/>
        <v>No aplica</v>
      </c>
      <c r="AF2156">
        <f t="shared" si="583"/>
        <v>1.5</v>
      </c>
      <c r="AG2156" s="89" t="str">
        <f t="shared" si="584"/>
        <v>No aplica</v>
      </c>
      <c r="AH2156" s="92" t="e">
        <f t="shared" si="585"/>
        <v>#VALUE!</v>
      </c>
      <c r="AI2156" s="93" t="str">
        <f t="shared" si="586"/>
        <v>No aplica</v>
      </c>
      <c r="AJ2156" s="93" t="e">
        <f t="shared" si="587"/>
        <v>#VALUE!</v>
      </c>
      <c r="AK2156" s="93" t="e">
        <f t="shared" si="588"/>
        <v>#VALUE!</v>
      </c>
    </row>
    <row r="2157" spans="1:37" ht="25.35" customHeight="1" thickTop="1" thickBot="1">
      <c r="A2157" s="295" t="s">
        <v>1793</v>
      </c>
      <c r="B2157" s="295"/>
      <c r="C2157" s="295"/>
      <c r="D2157" s="295"/>
      <c r="E2157" s="295"/>
      <c r="F2157" s="295"/>
      <c r="G2157" s="295"/>
      <c r="H2157" s="295"/>
      <c r="I2157" s="295"/>
      <c r="J2157" s="295"/>
      <c r="K2157" s="295"/>
      <c r="L2157" s="295"/>
      <c r="M2157" s="295"/>
      <c r="N2157" s="295"/>
      <c r="O2157" s="295"/>
      <c r="P2157" s="295"/>
      <c r="Q2157" s="295"/>
      <c r="R2157" s="295"/>
      <c r="S2157" s="295"/>
      <c r="T2157" s="295"/>
      <c r="U2157" s="295"/>
      <c r="V2157" s="295"/>
      <c r="W2157" s="295"/>
      <c r="X2157" s="295"/>
      <c r="Y2157" s="295"/>
      <c r="Z2157" s="295"/>
      <c r="AA2157" s="295"/>
      <c r="AB2157" s="295"/>
      <c r="AC2157" s="295"/>
      <c r="AD2157" s="205">
        <f>'Art. 121'!Q2089</f>
        <v>3</v>
      </c>
      <c r="AE2157" s="91" t="str">
        <f t="shared" si="582"/>
        <v>No aplica</v>
      </c>
      <c r="AF2157">
        <f t="shared" si="583"/>
        <v>1.5</v>
      </c>
      <c r="AG2157" s="89" t="str">
        <f t="shared" si="584"/>
        <v>No aplica</v>
      </c>
      <c r="AH2157" s="92" t="e">
        <f t="shared" si="585"/>
        <v>#VALUE!</v>
      </c>
      <c r="AI2157" s="93" t="str">
        <f t="shared" si="586"/>
        <v>No aplica</v>
      </c>
      <c r="AJ2157" s="93" t="e">
        <f t="shared" si="587"/>
        <v>#VALUE!</v>
      </c>
      <c r="AK2157" s="93" t="e">
        <f t="shared" si="588"/>
        <v>#VALUE!</v>
      </c>
    </row>
    <row r="2158" spans="1:37" ht="25.35" customHeight="1" thickTop="1" thickBot="1">
      <c r="A2158" s="261" t="s">
        <v>1795</v>
      </c>
      <c r="B2158" s="261"/>
      <c r="C2158" s="261"/>
      <c r="D2158" s="261"/>
      <c r="E2158" s="261"/>
      <c r="F2158" s="261"/>
      <c r="G2158" s="261"/>
      <c r="H2158" s="261"/>
      <c r="I2158" s="261"/>
      <c r="J2158" s="261"/>
      <c r="K2158" s="261"/>
      <c r="L2158" s="261"/>
      <c r="M2158" s="261"/>
      <c r="N2158" s="261"/>
      <c r="O2158" s="261"/>
      <c r="P2158" s="261"/>
      <c r="Q2158" s="261"/>
      <c r="R2158" s="261"/>
      <c r="S2158" s="261"/>
      <c r="T2158" s="261"/>
      <c r="U2158" s="261"/>
      <c r="V2158" s="261"/>
      <c r="W2158" s="261"/>
      <c r="X2158" s="261"/>
      <c r="Y2158" s="261"/>
      <c r="Z2158" s="261"/>
      <c r="AA2158" s="261"/>
      <c r="AB2158" s="261"/>
      <c r="AC2158" s="261"/>
      <c r="AD2158" s="205">
        <f>'Art. 121'!Q2090</f>
        <v>3</v>
      </c>
      <c r="AE2158" s="91" t="str">
        <f t="shared" si="582"/>
        <v>No aplica</v>
      </c>
      <c r="AF2158">
        <f t="shared" si="583"/>
        <v>1.5</v>
      </c>
      <c r="AG2158" s="89" t="str">
        <f t="shared" si="584"/>
        <v>No aplica</v>
      </c>
      <c r="AH2158" s="92" t="e">
        <f t="shared" si="585"/>
        <v>#VALUE!</v>
      </c>
      <c r="AI2158" s="93" t="str">
        <f t="shared" si="586"/>
        <v>No aplica</v>
      </c>
      <c r="AJ2158" s="93" t="e">
        <f t="shared" si="587"/>
        <v>#VALUE!</v>
      </c>
      <c r="AK2158" s="93" t="e">
        <f t="shared" si="588"/>
        <v>#VALUE!</v>
      </c>
    </row>
    <row r="2159" spans="1:37" ht="25.35" customHeight="1" thickTop="1" thickBot="1">
      <c r="A2159" s="261" t="s">
        <v>1797</v>
      </c>
      <c r="B2159" s="261"/>
      <c r="C2159" s="261"/>
      <c r="D2159" s="261"/>
      <c r="E2159" s="261"/>
      <c r="F2159" s="261"/>
      <c r="G2159" s="261"/>
      <c r="H2159" s="261"/>
      <c r="I2159" s="261"/>
      <c r="J2159" s="261"/>
      <c r="K2159" s="261"/>
      <c r="L2159" s="261"/>
      <c r="M2159" s="261"/>
      <c r="N2159" s="261"/>
      <c r="O2159" s="261"/>
      <c r="P2159" s="261"/>
      <c r="Q2159" s="261"/>
      <c r="R2159" s="261"/>
      <c r="S2159" s="261"/>
      <c r="T2159" s="261"/>
      <c r="U2159" s="261"/>
      <c r="V2159" s="261"/>
      <c r="W2159" s="261"/>
      <c r="X2159" s="261"/>
      <c r="Y2159" s="261"/>
      <c r="Z2159" s="261"/>
      <c r="AA2159" s="261"/>
      <c r="AB2159" s="261"/>
      <c r="AC2159" s="261"/>
      <c r="AD2159" s="205">
        <f>'Art. 121'!Q2091</f>
        <v>3</v>
      </c>
      <c r="AE2159" s="91" t="str">
        <f t="shared" si="582"/>
        <v>No aplica</v>
      </c>
      <c r="AF2159">
        <f t="shared" si="583"/>
        <v>1.5</v>
      </c>
      <c r="AG2159" s="89" t="str">
        <f t="shared" si="584"/>
        <v>No aplica</v>
      </c>
      <c r="AH2159" s="92" t="e">
        <f t="shared" si="585"/>
        <v>#VALUE!</v>
      </c>
      <c r="AI2159" s="93" t="str">
        <f t="shared" si="586"/>
        <v>No aplica</v>
      </c>
      <c r="AJ2159" s="93" t="e">
        <f t="shared" si="587"/>
        <v>#VALUE!</v>
      </c>
      <c r="AK2159" s="93" t="e">
        <f t="shared" si="588"/>
        <v>#VALUE!</v>
      </c>
    </row>
    <row r="2160" spans="1:37" ht="25.35" customHeight="1" thickTop="1" thickBot="1">
      <c r="A2160" s="261" t="s">
        <v>1799</v>
      </c>
      <c r="B2160" s="261"/>
      <c r="C2160" s="261"/>
      <c r="D2160" s="261"/>
      <c r="E2160" s="261"/>
      <c r="F2160" s="261"/>
      <c r="G2160" s="261"/>
      <c r="H2160" s="261"/>
      <c r="I2160" s="261"/>
      <c r="J2160" s="261"/>
      <c r="K2160" s="261"/>
      <c r="L2160" s="261"/>
      <c r="M2160" s="261"/>
      <c r="N2160" s="261"/>
      <c r="O2160" s="261"/>
      <c r="P2160" s="261"/>
      <c r="Q2160" s="261"/>
      <c r="R2160" s="261"/>
      <c r="S2160" s="261"/>
      <c r="T2160" s="261"/>
      <c r="U2160" s="261"/>
      <c r="V2160" s="261"/>
      <c r="W2160" s="261"/>
      <c r="X2160" s="261"/>
      <c r="Y2160" s="261"/>
      <c r="Z2160" s="261"/>
      <c r="AA2160" s="261"/>
      <c r="AB2160" s="261"/>
      <c r="AC2160" s="261"/>
      <c r="AD2160" s="205">
        <f>'Art. 121'!Q2092</f>
        <v>3</v>
      </c>
      <c r="AE2160" s="91" t="str">
        <f t="shared" si="582"/>
        <v>No aplica</v>
      </c>
      <c r="AF2160">
        <f t="shared" si="583"/>
        <v>1.5</v>
      </c>
      <c r="AG2160" s="89" t="str">
        <f t="shared" si="584"/>
        <v>No aplica</v>
      </c>
      <c r="AH2160" s="92" t="e">
        <f t="shared" si="585"/>
        <v>#VALUE!</v>
      </c>
      <c r="AI2160" s="93" t="str">
        <f t="shared" si="586"/>
        <v>No aplica</v>
      </c>
      <c r="AJ2160" s="93" t="e">
        <f t="shared" si="587"/>
        <v>#VALUE!</v>
      </c>
      <c r="AK2160" s="93" t="e">
        <f t="shared" si="588"/>
        <v>#VALUE!</v>
      </c>
    </row>
    <row r="2161" spans="1:37" ht="25.35" customHeight="1" thickTop="1">
      <c r="A2161" s="304" t="s">
        <v>2645</v>
      </c>
      <c r="B2161" s="304"/>
      <c r="C2161" s="304"/>
      <c r="D2161" s="304"/>
      <c r="E2161" s="304"/>
      <c r="F2161" s="304"/>
      <c r="G2161" s="304"/>
      <c r="H2161" s="304"/>
      <c r="I2161" s="304"/>
      <c r="J2161" s="304"/>
      <c r="K2161" s="304"/>
      <c r="L2161" s="304"/>
      <c r="M2161" s="304"/>
      <c r="N2161" s="304"/>
      <c r="O2161" s="304"/>
      <c r="P2161" s="304"/>
      <c r="Q2161" s="304"/>
      <c r="R2161" s="304"/>
      <c r="S2161" s="304"/>
      <c r="T2161" s="304"/>
      <c r="U2161" s="304"/>
      <c r="V2161" s="304"/>
      <c r="W2161" s="304"/>
      <c r="X2161" s="304"/>
      <c r="Y2161" s="304"/>
      <c r="Z2161" s="304"/>
      <c r="AA2161" s="304"/>
      <c r="AB2161" s="304"/>
      <c r="AC2161" s="304"/>
      <c r="AD2161" s="304"/>
      <c r="AE2161" s="91">
        <f>SUM(AE2145:AE2160)</f>
        <v>0</v>
      </c>
      <c r="AF2161" s="63"/>
      <c r="AG2161" s="94">
        <f>SUM(AG2145:AG2160)</f>
        <v>0</v>
      </c>
      <c r="AH2161" s="95"/>
      <c r="AI2161" s="96"/>
      <c r="AJ2161" s="96"/>
      <c r="AK2161" s="96"/>
    </row>
    <row r="2162" spans="1:37" ht="25.35" customHeight="1">
      <c r="A2162" s="302" t="s">
        <v>2646</v>
      </c>
      <c r="B2162" s="302"/>
      <c r="C2162" s="302"/>
      <c r="D2162" s="302"/>
      <c r="E2162" s="302"/>
      <c r="F2162" s="302"/>
      <c r="G2162" s="302"/>
      <c r="H2162" s="302"/>
      <c r="I2162" s="302"/>
      <c r="J2162" s="302"/>
      <c r="K2162" s="302"/>
      <c r="L2162" s="302"/>
      <c r="M2162" s="302"/>
      <c r="N2162" s="302"/>
      <c r="O2162" s="302"/>
      <c r="P2162" s="302"/>
      <c r="Q2162" s="302"/>
      <c r="R2162" s="302"/>
      <c r="S2162" s="302"/>
      <c r="T2162" s="302"/>
      <c r="U2162" s="302"/>
      <c r="V2162" s="302"/>
      <c r="W2162" s="302"/>
      <c r="X2162" s="302"/>
      <c r="Y2162" s="302"/>
      <c r="Z2162" s="302"/>
      <c r="AA2162" s="302"/>
      <c r="AB2162" s="302"/>
      <c r="AC2162" s="302"/>
      <c r="AD2162" s="302"/>
      <c r="AE2162" s="91">
        <f>AE2161/$AE$23*100</f>
        <v>0</v>
      </c>
      <c r="AF2162" s="63"/>
      <c r="AG2162" s="94"/>
      <c r="AH2162" s="95"/>
      <c r="AI2162" s="96"/>
      <c r="AJ2162" s="96"/>
      <c r="AK2162" s="96"/>
    </row>
    <row r="2163" spans="1:37" ht="25.35"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25.35" customHeight="1" thickTop="1" thickBot="1">
      <c r="A2164" s="305" t="s">
        <v>79</v>
      </c>
      <c r="B2164" s="305"/>
      <c r="C2164" s="305"/>
      <c r="D2164" s="305"/>
      <c r="E2164" s="305"/>
      <c r="F2164" s="305"/>
      <c r="G2164" s="305"/>
      <c r="H2164" s="305"/>
      <c r="I2164" s="305"/>
      <c r="J2164" s="305"/>
      <c r="K2164" s="305"/>
      <c r="L2164" s="305"/>
      <c r="M2164" s="305"/>
      <c r="N2164" s="305"/>
      <c r="O2164" s="305"/>
      <c r="P2164" s="305"/>
      <c r="Q2164" s="305"/>
      <c r="R2164" s="305"/>
      <c r="S2164" s="305"/>
      <c r="T2164" s="305"/>
      <c r="U2164" s="305"/>
      <c r="V2164" s="305"/>
      <c r="W2164" s="305"/>
      <c r="X2164" s="305"/>
      <c r="Y2164" s="305"/>
      <c r="Z2164" s="305"/>
      <c r="AA2164" s="305"/>
      <c r="AB2164" s="305"/>
      <c r="AC2164" s="305"/>
      <c r="AD2164" s="106" t="s">
        <v>67</v>
      </c>
      <c r="AE2164" s="107" t="s">
        <v>9</v>
      </c>
      <c r="AF2164" s="89" t="s">
        <v>1877</v>
      </c>
      <c r="AG2164" s="89" t="s">
        <v>1878</v>
      </c>
      <c r="AH2164" s="89" t="s">
        <v>1879</v>
      </c>
      <c r="AI2164" s="90" t="s">
        <v>1880</v>
      </c>
      <c r="AJ2164" s="89"/>
      <c r="AK2164" s="90" t="s">
        <v>1881</v>
      </c>
    </row>
    <row r="2165" spans="1:37" ht="25.35" customHeight="1" thickTop="1" thickBot="1">
      <c r="A2165" s="261" t="s">
        <v>1800</v>
      </c>
      <c r="B2165" s="261"/>
      <c r="C2165" s="261"/>
      <c r="D2165" s="261"/>
      <c r="E2165" s="261"/>
      <c r="F2165" s="261"/>
      <c r="G2165" s="261"/>
      <c r="H2165" s="261"/>
      <c r="I2165" s="261"/>
      <c r="J2165" s="261"/>
      <c r="K2165" s="261"/>
      <c r="L2165" s="261"/>
      <c r="M2165" s="261"/>
      <c r="N2165" s="261"/>
      <c r="O2165" s="261"/>
      <c r="P2165" s="261"/>
      <c r="Q2165" s="261"/>
      <c r="R2165" s="261"/>
      <c r="S2165" s="261"/>
      <c r="T2165" s="261"/>
      <c r="U2165" s="261"/>
      <c r="V2165" s="261"/>
      <c r="W2165" s="261"/>
      <c r="X2165" s="261"/>
      <c r="Y2165" s="261"/>
      <c r="Z2165" s="261"/>
      <c r="AA2165" s="261"/>
      <c r="AB2165" s="261"/>
      <c r="AC2165" s="261"/>
      <c r="AD2165" s="205">
        <f>'Art. 121'!Q2095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25.35" customHeight="1" thickTop="1" thickBot="1">
      <c r="A2166" s="261" t="s">
        <v>1801</v>
      </c>
      <c r="B2166" s="261"/>
      <c r="C2166" s="261"/>
      <c r="D2166" s="261"/>
      <c r="E2166" s="261"/>
      <c r="F2166" s="261"/>
      <c r="G2166" s="261"/>
      <c r="H2166" s="261"/>
      <c r="I2166" s="261"/>
      <c r="J2166" s="261"/>
      <c r="K2166" s="261"/>
      <c r="L2166" s="261"/>
      <c r="M2166" s="261"/>
      <c r="N2166" s="261"/>
      <c r="O2166" s="261"/>
      <c r="P2166" s="261"/>
      <c r="Q2166" s="261"/>
      <c r="R2166" s="261"/>
      <c r="S2166" s="261"/>
      <c r="T2166" s="261"/>
      <c r="U2166" s="261"/>
      <c r="V2166" s="261"/>
      <c r="W2166" s="261"/>
      <c r="X2166" s="261"/>
      <c r="Y2166" s="261"/>
      <c r="Z2166" s="261"/>
      <c r="AA2166" s="261"/>
      <c r="AB2166" s="261"/>
      <c r="AC2166" s="261"/>
      <c r="AD2166" s="205">
        <f>'Art. 121'!Q2096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25.35" customHeight="1" thickTop="1" thickBot="1">
      <c r="A2167" s="261" t="s">
        <v>1802</v>
      </c>
      <c r="B2167" s="261"/>
      <c r="C2167" s="261"/>
      <c r="D2167" s="261"/>
      <c r="E2167" s="261"/>
      <c r="F2167" s="261"/>
      <c r="G2167" s="261"/>
      <c r="H2167" s="261"/>
      <c r="I2167" s="261"/>
      <c r="J2167" s="261"/>
      <c r="K2167" s="261"/>
      <c r="L2167" s="261"/>
      <c r="M2167" s="261"/>
      <c r="N2167" s="261"/>
      <c r="O2167" s="261"/>
      <c r="P2167" s="261"/>
      <c r="Q2167" s="261"/>
      <c r="R2167" s="261"/>
      <c r="S2167" s="261"/>
      <c r="T2167" s="261"/>
      <c r="U2167" s="261"/>
      <c r="V2167" s="261"/>
      <c r="W2167" s="261"/>
      <c r="X2167" s="261"/>
      <c r="Y2167" s="261"/>
      <c r="Z2167" s="261"/>
      <c r="AA2167" s="261"/>
      <c r="AB2167" s="261"/>
      <c r="AC2167" s="261"/>
      <c r="AD2167" s="205">
        <f>'Art. 121'!Q2097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25.35" customHeight="1" thickTop="1" thickBot="1">
      <c r="A2168" s="261" t="s">
        <v>1803</v>
      </c>
      <c r="B2168" s="261"/>
      <c r="C2168" s="261"/>
      <c r="D2168" s="261"/>
      <c r="E2168" s="261"/>
      <c r="F2168" s="261"/>
      <c r="G2168" s="261"/>
      <c r="H2168" s="261"/>
      <c r="I2168" s="261"/>
      <c r="J2168" s="261"/>
      <c r="K2168" s="261"/>
      <c r="L2168" s="261"/>
      <c r="M2168" s="261"/>
      <c r="N2168" s="261"/>
      <c r="O2168" s="261"/>
      <c r="P2168" s="261"/>
      <c r="Q2168" s="261"/>
      <c r="R2168" s="261"/>
      <c r="S2168" s="261"/>
      <c r="T2168" s="261"/>
      <c r="U2168" s="261"/>
      <c r="V2168" s="261"/>
      <c r="W2168" s="261"/>
      <c r="X2168" s="261"/>
      <c r="Y2168" s="261"/>
      <c r="Z2168" s="261"/>
      <c r="AA2168" s="261"/>
      <c r="AB2168" s="261"/>
      <c r="AC2168" s="261"/>
      <c r="AD2168" s="205">
        <f>'Art. 121'!Q2098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25.35" customHeight="1" thickTop="1" thickBot="1">
      <c r="A2169" s="261" t="s">
        <v>1805</v>
      </c>
      <c r="B2169" s="261"/>
      <c r="C2169" s="261"/>
      <c r="D2169" s="261"/>
      <c r="E2169" s="261"/>
      <c r="F2169" s="261"/>
      <c r="G2169" s="261"/>
      <c r="H2169" s="261"/>
      <c r="I2169" s="261"/>
      <c r="J2169" s="261"/>
      <c r="K2169" s="261"/>
      <c r="L2169" s="261"/>
      <c r="M2169" s="261"/>
      <c r="N2169" s="261"/>
      <c r="O2169" s="261"/>
      <c r="P2169" s="261"/>
      <c r="Q2169" s="261"/>
      <c r="R2169" s="261"/>
      <c r="S2169" s="261"/>
      <c r="T2169" s="261"/>
      <c r="U2169" s="261"/>
      <c r="V2169" s="261"/>
      <c r="W2169" s="261"/>
      <c r="X2169" s="261"/>
      <c r="Y2169" s="261"/>
      <c r="Z2169" s="261"/>
      <c r="AA2169" s="261"/>
      <c r="AB2169" s="261"/>
      <c r="AC2169" s="261"/>
      <c r="AD2169" s="205">
        <f>'Art. 121'!Q2099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25.35" customHeight="1" thickTop="1">
      <c r="A2170" s="302" t="s">
        <v>2647</v>
      </c>
      <c r="B2170" s="302"/>
      <c r="C2170" s="302"/>
      <c r="D2170" s="302"/>
      <c r="E2170" s="302"/>
      <c r="F2170" s="302"/>
      <c r="G2170" s="302"/>
      <c r="H2170" s="302"/>
      <c r="I2170" s="302"/>
      <c r="J2170" s="302"/>
      <c r="K2170" s="302"/>
      <c r="L2170" s="302"/>
      <c r="M2170" s="302"/>
      <c r="N2170" s="302"/>
      <c r="O2170" s="302"/>
      <c r="P2170" s="302"/>
      <c r="Q2170" s="302"/>
      <c r="R2170" s="302"/>
      <c r="S2170" s="302"/>
      <c r="T2170" s="302"/>
      <c r="U2170" s="302"/>
      <c r="V2170" s="302"/>
      <c r="W2170" s="302"/>
      <c r="X2170" s="302"/>
      <c r="Y2170" s="302"/>
      <c r="Z2170" s="302"/>
      <c r="AA2170" s="302"/>
      <c r="AB2170" s="302"/>
      <c r="AC2170" s="302"/>
      <c r="AD2170" s="302"/>
      <c r="AE2170" s="91">
        <f>SUM(AE2163:AE2169)</f>
        <v>0</v>
      </c>
      <c r="AF2170" s="63"/>
      <c r="AG2170" s="94">
        <f>SUM(AG2165:AG2169)</f>
        <v>0</v>
      </c>
      <c r="AH2170" s="95"/>
      <c r="AI2170" s="96"/>
      <c r="AJ2170" s="96"/>
      <c r="AK2170" s="96"/>
    </row>
    <row r="2171" spans="1:37" ht="24.95" customHeight="1">
      <c r="A2171" s="302" t="s">
        <v>2648</v>
      </c>
      <c r="B2171" s="302"/>
      <c r="C2171" s="302"/>
      <c r="D2171" s="302"/>
      <c r="E2171" s="302"/>
      <c r="F2171" s="302"/>
      <c r="G2171" s="302"/>
      <c r="H2171" s="302"/>
      <c r="I2171" s="302"/>
      <c r="J2171" s="302"/>
      <c r="K2171" s="302"/>
      <c r="L2171" s="302"/>
      <c r="M2171" s="302"/>
      <c r="N2171" s="302"/>
      <c r="O2171" s="302"/>
      <c r="P2171" s="302"/>
      <c r="Q2171" s="302"/>
      <c r="R2171" s="302"/>
      <c r="S2171" s="302"/>
      <c r="T2171" s="302"/>
      <c r="U2171" s="302"/>
      <c r="V2171" s="302"/>
      <c r="W2171" s="302"/>
      <c r="X2171" s="302"/>
      <c r="Y2171" s="302"/>
      <c r="Z2171" s="302"/>
      <c r="AA2171" s="302"/>
      <c r="AB2171" s="302"/>
      <c r="AC2171" s="302"/>
      <c r="AD2171" s="302"/>
      <c r="AE2171" s="91">
        <f>AE2170/$AE$23*100</f>
        <v>0</v>
      </c>
      <c r="AF2171" s="63"/>
      <c r="AG2171" s="94"/>
      <c r="AH2171" s="95"/>
      <c r="AI2171" s="96"/>
      <c r="AJ2171" s="96"/>
      <c r="AK2171" s="96"/>
    </row>
    <row r="2172" spans="1:37" ht="25.35" customHeight="1">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25.3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ht="25.35" customHeight="1">
      <c r="A2174" s="294" t="s">
        <v>2649</v>
      </c>
      <c r="B2174" s="294"/>
      <c r="C2174" s="294"/>
      <c r="D2174" s="294"/>
      <c r="E2174" s="294"/>
      <c r="F2174" s="294"/>
      <c r="G2174" s="294"/>
      <c r="H2174" s="294"/>
      <c r="I2174" s="294"/>
      <c r="J2174" s="294"/>
      <c r="K2174" s="294"/>
      <c r="L2174" s="294"/>
      <c r="M2174" s="294"/>
      <c r="N2174" s="294"/>
      <c r="O2174" s="294"/>
      <c r="P2174" s="294"/>
      <c r="Q2174" s="294"/>
      <c r="R2174" s="294"/>
      <c r="S2174" s="294"/>
      <c r="T2174" s="294"/>
      <c r="U2174" s="294"/>
      <c r="V2174" s="294"/>
      <c r="W2174" s="294"/>
      <c r="X2174" s="294"/>
      <c r="Y2174" s="294"/>
      <c r="Z2174" s="294"/>
      <c r="AA2174" s="294"/>
      <c r="AB2174" s="294"/>
      <c r="AC2174" s="294"/>
      <c r="AD2174" s="204"/>
      <c r="AE2174" s="204"/>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5"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24.95" customHeight="1" thickTop="1" thickBot="1">
      <c r="A2177" s="321" t="s">
        <v>44</v>
      </c>
      <c r="B2177" s="322"/>
      <c r="C2177" s="322"/>
      <c r="D2177" s="322"/>
      <c r="E2177" s="322"/>
      <c r="F2177" s="322"/>
      <c r="G2177" s="322"/>
      <c r="H2177" s="322"/>
      <c r="I2177" s="322"/>
      <c r="J2177" s="322"/>
      <c r="K2177" s="322"/>
      <c r="L2177" s="322"/>
      <c r="M2177" s="322"/>
      <c r="N2177" s="322"/>
      <c r="O2177" s="322"/>
      <c r="P2177" s="322"/>
      <c r="Q2177" s="322"/>
      <c r="R2177" s="322"/>
      <c r="S2177" s="322"/>
      <c r="T2177" s="322"/>
      <c r="U2177" s="322"/>
      <c r="V2177" s="322"/>
      <c r="W2177" s="322"/>
      <c r="X2177" s="322"/>
      <c r="Y2177" s="322"/>
      <c r="Z2177" s="322"/>
      <c r="AA2177" s="322"/>
      <c r="AB2177" s="322"/>
      <c r="AC2177" s="323"/>
      <c r="AD2177" s="67" t="s">
        <v>67</v>
      </c>
      <c r="AE2177" s="201" t="s">
        <v>9</v>
      </c>
      <c r="AF2177" s="89" t="s">
        <v>1877</v>
      </c>
      <c r="AG2177" s="89" t="s">
        <v>1878</v>
      </c>
      <c r="AH2177" s="89" t="s">
        <v>1879</v>
      </c>
      <c r="AI2177" s="90" t="s">
        <v>1880</v>
      </c>
      <c r="AJ2177" s="89"/>
      <c r="AK2177" s="90" t="s">
        <v>1881</v>
      </c>
    </row>
    <row r="2178" spans="1:37" ht="24.95" customHeight="1" thickTop="1" thickBot="1">
      <c r="A2178" s="255" t="s">
        <v>980</v>
      </c>
      <c r="B2178" s="256"/>
      <c r="C2178" s="256"/>
      <c r="D2178" s="256"/>
      <c r="E2178" s="256"/>
      <c r="F2178" s="256"/>
      <c r="G2178" s="256"/>
      <c r="H2178" s="256"/>
      <c r="I2178" s="256"/>
      <c r="J2178" s="256"/>
      <c r="K2178" s="256"/>
      <c r="L2178" s="256"/>
      <c r="M2178" s="256"/>
      <c r="N2178" s="256"/>
      <c r="O2178" s="256"/>
      <c r="P2178" s="256"/>
      <c r="Q2178" s="256"/>
      <c r="R2178" s="256"/>
      <c r="S2178" s="256"/>
      <c r="T2178" s="256"/>
      <c r="U2178" s="256"/>
      <c r="V2178" s="256"/>
      <c r="W2178" s="256"/>
      <c r="X2178" s="256"/>
      <c r="Y2178" s="256"/>
      <c r="Z2178" s="256"/>
      <c r="AA2178" s="256"/>
      <c r="AB2178" s="256"/>
      <c r="AC2178" s="257"/>
      <c r="AD2178" s="205">
        <f>'Art. 121'!Q2108</f>
        <v>2</v>
      </c>
      <c r="AE2178" s="91">
        <f t="shared" ref="AE2178:AE2181" si="589">IF(AG2178=1,AK2178,AG2178)</f>
        <v>1.1904761904761905</v>
      </c>
      <c r="AF2178">
        <f t="shared" ref="AF2178:AF2181" si="590">AD2178/2</f>
        <v>1</v>
      </c>
      <c r="AG2178" s="89">
        <v>1</v>
      </c>
      <c r="AH2178" s="92">
        <f t="shared" ref="AH2178:AH2181" si="591">AD2178/(AG2178*2)</f>
        <v>1</v>
      </c>
      <c r="AI2178" s="93">
        <f>IF(AG2178=1,AG2178/$AG$2182,"No aplica")</f>
        <v>0.25</v>
      </c>
      <c r="AJ2178" s="93">
        <f t="shared" ref="AJ2178:AJ2181" si="592">AF2178*AI2178</f>
        <v>0.25</v>
      </c>
      <c r="AK2178" s="93">
        <f t="shared" ref="AK2178:AK2181" si="593">AJ2178*$AE$23</f>
        <v>1.1904761904761905</v>
      </c>
    </row>
    <row r="2179" spans="1:37" ht="24.95" customHeight="1" thickTop="1" thickBot="1">
      <c r="A2179" s="255" t="s">
        <v>981</v>
      </c>
      <c r="B2179" s="256"/>
      <c r="C2179" s="256"/>
      <c r="D2179" s="256"/>
      <c r="E2179" s="256"/>
      <c r="F2179" s="256"/>
      <c r="G2179" s="256"/>
      <c r="H2179" s="256"/>
      <c r="I2179" s="256"/>
      <c r="J2179" s="256"/>
      <c r="K2179" s="256"/>
      <c r="L2179" s="256"/>
      <c r="M2179" s="256"/>
      <c r="N2179" s="256"/>
      <c r="O2179" s="256"/>
      <c r="P2179" s="256"/>
      <c r="Q2179" s="256"/>
      <c r="R2179" s="256"/>
      <c r="S2179" s="256"/>
      <c r="T2179" s="256"/>
      <c r="U2179" s="256"/>
      <c r="V2179" s="256"/>
      <c r="W2179" s="256"/>
      <c r="X2179" s="256"/>
      <c r="Y2179" s="256"/>
      <c r="Z2179" s="256"/>
      <c r="AA2179" s="256"/>
      <c r="AB2179" s="256"/>
      <c r="AC2179" s="257"/>
      <c r="AD2179" s="205">
        <f>'Art. 121'!Q2109</f>
        <v>2</v>
      </c>
      <c r="AE2179" s="91">
        <f t="shared" si="589"/>
        <v>1.1904761904761905</v>
      </c>
      <c r="AF2179">
        <f t="shared" si="590"/>
        <v>1</v>
      </c>
      <c r="AG2179" s="89">
        <v>1</v>
      </c>
      <c r="AH2179" s="92">
        <f t="shared" si="591"/>
        <v>1</v>
      </c>
      <c r="AI2179" s="93">
        <f t="shared" ref="AI2179:AI2181" si="594">IF(AG2179=1,AG2179/$AG$2182,"No aplica")</f>
        <v>0.25</v>
      </c>
      <c r="AJ2179" s="93">
        <f t="shared" si="592"/>
        <v>0.25</v>
      </c>
      <c r="AK2179" s="93">
        <f t="shared" si="593"/>
        <v>1.1904761904761905</v>
      </c>
    </row>
    <row r="2180" spans="1:37" ht="24.95" customHeight="1" thickTop="1" thickBot="1">
      <c r="A2180" s="255" t="s">
        <v>2650</v>
      </c>
      <c r="B2180" s="256"/>
      <c r="C2180" s="256"/>
      <c r="D2180" s="256"/>
      <c r="E2180" s="256"/>
      <c r="F2180" s="256"/>
      <c r="G2180" s="256"/>
      <c r="H2180" s="256"/>
      <c r="I2180" s="256"/>
      <c r="J2180" s="256"/>
      <c r="K2180" s="256"/>
      <c r="L2180" s="256"/>
      <c r="M2180" s="256"/>
      <c r="N2180" s="256"/>
      <c r="O2180" s="256"/>
      <c r="P2180" s="256"/>
      <c r="Q2180" s="256"/>
      <c r="R2180" s="256"/>
      <c r="S2180" s="256"/>
      <c r="T2180" s="256"/>
      <c r="U2180" s="256"/>
      <c r="V2180" s="256"/>
      <c r="W2180" s="256"/>
      <c r="X2180" s="256"/>
      <c r="Y2180" s="256"/>
      <c r="Z2180" s="256"/>
      <c r="AA2180" s="256"/>
      <c r="AB2180" s="256"/>
      <c r="AC2180" s="257"/>
      <c r="AD2180" s="205">
        <f>'Art. 121'!Q2110</f>
        <v>2</v>
      </c>
      <c r="AE2180" s="91">
        <f t="shared" si="589"/>
        <v>1.1904761904761905</v>
      </c>
      <c r="AF2180">
        <f t="shared" si="590"/>
        <v>1</v>
      </c>
      <c r="AG2180" s="89">
        <v>1</v>
      </c>
      <c r="AH2180" s="92">
        <f t="shared" si="591"/>
        <v>1</v>
      </c>
      <c r="AI2180" s="93">
        <f t="shared" si="594"/>
        <v>0.25</v>
      </c>
      <c r="AJ2180" s="93">
        <f t="shared" si="592"/>
        <v>0.25</v>
      </c>
      <c r="AK2180" s="93">
        <f t="shared" si="593"/>
        <v>1.1904761904761905</v>
      </c>
    </row>
    <row r="2181" spans="1:37" ht="26.45" customHeight="1" thickTop="1" thickBot="1">
      <c r="A2181" s="255" t="s">
        <v>1776</v>
      </c>
      <c r="B2181" s="256"/>
      <c r="C2181" s="256"/>
      <c r="D2181" s="256"/>
      <c r="E2181" s="256"/>
      <c r="F2181" s="256"/>
      <c r="G2181" s="256"/>
      <c r="H2181" s="256"/>
      <c r="I2181" s="256"/>
      <c r="J2181" s="256"/>
      <c r="K2181" s="256"/>
      <c r="L2181" s="256"/>
      <c r="M2181" s="256"/>
      <c r="N2181" s="256"/>
      <c r="O2181" s="256"/>
      <c r="P2181" s="256"/>
      <c r="Q2181" s="256"/>
      <c r="R2181" s="256"/>
      <c r="S2181" s="256"/>
      <c r="T2181" s="256"/>
      <c r="U2181" s="256"/>
      <c r="V2181" s="256"/>
      <c r="W2181" s="256"/>
      <c r="X2181" s="256"/>
      <c r="Y2181" s="256"/>
      <c r="Z2181" s="256"/>
      <c r="AA2181" s="256"/>
      <c r="AB2181" s="256"/>
      <c r="AC2181" s="257"/>
      <c r="AD2181" s="205">
        <f>'Art. 121'!Q2111</f>
        <v>2</v>
      </c>
      <c r="AE2181" s="91">
        <f t="shared" si="589"/>
        <v>1.1904761904761905</v>
      </c>
      <c r="AF2181">
        <f t="shared" si="590"/>
        <v>1</v>
      </c>
      <c r="AG2181" s="89">
        <v>1</v>
      </c>
      <c r="AH2181" s="92">
        <f t="shared" si="591"/>
        <v>1</v>
      </c>
      <c r="AI2181" s="93">
        <f t="shared" si="594"/>
        <v>0.25</v>
      </c>
      <c r="AJ2181" s="93">
        <f t="shared" si="592"/>
        <v>0.25</v>
      </c>
      <c r="AK2181" s="93">
        <f t="shared" si="593"/>
        <v>1.1904761904761905</v>
      </c>
    </row>
    <row r="2182" spans="1:37" ht="25.5" customHeight="1" thickTop="1">
      <c r="A2182" s="314" t="s">
        <v>2645</v>
      </c>
      <c r="B2182" s="315"/>
      <c r="C2182" s="315"/>
      <c r="D2182" s="315"/>
      <c r="E2182" s="315"/>
      <c r="F2182" s="315"/>
      <c r="G2182" s="315"/>
      <c r="H2182" s="315"/>
      <c r="I2182" s="315"/>
      <c r="J2182" s="315"/>
      <c r="K2182" s="315"/>
      <c r="L2182" s="315"/>
      <c r="M2182" s="315"/>
      <c r="N2182" s="315"/>
      <c r="O2182" s="315"/>
      <c r="P2182" s="315"/>
      <c r="Q2182" s="315"/>
      <c r="R2182" s="315"/>
      <c r="S2182" s="315"/>
      <c r="T2182" s="315"/>
      <c r="U2182" s="315"/>
      <c r="V2182" s="315"/>
      <c r="W2182" s="315"/>
      <c r="X2182" s="315"/>
      <c r="Y2182" s="315"/>
      <c r="Z2182" s="315"/>
      <c r="AA2182" s="315"/>
      <c r="AB2182" s="315"/>
      <c r="AC2182" s="315"/>
      <c r="AD2182" s="316"/>
      <c r="AE2182" s="91">
        <f>SUM(AE2178:AE2181)</f>
        <v>4.7619047619047619</v>
      </c>
      <c r="AF2182" s="63"/>
      <c r="AG2182" s="94">
        <f>SUM(AG2178:AG2181)</f>
        <v>4</v>
      </c>
      <c r="AH2182" s="95"/>
      <c r="AI2182" s="96"/>
      <c r="AJ2182" s="96"/>
      <c r="AK2182" s="96"/>
    </row>
    <row r="2183" spans="1:37" ht="24.95" customHeight="1">
      <c r="A2183" s="317" t="s">
        <v>2646</v>
      </c>
      <c r="B2183" s="318"/>
      <c r="C2183" s="318"/>
      <c r="D2183" s="318"/>
      <c r="E2183" s="318"/>
      <c r="F2183" s="318"/>
      <c r="G2183" s="318"/>
      <c r="H2183" s="318"/>
      <c r="I2183" s="318"/>
      <c r="J2183" s="318"/>
      <c r="K2183" s="318"/>
      <c r="L2183" s="318"/>
      <c r="M2183" s="318"/>
      <c r="N2183" s="318"/>
      <c r="O2183" s="318"/>
      <c r="P2183" s="318"/>
      <c r="Q2183" s="318"/>
      <c r="R2183" s="318"/>
      <c r="S2183" s="318"/>
      <c r="T2183" s="318"/>
      <c r="U2183" s="318"/>
      <c r="V2183" s="318"/>
      <c r="W2183" s="318"/>
      <c r="X2183" s="318"/>
      <c r="Y2183" s="318"/>
      <c r="Z2183" s="318"/>
      <c r="AA2183" s="318"/>
      <c r="AB2183" s="318"/>
      <c r="AC2183" s="318"/>
      <c r="AD2183" s="319"/>
      <c r="AE2183" s="91">
        <f>AE2182/$AE$23*100</f>
        <v>100</v>
      </c>
      <c r="AF2183" s="63"/>
      <c r="AG2183" s="94"/>
      <c r="AH2183" s="95"/>
      <c r="AI2183" s="96"/>
      <c r="AJ2183" s="96"/>
      <c r="AK2183" s="96"/>
    </row>
    <row r="2184" spans="1:37" ht="15.75"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24.95" customHeight="1" thickTop="1" thickBot="1">
      <c r="A2185" s="305" t="s">
        <v>79</v>
      </c>
      <c r="B2185" s="320"/>
      <c r="C2185" s="320"/>
      <c r="D2185" s="320"/>
      <c r="E2185" s="320"/>
      <c r="F2185" s="320"/>
      <c r="G2185" s="320"/>
      <c r="H2185" s="320"/>
      <c r="I2185" s="320"/>
      <c r="J2185" s="320"/>
      <c r="K2185" s="320"/>
      <c r="L2185" s="320"/>
      <c r="M2185" s="320"/>
      <c r="N2185" s="320"/>
      <c r="O2185" s="320"/>
      <c r="P2185" s="320"/>
      <c r="Q2185" s="320"/>
      <c r="R2185" s="320"/>
      <c r="S2185" s="320"/>
      <c r="T2185" s="320"/>
      <c r="U2185" s="320"/>
      <c r="V2185" s="320"/>
      <c r="W2185" s="320"/>
      <c r="X2185" s="320"/>
      <c r="Y2185" s="320"/>
      <c r="Z2185" s="320"/>
      <c r="AA2185" s="320"/>
      <c r="AB2185" s="320"/>
      <c r="AC2185" s="320"/>
      <c r="AD2185" s="106" t="s">
        <v>67</v>
      </c>
      <c r="AE2185" s="107" t="s">
        <v>9</v>
      </c>
      <c r="AF2185" s="89" t="s">
        <v>1877</v>
      </c>
      <c r="AG2185" s="89" t="s">
        <v>1878</v>
      </c>
      <c r="AH2185" s="89" t="s">
        <v>1879</v>
      </c>
      <c r="AI2185" s="90" t="s">
        <v>1880</v>
      </c>
      <c r="AJ2185" s="89"/>
      <c r="AK2185" s="90" t="s">
        <v>1881</v>
      </c>
    </row>
    <row r="2186" spans="1:37" ht="24.95" customHeight="1" thickTop="1" thickBot="1">
      <c r="A2186" s="255" t="s">
        <v>2651</v>
      </c>
      <c r="B2186" s="256"/>
      <c r="C2186" s="256"/>
      <c r="D2186" s="256"/>
      <c r="E2186" s="256"/>
      <c r="F2186" s="256"/>
      <c r="G2186" s="256"/>
      <c r="H2186" s="256"/>
      <c r="I2186" s="256"/>
      <c r="J2186" s="256"/>
      <c r="K2186" s="256"/>
      <c r="L2186" s="256"/>
      <c r="M2186" s="256"/>
      <c r="N2186" s="256"/>
      <c r="O2186" s="256"/>
      <c r="P2186" s="256"/>
      <c r="Q2186" s="256"/>
      <c r="R2186" s="256"/>
      <c r="S2186" s="256"/>
      <c r="T2186" s="256"/>
      <c r="U2186" s="256"/>
      <c r="V2186" s="256"/>
      <c r="W2186" s="256"/>
      <c r="X2186" s="256"/>
      <c r="Y2186" s="256"/>
      <c r="Z2186" s="256"/>
      <c r="AA2186" s="256"/>
      <c r="AB2186" s="256"/>
      <c r="AC2186" s="257"/>
      <c r="AD2186" s="205">
        <f>'Art. 121'!Q2114</f>
        <v>2</v>
      </c>
      <c r="AE2186" s="91">
        <f>IF(AG2186=1,AK2186,AG2186)</f>
        <v>0.95238095238095244</v>
      </c>
      <c r="AF2186">
        <f>AD2186/2</f>
        <v>1</v>
      </c>
      <c r="AG2186" s="89">
        <v>1</v>
      </c>
      <c r="AH2186" s="92">
        <f>AD2186/(AG2186*2)</f>
        <v>1</v>
      </c>
      <c r="AI2186" s="93">
        <f>IF(AG2186=1,AG2186/$AG$2191,"No aplica")</f>
        <v>0.2</v>
      </c>
      <c r="AJ2186" s="93">
        <f>AF2186*AI2186</f>
        <v>0.2</v>
      </c>
      <c r="AK2186" s="93">
        <f>AJ2186*$AE$23</f>
        <v>0.95238095238095244</v>
      </c>
    </row>
    <row r="2187" spans="1:37" ht="24.95" customHeight="1" thickTop="1" thickBot="1">
      <c r="A2187" s="255" t="s">
        <v>2652</v>
      </c>
      <c r="B2187" s="256"/>
      <c r="C2187" s="256"/>
      <c r="D2187" s="256"/>
      <c r="E2187" s="256"/>
      <c r="F2187" s="256"/>
      <c r="G2187" s="256"/>
      <c r="H2187" s="256"/>
      <c r="I2187" s="256"/>
      <c r="J2187" s="256"/>
      <c r="K2187" s="256"/>
      <c r="L2187" s="256"/>
      <c r="M2187" s="256"/>
      <c r="N2187" s="256"/>
      <c r="O2187" s="256"/>
      <c r="P2187" s="256"/>
      <c r="Q2187" s="256"/>
      <c r="R2187" s="256"/>
      <c r="S2187" s="256"/>
      <c r="T2187" s="256"/>
      <c r="U2187" s="256"/>
      <c r="V2187" s="256"/>
      <c r="W2187" s="256"/>
      <c r="X2187" s="256"/>
      <c r="Y2187" s="256"/>
      <c r="Z2187" s="256"/>
      <c r="AA2187" s="256"/>
      <c r="AB2187" s="256"/>
      <c r="AC2187" s="257"/>
      <c r="AD2187" s="205">
        <f>'Art. 121'!Q2115</f>
        <v>2</v>
      </c>
      <c r="AE2187" s="91">
        <f>IF(AG2187=1,AK2187,AG2187)</f>
        <v>0.95238095238095244</v>
      </c>
      <c r="AF2187">
        <f>AD2187/2</f>
        <v>1</v>
      </c>
      <c r="AG2187" s="89">
        <v>1</v>
      </c>
      <c r="AH2187" s="92">
        <f>AD2187/(AG2187*2)</f>
        <v>1</v>
      </c>
      <c r="AI2187" s="93">
        <f t="shared" ref="AI2187:AI2190" si="595">IF(AG2187=1,AG2187/$AG$2191,"No aplica")</f>
        <v>0.2</v>
      </c>
      <c r="AJ2187" s="93">
        <f>AF2187*AI2187</f>
        <v>0.2</v>
      </c>
      <c r="AK2187" s="93">
        <f>AJ2187*$AE$23</f>
        <v>0.95238095238095244</v>
      </c>
    </row>
    <row r="2188" spans="1:37" ht="26.1" customHeight="1" thickTop="1" thickBot="1">
      <c r="A2188" s="255" t="s">
        <v>2653</v>
      </c>
      <c r="B2188" s="256"/>
      <c r="C2188" s="256"/>
      <c r="D2188" s="256"/>
      <c r="E2188" s="256"/>
      <c r="F2188" s="256"/>
      <c r="G2188" s="256"/>
      <c r="H2188" s="256"/>
      <c r="I2188" s="256"/>
      <c r="J2188" s="256"/>
      <c r="K2188" s="256"/>
      <c r="L2188" s="256"/>
      <c r="M2188" s="256"/>
      <c r="N2188" s="256"/>
      <c r="O2188" s="256"/>
      <c r="P2188" s="256"/>
      <c r="Q2188" s="256"/>
      <c r="R2188" s="256"/>
      <c r="S2188" s="256"/>
      <c r="T2188" s="256"/>
      <c r="U2188" s="256"/>
      <c r="V2188" s="256"/>
      <c r="W2188" s="256"/>
      <c r="X2188" s="256"/>
      <c r="Y2188" s="256"/>
      <c r="Z2188" s="256"/>
      <c r="AA2188" s="256"/>
      <c r="AB2188" s="256"/>
      <c r="AC2188" s="257"/>
      <c r="AD2188" s="205">
        <f>'Art. 121'!Q2116</f>
        <v>2</v>
      </c>
      <c r="AE2188" s="91">
        <f>IF(AG2188=1,AK2188,AG2188)</f>
        <v>0.95238095238095244</v>
      </c>
      <c r="AF2188">
        <f>AD2188/2</f>
        <v>1</v>
      </c>
      <c r="AG2188" s="89">
        <v>1</v>
      </c>
      <c r="AH2188" s="92">
        <f>AD2188/(AG2188*2)</f>
        <v>1</v>
      </c>
      <c r="AI2188" s="93">
        <f t="shared" si="595"/>
        <v>0.2</v>
      </c>
      <c r="AJ2188" s="93">
        <f>AF2188*AI2188</f>
        <v>0.2</v>
      </c>
      <c r="AK2188" s="93">
        <f>AJ2188*$AE$23</f>
        <v>0.95238095238095244</v>
      </c>
    </row>
    <row r="2189" spans="1:37" ht="26.1" customHeight="1" thickTop="1" thickBot="1">
      <c r="A2189" s="255" t="s">
        <v>2654</v>
      </c>
      <c r="B2189" s="256"/>
      <c r="C2189" s="256"/>
      <c r="D2189" s="256"/>
      <c r="E2189" s="256"/>
      <c r="F2189" s="256"/>
      <c r="G2189" s="256"/>
      <c r="H2189" s="256"/>
      <c r="I2189" s="256"/>
      <c r="J2189" s="256"/>
      <c r="K2189" s="256"/>
      <c r="L2189" s="256"/>
      <c r="M2189" s="256"/>
      <c r="N2189" s="256"/>
      <c r="O2189" s="256"/>
      <c r="P2189" s="256"/>
      <c r="Q2189" s="256"/>
      <c r="R2189" s="256"/>
      <c r="S2189" s="256"/>
      <c r="T2189" s="256"/>
      <c r="U2189" s="256"/>
      <c r="V2189" s="256"/>
      <c r="W2189" s="256"/>
      <c r="X2189" s="256"/>
      <c r="Y2189" s="256"/>
      <c r="Z2189" s="256"/>
      <c r="AA2189" s="256"/>
      <c r="AB2189" s="256"/>
      <c r="AC2189" s="257"/>
      <c r="AD2189" s="205">
        <f>'Art. 121'!Q2117</f>
        <v>2</v>
      </c>
      <c r="AE2189" s="91">
        <f>IF(AG2189=1,AK2189,AG2189)</f>
        <v>0.95238095238095244</v>
      </c>
      <c r="AF2189">
        <f>AD2189/2</f>
        <v>1</v>
      </c>
      <c r="AG2189" s="89">
        <v>1</v>
      </c>
      <c r="AH2189" s="92">
        <f>AD2189/(AG2189*2)</f>
        <v>1</v>
      </c>
      <c r="AI2189" s="93">
        <f t="shared" si="595"/>
        <v>0.2</v>
      </c>
      <c r="AJ2189" s="93">
        <f>AF2189*AI2189</f>
        <v>0.2</v>
      </c>
      <c r="AK2189" s="93">
        <f>AJ2189*$AE$23</f>
        <v>0.95238095238095244</v>
      </c>
    </row>
    <row r="2190" spans="1:37" ht="24.95" customHeight="1" thickTop="1" thickBot="1">
      <c r="A2190" s="255" t="s">
        <v>2655</v>
      </c>
      <c r="B2190" s="256"/>
      <c r="C2190" s="256"/>
      <c r="D2190" s="256"/>
      <c r="E2190" s="256"/>
      <c r="F2190" s="256"/>
      <c r="G2190" s="256"/>
      <c r="H2190" s="256"/>
      <c r="I2190" s="256"/>
      <c r="J2190" s="256"/>
      <c r="K2190" s="256"/>
      <c r="L2190" s="256"/>
      <c r="M2190" s="256"/>
      <c r="N2190" s="256"/>
      <c r="O2190" s="256"/>
      <c r="P2190" s="256"/>
      <c r="Q2190" s="256"/>
      <c r="R2190" s="256"/>
      <c r="S2190" s="256"/>
      <c r="T2190" s="256"/>
      <c r="U2190" s="256"/>
      <c r="V2190" s="256"/>
      <c r="W2190" s="256"/>
      <c r="X2190" s="256"/>
      <c r="Y2190" s="256"/>
      <c r="Z2190" s="256"/>
      <c r="AA2190" s="256"/>
      <c r="AB2190" s="256"/>
      <c r="AC2190" s="257"/>
      <c r="AD2190" s="205">
        <f>'Art. 121'!Q2118</f>
        <v>2</v>
      </c>
      <c r="AE2190" s="91">
        <f>IF(AG2190=1,AK2190,AG2190)</f>
        <v>0.95238095238095244</v>
      </c>
      <c r="AF2190">
        <f>AD2190/2</f>
        <v>1</v>
      </c>
      <c r="AG2190" s="89">
        <v>1</v>
      </c>
      <c r="AH2190" s="92">
        <f>AD2190/(AG2190*2)</f>
        <v>1</v>
      </c>
      <c r="AI2190" s="93">
        <f t="shared" si="595"/>
        <v>0.2</v>
      </c>
      <c r="AJ2190" s="93">
        <f>AF2190*AI2190</f>
        <v>0.2</v>
      </c>
      <c r="AK2190" s="93">
        <f>AJ2190*$AE$23</f>
        <v>0.95238095238095244</v>
      </c>
    </row>
    <row r="2191" spans="1:37" ht="25.5" customHeight="1" thickTop="1">
      <c r="A2191" s="302" t="s">
        <v>2647</v>
      </c>
      <c r="B2191" s="302"/>
      <c r="C2191" s="302"/>
      <c r="D2191" s="302"/>
      <c r="E2191" s="302"/>
      <c r="F2191" s="302"/>
      <c r="G2191" s="302"/>
      <c r="H2191" s="302"/>
      <c r="I2191" s="302"/>
      <c r="J2191" s="302"/>
      <c r="K2191" s="302"/>
      <c r="L2191" s="302"/>
      <c r="M2191" s="302"/>
      <c r="N2191" s="302"/>
      <c r="O2191" s="302"/>
      <c r="P2191" s="302"/>
      <c r="Q2191" s="302"/>
      <c r="R2191" s="302"/>
      <c r="S2191" s="302"/>
      <c r="T2191" s="302"/>
      <c r="U2191" s="302"/>
      <c r="V2191" s="302"/>
      <c r="W2191" s="302"/>
      <c r="X2191" s="302"/>
      <c r="Y2191" s="302"/>
      <c r="Z2191" s="302"/>
      <c r="AA2191" s="302"/>
      <c r="AB2191" s="302"/>
      <c r="AC2191" s="302"/>
      <c r="AD2191" s="302"/>
      <c r="AE2191" s="91">
        <f>SUM(AE2184:AE2190)</f>
        <v>4.7619047619047619</v>
      </c>
      <c r="AF2191" s="63"/>
      <c r="AG2191" s="94">
        <f>SUM(AG2186:AG2190)</f>
        <v>5</v>
      </c>
      <c r="AH2191" s="95"/>
      <c r="AI2191" s="96"/>
      <c r="AJ2191" s="96"/>
      <c r="AK2191" s="96"/>
    </row>
    <row r="2192" spans="1:37" ht="26.45" customHeight="1">
      <c r="A2192" s="302" t="s">
        <v>2648</v>
      </c>
      <c r="B2192" s="302"/>
      <c r="C2192" s="302"/>
      <c r="D2192" s="302"/>
      <c r="E2192" s="302"/>
      <c r="F2192" s="302"/>
      <c r="G2192" s="302"/>
      <c r="H2192" s="302"/>
      <c r="I2192" s="302"/>
      <c r="J2192" s="302"/>
      <c r="K2192" s="302"/>
      <c r="L2192" s="302"/>
      <c r="M2192" s="302"/>
      <c r="N2192" s="302"/>
      <c r="O2192" s="302"/>
      <c r="P2192" s="302"/>
      <c r="Q2192" s="302"/>
      <c r="R2192" s="302"/>
      <c r="S2192" s="302"/>
      <c r="T2192" s="302"/>
      <c r="U2192" s="302"/>
      <c r="V2192" s="302"/>
      <c r="W2192" s="302"/>
      <c r="X2192" s="302"/>
      <c r="Y2192" s="302"/>
      <c r="Z2192" s="302"/>
      <c r="AA2192" s="302"/>
      <c r="AB2192" s="302"/>
      <c r="AC2192" s="302"/>
      <c r="AD2192" s="302"/>
      <c r="AE2192" s="91">
        <f>AE2191/$AE$23*100</f>
        <v>100</v>
      </c>
      <c r="AF2192" s="63"/>
      <c r="AG2192" s="94"/>
      <c r="AH2192" s="95"/>
      <c r="AI2192" s="96"/>
      <c r="AJ2192" s="96"/>
      <c r="AK2192" s="96"/>
    </row>
    <row r="2193" spans="1:37" ht="13.5" thickBot="1"/>
    <row r="2194" spans="1:37" ht="26.1" customHeight="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2656</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77.903148438862729</v>
      </c>
      <c r="AF2194" s="75"/>
      <c r="AG2194" s="110"/>
      <c r="AH2194" s="76"/>
      <c r="AI2194" s="76"/>
      <c r="AJ2194" s="76"/>
      <c r="AK2194" s="76"/>
    </row>
    <row r="2195" spans="1:37" ht="15" customHeight="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4.95"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2657</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94.761904761904773</v>
      </c>
      <c r="AF2196" s="75"/>
      <c r="AG2196" s="110"/>
      <c r="AH2196" s="76"/>
      <c r="AI2196" s="76"/>
      <c r="AJ2196" s="76"/>
      <c r="AK2196" s="76"/>
    </row>
    <row r="2197" spans="1:37" ht="15" customHeight="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26.45" customHeight="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2658</v>
      </c>
      <c r="AE2198" s="109">
        <f>(AE2194*0.8)+(AE2196*0.2)</f>
        <v>81.274899703471135</v>
      </c>
      <c r="AF2198" s="75"/>
      <c r="AG2198" s="115"/>
      <c r="AH2198" s="75"/>
      <c r="AI2198" s="75"/>
      <c r="AJ2198" s="75"/>
      <c r="AK2198" s="75"/>
    </row>
    <row r="2199" spans="1:37" ht="13.5" thickTop="1"/>
  </sheetData>
  <sheetProtection selectLockedCells="1" selectUnlockedCells="1"/>
  <mergeCells count="1912">
    <mergeCell ref="A1930:AC1930"/>
    <mergeCell ref="A1931:AC1931"/>
    <mergeCell ref="A1932:AC1932"/>
    <mergeCell ref="A1918:AC1918"/>
    <mergeCell ref="A1921:AC1921"/>
    <mergeCell ref="A1922:AC1922"/>
    <mergeCell ref="A1924:AC1924"/>
    <mergeCell ref="A1926:AC1926"/>
    <mergeCell ref="A1910:AC1910"/>
    <mergeCell ref="A1629:AC1629"/>
    <mergeCell ref="A1684:AD1684"/>
    <mergeCell ref="A1635:AC1635"/>
    <mergeCell ref="A1636:AC1636"/>
    <mergeCell ref="A1654:AC1654"/>
    <mergeCell ref="A1746:AC1746"/>
    <mergeCell ref="A1704:AC1704"/>
    <mergeCell ref="A1705:AC1705"/>
    <mergeCell ref="A1706:AC1706"/>
    <mergeCell ref="A1826:AC1826"/>
    <mergeCell ref="A1827:AC1827"/>
    <mergeCell ref="A1828:AC1828"/>
    <mergeCell ref="A1829:AC1829"/>
    <mergeCell ref="A1863:AC1863"/>
    <mergeCell ref="A1879:AC1879"/>
    <mergeCell ref="A1805:AC1805"/>
    <mergeCell ref="A1747:AC1747"/>
    <mergeCell ref="A1668:AC1668"/>
    <mergeCell ref="A1669:AC1669"/>
    <mergeCell ref="A1670:AC1670"/>
    <mergeCell ref="A1671:AC1671"/>
    <mergeCell ref="A1672:AC1672"/>
    <mergeCell ref="A1673:AC1673"/>
    <mergeCell ref="A1808:AC1808"/>
    <mergeCell ref="A1809:AC1809"/>
    <mergeCell ref="A1810:AC1810"/>
    <mergeCell ref="A1811:AC1811"/>
    <mergeCell ref="A1812:AC1812"/>
    <mergeCell ref="A1813:AC1813"/>
    <mergeCell ref="A1814:AC1814"/>
    <mergeCell ref="A1815:AC1815"/>
    <mergeCell ref="A1816:AC1816"/>
    <mergeCell ref="A1817:AC1817"/>
    <mergeCell ref="A1818:AC1818"/>
    <mergeCell ref="A1819:AC1819"/>
    <mergeCell ref="A1820:AC1820"/>
    <mergeCell ref="A1927:AC1927"/>
    <mergeCell ref="A1928:AC1928"/>
    <mergeCell ref="A1929:AC1929"/>
    <mergeCell ref="A1825:AC1825"/>
    <mergeCell ref="A1911:AC1911"/>
    <mergeCell ref="A1912:AC1912"/>
    <mergeCell ref="A1913:AC1913"/>
    <mergeCell ref="A1914:AD1914"/>
    <mergeCell ref="A1915:AD1915"/>
    <mergeCell ref="A1923:AC1923"/>
    <mergeCell ref="A1905:AD1905"/>
    <mergeCell ref="A1906:AD1906"/>
    <mergeCell ref="A1908:AC1908"/>
    <mergeCell ref="A1909:AC1909"/>
    <mergeCell ref="A1900:AC1900"/>
    <mergeCell ref="A1901:AC1901"/>
    <mergeCell ref="A1902:AC1902"/>
    <mergeCell ref="A1903:AC1903"/>
    <mergeCell ref="A1904:AC1904"/>
    <mergeCell ref="A1679:AC1679"/>
    <mergeCell ref="A1680:AC1680"/>
    <mergeCell ref="A1745:AC1745"/>
    <mergeCell ref="A1581:AD1581"/>
    <mergeCell ref="A1582:AD1582"/>
    <mergeCell ref="A1576:AC1576"/>
    <mergeCell ref="A1577:AC1577"/>
    <mergeCell ref="A1578:AC1578"/>
    <mergeCell ref="A1579:AC1579"/>
    <mergeCell ref="A1597:AC1597"/>
    <mergeCell ref="A1617:AC1617"/>
    <mergeCell ref="A1618:AC1618"/>
    <mergeCell ref="A1640:AC1640"/>
    <mergeCell ref="A1637:AD1637"/>
    <mergeCell ref="A1638:AD1638"/>
    <mergeCell ref="A1630:AC1630"/>
    <mergeCell ref="A1646:AD1646"/>
    <mergeCell ref="A1647:AD1647"/>
    <mergeCell ref="A1650:AC1650"/>
    <mergeCell ref="A1653:AC1653"/>
    <mergeCell ref="A1645:AC1645"/>
    <mergeCell ref="A1608:AC1608"/>
    <mergeCell ref="A1609:AC1609"/>
    <mergeCell ref="A1614:AC1614"/>
    <mergeCell ref="A1602:AC1602"/>
    <mergeCell ref="A1603:AC1603"/>
    <mergeCell ref="A1643:AC1643"/>
    <mergeCell ref="A1642:AC1642"/>
    <mergeCell ref="A1627:AC1627"/>
    <mergeCell ref="A1628:AC1628"/>
    <mergeCell ref="A1707:AC1707"/>
    <mergeCell ref="A1708:AC1708"/>
    <mergeCell ref="A1666:AC1666"/>
    <mergeCell ref="A1667:AC1667"/>
    <mergeCell ref="A1798:AC1798"/>
    <mergeCell ref="A1799:AC1799"/>
    <mergeCell ref="A1800:AC1800"/>
    <mergeCell ref="A1801:AC1801"/>
    <mergeCell ref="A1802:AC1802"/>
    <mergeCell ref="A1793:AC1793"/>
    <mergeCell ref="A1794:AC1794"/>
    <mergeCell ref="A1795:AC1795"/>
    <mergeCell ref="A1796:AC1796"/>
    <mergeCell ref="A1700:AC1700"/>
    <mergeCell ref="A1664:AC1664"/>
    <mergeCell ref="A1665:AC1665"/>
    <mergeCell ref="A1703:AC1703"/>
    <mergeCell ref="A1713:AC1713"/>
    <mergeCell ref="A1714:AC1714"/>
    <mergeCell ref="A1715:AC1715"/>
    <mergeCell ref="A1716:AC1716"/>
    <mergeCell ref="A1717:AC1717"/>
    <mergeCell ref="A1718:AC1718"/>
    <mergeCell ref="A1719:AC1719"/>
    <mergeCell ref="A1674:AC1674"/>
    <mergeCell ref="A1675:AC1675"/>
    <mergeCell ref="A1676:AC1676"/>
    <mergeCell ref="A1677:AC1677"/>
    <mergeCell ref="A1678:AC1678"/>
    <mergeCell ref="A1760:AD1760"/>
    <mergeCell ref="A1761:AD1761"/>
    <mergeCell ref="A1764:AC1764"/>
    <mergeCell ref="A1728:AC1728"/>
    <mergeCell ref="A1729:AC1729"/>
    <mergeCell ref="A1730:AC1730"/>
    <mergeCell ref="A1731:AC1731"/>
    <mergeCell ref="A1732:AC1732"/>
    <mergeCell ref="A1733:AC1733"/>
    <mergeCell ref="A1734:AC1734"/>
    <mergeCell ref="A1743:AC1743"/>
    <mergeCell ref="A1701:AC1701"/>
    <mergeCell ref="A1683:AD1683"/>
    <mergeCell ref="A1690:AC1690"/>
    <mergeCell ref="A1702:AC1702"/>
    <mergeCell ref="A1797:AC1797"/>
    <mergeCell ref="A1748:AC1748"/>
    <mergeCell ref="A1749:AC1749"/>
    <mergeCell ref="A1750:AC1750"/>
    <mergeCell ref="A1755:AC1755"/>
    <mergeCell ref="A1756:AC1756"/>
    <mergeCell ref="A1757:AC1757"/>
    <mergeCell ref="A1758:AC1758"/>
    <mergeCell ref="A1759:AC1759"/>
    <mergeCell ref="A1768:AC1768"/>
    <mergeCell ref="A1769:AC1769"/>
    <mergeCell ref="A1770:AC1770"/>
    <mergeCell ref="A1771:AC1771"/>
    <mergeCell ref="A1720:AC1720"/>
    <mergeCell ref="A1744:AC1744"/>
    <mergeCell ref="A1686:AC1686"/>
    <mergeCell ref="A1318:AC1318"/>
    <mergeCell ref="A1319:AC1319"/>
    <mergeCell ref="A1320:AC1320"/>
    <mergeCell ref="A1321:AC1321"/>
    <mergeCell ref="A1322:AC1322"/>
    <mergeCell ref="A1331:AC1331"/>
    <mergeCell ref="A1462:AC1462"/>
    <mergeCell ref="A1495:AC1495"/>
    <mergeCell ref="A1496:AC1496"/>
    <mergeCell ref="A1497:AC1497"/>
    <mergeCell ref="A1498:AC1498"/>
    <mergeCell ref="A1503:AC1503"/>
    <mergeCell ref="A1504:AC1504"/>
    <mergeCell ref="A1474:AC1474"/>
    <mergeCell ref="A1475:AC1475"/>
    <mergeCell ref="A1476:AC1476"/>
    <mergeCell ref="A1481:AC1481"/>
    <mergeCell ref="A1482:AC1482"/>
    <mergeCell ref="A1483:AC1483"/>
    <mergeCell ref="A1484:AC1484"/>
    <mergeCell ref="A1499:AD1499"/>
    <mergeCell ref="A1500:AD1500"/>
    <mergeCell ref="A1502:AC1502"/>
    <mergeCell ref="A1463:AC1463"/>
    <mergeCell ref="A1464:AC1464"/>
    <mergeCell ref="A1465:AC1465"/>
    <mergeCell ref="A1466:AC1466"/>
    <mergeCell ref="A1467:AC1467"/>
    <mergeCell ref="A1323:AD1323"/>
    <mergeCell ref="A1324:AD1324"/>
    <mergeCell ref="A1392:AD1392"/>
    <mergeCell ref="A1394:AC1394"/>
    <mergeCell ref="A1317:AC1317"/>
    <mergeCell ref="A1296:AD1296"/>
    <mergeCell ref="A1297:AD1297"/>
    <mergeCell ref="A1300:AC1300"/>
    <mergeCell ref="A1303:AC1303"/>
    <mergeCell ref="A1327:AC1327"/>
    <mergeCell ref="A1418:AC1418"/>
    <mergeCell ref="A1419:AC1419"/>
    <mergeCell ref="A1420:AC1420"/>
    <mergeCell ref="A1421:AC1421"/>
    <mergeCell ref="A1426:AC1426"/>
    <mergeCell ref="A1369:AC1369"/>
    <mergeCell ref="A1370:AC1370"/>
    <mergeCell ref="A1345:AC1345"/>
    <mergeCell ref="A1346:AC1346"/>
    <mergeCell ref="A1347:AC1347"/>
    <mergeCell ref="A1348:AC1348"/>
    <mergeCell ref="A1349:AC1349"/>
    <mergeCell ref="A1350:AC1350"/>
    <mergeCell ref="A1361:AD1361"/>
    <mergeCell ref="A1364:AC1364"/>
    <mergeCell ref="A1367:AC1367"/>
    <mergeCell ref="A1359:AC1359"/>
    <mergeCell ref="A1400:AD1400"/>
    <mergeCell ref="A1401:AD1401"/>
    <mergeCell ref="A1391:AD1391"/>
    <mergeCell ref="A1373:AC1373"/>
    <mergeCell ref="A1374:AC1374"/>
    <mergeCell ref="A1375:AC1375"/>
    <mergeCell ref="A1376:AC1376"/>
    <mergeCell ref="A1377:AC1377"/>
    <mergeCell ref="A1357:AC1357"/>
    <mergeCell ref="A1295:AC1295"/>
    <mergeCell ref="A1304:AC1304"/>
    <mergeCell ref="A1305:AC1305"/>
    <mergeCell ref="A1306:AC1306"/>
    <mergeCell ref="A1307:AC1307"/>
    <mergeCell ref="A1315:AD1315"/>
    <mergeCell ref="A1314:AD1314"/>
    <mergeCell ref="A1085:AC1085"/>
    <mergeCell ref="A1066:AD1066"/>
    <mergeCell ref="A1069:AC1069"/>
    <mergeCell ref="A1285:AC1285"/>
    <mergeCell ref="A1286:AC1286"/>
    <mergeCell ref="A1291:AC1291"/>
    <mergeCell ref="A1292:AC1292"/>
    <mergeCell ref="A1293:AC1293"/>
    <mergeCell ref="A1294:AC1294"/>
    <mergeCell ref="A1270:AD1270"/>
    <mergeCell ref="A1271:AD1271"/>
    <mergeCell ref="A1261:AD1261"/>
    <mergeCell ref="A1262:AD1262"/>
    <mergeCell ref="A1264:AC1264"/>
    <mergeCell ref="A1290:AC1290"/>
    <mergeCell ref="A1287:AD1287"/>
    <mergeCell ref="A1288:AD1288"/>
    <mergeCell ref="A1274:AC1274"/>
    <mergeCell ref="A1277:AC1277"/>
    <mergeCell ref="A1153:AC1153"/>
    <mergeCell ref="A1160:AC1160"/>
    <mergeCell ref="A1161:AC1161"/>
    <mergeCell ref="A1162:AC1162"/>
    <mergeCell ref="A1163:AC1163"/>
    <mergeCell ref="A1164:AC1164"/>
    <mergeCell ref="A1201:AC1201"/>
    <mergeCell ref="A1202:AC1202"/>
    <mergeCell ref="A1203:AC1203"/>
    <mergeCell ref="A1204:AC1204"/>
    <mergeCell ref="A1205:AC1205"/>
    <mergeCell ref="A1206:AC1206"/>
    <mergeCell ref="A1165:AC1165"/>
    <mergeCell ref="A1170:AC1170"/>
    <mergeCell ref="A1171:AC1171"/>
    <mergeCell ref="A931:AC931"/>
    <mergeCell ref="A932:AC932"/>
    <mergeCell ref="A933:AC933"/>
    <mergeCell ref="A934:AC934"/>
    <mergeCell ref="A1176:AD1176"/>
    <mergeCell ref="A1179:AC1179"/>
    <mergeCell ref="A1182:AC1182"/>
    <mergeCell ref="A1191:AC1191"/>
    <mergeCell ref="A1189:AC1189"/>
    <mergeCell ref="A1190:AC1190"/>
    <mergeCell ref="A1192:AC1192"/>
    <mergeCell ref="A1193:AC1193"/>
    <mergeCell ref="A1194:AC1194"/>
    <mergeCell ref="A1056:AD1056"/>
    <mergeCell ref="A1057:AD1057"/>
    <mergeCell ref="A1059:AC1059"/>
    <mergeCell ref="A1062:AC1062"/>
    <mergeCell ref="A1147:AC1147"/>
    <mergeCell ref="A1131:AC1131"/>
    <mergeCell ref="A1128:AD1128"/>
    <mergeCell ref="A1129:AD1129"/>
    <mergeCell ref="A1137:AD1137"/>
    <mergeCell ref="A1138:AD1138"/>
    <mergeCell ref="A853:AC853"/>
    <mergeCell ref="A847:AC847"/>
    <mergeCell ref="A848:AC848"/>
    <mergeCell ref="A849:AC849"/>
    <mergeCell ref="A854:AC854"/>
    <mergeCell ref="A855:AC855"/>
    <mergeCell ref="A856:AC856"/>
    <mergeCell ref="A1023:AD1023"/>
    <mergeCell ref="A1026:AC1026"/>
    <mergeCell ref="A1029:AC1029"/>
    <mergeCell ref="A1050:AC1050"/>
    <mergeCell ref="A1051:AC1051"/>
    <mergeCell ref="A1035:AC1035"/>
    <mergeCell ref="A1036:AC1036"/>
    <mergeCell ref="A1037:AC1037"/>
    <mergeCell ref="A1038:AC1038"/>
    <mergeCell ref="A1009:AC1009"/>
    <mergeCell ref="A1010:AC1010"/>
    <mergeCell ref="A1011:AC1011"/>
    <mergeCell ref="A1012:AC1012"/>
    <mergeCell ref="A1017:AC1017"/>
    <mergeCell ref="A1018:AC1018"/>
    <mergeCell ref="A1019:AC1019"/>
    <mergeCell ref="A1020:AC1020"/>
    <mergeCell ref="A997:AC997"/>
    <mergeCell ref="A998:AC998"/>
    <mergeCell ref="A999:AC999"/>
    <mergeCell ref="A1046:AC1046"/>
    <mergeCell ref="A1047:AC1047"/>
    <mergeCell ref="A1048:AC1048"/>
    <mergeCell ref="A951:AC951"/>
    <mergeCell ref="A884:AC884"/>
    <mergeCell ref="A803:AC803"/>
    <mergeCell ref="A793:AC793"/>
    <mergeCell ref="A786:AD786"/>
    <mergeCell ref="A781:AC781"/>
    <mergeCell ref="A787:AD787"/>
    <mergeCell ref="A790:AC790"/>
    <mergeCell ref="A782:AC782"/>
    <mergeCell ref="A783:AC783"/>
    <mergeCell ref="A784:AC784"/>
    <mergeCell ref="A785:AC785"/>
    <mergeCell ref="A794:AC794"/>
    <mergeCell ref="A795:AC795"/>
    <mergeCell ref="A796:AC796"/>
    <mergeCell ref="A777:AD777"/>
    <mergeCell ref="A778:AD778"/>
    <mergeCell ref="A780:AC780"/>
    <mergeCell ref="A825:AC825"/>
    <mergeCell ref="A807:AC807"/>
    <mergeCell ref="A808:AC808"/>
    <mergeCell ref="A809:AC809"/>
    <mergeCell ref="A810:AC810"/>
    <mergeCell ref="A811:AC811"/>
    <mergeCell ref="A812:AC812"/>
    <mergeCell ref="A813:AC813"/>
    <mergeCell ref="A814:AC814"/>
    <mergeCell ref="A815:AC815"/>
    <mergeCell ref="A816:AC816"/>
    <mergeCell ref="A817:AC817"/>
    <mergeCell ref="A818:AC818"/>
    <mergeCell ref="A819:AC819"/>
    <mergeCell ref="A820:AC820"/>
    <mergeCell ref="A821:AC821"/>
    <mergeCell ref="A798:AC798"/>
    <mergeCell ref="A799:AC799"/>
    <mergeCell ref="A800:AC800"/>
    <mergeCell ref="A801:AC801"/>
    <mergeCell ref="A802:AC802"/>
    <mergeCell ref="A770:AC770"/>
    <mergeCell ref="A771:AC771"/>
    <mergeCell ref="A772:AC772"/>
    <mergeCell ref="A773:AC773"/>
    <mergeCell ref="A774:AC774"/>
    <mergeCell ref="A775:AC775"/>
    <mergeCell ref="A776:AC776"/>
    <mergeCell ref="A749:AC749"/>
    <mergeCell ref="A750:AC750"/>
    <mergeCell ref="A751:AC751"/>
    <mergeCell ref="A752:AC752"/>
    <mergeCell ref="A753:AC753"/>
    <mergeCell ref="A754:AC754"/>
    <mergeCell ref="A673:AD673"/>
    <mergeCell ref="A670:AC670"/>
    <mergeCell ref="A734:AC734"/>
    <mergeCell ref="A760:AC760"/>
    <mergeCell ref="A761:AC761"/>
    <mergeCell ref="A762:AC762"/>
    <mergeCell ref="A763:AC763"/>
    <mergeCell ref="A764:AC764"/>
    <mergeCell ref="A765:AC765"/>
    <mergeCell ref="A766:AC766"/>
    <mergeCell ref="A767:AC767"/>
    <mergeCell ref="A768:AC768"/>
    <mergeCell ref="A769:AC769"/>
    <mergeCell ref="A797:AC797"/>
    <mergeCell ref="A735:AD735"/>
    <mergeCell ref="A736:AD736"/>
    <mergeCell ref="A718:AC718"/>
    <mergeCell ref="A701:AC701"/>
    <mergeCell ref="A702:AC702"/>
    <mergeCell ref="A703:AC703"/>
    <mergeCell ref="A704:AC704"/>
    <mergeCell ref="A739:AC739"/>
    <mergeCell ref="A742:AC742"/>
    <mergeCell ref="A755:AC755"/>
    <mergeCell ref="A756:AC756"/>
    <mergeCell ref="A757:AC757"/>
    <mergeCell ref="A758:AC758"/>
    <mergeCell ref="A759:AC759"/>
    <mergeCell ref="A743:AC743"/>
    <mergeCell ref="A668:AC668"/>
    <mergeCell ref="A733:AC733"/>
    <mergeCell ref="A711:AC711"/>
    <mergeCell ref="A712:AC712"/>
    <mergeCell ref="A709:AC709"/>
    <mergeCell ref="A710:AC710"/>
    <mergeCell ref="A681:AD681"/>
    <mergeCell ref="A682:AD682"/>
    <mergeCell ref="A685:AC685"/>
    <mergeCell ref="A688:AC688"/>
    <mergeCell ref="A675:AC675"/>
    <mergeCell ref="A691:AC691"/>
    <mergeCell ref="A692:AC692"/>
    <mergeCell ref="A693:AC693"/>
    <mergeCell ref="A694:AC694"/>
    <mergeCell ref="A695:AC695"/>
    <mergeCell ref="A696:AC696"/>
    <mergeCell ref="A719:AC719"/>
    <mergeCell ref="A720:AC720"/>
    <mergeCell ref="A721:AC721"/>
    <mergeCell ref="A727:AD727"/>
    <mergeCell ref="A729:AC729"/>
    <mergeCell ref="A726:AD726"/>
    <mergeCell ref="A697:AC697"/>
    <mergeCell ref="A698:AC698"/>
    <mergeCell ref="A699:AC699"/>
    <mergeCell ref="A700:AC700"/>
    <mergeCell ref="A732:AC732"/>
    <mergeCell ref="A671:AC671"/>
    <mergeCell ref="A679:AC679"/>
    <mergeCell ref="A680:AC680"/>
    <mergeCell ref="A672:AD672"/>
    <mergeCell ref="A542:AC542"/>
    <mergeCell ref="A543:AC543"/>
    <mergeCell ref="A544:AC544"/>
    <mergeCell ref="A545:AC545"/>
    <mergeCell ref="A546:AC546"/>
    <mergeCell ref="A547:AC547"/>
    <mergeCell ref="A548:AC548"/>
    <mergeCell ref="A549:AC549"/>
    <mergeCell ref="A526:AC526"/>
    <mergeCell ref="A529:AC529"/>
    <mergeCell ref="A521:AC521"/>
    <mergeCell ref="A522:AD522"/>
    <mergeCell ref="A523:AD523"/>
    <mergeCell ref="A513:AD513"/>
    <mergeCell ref="A514:AD514"/>
    <mergeCell ref="A516:AC516"/>
    <mergeCell ref="A507:AC507"/>
    <mergeCell ref="A508:AC508"/>
    <mergeCell ref="A509:AC509"/>
    <mergeCell ref="A510:AC510"/>
    <mergeCell ref="A511:AC511"/>
    <mergeCell ref="A512:AC512"/>
    <mergeCell ref="A517:AC517"/>
    <mergeCell ref="A518:AC518"/>
    <mergeCell ref="A519:AC519"/>
    <mergeCell ref="A520:AC520"/>
    <mergeCell ref="A504:AC504"/>
    <mergeCell ref="A467:AC467"/>
    <mergeCell ref="A470:AC470"/>
    <mergeCell ref="A471:AC471"/>
    <mergeCell ref="A472:AC472"/>
    <mergeCell ref="A473:AC473"/>
    <mergeCell ref="A474:AC474"/>
    <mergeCell ref="A475:AC475"/>
    <mergeCell ref="A476:AC476"/>
    <mergeCell ref="A477:AC477"/>
    <mergeCell ref="A505:AC505"/>
    <mergeCell ref="A506:AC506"/>
    <mergeCell ref="A494:AD494"/>
    <mergeCell ref="A497:AC497"/>
    <mergeCell ref="A500:AC500"/>
    <mergeCell ref="A493:AD493"/>
    <mergeCell ref="A484:AD484"/>
    <mergeCell ref="A485:AD485"/>
    <mergeCell ref="A487:AC487"/>
    <mergeCell ref="A435:AC435"/>
    <mergeCell ref="A453:AC453"/>
    <mergeCell ref="A458:AC458"/>
    <mergeCell ref="A478:AC478"/>
    <mergeCell ref="A479:AC479"/>
    <mergeCell ref="A480:AC480"/>
    <mergeCell ref="A481:AC481"/>
    <mergeCell ref="A482:AC482"/>
    <mergeCell ref="A483:AC483"/>
    <mergeCell ref="A488:AC488"/>
    <mergeCell ref="A489:AC489"/>
    <mergeCell ref="A490:AC490"/>
    <mergeCell ref="A491:AC491"/>
    <mergeCell ref="A492:AC492"/>
    <mergeCell ref="A501:AC501"/>
    <mergeCell ref="A502:AC502"/>
    <mergeCell ref="A503:AC503"/>
    <mergeCell ref="A323:AC323"/>
    <mergeCell ref="A324:AC324"/>
    <mergeCell ref="A325:AC325"/>
    <mergeCell ref="A326:AC326"/>
    <mergeCell ref="A327:AC327"/>
    <mergeCell ref="A328:AC328"/>
    <mergeCell ref="A329:AC329"/>
    <mergeCell ref="A330:AC330"/>
    <mergeCell ref="A331:AC331"/>
    <mergeCell ref="A332:AC332"/>
    <mergeCell ref="A333:AC333"/>
    <mergeCell ref="A334:AC334"/>
    <mergeCell ref="A335:AC335"/>
    <mergeCell ref="A336:AC336"/>
    <mergeCell ref="A337:AC337"/>
    <mergeCell ref="A342:AC342"/>
    <mergeCell ref="A343:AC343"/>
    <mergeCell ref="A339:AD339"/>
    <mergeCell ref="A341:AC341"/>
    <mergeCell ref="A338:AD338"/>
    <mergeCell ref="A302:AC302"/>
    <mergeCell ref="A303:AC303"/>
    <mergeCell ref="A304:AC304"/>
    <mergeCell ref="A305:AC305"/>
    <mergeCell ref="A306:AC306"/>
    <mergeCell ref="A307:AC307"/>
    <mergeCell ref="A308:AC308"/>
    <mergeCell ref="A309:AC309"/>
    <mergeCell ref="A310:AC310"/>
    <mergeCell ref="A269:AC269"/>
    <mergeCell ref="A270:AC270"/>
    <mergeCell ref="A271:AC271"/>
    <mergeCell ref="A252:AC252"/>
    <mergeCell ref="A253:AC253"/>
    <mergeCell ref="A254:AC254"/>
    <mergeCell ref="A255:AC255"/>
    <mergeCell ref="A256:AC256"/>
    <mergeCell ref="A265:AC265"/>
    <mergeCell ref="A185:AC185"/>
    <mergeCell ref="A186:AC186"/>
    <mergeCell ref="A187:AC187"/>
    <mergeCell ref="A188:AC188"/>
    <mergeCell ref="A197:AC197"/>
    <mergeCell ref="A198:AC198"/>
    <mergeCell ref="A199:AC199"/>
    <mergeCell ref="A200:AC200"/>
    <mergeCell ref="A201:AC201"/>
    <mergeCell ref="A202:AC202"/>
    <mergeCell ref="A203:AC203"/>
    <mergeCell ref="A204:AC204"/>
    <mergeCell ref="A205:AC205"/>
    <mergeCell ref="A196:AC196"/>
    <mergeCell ref="A189:AD189"/>
    <mergeCell ref="A190:AD190"/>
    <mergeCell ref="A193:AE193"/>
    <mergeCell ref="A2165:AC2165"/>
    <mergeCell ref="A2166:AC2166"/>
    <mergeCell ref="A2167:AC2167"/>
    <mergeCell ref="A2168:AC2168"/>
    <mergeCell ref="A2169:AC2169"/>
    <mergeCell ref="A2170:AD2170"/>
    <mergeCell ref="A2158:AC2158"/>
    <mergeCell ref="A2159:AC2159"/>
    <mergeCell ref="A2160:AC2160"/>
    <mergeCell ref="A2161:AD2161"/>
    <mergeCell ref="A2162:AD2162"/>
    <mergeCell ref="A2164:AC2164"/>
    <mergeCell ref="A2152:AC2152"/>
    <mergeCell ref="A2153:AC2153"/>
    <mergeCell ref="A43:AC43"/>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48:AE48"/>
    <mergeCell ref="A2188:AC2188"/>
    <mergeCell ref="A2189:AC2189"/>
    <mergeCell ref="A2190:AC2190"/>
    <mergeCell ref="A2191:AD2191"/>
    <mergeCell ref="A2192:AD2192"/>
    <mergeCell ref="A2181:AC2181"/>
    <mergeCell ref="A2182:AD2182"/>
    <mergeCell ref="A2183:AD2183"/>
    <mergeCell ref="A2185:AC2185"/>
    <mergeCell ref="A2186:AC2186"/>
    <mergeCell ref="A2187:AC2187"/>
    <mergeCell ref="A2171:AD2171"/>
    <mergeCell ref="A2174:AC2174"/>
    <mergeCell ref="A2177:AC2177"/>
    <mergeCell ref="A2178:AC2178"/>
    <mergeCell ref="A2179:AC2179"/>
    <mergeCell ref="A2180:AC2180"/>
    <mergeCell ref="A2154:AC2154"/>
    <mergeCell ref="A2155:AC2155"/>
    <mergeCell ref="A2156:AC2156"/>
    <mergeCell ref="A2157:AC2157"/>
    <mergeCell ref="A2146:AC2146"/>
    <mergeCell ref="A2147:AC2147"/>
    <mergeCell ref="A2148:AC2148"/>
    <mergeCell ref="A2149:AC2149"/>
    <mergeCell ref="A2150:AC2150"/>
    <mergeCell ref="A2151:AC2151"/>
    <mergeCell ref="A2136:AC2136"/>
    <mergeCell ref="A2137:AD2137"/>
    <mergeCell ref="A2138:AD2138"/>
    <mergeCell ref="A2141:AC2141"/>
    <mergeCell ref="A2144:AC2144"/>
    <mergeCell ref="A2145:AC2145"/>
    <mergeCell ref="A2129:AD2129"/>
    <mergeCell ref="A2131:AC2131"/>
    <mergeCell ref="A2132:AC2132"/>
    <mergeCell ref="A2133:AC2133"/>
    <mergeCell ref="A2134:AC2134"/>
    <mergeCell ref="A2135:AC2135"/>
    <mergeCell ref="A2123:AC2123"/>
    <mergeCell ref="A2124:AC2124"/>
    <mergeCell ref="A2125:AC2125"/>
    <mergeCell ref="A2126:AC2126"/>
    <mergeCell ref="A2127:AC2127"/>
    <mergeCell ref="A2128:AD2128"/>
    <mergeCell ref="A2117:AC2117"/>
    <mergeCell ref="A2118:AC2118"/>
    <mergeCell ref="A2119:AC2119"/>
    <mergeCell ref="A2120:AC2120"/>
    <mergeCell ref="A2121:AC2121"/>
    <mergeCell ref="A2122:AC2122"/>
    <mergeCell ref="A2107:AD2107"/>
    <mergeCell ref="A2110:AC2110"/>
    <mergeCell ref="A2113:AC2113"/>
    <mergeCell ref="A2114:AC2114"/>
    <mergeCell ref="A2115:AC2115"/>
    <mergeCell ref="A2116:AC2116"/>
    <mergeCell ref="A2101:AC2101"/>
    <mergeCell ref="A2102:AC2102"/>
    <mergeCell ref="A2103:AC2103"/>
    <mergeCell ref="A2104:AC2104"/>
    <mergeCell ref="A2105:AC2105"/>
    <mergeCell ref="A2106:AD2106"/>
    <mergeCell ref="A2094:AC2094"/>
    <mergeCell ref="A2095:AC2095"/>
    <mergeCell ref="A2096:AC2096"/>
    <mergeCell ref="A2097:AD2097"/>
    <mergeCell ref="A2098:AD2098"/>
    <mergeCell ref="A2100:AC2100"/>
    <mergeCell ref="A2088:AC2088"/>
    <mergeCell ref="A2089:AC2089"/>
    <mergeCell ref="A2090:AC2090"/>
    <mergeCell ref="A2091:AC2091"/>
    <mergeCell ref="A2092:AC2092"/>
    <mergeCell ref="A2093:AC2093"/>
    <mergeCell ref="A2082:AC2082"/>
    <mergeCell ref="A2083:AC2083"/>
    <mergeCell ref="A2084:AC2084"/>
    <mergeCell ref="A2085:AC2085"/>
    <mergeCell ref="A2086:AC2086"/>
    <mergeCell ref="A2087:AC2087"/>
    <mergeCell ref="A2072:AC2072"/>
    <mergeCell ref="A2073:AC2073"/>
    <mergeCell ref="A2074:AD2074"/>
    <mergeCell ref="A2075:AD2075"/>
    <mergeCell ref="A2078:AC2078"/>
    <mergeCell ref="A2081:AC2081"/>
    <mergeCell ref="A2065:AD2065"/>
    <mergeCell ref="A2066:AD2066"/>
    <mergeCell ref="A2068:AC2068"/>
    <mergeCell ref="A2069:AC2069"/>
    <mergeCell ref="A2070:AC2070"/>
    <mergeCell ref="A2071:AC2071"/>
    <mergeCell ref="A2062:AC2062"/>
    <mergeCell ref="A2063:AC2063"/>
    <mergeCell ref="A2064:AC2064"/>
    <mergeCell ref="A2056:AC2056"/>
    <mergeCell ref="A2057:AC2057"/>
    <mergeCell ref="A2058:AC2058"/>
    <mergeCell ref="A2059:AC2059"/>
    <mergeCell ref="A2060:AC2060"/>
    <mergeCell ref="A2061:AC2061"/>
    <mergeCell ref="A2050:AC2050"/>
    <mergeCell ref="A2051:AC2051"/>
    <mergeCell ref="A2052:AC2052"/>
    <mergeCell ref="A2053:AC2053"/>
    <mergeCell ref="A2054:AC2054"/>
    <mergeCell ref="A2055:AC2055"/>
    <mergeCell ref="A2040:AC2040"/>
    <mergeCell ref="A2041:AD2041"/>
    <mergeCell ref="A2042:AD2042"/>
    <mergeCell ref="A2045:AC2045"/>
    <mergeCell ref="A2048:AC2048"/>
    <mergeCell ref="A2049:AC2049"/>
    <mergeCell ref="A2033:AD2033"/>
    <mergeCell ref="A2035:AC2035"/>
    <mergeCell ref="A2036:AC2036"/>
    <mergeCell ref="A2037:AC2037"/>
    <mergeCell ref="A2038:AC2038"/>
    <mergeCell ref="A2039:AC2039"/>
    <mergeCell ref="A2027:AC2027"/>
    <mergeCell ref="A2028:AC2028"/>
    <mergeCell ref="A2029:AC2029"/>
    <mergeCell ref="A2030:AC2030"/>
    <mergeCell ref="A2031:AC2031"/>
    <mergeCell ref="A2032:AD2032"/>
    <mergeCell ref="A2021:AC2021"/>
    <mergeCell ref="A2022:AC2022"/>
    <mergeCell ref="A2023:AC2023"/>
    <mergeCell ref="A2024:AC2024"/>
    <mergeCell ref="A2025:AC2025"/>
    <mergeCell ref="A2026:AC2026"/>
    <mergeCell ref="A2015:AC2015"/>
    <mergeCell ref="A2016:AC2016"/>
    <mergeCell ref="A2017:AC2017"/>
    <mergeCell ref="A2018:AC2018"/>
    <mergeCell ref="A2019:AC2019"/>
    <mergeCell ref="A2020:AC2020"/>
    <mergeCell ref="A2005:AC2005"/>
    <mergeCell ref="A2006:AC2006"/>
    <mergeCell ref="A2007:AC2007"/>
    <mergeCell ref="A2008:AD2008"/>
    <mergeCell ref="A2009:AD2009"/>
    <mergeCell ref="A2012:AC2012"/>
    <mergeCell ref="A1998:AC1998"/>
    <mergeCell ref="A1999:AD1999"/>
    <mergeCell ref="A2000:AD2000"/>
    <mergeCell ref="A2002:AC2002"/>
    <mergeCell ref="A2003:AC2003"/>
    <mergeCell ref="A2004:AC2004"/>
    <mergeCell ref="A1992:AC1992"/>
    <mergeCell ref="A1993:AC1993"/>
    <mergeCell ref="A1994:AC1994"/>
    <mergeCell ref="A1995:AC1995"/>
    <mergeCell ref="A1996:AC1996"/>
    <mergeCell ref="A1997:AC1997"/>
    <mergeCell ref="A1982:AC1982"/>
    <mergeCell ref="A1983:AC1983"/>
    <mergeCell ref="A1984:AD1984"/>
    <mergeCell ref="A1985:AD1985"/>
    <mergeCell ref="A1988:AC1988"/>
    <mergeCell ref="A1991:AC1991"/>
    <mergeCell ref="A1975:AD1975"/>
    <mergeCell ref="A1976:AD1976"/>
    <mergeCell ref="A1978:AC1978"/>
    <mergeCell ref="A1979:AC1979"/>
    <mergeCell ref="A1980:AC1980"/>
    <mergeCell ref="A1981:AC1981"/>
    <mergeCell ref="A1964:AC1964"/>
    <mergeCell ref="A1965:AC1965"/>
    <mergeCell ref="A1966:AC1966"/>
    <mergeCell ref="A1967:AC1967"/>
    <mergeCell ref="A1968:AC1968"/>
    <mergeCell ref="A1969:AC1969"/>
    <mergeCell ref="A1970:AC1970"/>
    <mergeCell ref="A1971:AC1971"/>
    <mergeCell ref="A1972:AC1972"/>
    <mergeCell ref="A1973:AC1973"/>
    <mergeCell ref="A1974:AC1974"/>
    <mergeCell ref="A1958:AC1958"/>
    <mergeCell ref="A1959:AC1959"/>
    <mergeCell ref="A1960:AC1960"/>
    <mergeCell ref="A1961:AC1961"/>
    <mergeCell ref="A1962:AC1962"/>
    <mergeCell ref="A1963:AC1963"/>
    <mergeCell ref="A1951:AD1951"/>
    <mergeCell ref="A1952:AD1952"/>
    <mergeCell ref="A1955:AC1955"/>
    <mergeCell ref="A1941:AC1941"/>
    <mergeCell ref="A1942:AD1942"/>
    <mergeCell ref="A1943:AD1943"/>
    <mergeCell ref="A1945:AC1945"/>
    <mergeCell ref="A1946:AC1946"/>
    <mergeCell ref="A1947:AC1947"/>
    <mergeCell ref="A1933:AC1933"/>
    <mergeCell ref="A1934:AC1934"/>
    <mergeCell ref="A1935:AC1935"/>
    <mergeCell ref="A1936:AC1936"/>
    <mergeCell ref="A1937:AC1937"/>
    <mergeCell ref="A1940:AC1940"/>
    <mergeCell ref="A1949:AC1949"/>
    <mergeCell ref="A1950:AC1950"/>
    <mergeCell ref="A1938:AC1938"/>
    <mergeCell ref="A1939:AC1939"/>
    <mergeCell ref="A1948:AC1948"/>
    <mergeCell ref="A1925:AC1925"/>
    <mergeCell ref="A1890:AD1890"/>
    <mergeCell ref="A1893:AC1893"/>
    <mergeCell ref="A1896:AC1896"/>
    <mergeCell ref="A1897:AC1897"/>
    <mergeCell ref="A1898:AC1898"/>
    <mergeCell ref="A1899:AC1899"/>
    <mergeCell ref="A1884:AC1884"/>
    <mergeCell ref="A1885:AC1885"/>
    <mergeCell ref="A1886:AC1886"/>
    <mergeCell ref="A1887:AC1887"/>
    <mergeCell ref="A1888:AC1888"/>
    <mergeCell ref="A1889:AD1889"/>
    <mergeCell ref="A1876:AC1876"/>
    <mergeCell ref="A1877:AC1877"/>
    <mergeCell ref="A1878:AC1878"/>
    <mergeCell ref="A1880:AD1880"/>
    <mergeCell ref="A1881:AD1881"/>
    <mergeCell ref="A1883:AC1883"/>
    <mergeCell ref="A1870:AC1870"/>
    <mergeCell ref="A1871:AC1871"/>
    <mergeCell ref="A1872:AC1872"/>
    <mergeCell ref="A1873:AC1873"/>
    <mergeCell ref="A1874:AC1874"/>
    <mergeCell ref="A1875:AC1875"/>
    <mergeCell ref="A1864:AC1864"/>
    <mergeCell ref="A1865:AC1865"/>
    <mergeCell ref="A1866:AC1866"/>
    <mergeCell ref="A1867:AC1867"/>
    <mergeCell ref="A1868:AC1868"/>
    <mergeCell ref="A1869:AC1869"/>
    <mergeCell ref="A1854:AC1854"/>
    <mergeCell ref="A1855:AD1855"/>
    <mergeCell ref="A1856:AD1856"/>
    <mergeCell ref="A1859:AC1859"/>
    <mergeCell ref="A1862:AC1862"/>
    <mergeCell ref="A1847:AD1847"/>
    <mergeCell ref="A1849:AC1849"/>
    <mergeCell ref="A1850:AC1850"/>
    <mergeCell ref="A1851:AC1851"/>
    <mergeCell ref="A1852:AC1852"/>
    <mergeCell ref="A1853:AC1853"/>
    <mergeCell ref="A1844:AC1844"/>
    <mergeCell ref="A1845:AC1845"/>
    <mergeCell ref="A1846:AD1846"/>
    <mergeCell ref="A1838:AC1838"/>
    <mergeCell ref="A1839:AC1839"/>
    <mergeCell ref="A1840:AC1840"/>
    <mergeCell ref="A1841:AC1841"/>
    <mergeCell ref="A1842:AC1842"/>
    <mergeCell ref="A1843:AC1843"/>
    <mergeCell ref="A1830:AD1830"/>
    <mergeCell ref="A1831:AD1831"/>
    <mergeCell ref="A1834:AC1834"/>
    <mergeCell ref="A1837:AC1837"/>
    <mergeCell ref="A1539:AC1539"/>
    <mergeCell ref="A1547:AC1547"/>
    <mergeCell ref="A1548:AC1548"/>
    <mergeCell ref="A1565:AC1565"/>
    <mergeCell ref="A1566:AC1566"/>
    <mergeCell ref="A1567:AC1567"/>
    <mergeCell ref="A1568:AC1568"/>
    <mergeCell ref="A1569:AC1569"/>
    <mergeCell ref="A1570:AC1570"/>
    <mergeCell ref="A1571:AC1571"/>
    <mergeCell ref="A1591:AD1591"/>
    <mergeCell ref="A1541:AC1541"/>
    <mergeCell ref="A1542:AC1542"/>
    <mergeCell ref="A1821:AD1821"/>
    <mergeCell ref="A1822:AD1822"/>
    <mergeCell ref="A1824:AC1824"/>
    <mergeCell ref="A1724:AC1724"/>
    <mergeCell ref="A1725:AC1725"/>
    <mergeCell ref="A1726:AC1726"/>
    <mergeCell ref="A1727:AC1727"/>
    <mergeCell ref="A1785:AD1785"/>
    <mergeCell ref="A1776:AD1776"/>
    <mergeCell ref="A1777:AD1777"/>
    <mergeCell ref="A1779:AC1779"/>
    <mergeCell ref="A1772:AC1772"/>
    <mergeCell ref="A1773:AC1773"/>
    <mergeCell ref="A1774:AC1774"/>
    <mergeCell ref="A1775:AC1775"/>
    <mergeCell ref="A1780:AC1780"/>
    <mergeCell ref="A1781:AC1781"/>
    <mergeCell ref="A1782:AC1782"/>
    <mergeCell ref="A1783:AC1783"/>
    <mergeCell ref="A1552:AC1552"/>
    <mergeCell ref="A1553:AC1553"/>
    <mergeCell ref="A1554:AC1554"/>
    <mergeCell ref="A1399:AC1399"/>
    <mergeCell ref="A1378:AC1378"/>
    <mergeCell ref="A1379:AC1379"/>
    <mergeCell ref="A1380:AC1380"/>
    <mergeCell ref="A1381:AC1381"/>
    <mergeCell ref="A1397:AC1397"/>
    <mergeCell ref="A1398:AC1398"/>
    <mergeCell ref="A1692:AD1692"/>
    <mergeCell ref="A1693:AD1693"/>
    <mergeCell ref="A1696:AC1696"/>
    <mergeCell ref="A1699:AC1699"/>
    <mergeCell ref="A1691:AC1691"/>
    <mergeCell ref="A1444:AC1444"/>
    <mergeCell ref="A1445:AC1445"/>
    <mergeCell ref="A1515:AC1515"/>
    <mergeCell ref="A1491:AC1491"/>
    <mergeCell ref="A1492:AC1492"/>
    <mergeCell ref="A1485:AC1485"/>
    <mergeCell ref="A1486:AC1486"/>
    <mergeCell ref="A1487:AC1487"/>
    <mergeCell ref="A1488:AC1488"/>
    <mergeCell ref="A1489:AC1489"/>
    <mergeCell ref="A1490:AC1490"/>
    <mergeCell ref="A1509:AD1509"/>
    <mergeCell ref="A1512:AC1512"/>
    <mergeCell ref="A1508:AD1508"/>
    <mergeCell ref="A1641:AC1641"/>
    <mergeCell ref="A1537:AC1537"/>
    <mergeCell ref="A1538:AC1538"/>
    <mergeCell ref="A1412:AC1412"/>
    <mergeCell ref="A1413:AC1413"/>
    <mergeCell ref="A1416:AC1416"/>
    <mergeCell ref="A1427:AC1427"/>
    <mergeCell ref="A1428:AC1428"/>
    <mergeCell ref="A1429:AC1429"/>
    <mergeCell ref="A1430:AC1430"/>
    <mergeCell ref="A1588:AC1588"/>
    <mergeCell ref="A1589:AC1589"/>
    <mergeCell ref="A1572:AC1572"/>
    <mergeCell ref="A1573:AC1573"/>
    <mergeCell ref="A1574:AC1574"/>
    <mergeCell ref="A1575:AC1575"/>
    <mergeCell ref="A1580:AC1580"/>
    <mergeCell ref="A1585:AC1585"/>
    <mergeCell ref="A1586:AC1586"/>
    <mergeCell ref="A1587:AC1587"/>
    <mergeCell ref="A1451:AC1451"/>
    <mergeCell ref="A1452:AC1452"/>
    <mergeCell ref="A1453:AC1453"/>
    <mergeCell ref="A1454:AC1454"/>
    <mergeCell ref="A1455:AC1455"/>
    <mergeCell ref="A1524:AC1524"/>
    <mergeCell ref="A1540:AC1540"/>
    <mergeCell ref="A1533:AC1533"/>
    <mergeCell ref="A1534:AC1534"/>
    <mergeCell ref="A1535:AC1535"/>
    <mergeCell ref="A1536:AC1536"/>
    <mergeCell ref="A1441:AC1441"/>
    <mergeCell ref="A1549:AC1549"/>
    <mergeCell ref="A1550:AC1550"/>
    <mergeCell ref="A1551:AC1551"/>
    <mergeCell ref="A1546:AC1546"/>
    <mergeCell ref="A1563:AC1563"/>
    <mergeCell ref="A1564:AC1564"/>
    <mergeCell ref="A1404:AC1404"/>
    <mergeCell ref="A1468:AC1468"/>
    <mergeCell ref="A1469:AC1469"/>
    <mergeCell ref="A1470:AC1470"/>
    <mergeCell ref="A1471:AC1471"/>
    <mergeCell ref="A1472:AC1472"/>
    <mergeCell ref="A1473:AC1473"/>
    <mergeCell ref="A1439:AC1439"/>
    <mergeCell ref="A1440:AC1440"/>
    <mergeCell ref="A1417:AC1417"/>
    <mergeCell ref="A1414:AC1414"/>
    <mergeCell ref="A1415:AC1415"/>
    <mergeCell ref="A1507:AC1507"/>
    <mergeCell ref="A1523:AC1523"/>
    <mergeCell ref="A1516:AC1516"/>
    <mergeCell ref="A1517:AC1517"/>
    <mergeCell ref="A1518:AC1518"/>
    <mergeCell ref="A1519:AC1519"/>
    <mergeCell ref="A1520:AC1520"/>
    <mergeCell ref="A1521:AC1521"/>
    <mergeCell ref="A1522:AC1522"/>
    <mergeCell ref="A1432:AD1432"/>
    <mergeCell ref="A1435:AC1435"/>
    <mergeCell ref="A1438:AC1438"/>
    <mergeCell ref="A1425:AC1425"/>
    <mergeCell ref="A1408:AC1408"/>
    <mergeCell ref="A1409:AC1409"/>
    <mergeCell ref="A1410:AC1410"/>
    <mergeCell ref="A1411:AC1411"/>
    <mergeCell ref="A1356:AC1356"/>
    <mergeCell ref="A1371:AC1371"/>
    <mergeCell ref="A1372:AC1372"/>
    <mergeCell ref="A1456:AC1456"/>
    <mergeCell ref="A1457:AC1457"/>
    <mergeCell ref="A1458:AC1458"/>
    <mergeCell ref="A1459:AC1459"/>
    <mergeCell ref="A1460:AC1460"/>
    <mergeCell ref="A1461:AC1461"/>
    <mergeCell ref="A1446:AC1446"/>
    <mergeCell ref="A1447:AC1447"/>
    <mergeCell ref="A1448:AC1448"/>
    <mergeCell ref="A1449:AC1449"/>
    <mergeCell ref="A1450:AC1450"/>
    <mergeCell ref="A1594:AC1594"/>
    <mergeCell ref="A1562:AC1562"/>
    <mergeCell ref="A1543:AC1543"/>
    <mergeCell ref="A1544:AC1544"/>
    <mergeCell ref="A1545:AC1545"/>
    <mergeCell ref="A1525:AC1525"/>
    <mergeCell ref="A1526:AC1526"/>
    <mergeCell ref="A1527:AC1527"/>
    <mergeCell ref="A1528:AC1528"/>
    <mergeCell ref="A1529:AC1529"/>
    <mergeCell ref="A1530:AC1530"/>
    <mergeCell ref="A1531:AC1531"/>
    <mergeCell ref="A1532:AC1532"/>
    <mergeCell ref="A1557:AC1557"/>
    <mergeCell ref="A1558:AC1558"/>
    <mergeCell ref="A1559:AC1559"/>
    <mergeCell ref="A1555:AC1555"/>
    <mergeCell ref="A1556:AC1556"/>
    <mergeCell ref="A1423:AD1423"/>
    <mergeCell ref="A1442:AC1442"/>
    <mergeCell ref="A1443:AC1443"/>
    <mergeCell ref="A1265:AC1265"/>
    <mergeCell ref="A1266:AC1266"/>
    <mergeCell ref="A1267:AC1267"/>
    <mergeCell ref="A1387:AC1387"/>
    <mergeCell ref="A1388:AC1388"/>
    <mergeCell ref="A1389:AC1389"/>
    <mergeCell ref="A1390:AC1390"/>
    <mergeCell ref="A1395:AC1395"/>
    <mergeCell ref="A1396:AC1396"/>
    <mergeCell ref="A1360:AD1360"/>
    <mergeCell ref="A1358:AC1358"/>
    <mergeCell ref="A1330:AC1330"/>
    <mergeCell ref="A1332:AC1332"/>
    <mergeCell ref="A1333:AC1333"/>
    <mergeCell ref="A1334:AC1334"/>
    <mergeCell ref="A1335:AC1335"/>
    <mergeCell ref="A1336:AC1336"/>
    <mergeCell ref="A1337:AC1337"/>
    <mergeCell ref="A1338:AC1338"/>
    <mergeCell ref="A1339:AC1339"/>
    <mergeCell ref="A1340:AC1340"/>
    <mergeCell ref="A1354:AC1354"/>
    <mergeCell ref="A1351:AD1351"/>
    <mergeCell ref="A1352:AD1352"/>
    <mergeCell ref="A1341:AC1341"/>
    <mergeCell ref="A1342:AC1342"/>
    <mergeCell ref="A1343:AC1343"/>
    <mergeCell ref="A1344:AC1344"/>
    <mergeCell ref="A1355:AC1355"/>
    <mergeCell ref="A1195:AC1195"/>
    <mergeCell ref="A1188:AC1188"/>
    <mergeCell ref="A1200:AC1200"/>
    <mergeCell ref="A1368:AC1368"/>
    <mergeCell ref="A1505:AC1505"/>
    <mergeCell ref="A1584:AC1584"/>
    <mergeCell ref="A1308:AC1308"/>
    <mergeCell ref="A1309:AC1309"/>
    <mergeCell ref="A1310:AC1310"/>
    <mergeCell ref="A1311:AC1311"/>
    <mergeCell ref="A1312:AC1312"/>
    <mergeCell ref="A1313:AC1313"/>
    <mergeCell ref="A1268:AC1268"/>
    <mergeCell ref="A1269:AC1269"/>
    <mergeCell ref="A1278:AC1278"/>
    <mergeCell ref="A1279:AC1279"/>
    <mergeCell ref="A1280:AC1280"/>
    <mergeCell ref="A1281:AC1281"/>
    <mergeCell ref="A1282:AC1282"/>
    <mergeCell ref="A1283:AC1283"/>
    <mergeCell ref="A1284:AC1284"/>
    <mergeCell ref="A1560:AC1560"/>
    <mergeCell ref="A1561:AC1561"/>
    <mergeCell ref="A1506:AC1506"/>
    <mergeCell ref="A1407:AC1407"/>
    <mergeCell ref="A1382:AC1382"/>
    <mergeCell ref="A1383:AC1383"/>
    <mergeCell ref="A1384:AC1384"/>
    <mergeCell ref="A1385:AC1385"/>
    <mergeCell ref="A1386:AC1386"/>
    <mergeCell ref="A1431:AD1431"/>
    <mergeCell ref="A1422:AD1422"/>
    <mergeCell ref="A1107:AC1107"/>
    <mergeCell ref="A1108:AC1108"/>
    <mergeCell ref="A1109:AC1109"/>
    <mergeCell ref="A1260:AC1260"/>
    <mergeCell ref="A1141:AC1141"/>
    <mergeCell ref="A1144:AC1144"/>
    <mergeCell ref="A1133:AC1133"/>
    <mergeCell ref="A1134:AC1134"/>
    <mergeCell ref="A1135:AC1135"/>
    <mergeCell ref="A1136:AC1136"/>
    <mergeCell ref="A1154:AC1154"/>
    <mergeCell ref="A1155:AC1155"/>
    <mergeCell ref="A1156:AC1156"/>
    <mergeCell ref="A1157:AC1157"/>
    <mergeCell ref="A1158:AC1158"/>
    <mergeCell ref="A1159:AC1159"/>
    <mergeCell ref="A1150:AC1150"/>
    <mergeCell ref="A1151:AC1151"/>
    <mergeCell ref="A1152:AC1152"/>
    <mergeCell ref="A1213:AC1213"/>
    <mergeCell ref="A1214:AC1214"/>
    <mergeCell ref="A1186:AC1186"/>
    <mergeCell ref="A1187:AC1187"/>
    <mergeCell ref="A1211:AC1211"/>
    <mergeCell ref="A1212:AC1212"/>
    <mergeCell ref="A1148:AC1148"/>
    <mergeCell ref="A1149:AC1149"/>
    <mergeCell ref="A1256:AC1256"/>
    <mergeCell ref="A1259:AC1259"/>
    <mergeCell ref="A1207:AC1207"/>
    <mergeCell ref="A1208:AC1208"/>
    <mergeCell ref="A1209:AC1209"/>
    <mergeCell ref="A1061:AC1061"/>
    <mergeCell ref="A1072:AC1072"/>
    <mergeCell ref="A1065:AD1065"/>
    <mergeCell ref="A1086:AC1086"/>
    <mergeCell ref="A1045:AC1045"/>
    <mergeCell ref="A1094:AC1094"/>
    <mergeCell ref="A1095:AC1095"/>
    <mergeCell ref="A1063:AC1063"/>
    <mergeCell ref="A1145:AC1145"/>
    <mergeCell ref="A1146:AC1146"/>
    <mergeCell ref="A1121:AC1121"/>
    <mergeCell ref="A1122:AC1122"/>
    <mergeCell ref="A1123:AC1123"/>
    <mergeCell ref="A1124:AC1124"/>
    <mergeCell ref="A1125:AC1125"/>
    <mergeCell ref="A1126:AC1126"/>
    <mergeCell ref="A1127:AC1127"/>
    <mergeCell ref="A1132:AC1132"/>
    <mergeCell ref="A1099:AD1099"/>
    <mergeCell ref="A1102:AC1102"/>
    <mergeCell ref="A1115:AC1115"/>
    <mergeCell ref="A1116:AC1116"/>
    <mergeCell ref="A1117:AC1117"/>
    <mergeCell ref="A1118:AC1118"/>
    <mergeCell ref="A1119:AC1119"/>
    <mergeCell ref="A1120:AC1120"/>
    <mergeCell ref="A1110:AC1110"/>
    <mergeCell ref="A1111:AC1111"/>
    <mergeCell ref="A1112:AC1112"/>
    <mergeCell ref="A1113:AC1113"/>
    <mergeCell ref="A1114:AC1114"/>
    <mergeCell ref="A1106:AC1106"/>
    <mergeCell ref="A1049:AC1049"/>
    <mergeCell ref="A1052:AC1052"/>
    <mergeCell ref="A1053:AC1053"/>
    <mergeCell ref="A991:AC991"/>
    <mergeCell ref="A992:AC992"/>
    <mergeCell ref="A993:AC993"/>
    <mergeCell ref="A994:AC994"/>
    <mergeCell ref="A989:AC989"/>
    <mergeCell ref="A1031:AC1031"/>
    <mergeCell ref="A1032:AC1032"/>
    <mergeCell ref="A1033:AC1033"/>
    <mergeCell ref="A1034:AC1034"/>
    <mergeCell ref="A1000:AC1000"/>
    <mergeCell ref="A1001:AC1001"/>
    <mergeCell ref="A1002:AC1002"/>
    <mergeCell ref="A1003:AC1003"/>
    <mergeCell ref="A1004:AC1004"/>
    <mergeCell ref="A1005:AC1005"/>
    <mergeCell ref="A1064:AC1064"/>
    <mergeCell ref="A1105:AC1105"/>
    <mergeCell ref="A1098:AD1098"/>
    <mergeCell ref="A1039:AC1039"/>
    <mergeCell ref="A1040:AC1040"/>
    <mergeCell ref="A1041:AC1041"/>
    <mergeCell ref="A1042:AC1042"/>
    <mergeCell ref="A1043:AC1043"/>
    <mergeCell ref="A1044:AC1044"/>
    <mergeCell ref="A1074:AC1074"/>
    <mergeCell ref="A1075:AC1075"/>
    <mergeCell ref="A1076:AC1076"/>
    <mergeCell ref="A1077:AC1077"/>
    <mergeCell ref="A1078:AC1078"/>
    <mergeCell ref="A1079:AC1079"/>
    <mergeCell ref="A1080:AC1080"/>
    <mergeCell ref="A1081:AC1081"/>
    <mergeCell ref="A1082:AC1082"/>
    <mergeCell ref="A1083:AC1083"/>
    <mergeCell ref="A1084:AC1084"/>
    <mergeCell ref="A1089:AD1089"/>
    <mergeCell ref="A1090:AD1090"/>
    <mergeCell ref="A1092:AC1092"/>
    <mergeCell ref="A1097:AC1097"/>
    <mergeCell ref="A1093:AC1093"/>
    <mergeCell ref="A1087:AC1087"/>
    <mergeCell ref="A1088:AC1088"/>
    <mergeCell ref="A1073:AC1073"/>
    <mergeCell ref="A1096:AC1096"/>
    <mergeCell ref="A1054:AC1054"/>
    <mergeCell ref="A1055:AC1055"/>
    <mergeCell ref="A1060:AC1060"/>
    <mergeCell ref="A569:AC569"/>
    <mergeCell ref="A570:AC570"/>
    <mergeCell ref="A571:AC571"/>
    <mergeCell ref="A572:AC572"/>
    <mergeCell ref="A573:AC573"/>
    <mergeCell ref="A574:AC574"/>
    <mergeCell ref="A870:AC870"/>
    <mergeCell ref="A871:AC871"/>
    <mergeCell ref="A872:AC872"/>
    <mergeCell ref="A873:AC873"/>
    <mergeCell ref="A874:AC874"/>
    <mergeCell ref="A875:AC875"/>
    <mergeCell ref="A582:AC582"/>
    <mergeCell ref="A583:AC583"/>
    <mergeCell ref="A584:AC584"/>
    <mergeCell ref="A585:AC585"/>
    <mergeCell ref="A677:AC677"/>
    <mergeCell ref="A678:AC678"/>
    <mergeCell ref="A586:AC586"/>
    <mergeCell ref="A587:AC587"/>
    <mergeCell ref="A615:AC615"/>
    <mergeCell ref="A597:AD597"/>
    <mergeCell ref="A598:AD598"/>
    <mergeCell ref="A601:AC601"/>
    <mergeCell ref="A591:AC591"/>
    <mergeCell ref="A623:AC623"/>
    <mergeCell ref="A624:AC624"/>
    <mergeCell ref="A588:AD588"/>
    <mergeCell ref="A589:AD589"/>
    <mergeCell ref="A669:AC669"/>
    <mergeCell ref="A689:AC689"/>
    <mergeCell ref="A690:AC690"/>
    <mergeCell ref="A666:AC666"/>
    <mergeCell ref="A667:AC667"/>
    <mergeCell ref="A625:AC625"/>
    <mergeCell ref="A626:AC626"/>
    <mergeCell ref="A627:AC627"/>
    <mergeCell ref="A662:AC662"/>
    <mergeCell ref="A663:AC663"/>
    <mergeCell ref="A664:AC664"/>
    <mergeCell ref="A610:AC610"/>
    <mergeCell ref="A611:AC611"/>
    <mergeCell ref="A612:AC612"/>
    <mergeCell ref="A613:AC613"/>
    <mergeCell ref="A614:AC614"/>
    <mergeCell ref="A657:AC657"/>
    <mergeCell ref="A658:AC658"/>
    <mergeCell ref="A659:AC659"/>
    <mergeCell ref="A641:AD641"/>
    <mergeCell ref="A637:AC637"/>
    <mergeCell ref="A638:AC638"/>
    <mergeCell ref="A639:AC639"/>
    <mergeCell ref="A640:AC640"/>
    <mergeCell ref="A628:AC628"/>
    <mergeCell ref="A629:AC629"/>
    <mergeCell ref="A630:AC630"/>
    <mergeCell ref="A631:AC631"/>
    <mergeCell ref="A649:AC649"/>
    <mergeCell ref="A650:AC650"/>
    <mergeCell ref="A651:AC651"/>
    <mergeCell ref="A652:AC652"/>
    <mergeCell ref="A654:AC654"/>
    <mergeCell ref="A593:AC593"/>
    <mergeCell ref="A594:AC594"/>
    <mergeCell ref="A595:AC595"/>
    <mergeCell ref="A619:AC619"/>
    <mergeCell ref="A620:AC620"/>
    <mergeCell ref="A621:AC621"/>
    <mergeCell ref="A622:AC622"/>
    <mergeCell ref="A642:AD642"/>
    <mergeCell ref="A645:AC645"/>
    <mergeCell ref="A632:AD632"/>
    <mergeCell ref="A633:AD633"/>
    <mergeCell ref="A635:AC635"/>
    <mergeCell ref="A636:AC636"/>
    <mergeCell ref="A660:AC660"/>
    <mergeCell ref="A731:AC731"/>
    <mergeCell ref="A676:AC676"/>
    <mergeCell ref="A730:AC730"/>
    <mergeCell ref="A705:AC705"/>
    <mergeCell ref="A706:AC706"/>
    <mergeCell ref="A707:AC707"/>
    <mergeCell ref="A708:AC708"/>
    <mergeCell ref="A722:AC722"/>
    <mergeCell ref="A723:AC723"/>
    <mergeCell ref="A724:AC724"/>
    <mergeCell ref="A725:AC725"/>
    <mergeCell ref="A713:AC713"/>
    <mergeCell ref="A714:AC714"/>
    <mergeCell ref="A715:AC715"/>
    <mergeCell ref="A716:AC716"/>
    <mergeCell ref="A717:AC717"/>
    <mergeCell ref="A661:AC661"/>
    <mergeCell ref="A665:AC665"/>
    <mergeCell ref="A576:AC576"/>
    <mergeCell ref="A577:AC577"/>
    <mergeCell ref="A578:AC578"/>
    <mergeCell ref="A579:AC579"/>
    <mergeCell ref="A580:AC580"/>
    <mergeCell ref="A581:AC581"/>
    <mergeCell ref="A655:AC655"/>
    <mergeCell ref="A656:AC656"/>
    <mergeCell ref="A531:AC531"/>
    <mergeCell ref="A532:AC532"/>
    <mergeCell ref="A533:AC533"/>
    <mergeCell ref="A534:AC534"/>
    <mergeCell ref="A535:AC535"/>
    <mergeCell ref="A536:AC536"/>
    <mergeCell ref="A537:AC537"/>
    <mergeCell ref="A538:AC538"/>
    <mergeCell ref="A539:AC539"/>
    <mergeCell ref="A540:AC540"/>
    <mergeCell ref="A541:AC541"/>
    <mergeCell ref="A648:AC648"/>
    <mergeCell ref="A596:AC596"/>
    <mergeCell ref="A604:AC604"/>
    <mergeCell ref="A605:AC605"/>
    <mergeCell ref="A606:AC606"/>
    <mergeCell ref="A607:AC607"/>
    <mergeCell ref="A608:AC608"/>
    <mergeCell ref="A609:AC609"/>
    <mergeCell ref="A616:AC616"/>
    <mergeCell ref="A617:AC617"/>
    <mergeCell ref="A618:AC618"/>
    <mergeCell ref="A653:AC653"/>
    <mergeCell ref="A592:AC592"/>
    <mergeCell ref="A427:AC427"/>
    <mergeCell ref="A575:AC575"/>
    <mergeCell ref="A422:AD422"/>
    <mergeCell ref="A423:AD423"/>
    <mergeCell ref="A425:AC425"/>
    <mergeCell ref="A454:AD454"/>
    <mergeCell ref="A455:AD455"/>
    <mergeCell ref="A457:AC457"/>
    <mergeCell ref="A562:AD562"/>
    <mergeCell ref="A565:AC565"/>
    <mergeCell ref="A568:AC568"/>
    <mergeCell ref="A561:AD561"/>
    <mergeCell ref="A555:AC555"/>
    <mergeCell ref="A556:AC556"/>
    <mergeCell ref="A557:AC557"/>
    <mergeCell ref="A558:AC558"/>
    <mergeCell ref="A559:AC559"/>
    <mergeCell ref="A560:AC560"/>
    <mergeCell ref="A448:AC448"/>
    <mergeCell ref="A449:AC449"/>
    <mergeCell ref="A450:AC450"/>
    <mergeCell ref="A430:AC430"/>
    <mergeCell ref="A439:AC439"/>
    <mergeCell ref="A440:AC440"/>
    <mergeCell ref="A441:AC441"/>
    <mergeCell ref="A442:AC442"/>
    <mergeCell ref="A443:AC443"/>
    <mergeCell ref="A438:AC438"/>
    <mergeCell ref="A451:AC451"/>
    <mergeCell ref="A452:AC452"/>
    <mergeCell ref="A431:AD431"/>
    <mergeCell ref="A432:AD432"/>
    <mergeCell ref="A371:AC371"/>
    <mergeCell ref="A372:AC372"/>
    <mergeCell ref="A373:AC373"/>
    <mergeCell ref="A374:AC374"/>
    <mergeCell ref="A375:AC375"/>
    <mergeCell ref="A376:AC376"/>
    <mergeCell ref="A377:AC377"/>
    <mergeCell ref="A378:AC378"/>
    <mergeCell ref="A379:AC379"/>
    <mergeCell ref="A380:AC380"/>
    <mergeCell ref="A381:AC381"/>
    <mergeCell ref="A550:AC550"/>
    <mergeCell ref="A551:AC551"/>
    <mergeCell ref="A382:AC382"/>
    <mergeCell ref="A387:AC387"/>
    <mergeCell ref="A388:AC388"/>
    <mergeCell ref="A389:AC389"/>
    <mergeCell ref="A390:AC390"/>
    <mergeCell ref="A391:AC391"/>
    <mergeCell ref="A400:AC400"/>
    <mergeCell ref="A401:AC401"/>
    <mergeCell ref="A402:AC402"/>
    <mergeCell ref="A403:AC403"/>
    <mergeCell ref="A404:AC404"/>
    <mergeCell ref="A405:AC405"/>
    <mergeCell ref="A392:AD392"/>
    <mergeCell ref="A393:AD393"/>
    <mergeCell ref="A383:AD383"/>
    <mergeCell ref="A384:AD384"/>
    <mergeCell ref="A386:AC386"/>
    <mergeCell ref="A396:AC396"/>
    <mergeCell ref="A399:AC399"/>
    <mergeCell ref="A406:AC406"/>
    <mergeCell ref="A428:AC428"/>
    <mergeCell ref="A429:AC429"/>
    <mergeCell ref="A464:AD464"/>
    <mergeCell ref="A407:AC407"/>
    <mergeCell ref="A408:AC408"/>
    <mergeCell ref="A409:AC409"/>
    <mergeCell ref="A410:AC410"/>
    <mergeCell ref="A411:AC411"/>
    <mergeCell ref="A412:AC412"/>
    <mergeCell ref="A413:AC413"/>
    <mergeCell ref="A414:AC414"/>
    <mergeCell ref="A415:AC415"/>
    <mergeCell ref="A416:AC416"/>
    <mergeCell ref="A417:AC417"/>
    <mergeCell ref="A552:AD552"/>
    <mergeCell ref="A553:AD553"/>
    <mergeCell ref="A530:AC530"/>
    <mergeCell ref="A444:AC444"/>
    <mergeCell ref="A445:AC445"/>
    <mergeCell ref="A446:AC446"/>
    <mergeCell ref="A447:AC447"/>
    <mergeCell ref="A418:AC418"/>
    <mergeCell ref="A419:AC419"/>
    <mergeCell ref="A420:AC420"/>
    <mergeCell ref="A421:AC421"/>
    <mergeCell ref="A463:AD463"/>
    <mergeCell ref="A459:AC459"/>
    <mergeCell ref="A460:AC460"/>
    <mergeCell ref="A461:AC461"/>
    <mergeCell ref="A462:AC462"/>
    <mergeCell ref="A426:AC426"/>
    <mergeCell ref="A347:AD347"/>
    <mergeCell ref="A348:AD348"/>
    <mergeCell ref="A351:AE351"/>
    <mergeCell ref="A354:AC354"/>
    <mergeCell ref="A344:AC344"/>
    <mergeCell ref="A345:AC345"/>
    <mergeCell ref="A346:AC346"/>
    <mergeCell ref="A355:AC355"/>
    <mergeCell ref="A356:AC356"/>
    <mergeCell ref="A357:AC357"/>
    <mergeCell ref="A358:AC358"/>
    <mergeCell ref="A359:AC359"/>
    <mergeCell ref="A360:AC360"/>
    <mergeCell ref="A361:AC361"/>
    <mergeCell ref="A362:AC362"/>
    <mergeCell ref="A363:AC363"/>
    <mergeCell ref="A364:AC364"/>
    <mergeCell ref="A365:AC365"/>
    <mergeCell ref="A366:AC366"/>
    <mergeCell ref="A367:AC367"/>
    <mergeCell ref="A368:AC368"/>
    <mergeCell ref="A369:AC369"/>
    <mergeCell ref="A370:AC370"/>
    <mergeCell ref="A319:AC319"/>
    <mergeCell ref="A320:AC320"/>
    <mergeCell ref="A321:AC321"/>
    <mergeCell ref="A322:AC322"/>
    <mergeCell ref="A272:AC272"/>
    <mergeCell ref="A273:AC273"/>
    <mergeCell ref="A274:AC274"/>
    <mergeCell ref="A275:AC275"/>
    <mergeCell ref="A276:AC276"/>
    <mergeCell ref="A277:AC277"/>
    <mergeCell ref="A278:AC278"/>
    <mergeCell ref="A279:AC279"/>
    <mergeCell ref="A280:AC280"/>
    <mergeCell ref="A281:AC281"/>
    <mergeCell ref="A282:AC282"/>
    <mergeCell ref="A283:AC283"/>
    <mergeCell ref="A284:AC284"/>
    <mergeCell ref="A285:AC285"/>
    <mergeCell ref="A286:AC286"/>
    <mergeCell ref="A311:AC311"/>
    <mergeCell ref="A312:AC312"/>
    <mergeCell ref="A313:AC313"/>
    <mergeCell ref="A314:AC314"/>
    <mergeCell ref="A315:AC315"/>
    <mergeCell ref="A316:AC316"/>
    <mergeCell ref="A317:AC317"/>
    <mergeCell ref="A318:AC318"/>
    <mergeCell ref="A248:AD248"/>
    <mergeCell ref="A249:AD249"/>
    <mergeCell ref="A228:AD228"/>
    <mergeCell ref="A229:AD229"/>
    <mergeCell ref="A232:AE232"/>
    <mergeCell ref="A235:AC235"/>
    <mergeCell ref="A223:AC223"/>
    <mergeCell ref="A224:AC224"/>
    <mergeCell ref="A225:AC225"/>
    <mergeCell ref="A226:AC226"/>
    <mergeCell ref="A227:AC227"/>
    <mergeCell ref="A236:AC236"/>
    <mergeCell ref="A237:AC237"/>
    <mergeCell ref="A238:AC238"/>
    <mergeCell ref="A239:AC239"/>
    <mergeCell ref="A240:AC240"/>
    <mergeCell ref="A241:AC241"/>
    <mergeCell ref="A242:AC242"/>
    <mergeCell ref="A243:AC243"/>
    <mergeCell ref="A244:AC244"/>
    <mergeCell ref="A245:AC245"/>
    <mergeCell ref="A246:AC246"/>
    <mergeCell ref="A247:AC247"/>
    <mergeCell ref="A266:AC266"/>
    <mergeCell ref="A267:AC267"/>
    <mergeCell ref="A268:AC268"/>
    <mergeCell ref="A257:AD257"/>
    <mergeCell ref="A258:AD258"/>
    <mergeCell ref="A261:AE261"/>
    <mergeCell ref="A264:AC264"/>
    <mergeCell ref="A251:AC251"/>
    <mergeCell ref="A172:AC172"/>
    <mergeCell ref="A173:AC173"/>
    <mergeCell ref="A174:AC174"/>
    <mergeCell ref="A175:AC175"/>
    <mergeCell ref="A176:AC176"/>
    <mergeCell ref="A157:AD157"/>
    <mergeCell ref="A160:AE160"/>
    <mergeCell ref="A163:AC163"/>
    <mergeCell ref="A156:AD156"/>
    <mergeCell ref="A220:AD220"/>
    <mergeCell ref="A222:AC222"/>
    <mergeCell ref="A219:AD219"/>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180:AD180"/>
    <mergeCell ref="A181:AD181"/>
    <mergeCell ref="A183:AC183"/>
    <mergeCell ref="A177:AC177"/>
    <mergeCell ref="A178:AC178"/>
    <mergeCell ref="A179:AC179"/>
    <mergeCell ref="A184:AC184"/>
    <mergeCell ref="A151:AC151"/>
    <mergeCell ref="A152:AC152"/>
    <mergeCell ref="A153:AC153"/>
    <mergeCell ref="A154:AC154"/>
    <mergeCell ref="A155:AC155"/>
    <mergeCell ref="A124:AD124"/>
    <mergeCell ref="A125:AD125"/>
    <mergeCell ref="A128:AE128"/>
    <mergeCell ref="A131:AC131"/>
    <mergeCell ref="A164:AC164"/>
    <mergeCell ref="A165:AC165"/>
    <mergeCell ref="A166:AC166"/>
    <mergeCell ref="A167:AC167"/>
    <mergeCell ref="A168:AC168"/>
    <mergeCell ref="A169:AC169"/>
    <mergeCell ref="A170:AC170"/>
    <mergeCell ref="A171:AC171"/>
    <mergeCell ref="A137:AC137"/>
    <mergeCell ref="A138:AC138"/>
    <mergeCell ref="A139:AC139"/>
    <mergeCell ref="A100:AD100"/>
    <mergeCell ref="A103:AE103"/>
    <mergeCell ref="A106:AC106"/>
    <mergeCell ref="A121:AC121"/>
    <mergeCell ref="A147:AD147"/>
    <mergeCell ref="A148:AD148"/>
    <mergeCell ref="A150:AC150"/>
    <mergeCell ref="A140:AC140"/>
    <mergeCell ref="A141:AC141"/>
    <mergeCell ref="A142:AC142"/>
    <mergeCell ref="A143:AC143"/>
    <mergeCell ref="A144:AC144"/>
    <mergeCell ref="A145:AC145"/>
    <mergeCell ref="A146:AC146"/>
    <mergeCell ref="A107:AC107"/>
    <mergeCell ref="A108:AC108"/>
    <mergeCell ref="A109:AC109"/>
    <mergeCell ref="A110:AC110"/>
    <mergeCell ref="A111:AC111"/>
    <mergeCell ref="A112:AC112"/>
    <mergeCell ref="A113:AC113"/>
    <mergeCell ref="A114:AC114"/>
    <mergeCell ref="A119:AC119"/>
    <mergeCell ref="A120:AC120"/>
    <mergeCell ref="A31:AC31"/>
    <mergeCell ref="A32:AC32"/>
    <mergeCell ref="A33:AC33"/>
    <mergeCell ref="A34:AC34"/>
    <mergeCell ref="A39:AC39"/>
    <mergeCell ref="A40:AC40"/>
    <mergeCell ref="A122:AC122"/>
    <mergeCell ref="A123:AC123"/>
    <mergeCell ref="A132:AC132"/>
    <mergeCell ref="A133:AC133"/>
    <mergeCell ref="A134:AC134"/>
    <mergeCell ref="A135:AC135"/>
    <mergeCell ref="A136:AC136"/>
    <mergeCell ref="A51:AC51"/>
    <mergeCell ref="A89:AC89"/>
    <mergeCell ref="A94:AC94"/>
    <mergeCell ref="A95:AC95"/>
    <mergeCell ref="A96:AC96"/>
    <mergeCell ref="A97:AC97"/>
    <mergeCell ref="A98:AC98"/>
    <mergeCell ref="A85:AC85"/>
    <mergeCell ref="A86:AC86"/>
    <mergeCell ref="A87:AC87"/>
    <mergeCell ref="A88:AC88"/>
    <mergeCell ref="A91:AD91"/>
    <mergeCell ref="A77:AD77"/>
    <mergeCell ref="A78:AD78"/>
    <mergeCell ref="A81:AE81"/>
    <mergeCell ref="A115:AD115"/>
    <mergeCell ref="A116:AD116"/>
    <mergeCell ref="A118:AC118"/>
    <mergeCell ref="A99:AD99"/>
    <mergeCell ref="A84:AC84"/>
    <mergeCell ref="A72:AC72"/>
    <mergeCell ref="A73:AC73"/>
    <mergeCell ref="A74:AC74"/>
    <mergeCell ref="A75:AC75"/>
    <mergeCell ref="A76:AC76"/>
    <mergeCell ref="A11:B11"/>
    <mergeCell ref="A13:B13"/>
    <mergeCell ref="C13:AD13"/>
    <mergeCell ref="A14:B14"/>
    <mergeCell ref="A15:B15"/>
    <mergeCell ref="W17:AB17"/>
    <mergeCell ref="A2:AD2"/>
    <mergeCell ref="A3:AD3"/>
    <mergeCell ref="B5:AC5"/>
    <mergeCell ref="A9:B9"/>
    <mergeCell ref="C9:AC9"/>
    <mergeCell ref="A10:B10"/>
    <mergeCell ref="A44:AD44"/>
    <mergeCell ref="A45:AD45"/>
    <mergeCell ref="A38:AC38"/>
    <mergeCell ref="A35:AD35"/>
    <mergeCell ref="A36:AD36"/>
    <mergeCell ref="A25:AC25"/>
    <mergeCell ref="A19:AE19"/>
    <mergeCell ref="A21:AE21"/>
    <mergeCell ref="A24:AC24"/>
    <mergeCell ref="A26:AC26"/>
    <mergeCell ref="A27:AC27"/>
    <mergeCell ref="A28:AC28"/>
    <mergeCell ref="A29:AC29"/>
    <mergeCell ref="A30:AC30"/>
    <mergeCell ref="A835:AC835"/>
    <mergeCell ref="A836:AC836"/>
    <mergeCell ref="A837:AC837"/>
    <mergeCell ref="A838:AC838"/>
    <mergeCell ref="A839:AC839"/>
    <mergeCell ref="A840:AC840"/>
    <mergeCell ref="A841:AC841"/>
    <mergeCell ref="A842:AC842"/>
    <mergeCell ref="A822:AC822"/>
    <mergeCell ref="A823:AC823"/>
    <mergeCell ref="A41:AC41"/>
    <mergeCell ref="A42:AC42"/>
    <mergeCell ref="A287:AC287"/>
    <mergeCell ref="A288:AC288"/>
    <mergeCell ref="A289:AC289"/>
    <mergeCell ref="A290:AC290"/>
    <mergeCell ref="A291:AC291"/>
    <mergeCell ref="A292:AC292"/>
    <mergeCell ref="A293:AC293"/>
    <mergeCell ref="A294:AC294"/>
    <mergeCell ref="A295:AC295"/>
    <mergeCell ref="A296:AC296"/>
    <mergeCell ref="A297:AC297"/>
    <mergeCell ref="A298:AC298"/>
    <mergeCell ref="A299:AC299"/>
    <mergeCell ref="A300:AC300"/>
    <mergeCell ref="A301:AC301"/>
    <mergeCell ref="A69:AD69"/>
    <mergeCell ref="A71:AC71"/>
    <mergeCell ref="A68:AD68"/>
    <mergeCell ref="A93:AC93"/>
    <mergeCell ref="A90:AD90"/>
    <mergeCell ref="A885:AC885"/>
    <mergeCell ref="A850:AD850"/>
    <mergeCell ref="A866:AC866"/>
    <mergeCell ref="A867:AC867"/>
    <mergeCell ref="A868:AC868"/>
    <mergeCell ref="A900:AC900"/>
    <mergeCell ref="A901:AC901"/>
    <mergeCell ref="A902:AC902"/>
    <mergeCell ref="A903:AC903"/>
    <mergeCell ref="A744:AC744"/>
    <mergeCell ref="A745:AC745"/>
    <mergeCell ref="A746:AC746"/>
    <mergeCell ref="A747:AC747"/>
    <mergeCell ref="A748:AC748"/>
    <mergeCell ref="A804:AC804"/>
    <mergeCell ref="A805:AC805"/>
    <mergeCell ref="A806:AC806"/>
    <mergeCell ref="A869:AC869"/>
    <mergeCell ref="A859:AD859"/>
    <mergeCell ref="A860:AD860"/>
    <mergeCell ref="A863:AC863"/>
    <mergeCell ref="A851:AD851"/>
    <mergeCell ref="A857:AC857"/>
    <mergeCell ref="A858:AC858"/>
    <mergeCell ref="A830:AC830"/>
    <mergeCell ref="A831:AC831"/>
    <mergeCell ref="A832:AC832"/>
    <mergeCell ref="A833:AC833"/>
    <mergeCell ref="A834:AC834"/>
    <mergeCell ref="A828:AC828"/>
    <mergeCell ref="A829:AC829"/>
    <mergeCell ref="A887:AD887"/>
    <mergeCell ref="A964:AC964"/>
    <mergeCell ref="A965:AC965"/>
    <mergeCell ref="A966:AC966"/>
    <mergeCell ref="A967:AC967"/>
    <mergeCell ref="A968:AC968"/>
    <mergeCell ref="A969:AC969"/>
    <mergeCell ref="A918:AC918"/>
    <mergeCell ref="A919:AC919"/>
    <mergeCell ref="A898:AC898"/>
    <mergeCell ref="A899:AC899"/>
    <mergeCell ref="A824:AC824"/>
    <mergeCell ref="A895:AD895"/>
    <mergeCell ref="A896:AD896"/>
    <mergeCell ref="A920:AC920"/>
    <mergeCell ref="A921:AC921"/>
    <mergeCell ref="A826:AC826"/>
    <mergeCell ref="A827:AC827"/>
    <mergeCell ref="A843:AC843"/>
    <mergeCell ref="A844:AC844"/>
    <mergeCell ref="A845:AC845"/>
    <mergeCell ref="A846:AC846"/>
    <mergeCell ref="A905:AD905"/>
    <mergeCell ref="A908:AC908"/>
    <mergeCell ref="A886:AD886"/>
    <mergeCell ref="A877:AD877"/>
    <mergeCell ref="A878:AD878"/>
    <mergeCell ref="A880:AC880"/>
    <mergeCell ref="A904:AD904"/>
    <mergeCell ref="A876:AC876"/>
    <mergeCell ref="A881:AC881"/>
    <mergeCell ref="A882:AC882"/>
    <mergeCell ref="A883:AC883"/>
    <mergeCell ref="A890:AC890"/>
    <mergeCell ref="A893:AC893"/>
    <mergeCell ref="A894:AC894"/>
    <mergeCell ref="A944:AC944"/>
    <mergeCell ref="A945:AC945"/>
    <mergeCell ref="A946:AC946"/>
    <mergeCell ref="A955:AC955"/>
    <mergeCell ref="A956:AC956"/>
    <mergeCell ref="A957:AC957"/>
    <mergeCell ref="A922:AC922"/>
    <mergeCell ref="A923:AC923"/>
    <mergeCell ref="A916:AC916"/>
    <mergeCell ref="A917:AC917"/>
    <mergeCell ref="A958:AC958"/>
    <mergeCell ref="A959:AC959"/>
    <mergeCell ref="A960:AC960"/>
    <mergeCell ref="A924:AC924"/>
    <mergeCell ref="A912:AC912"/>
    <mergeCell ref="A913:AC913"/>
    <mergeCell ref="A911:AC911"/>
    <mergeCell ref="A914:AC914"/>
    <mergeCell ref="A915:AC915"/>
    <mergeCell ref="A970:AC970"/>
    <mergeCell ref="A971:AC971"/>
    <mergeCell ref="A996:AC996"/>
    <mergeCell ref="A1021:AC1021"/>
    <mergeCell ref="A990:AC990"/>
    <mergeCell ref="A1030:AC1030"/>
    <mergeCell ref="A1022:AD1022"/>
    <mergeCell ref="A1013:AD1013"/>
    <mergeCell ref="A1014:AD1014"/>
    <mergeCell ref="A1016:AC1016"/>
    <mergeCell ref="A972:AC972"/>
    <mergeCell ref="A985:AC985"/>
    <mergeCell ref="A986:AC986"/>
    <mergeCell ref="A987:AC987"/>
    <mergeCell ref="A988:AC988"/>
    <mergeCell ref="A973:AC973"/>
    <mergeCell ref="A974:AC974"/>
    <mergeCell ref="A975:AC975"/>
    <mergeCell ref="A976:AC976"/>
    <mergeCell ref="A977:AC977"/>
    <mergeCell ref="A978:AC978"/>
    <mergeCell ref="A995:AC995"/>
    <mergeCell ref="A979:AC979"/>
    <mergeCell ref="A980:AC980"/>
    <mergeCell ref="A981:AC981"/>
    <mergeCell ref="A982:AC982"/>
    <mergeCell ref="A983:AC983"/>
    <mergeCell ref="A984:AC984"/>
    <mergeCell ref="A1006:AC1006"/>
    <mergeCell ref="A1007:AC1007"/>
    <mergeCell ref="A1008:AC1008"/>
    <mergeCell ref="A1229:AC1229"/>
    <mergeCell ref="A1166:AD1166"/>
    <mergeCell ref="A1167:AD1167"/>
    <mergeCell ref="A1169:AC1169"/>
    <mergeCell ref="A1244:AC1244"/>
    <mergeCell ref="A1245:AC1245"/>
    <mergeCell ref="A1246:AC1246"/>
    <mergeCell ref="A1247:AC1247"/>
    <mergeCell ref="A1248:AC1248"/>
    <mergeCell ref="A1249:AC1249"/>
    <mergeCell ref="A1250:AC1250"/>
    <mergeCell ref="A1251:AC1251"/>
    <mergeCell ref="A1252:AC1252"/>
    <mergeCell ref="A1172:AC1172"/>
    <mergeCell ref="A1173:AC1173"/>
    <mergeCell ref="A1174:AC1174"/>
    <mergeCell ref="A1183:AC1183"/>
    <mergeCell ref="A1184:AC1184"/>
    <mergeCell ref="A1185:AC1185"/>
    <mergeCell ref="A1231:AC1231"/>
    <mergeCell ref="A1232:AC1232"/>
    <mergeCell ref="A1233:AC1233"/>
    <mergeCell ref="A1215:AC1215"/>
    <mergeCell ref="A1216:AC1216"/>
    <mergeCell ref="A1217:AC1217"/>
    <mergeCell ref="A1230:AC1230"/>
    <mergeCell ref="A1196:AC1196"/>
    <mergeCell ref="A1197:AC1197"/>
    <mergeCell ref="A1198:AC1198"/>
    <mergeCell ref="A1199:AC1199"/>
    <mergeCell ref="A1210:AC1210"/>
    <mergeCell ref="A1175:AD1175"/>
    <mergeCell ref="A962:AC962"/>
    <mergeCell ref="A963:AC963"/>
    <mergeCell ref="A954:AC954"/>
    <mergeCell ref="A947:AD947"/>
    <mergeCell ref="A948:AD948"/>
    <mergeCell ref="A935:AC935"/>
    <mergeCell ref="A936:AC936"/>
    <mergeCell ref="A937:AC937"/>
    <mergeCell ref="A942:AC942"/>
    <mergeCell ref="A943:AC943"/>
    <mergeCell ref="A938:AD938"/>
    <mergeCell ref="A939:AD939"/>
    <mergeCell ref="A941:AC941"/>
    <mergeCell ref="A925:AC925"/>
    <mergeCell ref="A926:AC926"/>
    <mergeCell ref="A927:AC927"/>
    <mergeCell ref="A928:AC928"/>
    <mergeCell ref="A929:AC929"/>
    <mergeCell ref="A930:AC930"/>
    <mergeCell ref="A961:AC961"/>
    <mergeCell ref="A1257:AC1257"/>
    <mergeCell ref="A1258:AC1258"/>
    <mergeCell ref="A1218:AC1218"/>
    <mergeCell ref="A1219:AC1219"/>
    <mergeCell ref="A1493:AC1493"/>
    <mergeCell ref="A1494:AC1494"/>
    <mergeCell ref="A1477:AC1477"/>
    <mergeCell ref="A1478:AC1478"/>
    <mergeCell ref="A1479:AC1479"/>
    <mergeCell ref="A1480:AC1480"/>
    <mergeCell ref="A1234:AC1234"/>
    <mergeCell ref="A1235:AC1235"/>
    <mergeCell ref="A1236:AC1236"/>
    <mergeCell ref="A1237:AC1237"/>
    <mergeCell ref="A1238:AC1238"/>
    <mergeCell ref="A1239:AC1239"/>
    <mergeCell ref="A1240:AC1240"/>
    <mergeCell ref="A1241:AC1241"/>
    <mergeCell ref="A1242:AC1242"/>
    <mergeCell ref="A1243:AC1243"/>
    <mergeCell ref="A1220:AC1220"/>
    <mergeCell ref="A1221:AC1221"/>
    <mergeCell ref="A1222:AC1222"/>
    <mergeCell ref="A1223:AC1223"/>
    <mergeCell ref="A1253:AC1253"/>
    <mergeCell ref="A1254:AC1254"/>
    <mergeCell ref="A1255:AC1255"/>
    <mergeCell ref="A1224:AC1224"/>
    <mergeCell ref="A1225:AC1225"/>
    <mergeCell ref="A1226:AC1226"/>
    <mergeCell ref="A1227:AC1227"/>
    <mergeCell ref="A1228:AC1228"/>
    <mergeCell ref="A1598:AC1598"/>
    <mergeCell ref="A1599:AC1599"/>
    <mergeCell ref="A1600:AC1600"/>
    <mergeCell ref="A1601:AC1601"/>
    <mergeCell ref="A1590:AD1590"/>
    <mergeCell ref="A1619:AD1619"/>
    <mergeCell ref="A1620:AD1620"/>
    <mergeCell ref="A1631:AC1631"/>
    <mergeCell ref="A1655:AC1655"/>
    <mergeCell ref="A1656:AC1656"/>
    <mergeCell ref="A1657:AC1657"/>
    <mergeCell ref="A1658:AC1658"/>
    <mergeCell ref="A1659:AC1659"/>
    <mergeCell ref="A1660:AC1660"/>
    <mergeCell ref="A1661:AC1661"/>
    <mergeCell ref="A1662:AC1662"/>
    <mergeCell ref="A1663:AC1663"/>
    <mergeCell ref="A1623:AC1623"/>
    <mergeCell ref="A1626:AC1626"/>
    <mergeCell ref="A1610:AD1610"/>
    <mergeCell ref="A1611:AD1611"/>
    <mergeCell ref="A1613:AC1613"/>
    <mergeCell ref="A1604:AC1604"/>
    <mergeCell ref="A1605:AC1605"/>
    <mergeCell ref="A1632:AC1632"/>
    <mergeCell ref="A1633:AC1633"/>
    <mergeCell ref="A1634:AC1634"/>
    <mergeCell ref="A1606:AC1606"/>
    <mergeCell ref="A1607:AC1607"/>
    <mergeCell ref="A1644:AC1644"/>
    <mergeCell ref="A1615:AC1615"/>
    <mergeCell ref="A1616:AC1616"/>
    <mergeCell ref="A1681:AC1681"/>
    <mergeCell ref="A1682:AC1682"/>
    <mergeCell ref="A1687:AC1687"/>
    <mergeCell ref="A1688:AC1688"/>
    <mergeCell ref="A1689:AC1689"/>
    <mergeCell ref="A1806:AC1806"/>
    <mergeCell ref="A1807:AC1807"/>
    <mergeCell ref="A1786:AD1786"/>
    <mergeCell ref="A1789:AC1789"/>
    <mergeCell ref="A1792:AC1792"/>
    <mergeCell ref="A1721:AC1721"/>
    <mergeCell ref="A1722:AC1722"/>
    <mergeCell ref="A1723:AC1723"/>
    <mergeCell ref="A1735:AC1735"/>
    <mergeCell ref="A1736:AC1736"/>
    <mergeCell ref="A1737:AC1737"/>
    <mergeCell ref="A1738:AC1738"/>
    <mergeCell ref="A1739:AC1739"/>
    <mergeCell ref="A1740:AC1740"/>
    <mergeCell ref="A1741:AC1741"/>
    <mergeCell ref="A1742:AC1742"/>
    <mergeCell ref="A1709:AC1709"/>
    <mergeCell ref="A1710:AC1710"/>
    <mergeCell ref="A1711:AC1711"/>
    <mergeCell ref="A1712:AC1712"/>
    <mergeCell ref="A1803:AC1803"/>
    <mergeCell ref="A1804:AC1804"/>
    <mergeCell ref="A1784:AC1784"/>
    <mergeCell ref="A1767:AC1767"/>
    <mergeCell ref="A1751:AD1751"/>
    <mergeCell ref="A1752:AD1752"/>
    <mergeCell ref="A1754:AC1754"/>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F3C-7773-419A-9F1A-47987723BD36}">
  <dimension ref="A1:AL2199"/>
  <sheetViews>
    <sheetView showGridLines="0" topLeftCell="L2122" zoomScale="75" zoomScaleNormal="75" workbookViewId="0">
      <selection activeCell="AG44" sqref="AG44:AT44"/>
    </sheetView>
  </sheetViews>
  <sheetFormatPr defaultColWidth="11" defaultRowHeight="12.75"/>
  <cols>
    <col min="1" max="29" width="7.5703125" customWidth="1"/>
    <col min="30" max="30" width="11.42578125" style="202"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1" t="s">
        <v>1816</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83"/>
      <c r="AF2" s="64"/>
      <c r="AG2" s="64"/>
      <c r="AH2" s="64"/>
      <c r="AI2" s="64"/>
      <c r="AJ2" s="64"/>
      <c r="AK2" s="64"/>
    </row>
    <row r="3" spans="1:38" ht="15" customHeight="1">
      <c r="A3" s="311" t="s">
        <v>8</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83"/>
      <c r="AF3" s="64"/>
      <c r="AG3" s="64"/>
      <c r="AH3" s="64"/>
      <c r="AI3" s="64"/>
      <c r="AJ3" s="64"/>
      <c r="AK3" s="64"/>
    </row>
    <row r="4" spans="1:38" ht="15" customHeight="1"/>
    <row r="5" spans="1:38" ht="15" customHeight="1">
      <c r="B5" s="312" t="str">
        <f>IGOT!C5</f>
        <v>Fondo de Víctimas de la Ciudad de México</v>
      </c>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row>
    <row r="6" spans="1:38" ht="15" customHeight="1"/>
    <row r="7" spans="1:38" ht="15" customHeight="1"/>
    <row r="8" spans="1:38" ht="15" customHeight="1">
      <c r="A8" s="80" t="s">
        <v>1817</v>
      </c>
    </row>
    <row r="9" spans="1:38" ht="15" customHeight="1">
      <c r="A9" s="307"/>
      <c r="B9" s="307"/>
      <c r="C9" s="306" t="s">
        <v>10</v>
      </c>
      <c r="D9" s="306"/>
      <c r="E9" s="306"/>
      <c r="F9" s="306"/>
      <c r="G9" s="306"/>
      <c r="H9" s="306"/>
      <c r="I9" s="306"/>
      <c r="J9" s="306"/>
      <c r="K9" s="306"/>
      <c r="L9" s="306"/>
      <c r="M9" s="306"/>
      <c r="N9" s="306"/>
      <c r="O9" s="306"/>
      <c r="P9" s="306"/>
      <c r="Q9" s="306"/>
      <c r="R9" s="306"/>
      <c r="S9" s="306"/>
      <c r="T9" s="306"/>
      <c r="U9" s="306"/>
      <c r="V9" s="306"/>
      <c r="W9" s="306"/>
      <c r="X9" s="306"/>
      <c r="Y9" s="306"/>
      <c r="Z9" s="306"/>
      <c r="AA9" s="306"/>
      <c r="AB9" s="306"/>
      <c r="AC9" s="306"/>
    </row>
    <row r="10" spans="1:38" ht="15" customHeight="1">
      <c r="A10" s="306" t="s">
        <v>1818</v>
      </c>
      <c r="B10" s="306"/>
      <c r="C10" s="85" t="s">
        <v>1819</v>
      </c>
      <c r="D10" s="85" t="s">
        <v>1820</v>
      </c>
      <c r="E10" s="85" t="s">
        <v>1821</v>
      </c>
      <c r="F10" s="85" t="s">
        <v>1822</v>
      </c>
      <c r="G10" s="85" t="s">
        <v>1823</v>
      </c>
      <c r="H10" s="85" t="s">
        <v>1824</v>
      </c>
      <c r="I10" s="85" t="s">
        <v>1825</v>
      </c>
      <c r="J10" s="85" t="s">
        <v>1826</v>
      </c>
      <c r="K10" s="85" t="s">
        <v>1827</v>
      </c>
      <c r="L10" s="85" t="s">
        <v>1828</v>
      </c>
      <c r="M10" s="85" t="s">
        <v>1829</v>
      </c>
      <c r="N10" s="85" t="s">
        <v>1830</v>
      </c>
      <c r="O10" s="85" t="s">
        <v>1831</v>
      </c>
      <c r="P10" s="85" t="s">
        <v>1832</v>
      </c>
      <c r="Q10" s="85" t="s">
        <v>1833</v>
      </c>
      <c r="R10" s="85" t="s">
        <v>1834</v>
      </c>
      <c r="S10" s="85" t="s">
        <v>1835</v>
      </c>
      <c r="T10" s="85" t="s">
        <v>1836</v>
      </c>
      <c r="U10" s="85" t="s">
        <v>1837</v>
      </c>
      <c r="V10" s="85" t="s">
        <v>1838</v>
      </c>
      <c r="W10" s="85" t="s">
        <v>1839</v>
      </c>
      <c r="X10" s="85" t="s">
        <v>1840</v>
      </c>
      <c r="Y10" s="85" t="s">
        <v>1841</v>
      </c>
      <c r="Z10" s="85" t="s">
        <v>1842</v>
      </c>
      <c r="AA10" s="85" t="s">
        <v>1843</v>
      </c>
      <c r="AB10" s="85" t="s">
        <v>1844</v>
      </c>
      <c r="AC10" s="85" t="s">
        <v>1845</v>
      </c>
    </row>
    <row r="11" spans="1:38" ht="15" customHeight="1">
      <c r="A11" s="306" t="s">
        <v>1846</v>
      </c>
      <c r="B11" s="306"/>
      <c r="C11" s="85">
        <f>IF('Art. 121'!AF35="",1,IF(AVERAGE('Art. 121'!Q35:AF44)=3,0,1))</f>
        <v>1</v>
      </c>
      <c r="D11" s="85">
        <f>IF('Art. 121'!AF60="",1,IF(AVERAGE('Art. 121'!Q60:AF72)=3,0,1))</f>
        <v>1</v>
      </c>
      <c r="E11" s="85">
        <f>IF('Art. 121'!AF91="",1,IF(AVERAGE('Art. 121'!Q91:AF95)=3,0,1))</f>
        <v>1</v>
      </c>
      <c r="F11" s="85">
        <f>IF('Art. 121'!AF111="",1,IF(AVERAGE('Art. 121'!Q111:AF118)=3,0,1))</f>
        <v>1</v>
      </c>
      <c r="G11" s="85">
        <f>IF('Art. 121'!AF134="",1,IF(AVERAGE('Art. 121'!Q134:AF148)=3,0,1))</f>
        <v>1</v>
      </c>
      <c r="H11" s="85">
        <f>IF('Art. 121'!AF164="",1,IF(AVERAGE('Art. 121'!Q164:AF179)=3,0,1))</f>
        <v>1</v>
      </c>
      <c r="I11" s="85">
        <f>IF('Art. 121'!AF195="",1,IF(AVERAGE('Art. 121'!Q195:AF216)=3,0,1))</f>
        <v>0</v>
      </c>
      <c r="J11" s="85">
        <f>IF('Art. 121'!AF232="",1,IF(AVERAGE('Art. 121'!Q232:AF243)=3,0,1))</f>
        <v>1</v>
      </c>
      <c r="K11" s="85">
        <f>IF('Art. 121'!AF259="",1,IF(AVERAGE('Art. 121'!Q259:AF333)=3,0,1))</f>
        <v>0</v>
      </c>
      <c r="L11" s="85">
        <f>IF('Art. 121'!AF349="",1,IF(AVERAGE('Art. 121'!Q349:AF376)=3,0,1))</f>
        <v>0</v>
      </c>
      <c r="M11" s="85">
        <f>IF('Art. 121'!AF392="",1,IF(AVERAGE('Art. 121'!Q392:AF413)=3,0,1))</f>
        <v>0</v>
      </c>
      <c r="N11" s="85">
        <f>IF('Art. 121'!AF429="",1,IF(AVERAGE('Art. 121'!Q429:AF445)=3,0,1))</f>
        <v>0</v>
      </c>
      <c r="O11" s="85">
        <f>IF('Art. 121'!AF461="",1,IF(AVERAGE('Art. 121'!Q461:AF473)=3,0,1))</f>
        <v>0</v>
      </c>
      <c r="P11" s="85">
        <f>IF('Art. 121'!AF489="",1,IF(AVERAGE('Art. 121'!Q489:AF501)=3,0,1))</f>
        <v>1</v>
      </c>
      <c r="Q11" s="85">
        <f>IF('Art. 121'!AF517="",1,IF(AVERAGE('Art. 121'!Q517:AF538)=3,0,1))</f>
        <v>0</v>
      </c>
      <c r="R11" s="85">
        <f>IF('Art. 121'!AF554="",1,IF(AVERAGE('Art. 121'!Q554:AF572)=3,0,1))</f>
        <v>0</v>
      </c>
      <c r="S11" s="85">
        <f>IF('Art. 121'!AF588="",1,IF(AVERAGE('Art. 121'!Q588:AF613)=3,0,1))</f>
        <v>0</v>
      </c>
      <c r="T11" s="85">
        <f>IF('Art. 121'!AF630="",1,IF(AVERAGE('Art. 121'!Q630:AF649)=3,0,1))</f>
        <v>0</v>
      </c>
      <c r="U11" s="85">
        <f>IF('Art. 121'!AF668="",1,IF(AVERAGE('Art. 121'!Q668:AF704)=3,0,1))</f>
        <v>0</v>
      </c>
      <c r="V11" s="85">
        <f>IF('Art. 121'!AF720="",1,IF(AVERAGE('Art. 121'!Q720:AF753)=3,0,1))</f>
        <v>0</v>
      </c>
      <c r="W11" s="85">
        <f>IF('Art. 121'!AF769="",1,IF(AVERAGE('Art. 121'!Q769:AF824)=3,0,1))</f>
        <v>1</v>
      </c>
      <c r="X11" s="85">
        <f>IF('Art. 121'!AF840="",1,IF(AVERAGE('Art. 121'!Q840:AF849)=3,0,1))</f>
        <v>0</v>
      </c>
      <c r="Y11" s="85">
        <f>IF('Art. 121'!AF865="",1,IF('Art. 121'!AF865=3,0,1))</f>
        <v>0</v>
      </c>
      <c r="Z11" s="85">
        <f>IF('Art. 121'!AF881="",1,IF(AVERAGE('Art. 121'!Q881:AF906)=3,0,1))</f>
        <v>1</v>
      </c>
      <c r="AA11" s="85">
        <f>IF('Art. 121'!AF922="",1,IF(AVERAGE('Art. 121'!Q922:AF979)=3,0,1))</f>
        <v>0</v>
      </c>
      <c r="AB11" s="85">
        <f>IF('Art. 121'!AF995="",1,IF(AVERAGE('Art. 121'!Q995:AF1020)=3,0,1))</f>
        <v>1</v>
      </c>
      <c r="AC11" s="85">
        <f>IF('Art. 121'!AF1036="",1,IF(AVERAGE('Art. 121'!Q1036:AF1051)=3,0,1))</f>
        <v>1</v>
      </c>
    </row>
    <row r="12" spans="1:38" ht="15" customHeight="1"/>
    <row r="13" spans="1:38" ht="15" customHeight="1">
      <c r="A13" s="307"/>
      <c r="B13" s="308"/>
      <c r="C13" s="309" t="s">
        <v>10</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row>
    <row r="14" spans="1:38" ht="15" customHeight="1">
      <c r="A14" s="306" t="s">
        <v>1818</v>
      </c>
      <c r="B14" s="306"/>
      <c r="C14" s="209" t="s">
        <v>1847</v>
      </c>
      <c r="D14" s="209" t="s">
        <v>1848</v>
      </c>
      <c r="E14" s="209" t="s">
        <v>1849</v>
      </c>
      <c r="F14" s="209" t="s">
        <v>1850</v>
      </c>
      <c r="G14" s="209" t="s">
        <v>1851</v>
      </c>
      <c r="H14" s="209" t="s">
        <v>1852</v>
      </c>
      <c r="I14" s="209" t="s">
        <v>1853</v>
      </c>
      <c r="J14" s="209" t="s">
        <v>1854</v>
      </c>
      <c r="K14" s="209" t="s">
        <v>1855</v>
      </c>
      <c r="L14" s="209" t="s">
        <v>1856</v>
      </c>
      <c r="M14" s="209" t="s">
        <v>1857</v>
      </c>
      <c r="N14" s="209" t="s">
        <v>1858</v>
      </c>
      <c r="O14" s="209" t="s">
        <v>1859</v>
      </c>
      <c r="P14" s="209" t="s">
        <v>1860</v>
      </c>
      <c r="Q14" s="209" t="s">
        <v>1861</v>
      </c>
      <c r="R14" s="209" t="s">
        <v>1862</v>
      </c>
      <c r="S14" s="209" t="s">
        <v>1863</v>
      </c>
      <c r="T14" s="209" t="s">
        <v>1864</v>
      </c>
      <c r="U14" s="209" t="s">
        <v>1865</v>
      </c>
      <c r="V14" s="209" t="s">
        <v>1866</v>
      </c>
      <c r="W14" s="209" t="s">
        <v>1867</v>
      </c>
      <c r="X14" s="209" t="s">
        <v>1868</v>
      </c>
      <c r="Y14" s="209" t="s">
        <v>1869</v>
      </c>
      <c r="Z14" s="209" t="s">
        <v>1870</v>
      </c>
      <c r="AA14" s="209" t="s">
        <v>1871</v>
      </c>
      <c r="AB14" s="209" t="s">
        <v>1872</v>
      </c>
      <c r="AC14" s="209" t="s">
        <v>1873</v>
      </c>
      <c r="AD14" s="209">
        <v>70</v>
      </c>
    </row>
    <row r="15" spans="1:38" ht="15" customHeight="1">
      <c r="A15" s="306" t="s">
        <v>1846</v>
      </c>
      <c r="B15" s="306"/>
      <c r="C15" s="85">
        <f>IF('Art. 121'!AF1067="",1,IF(AVERAGE('Art. 121'!Q1067:AF1088)=3,0,1))</f>
        <v>0</v>
      </c>
      <c r="D15" s="85">
        <f>IF('Art. 121'!AF1104="",1,IF(AVERAGE('Art. 121'!Q1104:AF1125)=3,0,1))</f>
        <v>0</v>
      </c>
      <c r="E15" s="85">
        <f>IF('Art. 121'!AF1141="",1,IF(AVERAGE('Art. 121'!Q1141:AF1218)=3,0,1))</f>
        <v>0</v>
      </c>
      <c r="F15" s="85">
        <f>IF('Art. 121'!AF1234="",1,IF(AVERAGE('Art. 121'!Q1234:AF1242)=3,0,1))</f>
        <v>1</v>
      </c>
      <c r="G15" s="85">
        <f>IF('Art. 121'!AF1258="",1,IF(AVERAGE('Art. 121'!Q1258:AF1267)=3,0,1))</f>
        <v>0</v>
      </c>
      <c r="H15" s="85">
        <f>IF('Art. 121'!AF1283="",1,IF(AVERAGE('Art. 121'!Q1283:AF1302)=3,0,1))</f>
        <v>1</v>
      </c>
      <c r="I15" s="85">
        <f>IF('Art. 121'!AF1318="",1,IF(AVERAGE('Art. 121'!Q1318:AF1342)=3,0,1))</f>
        <v>0</v>
      </c>
      <c r="J15" s="85">
        <f>IF('Art. 121'!AF1358="",1,IF(AVERAGE('Art. 121'!Q1358:AF1371)=3,0,1))</f>
        <v>0</v>
      </c>
      <c r="K15" s="85">
        <f>IF('Art. 121'!AF1387="",1,IF(AVERAGE('Art. 121'!Q1387:AF1448)=3, 0,1))</f>
        <v>0</v>
      </c>
      <c r="L15" s="85">
        <f>IF('Art. 121'!AF1464="",1,IF(AVERAGE('Art. 121'!Q1464:AF1528)=3,0,1))</f>
        <v>0</v>
      </c>
      <c r="M15" s="85">
        <f>IF('Art. 121'!AF1544="",1,IF(AVERAGE('Art. 121'!Q1544:AF1555)=3,0,1))</f>
        <v>1</v>
      </c>
      <c r="N15" s="85">
        <f>IF('Art. 121'!AF1571="",1,IF(AVERAGE('Art. 121'!Q1571:AF1580)=3,0,1))</f>
        <v>0</v>
      </c>
      <c r="O15" s="85">
        <f>IF('Art. 121'!AF1596="",1,IF(AVERAGE('Art. 121'!Q1596:AF1624)=3,0,1))</f>
        <v>0</v>
      </c>
      <c r="P15" s="85">
        <f>IF('Art. 121'!AF1640="",1,IF(AVERAGE('Art. 121'!Q1640:AF1690)=3,0,1))</f>
        <v>0</v>
      </c>
      <c r="Q15" s="85">
        <f>IF('Art. 121'!AF1706="",1,IF(AVERAGE('Art. 121'!Q1706:AF1713)=3,0,1))</f>
        <v>0</v>
      </c>
      <c r="R15" s="85">
        <f>IF('Art. 121'!AF1729="",1,IF(AVERAGE('Art. 121'!Q1729:AF1756)=3,0,1))</f>
        <v>1</v>
      </c>
      <c r="S15" s="85">
        <f>IF('Art. 121'!AF1772="",1,IF(AVERAGE('Art. 121'!Q1772:AF1779)=3,0,1))</f>
        <v>0</v>
      </c>
      <c r="T15" s="85">
        <f>IF('Art. 121'!AF1795="",1,IF(AVERAGE('Art. 121'!Q1795:AF1811)=3,0,1))</f>
        <v>0</v>
      </c>
      <c r="U15" s="85">
        <f>IF('Art. 121'!AF1827="",1,IF(AVERAGE('Art. 121'!Q1827:AF1834)=3,0,1))</f>
        <v>0</v>
      </c>
      <c r="V15" s="85">
        <f>IF('Art. 121'!AF1850="",1,IF(AVERAGE('Art. 121'!Q1850:AF1869)=3,0,1))</f>
        <v>1</v>
      </c>
      <c r="W15" s="85">
        <f>IF('Art. 121'!AF1885="",1,IF(AVERAGE('Art. 121'!Q1885:AF1900)=3,0,1))</f>
        <v>0</v>
      </c>
      <c r="X15" s="85">
        <f>IF('Art. 121'!AF1916="",1,IF(AVERAGE('Art. 121'!Q1916:AF1939)=3,0,1))</f>
        <v>1</v>
      </c>
      <c r="Y15" s="85">
        <f>IF('Art. 121'!AF1955="",1,IF(AVERAGE('Art. 121'!Q1955:AF1970)=3,0,1))</f>
        <v>1</v>
      </c>
      <c r="Z15" s="85">
        <f>IF('Art. 121'!AF1986="",1,IF(AVERAGE('Art. 121'!Q1986:AF2001)=3,0,1))</f>
        <v>0</v>
      </c>
      <c r="AA15" s="85">
        <f>IF('Art. 121'!AF2017="",1,IF(AVERAGE('Art. 121'!Q2017:AF2032)=3,0,1))</f>
        <v>1</v>
      </c>
      <c r="AB15" s="85">
        <f>IF('Art. 121'!AF2048="",1,IF(AVERAGE('Art. 121'!Q2048:AF2061)=3,0,1))</f>
        <v>0</v>
      </c>
      <c r="AC15" s="85">
        <f>IF('Art. 121'!AF2077="",1,IF(AVERAGE('Art. 121'!Q2077:AF2092)=3,0,1))</f>
        <v>0</v>
      </c>
      <c r="AD15" s="85">
        <v>1</v>
      </c>
    </row>
    <row r="16" spans="1:38" ht="15" customHeight="1"/>
    <row r="17" spans="1:37" ht="15" customHeight="1">
      <c r="W17" s="310" t="s">
        <v>1874</v>
      </c>
      <c r="X17" s="310"/>
      <c r="Y17" s="310"/>
      <c r="Z17" s="310"/>
      <c r="AA17" s="310"/>
      <c r="AB17" s="310"/>
      <c r="AC17" s="85">
        <f>SUM(C11:AC11,C15:AD15)</f>
        <v>21</v>
      </c>
    </row>
    <row r="18" spans="1:37" ht="15" customHeight="1"/>
    <row r="19" spans="1:37" ht="30" customHeight="1">
      <c r="A19" s="313" t="s">
        <v>1875</v>
      </c>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row>
    <row r="20" spans="1:37" ht="15" customHeight="1"/>
    <row r="21" spans="1:37" ht="12.75" customHeight="1">
      <c r="A21" s="266" t="s">
        <v>1876</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row>
    <row r="22" spans="1:37">
      <c r="A22" s="208"/>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4"/>
      <c r="AE22" s="204"/>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4.7619047619047619</v>
      </c>
    </row>
    <row r="24" spans="1:37" ht="25.35" customHeight="1" thickTop="1" thickBot="1">
      <c r="A24" s="303" t="s">
        <v>44</v>
      </c>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87" t="s">
        <v>67</v>
      </c>
      <c r="AE24" s="88" t="s">
        <v>9</v>
      </c>
      <c r="AF24" s="89" t="s">
        <v>1877</v>
      </c>
      <c r="AG24" s="89" t="s">
        <v>1878</v>
      </c>
      <c r="AH24" s="89" t="s">
        <v>1879</v>
      </c>
      <c r="AI24" s="90" t="s">
        <v>1880</v>
      </c>
      <c r="AJ24" s="89"/>
      <c r="AK24" s="90" t="s">
        <v>1881</v>
      </c>
    </row>
    <row r="25" spans="1:37" ht="25.35" customHeight="1" thickTop="1" thickBot="1">
      <c r="A25" s="255" t="s">
        <v>69</v>
      </c>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7"/>
      <c r="AD25" s="205">
        <f>'Art. 121'!AF35</f>
        <v>2</v>
      </c>
      <c r="AE25" s="91">
        <f t="shared" ref="AE25:AE34" si="0">IF(AG25=1,AK25,AG25)</f>
        <v>0.47619047619047622</v>
      </c>
      <c r="AF25">
        <f t="shared" ref="AF25:AF34" si="1">AD25/2</f>
        <v>1</v>
      </c>
      <c r="AG25" s="89">
        <f t="shared" ref="AG25:AG34" si="2">IF(AND(AF25&gt;=0,AF25&lt;=1),1,"No aplica")</f>
        <v>1</v>
      </c>
      <c r="AH25" s="92">
        <f t="shared" ref="AH25:AH34" si="3">AD25/(AG25*2)</f>
        <v>1</v>
      </c>
      <c r="AI25" s="93">
        <f t="shared" ref="AI25:AI34" si="4">IF(AG25=1,AG25/$AG$35,"No aplica")</f>
        <v>0.1</v>
      </c>
      <c r="AJ25" s="93">
        <f t="shared" ref="AJ25:AJ34" si="5">AF25*AI25</f>
        <v>0.1</v>
      </c>
      <c r="AK25" s="93">
        <f t="shared" ref="AK25:AK34" si="6">AJ25*$AE$23</f>
        <v>0.47619047619047622</v>
      </c>
    </row>
    <row r="26" spans="1:37" ht="25.35" customHeight="1" thickTop="1" thickBot="1">
      <c r="A26" s="255" t="s">
        <v>70</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7"/>
      <c r="AD26" s="205">
        <f>'Art. 121'!AF36</f>
        <v>2</v>
      </c>
      <c r="AE26" s="91">
        <f t="shared" si="0"/>
        <v>0.47619047619047622</v>
      </c>
      <c r="AF26">
        <f t="shared" si="1"/>
        <v>1</v>
      </c>
      <c r="AG26" s="89">
        <f t="shared" si="2"/>
        <v>1</v>
      </c>
      <c r="AH26" s="92">
        <f t="shared" si="3"/>
        <v>1</v>
      </c>
      <c r="AI26" s="93">
        <f t="shared" si="4"/>
        <v>0.1</v>
      </c>
      <c r="AJ26" s="93">
        <f t="shared" si="5"/>
        <v>0.1</v>
      </c>
      <c r="AK26" s="93">
        <f t="shared" si="6"/>
        <v>0.47619047619047622</v>
      </c>
    </row>
    <row r="27" spans="1:37" ht="25.35" customHeight="1" thickTop="1" thickBot="1">
      <c r="A27" s="255" t="s">
        <v>71</v>
      </c>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205">
        <f>'Art. 121'!AF37</f>
        <v>2</v>
      </c>
      <c r="AE27" s="91">
        <f t="shared" si="0"/>
        <v>0.47619047619047622</v>
      </c>
      <c r="AF27">
        <f t="shared" si="1"/>
        <v>1</v>
      </c>
      <c r="AG27" s="89">
        <f t="shared" si="2"/>
        <v>1</v>
      </c>
      <c r="AH27" s="92">
        <f t="shared" si="3"/>
        <v>1</v>
      </c>
      <c r="AI27" s="93">
        <f t="shared" si="4"/>
        <v>0.1</v>
      </c>
      <c r="AJ27" s="93">
        <f t="shared" si="5"/>
        <v>0.1</v>
      </c>
      <c r="AK27" s="93">
        <f t="shared" si="6"/>
        <v>0.47619047619047622</v>
      </c>
    </row>
    <row r="28" spans="1:37" ht="25.35" customHeight="1" thickTop="1" thickBot="1">
      <c r="A28" s="255" t="s">
        <v>72</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7"/>
      <c r="AD28" s="205">
        <f>'Art. 121'!AF38</f>
        <v>2</v>
      </c>
      <c r="AE28" s="91">
        <f t="shared" si="0"/>
        <v>0.47619047619047622</v>
      </c>
      <c r="AF28">
        <f t="shared" si="1"/>
        <v>1</v>
      </c>
      <c r="AG28" s="89">
        <f t="shared" si="2"/>
        <v>1</v>
      </c>
      <c r="AH28" s="92">
        <f t="shared" si="3"/>
        <v>1</v>
      </c>
      <c r="AI28" s="93">
        <f t="shared" si="4"/>
        <v>0.1</v>
      </c>
      <c r="AJ28" s="93">
        <f t="shared" si="5"/>
        <v>0.1</v>
      </c>
      <c r="AK28" s="93">
        <f t="shared" si="6"/>
        <v>0.47619047619047622</v>
      </c>
    </row>
    <row r="29" spans="1:37" ht="25.35" customHeight="1" thickTop="1" thickBot="1">
      <c r="A29" s="255" t="s">
        <v>73</v>
      </c>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7"/>
      <c r="AD29" s="205">
        <f>'Art. 121'!AF39</f>
        <v>2</v>
      </c>
      <c r="AE29" s="91">
        <f t="shared" si="0"/>
        <v>0.47619047619047622</v>
      </c>
      <c r="AF29">
        <f t="shared" si="1"/>
        <v>1</v>
      </c>
      <c r="AG29" s="89">
        <f t="shared" si="2"/>
        <v>1</v>
      </c>
      <c r="AH29" s="92">
        <f t="shared" si="3"/>
        <v>1</v>
      </c>
      <c r="AI29" s="93">
        <f t="shared" si="4"/>
        <v>0.1</v>
      </c>
      <c r="AJ29" s="93">
        <f t="shared" si="5"/>
        <v>0.1</v>
      </c>
      <c r="AK29" s="93">
        <f t="shared" si="6"/>
        <v>0.47619047619047622</v>
      </c>
    </row>
    <row r="30" spans="1:37" ht="25.35" customHeight="1" thickTop="1" thickBot="1">
      <c r="A30" s="255" t="s">
        <v>74</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7"/>
      <c r="AD30" s="205">
        <f>'Art. 121'!AF40</f>
        <v>2</v>
      </c>
      <c r="AE30" s="91">
        <f t="shared" si="0"/>
        <v>0.47619047619047622</v>
      </c>
      <c r="AF30">
        <f t="shared" si="1"/>
        <v>1</v>
      </c>
      <c r="AG30" s="89">
        <f t="shared" si="2"/>
        <v>1</v>
      </c>
      <c r="AH30" s="92">
        <f t="shared" si="3"/>
        <v>1</v>
      </c>
      <c r="AI30" s="93">
        <f t="shared" si="4"/>
        <v>0.1</v>
      </c>
      <c r="AJ30" s="93">
        <f t="shared" si="5"/>
        <v>0.1</v>
      </c>
      <c r="AK30" s="93">
        <f t="shared" si="6"/>
        <v>0.47619047619047622</v>
      </c>
    </row>
    <row r="31" spans="1:37" ht="25.35" customHeight="1" thickTop="1" thickBot="1">
      <c r="A31" s="255" t="s">
        <v>1882</v>
      </c>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7"/>
      <c r="AD31" s="205">
        <f>'Art. 121'!AF41</f>
        <v>2</v>
      </c>
      <c r="AE31" s="91">
        <f t="shared" si="0"/>
        <v>0.47619047619047622</v>
      </c>
      <c r="AF31">
        <f t="shared" si="1"/>
        <v>1</v>
      </c>
      <c r="AG31" s="89">
        <f t="shared" si="2"/>
        <v>1</v>
      </c>
      <c r="AH31" s="92">
        <f t="shared" si="3"/>
        <v>1</v>
      </c>
      <c r="AI31" s="93">
        <f t="shared" si="4"/>
        <v>0.1</v>
      </c>
      <c r="AJ31" s="93">
        <f t="shared" si="5"/>
        <v>0.1</v>
      </c>
      <c r="AK31" s="93">
        <f t="shared" si="6"/>
        <v>0.47619047619047622</v>
      </c>
    </row>
    <row r="32" spans="1:37" ht="25.35" customHeight="1" thickTop="1" thickBot="1">
      <c r="A32" s="255" t="s">
        <v>1883</v>
      </c>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7"/>
      <c r="AD32" s="205">
        <f>'Art. 121'!AF42</f>
        <v>2</v>
      </c>
      <c r="AE32" s="91">
        <f t="shared" si="0"/>
        <v>0.47619047619047622</v>
      </c>
      <c r="AF32">
        <f t="shared" si="1"/>
        <v>1</v>
      </c>
      <c r="AG32" s="89">
        <f t="shared" si="2"/>
        <v>1</v>
      </c>
      <c r="AH32" s="92">
        <f t="shared" si="3"/>
        <v>1</v>
      </c>
      <c r="AI32" s="93">
        <f t="shared" si="4"/>
        <v>0.1</v>
      </c>
      <c r="AJ32" s="93">
        <f t="shared" si="5"/>
        <v>0.1</v>
      </c>
      <c r="AK32" s="93">
        <f t="shared" si="6"/>
        <v>0.47619047619047622</v>
      </c>
    </row>
    <row r="33" spans="1:37" ht="25.35" customHeight="1" thickTop="1" thickBot="1">
      <c r="A33" s="255" t="s">
        <v>77</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7"/>
      <c r="AD33" s="205">
        <f>'Art. 121'!AF43</f>
        <v>2</v>
      </c>
      <c r="AE33" s="91">
        <f t="shared" si="0"/>
        <v>0.47619047619047622</v>
      </c>
      <c r="AF33">
        <f t="shared" si="1"/>
        <v>1</v>
      </c>
      <c r="AG33" s="89">
        <f t="shared" si="2"/>
        <v>1</v>
      </c>
      <c r="AH33" s="92">
        <f t="shared" si="3"/>
        <v>1</v>
      </c>
      <c r="AI33" s="93">
        <f t="shared" si="4"/>
        <v>0.1</v>
      </c>
      <c r="AJ33" s="93">
        <f t="shared" si="5"/>
        <v>0.1</v>
      </c>
      <c r="AK33" s="93">
        <f t="shared" si="6"/>
        <v>0.47619047619047622</v>
      </c>
    </row>
    <row r="34" spans="1:37" ht="25.35" customHeight="1" thickTop="1" thickBot="1">
      <c r="A34" s="255" t="s">
        <v>78</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7"/>
      <c r="AD34" s="205">
        <f>'Art. 121'!AF44</f>
        <v>2</v>
      </c>
      <c r="AE34" s="91">
        <f t="shared" si="0"/>
        <v>0.47619047619047622</v>
      </c>
      <c r="AF34">
        <f t="shared" si="1"/>
        <v>1</v>
      </c>
      <c r="AG34" s="89">
        <f t="shared" si="2"/>
        <v>1</v>
      </c>
      <c r="AH34" s="92">
        <f t="shared" si="3"/>
        <v>1</v>
      </c>
      <c r="AI34" s="93">
        <f t="shared" si="4"/>
        <v>0.1</v>
      </c>
      <c r="AJ34" s="93">
        <f t="shared" si="5"/>
        <v>0.1</v>
      </c>
      <c r="AK34" s="93">
        <f t="shared" si="6"/>
        <v>0.47619047619047622</v>
      </c>
    </row>
    <row r="35" spans="1:37" ht="25.35" customHeight="1" thickTop="1">
      <c r="A35" s="304" t="s">
        <v>1884</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91">
        <f>SUM(AE25:AE34)</f>
        <v>4.7619047619047619</v>
      </c>
      <c r="AF35" s="63"/>
      <c r="AG35" s="94">
        <f>SUM(AG25:AG34)</f>
        <v>10</v>
      </c>
      <c r="AH35" s="95"/>
      <c r="AI35" s="96"/>
      <c r="AJ35" s="96"/>
      <c r="AK35" s="96"/>
    </row>
    <row r="36" spans="1:37" ht="25.35" customHeight="1">
      <c r="A36" s="302" t="s">
        <v>1885</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c r="AD36" s="302"/>
      <c r="AE36" s="91">
        <f>AE35/$AE$23*100</f>
        <v>100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05" t="s">
        <v>79</v>
      </c>
      <c r="B38" s="305"/>
      <c r="C38" s="305"/>
      <c r="D38" s="305"/>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99" t="s">
        <v>67</v>
      </c>
      <c r="AE38" s="99" t="s">
        <v>9</v>
      </c>
      <c r="AF38" s="89" t="s">
        <v>1877</v>
      </c>
      <c r="AG38" s="89" t="s">
        <v>1878</v>
      </c>
      <c r="AH38" s="89" t="s">
        <v>1879</v>
      </c>
      <c r="AI38" s="90" t="s">
        <v>1880</v>
      </c>
      <c r="AJ38" s="89"/>
      <c r="AK38" s="90" t="s">
        <v>1881</v>
      </c>
    </row>
    <row r="39" spans="1:37" ht="25.35" customHeight="1" thickTop="1" thickBot="1">
      <c r="A39" s="255" t="s">
        <v>80</v>
      </c>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c r="AA39" s="256"/>
      <c r="AB39" s="256"/>
      <c r="AC39" s="257"/>
      <c r="AD39" s="205">
        <f>'Art. 121'!AF47</f>
        <v>2</v>
      </c>
      <c r="AE39" s="91">
        <f>IF(AG39=1,AK39,AG39)</f>
        <v>0.95238095238095244</v>
      </c>
      <c r="AF39">
        <f>AD39/2</f>
        <v>1</v>
      </c>
      <c r="AG39" s="89">
        <f>IF(AND(AF39&gt;=0,AF39&lt;=1),1,"No aplica")</f>
        <v>1</v>
      </c>
      <c r="AH39" s="92">
        <f>AD39/(AG39*2)</f>
        <v>1</v>
      </c>
      <c r="AI39" s="93">
        <f>IF(AG39=1,AG39/$AG$44,"No aplica")</f>
        <v>0.2</v>
      </c>
      <c r="AJ39" s="93">
        <f>AF39*AI39</f>
        <v>0.2</v>
      </c>
      <c r="AK39" s="93">
        <f>AJ39*$AE$23</f>
        <v>0.95238095238095244</v>
      </c>
    </row>
    <row r="40" spans="1:37" ht="25.35" customHeight="1" thickTop="1" thickBot="1">
      <c r="A40" s="255" t="s">
        <v>81</v>
      </c>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7"/>
      <c r="AD40" s="205">
        <f>'Art. 121'!AF48</f>
        <v>2</v>
      </c>
      <c r="AE40" s="91">
        <f>IF(AG40=1,AK40,AG40)</f>
        <v>0.95238095238095244</v>
      </c>
      <c r="AF40">
        <f>AD40/2</f>
        <v>1</v>
      </c>
      <c r="AG40" s="89">
        <f>IF(AND(AF40&gt;=0,AF40&lt;=1),1,"No aplica")</f>
        <v>1</v>
      </c>
      <c r="AH40" s="92">
        <f>AD40/(AG40*2)</f>
        <v>1</v>
      </c>
      <c r="AI40" s="93">
        <f>IF(AG40=1,AG40/$AG$44,"No aplica")</f>
        <v>0.2</v>
      </c>
      <c r="AJ40" s="93">
        <f>AF40*AI40</f>
        <v>0.2</v>
      </c>
      <c r="AK40" s="93">
        <f>AJ40*$AE$23</f>
        <v>0.95238095238095244</v>
      </c>
    </row>
    <row r="41" spans="1:37" ht="25.35" customHeight="1" thickTop="1" thickBot="1">
      <c r="A41" s="255" t="s">
        <v>1886</v>
      </c>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7"/>
      <c r="AD41" s="205">
        <f>'Art. 121'!AF49</f>
        <v>2</v>
      </c>
      <c r="AE41" s="91">
        <f>IF(AG41=1,AK41,AG41)</f>
        <v>0.95238095238095244</v>
      </c>
      <c r="AF41">
        <f>AD41/2</f>
        <v>1</v>
      </c>
      <c r="AG41" s="89">
        <f>IF(AND(AF41&gt;=0,AF41&lt;=1),1,"No aplica")</f>
        <v>1</v>
      </c>
      <c r="AH41" s="92">
        <f>AD41/(AG41*2)</f>
        <v>1</v>
      </c>
      <c r="AI41" s="93">
        <f>IF(AG41=1,AG41/$AG$44,"No aplica")</f>
        <v>0.2</v>
      </c>
      <c r="AJ41" s="93">
        <f>AF41*AI41</f>
        <v>0.2</v>
      </c>
      <c r="AK41" s="93">
        <f>AJ41*$AE$23</f>
        <v>0.95238095238095244</v>
      </c>
    </row>
    <row r="42" spans="1:37" ht="25.35" customHeight="1" thickTop="1" thickBot="1">
      <c r="A42" s="255" t="s">
        <v>1887</v>
      </c>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7"/>
      <c r="AD42" s="205">
        <f>'Art. 121'!AF50</f>
        <v>2</v>
      </c>
      <c r="AE42" s="91">
        <f>IF(AG42=1,AK42,AG42)</f>
        <v>0.95238095238095244</v>
      </c>
      <c r="AF42">
        <f>AD42/2</f>
        <v>1</v>
      </c>
      <c r="AG42" s="89">
        <f>IF(AND(AF42&gt;=0,AF42&lt;=1),1,"No aplica")</f>
        <v>1</v>
      </c>
      <c r="AH42" s="92">
        <f>AD42/(AG42*2)</f>
        <v>1</v>
      </c>
      <c r="AI42" s="93">
        <f>IF(AG42=1,AG42/$AG$44,"No aplica")</f>
        <v>0.2</v>
      </c>
      <c r="AJ42" s="93">
        <f>AF42*AI42</f>
        <v>0.2</v>
      </c>
      <c r="AK42" s="93">
        <f>AJ42*$AE$23</f>
        <v>0.95238095238095244</v>
      </c>
    </row>
    <row r="43" spans="1:37" ht="14.1" customHeight="1" thickTop="1" thickBot="1">
      <c r="A43" s="255" t="s">
        <v>84</v>
      </c>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7"/>
      <c r="AD43" s="205">
        <f>'Art. 121'!AF51</f>
        <v>2</v>
      </c>
      <c r="AE43" s="91">
        <f>IF(AG43=1,AK43,AG43)</f>
        <v>0.95238095238095244</v>
      </c>
      <c r="AF43">
        <f>AD43/2</f>
        <v>1</v>
      </c>
      <c r="AG43" s="89">
        <f>IF(AND(AF43&gt;=0,AF43&lt;=1),1,"No aplica")</f>
        <v>1</v>
      </c>
      <c r="AH43" s="92">
        <f>AD43/(AG43*2)</f>
        <v>1</v>
      </c>
      <c r="AI43" s="93">
        <f>IF(AG43=1,AG43/$AG$44,"No aplica")</f>
        <v>0.2</v>
      </c>
      <c r="AJ43" s="93">
        <f>AF43*AI43</f>
        <v>0.2</v>
      </c>
      <c r="AK43" s="93">
        <f>AJ43*$AE$23</f>
        <v>0.95238095238095244</v>
      </c>
    </row>
    <row r="44" spans="1:37" ht="13.5" customHeight="1" thickTop="1">
      <c r="A44" s="304" t="s">
        <v>1888</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91">
        <f>SUM(AE39:AE43)</f>
        <v>4.7619047619047619</v>
      </c>
      <c r="AF44" s="63"/>
      <c r="AG44" s="94">
        <f>SUM(AG39:AG43)</f>
        <v>5</v>
      </c>
      <c r="AH44" s="95"/>
      <c r="AI44" s="96"/>
      <c r="AJ44" s="96"/>
      <c r="AK44" s="96"/>
    </row>
    <row r="45" spans="1:37" ht="25.35" customHeight="1">
      <c r="A45" s="302" t="s">
        <v>1889</v>
      </c>
      <c r="B45" s="302"/>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91">
        <f>AE44/$AE$23*100</f>
        <v>100</v>
      </c>
      <c r="AF45" s="63"/>
      <c r="AG45" s="94"/>
      <c r="AH45" s="95"/>
      <c r="AI45" s="96"/>
      <c r="AJ45" s="96"/>
      <c r="AK45" s="96"/>
    </row>
    <row r="46" spans="1:37" ht="15.75">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15">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94" t="s">
        <v>1890</v>
      </c>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row>
    <row r="49" spans="1:37" ht="25.35" customHeight="1">
      <c r="A49" s="203"/>
      <c r="B49" s="203"/>
      <c r="C49" s="203"/>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4"/>
      <c r="AE49" s="204"/>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03" t="s">
        <v>44</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87" t="s">
        <v>67</v>
      </c>
      <c r="AE51" s="88" t="s">
        <v>9</v>
      </c>
      <c r="AF51" s="89" t="s">
        <v>1877</v>
      </c>
      <c r="AG51" s="89" t="s">
        <v>1878</v>
      </c>
      <c r="AH51" s="89" t="s">
        <v>1879</v>
      </c>
      <c r="AI51" s="90" t="s">
        <v>1880</v>
      </c>
      <c r="AJ51" s="89"/>
      <c r="AK51" s="90" t="s">
        <v>1881</v>
      </c>
    </row>
    <row r="52" spans="1:37" ht="25.35" customHeight="1" thickTop="1" thickBot="1">
      <c r="A52" s="255" t="s">
        <v>69</v>
      </c>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7"/>
      <c r="AD52" s="205">
        <f>'Art. 121'!AF60</f>
        <v>2</v>
      </c>
      <c r="AE52" s="91">
        <f t="shared" ref="AE52:AE67" si="7">IF(AG52=1,AK52,AG52)</f>
        <v>0.29761904761904762</v>
      </c>
      <c r="AF52">
        <f t="shared" ref="AF52:AF67" si="8">AD52/2</f>
        <v>1</v>
      </c>
      <c r="AG52" s="89">
        <f t="shared" ref="AG52:AG67" si="9">IF(AND(AF52&gt;=0,AF52&lt;=1),1,"No aplica")</f>
        <v>1</v>
      </c>
      <c r="AH52" s="92">
        <f t="shared" ref="AH52:AH67" si="10">AD52/(AG52*2)</f>
        <v>1</v>
      </c>
      <c r="AI52" s="93">
        <f t="shared" ref="AI52:AI67" si="11">IF(AG52=1,AG52/$AG$68,"No aplica")</f>
        <v>6.25E-2</v>
      </c>
      <c r="AJ52" s="93">
        <f t="shared" ref="AJ52:AJ67" si="12">AF52*AI52</f>
        <v>6.25E-2</v>
      </c>
      <c r="AK52" s="93">
        <f t="shared" ref="AK52:AK67" si="13">AJ52*$AE$23</f>
        <v>0.29761904761904762</v>
      </c>
    </row>
    <row r="53" spans="1:37" ht="25.35" customHeight="1" thickTop="1" thickBot="1">
      <c r="A53" s="255" t="s">
        <v>87</v>
      </c>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7"/>
      <c r="AD53" s="205">
        <f>'Art. 121'!AF61</f>
        <v>2</v>
      </c>
      <c r="AE53" s="91">
        <f t="shared" si="7"/>
        <v>0.29761904761904762</v>
      </c>
      <c r="AF53">
        <f t="shared" si="8"/>
        <v>1</v>
      </c>
      <c r="AG53" s="89">
        <f t="shared" si="9"/>
        <v>1</v>
      </c>
      <c r="AH53" s="92">
        <f t="shared" si="10"/>
        <v>1</v>
      </c>
      <c r="AI53" s="93">
        <f t="shared" si="11"/>
        <v>6.25E-2</v>
      </c>
      <c r="AJ53" s="93">
        <f t="shared" si="12"/>
        <v>6.25E-2</v>
      </c>
      <c r="AK53" s="93">
        <f t="shared" si="13"/>
        <v>0.29761904761904762</v>
      </c>
    </row>
    <row r="54" spans="1:37" ht="25.35" customHeight="1" thickTop="1" thickBot="1">
      <c r="A54" s="255" t="s">
        <v>110</v>
      </c>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7"/>
      <c r="AD54" s="205">
        <f>'Art. 121'!AF62</f>
        <v>2</v>
      </c>
      <c r="AE54" s="91">
        <f t="shared" si="7"/>
        <v>0.29761904761904762</v>
      </c>
      <c r="AF54">
        <f t="shared" si="8"/>
        <v>1</v>
      </c>
      <c r="AG54" s="89">
        <f t="shared" si="9"/>
        <v>1</v>
      </c>
      <c r="AH54" s="92">
        <f t="shared" si="10"/>
        <v>1</v>
      </c>
      <c r="AI54" s="93">
        <f t="shared" si="11"/>
        <v>6.25E-2</v>
      </c>
      <c r="AJ54" s="93">
        <f t="shared" si="12"/>
        <v>6.25E-2</v>
      </c>
      <c r="AK54" s="93">
        <f t="shared" si="13"/>
        <v>0.29761904761904762</v>
      </c>
    </row>
    <row r="55" spans="1:37" ht="25.35" customHeight="1" thickTop="1" thickBot="1">
      <c r="A55" s="255" t="s">
        <v>1891</v>
      </c>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7"/>
      <c r="AD55" s="205">
        <f>'Art. 121'!AF63</f>
        <v>2</v>
      </c>
      <c r="AE55" s="91">
        <f t="shared" si="7"/>
        <v>0.29761904761904762</v>
      </c>
      <c r="AF55">
        <f t="shared" si="8"/>
        <v>1</v>
      </c>
      <c r="AG55" s="89">
        <f t="shared" si="9"/>
        <v>1</v>
      </c>
      <c r="AH55" s="92">
        <f t="shared" si="10"/>
        <v>1</v>
      </c>
      <c r="AI55" s="93">
        <f t="shared" si="11"/>
        <v>6.25E-2</v>
      </c>
      <c r="AJ55" s="93">
        <f t="shared" si="12"/>
        <v>6.25E-2</v>
      </c>
      <c r="AK55" s="93">
        <f t="shared" si="13"/>
        <v>0.29761904761904762</v>
      </c>
    </row>
    <row r="56" spans="1:37" ht="25.35" customHeight="1" thickTop="1" thickBot="1">
      <c r="A56" s="255" t="s">
        <v>1892</v>
      </c>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7"/>
      <c r="AD56" s="205">
        <f>'Art. 121'!AF64</f>
        <v>2</v>
      </c>
      <c r="AE56" s="91">
        <f t="shared" si="7"/>
        <v>0.29761904761904762</v>
      </c>
      <c r="AF56">
        <f t="shared" si="8"/>
        <v>1</v>
      </c>
      <c r="AG56" s="89">
        <f t="shared" si="9"/>
        <v>1</v>
      </c>
      <c r="AH56" s="92">
        <f t="shared" si="10"/>
        <v>1</v>
      </c>
      <c r="AI56" s="93">
        <f t="shared" si="11"/>
        <v>6.25E-2</v>
      </c>
      <c r="AJ56" s="93">
        <f t="shared" si="12"/>
        <v>6.25E-2</v>
      </c>
      <c r="AK56" s="93">
        <f t="shared" si="13"/>
        <v>0.29761904761904762</v>
      </c>
    </row>
    <row r="57" spans="1:37" ht="25.35" customHeight="1" thickTop="1" thickBot="1">
      <c r="A57" s="255" t="s">
        <v>91</v>
      </c>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7"/>
      <c r="AD57" s="205">
        <f>'Art. 121'!AF65</f>
        <v>2</v>
      </c>
      <c r="AE57" s="91">
        <f t="shared" si="7"/>
        <v>0.29761904761904762</v>
      </c>
      <c r="AF57">
        <f t="shared" si="8"/>
        <v>1</v>
      </c>
      <c r="AG57" s="89">
        <f t="shared" si="9"/>
        <v>1</v>
      </c>
      <c r="AH57" s="92">
        <f t="shared" si="10"/>
        <v>1</v>
      </c>
      <c r="AI57" s="93">
        <f t="shared" si="11"/>
        <v>6.25E-2</v>
      </c>
      <c r="AJ57" s="93">
        <f t="shared" si="12"/>
        <v>6.25E-2</v>
      </c>
      <c r="AK57" s="93">
        <f t="shared" si="13"/>
        <v>0.29761904761904762</v>
      </c>
    </row>
    <row r="58" spans="1:37" ht="25.35" customHeight="1" thickTop="1" thickBot="1">
      <c r="A58" s="255" t="s">
        <v>92</v>
      </c>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7"/>
      <c r="AD58" s="205">
        <f>'Art. 121'!AF66</f>
        <v>2</v>
      </c>
      <c r="AE58" s="91">
        <f t="shared" si="7"/>
        <v>0.29761904761904762</v>
      </c>
      <c r="AF58">
        <f t="shared" si="8"/>
        <v>1</v>
      </c>
      <c r="AG58" s="89">
        <f t="shared" si="9"/>
        <v>1</v>
      </c>
      <c r="AH58" s="92">
        <f t="shared" si="10"/>
        <v>1</v>
      </c>
      <c r="AI58" s="93">
        <f t="shared" si="11"/>
        <v>6.25E-2</v>
      </c>
      <c r="AJ58" s="93">
        <f t="shared" si="12"/>
        <v>6.25E-2</v>
      </c>
      <c r="AK58" s="93">
        <f t="shared" si="13"/>
        <v>0.29761904761904762</v>
      </c>
    </row>
    <row r="59" spans="1:37" ht="25.35" customHeight="1" thickTop="1" thickBot="1">
      <c r="A59" s="255" t="s">
        <v>93</v>
      </c>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7"/>
      <c r="AD59" s="205">
        <f>'Art. 121'!AF67</f>
        <v>2</v>
      </c>
      <c r="AE59" s="91">
        <f t="shared" si="7"/>
        <v>0.29761904761904762</v>
      </c>
      <c r="AF59">
        <f t="shared" si="8"/>
        <v>1</v>
      </c>
      <c r="AG59" s="89">
        <f t="shared" si="9"/>
        <v>1</v>
      </c>
      <c r="AH59" s="92">
        <f t="shared" si="10"/>
        <v>1</v>
      </c>
      <c r="AI59" s="93">
        <f t="shared" si="11"/>
        <v>6.25E-2</v>
      </c>
      <c r="AJ59" s="93">
        <f t="shared" si="12"/>
        <v>6.25E-2</v>
      </c>
      <c r="AK59" s="93">
        <f t="shared" si="13"/>
        <v>0.29761904761904762</v>
      </c>
    </row>
    <row r="60" spans="1:37" ht="25.35" customHeight="1" thickTop="1" thickBot="1">
      <c r="A60" s="255" t="s">
        <v>94</v>
      </c>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7"/>
      <c r="AD60" s="205">
        <f>'Art. 121'!AF68</f>
        <v>2</v>
      </c>
      <c r="AE60" s="91">
        <f t="shared" si="7"/>
        <v>0.29761904761904762</v>
      </c>
      <c r="AF60">
        <f t="shared" si="8"/>
        <v>1</v>
      </c>
      <c r="AG60" s="89">
        <f t="shared" si="9"/>
        <v>1</v>
      </c>
      <c r="AH60" s="92">
        <f t="shared" si="10"/>
        <v>1</v>
      </c>
      <c r="AI60" s="93">
        <f t="shared" si="11"/>
        <v>6.25E-2</v>
      </c>
      <c r="AJ60" s="93">
        <f t="shared" si="12"/>
        <v>6.25E-2</v>
      </c>
      <c r="AK60" s="93">
        <f t="shared" si="13"/>
        <v>0.29761904761904762</v>
      </c>
    </row>
    <row r="61" spans="1:37" ht="25.35" customHeight="1" thickTop="1" thickBot="1">
      <c r="A61" s="255" t="s">
        <v>1893</v>
      </c>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c r="AA61" s="256"/>
      <c r="AB61" s="256"/>
      <c r="AC61" s="257"/>
      <c r="AD61" s="205">
        <f>'Art. 121'!AF69</f>
        <v>2</v>
      </c>
      <c r="AE61" s="91">
        <f t="shared" si="7"/>
        <v>0.29761904761904762</v>
      </c>
      <c r="AF61">
        <f t="shared" si="8"/>
        <v>1</v>
      </c>
      <c r="AG61" s="89">
        <f t="shared" si="9"/>
        <v>1</v>
      </c>
      <c r="AH61" s="92">
        <f t="shared" si="10"/>
        <v>1</v>
      </c>
      <c r="AI61" s="93">
        <f t="shared" si="11"/>
        <v>6.25E-2</v>
      </c>
      <c r="AJ61" s="93">
        <f t="shared" si="12"/>
        <v>6.25E-2</v>
      </c>
      <c r="AK61" s="93">
        <f t="shared" si="13"/>
        <v>0.29761904761904762</v>
      </c>
    </row>
    <row r="62" spans="1:37" ht="25.35" customHeight="1" thickTop="1" thickBot="1">
      <c r="A62" s="255" t="s">
        <v>96</v>
      </c>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7"/>
      <c r="AD62" s="205">
        <f>'Art. 121'!AF67</f>
        <v>2</v>
      </c>
      <c r="AE62" s="91">
        <f t="shared" si="7"/>
        <v>0.29761904761904762</v>
      </c>
      <c r="AF62">
        <f t="shared" si="8"/>
        <v>1</v>
      </c>
      <c r="AG62" s="89">
        <f t="shared" si="9"/>
        <v>1</v>
      </c>
      <c r="AH62" s="92">
        <f t="shared" si="10"/>
        <v>1</v>
      </c>
      <c r="AI62" s="93">
        <f t="shared" si="11"/>
        <v>6.25E-2</v>
      </c>
      <c r="AJ62" s="93">
        <f t="shared" si="12"/>
        <v>6.25E-2</v>
      </c>
      <c r="AK62" s="93">
        <f t="shared" si="13"/>
        <v>0.29761904761904762</v>
      </c>
    </row>
    <row r="63" spans="1:37" ht="25.35" customHeight="1" thickTop="1" thickBot="1">
      <c r="A63" s="255" t="s">
        <v>97</v>
      </c>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c r="AA63" s="256"/>
      <c r="AB63" s="256"/>
      <c r="AC63" s="257"/>
      <c r="AD63" s="205">
        <f>'Art. 121'!AF68</f>
        <v>2</v>
      </c>
      <c r="AE63" s="91">
        <f t="shared" si="7"/>
        <v>0.29761904761904762</v>
      </c>
      <c r="AF63">
        <f t="shared" si="8"/>
        <v>1</v>
      </c>
      <c r="AG63" s="89">
        <f t="shared" si="9"/>
        <v>1</v>
      </c>
      <c r="AH63" s="92">
        <f t="shared" si="10"/>
        <v>1</v>
      </c>
      <c r="AI63" s="93">
        <f t="shared" si="11"/>
        <v>6.25E-2</v>
      </c>
      <c r="AJ63" s="93">
        <f t="shared" si="12"/>
        <v>6.25E-2</v>
      </c>
      <c r="AK63" s="93">
        <f t="shared" si="13"/>
        <v>0.29761904761904762</v>
      </c>
    </row>
    <row r="64" spans="1:37" ht="25.35" customHeight="1" thickTop="1" thickBot="1">
      <c r="A64" s="255" t="s">
        <v>98</v>
      </c>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7"/>
      <c r="AD64" s="205">
        <f>'Art. 121'!AF69</f>
        <v>2</v>
      </c>
      <c r="AE64" s="91">
        <f t="shared" si="7"/>
        <v>0.29761904761904762</v>
      </c>
      <c r="AF64">
        <f t="shared" si="8"/>
        <v>1</v>
      </c>
      <c r="AG64" s="89">
        <f t="shared" si="9"/>
        <v>1</v>
      </c>
      <c r="AH64" s="92">
        <f t="shared" si="10"/>
        <v>1</v>
      </c>
      <c r="AI64" s="93">
        <f t="shared" si="11"/>
        <v>6.25E-2</v>
      </c>
      <c r="AJ64" s="93">
        <f t="shared" si="12"/>
        <v>6.25E-2</v>
      </c>
      <c r="AK64" s="93">
        <f t="shared" si="13"/>
        <v>0.29761904761904762</v>
      </c>
    </row>
    <row r="65" spans="1:37" ht="25.35" customHeight="1" thickTop="1" thickBot="1">
      <c r="A65" s="255" t="s">
        <v>99</v>
      </c>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7"/>
      <c r="AD65" s="205">
        <f>'Art. 121'!AF70</f>
        <v>2</v>
      </c>
      <c r="AE65" s="91">
        <f t="shared" si="7"/>
        <v>0.29761904761904762</v>
      </c>
      <c r="AF65">
        <f t="shared" si="8"/>
        <v>1</v>
      </c>
      <c r="AG65" s="89">
        <f t="shared" si="9"/>
        <v>1</v>
      </c>
      <c r="AH65" s="92">
        <f t="shared" si="10"/>
        <v>1</v>
      </c>
      <c r="AI65" s="93">
        <f t="shared" si="11"/>
        <v>6.25E-2</v>
      </c>
      <c r="AJ65" s="93">
        <f t="shared" si="12"/>
        <v>6.25E-2</v>
      </c>
      <c r="AK65" s="93">
        <f t="shared" si="13"/>
        <v>0.29761904761904762</v>
      </c>
    </row>
    <row r="66" spans="1:37" ht="25.35" customHeight="1" thickTop="1" thickBot="1">
      <c r="A66" s="255" t="s">
        <v>100</v>
      </c>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7"/>
      <c r="AD66" s="205">
        <f>'Art. 121'!AF71</f>
        <v>2</v>
      </c>
      <c r="AE66" s="91">
        <f t="shared" si="7"/>
        <v>0.29761904761904762</v>
      </c>
      <c r="AF66">
        <f t="shared" si="8"/>
        <v>1</v>
      </c>
      <c r="AG66" s="89">
        <f t="shared" si="9"/>
        <v>1</v>
      </c>
      <c r="AH66" s="92">
        <f t="shared" si="10"/>
        <v>1</v>
      </c>
      <c r="AI66" s="93">
        <f t="shared" si="11"/>
        <v>6.25E-2</v>
      </c>
      <c r="AJ66" s="93">
        <f t="shared" si="12"/>
        <v>6.25E-2</v>
      </c>
      <c r="AK66" s="93">
        <f t="shared" si="13"/>
        <v>0.29761904761904762</v>
      </c>
    </row>
    <row r="67" spans="1:37" ht="25.35" customHeight="1" thickTop="1" thickBot="1">
      <c r="A67" s="255" t="s">
        <v>101</v>
      </c>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7"/>
      <c r="AD67" s="205">
        <f>'Art. 121'!AF72</f>
        <v>2</v>
      </c>
      <c r="AE67" s="91">
        <f t="shared" si="7"/>
        <v>0.29761904761904762</v>
      </c>
      <c r="AF67">
        <f t="shared" si="8"/>
        <v>1</v>
      </c>
      <c r="AG67" s="89">
        <f t="shared" si="9"/>
        <v>1</v>
      </c>
      <c r="AH67" s="92">
        <f t="shared" si="10"/>
        <v>1</v>
      </c>
      <c r="AI67" s="93">
        <f t="shared" si="11"/>
        <v>6.25E-2</v>
      </c>
      <c r="AJ67" s="93">
        <f t="shared" si="12"/>
        <v>6.25E-2</v>
      </c>
      <c r="AK67" s="93">
        <f t="shared" si="13"/>
        <v>0.29761904761904762</v>
      </c>
    </row>
    <row r="68" spans="1:37" ht="25.35" customHeight="1" thickTop="1">
      <c r="A68" s="304" t="s">
        <v>1894</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91">
        <f>SUM(AE52:AE67)</f>
        <v>4.761904761904761</v>
      </c>
      <c r="AF68" s="63"/>
      <c r="AG68" s="94">
        <f>SUM(AG52:AG67)</f>
        <v>16</v>
      </c>
      <c r="AH68" s="95"/>
      <c r="AI68" s="96"/>
      <c r="AJ68" s="96"/>
      <c r="AK68" s="96"/>
    </row>
    <row r="69" spans="1:37" ht="25.35" customHeight="1">
      <c r="A69" s="302" t="s">
        <v>1895</v>
      </c>
      <c r="B69" s="302"/>
      <c r="C69" s="302"/>
      <c r="D69" s="302"/>
      <c r="E69" s="302"/>
      <c r="F69" s="302"/>
      <c r="G69" s="302"/>
      <c r="H69" s="302"/>
      <c r="I69" s="302"/>
      <c r="J69" s="302"/>
      <c r="K69" s="302"/>
      <c r="L69" s="302"/>
      <c r="M69" s="302"/>
      <c r="N69" s="302"/>
      <c r="O69" s="302"/>
      <c r="P69" s="302"/>
      <c r="Q69" s="302"/>
      <c r="R69" s="302"/>
      <c r="S69" s="302"/>
      <c r="T69" s="302"/>
      <c r="U69" s="302"/>
      <c r="V69" s="302"/>
      <c r="W69" s="302"/>
      <c r="X69" s="302"/>
      <c r="Y69" s="302"/>
      <c r="Z69" s="302"/>
      <c r="AA69" s="302"/>
      <c r="AB69" s="302"/>
      <c r="AC69" s="302"/>
      <c r="AD69" s="302"/>
      <c r="AE69" s="91">
        <f>AE68/$AE$23*100</f>
        <v>99.999999999999972</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05" t="s">
        <v>79</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106" t="s">
        <v>67</v>
      </c>
      <c r="AE71" s="107" t="s">
        <v>9</v>
      </c>
      <c r="AF71" s="89" t="s">
        <v>1877</v>
      </c>
      <c r="AG71" s="89" t="s">
        <v>1878</v>
      </c>
      <c r="AH71" s="89" t="s">
        <v>1879</v>
      </c>
      <c r="AI71" s="90" t="s">
        <v>1880</v>
      </c>
      <c r="AJ71" s="89"/>
      <c r="AK71" s="90" t="s">
        <v>1881</v>
      </c>
    </row>
    <row r="72" spans="1:37" ht="25.35" customHeight="1" thickTop="1" thickBot="1">
      <c r="A72" s="255" t="s">
        <v>102</v>
      </c>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7"/>
      <c r="AD72" s="205">
        <f>'Art. 121'!AF78</f>
        <v>2</v>
      </c>
      <c r="AE72" s="91">
        <f>IF(AG72=1,AK72,AG72)</f>
        <v>0.95238095238095244</v>
      </c>
      <c r="AF72">
        <f>AD72/2</f>
        <v>1</v>
      </c>
      <c r="AG72" s="89">
        <f>IF(AND(AF72&gt;=0,AF72&lt;=1),1,"No aplica")</f>
        <v>1</v>
      </c>
      <c r="AH72" s="92">
        <f>AD72/(AG72*2)</f>
        <v>1</v>
      </c>
      <c r="AI72" s="93">
        <f>IF(AG72=1,AG72/$AG$77,"No aplica")</f>
        <v>0.2</v>
      </c>
      <c r="AJ72" s="93">
        <f>AF72*AI72</f>
        <v>0.2</v>
      </c>
      <c r="AK72" s="93">
        <f>AJ72*$AE$23</f>
        <v>0.95238095238095244</v>
      </c>
    </row>
    <row r="73" spans="1:37" ht="14.1" customHeight="1" thickTop="1" thickBot="1">
      <c r="A73" s="255" t="s">
        <v>103</v>
      </c>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7"/>
      <c r="AD73" s="205">
        <f>'Art. 121'!AF79</f>
        <v>2</v>
      </c>
      <c r="AE73" s="91">
        <f>IF(AG73=1,AK73,AG73)</f>
        <v>0.95238095238095244</v>
      </c>
      <c r="AF73">
        <f>AD73/2</f>
        <v>1</v>
      </c>
      <c r="AG73" s="89">
        <f>IF(AND(AF73&gt;=0,AF73&lt;=1),1,"No aplica")</f>
        <v>1</v>
      </c>
      <c r="AH73" s="92">
        <f>AD73/(AG73*2)</f>
        <v>1</v>
      </c>
      <c r="AI73" s="93">
        <f>IF(AG73=1,AG73/$AG$77,"No aplica")</f>
        <v>0.2</v>
      </c>
      <c r="AJ73" s="93">
        <f>AF73*AI73</f>
        <v>0.2</v>
      </c>
      <c r="AK73" s="93">
        <f>AJ73*$AE$23</f>
        <v>0.95238095238095244</v>
      </c>
    </row>
    <row r="74" spans="1:37" ht="13.5" customHeight="1" thickTop="1" thickBot="1">
      <c r="A74" s="255" t="s">
        <v>1896</v>
      </c>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7"/>
      <c r="AD74" s="205">
        <f>'Art. 121'!AF80</f>
        <v>2</v>
      </c>
      <c r="AE74" s="91">
        <f>IF(AG74=1,AK74,AG74)</f>
        <v>0.95238095238095244</v>
      </c>
      <c r="AF74">
        <f>AD74/2</f>
        <v>1</v>
      </c>
      <c r="AG74" s="89">
        <f>IF(AND(AF74&gt;=0,AF74&lt;=1),1,"No aplica")</f>
        <v>1</v>
      </c>
      <c r="AH74" s="92">
        <f>AD74/(AG74*2)</f>
        <v>1</v>
      </c>
      <c r="AI74" s="93">
        <f>IF(AG74=1,AG74/$AG$77,"No aplica")</f>
        <v>0.2</v>
      </c>
      <c r="AJ74" s="93">
        <f>AF74*AI74</f>
        <v>0.2</v>
      </c>
      <c r="AK74" s="93">
        <f>AJ74*$AE$23</f>
        <v>0.95238095238095244</v>
      </c>
    </row>
    <row r="75" spans="1:37" ht="25.35" customHeight="1" thickTop="1" thickBot="1">
      <c r="A75" s="255" t="s">
        <v>1897</v>
      </c>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7"/>
      <c r="AD75" s="205">
        <f>'Art. 121'!AF81</f>
        <v>2</v>
      </c>
      <c r="AE75" s="91">
        <f>IF(AG75=1,AK75,AG75)</f>
        <v>0.95238095238095244</v>
      </c>
      <c r="AF75">
        <f>AD75/2</f>
        <v>1</v>
      </c>
      <c r="AG75" s="89">
        <f>IF(AND(AF75&gt;=0,AF75&lt;=1),1,"No aplica")</f>
        <v>1</v>
      </c>
      <c r="AH75" s="92">
        <f>AD75/(AG75*2)</f>
        <v>1</v>
      </c>
      <c r="AI75" s="93">
        <f>IF(AG75=1,AG75/$AG$77,"No aplica")</f>
        <v>0.2</v>
      </c>
      <c r="AJ75" s="93">
        <f>AF75*AI75</f>
        <v>0.2</v>
      </c>
      <c r="AK75" s="93">
        <f>AJ75*$AE$23</f>
        <v>0.95238095238095244</v>
      </c>
    </row>
    <row r="76" spans="1:37" ht="14.1" customHeight="1" thickTop="1" thickBot="1">
      <c r="A76" s="255" t="s">
        <v>1898</v>
      </c>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7"/>
      <c r="AD76" s="205">
        <f>'Art. 121'!AF82</f>
        <v>2</v>
      </c>
      <c r="AE76" s="91">
        <f>IF(AG76=1,AK76,AG76)</f>
        <v>0.95238095238095244</v>
      </c>
      <c r="AF76">
        <f>AD76/2</f>
        <v>1</v>
      </c>
      <c r="AG76" s="89">
        <f>IF(AND(AF76&gt;=0,AF76&lt;=1),1,"No aplica")</f>
        <v>1</v>
      </c>
      <c r="AH76" s="92">
        <f>AD76/(AG76*2)</f>
        <v>1</v>
      </c>
      <c r="AI76" s="93">
        <f>IF(AG76=1,AG76/$AG$77,"No aplica")</f>
        <v>0.2</v>
      </c>
      <c r="AJ76" s="93">
        <f>AF76*AI76</f>
        <v>0.2</v>
      </c>
      <c r="AK76" s="93">
        <f>AJ76*$AE$23</f>
        <v>0.95238095238095244</v>
      </c>
    </row>
    <row r="77" spans="1:37" ht="13.5" customHeight="1" thickTop="1">
      <c r="A77" s="304" t="s">
        <v>1899</v>
      </c>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91">
        <f>SUM(AE72:AE76)</f>
        <v>4.7619047619047619</v>
      </c>
      <c r="AF77" s="63"/>
      <c r="AG77" s="94">
        <f>SUM(AG72:AG76)</f>
        <v>5</v>
      </c>
      <c r="AH77" s="95"/>
      <c r="AI77" s="96"/>
      <c r="AJ77" s="96"/>
      <c r="AK77" s="96"/>
    </row>
    <row r="78" spans="1:37" ht="25.35" customHeight="1">
      <c r="A78" s="302" t="s">
        <v>1900</v>
      </c>
      <c r="B78" s="302"/>
      <c r="C78" s="302"/>
      <c r="D78" s="302"/>
      <c r="E78" s="302"/>
      <c r="F78" s="302"/>
      <c r="G78" s="302"/>
      <c r="H78" s="302"/>
      <c r="I78" s="302"/>
      <c r="J78" s="302"/>
      <c r="K78" s="302"/>
      <c r="L78" s="302"/>
      <c r="M78" s="302"/>
      <c r="N78" s="302"/>
      <c r="O78" s="302"/>
      <c r="P78" s="302"/>
      <c r="Q78" s="302"/>
      <c r="R78" s="302"/>
      <c r="S78" s="302"/>
      <c r="T78" s="302"/>
      <c r="U78" s="302"/>
      <c r="V78" s="302"/>
      <c r="W78" s="302"/>
      <c r="X78" s="302"/>
      <c r="Y78" s="302"/>
      <c r="Z78" s="302"/>
      <c r="AA78" s="302"/>
      <c r="AB78" s="302"/>
      <c r="AC78" s="302"/>
      <c r="AD78" s="302"/>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94" t="s">
        <v>1901</v>
      </c>
      <c r="B81" s="294"/>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row>
    <row r="82" spans="1:37" ht="25.3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4"/>
      <c r="AE82" s="204"/>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03" t="s">
        <v>44</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c r="AA84" s="303"/>
      <c r="AB84" s="303"/>
      <c r="AC84" s="303"/>
      <c r="AD84" s="67" t="s">
        <v>67</v>
      </c>
      <c r="AE84" s="201" t="s">
        <v>9</v>
      </c>
      <c r="AF84" s="89" t="s">
        <v>1877</v>
      </c>
      <c r="AG84" s="89" t="s">
        <v>1878</v>
      </c>
      <c r="AH84" s="89" t="s">
        <v>1879</v>
      </c>
      <c r="AI84" s="90" t="s">
        <v>1880</v>
      </c>
      <c r="AJ84" s="89"/>
      <c r="AK84" s="90" t="s">
        <v>1881</v>
      </c>
    </row>
    <row r="85" spans="1:37" ht="25.35" customHeight="1" thickTop="1" thickBot="1">
      <c r="A85" s="255" t="s">
        <v>69</v>
      </c>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7"/>
      <c r="AD85" s="205">
        <f>'Art. 121'!AF91</f>
        <v>2</v>
      </c>
      <c r="AE85" s="91">
        <f t="shared" ref="AE85:AE89" si="14">IF(AG85=1,AK85,AG85)</f>
        <v>0.95238095238095244</v>
      </c>
      <c r="AF85">
        <f t="shared" ref="AF85:AF89" si="15">AD85/2</f>
        <v>1</v>
      </c>
      <c r="AG85" s="89">
        <f t="shared" ref="AG85:AG89" si="16">IF(AND(AF85&gt;=0,AF85&lt;=1),1,"No aplica")</f>
        <v>1</v>
      </c>
      <c r="AH85" s="92">
        <f t="shared" ref="AH85:AH89" si="17">AD85/(AG85*2)</f>
        <v>1</v>
      </c>
      <c r="AI85" s="93">
        <f>IF(AG85=1,AG85/$AG$90,"No aplica")</f>
        <v>0.2</v>
      </c>
      <c r="AJ85" s="93">
        <f t="shared" ref="AJ85:AJ89" si="18">AF85*AI85</f>
        <v>0.2</v>
      </c>
      <c r="AK85" s="93">
        <f t="shared" ref="AK85:AK89" si="19">AJ85*$AE$23</f>
        <v>0.95238095238095244</v>
      </c>
    </row>
    <row r="86" spans="1:37" ht="25.35" customHeight="1" thickTop="1" thickBot="1">
      <c r="A86" s="255" t="s">
        <v>109</v>
      </c>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7"/>
      <c r="AD86" s="205">
        <f>'Art. 121'!AF92</f>
        <v>2</v>
      </c>
      <c r="AE86" s="91">
        <f t="shared" si="14"/>
        <v>0.95238095238095244</v>
      </c>
      <c r="AF86">
        <f t="shared" si="15"/>
        <v>1</v>
      </c>
      <c r="AG86" s="89">
        <f t="shared" si="16"/>
        <v>1</v>
      </c>
      <c r="AH86" s="92">
        <f t="shared" si="17"/>
        <v>1</v>
      </c>
      <c r="AI86" s="93">
        <f>IF(AG86=1,AG86/$AG$90,"No aplica")</f>
        <v>0.2</v>
      </c>
      <c r="AJ86" s="93">
        <f t="shared" si="18"/>
        <v>0.2</v>
      </c>
      <c r="AK86" s="93">
        <f t="shared" si="19"/>
        <v>0.95238095238095244</v>
      </c>
    </row>
    <row r="87" spans="1:37" ht="25.35" customHeight="1" thickTop="1" thickBot="1">
      <c r="A87" s="255" t="s">
        <v>110</v>
      </c>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7"/>
      <c r="AD87" s="205">
        <f>'Art. 121'!AF93</f>
        <v>2</v>
      </c>
      <c r="AE87" s="91">
        <f t="shared" si="14"/>
        <v>0.95238095238095244</v>
      </c>
      <c r="AF87">
        <f t="shared" si="15"/>
        <v>1</v>
      </c>
      <c r="AG87" s="89">
        <f t="shared" si="16"/>
        <v>1</v>
      </c>
      <c r="AH87" s="92">
        <f t="shared" si="17"/>
        <v>1</v>
      </c>
      <c r="AI87" s="93">
        <f>IF(AG87=1,AG87/$AG$90,"No aplica")</f>
        <v>0.2</v>
      </c>
      <c r="AJ87" s="93">
        <f t="shared" si="18"/>
        <v>0.2</v>
      </c>
      <c r="AK87" s="93">
        <f t="shared" si="19"/>
        <v>0.95238095238095244</v>
      </c>
    </row>
    <row r="88" spans="1:37" ht="25.35" customHeight="1" thickTop="1" thickBot="1">
      <c r="A88" s="255" t="s">
        <v>1902</v>
      </c>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c r="AA88" s="256"/>
      <c r="AB88" s="256"/>
      <c r="AC88" s="257"/>
      <c r="AD88" s="205">
        <f>'Art. 121'!AF94</f>
        <v>2</v>
      </c>
      <c r="AE88" s="91">
        <f t="shared" si="14"/>
        <v>0.95238095238095244</v>
      </c>
      <c r="AF88">
        <f t="shared" si="15"/>
        <v>1</v>
      </c>
      <c r="AG88" s="89">
        <f t="shared" si="16"/>
        <v>1</v>
      </c>
      <c r="AH88" s="92">
        <f t="shared" si="17"/>
        <v>1</v>
      </c>
      <c r="AI88" s="93">
        <f>IF(AG88=1,AG88/$AG$90,"No aplica")</f>
        <v>0.2</v>
      </c>
      <c r="AJ88" s="93">
        <f t="shared" si="18"/>
        <v>0.2</v>
      </c>
      <c r="AK88" s="93">
        <f t="shared" si="19"/>
        <v>0.95238095238095244</v>
      </c>
    </row>
    <row r="89" spans="1:37" ht="25.35" customHeight="1" thickTop="1" thickBot="1">
      <c r="A89" s="255" t="s">
        <v>112</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7"/>
      <c r="AD89" s="205">
        <f>'Art. 121'!AF95</f>
        <v>2</v>
      </c>
      <c r="AE89" s="91">
        <f t="shared" si="14"/>
        <v>0.95238095238095244</v>
      </c>
      <c r="AF89">
        <f t="shared" si="15"/>
        <v>1</v>
      </c>
      <c r="AG89" s="89">
        <f t="shared" si="16"/>
        <v>1</v>
      </c>
      <c r="AH89" s="92">
        <f t="shared" si="17"/>
        <v>1</v>
      </c>
      <c r="AI89" s="93">
        <f>IF(AG89=1,AG89/$AG$90,"No aplica")</f>
        <v>0.2</v>
      </c>
      <c r="AJ89" s="93">
        <f t="shared" si="18"/>
        <v>0.2</v>
      </c>
      <c r="AK89" s="93">
        <f t="shared" si="19"/>
        <v>0.95238095238095244</v>
      </c>
    </row>
    <row r="90" spans="1:37" ht="25.35" customHeight="1" thickTop="1">
      <c r="A90" s="304" t="s">
        <v>1903</v>
      </c>
      <c r="B90" s="304"/>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91">
        <f>SUM(AE85:AE89)</f>
        <v>4.7619047619047619</v>
      </c>
      <c r="AF90" s="63"/>
      <c r="AG90" s="94">
        <f>SUM(AG85:AG89)</f>
        <v>5</v>
      </c>
      <c r="AH90" s="95"/>
      <c r="AI90" s="96"/>
      <c r="AJ90" s="96"/>
      <c r="AK90" s="96"/>
    </row>
    <row r="91" spans="1:37" ht="25.35" customHeight="1">
      <c r="A91" s="302" t="s">
        <v>1904</v>
      </c>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c r="AA91" s="302"/>
      <c r="AB91" s="302"/>
      <c r="AC91" s="302"/>
      <c r="AD91" s="302"/>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05" t="s">
        <v>79</v>
      </c>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c r="AA93" s="305"/>
      <c r="AB93" s="305"/>
      <c r="AC93" s="305"/>
      <c r="AD93" s="106" t="s">
        <v>67</v>
      </c>
      <c r="AE93" s="107" t="s">
        <v>9</v>
      </c>
      <c r="AF93" s="89" t="s">
        <v>1877</v>
      </c>
      <c r="AG93" s="89" t="s">
        <v>1878</v>
      </c>
      <c r="AH93" s="89" t="s">
        <v>1879</v>
      </c>
      <c r="AI93" s="90" t="s">
        <v>1880</v>
      </c>
      <c r="AJ93" s="89"/>
      <c r="AK93" s="90" t="s">
        <v>1881</v>
      </c>
    </row>
    <row r="94" spans="1:37" ht="25.35" customHeight="1" thickTop="1" thickBot="1">
      <c r="A94" s="255" t="s">
        <v>113</v>
      </c>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c r="AA94" s="256"/>
      <c r="AB94" s="256"/>
      <c r="AC94" s="257"/>
      <c r="AD94" s="205">
        <f>'Art. 121'!AF98</f>
        <v>2</v>
      </c>
      <c r="AE94" s="91">
        <f>IF(AG94=1,AK94,AG94)</f>
        <v>0.95238095238095244</v>
      </c>
      <c r="AF94">
        <f>AD94/2</f>
        <v>1</v>
      </c>
      <c r="AG94" s="89">
        <f>IF(AND(AF94&gt;=0,AF94&lt;=1),1,"No aplica")</f>
        <v>1</v>
      </c>
      <c r="AH94" s="92">
        <f>AD94/(AG94*2)</f>
        <v>1</v>
      </c>
      <c r="AI94" s="93">
        <f>IF(AG94=1,AG94/$AG$99,"No aplica")</f>
        <v>0.2</v>
      </c>
      <c r="AJ94" s="93">
        <f>AF94*AI94</f>
        <v>0.2</v>
      </c>
      <c r="AK94" s="93">
        <f>AJ94*$AE$23</f>
        <v>0.95238095238095244</v>
      </c>
    </row>
    <row r="95" spans="1:37" ht="25.35" customHeight="1" thickTop="1" thickBot="1">
      <c r="A95" s="255" t="s">
        <v>114</v>
      </c>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c r="AA95" s="256"/>
      <c r="AB95" s="256"/>
      <c r="AC95" s="257"/>
      <c r="AD95" s="205">
        <f>'Art. 121'!AF99</f>
        <v>2</v>
      </c>
      <c r="AE95" s="91">
        <f>IF(AG95=1,AK95,AG95)</f>
        <v>0.95238095238095244</v>
      </c>
      <c r="AF95">
        <f>AD95/2</f>
        <v>1</v>
      </c>
      <c r="AG95" s="89">
        <f>IF(AND(AF95&gt;=0,AF95&lt;=1),1,"No aplica")</f>
        <v>1</v>
      </c>
      <c r="AH95" s="92">
        <f>AD95/(AG95*2)</f>
        <v>1</v>
      </c>
      <c r="AI95" s="93">
        <f>IF(AG95=1,AG95/$AG$99,"No aplica")</f>
        <v>0.2</v>
      </c>
      <c r="AJ95" s="93">
        <f>AF95*AI95</f>
        <v>0.2</v>
      </c>
      <c r="AK95" s="93">
        <f>AJ95*$AE$23</f>
        <v>0.95238095238095244</v>
      </c>
    </row>
    <row r="96" spans="1:37" ht="25.35" customHeight="1" thickTop="1" thickBot="1">
      <c r="A96" s="255" t="s">
        <v>1905</v>
      </c>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c r="AA96" s="256"/>
      <c r="AB96" s="256"/>
      <c r="AC96" s="257"/>
      <c r="AD96" s="205">
        <f>'Art. 121'!AF100</f>
        <v>2</v>
      </c>
      <c r="AE96" s="91">
        <f>IF(AG96=1,AK96,AG96)</f>
        <v>0.95238095238095244</v>
      </c>
      <c r="AF96">
        <f>AD96/2</f>
        <v>1</v>
      </c>
      <c r="AG96" s="89">
        <f>IF(AND(AF96&gt;=0,AF96&lt;=1),1,"No aplica")</f>
        <v>1</v>
      </c>
      <c r="AH96" s="92">
        <f>AD96/(AG96*2)</f>
        <v>1</v>
      </c>
      <c r="AI96" s="93">
        <f>IF(AG96=1,AG96/$AG$99,"No aplica")</f>
        <v>0.2</v>
      </c>
      <c r="AJ96" s="93">
        <f>AF96*AI96</f>
        <v>0.2</v>
      </c>
      <c r="AK96" s="93">
        <f>AJ96*$AE$23</f>
        <v>0.95238095238095244</v>
      </c>
    </row>
    <row r="97" spans="1:37" ht="25.35" customHeight="1" thickTop="1" thickBot="1">
      <c r="A97" s="255" t="s">
        <v>1906</v>
      </c>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c r="AA97" s="256"/>
      <c r="AB97" s="256"/>
      <c r="AC97" s="257"/>
      <c r="AD97" s="205">
        <f>'Art. 121'!AF101</f>
        <v>2</v>
      </c>
      <c r="AE97" s="91">
        <f>IF(AG97=1,AK97,AG97)</f>
        <v>0.95238095238095244</v>
      </c>
      <c r="AF97">
        <f>AD97/2</f>
        <v>1</v>
      </c>
      <c r="AG97" s="89">
        <f>IF(AND(AF97&gt;=0,AF97&lt;=1),1,"No aplica")</f>
        <v>1</v>
      </c>
      <c r="AH97" s="92">
        <f>AD97/(AG97*2)</f>
        <v>1</v>
      </c>
      <c r="AI97" s="93">
        <f>IF(AG97=1,AG97/$AG$99,"No aplica")</f>
        <v>0.2</v>
      </c>
      <c r="AJ97" s="93">
        <f>AF97*AI97</f>
        <v>0.2</v>
      </c>
      <c r="AK97" s="93">
        <f>AJ97*$AE$23</f>
        <v>0.95238095238095244</v>
      </c>
    </row>
    <row r="98" spans="1:37" ht="25.35" customHeight="1" thickTop="1" thickBot="1">
      <c r="A98" s="255" t="s">
        <v>117</v>
      </c>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c r="AA98" s="256"/>
      <c r="AB98" s="256"/>
      <c r="AC98" s="257"/>
      <c r="AD98" s="205">
        <f>'Art. 121'!AF102</f>
        <v>2</v>
      </c>
      <c r="AE98" s="91">
        <f>IF(AG98=1,AK98,AG98)</f>
        <v>0.95238095238095244</v>
      </c>
      <c r="AF98">
        <f>AD98/2</f>
        <v>1</v>
      </c>
      <c r="AG98" s="89">
        <f>IF(AND(AF98&gt;=0,AF98&lt;=1),1,"No aplica")</f>
        <v>1</v>
      </c>
      <c r="AH98" s="92">
        <f>AD98/(AG98*2)</f>
        <v>1</v>
      </c>
      <c r="AI98" s="93">
        <f>IF(AG98=1,AG98/$AG$99,"No aplica")</f>
        <v>0.2</v>
      </c>
      <c r="AJ98" s="93">
        <f>AF98*AI98</f>
        <v>0.2</v>
      </c>
      <c r="AK98" s="93">
        <f>AJ98*$AE$23</f>
        <v>0.95238095238095244</v>
      </c>
    </row>
    <row r="99" spans="1:37" ht="25.35" customHeight="1" thickTop="1">
      <c r="A99" s="304" t="s">
        <v>1907</v>
      </c>
      <c r="B99" s="304"/>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91">
        <f>SUM(AE94:AE98)</f>
        <v>4.7619047619047619</v>
      </c>
      <c r="AF99" s="63"/>
      <c r="AG99" s="94">
        <f>SUM(AG94:AG98)</f>
        <v>5</v>
      </c>
      <c r="AH99" s="95"/>
      <c r="AI99" s="96"/>
      <c r="AJ99" s="96"/>
      <c r="AK99" s="96"/>
    </row>
    <row r="100" spans="1:37" ht="25.35" customHeight="1">
      <c r="A100" s="302" t="s">
        <v>1908</v>
      </c>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91">
        <f>AE99/$AE$23*100</f>
        <v>100</v>
      </c>
      <c r="AF100" s="63"/>
      <c r="AG100" s="94"/>
      <c r="AH100" s="95"/>
      <c r="AI100" s="96"/>
      <c r="AJ100" s="96"/>
      <c r="AK100" s="96"/>
    </row>
    <row r="101" spans="1:37" ht="25.35" customHeight="1">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25.35" customHeight="1">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94" t="s">
        <v>1909</v>
      </c>
      <c r="B103" s="294"/>
      <c r="C103" s="294"/>
      <c r="D103" s="294"/>
      <c r="E103" s="294"/>
      <c r="F103" s="294"/>
      <c r="G103" s="294"/>
      <c r="H103" s="294"/>
      <c r="I103" s="294"/>
      <c r="J103" s="294"/>
      <c r="K103" s="294"/>
      <c r="L103" s="294"/>
      <c r="M103" s="294"/>
      <c r="N103" s="294"/>
      <c r="O103" s="294"/>
      <c r="P103" s="294"/>
      <c r="Q103" s="294"/>
      <c r="R103" s="294"/>
      <c r="S103" s="294"/>
      <c r="T103" s="294"/>
      <c r="U103" s="294"/>
      <c r="V103" s="294"/>
      <c r="W103" s="294"/>
      <c r="X103" s="294"/>
      <c r="Y103" s="294"/>
      <c r="Z103" s="294"/>
      <c r="AA103" s="294"/>
      <c r="AB103" s="294"/>
      <c r="AC103" s="294"/>
      <c r="AD103" s="294"/>
      <c r="AE103" s="294"/>
    </row>
    <row r="104" spans="1:37" ht="25.35" customHeight="1">
      <c r="A104" s="20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c r="AA104" s="203"/>
      <c r="AB104" s="203"/>
      <c r="AC104" s="203"/>
      <c r="AD104" s="204"/>
      <c r="AE104" s="204"/>
    </row>
    <row r="105" spans="1:37" ht="25.35" customHeight="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03" t="s">
        <v>44</v>
      </c>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67" t="s">
        <v>67</v>
      </c>
      <c r="AE106" s="201" t="s">
        <v>9</v>
      </c>
      <c r="AF106" s="89" t="s">
        <v>1877</v>
      </c>
      <c r="AG106" s="89" t="s">
        <v>1878</v>
      </c>
      <c r="AH106" s="89" t="s">
        <v>1879</v>
      </c>
      <c r="AI106" s="90" t="s">
        <v>1880</v>
      </c>
      <c r="AJ106" s="89"/>
      <c r="AK106" s="90" t="s">
        <v>1881</v>
      </c>
    </row>
    <row r="107" spans="1:37" ht="25.35" customHeight="1" thickTop="1" thickBot="1">
      <c r="A107" s="255" t="s">
        <v>69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7"/>
      <c r="AD107" s="205">
        <f>'Art. 121'!AF111</f>
        <v>2</v>
      </c>
      <c r="AE107" s="91">
        <f t="shared" ref="AE107:AE114" si="20">IF(AG107=1,AK107,AG107)</f>
        <v>0.59523809523809523</v>
      </c>
      <c r="AF107">
        <f t="shared" ref="AF107:AF114" si="21">AD107/2</f>
        <v>1</v>
      </c>
      <c r="AG107" s="89">
        <f t="shared" ref="AG107:AG114" si="22">IF(AND(AF107&gt;=0,AF107&lt;=1),1,"No aplica")</f>
        <v>1</v>
      </c>
      <c r="AH107" s="92">
        <f t="shared" ref="AH107:AH114" si="23">AD107/(AG107*2)</f>
        <v>1</v>
      </c>
      <c r="AI107" s="93">
        <f t="shared" ref="AI107:AI114" si="24">IF(AG107=1,AG107/$AG$115,"No aplica")</f>
        <v>0.125</v>
      </c>
      <c r="AJ107" s="93">
        <f t="shared" ref="AJ107:AJ114" si="25">AF107*AI107</f>
        <v>0.125</v>
      </c>
      <c r="AK107" s="93">
        <f t="shared" ref="AK107:AK114" si="26">AJ107*$AE$23</f>
        <v>0.59523809523809523</v>
      </c>
    </row>
    <row r="108" spans="1:37" ht="25.35" customHeight="1" thickTop="1" thickBot="1">
      <c r="A108" s="255" t="s">
        <v>109</v>
      </c>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7"/>
      <c r="AD108" s="205">
        <f>'Art. 121'!AF112</f>
        <v>2</v>
      </c>
      <c r="AE108" s="91">
        <f t="shared" si="20"/>
        <v>0.59523809523809523</v>
      </c>
      <c r="AF108">
        <f t="shared" si="21"/>
        <v>1</v>
      </c>
      <c r="AG108" s="89">
        <f t="shared" si="22"/>
        <v>1</v>
      </c>
      <c r="AH108" s="92">
        <f t="shared" si="23"/>
        <v>1</v>
      </c>
      <c r="AI108" s="93">
        <f t="shared" si="24"/>
        <v>0.125</v>
      </c>
      <c r="AJ108" s="93">
        <f t="shared" si="25"/>
        <v>0.125</v>
      </c>
      <c r="AK108" s="93">
        <f t="shared" si="26"/>
        <v>0.59523809523809523</v>
      </c>
    </row>
    <row r="109" spans="1:37" ht="25.35" customHeight="1" thickTop="1" thickBot="1">
      <c r="A109" s="255" t="s">
        <v>120</v>
      </c>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7"/>
      <c r="AD109" s="205">
        <f>'Art. 121'!AF113</f>
        <v>1</v>
      </c>
      <c r="AE109" s="91">
        <f t="shared" si="20"/>
        <v>0.29761904761904762</v>
      </c>
      <c r="AF109">
        <f t="shared" si="21"/>
        <v>0.5</v>
      </c>
      <c r="AG109" s="89">
        <f t="shared" si="22"/>
        <v>1</v>
      </c>
      <c r="AH109" s="92">
        <f t="shared" si="23"/>
        <v>0.5</v>
      </c>
      <c r="AI109" s="93">
        <f t="shared" si="24"/>
        <v>0.125</v>
      </c>
      <c r="AJ109" s="93">
        <f t="shared" si="25"/>
        <v>6.25E-2</v>
      </c>
      <c r="AK109" s="93">
        <f t="shared" si="26"/>
        <v>0.29761904761904762</v>
      </c>
    </row>
    <row r="110" spans="1:37" ht="25.35" customHeight="1" thickTop="1" thickBot="1">
      <c r="A110" s="255" t="s">
        <v>1910</v>
      </c>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7"/>
      <c r="AD110" s="205">
        <f>'Art. 121'!AF114</f>
        <v>1</v>
      </c>
      <c r="AE110" s="91">
        <f t="shared" si="20"/>
        <v>0.29761904761904762</v>
      </c>
      <c r="AF110">
        <f t="shared" si="21"/>
        <v>0.5</v>
      </c>
      <c r="AG110" s="89">
        <f t="shared" si="22"/>
        <v>1</v>
      </c>
      <c r="AH110" s="92">
        <f t="shared" si="23"/>
        <v>0.5</v>
      </c>
      <c r="AI110" s="93">
        <f t="shared" si="24"/>
        <v>0.125</v>
      </c>
      <c r="AJ110" s="93">
        <f t="shared" si="25"/>
        <v>6.25E-2</v>
      </c>
      <c r="AK110" s="93">
        <f t="shared" si="26"/>
        <v>0.29761904761904762</v>
      </c>
    </row>
    <row r="111" spans="1:37" ht="25.35" customHeight="1" thickTop="1" thickBot="1">
      <c r="A111" s="255" t="s">
        <v>123</v>
      </c>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7"/>
      <c r="AD111" s="205">
        <f>'Art. 121'!AF115</f>
        <v>1</v>
      </c>
      <c r="AE111" s="91">
        <f t="shared" si="20"/>
        <v>0.29761904761904762</v>
      </c>
      <c r="AF111">
        <f t="shared" si="21"/>
        <v>0.5</v>
      </c>
      <c r="AG111" s="89">
        <f t="shared" si="22"/>
        <v>1</v>
      </c>
      <c r="AH111" s="92">
        <f t="shared" si="23"/>
        <v>0.5</v>
      </c>
      <c r="AI111" s="93">
        <f t="shared" si="24"/>
        <v>0.125</v>
      </c>
      <c r="AJ111" s="93">
        <f t="shared" si="25"/>
        <v>6.25E-2</v>
      </c>
      <c r="AK111" s="93">
        <f t="shared" si="26"/>
        <v>0.29761904761904762</v>
      </c>
    </row>
    <row r="112" spans="1:37" ht="25.35" customHeight="1" thickTop="1" thickBot="1">
      <c r="A112" s="255" t="s">
        <v>124</v>
      </c>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c r="AA112" s="256"/>
      <c r="AB112" s="256"/>
      <c r="AC112" s="257"/>
      <c r="AD112" s="205">
        <f>'Art. 121'!AF116</f>
        <v>1</v>
      </c>
      <c r="AE112" s="91">
        <f t="shared" si="20"/>
        <v>0.29761904761904762</v>
      </c>
      <c r="AF112">
        <f t="shared" si="21"/>
        <v>0.5</v>
      </c>
      <c r="AG112" s="89">
        <f t="shared" si="22"/>
        <v>1</v>
      </c>
      <c r="AH112" s="92">
        <f t="shared" si="23"/>
        <v>0.5</v>
      </c>
      <c r="AI112" s="93">
        <f t="shared" si="24"/>
        <v>0.125</v>
      </c>
      <c r="AJ112" s="93">
        <f t="shared" si="25"/>
        <v>6.25E-2</v>
      </c>
      <c r="AK112" s="93">
        <f t="shared" si="26"/>
        <v>0.29761904761904762</v>
      </c>
    </row>
    <row r="113" spans="1:37" ht="25.35" customHeight="1" thickTop="1" thickBot="1">
      <c r="A113" s="255" t="s">
        <v>125</v>
      </c>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c r="AA113" s="256"/>
      <c r="AB113" s="256"/>
      <c r="AC113" s="257"/>
      <c r="AD113" s="205">
        <f>'Art. 121'!AF117</f>
        <v>1</v>
      </c>
      <c r="AE113" s="91">
        <f t="shared" si="20"/>
        <v>0.29761904761904762</v>
      </c>
      <c r="AF113">
        <f t="shared" si="21"/>
        <v>0.5</v>
      </c>
      <c r="AG113" s="89">
        <f t="shared" si="22"/>
        <v>1</v>
      </c>
      <c r="AH113" s="92">
        <f t="shared" si="23"/>
        <v>0.5</v>
      </c>
      <c r="AI113" s="93">
        <f t="shared" si="24"/>
        <v>0.125</v>
      </c>
      <c r="AJ113" s="93">
        <f t="shared" si="25"/>
        <v>6.25E-2</v>
      </c>
      <c r="AK113" s="93">
        <f t="shared" si="26"/>
        <v>0.29761904761904762</v>
      </c>
    </row>
    <row r="114" spans="1:37" ht="25.35" customHeight="1" thickTop="1" thickBot="1">
      <c r="A114" s="255" t="s">
        <v>126</v>
      </c>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7"/>
      <c r="AD114" s="205">
        <f>'Art. 121'!AF118</f>
        <v>1</v>
      </c>
      <c r="AE114" s="91">
        <f t="shared" si="20"/>
        <v>0.29761904761904762</v>
      </c>
      <c r="AF114">
        <f t="shared" si="21"/>
        <v>0.5</v>
      </c>
      <c r="AG114" s="89">
        <f t="shared" si="22"/>
        <v>1</v>
      </c>
      <c r="AH114" s="92">
        <f t="shared" si="23"/>
        <v>0.5</v>
      </c>
      <c r="AI114" s="93">
        <f t="shared" si="24"/>
        <v>0.125</v>
      </c>
      <c r="AJ114" s="93">
        <f t="shared" si="25"/>
        <v>6.25E-2</v>
      </c>
      <c r="AK114" s="93">
        <f t="shared" si="26"/>
        <v>0.29761904761904762</v>
      </c>
    </row>
    <row r="115" spans="1:37" ht="25.35" customHeight="1" thickTop="1">
      <c r="A115" s="304" t="s">
        <v>1911</v>
      </c>
      <c r="B115" s="304"/>
      <c r="C115" s="304"/>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c r="AE115" s="91">
        <f>SUM(AE107:AE114)</f>
        <v>2.9761904761904758</v>
      </c>
      <c r="AF115" s="63"/>
      <c r="AG115" s="94">
        <f>SUM(AG107:AG114)</f>
        <v>8</v>
      </c>
      <c r="AH115" s="95"/>
      <c r="AI115" s="96"/>
      <c r="AJ115" s="96"/>
      <c r="AK115" s="96"/>
    </row>
    <row r="116" spans="1:37" ht="25.35" customHeight="1">
      <c r="A116" s="302" t="s">
        <v>1912</v>
      </c>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c r="AA116" s="302"/>
      <c r="AB116" s="302"/>
      <c r="AC116" s="302"/>
      <c r="AD116" s="302"/>
      <c r="AE116" s="91">
        <f>AE115/$AE$23*100</f>
        <v>62.499999999999986</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05" t="s">
        <v>79</v>
      </c>
      <c r="B118" s="305"/>
      <c r="C118" s="305"/>
      <c r="D118" s="305"/>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05"/>
      <c r="AA118" s="305"/>
      <c r="AB118" s="305"/>
      <c r="AC118" s="305"/>
      <c r="AD118" s="106" t="s">
        <v>67</v>
      </c>
      <c r="AE118" s="107" t="s">
        <v>9</v>
      </c>
      <c r="AF118" s="89" t="s">
        <v>1877</v>
      </c>
      <c r="AG118" s="89" t="s">
        <v>1878</v>
      </c>
      <c r="AH118" s="89" t="s">
        <v>1879</v>
      </c>
      <c r="AI118" s="90" t="s">
        <v>1880</v>
      </c>
      <c r="AJ118" s="89"/>
      <c r="AK118" s="90" t="s">
        <v>1881</v>
      </c>
    </row>
    <row r="119" spans="1:37" ht="25.35" customHeight="1" thickTop="1" thickBot="1">
      <c r="A119" s="255" t="s">
        <v>127</v>
      </c>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7"/>
      <c r="AD119" s="205">
        <f>'Art. 121'!AF121</f>
        <v>2</v>
      </c>
      <c r="AE119" s="91">
        <f>IF(AG119=1,AK119,AG119)</f>
        <v>0.95238095238095244</v>
      </c>
      <c r="AF119">
        <f>AD119/2</f>
        <v>1</v>
      </c>
      <c r="AG119" s="89">
        <f>IF(AND(AF119&gt;=0,AF119&lt;=1),1,"No aplica")</f>
        <v>1</v>
      </c>
      <c r="AH119" s="92">
        <f>AD119/(AG119*2)</f>
        <v>1</v>
      </c>
      <c r="AI119" s="93">
        <f>IF(AG119=1,AG119/$AG$124,"No aplica")</f>
        <v>0.2</v>
      </c>
      <c r="AJ119" s="93">
        <f>AF119*AI119</f>
        <v>0.2</v>
      </c>
      <c r="AK119" s="93">
        <f>AJ119*$AE$23</f>
        <v>0.95238095238095244</v>
      </c>
    </row>
    <row r="120" spans="1:37" ht="25.35" customHeight="1" thickTop="1" thickBot="1">
      <c r="A120" s="255" t="s">
        <v>128</v>
      </c>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7"/>
      <c r="AD120" s="205">
        <f>'Art. 121'!AF122</f>
        <v>2</v>
      </c>
      <c r="AE120" s="91">
        <f>IF(AG120=1,AK120,AG120)</f>
        <v>0.95238095238095244</v>
      </c>
      <c r="AF120">
        <f>AD120/2</f>
        <v>1</v>
      </c>
      <c r="AG120" s="89">
        <f>IF(AND(AF120&gt;=0,AF120&lt;=1),1,"No aplica")</f>
        <v>1</v>
      </c>
      <c r="AH120" s="92">
        <f>AD120/(AG120*2)</f>
        <v>1</v>
      </c>
      <c r="AI120" s="93">
        <f>IF(AG120=1,AG120/$AG$124,"No aplica")</f>
        <v>0.2</v>
      </c>
      <c r="AJ120" s="93">
        <f>AF120*AI120</f>
        <v>0.2</v>
      </c>
      <c r="AK120" s="93">
        <f>AJ120*$AE$23</f>
        <v>0.95238095238095244</v>
      </c>
    </row>
    <row r="121" spans="1:37" ht="25.35" customHeight="1" thickTop="1" thickBot="1">
      <c r="A121" s="255" t="s">
        <v>1913</v>
      </c>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7"/>
      <c r="AD121" s="205">
        <f>'Art. 121'!AF123</f>
        <v>2</v>
      </c>
      <c r="AE121" s="91">
        <f>IF(AG121=1,AK121,AG121)</f>
        <v>0.95238095238095244</v>
      </c>
      <c r="AF121">
        <f>AD121/2</f>
        <v>1</v>
      </c>
      <c r="AG121" s="89">
        <f>IF(AND(AF121&gt;=0,AF121&lt;=1),1,"No aplica")</f>
        <v>1</v>
      </c>
      <c r="AH121" s="92">
        <f>AD121/(AG121*2)</f>
        <v>1</v>
      </c>
      <c r="AI121" s="93">
        <f>IF(AG121=1,AG121/$AG$124,"No aplica")</f>
        <v>0.2</v>
      </c>
      <c r="AJ121" s="93">
        <f>AF121*AI121</f>
        <v>0.2</v>
      </c>
      <c r="AK121" s="93">
        <f>AJ121*$AE$23</f>
        <v>0.95238095238095244</v>
      </c>
    </row>
    <row r="122" spans="1:37" ht="25.35" customHeight="1" thickTop="1" thickBot="1">
      <c r="A122" s="255" t="s">
        <v>1914</v>
      </c>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7"/>
      <c r="AD122" s="205">
        <f>'Art. 121'!AF124</f>
        <v>1</v>
      </c>
      <c r="AE122" s="91">
        <f>IF(AG122=1,AK122,AG122)</f>
        <v>0.47619047619047622</v>
      </c>
      <c r="AF122">
        <f>AD122/2</f>
        <v>0.5</v>
      </c>
      <c r="AG122" s="89">
        <f>IF(AND(AF122&gt;=0,AF122&lt;=1),1,"No aplica")</f>
        <v>1</v>
      </c>
      <c r="AH122" s="92">
        <f>AD122/(AG122*2)</f>
        <v>0.5</v>
      </c>
      <c r="AI122" s="93">
        <f>IF(AG122=1,AG122/$AG$124,"No aplica")</f>
        <v>0.2</v>
      </c>
      <c r="AJ122" s="93">
        <f>AF122*AI122</f>
        <v>0.1</v>
      </c>
      <c r="AK122" s="93">
        <f>AJ122*$AE$23</f>
        <v>0.47619047619047622</v>
      </c>
    </row>
    <row r="123" spans="1:37" ht="25.35" customHeight="1" thickTop="1" thickBot="1">
      <c r="A123" s="255" t="s">
        <v>131</v>
      </c>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7"/>
      <c r="AD123" s="205">
        <f>'Art. 121'!AF125</f>
        <v>2</v>
      </c>
      <c r="AE123" s="91">
        <f>IF(AG123=1,AK123,AG123)</f>
        <v>0.95238095238095244</v>
      </c>
      <c r="AF123">
        <f>AD123/2</f>
        <v>1</v>
      </c>
      <c r="AG123" s="89">
        <f>IF(AND(AF123&gt;=0,AF123&lt;=1),1,"No aplica")</f>
        <v>1</v>
      </c>
      <c r="AH123" s="92">
        <f>AD123/(AG123*2)</f>
        <v>1</v>
      </c>
      <c r="AI123" s="93">
        <f>IF(AG123=1,AG123/$AG$124,"No aplica")</f>
        <v>0.2</v>
      </c>
      <c r="AJ123" s="93">
        <f>AF123*AI123</f>
        <v>0.2</v>
      </c>
      <c r="AK123" s="93">
        <f>AJ123*$AE$23</f>
        <v>0.95238095238095244</v>
      </c>
    </row>
    <row r="124" spans="1:37" ht="25.35" customHeight="1" thickTop="1">
      <c r="A124" s="304" t="s">
        <v>1915</v>
      </c>
      <c r="B124" s="304"/>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91">
        <f>SUM(AE119:AE123)</f>
        <v>4.2857142857142856</v>
      </c>
      <c r="AF124" s="63"/>
      <c r="AG124" s="94">
        <f>SUM(AG119:AG123)</f>
        <v>5</v>
      </c>
      <c r="AH124" s="95"/>
      <c r="AI124" s="96"/>
      <c r="AJ124" s="96"/>
      <c r="AK124" s="96"/>
    </row>
    <row r="125" spans="1:37" ht="25.35" customHeight="1">
      <c r="A125" s="302" t="s">
        <v>1916</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91">
        <f>AE124/$AE$23*100</f>
        <v>90</v>
      </c>
      <c r="AF125" s="63"/>
      <c r="AG125" s="94"/>
      <c r="AH125" s="95"/>
      <c r="AI125" s="96"/>
      <c r="AJ125" s="96"/>
      <c r="AK125" s="96"/>
    </row>
    <row r="126" spans="1:37" ht="25.35" customHeight="1">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25.35" customHeight="1">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94" t="s">
        <v>132</v>
      </c>
      <c r="B128" s="294"/>
      <c r="C128" s="294"/>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row>
    <row r="129" spans="1:37" ht="25.35" customHeight="1">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25.35" customHeight="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03" t="s">
        <v>44</v>
      </c>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67" t="s">
        <v>67</v>
      </c>
      <c r="AE131" s="201" t="s">
        <v>9</v>
      </c>
      <c r="AF131" s="89" t="s">
        <v>1877</v>
      </c>
      <c r="AG131" s="89" t="s">
        <v>1878</v>
      </c>
      <c r="AH131" s="89" t="s">
        <v>1879</v>
      </c>
      <c r="AI131" s="90" t="s">
        <v>1880</v>
      </c>
      <c r="AJ131" s="89"/>
      <c r="AK131" s="90" t="s">
        <v>1881</v>
      </c>
    </row>
    <row r="132" spans="1:37" ht="25.35" customHeight="1" thickTop="1" thickBot="1">
      <c r="A132" s="255" t="s">
        <v>69</v>
      </c>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c r="AA132" s="256"/>
      <c r="AB132" s="256"/>
      <c r="AC132" s="257"/>
      <c r="AD132" s="205">
        <f>'Art. 121'!AF134</f>
        <v>2</v>
      </c>
      <c r="AE132" s="91">
        <f t="shared" ref="AE132:AE146" si="27">IF(AG132=1,AK132,AG132)</f>
        <v>0.31746031746031744</v>
      </c>
      <c r="AF132">
        <f t="shared" ref="AF132:AF146" si="28">AD132/2</f>
        <v>1</v>
      </c>
      <c r="AG132" s="89">
        <f t="shared" ref="AG132:AG146" si="29">IF(AND(AF132&gt;=0,AF132&lt;=1),1,"No aplica")</f>
        <v>1</v>
      </c>
      <c r="AH132" s="92">
        <f t="shared" ref="AH132:AH146" si="30">AD132/(AG132*2)</f>
        <v>1</v>
      </c>
      <c r="AI132" s="93">
        <f t="shared" ref="AI132:AI146" si="31">IF(AG132=1,AG132/$AG$147,"No aplica")</f>
        <v>6.6666666666666666E-2</v>
      </c>
      <c r="AJ132" s="93">
        <f t="shared" ref="AJ132:AJ146" si="32">AF132*AI132</f>
        <v>6.6666666666666666E-2</v>
      </c>
      <c r="AK132" s="93">
        <f t="shared" ref="AK132:AK146" si="33">AJ132*$AE$23</f>
        <v>0.31746031746031744</v>
      </c>
    </row>
    <row r="133" spans="1:37" ht="25.35" customHeight="1" thickTop="1" thickBot="1">
      <c r="A133" s="255" t="s">
        <v>109</v>
      </c>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7"/>
      <c r="AD133" s="205">
        <f>'Art. 121'!AF135</f>
        <v>2</v>
      </c>
      <c r="AE133" s="91">
        <f t="shared" si="27"/>
        <v>0.31746031746031744</v>
      </c>
      <c r="AF133">
        <f t="shared" si="28"/>
        <v>1</v>
      </c>
      <c r="AG133" s="89">
        <f t="shared" si="29"/>
        <v>1</v>
      </c>
      <c r="AH133" s="92">
        <f t="shared" si="30"/>
        <v>1</v>
      </c>
      <c r="AI133" s="93">
        <f t="shared" si="31"/>
        <v>6.6666666666666666E-2</v>
      </c>
      <c r="AJ133" s="93">
        <f t="shared" si="32"/>
        <v>6.6666666666666666E-2</v>
      </c>
      <c r="AK133" s="93">
        <f t="shared" si="33"/>
        <v>0.31746031746031744</v>
      </c>
    </row>
    <row r="134" spans="1:37" ht="25.35" customHeight="1" thickTop="1" thickBot="1">
      <c r="A134" s="255" t="s">
        <v>1917</v>
      </c>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c r="AA134" s="256"/>
      <c r="AB134" s="256"/>
      <c r="AC134" s="257"/>
      <c r="AD134" s="205">
        <f>'Art. 121'!AF136</f>
        <v>1</v>
      </c>
      <c r="AE134" s="91">
        <f t="shared" si="27"/>
        <v>0.15873015873015872</v>
      </c>
      <c r="AF134">
        <f t="shared" si="28"/>
        <v>0.5</v>
      </c>
      <c r="AG134" s="89">
        <f t="shared" si="29"/>
        <v>1</v>
      </c>
      <c r="AH134" s="92">
        <f t="shared" si="30"/>
        <v>0.5</v>
      </c>
      <c r="AI134" s="93">
        <f t="shared" si="31"/>
        <v>6.6666666666666666E-2</v>
      </c>
      <c r="AJ134" s="93">
        <f t="shared" si="32"/>
        <v>3.3333333333333333E-2</v>
      </c>
      <c r="AK134" s="93">
        <f t="shared" si="33"/>
        <v>0.15873015873015872</v>
      </c>
    </row>
    <row r="135" spans="1:37" ht="25.35" customHeight="1" thickTop="1" thickBot="1">
      <c r="A135" s="255" t="s">
        <v>136</v>
      </c>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c r="AA135" s="256"/>
      <c r="AB135" s="256"/>
      <c r="AC135" s="257"/>
      <c r="AD135" s="205">
        <f>'Art. 121'!AF137</f>
        <v>1</v>
      </c>
      <c r="AE135" s="91">
        <f t="shared" si="27"/>
        <v>0.15873015873015872</v>
      </c>
      <c r="AF135">
        <f t="shared" si="28"/>
        <v>0.5</v>
      </c>
      <c r="AG135" s="89">
        <f t="shared" si="29"/>
        <v>1</v>
      </c>
      <c r="AH135" s="92">
        <f t="shared" si="30"/>
        <v>0.5</v>
      </c>
      <c r="AI135" s="93">
        <f t="shared" si="31"/>
        <v>6.6666666666666666E-2</v>
      </c>
      <c r="AJ135" s="93">
        <f t="shared" si="32"/>
        <v>3.3333333333333333E-2</v>
      </c>
      <c r="AK135" s="93">
        <f t="shared" si="33"/>
        <v>0.15873015873015872</v>
      </c>
    </row>
    <row r="136" spans="1:37" ht="25.35" customHeight="1" thickTop="1" thickBot="1">
      <c r="A136" s="255" t="s">
        <v>137</v>
      </c>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256"/>
      <c r="AB136" s="256"/>
      <c r="AC136" s="257"/>
      <c r="AD136" s="205">
        <f>'Art. 121'!AF138</f>
        <v>1</v>
      </c>
      <c r="AE136" s="91">
        <f t="shared" si="27"/>
        <v>0.15873015873015872</v>
      </c>
      <c r="AF136">
        <f t="shared" si="28"/>
        <v>0.5</v>
      </c>
      <c r="AG136" s="89">
        <f t="shared" si="29"/>
        <v>1</v>
      </c>
      <c r="AH136" s="92">
        <f t="shared" si="30"/>
        <v>0.5</v>
      </c>
      <c r="AI136" s="93">
        <f t="shared" si="31"/>
        <v>6.6666666666666666E-2</v>
      </c>
      <c r="AJ136" s="93">
        <f t="shared" si="32"/>
        <v>3.3333333333333333E-2</v>
      </c>
      <c r="AK136" s="93">
        <f t="shared" si="33"/>
        <v>0.15873015873015872</v>
      </c>
    </row>
    <row r="137" spans="1:37" ht="25.35" customHeight="1" thickTop="1" thickBot="1">
      <c r="A137" s="255" t="s">
        <v>138</v>
      </c>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7"/>
      <c r="AD137" s="205">
        <f>'Art. 121'!AF139</f>
        <v>1</v>
      </c>
      <c r="AE137" s="91">
        <f t="shared" si="27"/>
        <v>0.15873015873015872</v>
      </c>
      <c r="AF137">
        <f t="shared" si="28"/>
        <v>0.5</v>
      </c>
      <c r="AG137" s="89">
        <f t="shared" si="29"/>
        <v>1</v>
      </c>
      <c r="AH137" s="92">
        <f t="shared" si="30"/>
        <v>0.5</v>
      </c>
      <c r="AI137" s="93">
        <f t="shared" si="31"/>
        <v>6.6666666666666666E-2</v>
      </c>
      <c r="AJ137" s="93">
        <f t="shared" si="32"/>
        <v>3.3333333333333333E-2</v>
      </c>
      <c r="AK137" s="93">
        <f t="shared" si="33"/>
        <v>0.15873015873015872</v>
      </c>
    </row>
    <row r="138" spans="1:37" ht="25.35" customHeight="1" thickTop="1" thickBot="1">
      <c r="A138" s="255" t="s">
        <v>139</v>
      </c>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c r="AA138" s="256"/>
      <c r="AB138" s="256"/>
      <c r="AC138" s="257"/>
      <c r="AD138" s="205">
        <f>'Art. 121'!AF140</f>
        <v>1</v>
      </c>
      <c r="AE138" s="91">
        <f t="shared" si="27"/>
        <v>0.15873015873015872</v>
      </c>
      <c r="AF138">
        <f t="shared" si="28"/>
        <v>0.5</v>
      </c>
      <c r="AG138" s="89">
        <f t="shared" si="29"/>
        <v>1</v>
      </c>
      <c r="AH138" s="92">
        <f t="shared" si="30"/>
        <v>0.5</v>
      </c>
      <c r="AI138" s="93">
        <f t="shared" si="31"/>
        <v>6.6666666666666666E-2</v>
      </c>
      <c r="AJ138" s="93">
        <f t="shared" si="32"/>
        <v>3.3333333333333333E-2</v>
      </c>
      <c r="AK138" s="93">
        <f t="shared" si="33"/>
        <v>0.15873015873015872</v>
      </c>
    </row>
    <row r="139" spans="1:37" ht="25.35" customHeight="1" thickTop="1" thickBot="1">
      <c r="A139" s="255" t="s">
        <v>140</v>
      </c>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7"/>
      <c r="AD139" s="205">
        <f>'Art. 121'!AF141</f>
        <v>1</v>
      </c>
      <c r="AE139" s="91">
        <f t="shared" si="27"/>
        <v>0.15873015873015872</v>
      </c>
      <c r="AF139">
        <f t="shared" si="28"/>
        <v>0.5</v>
      </c>
      <c r="AG139" s="89">
        <f t="shared" si="29"/>
        <v>1</v>
      </c>
      <c r="AH139" s="92">
        <f t="shared" si="30"/>
        <v>0.5</v>
      </c>
      <c r="AI139" s="93">
        <f t="shared" si="31"/>
        <v>6.6666666666666666E-2</v>
      </c>
      <c r="AJ139" s="93">
        <f t="shared" si="32"/>
        <v>3.3333333333333333E-2</v>
      </c>
      <c r="AK139" s="93">
        <f t="shared" si="33"/>
        <v>0.15873015873015872</v>
      </c>
    </row>
    <row r="140" spans="1:37" ht="25.35" customHeight="1" thickTop="1" thickBot="1">
      <c r="A140" s="255" t="s">
        <v>141</v>
      </c>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c r="AA140" s="256"/>
      <c r="AB140" s="256"/>
      <c r="AC140" s="257"/>
      <c r="AD140" s="205">
        <f>'Art. 121'!AF142</f>
        <v>1</v>
      </c>
      <c r="AE140" s="91">
        <f t="shared" si="27"/>
        <v>0.15873015873015872</v>
      </c>
      <c r="AF140">
        <f t="shared" si="28"/>
        <v>0.5</v>
      </c>
      <c r="AG140" s="89">
        <f t="shared" si="29"/>
        <v>1</v>
      </c>
      <c r="AH140" s="92">
        <f t="shared" si="30"/>
        <v>0.5</v>
      </c>
      <c r="AI140" s="93">
        <f t="shared" si="31"/>
        <v>6.6666666666666666E-2</v>
      </c>
      <c r="AJ140" s="93">
        <f t="shared" si="32"/>
        <v>3.3333333333333333E-2</v>
      </c>
      <c r="AK140" s="93">
        <f t="shared" si="33"/>
        <v>0.15873015873015872</v>
      </c>
    </row>
    <row r="141" spans="1:37" ht="25.35" customHeight="1" thickTop="1" thickBot="1">
      <c r="A141" s="255" t="s">
        <v>142</v>
      </c>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7"/>
      <c r="AD141" s="205">
        <f>'Art. 121'!AF143</f>
        <v>1</v>
      </c>
      <c r="AE141" s="91">
        <f t="shared" si="27"/>
        <v>0.15873015873015872</v>
      </c>
      <c r="AF141">
        <f t="shared" si="28"/>
        <v>0.5</v>
      </c>
      <c r="AG141" s="89">
        <f t="shared" si="29"/>
        <v>1</v>
      </c>
      <c r="AH141" s="92">
        <f t="shared" si="30"/>
        <v>0.5</v>
      </c>
      <c r="AI141" s="93">
        <f t="shared" si="31"/>
        <v>6.6666666666666666E-2</v>
      </c>
      <c r="AJ141" s="93">
        <f t="shared" si="32"/>
        <v>3.3333333333333333E-2</v>
      </c>
      <c r="AK141" s="93">
        <f t="shared" si="33"/>
        <v>0.15873015873015872</v>
      </c>
    </row>
    <row r="142" spans="1:37" ht="25.35" customHeight="1" thickTop="1" thickBot="1">
      <c r="A142" s="255" t="s">
        <v>143</v>
      </c>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c r="AC142" s="257"/>
      <c r="AD142" s="205">
        <f>'Art. 121'!AF144</f>
        <v>1</v>
      </c>
      <c r="AE142" s="91">
        <f t="shared" si="27"/>
        <v>0.15873015873015872</v>
      </c>
      <c r="AF142">
        <f t="shared" si="28"/>
        <v>0.5</v>
      </c>
      <c r="AG142" s="89">
        <f t="shared" si="29"/>
        <v>1</v>
      </c>
      <c r="AH142" s="92">
        <f t="shared" si="30"/>
        <v>0.5</v>
      </c>
      <c r="AI142" s="93">
        <f t="shared" si="31"/>
        <v>6.6666666666666666E-2</v>
      </c>
      <c r="AJ142" s="93">
        <f t="shared" si="32"/>
        <v>3.3333333333333333E-2</v>
      </c>
      <c r="AK142" s="93">
        <f t="shared" si="33"/>
        <v>0.15873015873015872</v>
      </c>
    </row>
    <row r="143" spans="1:37" ht="25.35" customHeight="1" thickTop="1" thickBot="1">
      <c r="A143" s="255" t="s">
        <v>144</v>
      </c>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7"/>
      <c r="AD143" s="205">
        <f>'Art. 121'!AF145</f>
        <v>1</v>
      </c>
      <c r="AE143" s="91">
        <f t="shared" si="27"/>
        <v>0.15873015873015872</v>
      </c>
      <c r="AF143">
        <f t="shared" si="28"/>
        <v>0.5</v>
      </c>
      <c r="AG143" s="89">
        <f t="shared" si="29"/>
        <v>1</v>
      </c>
      <c r="AH143" s="92">
        <f t="shared" si="30"/>
        <v>0.5</v>
      </c>
      <c r="AI143" s="93">
        <f t="shared" si="31"/>
        <v>6.6666666666666666E-2</v>
      </c>
      <c r="AJ143" s="93">
        <f t="shared" si="32"/>
        <v>3.3333333333333333E-2</v>
      </c>
      <c r="AK143" s="93">
        <f t="shared" si="33"/>
        <v>0.15873015873015872</v>
      </c>
    </row>
    <row r="144" spans="1:37" ht="25.35" customHeight="1" thickTop="1" thickBot="1">
      <c r="A144" s="255" t="s">
        <v>145</v>
      </c>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c r="AC144" s="257"/>
      <c r="AD144" s="205">
        <f>'Art. 121'!AF146</f>
        <v>1</v>
      </c>
      <c r="AE144" s="91">
        <f t="shared" si="27"/>
        <v>0.15873015873015872</v>
      </c>
      <c r="AF144">
        <f t="shared" si="28"/>
        <v>0.5</v>
      </c>
      <c r="AG144" s="89">
        <f t="shared" si="29"/>
        <v>1</v>
      </c>
      <c r="AH144" s="92">
        <f t="shared" si="30"/>
        <v>0.5</v>
      </c>
      <c r="AI144" s="93">
        <f t="shared" si="31"/>
        <v>6.6666666666666666E-2</v>
      </c>
      <c r="AJ144" s="93">
        <f t="shared" si="32"/>
        <v>3.3333333333333333E-2</v>
      </c>
      <c r="AK144" s="93">
        <f t="shared" si="33"/>
        <v>0.15873015873015872</v>
      </c>
    </row>
    <row r="145" spans="1:37" ht="25.35" customHeight="1" thickTop="1" thickBot="1">
      <c r="A145" s="255" t="s">
        <v>146</v>
      </c>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c r="AC145" s="257"/>
      <c r="AD145" s="205">
        <f>'Art. 121'!AF147</f>
        <v>1</v>
      </c>
      <c r="AE145" s="91">
        <f t="shared" si="27"/>
        <v>0.15873015873015872</v>
      </c>
      <c r="AF145">
        <f t="shared" si="28"/>
        <v>0.5</v>
      </c>
      <c r="AG145" s="89">
        <f t="shared" si="29"/>
        <v>1</v>
      </c>
      <c r="AH145" s="92">
        <f t="shared" si="30"/>
        <v>0.5</v>
      </c>
      <c r="AI145" s="93">
        <f t="shared" si="31"/>
        <v>6.6666666666666666E-2</v>
      </c>
      <c r="AJ145" s="93">
        <f t="shared" si="32"/>
        <v>3.3333333333333333E-2</v>
      </c>
      <c r="AK145" s="93">
        <f t="shared" si="33"/>
        <v>0.15873015873015872</v>
      </c>
    </row>
    <row r="146" spans="1:37" ht="25.35" customHeight="1" thickTop="1" thickBot="1">
      <c r="A146" s="255" t="s">
        <v>147</v>
      </c>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7"/>
      <c r="AD146" s="205">
        <f>'Art. 121'!AF148</f>
        <v>1</v>
      </c>
      <c r="AE146" s="91">
        <f t="shared" si="27"/>
        <v>0.15873015873015872</v>
      </c>
      <c r="AF146">
        <f t="shared" si="28"/>
        <v>0.5</v>
      </c>
      <c r="AG146" s="89">
        <f t="shared" si="29"/>
        <v>1</v>
      </c>
      <c r="AH146" s="92">
        <f t="shared" si="30"/>
        <v>0.5</v>
      </c>
      <c r="AI146" s="93">
        <f t="shared" si="31"/>
        <v>6.6666666666666666E-2</v>
      </c>
      <c r="AJ146" s="93">
        <f t="shared" si="32"/>
        <v>3.3333333333333333E-2</v>
      </c>
      <c r="AK146" s="93">
        <f t="shared" si="33"/>
        <v>0.15873015873015872</v>
      </c>
    </row>
    <row r="147" spans="1:37" ht="25.35" customHeight="1" thickTop="1">
      <c r="A147" s="304" t="s">
        <v>1918</v>
      </c>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4"/>
      <c r="AA147" s="304"/>
      <c r="AB147" s="304"/>
      <c r="AC147" s="304"/>
      <c r="AD147" s="304"/>
      <c r="AE147" s="91">
        <f>SUM(AE132:AE146)</f>
        <v>2.6984126984126973</v>
      </c>
      <c r="AF147" s="63"/>
      <c r="AG147" s="94">
        <f>SUM(AG132:AG146)</f>
        <v>15</v>
      </c>
      <c r="AH147" s="95"/>
      <c r="AI147" s="96"/>
      <c r="AJ147" s="96"/>
      <c r="AK147" s="96"/>
    </row>
    <row r="148" spans="1:37" ht="25.35" customHeight="1">
      <c r="A148" s="302" t="s">
        <v>1919</v>
      </c>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c r="AA148" s="302"/>
      <c r="AB148" s="302"/>
      <c r="AC148" s="302"/>
      <c r="AD148" s="302"/>
      <c r="AE148" s="91">
        <f>AE147/$AE$23*100</f>
        <v>56.666666666666643</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05" t="s">
        <v>79</v>
      </c>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106" t="s">
        <v>67</v>
      </c>
      <c r="AE150" s="107" t="s">
        <v>9</v>
      </c>
      <c r="AF150" s="89" t="s">
        <v>1877</v>
      </c>
      <c r="AG150" s="89" t="s">
        <v>1878</v>
      </c>
      <c r="AH150" s="89" t="s">
        <v>1879</v>
      </c>
      <c r="AI150" s="90" t="s">
        <v>1880</v>
      </c>
      <c r="AJ150" s="89"/>
      <c r="AK150" s="90" t="s">
        <v>1881</v>
      </c>
    </row>
    <row r="151" spans="1:37" ht="25.35" customHeight="1" thickTop="1" thickBot="1">
      <c r="A151" s="255" t="s">
        <v>148</v>
      </c>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7"/>
      <c r="AD151" s="205">
        <f>'Art. 121'!AF151</f>
        <v>2</v>
      </c>
      <c r="AE151" s="91">
        <f>IF(AG151=1,AK151,AG151)</f>
        <v>0.95238095238095244</v>
      </c>
      <c r="AF151">
        <f>AD151/2</f>
        <v>1</v>
      </c>
      <c r="AG151" s="89">
        <f>IF(AND(AF151&gt;=0,AF151&lt;=1),1,"No aplica")</f>
        <v>1</v>
      </c>
      <c r="AH151" s="92">
        <f>AD151/(AG151*2)</f>
        <v>1</v>
      </c>
      <c r="AI151" s="93">
        <f>IF(AG151=1,AG151/$AG$156,"No aplica")</f>
        <v>0.2</v>
      </c>
      <c r="AJ151" s="93">
        <f>AF151*AI151</f>
        <v>0.2</v>
      </c>
      <c r="AK151" s="93">
        <f>AJ151*$AE$23</f>
        <v>0.95238095238095244</v>
      </c>
    </row>
    <row r="152" spans="1:37" ht="25.35" customHeight="1" thickTop="1" thickBot="1">
      <c r="A152" s="255" t="s">
        <v>1920</v>
      </c>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7"/>
      <c r="AD152" s="205">
        <f>'Art. 121'!AF152</f>
        <v>2</v>
      </c>
      <c r="AE152" s="91">
        <f>IF(AG152=1,AK152,AG152)</f>
        <v>0.95238095238095244</v>
      </c>
      <c r="AF152">
        <f>AD152/2</f>
        <v>1</v>
      </c>
      <c r="AG152" s="89">
        <f>IF(AND(AF152&gt;=0,AF152&lt;=1),1,"No aplica")</f>
        <v>1</v>
      </c>
      <c r="AH152" s="92">
        <f>AD152/(AG152*2)</f>
        <v>1</v>
      </c>
      <c r="AI152" s="93">
        <f>IF(AG152=1,AG152/$AG$156,"No aplica")</f>
        <v>0.2</v>
      </c>
      <c r="AJ152" s="93">
        <f>AF152*AI152</f>
        <v>0.2</v>
      </c>
      <c r="AK152" s="93">
        <f>AJ152*$AE$23</f>
        <v>0.95238095238095244</v>
      </c>
    </row>
    <row r="153" spans="1:37" ht="25.35" customHeight="1" thickTop="1" thickBot="1">
      <c r="A153" s="255" t="s">
        <v>1921</v>
      </c>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7"/>
      <c r="AD153" s="205">
        <f>'Art. 121'!AF153</f>
        <v>2</v>
      </c>
      <c r="AE153" s="91">
        <f>IF(AG153=1,AK153,AG153)</f>
        <v>0.95238095238095244</v>
      </c>
      <c r="AF153">
        <f>AD153/2</f>
        <v>1</v>
      </c>
      <c r="AG153" s="89">
        <f>IF(AND(AF153&gt;=0,AF153&lt;=1),1,"No aplica")</f>
        <v>1</v>
      </c>
      <c r="AH153" s="92">
        <f>AD153/(AG153*2)</f>
        <v>1</v>
      </c>
      <c r="AI153" s="93">
        <f>IF(AG153=1,AG153/$AG$156,"No aplica")</f>
        <v>0.2</v>
      </c>
      <c r="AJ153" s="93">
        <f>AF153*AI153</f>
        <v>0.2</v>
      </c>
      <c r="AK153" s="93">
        <f>AJ153*$AE$23</f>
        <v>0.95238095238095244</v>
      </c>
    </row>
    <row r="154" spans="1:37" ht="25.35" customHeight="1" thickTop="1" thickBot="1">
      <c r="A154" s="255" t="s">
        <v>1922</v>
      </c>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7"/>
      <c r="AD154" s="205">
        <f>'Art. 121'!AF154</f>
        <v>2</v>
      </c>
      <c r="AE154" s="91">
        <f>IF(AG154=1,AK154,AG154)</f>
        <v>0.95238095238095244</v>
      </c>
      <c r="AF154">
        <f>AD154/2</f>
        <v>1</v>
      </c>
      <c r="AG154" s="89">
        <f>IF(AND(AF154&gt;=0,AF154&lt;=1),1,"No aplica")</f>
        <v>1</v>
      </c>
      <c r="AH154" s="92">
        <f>AD154/(AG154*2)</f>
        <v>1</v>
      </c>
      <c r="AI154" s="93">
        <f>IF(AG154=1,AG154/$AG$156,"No aplica")</f>
        <v>0.2</v>
      </c>
      <c r="AJ154" s="93">
        <f>AF154*AI154</f>
        <v>0.2</v>
      </c>
      <c r="AK154" s="93">
        <f>AJ154*$AE$23</f>
        <v>0.95238095238095244</v>
      </c>
    </row>
    <row r="155" spans="1:37" ht="25.35" customHeight="1" thickTop="1" thickBot="1">
      <c r="A155" s="255" t="s">
        <v>152</v>
      </c>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7"/>
      <c r="AD155" s="205">
        <f>'Art. 121'!AF155</f>
        <v>2</v>
      </c>
      <c r="AE155" s="91">
        <f>IF(AG155=1,AK155,AG155)</f>
        <v>0.95238095238095244</v>
      </c>
      <c r="AF155">
        <f>AD155/2</f>
        <v>1</v>
      </c>
      <c r="AG155" s="89">
        <f>IF(AND(AF155&gt;=0,AF155&lt;=1),1,"No aplica")</f>
        <v>1</v>
      </c>
      <c r="AH155" s="92">
        <f>AD155/(AG155*2)</f>
        <v>1</v>
      </c>
      <c r="AI155" s="93">
        <f>IF(AG155=1,AG155/$AG$156,"No aplica")</f>
        <v>0.2</v>
      </c>
      <c r="AJ155" s="93">
        <f>AF155*AI155</f>
        <v>0.2</v>
      </c>
      <c r="AK155" s="93">
        <f>AJ155*$AE$23</f>
        <v>0.95238095238095244</v>
      </c>
    </row>
    <row r="156" spans="1:37" ht="25.35" customHeight="1" thickTop="1">
      <c r="A156" s="304" t="s">
        <v>1923</v>
      </c>
      <c r="B156" s="304"/>
      <c r="C156" s="304"/>
      <c r="D156" s="304"/>
      <c r="E156" s="304"/>
      <c r="F156" s="304"/>
      <c r="G156" s="304"/>
      <c r="H156" s="304"/>
      <c r="I156" s="304"/>
      <c r="J156" s="304"/>
      <c r="K156" s="304"/>
      <c r="L156" s="304"/>
      <c r="M156" s="304"/>
      <c r="N156" s="304"/>
      <c r="O156" s="304"/>
      <c r="P156" s="304"/>
      <c r="Q156" s="304"/>
      <c r="R156" s="304"/>
      <c r="S156" s="304"/>
      <c r="T156" s="304"/>
      <c r="U156" s="304"/>
      <c r="V156" s="304"/>
      <c r="W156" s="304"/>
      <c r="X156" s="304"/>
      <c r="Y156" s="304"/>
      <c r="Z156" s="304"/>
      <c r="AA156" s="304"/>
      <c r="AB156" s="304"/>
      <c r="AC156" s="304"/>
      <c r="AD156" s="304"/>
      <c r="AE156" s="91">
        <f>SUM(AE151:AE155)</f>
        <v>4.7619047619047619</v>
      </c>
      <c r="AF156" s="63"/>
      <c r="AG156" s="94">
        <f>SUM(AG151:AG155)</f>
        <v>5</v>
      </c>
      <c r="AH156" s="95"/>
      <c r="AI156" s="96"/>
      <c r="AJ156" s="96"/>
      <c r="AK156" s="96"/>
    </row>
    <row r="157" spans="1:37" ht="25.35" customHeight="1">
      <c r="A157" s="302" t="s">
        <v>1924</v>
      </c>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c r="AA157" s="302"/>
      <c r="AB157" s="302"/>
      <c r="AC157" s="302"/>
      <c r="AD157" s="302"/>
      <c r="AE157" s="91">
        <f>AE156/$AE$23*100</f>
        <v>100</v>
      </c>
      <c r="AF157" s="63"/>
      <c r="AG157" s="94"/>
      <c r="AH157" s="95"/>
      <c r="AI157" s="96"/>
      <c r="AJ157" s="96"/>
      <c r="AK157" s="96"/>
    </row>
    <row r="158" spans="1:37" ht="25.35" customHeight="1">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25.35" customHeight="1">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94" t="s">
        <v>153</v>
      </c>
      <c r="B160" s="294"/>
      <c r="C160" s="294"/>
      <c r="D160" s="294"/>
      <c r="E160" s="294"/>
      <c r="F160" s="294"/>
      <c r="G160" s="294"/>
      <c r="H160" s="294"/>
      <c r="I160" s="294"/>
      <c r="J160" s="294"/>
      <c r="K160" s="294"/>
      <c r="L160" s="294"/>
      <c r="M160" s="294"/>
      <c r="N160" s="294"/>
      <c r="O160" s="294"/>
      <c r="P160" s="294"/>
      <c r="Q160" s="294"/>
      <c r="R160" s="294"/>
      <c r="S160" s="294"/>
      <c r="T160" s="294"/>
      <c r="U160" s="294"/>
      <c r="V160" s="294"/>
      <c r="W160" s="294"/>
      <c r="X160" s="294"/>
      <c r="Y160" s="294"/>
      <c r="Z160" s="294"/>
      <c r="AA160" s="294"/>
      <c r="AB160" s="294"/>
      <c r="AC160" s="294"/>
      <c r="AD160" s="294"/>
      <c r="AE160" s="294"/>
    </row>
    <row r="161" spans="1:37" ht="25.35" customHeight="1">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25.35" customHeight="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03" t="s">
        <v>44</v>
      </c>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67" t="s">
        <v>67</v>
      </c>
      <c r="AE163" s="201" t="s">
        <v>9</v>
      </c>
      <c r="AF163" s="89" t="s">
        <v>1877</v>
      </c>
      <c r="AG163" s="89" t="s">
        <v>1878</v>
      </c>
      <c r="AH163" s="89" t="s">
        <v>1879</v>
      </c>
      <c r="AI163" s="90" t="s">
        <v>1880</v>
      </c>
      <c r="AJ163" s="89"/>
      <c r="AK163" s="90" t="s">
        <v>1881</v>
      </c>
    </row>
    <row r="164" spans="1:37" ht="25.35" customHeight="1" thickTop="1" thickBot="1">
      <c r="A164" s="255" t="s">
        <v>69</v>
      </c>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7"/>
      <c r="AD164" s="205">
        <f>'Art. 121'!AF164</f>
        <v>2</v>
      </c>
      <c r="AE164" s="91">
        <f t="shared" ref="AE164:AE179" si="34">IF(AG164=1,AK164,AG164)</f>
        <v>0.29761904761904762</v>
      </c>
      <c r="AF164">
        <f t="shared" ref="AF164:AF179" si="35">AD164/2</f>
        <v>1</v>
      </c>
      <c r="AG164" s="89">
        <f t="shared" ref="AG164:AG179" si="36">IF(AND(AF164&gt;=0,AF164&lt;=1),1,"No aplica")</f>
        <v>1</v>
      </c>
      <c r="AH164" s="92">
        <f t="shared" ref="AH164:AH179" si="37">AD164/(AG164*2)</f>
        <v>1</v>
      </c>
      <c r="AI164" s="93">
        <f t="shared" ref="AI164:AI179" si="38">IF(AG164=1,AG164/$AG$180,"No aplica")</f>
        <v>6.25E-2</v>
      </c>
      <c r="AJ164" s="93">
        <f t="shared" ref="AJ164:AJ179" si="39">AF164*AI164</f>
        <v>6.25E-2</v>
      </c>
      <c r="AK164" s="93">
        <f t="shared" ref="AK164:AK179" si="40">AJ164*$AE$23</f>
        <v>0.29761904761904762</v>
      </c>
    </row>
    <row r="165" spans="1:37" ht="25.35" customHeight="1" thickTop="1" thickBot="1">
      <c r="A165" s="255" t="s">
        <v>155</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7"/>
      <c r="AD165" s="205">
        <f>'Art. 121'!AF165</f>
        <v>2</v>
      </c>
      <c r="AE165" s="91">
        <f t="shared" si="34"/>
        <v>0.29761904761904762</v>
      </c>
      <c r="AF165">
        <f t="shared" si="35"/>
        <v>1</v>
      </c>
      <c r="AG165" s="89">
        <f t="shared" si="36"/>
        <v>1</v>
      </c>
      <c r="AH165" s="92">
        <f t="shared" si="37"/>
        <v>1</v>
      </c>
      <c r="AI165" s="93">
        <f t="shared" si="38"/>
        <v>6.25E-2</v>
      </c>
      <c r="AJ165" s="93">
        <f t="shared" si="39"/>
        <v>6.25E-2</v>
      </c>
      <c r="AK165" s="93">
        <f t="shared" si="40"/>
        <v>0.29761904761904762</v>
      </c>
    </row>
    <row r="166" spans="1:37" ht="25.35" customHeight="1" thickTop="1" thickBot="1">
      <c r="A166" s="255" t="s">
        <v>156</v>
      </c>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7"/>
      <c r="AD166" s="205">
        <f>'Art. 121'!AF166</f>
        <v>1</v>
      </c>
      <c r="AE166" s="91">
        <f t="shared" si="34"/>
        <v>0.14880952380952381</v>
      </c>
      <c r="AF166">
        <f t="shared" si="35"/>
        <v>0.5</v>
      </c>
      <c r="AG166" s="89">
        <f t="shared" si="36"/>
        <v>1</v>
      </c>
      <c r="AH166" s="92">
        <f t="shared" si="37"/>
        <v>0.5</v>
      </c>
      <c r="AI166" s="93">
        <f t="shared" si="38"/>
        <v>6.25E-2</v>
      </c>
      <c r="AJ166" s="93">
        <f t="shared" si="39"/>
        <v>3.125E-2</v>
      </c>
      <c r="AK166" s="93">
        <f t="shared" si="40"/>
        <v>0.14880952380952381</v>
      </c>
    </row>
    <row r="167" spans="1:37" ht="25.35" customHeight="1" thickTop="1" thickBot="1">
      <c r="A167" s="255" t="s">
        <v>158</v>
      </c>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c r="AA167" s="256"/>
      <c r="AB167" s="256"/>
      <c r="AC167" s="257"/>
      <c r="AD167" s="205">
        <f>'Art. 121'!AF167</f>
        <v>1</v>
      </c>
      <c r="AE167" s="91">
        <f t="shared" si="34"/>
        <v>0.14880952380952381</v>
      </c>
      <c r="AF167">
        <f t="shared" si="35"/>
        <v>0.5</v>
      </c>
      <c r="AG167" s="89">
        <f t="shared" si="36"/>
        <v>1</v>
      </c>
      <c r="AH167" s="92">
        <f t="shared" si="37"/>
        <v>0.5</v>
      </c>
      <c r="AI167" s="93">
        <f t="shared" si="38"/>
        <v>6.25E-2</v>
      </c>
      <c r="AJ167" s="93">
        <f t="shared" si="39"/>
        <v>3.125E-2</v>
      </c>
      <c r="AK167" s="93">
        <f t="shared" si="40"/>
        <v>0.14880952380952381</v>
      </c>
    </row>
    <row r="168" spans="1:37" ht="25.35" customHeight="1" thickTop="1" thickBot="1">
      <c r="A168" s="255" t="s">
        <v>159</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7"/>
      <c r="AD168" s="205">
        <f>'Art. 121'!AF168</f>
        <v>1</v>
      </c>
      <c r="AE168" s="91">
        <f t="shared" si="34"/>
        <v>0.14880952380952381</v>
      </c>
      <c r="AF168">
        <f t="shared" si="35"/>
        <v>0.5</v>
      </c>
      <c r="AG168" s="89">
        <f t="shared" si="36"/>
        <v>1</v>
      </c>
      <c r="AH168" s="92">
        <f t="shared" si="37"/>
        <v>0.5</v>
      </c>
      <c r="AI168" s="93">
        <f t="shared" si="38"/>
        <v>6.25E-2</v>
      </c>
      <c r="AJ168" s="93">
        <f t="shared" si="39"/>
        <v>3.125E-2</v>
      </c>
      <c r="AK168" s="93">
        <f t="shared" si="40"/>
        <v>0.14880952380952381</v>
      </c>
    </row>
    <row r="169" spans="1:37" ht="25.35" customHeight="1" thickTop="1" thickBot="1">
      <c r="A169" s="255" t="s">
        <v>160</v>
      </c>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c r="AA169" s="256"/>
      <c r="AB169" s="256"/>
      <c r="AC169" s="257"/>
      <c r="AD169" s="205">
        <f>'Art. 121'!AF169</f>
        <v>1</v>
      </c>
      <c r="AE169" s="91">
        <f t="shared" si="34"/>
        <v>0.14880952380952381</v>
      </c>
      <c r="AF169">
        <f t="shared" si="35"/>
        <v>0.5</v>
      </c>
      <c r="AG169" s="89">
        <f t="shared" si="36"/>
        <v>1</v>
      </c>
      <c r="AH169" s="92">
        <f t="shared" si="37"/>
        <v>0.5</v>
      </c>
      <c r="AI169" s="93">
        <f t="shared" si="38"/>
        <v>6.25E-2</v>
      </c>
      <c r="AJ169" s="93">
        <f t="shared" si="39"/>
        <v>3.125E-2</v>
      </c>
      <c r="AK169" s="93">
        <f t="shared" si="40"/>
        <v>0.14880952380952381</v>
      </c>
    </row>
    <row r="170" spans="1:37" ht="25.35" customHeight="1" thickTop="1" thickBot="1">
      <c r="A170" s="255" t="s">
        <v>161</v>
      </c>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c r="AA170" s="256"/>
      <c r="AB170" s="256"/>
      <c r="AC170" s="257"/>
      <c r="AD170" s="205">
        <f>'Art. 121'!AF170</f>
        <v>1</v>
      </c>
      <c r="AE170" s="91">
        <f t="shared" si="34"/>
        <v>0.14880952380952381</v>
      </c>
      <c r="AF170">
        <f t="shared" si="35"/>
        <v>0.5</v>
      </c>
      <c r="AG170" s="89">
        <f t="shared" si="36"/>
        <v>1</v>
      </c>
      <c r="AH170" s="92">
        <f t="shared" si="37"/>
        <v>0.5</v>
      </c>
      <c r="AI170" s="93">
        <f t="shared" si="38"/>
        <v>6.25E-2</v>
      </c>
      <c r="AJ170" s="93">
        <f t="shared" si="39"/>
        <v>3.125E-2</v>
      </c>
      <c r="AK170" s="93">
        <f t="shared" si="40"/>
        <v>0.14880952380952381</v>
      </c>
    </row>
    <row r="171" spans="1:37" ht="25.35" customHeight="1" thickTop="1" thickBot="1">
      <c r="A171" s="255" t="s">
        <v>162</v>
      </c>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7"/>
      <c r="AD171" s="205">
        <f>'Art. 121'!AF171</f>
        <v>1</v>
      </c>
      <c r="AE171" s="91">
        <f t="shared" si="34"/>
        <v>0.14880952380952381</v>
      </c>
      <c r="AF171">
        <f t="shared" si="35"/>
        <v>0.5</v>
      </c>
      <c r="AG171" s="89">
        <f t="shared" si="36"/>
        <v>1</v>
      </c>
      <c r="AH171" s="92">
        <f t="shared" si="37"/>
        <v>0.5</v>
      </c>
      <c r="AI171" s="93">
        <f t="shared" si="38"/>
        <v>6.25E-2</v>
      </c>
      <c r="AJ171" s="93">
        <f t="shared" si="39"/>
        <v>3.125E-2</v>
      </c>
      <c r="AK171" s="93">
        <f t="shared" si="40"/>
        <v>0.14880952380952381</v>
      </c>
    </row>
    <row r="172" spans="1:37" ht="25.35" customHeight="1" thickTop="1" thickBot="1">
      <c r="A172" s="255" t="s">
        <v>163</v>
      </c>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c r="AA172" s="256"/>
      <c r="AB172" s="256"/>
      <c r="AC172" s="257"/>
      <c r="AD172" s="205">
        <f>'Art. 121'!AF172</f>
        <v>1</v>
      </c>
      <c r="AE172" s="91">
        <f t="shared" si="34"/>
        <v>0.14880952380952381</v>
      </c>
      <c r="AF172">
        <f t="shared" si="35"/>
        <v>0.5</v>
      </c>
      <c r="AG172" s="89">
        <f t="shared" si="36"/>
        <v>1</v>
      </c>
      <c r="AH172" s="92">
        <f t="shared" si="37"/>
        <v>0.5</v>
      </c>
      <c r="AI172" s="93">
        <f t="shared" si="38"/>
        <v>6.25E-2</v>
      </c>
      <c r="AJ172" s="93">
        <f t="shared" si="39"/>
        <v>3.125E-2</v>
      </c>
      <c r="AK172" s="93">
        <f t="shared" si="40"/>
        <v>0.14880952380952381</v>
      </c>
    </row>
    <row r="173" spans="1:37" ht="25.35" customHeight="1" thickTop="1" thickBot="1">
      <c r="A173" s="255" t="s">
        <v>164</v>
      </c>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c r="AC173" s="257"/>
      <c r="AD173" s="205">
        <f>'Art. 121'!AF173</f>
        <v>1</v>
      </c>
      <c r="AE173" s="91">
        <f t="shared" si="34"/>
        <v>0.14880952380952381</v>
      </c>
      <c r="AF173">
        <f t="shared" si="35"/>
        <v>0.5</v>
      </c>
      <c r="AG173" s="89">
        <f t="shared" si="36"/>
        <v>1</v>
      </c>
      <c r="AH173" s="92">
        <f t="shared" si="37"/>
        <v>0.5</v>
      </c>
      <c r="AI173" s="93">
        <f t="shared" si="38"/>
        <v>6.25E-2</v>
      </c>
      <c r="AJ173" s="93">
        <f t="shared" si="39"/>
        <v>3.125E-2</v>
      </c>
      <c r="AK173" s="93">
        <f t="shared" si="40"/>
        <v>0.14880952380952381</v>
      </c>
    </row>
    <row r="174" spans="1:37" ht="25.35" customHeight="1" thickTop="1" thickBot="1">
      <c r="A174" s="255" t="s">
        <v>165</v>
      </c>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c r="AA174" s="256"/>
      <c r="AB174" s="256"/>
      <c r="AC174" s="257"/>
      <c r="AD174" s="205">
        <f>'Art. 121'!AF174</f>
        <v>1</v>
      </c>
      <c r="AE174" s="91">
        <f t="shared" si="34"/>
        <v>0.14880952380952381</v>
      </c>
      <c r="AF174">
        <f t="shared" si="35"/>
        <v>0.5</v>
      </c>
      <c r="AG174" s="89">
        <f t="shared" si="36"/>
        <v>1</v>
      </c>
      <c r="AH174" s="92">
        <f t="shared" si="37"/>
        <v>0.5</v>
      </c>
      <c r="AI174" s="93">
        <f t="shared" si="38"/>
        <v>6.25E-2</v>
      </c>
      <c r="AJ174" s="93">
        <f t="shared" si="39"/>
        <v>3.125E-2</v>
      </c>
      <c r="AK174" s="93">
        <f t="shared" si="40"/>
        <v>0.14880952380952381</v>
      </c>
    </row>
    <row r="175" spans="1:37" ht="25.35" customHeight="1" thickTop="1" thickBot="1">
      <c r="A175" s="255" t="s">
        <v>166</v>
      </c>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c r="AA175" s="256"/>
      <c r="AB175" s="256"/>
      <c r="AC175" s="257"/>
      <c r="AD175" s="205">
        <f>'Art. 121'!AF175</f>
        <v>1</v>
      </c>
      <c r="AE175" s="91">
        <f t="shared" si="34"/>
        <v>0.14880952380952381</v>
      </c>
      <c r="AF175">
        <f t="shared" si="35"/>
        <v>0.5</v>
      </c>
      <c r="AG175" s="89">
        <f t="shared" si="36"/>
        <v>1</v>
      </c>
      <c r="AH175" s="92">
        <f t="shared" si="37"/>
        <v>0.5</v>
      </c>
      <c r="AI175" s="93">
        <f t="shared" si="38"/>
        <v>6.25E-2</v>
      </c>
      <c r="AJ175" s="93">
        <f t="shared" si="39"/>
        <v>3.125E-2</v>
      </c>
      <c r="AK175" s="93">
        <f t="shared" si="40"/>
        <v>0.14880952380952381</v>
      </c>
    </row>
    <row r="176" spans="1:37" ht="25.35" customHeight="1" thickTop="1" thickBot="1">
      <c r="A176" s="255" t="s">
        <v>167</v>
      </c>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c r="AA176" s="256"/>
      <c r="AB176" s="256"/>
      <c r="AC176" s="257"/>
      <c r="AD176" s="205">
        <f>'Art. 121'!AF176</f>
        <v>1</v>
      </c>
      <c r="AE176" s="91">
        <f t="shared" si="34"/>
        <v>0.14880952380952381</v>
      </c>
      <c r="AF176">
        <f t="shared" si="35"/>
        <v>0.5</v>
      </c>
      <c r="AG176" s="89">
        <f t="shared" si="36"/>
        <v>1</v>
      </c>
      <c r="AH176" s="92">
        <f t="shared" si="37"/>
        <v>0.5</v>
      </c>
      <c r="AI176" s="93">
        <f t="shared" si="38"/>
        <v>6.25E-2</v>
      </c>
      <c r="AJ176" s="93">
        <f t="shared" si="39"/>
        <v>3.125E-2</v>
      </c>
      <c r="AK176" s="93">
        <f t="shared" si="40"/>
        <v>0.14880952380952381</v>
      </c>
    </row>
    <row r="177" spans="1:37" ht="25.35" customHeight="1" thickTop="1" thickBot="1">
      <c r="A177" s="255" t="s">
        <v>168</v>
      </c>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c r="AA177" s="256"/>
      <c r="AB177" s="256"/>
      <c r="AC177" s="257"/>
      <c r="AD177" s="205">
        <f>'Art. 121'!AF177</f>
        <v>1</v>
      </c>
      <c r="AE177" s="91">
        <f t="shared" si="34"/>
        <v>0.14880952380952381</v>
      </c>
      <c r="AF177">
        <f t="shared" si="35"/>
        <v>0.5</v>
      </c>
      <c r="AG177" s="89">
        <f t="shared" si="36"/>
        <v>1</v>
      </c>
      <c r="AH177" s="92">
        <f t="shared" si="37"/>
        <v>0.5</v>
      </c>
      <c r="AI177" s="93">
        <f t="shared" si="38"/>
        <v>6.25E-2</v>
      </c>
      <c r="AJ177" s="93">
        <f t="shared" si="39"/>
        <v>3.125E-2</v>
      </c>
      <c r="AK177" s="93">
        <f t="shared" si="40"/>
        <v>0.14880952380952381</v>
      </c>
    </row>
    <row r="178" spans="1:37" ht="25.35" customHeight="1" thickTop="1" thickBot="1">
      <c r="A178" s="255" t="s">
        <v>169</v>
      </c>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c r="AA178" s="256"/>
      <c r="AB178" s="256"/>
      <c r="AC178" s="257"/>
      <c r="AD178" s="205">
        <f>'Art. 121'!AF178</f>
        <v>1</v>
      </c>
      <c r="AE178" s="91">
        <f t="shared" si="34"/>
        <v>0.14880952380952381</v>
      </c>
      <c r="AF178">
        <f t="shared" si="35"/>
        <v>0.5</v>
      </c>
      <c r="AG178" s="89">
        <f t="shared" si="36"/>
        <v>1</v>
      </c>
      <c r="AH178" s="92">
        <f t="shared" si="37"/>
        <v>0.5</v>
      </c>
      <c r="AI178" s="93">
        <f t="shared" si="38"/>
        <v>6.25E-2</v>
      </c>
      <c r="AJ178" s="93">
        <f t="shared" si="39"/>
        <v>3.125E-2</v>
      </c>
      <c r="AK178" s="93">
        <f t="shared" si="40"/>
        <v>0.14880952380952381</v>
      </c>
    </row>
    <row r="179" spans="1:37" ht="25.35" customHeight="1" thickTop="1" thickBot="1">
      <c r="A179" s="255" t="s">
        <v>170</v>
      </c>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c r="AA179" s="256"/>
      <c r="AB179" s="256"/>
      <c r="AC179" s="257"/>
      <c r="AD179" s="205">
        <f>'Art. 121'!AF179</f>
        <v>1</v>
      </c>
      <c r="AE179" s="91">
        <f t="shared" si="34"/>
        <v>0.14880952380952381</v>
      </c>
      <c r="AF179">
        <f t="shared" si="35"/>
        <v>0.5</v>
      </c>
      <c r="AG179" s="89">
        <f t="shared" si="36"/>
        <v>1</v>
      </c>
      <c r="AH179" s="92">
        <f t="shared" si="37"/>
        <v>0.5</v>
      </c>
      <c r="AI179" s="93">
        <f t="shared" si="38"/>
        <v>6.25E-2</v>
      </c>
      <c r="AJ179" s="93">
        <f t="shared" si="39"/>
        <v>3.125E-2</v>
      </c>
      <c r="AK179" s="93">
        <f t="shared" si="40"/>
        <v>0.14880952380952381</v>
      </c>
    </row>
    <row r="180" spans="1:37" ht="25.35" customHeight="1" thickTop="1">
      <c r="A180" s="304" t="s">
        <v>1925</v>
      </c>
      <c r="B180" s="304"/>
      <c r="C180" s="304"/>
      <c r="D180" s="304"/>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91">
        <f>SUM(AE164:AE179)</f>
        <v>2.6785714285714279</v>
      </c>
      <c r="AF180" s="63"/>
      <c r="AG180" s="94">
        <f>SUM(AG164:AG179)</f>
        <v>16</v>
      </c>
      <c r="AH180" s="95"/>
      <c r="AI180" s="96"/>
      <c r="AJ180" s="96"/>
      <c r="AK180" s="96"/>
    </row>
    <row r="181" spans="1:37" ht="25.35" customHeight="1">
      <c r="A181" s="302" t="s">
        <v>1926</v>
      </c>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91">
        <f>AE180/$AE$23*100</f>
        <v>56.249999999999986</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05" t="s">
        <v>79</v>
      </c>
      <c r="B183" s="305"/>
      <c r="C183" s="305"/>
      <c r="D183" s="305"/>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106" t="s">
        <v>67</v>
      </c>
      <c r="AE183" s="107" t="s">
        <v>9</v>
      </c>
      <c r="AF183" s="89" t="s">
        <v>1877</v>
      </c>
      <c r="AG183" s="89" t="s">
        <v>1878</v>
      </c>
      <c r="AH183" s="89" t="s">
        <v>1879</v>
      </c>
      <c r="AI183" s="90" t="s">
        <v>1880</v>
      </c>
      <c r="AJ183" s="89"/>
      <c r="AK183" s="90" t="s">
        <v>1881</v>
      </c>
    </row>
    <row r="184" spans="1:37" ht="25.35" customHeight="1" thickTop="1" thickBot="1">
      <c r="A184" s="255" t="s">
        <v>171</v>
      </c>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7"/>
      <c r="AD184" s="205">
        <f>'Art. 121'!AF182</f>
        <v>2</v>
      </c>
      <c r="AE184" s="91">
        <f>IF(AG184=1,AK184,AG184)</f>
        <v>0.95238095238095244</v>
      </c>
      <c r="AF184">
        <f>AD184/2</f>
        <v>1</v>
      </c>
      <c r="AG184" s="89">
        <f>IF(AND(AF184&gt;=0,AF184&lt;=1),1,"No aplica")</f>
        <v>1</v>
      </c>
      <c r="AH184" s="92">
        <f>AD184/(AG184*2)</f>
        <v>1</v>
      </c>
      <c r="AI184" s="93">
        <f>IF(AG184=1,AG184/$AG$189,"No aplica")</f>
        <v>0.2</v>
      </c>
      <c r="AJ184" s="93">
        <f>AF184*AI184</f>
        <v>0.2</v>
      </c>
      <c r="AK184" s="93">
        <f>AJ184*$AE$23</f>
        <v>0.95238095238095244</v>
      </c>
    </row>
    <row r="185" spans="1:37" ht="25.35" customHeight="1" thickTop="1" thickBot="1">
      <c r="A185" s="255" t="s">
        <v>172</v>
      </c>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c r="AA185" s="256"/>
      <c r="AB185" s="256"/>
      <c r="AC185" s="257"/>
      <c r="AD185" s="205">
        <f>'Art. 121'!AF183</f>
        <v>2</v>
      </c>
      <c r="AE185" s="91">
        <f>IF(AG185=1,AK185,AG185)</f>
        <v>0.95238095238095244</v>
      </c>
      <c r="AF185">
        <f>AD185/2</f>
        <v>1</v>
      </c>
      <c r="AG185" s="89">
        <f>IF(AND(AF185&gt;=0,AF185&lt;=1),1,"No aplica")</f>
        <v>1</v>
      </c>
      <c r="AH185" s="92">
        <f>AD185/(AG185*2)</f>
        <v>1</v>
      </c>
      <c r="AI185" s="93">
        <f>IF(AG185=1,AG185/$AG$189,"No aplica")</f>
        <v>0.2</v>
      </c>
      <c r="AJ185" s="93">
        <f>AF185*AI185</f>
        <v>0.2</v>
      </c>
      <c r="AK185" s="93">
        <f>AJ185*$AE$23</f>
        <v>0.95238095238095244</v>
      </c>
    </row>
    <row r="186" spans="1:37" ht="25.35" customHeight="1" thickTop="1" thickBot="1">
      <c r="A186" s="255" t="s">
        <v>1927</v>
      </c>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c r="AA186" s="256"/>
      <c r="AB186" s="256"/>
      <c r="AC186" s="257"/>
      <c r="AD186" s="205">
        <f>'Art. 121'!AF184</f>
        <v>2</v>
      </c>
      <c r="AE186" s="91">
        <f>IF(AG186=1,AK186,AG186)</f>
        <v>0.95238095238095244</v>
      </c>
      <c r="AF186">
        <f>AD186/2</f>
        <v>1</v>
      </c>
      <c r="AG186" s="89">
        <f>IF(AND(AF186&gt;=0,AF186&lt;=1),1,"No aplica")</f>
        <v>1</v>
      </c>
      <c r="AH186" s="92">
        <f>AD186/(AG186*2)</f>
        <v>1</v>
      </c>
      <c r="AI186" s="93">
        <f>IF(AG186=1,AG186/$AG$189,"No aplica")</f>
        <v>0.2</v>
      </c>
      <c r="AJ186" s="93">
        <f>AF186*AI186</f>
        <v>0.2</v>
      </c>
      <c r="AK186" s="93">
        <f>AJ186*$AE$23</f>
        <v>0.95238095238095244</v>
      </c>
    </row>
    <row r="187" spans="1:37" ht="25.35" customHeight="1" thickTop="1" thickBot="1">
      <c r="A187" s="255" t="s">
        <v>1928</v>
      </c>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c r="AA187" s="256"/>
      <c r="AB187" s="256"/>
      <c r="AC187" s="257"/>
      <c r="AD187" s="205">
        <f>'Art. 121'!AF185</f>
        <v>1</v>
      </c>
      <c r="AE187" s="91">
        <f>IF(AG187=1,AK187,AG187)</f>
        <v>0.47619047619047622</v>
      </c>
      <c r="AF187">
        <f>AD187/2</f>
        <v>0.5</v>
      </c>
      <c r="AG187" s="89">
        <f>IF(AND(AF187&gt;=0,AF187&lt;=1),1,"No aplica")</f>
        <v>1</v>
      </c>
      <c r="AH187" s="92">
        <f>AD187/(AG187*2)</f>
        <v>0.5</v>
      </c>
      <c r="AI187" s="93">
        <f>IF(AG187=1,AG187/$AG$189,"No aplica")</f>
        <v>0.2</v>
      </c>
      <c r="AJ187" s="93">
        <f>AF187*AI187</f>
        <v>0.1</v>
      </c>
      <c r="AK187" s="93">
        <f>AJ187*$AE$23</f>
        <v>0.47619047619047622</v>
      </c>
    </row>
    <row r="188" spans="1:37" ht="25.35" customHeight="1" thickTop="1" thickBot="1">
      <c r="A188" s="255" t="s">
        <v>173</v>
      </c>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c r="AA188" s="256"/>
      <c r="AB188" s="256"/>
      <c r="AC188" s="257"/>
      <c r="AD188" s="205">
        <f>'Art. 121'!AF186</f>
        <v>2</v>
      </c>
      <c r="AE188" s="91">
        <f>IF(AG188=1,AK188,AG188)</f>
        <v>0.95238095238095244</v>
      </c>
      <c r="AF188">
        <f>AD188/2</f>
        <v>1</v>
      </c>
      <c r="AG188" s="89">
        <f>IF(AND(AF188&gt;=0,AF188&lt;=1),1,"No aplica")</f>
        <v>1</v>
      </c>
      <c r="AH188" s="92">
        <f>AD188/(AG188*2)</f>
        <v>1</v>
      </c>
      <c r="AI188" s="93">
        <f>IF(AG188=1,AG188/$AG$189,"No aplica")</f>
        <v>0.2</v>
      </c>
      <c r="AJ188" s="93">
        <f>AF188*AI188</f>
        <v>0.2</v>
      </c>
      <c r="AK188" s="93">
        <f>AJ188*$AE$23</f>
        <v>0.95238095238095244</v>
      </c>
    </row>
    <row r="189" spans="1:37" ht="25.35" customHeight="1" thickTop="1">
      <c r="A189" s="304" t="s">
        <v>1929</v>
      </c>
      <c r="B189" s="304"/>
      <c r="C189" s="304"/>
      <c r="D189" s="304"/>
      <c r="E189" s="304"/>
      <c r="F189" s="304"/>
      <c r="G189" s="304"/>
      <c r="H189" s="304"/>
      <c r="I189" s="304"/>
      <c r="J189" s="304"/>
      <c r="K189" s="304"/>
      <c r="L189" s="304"/>
      <c r="M189" s="304"/>
      <c r="N189" s="304"/>
      <c r="O189" s="304"/>
      <c r="P189" s="304"/>
      <c r="Q189" s="304"/>
      <c r="R189" s="304"/>
      <c r="S189" s="304"/>
      <c r="T189" s="304"/>
      <c r="U189" s="304"/>
      <c r="V189" s="304"/>
      <c r="W189" s="304"/>
      <c r="X189" s="304"/>
      <c r="Y189" s="304"/>
      <c r="Z189" s="304"/>
      <c r="AA189" s="304"/>
      <c r="AB189" s="304"/>
      <c r="AC189" s="304"/>
      <c r="AD189" s="304"/>
      <c r="AE189" s="91">
        <f>SUM(AE184:AE188)</f>
        <v>4.2857142857142856</v>
      </c>
      <c r="AF189" s="63"/>
      <c r="AG189" s="94">
        <f>SUM(AG184:AG188)</f>
        <v>5</v>
      </c>
      <c r="AH189" s="95"/>
      <c r="AI189" s="96"/>
      <c r="AJ189" s="96"/>
      <c r="AK189" s="96"/>
    </row>
    <row r="190" spans="1:37" ht="25.35" customHeight="1">
      <c r="A190" s="302" t="s">
        <v>1930</v>
      </c>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c r="AA190" s="302"/>
      <c r="AB190" s="302"/>
      <c r="AC190" s="302"/>
      <c r="AD190" s="302"/>
      <c r="AE190" s="91">
        <f>AE189/$AE$23*100</f>
        <v>90</v>
      </c>
      <c r="AF190" s="63"/>
      <c r="AG190" s="94"/>
      <c r="AH190" s="95"/>
      <c r="AI190" s="96"/>
      <c r="AJ190" s="96"/>
      <c r="AK190" s="96"/>
    </row>
    <row r="191" spans="1:37" ht="25.35" customHeight="1">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25.35" customHeight="1">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94" t="s">
        <v>1931</v>
      </c>
      <c r="B193" s="294"/>
      <c r="C193" s="294"/>
      <c r="D193" s="294"/>
      <c r="E193" s="294"/>
      <c r="F193" s="294"/>
      <c r="G193" s="294"/>
      <c r="H193" s="294"/>
      <c r="I193" s="294"/>
      <c r="J193" s="294"/>
      <c r="K193" s="294"/>
      <c r="L193" s="294"/>
      <c r="M193" s="294"/>
      <c r="N193" s="294"/>
      <c r="O193" s="294"/>
      <c r="P193" s="294"/>
      <c r="Q193" s="294"/>
      <c r="R193" s="294"/>
      <c r="S193" s="294"/>
      <c r="T193" s="294"/>
      <c r="U193" s="294"/>
      <c r="V193" s="294"/>
      <c r="W193" s="294"/>
      <c r="X193" s="294"/>
      <c r="Y193" s="294"/>
      <c r="Z193" s="294"/>
      <c r="AA193" s="294"/>
      <c r="AB193" s="294"/>
      <c r="AC193" s="294"/>
      <c r="AD193" s="294"/>
      <c r="AE193" s="294"/>
    </row>
    <row r="194" spans="1:37" ht="25.35" customHeight="1">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25.35" customHeight="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03" t="s">
        <v>44</v>
      </c>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67" t="s">
        <v>67</v>
      </c>
      <c r="AE196" s="201" t="s">
        <v>9</v>
      </c>
      <c r="AF196" s="89" t="s">
        <v>1877</v>
      </c>
      <c r="AG196" s="89" t="s">
        <v>1878</v>
      </c>
      <c r="AH196" s="89" t="s">
        <v>1879</v>
      </c>
      <c r="AI196" s="90" t="s">
        <v>1880</v>
      </c>
      <c r="AJ196" s="89"/>
      <c r="AK196" s="90" t="s">
        <v>1881</v>
      </c>
    </row>
    <row r="197" spans="1:37" ht="25.35" customHeight="1" thickTop="1" thickBot="1">
      <c r="A197" s="255" t="s">
        <v>69</v>
      </c>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c r="AA197" s="256"/>
      <c r="AB197" s="256"/>
      <c r="AC197" s="257"/>
      <c r="AD197" s="205">
        <f>'Art. 121'!AF195</f>
        <v>3</v>
      </c>
      <c r="AE197" s="91" t="str">
        <f t="shared" ref="AE197:AE218" si="41">IF(AG197=1,AK197,AG197)</f>
        <v>No aplica</v>
      </c>
      <c r="AF197">
        <f t="shared" ref="AF197:AF218" si="42">AD197/2</f>
        <v>1.5</v>
      </c>
      <c r="AG197" s="89" t="str">
        <f t="shared" ref="AG197:AG218" si="43">IF(AND(AF197&gt;=0,AF197&lt;=1),1,"No aplica")</f>
        <v>No aplica</v>
      </c>
      <c r="AH197" s="92" t="e">
        <f t="shared" ref="AH197:AH218" si="44">AD197/(AG197*2)</f>
        <v>#VALUE!</v>
      </c>
      <c r="AI197" s="93" t="str">
        <f t="shared" ref="AI197:AI218" si="45">IF(AG197=1,AG197/$AG$219,"No aplica")</f>
        <v>No aplica</v>
      </c>
      <c r="AJ197" s="93" t="e">
        <f t="shared" ref="AJ197:AJ218" si="46">AF197*AI197</f>
        <v>#VALUE!</v>
      </c>
      <c r="AK197" s="93" t="e">
        <f t="shared" ref="AK197:AK218" si="47">AJ197*$AE$23</f>
        <v>#VALUE!</v>
      </c>
    </row>
    <row r="198" spans="1:37" ht="25.35" customHeight="1" thickTop="1" thickBot="1">
      <c r="A198" s="255" t="s">
        <v>155</v>
      </c>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c r="AA198" s="256"/>
      <c r="AB198" s="256"/>
      <c r="AC198" s="257"/>
      <c r="AD198" s="205">
        <f>'Art. 121'!AF196</f>
        <v>3</v>
      </c>
      <c r="AE198" s="91" t="str">
        <f t="shared" si="41"/>
        <v>No aplica</v>
      </c>
      <c r="AF198">
        <f t="shared" si="42"/>
        <v>1.5</v>
      </c>
      <c r="AG198" s="89" t="str">
        <f t="shared" si="43"/>
        <v>No aplica</v>
      </c>
      <c r="AH198" s="92" t="e">
        <f t="shared" si="44"/>
        <v>#VALUE!</v>
      </c>
      <c r="AI198" s="93" t="str">
        <f t="shared" si="45"/>
        <v>No aplica</v>
      </c>
      <c r="AJ198" s="93" t="e">
        <f t="shared" si="46"/>
        <v>#VALUE!</v>
      </c>
      <c r="AK198" s="93" t="e">
        <f t="shared" si="47"/>
        <v>#VALUE!</v>
      </c>
    </row>
    <row r="199" spans="1:37" ht="25.35" customHeight="1" thickTop="1" thickBot="1">
      <c r="A199" s="255" t="s">
        <v>177</v>
      </c>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c r="AA199" s="256"/>
      <c r="AB199" s="256"/>
      <c r="AC199" s="257"/>
      <c r="AD199" s="205">
        <f>'Art. 121'!AF197</f>
        <v>3</v>
      </c>
      <c r="AE199" s="91" t="str">
        <f t="shared" si="41"/>
        <v>No aplica</v>
      </c>
      <c r="AF199">
        <f t="shared" si="42"/>
        <v>1.5</v>
      </c>
      <c r="AG199" s="89" t="str">
        <f t="shared" si="43"/>
        <v>No aplica</v>
      </c>
      <c r="AH199" s="92" t="e">
        <f t="shared" si="44"/>
        <v>#VALUE!</v>
      </c>
      <c r="AI199" s="93" t="str">
        <f t="shared" si="45"/>
        <v>No aplica</v>
      </c>
      <c r="AJ199" s="93" t="e">
        <f t="shared" si="46"/>
        <v>#VALUE!</v>
      </c>
      <c r="AK199" s="93" t="e">
        <f t="shared" si="47"/>
        <v>#VALUE!</v>
      </c>
    </row>
    <row r="200" spans="1:37" ht="25.35" customHeight="1" thickTop="1" thickBot="1">
      <c r="A200" s="255" t="s">
        <v>178</v>
      </c>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c r="AA200" s="256"/>
      <c r="AB200" s="256"/>
      <c r="AC200" s="257"/>
      <c r="AD200" s="205">
        <f>'Art. 121'!AF198</f>
        <v>3</v>
      </c>
      <c r="AE200" s="91" t="str">
        <f t="shared" si="41"/>
        <v>No aplica</v>
      </c>
      <c r="AF200">
        <f t="shared" si="42"/>
        <v>1.5</v>
      </c>
      <c r="AG200" s="89" t="str">
        <f t="shared" si="43"/>
        <v>No aplica</v>
      </c>
      <c r="AH200" s="92" t="e">
        <f t="shared" si="44"/>
        <v>#VALUE!</v>
      </c>
      <c r="AI200" s="93" t="str">
        <f t="shared" si="45"/>
        <v>No aplica</v>
      </c>
      <c r="AJ200" s="93" t="e">
        <f t="shared" si="46"/>
        <v>#VALUE!</v>
      </c>
      <c r="AK200" s="93" t="e">
        <f t="shared" si="47"/>
        <v>#VALUE!</v>
      </c>
    </row>
    <row r="201" spans="1:37" ht="25.35" customHeight="1" thickTop="1" thickBot="1">
      <c r="A201" s="255" t="s">
        <v>179</v>
      </c>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c r="AA201" s="256"/>
      <c r="AB201" s="256"/>
      <c r="AC201" s="257"/>
      <c r="AD201" s="205">
        <f>'Art. 121'!AF199</f>
        <v>3</v>
      </c>
      <c r="AE201" s="91" t="str">
        <f t="shared" si="41"/>
        <v>No aplica</v>
      </c>
      <c r="AF201">
        <f t="shared" si="42"/>
        <v>1.5</v>
      </c>
      <c r="AG201" s="89" t="str">
        <f t="shared" si="43"/>
        <v>No aplica</v>
      </c>
      <c r="AH201" s="92" t="e">
        <f t="shared" si="44"/>
        <v>#VALUE!</v>
      </c>
      <c r="AI201" s="93" t="str">
        <f t="shared" si="45"/>
        <v>No aplica</v>
      </c>
      <c r="AJ201" s="93" t="e">
        <f t="shared" si="46"/>
        <v>#VALUE!</v>
      </c>
      <c r="AK201" s="93" t="e">
        <f t="shared" si="47"/>
        <v>#VALUE!</v>
      </c>
    </row>
    <row r="202" spans="1:37" ht="25.35" customHeight="1" thickTop="1" thickBot="1">
      <c r="A202" s="255" t="s">
        <v>180</v>
      </c>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c r="AA202" s="256"/>
      <c r="AB202" s="256"/>
      <c r="AC202" s="257"/>
      <c r="AD202" s="205">
        <f>'Art. 121'!AF200</f>
        <v>3</v>
      </c>
      <c r="AE202" s="91" t="str">
        <f t="shared" si="41"/>
        <v>No aplica</v>
      </c>
      <c r="AF202">
        <f t="shared" si="42"/>
        <v>1.5</v>
      </c>
      <c r="AG202" s="89" t="str">
        <f t="shared" si="43"/>
        <v>No aplica</v>
      </c>
      <c r="AH202" s="92" t="e">
        <f t="shared" si="44"/>
        <v>#VALUE!</v>
      </c>
      <c r="AI202" s="93" t="str">
        <f t="shared" si="45"/>
        <v>No aplica</v>
      </c>
      <c r="AJ202" s="93" t="e">
        <f t="shared" si="46"/>
        <v>#VALUE!</v>
      </c>
      <c r="AK202" s="93" t="e">
        <f t="shared" si="47"/>
        <v>#VALUE!</v>
      </c>
    </row>
    <row r="203" spans="1:37" ht="25.35" customHeight="1" thickTop="1" thickBot="1">
      <c r="A203" s="255" t="s">
        <v>181</v>
      </c>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c r="AA203" s="256"/>
      <c r="AB203" s="256"/>
      <c r="AC203" s="257"/>
      <c r="AD203" s="205">
        <f>'Art. 121'!AF201</f>
        <v>3</v>
      </c>
      <c r="AE203" s="91" t="str">
        <f t="shared" si="41"/>
        <v>No aplica</v>
      </c>
      <c r="AF203">
        <f t="shared" si="42"/>
        <v>1.5</v>
      </c>
      <c r="AG203" s="89" t="str">
        <f t="shared" si="43"/>
        <v>No aplica</v>
      </c>
      <c r="AH203" s="92" t="e">
        <f t="shared" si="44"/>
        <v>#VALUE!</v>
      </c>
      <c r="AI203" s="93" t="str">
        <f t="shared" si="45"/>
        <v>No aplica</v>
      </c>
      <c r="AJ203" s="93" t="e">
        <f t="shared" si="46"/>
        <v>#VALUE!</v>
      </c>
      <c r="AK203" s="93" t="e">
        <f t="shared" si="47"/>
        <v>#VALUE!</v>
      </c>
    </row>
    <row r="204" spans="1:37" ht="25.35" customHeight="1" thickTop="1" thickBot="1">
      <c r="A204" s="255" t="s">
        <v>182</v>
      </c>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c r="AA204" s="256"/>
      <c r="AB204" s="256"/>
      <c r="AC204" s="257"/>
      <c r="AD204" s="205">
        <f>'Art. 121'!AF202</f>
        <v>3</v>
      </c>
      <c r="AE204" s="91" t="str">
        <f t="shared" si="41"/>
        <v>No aplica</v>
      </c>
      <c r="AF204">
        <f t="shared" si="42"/>
        <v>1.5</v>
      </c>
      <c r="AG204" s="89" t="str">
        <f t="shared" si="43"/>
        <v>No aplica</v>
      </c>
      <c r="AH204" s="92" t="e">
        <f t="shared" si="44"/>
        <v>#VALUE!</v>
      </c>
      <c r="AI204" s="93" t="str">
        <f t="shared" si="45"/>
        <v>No aplica</v>
      </c>
      <c r="AJ204" s="93" t="e">
        <f t="shared" si="46"/>
        <v>#VALUE!</v>
      </c>
      <c r="AK204" s="93" t="e">
        <f t="shared" si="47"/>
        <v>#VALUE!</v>
      </c>
    </row>
    <row r="205" spans="1:37" ht="25.35" customHeight="1" thickTop="1" thickBot="1">
      <c r="A205" s="255" t="s">
        <v>183</v>
      </c>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c r="AA205" s="256"/>
      <c r="AB205" s="256"/>
      <c r="AC205" s="257"/>
      <c r="AD205" s="205">
        <f>'Art. 121'!AF203</f>
        <v>3</v>
      </c>
      <c r="AE205" s="91" t="str">
        <f t="shared" si="41"/>
        <v>No aplica</v>
      </c>
      <c r="AF205">
        <f t="shared" si="42"/>
        <v>1.5</v>
      </c>
      <c r="AG205" s="89" t="str">
        <f t="shared" si="43"/>
        <v>No aplica</v>
      </c>
      <c r="AH205" s="92" t="e">
        <f t="shared" si="44"/>
        <v>#VALUE!</v>
      </c>
      <c r="AI205" s="93" t="str">
        <f t="shared" si="45"/>
        <v>No aplica</v>
      </c>
      <c r="AJ205" s="93" t="e">
        <f t="shared" si="46"/>
        <v>#VALUE!</v>
      </c>
      <c r="AK205" s="93" t="e">
        <f t="shared" si="47"/>
        <v>#VALUE!</v>
      </c>
    </row>
    <row r="206" spans="1:37" ht="25.35" customHeight="1" thickTop="1" thickBot="1">
      <c r="A206" s="255" t="s">
        <v>184</v>
      </c>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c r="AA206" s="256"/>
      <c r="AB206" s="256"/>
      <c r="AC206" s="257"/>
      <c r="AD206" s="205">
        <f>'Art. 121'!AF204</f>
        <v>3</v>
      </c>
      <c r="AE206" s="91" t="str">
        <f t="shared" si="41"/>
        <v>No aplica</v>
      </c>
      <c r="AF206">
        <f t="shared" si="42"/>
        <v>1.5</v>
      </c>
      <c r="AG206" s="89" t="str">
        <f t="shared" si="43"/>
        <v>No aplica</v>
      </c>
      <c r="AH206" s="92" t="e">
        <f t="shared" si="44"/>
        <v>#VALUE!</v>
      </c>
      <c r="AI206" s="93" t="str">
        <f t="shared" si="45"/>
        <v>No aplica</v>
      </c>
      <c r="AJ206" s="93" t="e">
        <f t="shared" si="46"/>
        <v>#VALUE!</v>
      </c>
      <c r="AK206" s="93" t="e">
        <f t="shared" si="47"/>
        <v>#VALUE!</v>
      </c>
    </row>
    <row r="207" spans="1:37" ht="25.35" customHeight="1" thickTop="1" thickBot="1">
      <c r="A207" s="255" t="s">
        <v>185</v>
      </c>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c r="AA207" s="256"/>
      <c r="AB207" s="256"/>
      <c r="AC207" s="257"/>
      <c r="AD207" s="205">
        <f>'Art. 121'!AF205</f>
        <v>3</v>
      </c>
      <c r="AE207" s="91" t="str">
        <f t="shared" si="41"/>
        <v>No aplica</v>
      </c>
      <c r="AF207">
        <f t="shared" si="42"/>
        <v>1.5</v>
      </c>
      <c r="AG207" s="89" t="str">
        <f t="shared" si="43"/>
        <v>No aplica</v>
      </c>
      <c r="AH207" s="92" t="e">
        <f t="shared" si="44"/>
        <v>#VALUE!</v>
      </c>
      <c r="AI207" s="93" t="str">
        <f t="shared" si="45"/>
        <v>No aplica</v>
      </c>
      <c r="AJ207" s="93" t="e">
        <f t="shared" si="46"/>
        <v>#VALUE!</v>
      </c>
      <c r="AK207" s="93" t="e">
        <f t="shared" si="47"/>
        <v>#VALUE!</v>
      </c>
    </row>
    <row r="208" spans="1:37" ht="25.35" customHeight="1" thickTop="1" thickBot="1">
      <c r="A208" s="255" t="s">
        <v>186</v>
      </c>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7"/>
      <c r="AD208" s="205">
        <f>'Art. 121'!AF206</f>
        <v>3</v>
      </c>
      <c r="AE208" s="91" t="str">
        <f t="shared" si="41"/>
        <v>No aplica</v>
      </c>
      <c r="AF208">
        <f t="shared" si="42"/>
        <v>1.5</v>
      </c>
      <c r="AG208" s="89" t="str">
        <f t="shared" si="43"/>
        <v>No aplica</v>
      </c>
      <c r="AH208" s="92" t="e">
        <f t="shared" si="44"/>
        <v>#VALUE!</v>
      </c>
      <c r="AI208" s="93" t="str">
        <f t="shared" si="45"/>
        <v>No aplica</v>
      </c>
      <c r="AJ208" s="93" t="e">
        <f t="shared" si="46"/>
        <v>#VALUE!</v>
      </c>
      <c r="AK208" s="93" t="e">
        <f t="shared" si="47"/>
        <v>#VALUE!</v>
      </c>
    </row>
    <row r="209" spans="1:37" ht="25.35" customHeight="1" thickTop="1" thickBot="1">
      <c r="A209" s="255" t="s">
        <v>187</v>
      </c>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c r="AA209" s="256"/>
      <c r="AB209" s="256"/>
      <c r="AC209" s="257"/>
      <c r="AD209" s="205">
        <f>'Art. 121'!AF207</f>
        <v>3</v>
      </c>
      <c r="AE209" s="91" t="str">
        <f t="shared" si="41"/>
        <v>No aplica</v>
      </c>
      <c r="AF209">
        <f t="shared" si="42"/>
        <v>1.5</v>
      </c>
      <c r="AG209" s="89" t="str">
        <f t="shared" si="43"/>
        <v>No aplica</v>
      </c>
      <c r="AH209" s="92" t="e">
        <f t="shared" si="44"/>
        <v>#VALUE!</v>
      </c>
      <c r="AI209" s="93" t="str">
        <f t="shared" si="45"/>
        <v>No aplica</v>
      </c>
      <c r="AJ209" s="93" t="e">
        <f t="shared" si="46"/>
        <v>#VALUE!</v>
      </c>
      <c r="AK209" s="93" t="e">
        <f t="shared" si="47"/>
        <v>#VALUE!</v>
      </c>
    </row>
    <row r="210" spans="1:37" ht="25.35" customHeight="1" thickTop="1" thickBot="1">
      <c r="A210" s="255" t="s">
        <v>188</v>
      </c>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c r="AA210" s="256"/>
      <c r="AB210" s="256"/>
      <c r="AC210" s="257"/>
      <c r="AD210" s="205">
        <f>'Art. 121'!AF208</f>
        <v>3</v>
      </c>
      <c r="AE210" s="91" t="str">
        <f t="shared" si="41"/>
        <v>No aplica</v>
      </c>
      <c r="AF210">
        <f t="shared" si="42"/>
        <v>1.5</v>
      </c>
      <c r="AG210" s="89" t="str">
        <f t="shared" si="43"/>
        <v>No aplica</v>
      </c>
      <c r="AH210" s="92" t="e">
        <f t="shared" si="44"/>
        <v>#VALUE!</v>
      </c>
      <c r="AI210" s="93" t="str">
        <f t="shared" si="45"/>
        <v>No aplica</v>
      </c>
      <c r="AJ210" s="93" t="e">
        <f t="shared" si="46"/>
        <v>#VALUE!</v>
      </c>
      <c r="AK210" s="93" t="e">
        <f t="shared" si="47"/>
        <v>#VALUE!</v>
      </c>
    </row>
    <row r="211" spans="1:37" ht="25.35" customHeight="1" thickTop="1" thickBot="1">
      <c r="A211" s="255" t="s">
        <v>189</v>
      </c>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c r="AA211" s="256"/>
      <c r="AB211" s="256"/>
      <c r="AC211" s="257"/>
      <c r="AD211" s="205">
        <f>'Art. 121'!AF209</f>
        <v>3</v>
      </c>
      <c r="AE211" s="91" t="str">
        <f t="shared" si="41"/>
        <v>No aplica</v>
      </c>
      <c r="AF211">
        <f t="shared" si="42"/>
        <v>1.5</v>
      </c>
      <c r="AG211" s="89" t="str">
        <f t="shared" si="43"/>
        <v>No aplica</v>
      </c>
      <c r="AH211" s="92" t="e">
        <f t="shared" si="44"/>
        <v>#VALUE!</v>
      </c>
      <c r="AI211" s="93" t="str">
        <f t="shared" si="45"/>
        <v>No aplica</v>
      </c>
      <c r="AJ211" s="93" t="e">
        <f t="shared" si="46"/>
        <v>#VALUE!</v>
      </c>
      <c r="AK211" s="93" t="e">
        <f t="shared" si="47"/>
        <v>#VALUE!</v>
      </c>
    </row>
    <row r="212" spans="1:37" ht="25.35" customHeight="1" thickTop="1" thickBot="1">
      <c r="A212" s="255" t="s">
        <v>190</v>
      </c>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c r="AA212" s="256"/>
      <c r="AB212" s="256"/>
      <c r="AC212" s="257"/>
      <c r="AD212" s="205">
        <f>'Art. 121'!AF210</f>
        <v>3</v>
      </c>
      <c r="AE212" s="91" t="str">
        <f t="shared" si="41"/>
        <v>No aplica</v>
      </c>
      <c r="AF212">
        <f t="shared" si="42"/>
        <v>1.5</v>
      </c>
      <c r="AG212" s="89" t="str">
        <f t="shared" si="43"/>
        <v>No aplica</v>
      </c>
      <c r="AH212" s="92" t="e">
        <f t="shared" si="44"/>
        <v>#VALUE!</v>
      </c>
      <c r="AI212" s="93" t="str">
        <f t="shared" si="45"/>
        <v>No aplica</v>
      </c>
      <c r="AJ212" s="93" t="e">
        <f t="shared" si="46"/>
        <v>#VALUE!</v>
      </c>
      <c r="AK212" s="93" t="e">
        <f t="shared" si="47"/>
        <v>#VALUE!</v>
      </c>
    </row>
    <row r="213" spans="1:37" ht="25.35" customHeight="1" thickTop="1" thickBot="1">
      <c r="A213" s="255" t="s">
        <v>191</v>
      </c>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c r="AA213" s="256"/>
      <c r="AB213" s="256"/>
      <c r="AC213" s="257"/>
      <c r="AD213" s="205">
        <f>'Art. 121'!AF211</f>
        <v>3</v>
      </c>
      <c r="AE213" s="91" t="str">
        <f t="shared" si="41"/>
        <v>No aplica</v>
      </c>
      <c r="AF213">
        <f t="shared" si="42"/>
        <v>1.5</v>
      </c>
      <c r="AG213" s="89" t="str">
        <f t="shared" si="43"/>
        <v>No aplica</v>
      </c>
      <c r="AH213" s="92" t="e">
        <f t="shared" si="44"/>
        <v>#VALUE!</v>
      </c>
      <c r="AI213" s="93" t="str">
        <f t="shared" si="45"/>
        <v>No aplica</v>
      </c>
      <c r="AJ213" s="93" t="e">
        <f t="shared" si="46"/>
        <v>#VALUE!</v>
      </c>
      <c r="AK213" s="93" t="e">
        <f t="shared" si="47"/>
        <v>#VALUE!</v>
      </c>
    </row>
    <row r="214" spans="1:37" ht="25.35" customHeight="1" thickTop="1" thickBot="1">
      <c r="A214" s="255" t="s">
        <v>192</v>
      </c>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c r="AA214" s="256"/>
      <c r="AB214" s="256"/>
      <c r="AC214" s="257"/>
      <c r="AD214" s="205">
        <f>'Art. 121'!AF212</f>
        <v>3</v>
      </c>
      <c r="AE214" s="91" t="str">
        <f t="shared" si="41"/>
        <v>No aplica</v>
      </c>
      <c r="AF214">
        <f t="shared" si="42"/>
        <v>1.5</v>
      </c>
      <c r="AG214" s="89" t="str">
        <f t="shared" si="43"/>
        <v>No aplica</v>
      </c>
      <c r="AH214" s="92" t="e">
        <f t="shared" si="44"/>
        <v>#VALUE!</v>
      </c>
      <c r="AI214" s="93" t="str">
        <f t="shared" si="45"/>
        <v>No aplica</v>
      </c>
      <c r="AJ214" s="93" t="e">
        <f t="shared" si="46"/>
        <v>#VALUE!</v>
      </c>
      <c r="AK214" s="93" t="e">
        <f t="shared" si="47"/>
        <v>#VALUE!</v>
      </c>
    </row>
    <row r="215" spans="1:37" ht="25.35" customHeight="1" thickTop="1" thickBot="1">
      <c r="A215" s="255" t="s">
        <v>193</v>
      </c>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c r="AA215" s="256"/>
      <c r="AB215" s="256"/>
      <c r="AC215" s="257"/>
      <c r="AD215" s="205">
        <f>'Art. 121'!AF213</f>
        <v>3</v>
      </c>
      <c r="AE215" s="91" t="str">
        <f t="shared" si="41"/>
        <v>No aplica</v>
      </c>
      <c r="AF215">
        <f t="shared" si="42"/>
        <v>1.5</v>
      </c>
      <c r="AG215" s="89" t="str">
        <f t="shared" si="43"/>
        <v>No aplica</v>
      </c>
      <c r="AH215" s="92" t="e">
        <f t="shared" si="44"/>
        <v>#VALUE!</v>
      </c>
      <c r="AI215" s="93" t="str">
        <f t="shared" si="45"/>
        <v>No aplica</v>
      </c>
      <c r="AJ215" s="93" t="e">
        <f t="shared" si="46"/>
        <v>#VALUE!</v>
      </c>
      <c r="AK215" s="93" t="e">
        <f t="shared" si="47"/>
        <v>#VALUE!</v>
      </c>
    </row>
    <row r="216" spans="1:37" ht="25.35" customHeight="1" thickTop="1" thickBot="1">
      <c r="A216" s="255" t="s">
        <v>194</v>
      </c>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c r="AA216" s="256"/>
      <c r="AB216" s="256"/>
      <c r="AC216" s="257"/>
      <c r="AD216" s="205">
        <f>'Art. 121'!AF214</f>
        <v>3</v>
      </c>
      <c r="AE216" s="91" t="str">
        <f t="shared" si="41"/>
        <v>No aplica</v>
      </c>
      <c r="AF216">
        <f t="shared" si="42"/>
        <v>1.5</v>
      </c>
      <c r="AG216" s="89" t="str">
        <f t="shared" si="43"/>
        <v>No aplica</v>
      </c>
      <c r="AH216" s="92" t="e">
        <f t="shared" si="44"/>
        <v>#VALUE!</v>
      </c>
      <c r="AI216" s="93" t="str">
        <f t="shared" si="45"/>
        <v>No aplica</v>
      </c>
      <c r="AJ216" s="93" t="e">
        <f t="shared" si="46"/>
        <v>#VALUE!</v>
      </c>
      <c r="AK216" s="93" t="e">
        <f t="shared" si="47"/>
        <v>#VALUE!</v>
      </c>
    </row>
    <row r="217" spans="1:37" ht="25.35" customHeight="1" thickTop="1" thickBot="1">
      <c r="A217" s="255" t="s">
        <v>195</v>
      </c>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c r="AA217" s="256"/>
      <c r="AB217" s="256"/>
      <c r="AC217" s="257"/>
      <c r="AD217" s="205">
        <f>'Art. 121'!AF215</f>
        <v>3</v>
      </c>
      <c r="AE217" s="91" t="str">
        <f t="shared" si="41"/>
        <v>No aplica</v>
      </c>
      <c r="AF217">
        <f t="shared" si="42"/>
        <v>1.5</v>
      </c>
      <c r="AG217" s="89" t="str">
        <f t="shared" si="43"/>
        <v>No aplica</v>
      </c>
      <c r="AH217" s="92" t="e">
        <f t="shared" si="44"/>
        <v>#VALUE!</v>
      </c>
      <c r="AI217" s="93" t="str">
        <f t="shared" si="45"/>
        <v>No aplica</v>
      </c>
      <c r="AJ217" s="93" t="e">
        <f t="shared" si="46"/>
        <v>#VALUE!</v>
      </c>
      <c r="AK217" s="93" t="e">
        <f t="shared" si="47"/>
        <v>#VALUE!</v>
      </c>
    </row>
    <row r="218" spans="1:37" ht="25.35" customHeight="1" thickTop="1" thickBot="1">
      <c r="A218" s="255" t="s">
        <v>196</v>
      </c>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c r="AA218" s="256"/>
      <c r="AB218" s="256"/>
      <c r="AC218" s="257"/>
      <c r="AD218" s="205">
        <f>'Art. 121'!AF216</f>
        <v>3</v>
      </c>
      <c r="AE218" s="91" t="str">
        <f t="shared" si="41"/>
        <v>No aplica</v>
      </c>
      <c r="AF218">
        <f t="shared" si="42"/>
        <v>1.5</v>
      </c>
      <c r="AG218" s="89" t="str">
        <f t="shared" si="43"/>
        <v>No aplica</v>
      </c>
      <c r="AH218" s="92" t="e">
        <f t="shared" si="44"/>
        <v>#VALUE!</v>
      </c>
      <c r="AI218" s="93" t="str">
        <f t="shared" si="45"/>
        <v>No aplica</v>
      </c>
      <c r="AJ218" s="93" t="e">
        <f t="shared" si="46"/>
        <v>#VALUE!</v>
      </c>
      <c r="AK218" s="93" t="e">
        <f t="shared" si="47"/>
        <v>#VALUE!</v>
      </c>
    </row>
    <row r="219" spans="1:37" ht="25.35" customHeight="1" thickTop="1">
      <c r="A219" s="304" t="s">
        <v>1932</v>
      </c>
      <c r="B219" s="304"/>
      <c r="C219" s="304"/>
      <c r="D219" s="304"/>
      <c r="E219" s="304"/>
      <c r="F219" s="304"/>
      <c r="G219" s="304"/>
      <c r="H219" s="304"/>
      <c r="I219" s="304"/>
      <c r="J219" s="304"/>
      <c r="K219" s="304"/>
      <c r="L219" s="304"/>
      <c r="M219" s="304"/>
      <c r="N219" s="304"/>
      <c r="O219" s="304"/>
      <c r="P219" s="304"/>
      <c r="Q219" s="304"/>
      <c r="R219" s="304"/>
      <c r="S219" s="304"/>
      <c r="T219" s="304"/>
      <c r="U219" s="304"/>
      <c r="V219" s="304"/>
      <c r="W219" s="304"/>
      <c r="X219" s="304"/>
      <c r="Y219" s="304"/>
      <c r="Z219" s="304"/>
      <c r="AA219" s="304"/>
      <c r="AB219" s="304"/>
      <c r="AC219" s="304"/>
      <c r="AD219" s="304"/>
      <c r="AE219" s="91">
        <f>SUM(AE197:AE218)</f>
        <v>0</v>
      </c>
      <c r="AF219" s="63"/>
      <c r="AG219" s="94">
        <f>SUM(AG197:AG218)</f>
        <v>0</v>
      </c>
      <c r="AH219" s="95"/>
      <c r="AI219" s="96"/>
      <c r="AJ219" s="96"/>
      <c r="AK219" s="96"/>
    </row>
    <row r="220" spans="1:37" ht="25.35" customHeight="1">
      <c r="A220" s="302" t="s">
        <v>1933</v>
      </c>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c r="AA220" s="302"/>
      <c r="AB220" s="302"/>
      <c r="AC220" s="302"/>
      <c r="AD220" s="302"/>
      <c r="AE220" s="91">
        <f>AE219/$AE$23*100</f>
        <v>0</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05" t="s">
        <v>79</v>
      </c>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106" t="s">
        <v>67</v>
      </c>
      <c r="AE222" s="107" t="s">
        <v>9</v>
      </c>
      <c r="AF222" s="89" t="s">
        <v>1877</v>
      </c>
      <c r="AG222" s="89" t="s">
        <v>1878</v>
      </c>
      <c r="AH222" s="89" t="s">
        <v>1879</v>
      </c>
      <c r="AI222" s="90" t="s">
        <v>1880</v>
      </c>
      <c r="AJ222" s="89"/>
      <c r="AK222" s="90" t="s">
        <v>1881</v>
      </c>
    </row>
    <row r="223" spans="1:37" ht="25.35" customHeight="1" thickTop="1" thickBot="1">
      <c r="A223" s="255" t="s">
        <v>1934</v>
      </c>
      <c r="B223" s="256"/>
      <c r="C223" s="256"/>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6"/>
      <c r="Z223" s="256"/>
      <c r="AA223" s="256"/>
      <c r="AB223" s="256"/>
      <c r="AC223" s="257"/>
      <c r="AD223" s="205">
        <f>'Art. 121'!AF219</f>
        <v>3</v>
      </c>
      <c r="AE223" s="91" t="str">
        <f>IF(AG223=1,AK223,AG223)</f>
        <v>No aplica</v>
      </c>
      <c r="AF223">
        <f>AD223/2</f>
        <v>1.5</v>
      </c>
      <c r="AG223" s="89" t="str">
        <f>IF(AND(AF223&gt;=0,AF223&lt;=1),1,"No aplica")</f>
        <v>No aplica</v>
      </c>
      <c r="AH223" s="92" t="e">
        <f>AD223/(AG223*2)</f>
        <v>#VALUE!</v>
      </c>
      <c r="AI223" s="93" t="str">
        <f>IF(AG223=1,AG223/$AG$228,"No aplica")</f>
        <v>No aplica</v>
      </c>
      <c r="AJ223" s="93" t="e">
        <f>AF223*AI223</f>
        <v>#VALUE!</v>
      </c>
      <c r="AK223" s="93" t="e">
        <f>AJ223*$AE$23</f>
        <v>#VALUE!</v>
      </c>
    </row>
    <row r="224" spans="1:37" ht="25.35" customHeight="1" thickTop="1" thickBot="1">
      <c r="A224" s="255" t="s">
        <v>198</v>
      </c>
      <c r="B224" s="256"/>
      <c r="C224" s="256"/>
      <c r="D224" s="256"/>
      <c r="E224" s="256"/>
      <c r="F224" s="256"/>
      <c r="G224" s="256"/>
      <c r="H224" s="256"/>
      <c r="I224" s="256"/>
      <c r="J224" s="256"/>
      <c r="K224" s="256"/>
      <c r="L224" s="256"/>
      <c r="M224" s="256"/>
      <c r="N224" s="256"/>
      <c r="O224" s="256"/>
      <c r="P224" s="256"/>
      <c r="Q224" s="256"/>
      <c r="R224" s="256"/>
      <c r="S224" s="256"/>
      <c r="T224" s="256"/>
      <c r="U224" s="256"/>
      <c r="V224" s="256"/>
      <c r="W224" s="256"/>
      <c r="X224" s="256"/>
      <c r="Y224" s="256"/>
      <c r="Z224" s="256"/>
      <c r="AA224" s="256"/>
      <c r="AB224" s="256"/>
      <c r="AC224" s="257"/>
      <c r="AD224" s="205">
        <f>'Art. 121'!AF220</f>
        <v>3</v>
      </c>
      <c r="AE224" s="91" t="str">
        <f>IF(AG224=1,AK224,AG224)</f>
        <v>No aplica</v>
      </c>
      <c r="AF224">
        <f>AD224/2</f>
        <v>1.5</v>
      </c>
      <c r="AG224" s="89" t="str">
        <f>IF(AND(AF224&gt;=0,AF224&lt;=1),1,"No aplica")</f>
        <v>No aplica</v>
      </c>
      <c r="AH224" s="92" t="e">
        <f>AD224/(AG224*2)</f>
        <v>#VALUE!</v>
      </c>
      <c r="AI224" s="93" t="str">
        <f>IF(AG224=1,AG224/$AG$228,"No aplica")</f>
        <v>No aplica</v>
      </c>
      <c r="AJ224" s="93" t="e">
        <f>AF224*AI224</f>
        <v>#VALUE!</v>
      </c>
      <c r="AK224" s="93" t="e">
        <f>AJ224*$AE$23</f>
        <v>#VALUE!</v>
      </c>
    </row>
    <row r="225" spans="1:37" ht="25.35" customHeight="1" thickTop="1" thickBot="1">
      <c r="A225" s="255" t="s">
        <v>1935</v>
      </c>
      <c r="B225" s="256"/>
      <c r="C225" s="256"/>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256"/>
      <c r="Z225" s="256"/>
      <c r="AA225" s="256"/>
      <c r="AB225" s="256"/>
      <c r="AC225" s="257"/>
      <c r="AD225" s="205">
        <f>'Art. 121'!AF221</f>
        <v>3</v>
      </c>
      <c r="AE225" s="91" t="str">
        <f>IF(AG225=1,AK225,AG225)</f>
        <v>No aplica</v>
      </c>
      <c r="AF225">
        <f>AD225/2</f>
        <v>1.5</v>
      </c>
      <c r="AG225" s="89" t="str">
        <f>IF(AND(AF225&gt;=0,AF225&lt;=1),1,"No aplica")</f>
        <v>No aplica</v>
      </c>
      <c r="AH225" s="92" t="e">
        <f>AD225/(AG225*2)</f>
        <v>#VALUE!</v>
      </c>
      <c r="AI225" s="93" t="str">
        <f>IF(AG225=1,AG225/$AG$228,"No aplica")</f>
        <v>No aplica</v>
      </c>
      <c r="AJ225" s="93" t="e">
        <f>AF225*AI225</f>
        <v>#VALUE!</v>
      </c>
      <c r="AK225" s="93" t="e">
        <f>AJ225*$AE$23</f>
        <v>#VALUE!</v>
      </c>
    </row>
    <row r="226" spans="1:37" ht="25.35" customHeight="1" thickTop="1" thickBot="1">
      <c r="A226" s="255" t="s">
        <v>1936</v>
      </c>
      <c r="B226" s="256"/>
      <c r="C226" s="256"/>
      <c r="D226" s="256"/>
      <c r="E226" s="256"/>
      <c r="F226" s="256"/>
      <c r="G226" s="256"/>
      <c r="H226" s="256"/>
      <c r="I226" s="256"/>
      <c r="J226" s="256"/>
      <c r="K226" s="256"/>
      <c r="L226" s="256"/>
      <c r="M226" s="256"/>
      <c r="N226" s="256"/>
      <c r="O226" s="256"/>
      <c r="P226" s="256"/>
      <c r="Q226" s="256"/>
      <c r="R226" s="256"/>
      <c r="S226" s="256"/>
      <c r="T226" s="256"/>
      <c r="U226" s="256"/>
      <c r="V226" s="256"/>
      <c r="W226" s="256"/>
      <c r="X226" s="256"/>
      <c r="Y226" s="256"/>
      <c r="Z226" s="256"/>
      <c r="AA226" s="256"/>
      <c r="AB226" s="256"/>
      <c r="AC226" s="257"/>
      <c r="AD226" s="205">
        <f>'Art. 121'!AF222</f>
        <v>3</v>
      </c>
      <c r="AE226" s="91" t="str">
        <f>IF(AG226=1,AK226,AG226)</f>
        <v>No aplica</v>
      </c>
      <c r="AF226">
        <f>AD226/2</f>
        <v>1.5</v>
      </c>
      <c r="AG226" s="89" t="str">
        <f>IF(AND(AF226&gt;=0,AF226&lt;=1),1,"No aplica")</f>
        <v>No aplica</v>
      </c>
      <c r="AH226" s="92" t="e">
        <f>AD226/(AG226*2)</f>
        <v>#VALUE!</v>
      </c>
      <c r="AI226" s="93" t="str">
        <f>IF(AG226=1,AG226/$AG$228,"No aplica")</f>
        <v>No aplica</v>
      </c>
      <c r="AJ226" s="93" t="e">
        <f>AF226*AI226</f>
        <v>#VALUE!</v>
      </c>
      <c r="AK226" s="93" t="e">
        <f>AJ226*$AE$23</f>
        <v>#VALUE!</v>
      </c>
    </row>
    <row r="227" spans="1:37" ht="25.35" customHeight="1" thickTop="1" thickBot="1">
      <c r="A227" s="255" t="s">
        <v>1937</v>
      </c>
      <c r="B227" s="256"/>
      <c r="C227" s="256"/>
      <c r="D227" s="256"/>
      <c r="E227" s="256"/>
      <c r="F227" s="256"/>
      <c r="G227" s="256"/>
      <c r="H227" s="256"/>
      <c r="I227" s="256"/>
      <c r="J227" s="256"/>
      <c r="K227" s="256"/>
      <c r="L227" s="256"/>
      <c r="M227" s="256"/>
      <c r="N227" s="256"/>
      <c r="O227" s="256"/>
      <c r="P227" s="256"/>
      <c r="Q227" s="256"/>
      <c r="R227" s="256"/>
      <c r="S227" s="256"/>
      <c r="T227" s="256"/>
      <c r="U227" s="256"/>
      <c r="V227" s="256"/>
      <c r="W227" s="256"/>
      <c r="X227" s="256"/>
      <c r="Y227" s="256"/>
      <c r="Z227" s="256"/>
      <c r="AA227" s="256"/>
      <c r="AB227" s="256"/>
      <c r="AC227" s="257"/>
      <c r="AD227" s="205">
        <f>'Art. 121'!AF223</f>
        <v>3</v>
      </c>
      <c r="AE227" s="91" t="str">
        <f>IF(AG227=1,AK227,AG227)</f>
        <v>No aplica</v>
      </c>
      <c r="AF227">
        <f>AD227/2</f>
        <v>1.5</v>
      </c>
      <c r="AG227" s="89" t="str">
        <f>IF(AND(AF227&gt;=0,AF227&lt;=1),1,"No aplica")</f>
        <v>No aplica</v>
      </c>
      <c r="AH227" s="92" t="e">
        <f>AD227/(AG227*2)</f>
        <v>#VALUE!</v>
      </c>
      <c r="AI227" s="93" t="str">
        <f>IF(AG227=1,AG227/$AG$228,"No aplica")</f>
        <v>No aplica</v>
      </c>
      <c r="AJ227" s="93" t="e">
        <f>AF227*AI227</f>
        <v>#VALUE!</v>
      </c>
      <c r="AK227" s="93" t="e">
        <f>AJ227*$AE$23</f>
        <v>#VALUE!</v>
      </c>
    </row>
    <row r="228" spans="1:37" ht="25.35" customHeight="1" thickTop="1">
      <c r="A228" s="304" t="s">
        <v>1938</v>
      </c>
      <c r="B228" s="304"/>
      <c r="C228" s="304"/>
      <c r="D228" s="304"/>
      <c r="E228" s="304"/>
      <c r="F228" s="304"/>
      <c r="G228" s="304"/>
      <c r="H228" s="304"/>
      <c r="I228" s="304"/>
      <c r="J228" s="304"/>
      <c r="K228" s="304"/>
      <c r="L228" s="304"/>
      <c r="M228" s="304"/>
      <c r="N228" s="304"/>
      <c r="O228" s="304"/>
      <c r="P228" s="304"/>
      <c r="Q228" s="304"/>
      <c r="R228" s="304"/>
      <c r="S228" s="304"/>
      <c r="T228" s="304"/>
      <c r="U228" s="304"/>
      <c r="V228" s="304"/>
      <c r="W228" s="304"/>
      <c r="X228" s="304"/>
      <c r="Y228" s="304"/>
      <c r="Z228" s="304"/>
      <c r="AA228" s="304"/>
      <c r="AB228" s="304"/>
      <c r="AC228" s="304"/>
      <c r="AD228" s="304"/>
      <c r="AE228" s="91">
        <f>SUM(AE223:AE227)</f>
        <v>0</v>
      </c>
      <c r="AF228" s="63"/>
      <c r="AG228" s="94">
        <f>SUM(AG223:AG227)</f>
        <v>0</v>
      </c>
      <c r="AH228" s="95"/>
      <c r="AI228" s="96"/>
      <c r="AJ228" s="96"/>
      <c r="AK228" s="96"/>
    </row>
    <row r="229" spans="1:37" ht="25.35" customHeight="1">
      <c r="A229" s="302" t="s">
        <v>1939</v>
      </c>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c r="AA229" s="302"/>
      <c r="AB229" s="302"/>
      <c r="AC229" s="302"/>
      <c r="AD229" s="302"/>
      <c r="AE229" s="91">
        <f>AE228/$AE$23*100</f>
        <v>0</v>
      </c>
      <c r="AF229" s="63"/>
      <c r="AG229" s="94"/>
      <c r="AH229" s="95"/>
      <c r="AI229" s="96"/>
      <c r="AJ229" s="96"/>
      <c r="AK229" s="96"/>
    </row>
    <row r="230" spans="1:37" ht="25.35" customHeight="1">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25.35" customHeight="1">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94" t="s">
        <v>202</v>
      </c>
      <c r="B232" s="294"/>
      <c r="C232" s="294"/>
      <c r="D232" s="294"/>
      <c r="E232" s="294"/>
      <c r="F232" s="294"/>
      <c r="G232" s="294"/>
      <c r="H232" s="294"/>
      <c r="I232" s="294"/>
      <c r="J232" s="294"/>
      <c r="K232" s="294"/>
      <c r="L232" s="294"/>
      <c r="M232" s="294"/>
      <c r="N232" s="294"/>
      <c r="O232" s="294"/>
      <c r="P232" s="294"/>
      <c r="Q232" s="294"/>
      <c r="R232" s="294"/>
      <c r="S232" s="294"/>
      <c r="T232" s="294"/>
      <c r="U232" s="294"/>
      <c r="V232" s="294"/>
      <c r="W232" s="294"/>
      <c r="X232" s="294"/>
      <c r="Y232" s="294"/>
      <c r="Z232" s="294"/>
      <c r="AA232" s="294"/>
      <c r="AB232" s="294"/>
      <c r="AC232" s="294"/>
      <c r="AD232" s="294"/>
      <c r="AE232" s="294"/>
    </row>
    <row r="233" spans="1:37" ht="25.35" customHeight="1">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25.35" customHeight="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03" t="s">
        <v>44</v>
      </c>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c r="AA235" s="303"/>
      <c r="AB235" s="303"/>
      <c r="AC235" s="303"/>
      <c r="AD235" s="67" t="s">
        <v>67</v>
      </c>
      <c r="AE235" s="201" t="s">
        <v>9</v>
      </c>
      <c r="AF235" s="89" t="s">
        <v>1877</v>
      </c>
      <c r="AG235" s="89" t="s">
        <v>1878</v>
      </c>
      <c r="AH235" s="89" t="s">
        <v>1879</v>
      </c>
      <c r="AI235" s="90" t="s">
        <v>1880</v>
      </c>
      <c r="AJ235" s="89"/>
      <c r="AK235" s="90" t="s">
        <v>1881</v>
      </c>
    </row>
    <row r="236" spans="1:37" ht="25.35" customHeight="1" thickTop="1" thickBot="1">
      <c r="A236" s="255" t="s">
        <v>69</v>
      </c>
      <c r="B236" s="256"/>
      <c r="C236" s="256"/>
      <c r="D236" s="256"/>
      <c r="E236" s="256"/>
      <c r="F236" s="256"/>
      <c r="G236" s="256"/>
      <c r="H236" s="256"/>
      <c r="I236" s="256"/>
      <c r="J236" s="256"/>
      <c r="K236" s="256"/>
      <c r="L236" s="256"/>
      <c r="M236" s="256"/>
      <c r="N236" s="256"/>
      <c r="O236" s="256"/>
      <c r="P236" s="256"/>
      <c r="Q236" s="256"/>
      <c r="R236" s="256"/>
      <c r="S236" s="256"/>
      <c r="T236" s="256"/>
      <c r="U236" s="256"/>
      <c r="V236" s="256"/>
      <c r="W236" s="256"/>
      <c r="X236" s="256"/>
      <c r="Y236" s="256"/>
      <c r="Z236" s="256"/>
      <c r="AA236" s="256"/>
      <c r="AB236" s="256"/>
      <c r="AC236" s="257"/>
      <c r="AD236" s="205">
        <f>'Art. 121'!AF232</f>
        <v>2</v>
      </c>
      <c r="AE236" s="91">
        <f t="shared" ref="AE236:AE247" si="48">IF(AG236=1,AK236,AG236)</f>
        <v>0.3968253968253968</v>
      </c>
      <c r="AF236">
        <f t="shared" ref="AF236:AF247" si="49">AD236/2</f>
        <v>1</v>
      </c>
      <c r="AG236" s="89">
        <f t="shared" ref="AG236:AG247" si="50">IF(AND(AF236&gt;=0,AF236&lt;=1),1,"No aplica")</f>
        <v>1</v>
      </c>
      <c r="AH236" s="92">
        <f t="shared" ref="AH236:AH247" si="51">AD236/(AG236*2)</f>
        <v>1</v>
      </c>
      <c r="AI236" s="93">
        <f t="shared" ref="AI236:AI247" si="52">IF(AG236=1,AG236/$AG$248,"No aplica")</f>
        <v>8.3333333333333329E-2</v>
      </c>
      <c r="AJ236" s="93">
        <f t="shared" ref="AJ236:AJ247" si="53">AF236*AI236</f>
        <v>8.3333333333333329E-2</v>
      </c>
      <c r="AK236" s="93">
        <f t="shared" ref="AK236:AK247" si="54">AJ236*$AE$23</f>
        <v>0.3968253968253968</v>
      </c>
    </row>
    <row r="237" spans="1:37" ht="25.35" customHeight="1" thickTop="1" thickBot="1">
      <c r="A237" s="255" t="s">
        <v>109</v>
      </c>
      <c r="B237" s="256"/>
      <c r="C237" s="256"/>
      <c r="D237" s="256"/>
      <c r="E237" s="256"/>
      <c r="F237" s="256"/>
      <c r="G237" s="256"/>
      <c r="H237" s="256"/>
      <c r="I237" s="256"/>
      <c r="J237" s="256"/>
      <c r="K237" s="256"/>
      <c r="L237" s="256"/>
      <c r="M237" s="256"/>
      <c r="N237" s="256"/>
      <c r="O237" s="256"/>
      <c r="P237" s="256"/>
      <c r="Q237" s="256"/>
      <c r="R237" s="256"/>
      <c r="S237" s="256"/>
      <c r="T237" s="256"/>
      <c r="U237" s="256"/>
      <c r="V237" s="256"/>
      <c r="W237" s="256"/>
      <c r="X237" s="256"/>
      <c r="Y237" s="256"/>
      <c r="Z237" s="256"/>
      <c r="AA237" s="256"/>
      <c r="AB237" s="256"/>
      <c r="AC237" s="257"/>
      <c r="AD237" s="205">
        <f>'Art. 121'!AF233</f>
        <v>2</v>
      </c>
      <c r="AE237" s="91">
        <f t="shared" si="48"/>
        <v>0.3968253968253968</v>
      </c>
      <c r="AF237">
        <f t="shared" si="49"/>
        <v>1</v>
      </c>
      <c r="AG237" s="89">
        <f t="shared" si="50"/>
        <v>1</v>
      </c>
      <c r="AH237" s="92">
        <f t="shared" si="51"/>
        <v>1</v>
      </c>
      <c r="AI237" s="93">
        <f t="shared" si="52"/>
        <v>8.3333333333333329E-2</v>
      </c>
      <c r="AJ237" s="93">
        <f t="shared" si="53"/>
        <v>8.3333333333333329E-2</v>
      </c>
      <c r="AK237" s="93">
        <f t="shared" si="54"/>
        <v>0.3968253968253968</v>
      </c>
    </row>
    <row r="238" spans="1:37" ht="25.35" customHeight="1" thickTop="1" thickBot="1">
      <c r="A238" s="255" t="s">
        <v>204</v>
      </c>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7"/>
      <c r="AD238" s="205">
        <f>'Art. 121'!AF234</f>
        <v>2</v>
      </c>
      <c r="AE238" s="91">
        <f t="shared" si="48"/>
        <v>0.3968253968253968</v>
      </c>
      <c r="AF238">
        <f t="shared" si="49"/>
        <v>1</v>
      </c>
      <c r="AG238" s="89">
        <f t="shared" si="50"/>
        <v>1</v>
      </c>
      <c r="AH238" s="92">
        <f t="shared" si="51"/>
        <v>1</v>
      </c>
      <c r="AI238" s="93">
        <f t="shared" si="52"/>
        <v>8.3333333333333329E-2</v>
      </c>
      <c r="AJ238" s="93">
        <f t="shared" si="53"/>
        <v>8.3333333333333329E-2</v>
      </c>
      <c r="AK238" s="93">
        <f t="shared" si="54"/>
        <v>0.3968253968253968</v>
      </c>
    </row>
    <row r="239" spans="1:37" ht="25.35" customHeight="1" thickTop="1" thickBot="1">
      <c r="A239" s="255" t="s">
        <v>205</v>
      </c>
      <c r="B239" s="256"/>
      <c r="C239" s="256"/>
      <c r="D239" s="256"/>
      <c r="E239" s="256"/>
      <c r="F239" s="256"/>
      <c r="G239" s="256"/>
      <c r="H239" s="256"/>
      <c r="I239" s="256"/>
      <c r="J239" s="256"/>
      <c r="K239" s="256"/>
      <c r="L239" s="256"/>
      <c r="M239" s="256"/>
      <c r="N239" s="256"/>
      <c r="O239" s="256"/>
      <c r="P239" s="256"/>
      <c r="Q239" s="256"/>
      <c r="R239" s="256"/>
      <c r="S239" s="256"/>
      <c r="T239" s="256"/>
      <c r="U239" s="256"/>
      <c r="V239" s="256"/>
      <c r="W239" s="256"/>
      <c r="X239" s="256"/>
      <c r="Y239" s="256"/>
      <c r="Z239" s="256"/>
      <c r="AA239" s="256"/>
      <c r="AB239" s="256"/>
      <c r="AC239" s="257"/>
      <c r="AD239" s="205">
        <f>'Art. 121'!AF235</f>
        <v>2</v>
      </c>
      <c r="AE239" s="91">
        <f t="shared" si="48"/>
        <v>0.3968253968253968</v>
      </c>
      <c r="AF239">
        <f t="shared" si="49"/>
        <v>1</v>
      </c>
      <c r="AG239" s="89">
        <f t="shared" si="50"/>
        <v>1</v>
      </c>
      <c r="AH239" s="92">
        <f t="shared" si="51"/>
        <v>1</v>
      </c>
      <c r="AI239" s="93">
        <f t="shared" si="52"/>
        <v>8.3333333333333329E-2</v>
      </c>
      <c r="AJ239" s="93">
        <f t="shared" si="53"/>
        <v>8.3333333333333329E-2</v>
      </c>
      <c r="AK239" s="93">
        <f t="shared" si="54"/>
        <v>0.3968253968253968</v>
      </c>
    </row>
    <row r="240" spans="1:37" ht="25.35" customHeight="1" thickTop="1" thickBot="1">
      <c r="A240" s="255" t="s">
        <v>1940</v>
      </c>
      <c r="B240" s="256"/>
      <c r="C240" s="256"/>
      <c r="D240" s="256"/>
      <c r="E240" s="256"/>
      <c r="F240" s="256"/>
      <c r="G240" s="256"/>
      <c r="H240" s="256"/>
      <c r="I240" s="256"/>
      <c r="J240" s="256"/>
      <c r="K240" s="256"/>
      <c r="L240" s="256"/>
      <c r="M240" s="256"/>
      <c r="N240" s="256"/>
      <c r="O240" s="256"/>
      <c r="P240" s="256"/>
      <c r="Q240" s="256"/>
      <c r="R240" s="256"/>
      <c r="S240" s="256"/>
      <c r="T240" s="256"/>
      <c r="U240" s="256"/>
      <c r="V240" s="256"/>
      <c r="W240" s="256"/>
      <c r="X240" s="256"/>
      <c r="Y240" s="256"/>
      <c r="Z240" s="256"/>
      <c r="AA240" s="256"/>
      <c r="AB240" s="256"/>
      <c r="AC240" s="257"/>
      <c r="AD240" s="205">
        <f>'Art. 121'!AF236</f>
        <v>2</v>
      </c>
      <c r="AE240" s="91">
        <f t="shared" si="48"/>
        <v>0.3968253968253968</v>
      </c>
      <c r="AF240">
        <f t="shared" si="49"/>
        <v>1</v>
      </c>
      <c r="AG240" s="89">
        <f t="shared" si="50"/>
        <v>1</v>
      </c>
      <c r="AH240" s="92">
        <f t="shared" si="51"/>
        <v>1</v>
      </c>
      <c r="AI240" s="93">
        <f t="shared" si="52"/>
        <v>8.3333333333333329E-2</v>
      </c>
      <c r="AJ240" s="93">
        <f t="shared" si="53"/>
        <v>8.3333333333333329E-2</v>
      </c>
      <c r="AK240" s="93">
        <f t="shared" si="54"/>
        <v>0.3968253968253968</v>
      </c>
    </row>
    <row r="241" spans="1:37" ht="25.35" customHeight="1" thickTop="1" thickBot="1">
      <c r="A241" s="255" t="s">
        <v>207</v>
      </c>
      <c r="B241" s="256"/>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256"/>
      <c r="Z241" s="256"/>
      <c r="AA241" s="256"/>
      <c r="AB241" s="256"/>
      <c r="AC241" s="257"/>
      <c r="AD241" s="205">
        <f>'Art. 121'!AF238</f>
        <v>2</v>
      </c>
      <c r="AE241" s="91">
        <f t="shared" si="48"/>
        <v>0.3968253968253968</v>
      </c>
      <c r="AF241">
        <f t="shared" si="49"/>
        <v>1</v>
      </c>
      <c r="AG241" s="89">
        <f t="shared" si="50"/>
        <v>1</v>
      </c>
      <c r="AH241" s="92">
        <f t="shared" si="51"/>
        <v>1</v>
      </c>
      <c r="AI241" s="93">
        <f t="shared" si="52"/>
        <v>8.3333333333333329E-2</v>
      </c>
      <c r="AJ241" s="93">
        <f t="shared" si="53"/>
        <v>8.3333333333333329E-2</v>
      </c>
      <c r="AK241" s="93">
        <f t="shared" si="54"/>
        <v>0.3968253968253968</v>
      </c>
    </row>
    <row r="242" spans="1:37" ht="25.35" customHeight="1" thickTop="1" thickBot="1">
      <c r="A242" s="255" t="s">
        <v>208</v>
      </c>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7"/>
      <c r="AD242" s="205">
        <f>'Art. 121'!AF239</f>
        <v>2</v>
      </c>
      <c r="AE242" s="91">
        <f t="shared" si="48"/>
        <v>0.3968253968253968</v>
      </c>
      <c r="AF242">
        <f t="shared" si="49"/>
        <v>1</v>
      </c>
      <c r="AG242" s="89">
        <f t="shared" si="50"/>
        <v>1</v>
      </c>
      <c r="AH242" s="92">
        <f t="shared" si="51"/>
        <v>1</v>
      </c>
      <c r="AI242" s="93">
        <f t="shared" si="52"/>
        <v>8.3333333333333329E-2</v>
      </c>
      <c r="AJ242" s="93">
        <f t="shared" si="53"/>
        <v>8.3333333333333329E-2</v>
      </c>
      <c r="AK242" s="93">
        <f t="shared" si="54"/>
        <v>0.3968253968253968</v>
      </c>
    </row>
    <row r="243" spans="1:37" ht="25.35" customHeight="1" thickTop="1" thickBot="1">
      <c r="A243" s="255" t="s">
        <v>209</v>
      </c>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7"/>
      <c r="AD243" s="205">
        <f>'Art. 121'!AF240</f>
        <v>2</v>
      </c>
      <c r="AE243" s="91">
        <f t="shared" si="48"/>
        <v>0.3968253968253968</v>
      </c>
      <c r="AF243">
        <f t="shared" si="49"/>
        <v>1</v>
      </c>
      <c r="AG243" s="89">
        <f t="shared" si="50"/>
        <v>1</v>
      </c>
      <c r="AH243" s="92">
        <f t="shared" si="51"/>
        <v>1</v>
      </c>
      <c r="AI243" s="93">
        <f t="shared" si="52"/>
        <v>8.3333333333333329E-2</v>
      </c>
      <c r="AJ243" s="93">
        <f t="shared" si="53"/>
        <v>8.3333333333333329E-2</v>
      </c>
      <c r="AK243" s="93">
        <f t="shared" si="54"/>
        <v>0.3968253968253968</v>
      </c>
    </row>
    <row r="244" spans="1:37" ht="25.35" customHeight="1" thickTop="1" thickBot="1">
      <c r="A244" s="255" t="s">
        <v>210</v>
      </c>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7"/>
      <c r="AD244" s="205">
        <f>'Art. 121'!AF241</f>
        <v>2</v>
      </c>
      <c r="AE244" s="91">
        <f t="shared" si="48"/>
        <v>0.3968253968253968</v>
      </c>
      <c r="AF244">
        <f t="shared" si="49"/>
        <v>1</v>
      </c>
      <c r="AG244" s="89">
        <f t="shared" si="50"/>
        <v>1</v>
      </c>
      <c r="AH244" s="92">
        <f t="shared" si="51"/>
        <v>1</v>
      </c>
      <c r="AI244" s="93">
        <f t="shared" si="52"/>
        <v>8.3333333333333329E-2</v>
      </c>
      <c r="AJ244" s="93">
        <f t="shared" si="53"/>
        <v>8.3333333333333329E-2</v>
      </c>
      <c r="AK244" s="93">
        <f t="shared" si="54"/>
        <v>0.3968253968253968</v>
      </c>
    </row>
    <row r="245" spans="1:37" ht="25.35" customHeight="1" thickTop="1" thickBot="1">
      <c r="A245" s="255" t="s">
        <v>211</v>
      </c>
      <c r="B245" s="256"/>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256"/>
      <c r="Z245" s="256"/>
      <c r="AA245" s="256"/>
      <c r="AB245" s="256"/>
      <c r="AC245" s="257"/>
      <c r="AD245" s="205">
        <f>'Art. 121'!AF242</f>
        <v>2</v>
      </c>
      <c r="AE245" s="91">
        <f t="shared" si="48"/>
        <v>0.3968253968253968</v>
      </c>
      <c r="AF245">
        <f t="shared" si="49"/>
        <v>1</v>
      </c>
      <c r="AG245" s="89">
        <f t="shared" si="50"/>
        <v>1</v>
      </c>
      <c r="AH245" s="92">
        <f t="shared" si="51"/>
        <v>1</v>
      </c>
      <c r="AI245" s="93">
        <f t="shared" si="52"/>
        <v>8.3333333333333329E-2</v>
      </c>
      <c r="AJ245" s="93">
        <f t="shared" si="53"/>
        <v>8.3333333333333329E-2</v>
      </c>
      <c r="AK245" s="93">
        <f t="shared" si="54"/>
        <v>0.3968253968253968</v>
      </c>
    </row>
    <row r="246" spans="1:37" ht="25.35" customHeight="1" thickTop="1" thickBot="1">
      <c r="A246" s="255" t="s">
        <v>212</v>
      </c>
      <c r="B246" s="256"/>
      <c r="C246" s="256"/>
      <c r="D246" s="256"/>
      <c r="E246" s="256"/>
      <c r="F246" s="256"/>
      <c r="G246" s="256"/>
      <c r="H246" s="256"/>
      <c r="I246" s="256"/>
      <c r="J246" s="256"/>
      <c r="K246" s="256"/>
      <c r="L246" s="256"/>
      <c r="M246" s="256"/>
      <c r="N246" s="256"/>
      <c r="O246" s="256"/>
      <c r="P246" s="256"/>
      <c r="Q246" s="256"/>
      <c r="R246" s="256"/>
      <c r="S246" s="256"/>
      <c r="T246" s="256"/>
      <c r="U246" s="256"/>
      <c r="V246" s="256"/>
      <c r="W246" s="256"/>
      <c r="X246" s="256"/>
      <c r="Y246" s="256"/>
      <c r="Z246" s="256"/>
      <c r="AA246" s="256"/>
      <c r="AB246" s="256"/>
      <c r="AC246" s="257"/>
      <c r="AD246" s="205">
        <f>'Art. 121'!AF242</f>
        <v>2</v>
      </c>
      <c r="AE246" s="91">
        <f t="shared" si="48"/>
        <v>0.3968253968253968</v>
      </c>
      <c r="AF246">
        <f t="shared" si="49"/>
        <v>1</v>
      </c>
      <c r="AG246" s="89">
        <f t="shared" si="50"/>
        <v>1</v>
      </c>
      <c r="AH246" s="92">
        <f t="shared" si="51"/>
        <v>1</v>
      </c>
      <c r="AI246" s="93">
        <f t="shared" si="52"/>
        <v>8.3333333333333329E-2</v>
      </c>
      <c r="AJ246" s="93">
        <f t="shared" si="53"/>
        <v>8.3333333333333329E-2</v>
      </c>
      <c r="AK246" s="93">
        <f t="shared" si="54"/>
        <v>0.3968253968253968</v>
      </c>
    </row>
    <row r="247" spans="1:37" ht="25.35" customHeight="1" thickTop="1" thickBot="1">
      <c r="A247" s="255" t="s">
        <v>213</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7"/>
      <c r="AD247" s="205">
        <f>'Art. 121'!AF243</f>
        <v>2</v>
      </c>
      <c r="AE247" s="91">
        <f t="shared" si="48"/>
        <v>0.3968253968253968</v>
      </c>
      <c r="AF247">
        <f t="shared" si="49"/>
        <v>1</v>
      </c>
      <c r="AG247" s="89">
        <f t="shared" si="50"/>
        <v>1</v>
      </c>
      <c r="AH247" s="92">
        <f t="shared" si="51"/>
        <v>1</v>
      </c>
      <c r="AI247" s="93">
        <f t="shared" si="52"/>
        <v>8.3333333333333329E-2</v>
      </c>
      <c r="AJ247" s="93">
        <f t="shared" si="53"/>
        <v>8.3333333333333329E-2</v>
      </c>
      <c r="AK247" s="93">
        <f t="shared" si="54"/>
        <v>0.3968253968253968</v>
      </c>
    </row>
    <row r="248" spans="1:37" ht="25.35" customHeight="1" thickTop="1">
      <c r="A248" s="304" t="s">
        <v>1941</v>
      </c>
      <c r="B248" s="304"/>
      <c r="C248" s="304"/>
      <c r="D248" s="304"/>
      <c r="E248" s="304"/>
      <c r="F248" s="304"/>
      <c r="G248" s="304"/>
      <c r="H248" s="304"/>
      <c r="I248" s="304"/>
      <c r="J248" s="304"/>
      <c r="K248" s="304"/>
      <c r="L248" s="304"/>
      <c r="M248" s="304"/>
      <c r="N248" s="304"/>
      <c r="O248" s="304"/>
      <c r="P248" s="304"/>
      <c r="Q248" s="304"/>
      <c r="R248" s="304"/>
      <c r="S248" s="304"/>
      <c r="T248" s="304"/>
      <c r="U248" s="304"/>
      <c r="V248" s="304"/>
      <c r="W248" s="304"/>
      <c r="X248" s="304"/>
      <c r="Y248" s="304"/>
      <c r="Z248" s="304"/>
      <c r="AA248" s="304"/>
      <c r="AB248" s="304"/>
      <c r="AC248" s="304"/>
      <c r="AD248" s="304"/>
      <c r="AE248" s="91">
        <f>SUM(AE236:AE247)</f>
        <v>4.7619047619047619</v>
      </c>
      <c r="AF248" s="63"/>
      <c r="AG248" s="94">
        <f>SUM(AG236:AG247)</f>
        <v>12</v>
      </c>
      <c r="AH248" s="95"/>
      <c r="AI248" s="96"/>
      <c r="AJ248" s="96"/>
      <c r="AK248" s="96"/>
    </row>
    <row r="249" spans="1:37" ht="25.35" customHeight="1">
      <c r="A249" s="302" t="s">
        <v>1942</v>
      </c>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c r="AA249" s="302"/>
      <c r="AB249" s="302"/>
      <c r="AC249" s="302"/>
      <c r="AD249" s="302"/>
      <c r="AE249" s="91">
        <f>AE248/$AE$23*100</f>
        <v>100</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05" t="s">
        <v>79</v>
      </c>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106" t="s">
        <v>67</v>
      </c>
      <c r="AE251" s="107" t="s">
        <v>9</v>
      </c>
      <c r="AF251" s="89" t="s">
        <v>1877</v>
      </c>
      <c r="AG251" s="89" t="s">
        <v>1878</v>
      </c>
      <c r="AH251" s="89" t="s">
        <v>1879</v>
      </c>
      <c r="AI251" s="90" t="s">
        <v>1880</v>
      </c>
      <c r="AJ251" s="89"/>
      <c r="AK251" s="90" t="s">
        <v>1881</v>
      </c>
    </row>
    <row r="252" spans="1:37" ht="25.35" customHeight="1" thickTop="1" thickBot="1">
      <c r="A252" s="255" t="s">
        <v>214</v>
      </c>
      <c r="B252" s="256"/>
      <c r="C252" s="256"/>
      <c r="D252" s="256"/>
      <c r="E252" s="256"/>
      <c r="F252" s="256"/>
      <c r="G252" s="256"/>
      <c r="H252" s="256"/>
      <c r="I252" s="256"/>
      <c r="J252" s="256"/>
      <c r="K252" s="256"/>
      <c r="L252" s="256"/>
      <c r="M252" s="256"/>
      <c r="N252" s="256"/>
      <c r="O252" s="256"/>
      <c r="P252" s="256"/>
      <c r="Q252" s="256"/>
      <c r="R252" s="256"/>
      <c r="S252" s="256"/>
      <c r="T252" s="256"/>
      <c r="U252" s="256"/>
      <c r="V252" s="256"/>
      <c r="W252" s="256"/>
      <c r="X252" s="256"/>
      <c r="Y252" s="256"/>
      <c r="Z252" s="256"/>
      <c r="AA252" s="256"/>
      <c r="AB252" s="256"/>
      <c r="AC252" s="257"/>
      <c r="AD252" s="205">
        <f>'Art. 121'!AF246</f>
        <v>2</v>
      </c>
      <c r="AE252" s="91">
        <f>IF(AG252=1,AK252,AG252)</f>
        <v>0.95238095238095244</v>
      </c>
      <c r="AF252">
        <f>AD252/2</f>
        <v>1</v>
      </c>
      <c r="AG252" s="89">
        <f>IF(AND(AF252&gt;=0,AF252&lt;=1),1,"No aplica")</f>
        <v>1</v>
      </c>
      <c r="AH252" s="92">
        <f>AD252/(AG252*2)</f>
        <v>1</v>
      </c>
      <c r="AI252" s="93">
        <f>IF(AG252=1,AG252/$AG$257,"No aplica")</f>
        <v>0.2</v>
      </c>
      <c r="AJ252" s="93">
        <f>AF252*AI252</f>
        <v>0.2</v>
      </c>
      <c r="AK252" s="93">
        <f>AJ252*$AE$23</f>
        <v>0.95238095238095244</v>
      </c>
    </row>
    <row r="253" spans="1:37" ht="25.35" customHeight="1" thickTop="1" thickBot="1">
      <c r="A253" s="255" t="s">
        <v>215</v>
      </c>
      <c r="B253" s="256"/>
      <c r="C253" s="25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256"/>
      <c r="Z253" s="256"/>
      <c r="AA253" s="256"/>
      <c r="AB253" s="256"/>
      <c r="AC253" s="257"/>
      <c r="AD253" s="205">
        <f>'Art. 121'!AF247</f>
        <v>2</v>
      </c>
      <c r="AE253" s="91">
        <f>IF(AG253=1,AK253,AG253)</f>
        <v>0.95238095238095244</v>
      </c>
      <c r="AF253">
        <f>AD253/2</f>
        <v>1</v>
      </c>
      <c r="AG253" s="89">
        <f>IF(AND(AF253&gt;=0,AF253&lt;=1),1,"No aplica")</f>
        <v>1</v>
      </c>
      <c r="AH253" s="92">
        <f>AD253/(AG253*2)</f>
        <v>1</v>
      </c>
      <c r="AI253" s="93">
        <f>IF(AG253=1,AG253/$AG$257,"No aplica")</f>
        <v>0.2</v>
      </c>
      <c r="AJ253" s="93">
        <f>AF253*AI253</f>
        <v>0.2</v>
      </c>
      <c r="AK253" s="93">
        <f>AJ253*$AE$23</f>
        <v>0.95238095238095244</v>
      </c>
    </row>
    <row r="254" spans="1:37" ht="25.35" customHeight="1" thickTop="1" thickBot="1">
      <c r="A254" s="255" t="s">
        <v>1943</v>
      </c>
      <c r="B254" s="256"/>
      <c r="C254" s="256"/>
      <c r="D254" s="256"/>
      <c r="E254" s="256"/>
      <c r="F254" s="256"/>
      <c r="G254" s="256"/>
      <c r="H254" s="256"/>
      <c r="I254" s="256"/>
      <c r="J254" s="256"/>
      <c r="K254" s="256"/>
      <c r="L254" s="256"/>
      <c r="M254" s="256"/>
      <c r="N254" s="256"/>
      <c r="O254" s="256"/>
      <c r="P254" s="256"/>
      <c r="Q254" s="256"/>
      <c r="R254" s="256"/>
      <c r="S254" s="256"/>
      <c r="T254" s="256"/>
      <c r="U254" s="256"/>
      <c r="V254" s="256"/>
      <c r="W254" s="256"/>
      <c r="X254" s="256"/>
      <c r="Y254" s="256"/>
      <c r="Z254" s="256"/>
      <c r="AA254" s="256"/>
      <c r="AB254" s="256"/>
      <c r="AC254" s="257"/>
      <c r="AD254" s="205">
        <f>'Art. 121'!AF248</f>
        <v>2</v>
      </c>
      <c r="AE254" s="91">
        <f>IF(AG254=1,AK254,AG254)</f>
        <v>0.95238095238095244</v>
      </c>
      <c r="AF254">
        <f>AD254/2</f>
        <v>1</v>
      </c>
      <c r="AG254" s="89">
        <f>IF(AND(AF254&gt;=0,AF254&lt;=1),1,"No aplica")</f>
        <v>1</v>
      </c>
      <c r="AH254" s="92">
        <f>AD254/(AG254*2)</f>
        <v>1</v>
      </c>
      <c r="AI254" s="93">
        <f>IF(AG254=1,AG254/$AG$257,"No aplica")</f>
        <v>0.2</v>
      </c>
      <c r="AJ254" s="93">
        <f>AF254*AI254</f>
        <v>0.2</v>
      </c>
      <c r="AK254" s="93">
        <f>AJ254*$AE$23</f>
        <v>0.95238095238095244</v>
      </c>
    </row>
    <row r="255" spans="1:37" ht="25.35" customHeight="1" thickTop="1" thickBot="1">
      <c r="A255" s="255" t="s">
        <v>1944</v>
      </c>
      <c r="B255" s="256"/>
      <c r="C255" s="256"/>
      <c r="D255" s="256"/>
      <c r="E255" s="256"/>
      <c r="F255" s="256"/>
      <c r="G255" s="256"/>
      <c r="H255" s="256"/>
      <c r="I255" s="256"/>
      <c r="J255" s="256"/>
      <c r="K255" s="256"/>
      <c r="L255" s="256"/>
      <c r="M255" s="256"/>
      <c r="N255" s="256"/>
      <c r="O255" s="256"/>
      <c r="P255" s="256"/>
      <c r="Q255" s="256"/>
      <c r="R255" s="256"/>
      <c r="S255" s="256"/>
      <c r="T255" s="256"/>
      <c r="U255" s="256"/>
      <c r="V255" s="256"/>
      <c r="W255" s="256"/>
      <c r="X255" s="256"/>
      <c r="Y255" s="256"/>
      <c r="Z255" s="256"/>
      <c r="AA255" s="256"/>
      <c r="AB255" s="256"/>
      <c r="AC255" s="257"/>
      <c r="AD255" s="205">
        <f>'Art. 121'!AF249</f>
        <v>1</v>
      </c>
      <c r="AE255" s="91">
        <f>IF(AG255=1,AK255,AG255)</f>
        <v>0.47619047619047622</v>
      </c>
      <c r="AF255">
        <f>AD255/2</f>
        <v>0.5</v>
      </c>
      <c r="AG255" s="89">
        <f>IF(AND(AF255&gt;=0,AF255&lt;=1),1,"No aplica")</f>
        <v>1</v>
      </c>
      <c r="AH255" s="92">
        <f>AD255/(AG255*2)</f>
        <v>0.5</v>
      </c>
      <c r="AI255" s="93">
        <f>IF(AG255=1,AG255/$AG$257,"No aplica")</f>
        <v>0.2</v>
      </c>
      <c r="AJ255" s="93">
        <f>AF255*AI255</f>
        <v>0.1</v>
      </c>
      <c r="AK255" s="93">
        <f>AJ255*$AE$23</f>
        <v>0.47619047619047622</v>
      </c>
    </row>
    <row r="256" spans="1:37" ht="25.35" customHeight="1" thickTop="1" thickBot="1">
      <c r="A256" s="255" t="s">
        <v>219</v>
      </c>
      <c r="B256" s="256"/>
      <c r="C256" s="256"/>
      <c r="D256" s="256"/>
      <c r="E256" s="256"/>
      <c r="F256" s="256"/>
      <c r="G256" s="256"/>
      <c r="H256" s="256"/>
      <c r="I256" s="256"/>
      <c r="J256" s="256"/>
      <c r="K256" s="256"/>
      <c r="L256" s="256"/>
      <c r="M256" s="256"/>
      <c r="N256" s="256"/>
      <c r="O256" s="256"/>
      <c r="P256" s="256"/>
      <c r="Q256" s="256"/>
      <c r="R256" s="256"/>
      <c r="S256" s="256"/>
      <c r="T256" s="256"/>
      <c r="U256" s="256"/>
      <c r="V256" s="256"/>
      <c r="W256" s="256"/>
      <c r="X256" s="256"/>
      <c r="Y256" s="256"/>
      <c r="Z256" s="256"/>
      <c r="AA256" s="256"/>
      <c r="AB256" s="256"/>
      <c r="AC256" s="257"/>
      <c r="AD256" s="205">
        <f>'Art. 121'!AF250</f>
        <v>2</v>
      </c>
      <c r="AE256" s="91">
        <f>IF(AG256=1,AK256,AG256)</f>
        <v>0.95238095238095244</v>
      </c>
      <c r="AF256">
        <f>AD256/2</f>
        <v>1</v>
      </c>
      <c r="AG256" s="89">
        <f>IF(AND(AF256&gt;=0,AF256&lt;=1),1,"No aplica")</f>
        <v>1</v>
      </c>
      <c r="AH256" s="92">
        <f>AD256/(AG256*2)</f>
        <v>1</v>
      </c>
      <c r="AI256" s="93">
        <f>IF(AG256=1,AG256/$AG$257,"No aplica")</f>
        <v>0.2</v>
      </c>
      <c r="AJ256" s="93">
        <f>AF256*AI256</f>
        <v>0.2</v>
      </c>
      <c r="AK256" s="93">
        <f>AJ256*$AE$23</f>
        <v>0.95238095238095244</v>
      </c>
    </row>
    <row r="257" spans="1:37" ht="25.35" customHeight="1" thickTop="1">
      <c r="A257" s="304" t="s">
        <v>1945</v>
      </c>
      <c r="B257" s="304"/>
      <c r="C257" s="304"/>
      <c r="D257" s="304"/>
      <c r="E257" s="304"/>
      <c r="F257" s="304"/>
      <c r="G257" s="304"/>
      <c r="H257" s="304"/>
      <c r="I257" s="304"/>
      <c r="J257" s="304"/>
      <c r="K257" s="304"/>
      <c r="L257" s="304"/>
      <c r="M257" s="304"/>
      <c r="N257" s="304"/>
      <c r="O257" s="304"/>
      <c r="P257" s="304"/>
      <c r="Q257" s="304"/>
      <c r="R257" s="304"/>
      <c r="S257" s="304"/>
      <c r="T257" s="304"/>
      <c r="U257" s="304"/>
      <c r="V257" s="304"/>
      <c r="W257" s="304"/>
      <c r="X257" s="304"/>
      <c r="Y257" s="304"/>
      <c r="Z257" s="304"/>
      <c r="AA257" s="304"/>
      <c r="AB257" s="304"/>
      <c r="AC257" s="304"/>
      <c r="AD257" s="304"/>
      <c r="AE257" s="91">
        <f>SUM(AE250:AE256)</f>
        <v>4.2857142857142856</v>
      </c>
      <c r="AF257" s="63"/>
      <c r="AG257" s="94">
        <f>SUM(AG252:AG256)</f>
        <v>5</v>
      </c>
      <c r="AH257" s="95"/>
      <c r="AI257" s="96"/>
      <c r="AJ257" s="96"/>
      <c r="AK257" s="96"/>
    </row>
    <row r="258" spans="1:37" ht="25.35" customHeight="1">
      <c r="A258" s="302" t="s">
        <v>1946</v>
      </c>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c r="AA258" s="302"/>
      <c r="AB258" s="302"/>
      <c r="AC258" s="302"/>
      <c r="AD258" s="302"/>
      <c r="AE258" s="91">
        <f>AE257/$AE$23*100</f>
        <v>90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94" t="s">
        <v>220</v>
      </c>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4"/>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03" t="s">
        <v>44</v>
      </c>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67" t="s">
        <v>67</v>
      </c>
      <c r="AE264" s="201" t="s">
        <v>9</v>
      </c>
      <c r="AF264" s="89" t="s">
        <v>1877</v>
      </c>
      <c r="AG264" s="89" t="s">
        <v>1878</v>
      </c>
      <c r="AH264" s="89" t="s">
        <v>1879</v>
      </c>
      <c r="AI264" s="90" t="s">
        <v>1880</v>
      </c>
      <c r="AJ264" s="89"/>
      <c r="AK264" s="90" t="s">
        <v>1881</v>
      </c>
    </row>
    <row r="265" spans="1:37" ht="25.35" customHeight="1" thickTop="1" thickBot="1">
      <c r="A265" s="255" t="s">
        <v>69</v>
      </c>
      <c r="B265" s="256"/>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256"/>
      <c r="Z265" s="256"/>
      <c r="AA265" s="256"/>
      <c r="AB265" s="256"/>
      <c r="AC265" s="257"/>
      <c r="AD265" s="205">
        <f>'Art. 121'!AF259</f>
        <v>3</v>
      </c>
      <c r="AE265" s="91" t="str">
        <f t="shared" ref="AE265:AE328" si="55">IF(AG265=1,AK265,AG265)</f>
        <v>No aplica</v>
      </c>
      <c r="AF265">
        <f t="shared" ref="AF265:AF328" si="56">AD265/2</f>
        <v>1.5</v>
      </c>
      <c r="AG265" s="89" t="str">
        <f t="shared" ref="AG265:AG328" si="57">IF(AND(AF265&gt;=0,AF265&lt;=1),1,"No aplica")</f>
        <v>No aplica</v>
      </c>
      <c r="AH265" s="92" t="e">
        <f t="shared" ref="AH265:AH328" si="58">AD265/(AG265*2)</f>
        <v>#VALUE!</v>
      </c>
      <c r="AI265" s="93" t="str">
        <f t="shared" ref="AI265:AI328" si="59">IF(AG265=1,AG265/$AG$338,"No aplica")</f>
        <v>No aplica</v>
      </c>
      <c r="AJ265" s="93" t="e">
        <f t="shared" ref="AJ265:AJ328" si="60">AF265*AI265</f>
        <v>#VALUE!</v>
      </c>
      <c r="AK265" s="93" t="e">
        <f t="shared" ref="AK265:AK328" si="61">AJ265*$AE$23</f>
        <v>#VALUE!</v>
      </c>
    </row>
    <row r="266" spans="1:37" ht="25.35" customHeight="1" thickTop="1" thickBot="1">
      <c r="A266" s="255" t="s">
        <v>222</v>
      </c>
      <c r="B266" s="256"/>
      <c r="C266" s="256"/>
      <c r="D266" s="256"/>
      <c r="E266" s="256"/>
      <c r="F266" s="256"/>
      <c r="G266" s="256"/>
      <c r="H266" s="256"/>
      <c r="I266" s="256"/>
      <c r="J266" s="256"/>
      <c r="K266" s="256"/>
      <c r="L266" s="256"/>
      <c r="M266" s="256"/>
      <c r="N266" s="256"/>
      <c r="O266" s="256"/>
      <c r="P266" s="256"/>
      <c r="Q266" s="256"/>
      <c r="R266" s="256"/>
      <c r="S266" s="256"/>
      <c r="T266" s="256"/>
      <c r="U266" s="256"/>
      <c r="V266" s="256"/>
      <c r="W266" s="256"/>
      <c r="X266" s="256"/>
      <c r="Y266" s="256"/>
      <c r="Z266" s="256"/>
      <c r="AA266" s="256"/>
      <c r="AB266" s="256"/>
      <c r="AC266" s="257"/>
      <c r="AD266" s="205">
        <f>'Art. 121'!AF260</f>
        <v>3</v>
      </c>
      <c r="AE266" s="91" t="str">
        <f t="shared" si="55"/>
        <v>No aplica</v>
      </c>
      <c r="AF266">
        <f t="shared" si="56"/>
        <v>1.5</v>
      </c>
      <c r="AG266" s="89" t="str">
        <f t="shared" si="57"/>
        <v>No aplica</v>
      </c>
      <c r="AH266" s="92" t="e">
        <f t="shared" si="58"/>
        <v>#VALUE!</v>
      </c>
      <c r="AI266" s="93" t="str">
        <f t="shared" si="59"/>
        <v>No aplica</v>
      </c>
      <c r="AJ266" s="93" t="e">
        <f t="shared" si="60"/>
        <v>#VALUE!</v>
      </c>
      <c r="AK266" s="93" t="e">
        <f t="shared" si="61"/>
        <v>#VALUE!</v>
      </c>
    </row>
    <row r="267" spans="1:37" ht="25.35" customHeight="1" thickTop="1" thickBot="1">
      <c r="A267" s="255" t="s">
        <v>1947</v>
      </c>
      <c r="B267" s="256"/>
      <c r="C267" s="256"/>
      <c r="D267" s="256"/>
      <c r="E267" s="256"/>
      <c r="F267" s="256"/>
      <c r="G267" s="256"/>
      <c r="H267" s="256"/>
      <c r="I267" s="256"/>
      <c r="J267" s="256"/>
      <c r="K267" s="256"/>
      <c r="L267" s="256"/>
      <c r="M267" s="256"/>
      <c r="N267" s="256"/>
      <c r="O267" s="256"/>
      <c r="P267" s="256"/>
      <c r="Q267" s="256"/>
      <c r="R267" s="256"/>
      <c r="S267" s="256"/>
      <c r="T267" s="256"/>
      <c r="U267" s="256"/>
      <c r="V267" s="256"/>
      <c r="W267" s="256"/>
      <c r="X267" s="256"/>
      <c r="Y267" s="256"/>
      <c r="Z267" s="256"/>
      <c r="AA267" s="256"/>
      <c r="AB267" s="256"/>
      <c r="AC267" s="257"/>
      <c r="AD267" s="205">
        <f>'Art. 121'!AF261</f>
        <v>3</v>
      </c>
      <c r="AE267" s="91" t="str">
        <f t="shared" si="55"/>
        <v>No aplica</v>
      </c>
      <c r="AF267">
        <f t="shared" si="56"/>
        <v>1.5</v>
      </c>
      <c r="AG267" s="89" t="str">
        <f t="shared" si="57"/>
        <v>No aplica</v>
      </c>
      <c r="AH267" s="92" t="e">
        <f t="shared" si="58"/>
        <v>#VALUE!</v>
      </c>
      <c r="AI267" s="93" t="str">
        <f t="shared" si="59"/>
        <v>No aplica</v>
      </c>
      <c r="AJ267" s="93" t="e">
        <f t="shared" si="60"/>
        <v>#VALUE!</v>
      </c>
      <c r="AK267" s="93" t="e">
        <f t="shared" si="61"/>
        <v>#VALUE!</v>
      </c>
    </row>
    <row r="268" spans="1:37" ht="25.35" customHeight="1" thickTop="1" thickBot="1">
      <c r="A268" s="255" t="s">
        <v>224</v>
      </c>
      <c r="B268" s="256"/>
      <c r="C268" s="25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6"/>
      <c r="Z268" s="256"/>
      <c r="AA268" s="256"/>
      <c r="AB268" s="256"/>
      <c r="AC268" s="257"/>
      <c r="AD268" s="205">
        <f>'Art. 121'!AF262</f>
        <v>3</v>
      </c>
      <c r="AE268" s="91" t="str">
        <f t="shared" si="55"/>
        <v>No aplica</v>
      </c>
      <c r="AF268">
        <f t="shared" si="56"/>
        <v>1.5</v>
      </c>
      <c r="AG268" s="89" t="str">
        <f t="shared" si="57"/>
        <v>No aplica</v>
      </c>
      <c r="AH268" s="92" t="e">
        <f t="shared" si="58"/>
        <v>#VALUE!</v>
      </c>
      <c r="AI268" s="93" t="str">
        <f t="shared" si="59"/>
        <v>No aplica</v>
      </c>
      <c r="AJ268" s="93" t="e">
        <f t="shared" si="60"/>
        <v>#VALUE!</v>
      </c>
      <c r="AK268" s="93" t="e">
        <f t="shared" si="61"/>
        <v>#VALUE!</v>
      </c>
    </row>
    <row r="269" spans="1:37" ht="25.35" customHeight="1" thickTop="1" thickBot="1">
      <c r="A269" s="255" t="s">
        <v>1948</v>
      </c>
      <c r="B269" s="256"/>
      <c r="C269" s="256"/>
      <c r="D269" s="256"/>
      <c r="E269" s="256"/>
      <c r="F269" s="256"/>
      <c r="G269" s="256"/>
      <c r="H269" s="256"/>
      <c r="I269" s="256"/>
      <c r="J269" s="256"/>
      <c r="K269" s="256"/>
      <c r="L269" s="256"/>
      <c r="M269" s="256"/>
      <c r="N269" s="256"/>
      <c r="O269" s="256"/>
      <c r="P269" s="256"/>
      <c r="Q269" s="256"/>
      <c r="R269" s="256"/>
      <c r="S269" s="256"/>
      <c r="T269" s="256"/>
      <c r="U269" s="256"/>
      <c r="V269" s="256"/>
      <c r="W269" s="256"/>
      <c r="X269" s="256"/>
      <c r="Y269" s="256"/>
      <c r="Z269" s="256"/>
      <c r="AA269" s="256"/>
      <c r="AB269" s="256"/>
      <c r="AC269" s="257"/>
      <c r="AD269" s="205">
        <f>'Art. 121'!AF263</f>
        <v>3</v>
      </c>
      <c r="AE269" s="91" t="str">
        <f t="shared" si="55"/>
        <v>No aplica</v>
      </c>
      <c r="AF269">
        <f t="shared" si="56"/>
        <v>1.5</v>
      </c>
      <c r="AG269" s="89" t="str">
        <f t="shared" si="57"/>
        <v>No aplica</v>
      </c>
      <c r="AH269" s="92" t="e">
        <f t="shared" si="58"/>
        <v>#VALUE!</v>
      </c>
      <c r="AI269" s="93" t="str">
        <f t="shared" si="59"/>
        <v>No aplica</v>
      </c>
      <c r="AJ269" s="93" t="e">
        <f t="shared" si="60"/>
        <v>#VALUE!</v>
      </c>
      <c r="AK269" s="93" t="e">
        <f t="shared" si="61"/>
        <v>#VALUE!</v>
      </c>
    </row>
    <row r="270" spans="1:37" ht="25.35" customHeight="1" thickTop="1" thickBot="1">
      <c r="A270" s="255" t="s">
        <v>1949</v>
      </c>
      <c r="B270" s="256"/>
      <c r="C270" s="256"/>
      <c r="D270" s="256"/>
      <c r="E270" s="256"/>
      <c r="F270" s="256"/>
      <c r="G270" s="256"/>
      <c r="H270" s="256"/>
      <c r="I270" s="256"/>
      <c r="J270" s="256"/>
      <c r="K270" s="256"/>
      <c r="L270" s="256"/>
      <c r="M270" s="256"/>
      <c r="N270" s="256"/>
      <c r="O270" s="256"/>
      <c r="P270" s="256"/>
      <c r="Q270" s="256"/>
      <c r="R270" s="256"/>
      <c r="S270" s="256"/>
      <c r="T270" s="256"/>
      <c r="U270" s="256"/>
      <c r="V270" s="256"/>
      <c r="W270" s="256"/>
      <c r="X270" s="256"/>
      <c r="Y270" s="256"/>
      <c r="Z270" s="256"/>
      <c r="AA270" s="256"/>
      <c r="AB270" s="256"/>
      <c r="AC270" s="257"/>
      <c r="AD270" s="205">
        <f>'Art. 121'!AF264</f>
        <v>3</v>
      </c>
      <c r="AE270" s="91" t="str">
        <f t="shared" si="55"/>
        <v>No aplica</v>
      </c>
      <c r="AF270">
        <f t="shared" si="56"/>
        <v>1.5</v>
      </c>
      <c r="AG270" s="89" t="str">
        <f t="shared" si="57"/>
        <v>No aplica</v>
      </c>
      <c r="AH270" s="92" t="e">
        <f t="shared" si="58"/>
        <v>#VALUE!</v>
      </c>
      <c r="AI270" s="93" t="str">
        <f t="shared" si="59"/>
        <v>No aplica</v>
      </c>
      <c r="AJ270" s="93" t="e">
        <f t="shared" si="60"/>
        <v>#VALUE!</v>
      </c>
      <c r="AK270" s="93" t="e">
        <f t="shared" si="61"/>
        <v>#VALUE!</v>
      </c>
    </row>
    <row r="271" spans="1:37" ht="25.35" customHeight="1" thickTop="1" thickBot="1">
      <c r="A271" s="255" t="s">
        <v>227</v>
      </c>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7"/>
      <c r="AD271" s="205">
        <f>'Art. 121'!AF265</f>
        <v>3</v>
      </c>
      <c r="AE271" s="91" t="str">
        <f t="shared" si="55"/>
        <v>No aplica</v>
      </c>
      <c r="AF271">
        <f t="shared" si="56"/>
        <v>1.5</v>
      </c>
      <c r="AG271" s="89" t="str">
        <f t="shared" si="57"/>
        <v>No aplica</v>
      </c>
      <c r="AH271" s="92" t="e">
        <f t="shared" si="58"/>
        <v>#VALUE!</v>
      </c>
      <c r="AI271" s="93" t="str">
        <f t="shared" si="59"/>
        <v>No aplica</v>
      </c>
      <c r="AJ271" s="93" t="e">
        <f t="shared" si="60"/>
        <v>#VALUE!</v>
      </c>
      <c r="AK271" s="93" t="e">
        <f t="shared" si="61"/>
        <v>#VALUE!</v>
      </c>
    </row>
    <row r="272" spans="1:37" ht="25.35" customHeight="1" thickTop="1" thickBot="1">
      <c r="A272" s="255" t="s">
        <v>1950</v>
      </c>
      <c r="B272" s="256"/>
      <c r="C272" s="256"/>
      <c r="D272" s="256"/>
      <c r="E272" s="256"/>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c r="AC272" s="257"/>
      <c r="AD272" s="205">
        <f>'Art. 121'!AF266</f>
        <v>3</v>
      </c>
      <c r="AE272" s="91" t="str">
        <f t="shared" si="55"/>
        <v>No aplica</v>
      </c>
      <c r="AF272">
        <f t="shared" si="56"/>
        <v>1.5</v>
      </c>
      <c r="AG272" s="89" t="str">
        <f t="shared" si="57"/>
        <v>No aplica</v>
      </c>
      <c r="AH272" s="92" t="e">
        <f t="shared" si="58"/>
        <v>#VALUE!</v>
      </c>
      <c r="AI272" s="93" t="str">
        <f t="shared" si="59"/>
        <v>No aplica</v>
      </c>
      <c r="AJ272" s="93" t="e">
        <f t="shared" si="60"/>
        <v>#VALUE!</v>
      </c>
      <c r="AK272" s="93" t="e">
        <f t="shared" si="61"/>
        <v>#VALUE!</v>
      </c>
    </row>
    <row r="273" spans="1:37" ht="25.35" customHeight="1" thickTop="1" thickBot="1">
      <c r="A273" s="255" t="s">
        <v>229</v>
      </c>
      <c r="B273" s="256"/>
      <c r="C273" s="256"/>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6"/>
      <c r="Z273" s="256"/>
      <c r="AA273" s="256"/>
      <c r="AB273" s="256"/>
      <c r="AC273" s="257"/>
      <c r="AD273" s="205">
        <f>'Art. 121'!AF267</f>
        <v>3</v>
      </c>
      <c r="AE273" s="91" t="str">
        <f t="shared" si="55"/>
        <v>No aplica</v>
      </c>
      <c r="AF273">
        <f t="shared" si="56"/>
        <v>1.5</v>
      </c>
      <c r="AG273" s="89" t="str">
        <f t="shared" si="57"/>
        <v>No aplica</v>
      </c>
      <c r="AH273" s="92" t="e">
        <f t="shared" si="58"/>
        <v>#VALUE!</v>
      </c>
      <c r="AI273" s="93" t="str">
        <f t="shared" si="59"/>
        <v>No aplica</v>
      </c>
      <c r="AJ273" s="93" t="e">
        <f t="shared" si="60"/>
        <v>#VALUE!</v>
      </c>
      <c r="AK273" s="93" t="e">
        <f t="shared" si="61"/>
        <v>#VALUE!</v>
      </c>
    </row>
    <row r="274" spans="1:37" ht="25.35" customHeight="1" thickTop="1" thickBot="1">
      <c r="A274" s="255" t="s">
        <v>230</v>
      </c>
      <c r="B274" s="256"/>
      <c r="C274" s="256"/>
      <c r="D274" s="256"/>
      <c r="E274" s="256"/>
      <c r="F274" s="256"/>
      <c r="G274" s="256"/>
      <c r="H274" s="256"/>
      <c r="I274" s="256"/>
      <c r="J274" s="256"/>
      <c r="K274" s="256"/>
      <c r="L274" s="256"/>
      <c r="M274" s="256"/>
      <c r="N274" s="256"/>
      <c r="O274" s="256"/>
      <c r="P274" s="256"/>
      <c r="Q274" s="256"/>
      <c r="R274" s="256"/>
      <c r="S274" s="256"/>
      <c r="T274" s="256"/>
      <c r="U274" s="256"/>
      <c r="V274" s="256"/>
      <c r="W274" s="256"/>
      <c r="X274" s="256"/>
      <c r="Y274" s="256"/>
      <c r="Z274" s="256"/>
      <c r="AA274" s="256"/>
      <c r="AB274" s="256"/>
      <c r="AC274" s="257"/>
      <c r="AD274" s="205">
        <f>'Art. 121'!AF268</f>
        <v>3</v>
      </c>
      <c r="AE274" s="91" t="str">
        <f t="shared" si="55"/>
        <v>No aplica</v>
      </c>
      <c r="AF274">
        <f t="shared" si="56"/>
        <v>1.5</v>
      </c>
      <c r="AG274" s="89" t="str">
        <f t="shared" si="57"/>
        <v>No aplica</v>
      </c>
      <c r="AH274" s="92" t="e">
        <f t="shared" si="58"/>
        <v>#VALUE!</v>
      </c>
      <c r="AI274" s="93" t="str">
        <f t="shared" si="59"/>
        <v>No aplica</v>
      </c>
      <c r="AJ274" s="93" t="e">
        <f t="shared" si="60"/>
        <v>#VALUE!</v>
      </c>
      <c r="AK274" s="93" t="e">
        <f t="shared" si="61"/>
        <v>#VALUE!</v>
      </c>
    </row>
    <row r="275" spans="1:37" ht="25.35" customHeight="1" thickTop="1" thickBot="1">
      <c r="A275" s="255" t="s">
        <v>1951</v>
      </c>
      <c r="B275" s="256"/>
      <c r="C275" s="256"/>
      <c r="D275" s="256"/>
      <c r="E275" s="256"/>
      <c r="F275" s="256"/>
      <c r="G275" s="256"/>
      <c r="H275" s="256"/>
      <c r="I275" s="256"/>
      <c r="J275" s="256"/>
      <c r="K275" s="256"/>
      <c r="L275" s="256"/>
      <c r="M275" s="256"/>
      <c r="N275" s="256"/>
      <c r="O275" s="256"/>
      <c r="P275" s="256"/>
      <c r="Q275" s="256"/>
      <c r="R275" s="256"/>
      <c r="S275" s="256"/>
      <c r="T275" s="256"/>
      <c r="U275" s="256"/>
      <c r="V275" s="256"/>
      <c r="W275" s="256"/>
      <c r="X275" s="256"/>
      <c r="Y275" s="256"/>
      <c r="Z275" s="256"/>
      <c r="AA275" s="256"/>
      <c r="AB275" s="256"/>
      <c r="AC275" s="257"/>
      <c r="AD275" s="205">
        <f>'Art. 121'!AF269</f>
        <v>3</v>
      </c>
      <c r="AE275" s="91" t="str">
        <f t="shared" si="55"/>
        <v>No aplica</v>
      </c>
      <c r="AF275">
        <f t="shared" si="56"/>
        <v>1.5</v>
      </c>
      <c r="AG275" s="89" t="str">
        <f t="shared" si="57"/>
        <v>No aplica</v>
      </c>
      <c r="AH275" s="92" t="e">
        <f t="shared" si="58"/>
        <v>#VALUE!</v>
      </c>
      <c r="AI275" s="93" t="str">
        <f t="shared" si="59"/>
        <v>No aplica</v>
      </c>
      <c r="AJ275" s="93" t="e">
        <f t="shared" si="60"/>
        <v>#VALUE!</v>
      </c>
      <c r="AK275" s="93" t="e">
        <f t="shared" si="61"/>
        <v>#VALUE!</v>
      </c>
    </row>
    <row r="276" spans="1:37" ht="25.35" customHeight="1" thickTop="1" thickBot="1">
      <c r="A276" s="255" t="s">
        <v>232</v>
      </c>
      <c r="B276" s="256"/>
      <c r="C276" s="256"/>
      <c r="D276" s="256"/>
      <c r="E276" s="256"/>
      <c r="F276" s="256"/>
      <c r="G276" s="256"/>
      <c r="H276" s="256"/>
      <c r="I276" s="256"/>
      <c r="J276" s="256"/>
      <c r="K276" s="256"/>
      <c r="L276" s="256"/>
      <c r="M276" s="256"/>
      <c r="N276" s="256"/>
      <c r="O276" s="256"/>
      <c r="P276" s="256"/>
      <c r="Q276" s="256"/>
      <c r="R276" s="256"/>
      <c r="S276" s="256"/>
      <c r="T276" s="256"/>
      <c r="U276" s="256"/>
      <c r="V276" s="256"/>
      <c r="W276" s="256"/>
      <c r="X276" s="256"/>
      <c r="Y276" s="256"/>
      <c r="Z276" s="256"/>
      <c r="AA276" s="256"/>
      <c r="AB276" s="256"/>
      <c r="AC276" s="257"/>
      <c r="AD276" s="205">
        <f>'Art. 121'!AF270</f>
        <v>3</v>
      </c>
      <c r="AE276" s="91" t="str">
        <f t="shared" si="55"/>
        <v>No aplica</v>
      </c>
      <c r="AF276">
        <f t="shared" si="56"/>
        <v>1.5</v>
      </c>
      <c r="AG276" s="89" t="str">
        <f t="shared" si="57"/>
        <v>No aplica</v>
      </c>
      <c r="AH276" s="92" t="e">
        <f t="shared" si="58"/>
        <v>#VALUE!</v>
      </c>
      <c r="AI276" s="93" t="str">
        <f t="shared" si="59"/>
        <v>No aplica</v>
      </c>
      <c r="AJ276" s="93" t="e">
        <f t="shared" si="60"/>
        <v>#VALUE!</v>
      </c>
      <c r="AK276" s="93" t="e">
        <f t="shared" si="61"/>
        <v>#VALUE!</v>
      </c>
    </row>
    <row r="277" spans="1:37" ht="25.35" customHeight="1" thickTop="1" thickBot="1">
      <c r="A277" s="255" t="s">
        <v>1952</v>
      </c>
      <c r="B277" s="256"/>
      <c r="C277" s="256"/>
      <c r="D277" s="256"/>
      <c r="E277" s="256"/>
      <c r="F277" s="256"/>
      <c r="G277" s="256"/>
      <c r="H277" s="256"/>
      <c r="I277" s="256"/>
      <c r="J277" s="256"/>
      <c r="K277" s="256"/>
      <c r="L277" s="256"/>
      <c r="M277" s="256"/>
      <c r="N277" s="256"/>
      <c r="O277" s="256"/>
      <c r="P277" s="256"/>
      <c r="Q277" s="256"/>
      <c r="R277" s="256"/>
      <c r="S277" s="256"/>
      <c r="T277" s="256"/>
      <c r="U277" s="256"/>
      <c r="V277" s="256"/>
      <c r="W277" s="256"/>
      <c r="X277" s="256"/>
      <c r="Y277" s="256"/>
      <c r="Z277" s="256"/>
      <c r="AA277" s="256"/>
      <c r="AB277" s="256"/>
      <c r="AC277" s="257"/>
      <c r="AD277" s="205">
        <f>'Art. 121'!AF271</f>
        <v>3</v>
      </c>
      <c r="AE277" s="91" t="str">
        <f t="shared" si="55"/>
        <v>No aplica</v>
      </c>
      <c r="AF277">
        <f t="shared" si="56"/>
        <v>1.5</v>
      </c>
      <c r="AG277" s="89" t="str">
        <f t="shared" si="57"/>
        <v>No aplica</v>
      </c>
      <c r="AH277" s="92" t="e">
        <f t="shared" si="58"/>
        <v>#VALUE!</v>
      </c>
      <c r="AI277" s="93" t="str">
        <f t="shared" si="59"/>
        <v>No aplica</v>
      </c>
      <c r="AJ277" s="93" t="e">
        <f t="shared" si="60"/>
        <v>#VALUE!</v>
      </c>
      <c r="AK277" s="93" t="e">
        <f t="shared" si="61"/>
        <v>#VALUE!</v>
      </c>
    </row>
    <row r="278" spans="1:37" ht="25.35" customHeight="1" thickTop="1" thickBot="1">
      <c r="A278" s="255" t="s">
        <v>234</v>
      </c>
      <c r="B278" s="256"/>
      <c r="C278" s="256"/>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6"/>
      <c r="Z278" s="256"/>
      <c r="AA278" s="256"/>
      <c r="AB278" s="256"/>
      <c r="AC278" s="257"/>
      <c r="AD278" s="205">
        <f>'Art. 121'!AF272</f>
        <v>3</v>
      </c>
      <c r="AE278" s="91" t="str">
        <f t="shared" si="55"/>
        <v>No aplica</v>
      </c>
      <c r="AF278">
        <f t="shared" si="56"/>
        <v>1.5</v>
      </c>
      <c r="AG278" s="89" t="str">
        <f t="shared" si="57"/>
        <v>No aplica</v>
      </c>
      <c r="AH278" s="92" t="e">
        <f t="shared" si="58"/>
        <v>#VALUE!</v>
      </c>
      <c r="AI278" s="93" t="str">
        <f t="shared" si="59"/>
        <v>No aplica</v>
      </c>
      <c r="AJ278" s="93" t="e">
        <f t="shared" si="60"/>
        <v>#VALUE!</v>
      </c>
      <c r="AK278" s="93" t="e">
        <f t="shared" si="61"/>
        <v>#VALUE!</v>
      </c>
    </row>
    <row r="279" spans="1:37" ht="25.35" customHeight="1" thickTop="1" thickBot="1">
      <c r="A279" s="255" t="s">
        <v>235</v>
      </c>
      <c r="B279" s="256"/>
      <c r="C279" s="256"/>
      <c r="D279" s="256"/>
      <c r="E279" s="256"/>
      <c r="F279" s="256"/>
      <c r="G279" s="256"/>
      <c r="H279" s="256"/>
      <c r="I279" s="256"/>
      <c r="J279" s="256"/>
      <c r="K279" s="256"/>
      <c r="L279" s="256"/>
      <c r="M279" s="256"/>
      <c r="N279" s="256"/>
      <c r="O279" s="256"/>
      <c r="P279" s="256"/>
      <c r="Q279" s="256"/>
      <c r="R279" s="256"/>
      <c r="S279" s="256"/>
      <c r="T279" s="256"/>
      <c r="U279" s="256"/>
      <c r="V279" s="256"/>
      <c r="W279" s="256"/>
      <c r="X279" s="256"/>
      <c r="Y279" s="256"/>
      <c r="Z279" s="256"/>
      <c r="AA279" s="256"/>
      <c r="AB279" s="256"/>
      <c r="AC279" s="257"/>
      <c r="AD279" s="205">
        <f>'Art. 121'!AF273</f>
        <v>3</v>
      </c>
      <c r="AE279" s="91" t="str">
        <f t="shared" si="55"/>
        <v>No aplica</v>
      </c>
      <c r="AF279">
        <f t="shared" si="56"/>
        <v>1.5</v>
      </c>
      <c r="AG279" s="89" t="str">
        <f t="shared" si="57"/>
        <v>No aplica</v>
      </c>
      <c r="AH279" s="92" t="e">
        <f t="shared" si="58"/>
        <v>#VALUE!</v>
      </c>
      <c r="AI279" s="93" t="str">
        <f t="shared" si="59"/>
        <v>No aplica</v>
      </c>
      <c r="AJ279" s="93" t="e">
        <f t="shared" si="60"/>
        <v>#VALUE!</v>
      </c>
      <c r="AK279" s="93" t="e">
        <f t="shared" si="61"/>
        <v>#VALUE!</v>
      </c>
    </row>
    <row r="280" spans="1:37" ht="25.35" customHeight="1" thickTop="1" thickBot="1">
      <c r="A280" s="255" t="s">
        <v>236</v>
      </c>
      <c r="B280" s="256"/>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256"/>
      <c r="Z280" s="256"/>
      <c r="AA280" s="256"/>
      <c r="AB280" s="256"/>
      <c r="AC280" s="257"/>
      <c r="AD280" s="205">
        <f>'Art. 121'!AF274</f>
        <v>3</v>
      </c>
      <c r="AE280" s="91" t="str">
        <f t="shared" si="55"/>
        <v>No aplica</v>
      </c>
      <c r="AF280">
        <f t="shared" si="56"/>
        <v>1.5</v>
      </c>
      <c r="AG280" s="89" t="str">
        <f t="shared" si="57"/>
        <v>No aplica</v>
      </c>
      <c r="AH280" s="92" t="e">
        <f t="shared" si="58"/>
        <v>#VALUE!</v>
      </c>
      <c r="AI280" s="93" t="str">
        <f t="shared" si="59"/>
        <v>No aplica</v>
      </c>
      <c r="AJ280" s="93" t="e">
        <f t="shared" si="60"/>
        <v>#VALUE!</v>
      </c>
      <c r="AK280" s="93" t="e">
        <f t="shared" si="61"/>
        <v>#VALUE!</v>
      </c>
    </row>
    <row r="281" spans="1:37" ht="25.35" customHeight="1" thickTop="1" thickBot="1">
      <c r="A281" s="255" t="s">
        <v>237</v>
      </c>
      <c r="B281" s="256"/>
      <c r="C281" s="256"/>
      <c r="D281" s="256"/>
      <c r="E281" s="256"/>
      <c r="F281" s="256"/>
      <c r="G281" s="256"/>
      <c r="H281" s="256"/>
      <c r="I281" s="256"/>
      <c r="J281" s="256"/>
      <c r="K281" s="256"/>
      <c r="L281" s="256"/>
      <c r="M281" s="256"/>
      <c r="N281" s="256"/>
      <c r="O281" s="256"/>
      <c r="P281" s="256"/>
      <c r="Q281" s="256"/>
      <c r="R281" s="256"/>
      <c r="S281" s="256"/>
      <c r="T281" s="256"/>
      <c r="U281" s="256"/>
      <c r="V281" s="256"/>
      <c r="W281" s="256"/>
      <c r="X281" s="256"/>
      <c r="Y281" s="256"/>
      <c r="Z281" s="256"/>
      <c r="AA281" s="256"/>
      <c r="AB281" s="256"/>
      <c r="AC281" s="257"/>
      <c r="AD281" s="205">
        <f>'Art. 121'!AF275</f>
        <v>3</v>
      </c>
      <c r="AE281" s="91" t="str">
        <f t="shared" si="55"/>
        <v>No aplica</v>
      </c>
      <c r="AF281">
        <f t="shared" si="56"/>
        <v>1.5</v>
      </c>
      <c r="AG281" s="89" t="str">
        <f t="shared" si="57"/>
        <v>No aplica</v>
      </c>
      <c r="AH281" s="92" t="e">
        <f t="shared" si="58"/>
        <v>#VALUE!</v>
      </c>
      <c r="AI281" s="93" t="str">
        <f t="shared" si="59"/>
        <v>No aplica</v>
      </c>
      <c r="AJ281" s="93" t="e">
        <f t="shared" si="60"/>
        <v>#VALUE!</v>
      </c>
      <c r="AK281" s="93" t="e">
        <f t="shared" si="61"/>
        <v>#VALUE!</v>
      </c>
    </row>
    <row r="282" spans="1:37" ht="25.35" customHeight="1" thickTop="1" thickBot="1">
      <c r="A282" s="255" t="s">
        <v>238</v>
      </c>
      <c r="B282" s="256"/>
      <c r="C282" s="256"/>
      <c r="D282" s="256"/>
      <c r="E282" s="256"/>
      <c r="F282" s="256"/>
      <c r="G282" s="256"/>
      <c r="H282" s="256"/>
      <c r="I282" s="256"/>
      <c r="J282" s="256"/>
      <c r="K282" s="256"/>
      <c r="L282" s="256"/>
      <c r="M282" s="256"/>
      <c r="N282" s="256"/>
      <c r="O282" s="256"/>
      <c r="P282" s="256"/>
      <c r="Q282" s="256"/>
      <c r="R282" s="256"/>
      <c r="S282" s="256"/>
      <c r="T282" s="256"/>
      <c r="U282" s="256"/>
      <c r="V282" s="256"/>
      <c r="W282" s="256"/>
      <c r="X282" s="256"/>
      <c r="Y282" s="256"/>
      <c r="Z282" s="256"/>
      <c r="AA282" s="256"/>
      <c r="AB282" s="256"/>
      <c r="AC282" s="257"/>
      <c r="AD282" s="205">
        <f>'Art. 121'!AF276</f>
        <v>3</v>
      </c>
      <c r="AE282" s="91" t="str">
        <f t="shared" si="55"/>
        <v>No aplica</v>
      </c>
      <c r="AF282">
        <f t="shared" si="56"/>
        <v>1.5</v>
      </c>
      <c r="AG282" s="89" t="str">
        <f t="shared" si="57"/>
        <v>No aplica</v>
      </c>
      <c r="AH282" s="92" t="e">
        <f t="shared" si="58"/>
        <v>#VALUE!</v>
      </c>
      <c r="AI282" s="93" t="str">
        <f t="shared" si="59"/>
        <v>No aplica</v>
      </c>
      <c r="AJ282" s="93" t="e">
        <f t="shared" si="60"/>
        <v>#VALUE!</v>
      </c>
      <c r="AK282" s="93" t="e">
        <f t="shared" si="61"/>
        <v>#VALUE!</v>
      </c>
    </row>
    <row r="283" spans="1:37" ht="25.35" customHeight="1" thickTop="1" thickBot="1">
      <c r="A283" s="255" t="s">
        <v>1953</v>
      </c>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7"/>
      <c r="AD283" s="205">
        <f>'Art. 121'!AF277</f>
        <v>3</v>
      </c>
      <c r="AE283" s="91" t="str">
        <f t="shared" si="55"/>
        <v>No aplica</v>
      </c>
      <c r="AF283">
        <f t="shared" si="56"/>
        <v>1.5</v>
      </c>
      <c r="AG283" s="89" t="str">
        <f t="shared" si="57"/>
        <v>No aplica</v>
      </c>
      <c r="AH283" s="92" t="e">
        <f t="shared" si="58"/>
        <v>#VALUE!</v>
      </c>
      <c r="AI283" s="93" t="str">
        <f t="shared" si="59"/>
        <v>No aplica</v>
      </c>
      <c r="AJ283" s="93" t="e">
        <f t="shared" si="60"/>
        <v>#VALUE!</v>
      </c>
      <c r="AK283" s="93" t="e">
        <f t="shared" si="61"/>
        <v>#VALUE!</v>
      </c>
    </row>
    <row r="284" spans="1:37" ht="25.35" customHeight="1" thickTop="1" thickBot="1">
      <c r="A284" s="255" t="s">
        <v>240</v>
      </c>
      <c r="B284" s="256"/>
      <c r="C284" s="256"/>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6"/>
      <c r="Z284" s="256"/>
      <c r="AA284" s="256"/>
      <c r="AB284" s="256"/>
      <c r="AC284" s="257"/>
      <c r="AD284" s="205">
        <f>'Art. 121'!AF278</f>
        <v>3</v>
      </c>
      <c r="AE284" s="91" t="str">
        <f t="shared" si="55"/>
        <v>No aplica</v>
      </c>
      <c r="AF284">
        <f t="shared" si="56"/>
        <v>1.5</v>
      </c>
      <c r="AG284" s="89" t="str">
        <f t="shared" si="57"/>
        <v>No aplica</v>
      </c>
      <c r="AH284" s="92" t="e">
        <f t="shared" si="58"/>
        <v>#VALUE!</v>
      </c>
      <c r="AI284" s="93" t="str">
        <f t="shared" si="59"/>
        <v>No aplica</v>
      </c>
      <c r="AJ284" s="93" t="e">
        <f t="shared" si="60"/>
        <v>#VALUE!</v>
      </c>
      <c r="AK284" s="93" t="e">
        <f t="shared" si="61"/>
        <v>#VALUE!</v>
      </c>
    </row>
    <row r="285" spans="1:37" ht="25.35" customHeight="1" thickTop="1" thickBot="1">
      <c r="A285" s="255" t="s">
        <v>1954</v>
      </c>
      <c r="B285" s="256"/>
      <c r="C285" s="256"/>
      <c r="D285" s="256"/>
      <c r="E285" s="256"/>
      <c r="F285" s="256"/>
      <c r="G285" s="256"/>
      <c r="H285" s="256"/>
      <c r="I285" s="256"/>
      <c r="J285" s="256"/>
      <c r="K285" s="256"/>
      <c r="L285" s="256"/>
      <c r="M285" s="256"/>
      <c r="N285" s="256"/>
      <c r="O285" s="256"/>
      <c r="P285" s="256"/>
      <c r="Q285" s="256"/>
      <c r="R285" s="256"/>
      <c r="S285" s="256"/>
      <c r="T285" s="256"/>
      <c r="U285" s="256"/>
      <c r="V285" s="256"/>
      <c r="W285" s="256"/>
      <c r="X285" s="256"/>
      <c r="Y285" s="256"/>
      <c r="Z285" s="256"/>
      <c r="AA285" s="256"/>
      <c r="AB285" s="256"/>
      <c r="AC285" s="257"/>
      <c r="AD285" s="205">
        <f>'Art. 121'!AF279</f>
        <v>3</v>
      </c>
      <c r="AE285" s="91" t="str">
        <f t="shared" si="55"/>
        <v>No aplica</v>
      </c>
      <c r="AF285">
        <f t="shared" si="56"/>
        <v>1.5</v>
      </c>
      <c r="AG285" s="89" t="str">
        <f t="shared" si="57"/>
        <v>No aplica</v>
      </c>
      <c r="AH285" s="92" t="e">
        <f t="shared" si="58"/>
        <v>#VALUE!</v>
      </c>
      <c r="AI285" s="93" t="str">
        <f t="shared" si="59"/>
        <v>No aplica</v>
      </c>
      <c r="AJ285" s="93" t="e">
        <f t="shared" si="60"/>
        <v>#VALUE!</v>
      </c>
      <c r="AK285" s="93" t="e">
        <f t="shared" si="61"/>
        <v>#VALUE!</v>
      </c>
    </row>
    <row r="286" spans="1:37" ht="25.35" customHeight="1" thickTop="1" thickBot="1">
      <c r="A286" s="255" t="s">
        <v>242</v>
      </c>
      <c r="B286" s="256"/>
      <c r="C286" s="25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256"/>
      <c r="Z286" s="256"/>
      <c r="AA286" s="256"/>
      <c r="AB286" s="256"/>
      <c r="AC286" s="257"/>
      <c r="AD286" s="205">
        <f>'Art. 121'!AF280</f>
        <v>3</v>
      </c>
      <c r="AE286" s="91" t="str">
        <f t="shared" si="55"/>
        <v>No aplica</v>
      </c>
      <c r="AF286">
        <f t="shared" si="56"/>
        <v>1.5</v>
      </c>
      <c r="AG286" s="89" t="str">
        <f t="shared" si="57"/>
        <v>No aplica</v>
      </c>
      <c r="AH286" s="92" t="e">
        <f t="shared" si="58"/>
        <v>#VALUE!</v>
      </c>
      <c r="AI286" s="93" t="str">
        <f t="shared" si="59"/>
        <v>No aplica</v>
      </c>
      <c r="AJ286" s="93" t="e">
        <f t="shared" si="60"/>
        <v>#VALUE!</v>
      </c>
      <c r="AK286" s="93" t="e">
        <f t="shared" si="61"/>
        <v>#VALUE!</v>
      </c>
    </row>
    <row r="287" spans="1:37" ht="25.35" customHeight="1" thickTop="1" thickBot="1">
      <c r="A287" s="255" t="s">
        <v>243</v>
      </c>
      <c r="B287" s="256"/>
      <c r="C287" s="256"/>
      <c r="D287" s="256"/>
      <c r="E287" s="256"/>
      <c r="F287" s="256"/>
      <c r="G287" s="256"/>
      <c r="H287" s="256"/>
      <c r="I287" s="256"/>
      <c r="J287" s="256"/>
      <c r="K287" s="256"/>
      <c r="L287" s="256"/>
      <c r="M287" s="256"/>
      <c r="N287" s="256"/>
      <c r="O287" s="256"/>
      <c r="P287" s="256"/>
      <c r="Q287" s="256"/>
      <c r="R287" s="256"/>
      <c r="S287" s="256"/>
      <c r="T287" s="256"/>
      <c r="U287" s="256"/>
      <c r="V287" s="256"/>
      <c r="W287" s="256"/>
      <c r="X287" s="256"/>
      <c r="Y287" s="256"/>
      <c r="Z287" s="256"/>
      <c r="AA287" s="256"/>
      <c r="AB287" s="256"/>
      <c r="AC287" s="257"/>
      <c r="AD287" s="205">
        <f>'Art. 121'!AF281</f>
        <v>3</v>
      </c>
      <c r="AE287" s="91" t="str">
        <f t="shared" si="55"/>
        <v>No aplica</v>
      </c>
      <c r="AF287">
        <f t="shared" si="56"/>
        <v>1.5</v>
      </c>
      <c r="AG287" s="89" t="str">
        <f t="shared" si="57"/>
        <v>No aplica</v>
      </c>
      <c r="AH287" s="92" t="e">
        <f t="shared" si="58"/>
        <v>#VALUE!</v>
      </c>
      <c r="AI287" s="93" t="str">
        <f t="shared" si="59"/>
        <v>No aplica</v>
      </c>
      <c r="AJ287" s="93" t="e">
        <f t="shared" si="60"/>
        <v>#VALUE!</v>
      </c>
      <c r="AK287" s="93" t="e">
        <f t="shared" si="61"/>
        <v>#VALUE!</v>
      </c>
    </row>
    <row r="288" spans="1:37" ht="25.35" customHeight="1" thickTop="1" thickBot="1">
      <c r="A288" s="255" t="s">
        <v>244</v>
      </c>
      <c r="B288" s="25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256"/>
      <c r="Z288" s="256"/>
      <c r="AA288" s="256"/>
      <c r="AB288" s="256"/>
      <c r="AC288" s="257"/>
      <c r="AD288" s="205">
        <f>'Art. 121'!AF282</f>
        <v>3</v>
      </c>
      <c r="AE288" s="91" t="str">
        <f t="shared" si="55"/>
        <v>No aplica</v>
      </c>
      <c r="AF288">
        <f t="shared" si="56"/>
        <v>1.5</v>
      </c>
      <c r="AG288" s="89" t="str">
        <f t="shared" si="57"/>
        <v>No aplica</v>
      </c>
      <c r="AH288" s="92" t="e">
        <f t="shared" si="58"/>
        <v>#VALUE!</v>
      </c>
      <c r="AI288" s="93" t="str">
        <f t="shared" si="59"/>
        <v>No aplica</v>
      </c>
      <c r="AJ288" s="93" t="e">
        <f t="shared" si="60"/>
        <v>#VALUE!</v>
      </c>
      <c r="AK288" s="93" t="e">
        <f t="shared" si="61"/>
        <v>#VALUE!</v>
      </c>
    </row>
    <row r="289" spans="1:37" ht="25.35" customHeight="1" thickTop="1" thickBot="1">
      <c r="A289" s="255" t="s">
        <v>245</v>
      </c>
      <c r="B289" s="256"/>
      <c r="C289" s="25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256"/>
      <c r="Z289" s="256"/>
      <c r="AA289" s="256"/>
      <c r="AB289" s="256"/>
      <c r="AC289" s="257"/>
      <c r="AD289" s="205">
        <f>'Art. 121'!AF283</f>
        <v>3</v>
      </c>
      <c r="AE289" s="91" t="str">
        <f t="shared" si="55"/>
        <v>No aplica</v>
      </c>
      <c r="AF289">
        <f t="shared" si="56"/>
        <v>1.5</v>
      </c>
      <c r="AG289" s="89" t="str">
        <f t="shared" si="57"/>
        <v>No aplica</v>
      </c>
      <c r="AH289" s="92" t="e">
        <f t="shared" si="58"/>
        <v>#VALUE!</v>
      </c>
      <c r="AI289" s="93" t="str">
        <f t="shared" si="59"/>
        <v>No aplica</v>
      </c>
      <c r="AJ289" s="93" t="e">
        <f t="shared" si="60"/>
        <v>#VALUE!</v>
      </c>
      <c r="AK289" s="93" t="e">
        <f t="shared" si="61"/>
        <v>#VALUE!</v>
      </c>
    </row>
    <row r="290" spans="1:37" ht="25.35" customHeight="1" thickTop="1" thickBot="1">
      <c r="A290" s="255" t="s">
        <v>1955</v>
      </c>
      <c r="B290" s="256"/>
      <c r="C290" s="256"/>
      <c r="D290" s="256"/>
      <c r="E290" s="256"/>
      <c r="F290" s="256"/>
      <c r="G290" s="256"/>
      <c r="H290" s="256"/>
      <c r="I290" s="256"/>
      <c r="J290" s="256"/>
      <c r="K290" s="256"/>
      <c r="L290" s="256"/>
      <c r="M290" s="256"/>
      <c r="N290" s="256"/>
      <c r="O290" s="256"/>
      <c r="P290" s="256"/>
      <c r="Q290" s="256"/>
      <c r="R290" s="256"/>
      <c r="S290" s="256"/>
      <c r="T290" s="256"/>
      <c r="U290" s="256"/>
      <c r="V290" s="256"/>
      <c r="W290" s="256"/>
      <c r="X290" s="256"/>
      <c r="Y290" s="256"/>
      <c r="Z290" s="256"/>
      <c r="AA290" s="256"/>
      <c r="AB290" s="256"/>
      <c r="AC290" s="257"/>
      <c r="AD290" s="205">
        <f>'Art. 121'!AF284</f>
        <v>3</v>
      </c>
      <c r="AE290" s="91" t="str">
        <f t="shared" si="55"/>
        <v>No aplica</v>
      </c>
      <c r="AF290">
        <f t="shared" si="56"/>
        <v>1.5</v>
      </c>
      <c r="AG290" s="89" t="str">
        <f t="shared" si="57"/>
        <v>No aplica</v>
      </c>
      <c r="AH290" s="92" t="e">
        <f t="shared" si="58"/>
        <v>#VALUE!</v>
      </c>
      <c r="AI290" s="93" t="str">
        <f t="shared" si="59"/>
        <v>No aplica</v>
      </c>
      <c r="AJ290" s="93" t="e">
        <f t="shared" si="60"/>
        <v>#VALUE!</v>
      </c>
      <c r="AK290" s="93" t="e">
        <f t="shared" si="61"/>
        <v>#VALUE!</v>
      </c>
    </row>
    <row r="291" spans="1:37" ht="25.35" customHeight="1" thickTop="1" thickBot="1">
      <c r="A291" s="255" t="s">
        <v>247</v>
      </c>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c r="AC291" s="257"/>
      <c r="AD291" s="205">
        <f>'Art. 121'!AF285</f>
        <v>3</v>
      </c>
      <c r="AE291" s="91" t="str">
        <f t="shared" si="55"/>
        <v>No aplica</v>
      </c>
      <c r="AF291">
        <f t="shared" si="56"/>
        <v>1.5</v>
      </c>
      <c r="AG291" s="89" t="str">
        <f t="shared" si="57"/>
        <v>No aplica</v>
      </c>
      <c r="AH291" s="92" t="e">
        <f t="shared" si="58"/>
        <v>#VALUE!</v>
      </c>
      <c r="AI291" s="93" t="str">
        <f t="shared" si="59"/>
        <v>No aplica</v>
      </c>
      <c r="AJ291" s="93" t="e">
        <f t="shared" si="60"/>
        <v>#VALUE!</v>
      </c>
      <c r="AK291" s="93" t="e">
        <f t="shared" si="61"/>
        <v>#VALUE!</v>
      </c>
    </row>
    <row r="292" spans="1:37" ht="25.35" customHeight="1" thickTop="1" thickBot="1">
      <c r="A292" s="255" t="s">
        <v>248</v>
      </c>
      <c r="B292" s="256"/>
      <c r="C292" s="256"/>
      <c r="D292" s="256"/>
      <c r="E292" s="256"/>
      <c r="F292" s="256"/>
      <c r="G292" s="256"/>
      <c r="H292" s="256"/>
      <c r="I292" s="256"/>
      <c r="J292" s="256"/>
      <c r="K292" s="256"/>
      <c r="L292" s="256"/>
      <c r="M292" s="256"/>
      <c r="N292" s="256"/>
      <c r="O292" s="256"/>
      <c r="P292" s="256"/>
      <c r="Q292" s="256"/>
      <c r="R292" s="256"/>
      <c r="S292" s="256"/>
      <c r="T292" s="256"/>
      <c r="U292" s="256"/>
      <c r="V292" s="256"/>
      <c r="W292" s="256"/>
      <c r="X292" s="256"/>
      <c r="Y292" s="256"/>
      <c r="Z292" s="256"/>
      <c r="AA292" s="256"/>
      <c r="AB292" s="256"/>
      <c r="AC292" s="257"/>
      <c r="AD292" s="205">
        <f>'Art. 121'!AF286</f>
        <v>3</v>
      </c>
      <c r="AE292" s="91" t="str">
        <f t="shared" si="55"/>
        <v>No aplica</v>
      </c>
      <c r="AF292">
        <f t="shared" si="56"/>
        <v>1.5</v>
      </c>
      <c r="AG292" s="89" t="str">
        <f t="shared" si="57"/>
        <v>No aplica</v>
      </c>
      <c r="AH292" s="92" t="e">
        <f t="shared" si="58"/>
        <v>#VALUE!</v>
      </c>
      <c r="AI292" s="93" t="str">
        <f t="shared" si="59"/>
        <v>No aplica</v>
      </c>
      <c r="AJ292" s="93" t="e">
        <f t="shared" si="60"/>
        <v>#VALUE!</v>
      </c>
      <c r="AK292" s="93" t="e">
        <f t="shared" si="61"/>
        <v>#VALUE!</v>
      </c>
    </row>
    <row r="293" spans="1:37" ht="25.35" customHeight="1" thickTop="1" thickBot="1">
      <c r="A293" s="255" t="s">
        <v>249</v>
      </c>
      <c r="B293" s="256"/>
      <c r="C293" s="256"/>
      <c r="D293" s="256"/>
      <c r="E293" s="256"/>
      <c r="F293" s="256"/>
      <c r="G293" s="256"/>
      <c r="H293" s="256"/>
      <c r="I293" s="256"/>
      <c r="J293" s="256"/>
      <c r="K293" s="256"/>
      <c r="L293" s="256"/>
      <c r="M293" s="256"/>
      <c r="N293" s="256"/>
      <c r="O293" s="256"/>
      <c r="P293" s="256"/>
      <c r="Q293" s="256"/>
      <c r="R293" s="256"/>
      <c r="S293" s="256"/>
      <c r="T293" s="256"/>
      <c r="U293" s="256"/>
      <c r="V293" s="256"/>
      <c r="W293" s="256"/>
      <c r="X293" s="256"/>
      <c r="Y293" s="256"/>
      <c r="Z293" s="256"/>
      <c r="AA293" s="256"/>
      <c r="AB293" s="256"/>
      <c r="AC293" s="257"/>
      <c r="AD293" s="205">
        <f>'Art. 121'!AF287</f>
        <v>3</v>
      </c>
      <c r="AE293" s="91" t="str">
        <f t="shared" si="55"/>
        <v>No aplica</v>
      </c>
      <c r="AF293">
        <f t="shared" si="56"/>
        <v>1.5</v>
      </c>
      <c r="AG293" s="89" t="str">
        <f t="shared" si="57"/>
        <v>No aplica</v>
      </c>
      <c r="AH293" s="92" t="e">
        <f t="shared" si="58"/>
        <v>#VALUE!</v>
      </c>
      <c r="AI293" s="93" t="str">
        <f t="shared" si="59"/>
        <v>No aplica</v>
      </c>
      <c r="AJ293" s="93" t="e">
        <f t="shared" si="60"/>
        <v>#VALUE!</v>
      </c>
      <c r="AK293" s="93" t="e">
        <f t="shared" si="61"/>
        <v>#VALUE!</v>
      </c>
    </row>
    <row r="294" spans="1:37" ht="25.35" customHeight="1" thickTop="1" thickBot="1">
      <c r="A294" s="255" t="s">
        <v>250</v>
      </c>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7"/>
      <c r="AD294" s="205">
        <f>'Art. 121'!AF288</f>
        <v>3</v>
      </c>
      <c r="AE294" s="91" t="str">
        <f t="shared" si="55"/>
        <v>No aplica</v>
      </c>
      <c r="AF294">
        <f t="shared" si="56"/>
        <v>1.5</v>
      </c>
      <c r="AG294" s="89" t="str">
        <f t="shared" si="57"/>
        <v>No aplica</v>
      </c>
      <c r="AH294" s="92" t="e">
        <f t="shared" si="58"/>
        <v>#VALUE!</v>
      </c>
      <c r="AI294" s="93" t="str">
        <f t="shared" si="59"/>
        <v>No aplica</v>
      </c>
      <c r="AJ294" s="93" t="e">
        <f t="shared" si="60"/>
        <v>#VALUE!</v>
      </c>
      <c r="AK294" s="93" t="e">
        <f t="shared" si="61"/>
        <v>#VALUE!</v>
      </c>
    </row>
    <row r="295" spans="1:37" ht="25.35" customHeight="1" thickTop="1" thickBot="1">
      <c r="A295" s="255" t="s">
        <v>1956</v>
      </c>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7"/>
      <c r="AD295" s="205">
        <f>'Art. 121'!AF289</f>
        <v>3</v>
      </c>
      <c r="AE295" s="91" t="str">
        <f t="shared" si="55"/>
        <v>No aplica</v>
      </c>
      <c r="AF295">
        <f t="shared" si="56"/>
        <v>1.5</v>
      </c>
      <c r="AG295" s="89" t="str">
        <f t="shared" si="57"/>
        <v>No aplica</v>
      </c>
      <c r="AH295" s="92" t="e">
        <f t="shared" si="58"/>
        <v>#VALUE!</v>
      </c>
      <c r="AI295" s="93" t="str">
        <f t="shared" si="59"/>
        <v>No aplica</v>
      </c>
      <c r="AJ295" s="93" t="e">
        <f t="shared" si="60"/>
        <v>#VALUE!</v>
      </c>
      <c r="AK295" s="93" t="e">
        <f t="shared" si="61"/>
        <v>#VALUE!</v>
      </c>
    </row>
    <row r="296" spans="1:37" ht="25.35" customHeight="1" thickTop="1" thickBot="1">
      <c r="A296" s="255" t="s">
        <v>252</v>
      </c>
      <c r="B296" s="256"/>
      <c r="C296" s="256"/>
      <c r="D296" s="256"/>
      <c r="E296" s="256"/>
      <c r="F296" s="256"/>
      <c r="G296" s="256"/>
      <c r="H296" s="256"/>
      <c r="I296" s="256"/>
      <c r="J296" s="256"/>
      <c r="K296" s="256"/>
      <c r="L296" s="256"/>
      <c r="M296" s="256"/>
      <c r="N296" s="256"/>
      <c r="O296" s="256"/>
      <c r="P296" s="256"/>
      <c r="Q296" s="256"/>
      <c r="R296" s="256"/>
      <c r="S296" s="256"/>
      <c r="T296" s="256"/>
      <c r="U296" s="256"/>
      <c r="V296" s="256"/>
      <c r="W296" s="256"/>
      <c r="X296" s="256"/>
      <c r="Y296" s="256"/>
      <c r="Z296" s="256"/>
      <c r="AA296" s="256"/>
      <c r="AB296" s="256"/>
      <c r="AC296" s="257"/>
      <c r="AD296" s="205">
        <f>'Art. 121'!AF290</f>
        <v>3</v>
      </c>
      <c r="AE296" s="91" t="str">
        <f t="shared" si="55"/>
        <v>No aplica</v>
      </c>
      <c r="AF296">
        <f t="shared" si="56"/>
        <v>1.5</v>
      </c>
      <c r="AG296" s="89" t="str">
        <f t="shared" si="57"/>
        <v>No aplica</v>
      </c>
      <c r="AH296" s="92" t="e">
        <f t="shared" si="58"/>
        <v>#VALUE!</v>
      </c>
      <c r="AI296" s="93" t="str">
        <f t="shared" si="59"/>
        <v>No aplica</v>
      </c>
      <c r="AJ296" s="93" t="e">
        <f t="shared" si="60"/>
        <v>#VALUE!</v>
      </c>
      <c r="AK296" s="93" t="e">
        <f t="shared" si="61"/>
        <v>#VALUE!</v>
      </c>
    </row>
    <row r="297" spans="1:37" ht="25.35" customHeight="1" thickTop="1" thickBot="1">
      <c r="A297" s="255" t="s">
        <v>253</v>
      </c>
      <c r="B297" s="256"/>
      <c r="C297" s="256"/>
      <c r="D297" s="256"/>
      <c r="E297" s="256"/>
      <c r="F297" s="256"/>
      <c r="G297" s="256"/>
      <c r="H297" s="256"/>
      <c r="I297" s="256"/>
      <c r="J297" s="256"/>
      <c r="K297" s="256"/>
      <c r="L297" s="256"/>
      <c r="M297" s="256"/>
      <c r="N297" s="256"/>
      <c r="O297" s="256"/>
      <c r="P297" s="256"/>
      <c r="Q297" s="256"/>
      <c r="R297" s="256"/>
      <c r="S297" s="256"/>
      <c r="T297" s="256"/>
      <c r="U297" s="256"/>
      <c r="V297" s="256"/>
      <c r="W297" s="256"/>
      <c r="X297" s="256"/>
      <c r="Y297" s="256"/>
      <c r="Z297" s="256"/>
      <c r="AA297" s="256"/>
      <c r="AB297" s="256"/>
      <c r="AC297" s="257"/>
      <c r="AD297" s="205">
        <f>'Art. 121'!AF291</f>
        <v>3</v>
      </c>
      <c r="AE297" s="91" t="str">
        <f t="shared" si="55"/>
        <v>No aplica</v>
      </c>
      <c r="AF297">
        <f t="shared" si="56"/>
        <v>1.5</v>
      </c>
      <c r="AG297" s="89" t="str">
        <f t="shared" si="57"/>
        <v>No aplica</v>
      </c>
      <c r="AH297" s="92" t="e">
        <f t="shared" si="58"/>
        <v>#VALUE!</v>
      </c>
      <c r="AI297" s="93" t="str">
        <f t="shared" si="59"/>
        <v>No aplica</v>
      </c>
      <c r="AJ297" s="93" t="e">
        <f t="shared" si="60"/>
        <v>#VALUE!</v>
      </c>
      <c r="AK297" s="93" t="e">
        <f t="shared" si="61"/>
        <v>#VALUE!</v>
      </c>
    </row>
    <row r="298" spans="1:37" ht="25.35" customHeight="1" thickTop="1" thickBot="1">
      <c r="A298" s="255" t="s">
        <v>254</v>
      </c>
      <c r="B298" s="256"/>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256"/>
      <c r="Z298" s="256"/>
      <c r="AA298" s="256"/>
      <c r="AB298" s="256"/>
      <c r="AC298" s="257"/>
      <c r="AD298" s="205">
        <f>'Art. 121'!AF292</f>
        <v>3</v>
      </c>
      <c r="AE298" s="91" t="str">
        <f t="shared" si="55"/>
        <v>No aplica</v>
      </c>
      <c r="AF298">
        <f t="shared" si="56"/>
        <v>1.5</v>
      </c>
      <c r="AG298" s="89" t="str">
        <f t="shared" si="57"/>
        <v>No aplica</v>
      </c>
      <c r="AH298" s="92" t="e">
        <f t="shared" si="58"/>
        <v>#VALUE!</v>
      </c>
      <c r="AI298" s="93" t="str">
        <f t="shared" si="59"/>
        <v>No aplica</v>
      </c>
      <c r="AJ298" s="93" t="e">
        <f t="shared" si="60"/>
        <v>#VALUE!</v>
      </c>
      <c r="AK298" s="93" t="e">
        <f t="shared" si="61"/>
        <v>#VALUE!</v>
      </c>
    </row>
    <row r="299" spans="1:37" ht="25.35" customHeight="1" thickTop="1" thickBot="1">
      <c r="A299" s="255" t="s">
        <v>255</v>
      </c>
      <c r="B299" s="256"/>
      <c r="C299" s="256"/>
      <c r="D299" s="256"/>
      <c r="E299" s="256"/>
      <c r="F299" s="256"/>
      <c r="G299" s="256"/>
      <c r="H299" s="256"/>
      <c r="I299" s="256"/>
      <c r="J299" s="256"/>
      <c r="K299" s="256"/>
      <c r="L299" s="256"/>
      <c r="M299" s="256"/>
      <c r="N299" s="256"/>
      <c r="O299" s="256"/>
      <c r="P299" s="256"/>
      <c r="Q299" s="256"/>
      <c r="R299" s="256"/>
      <c r="S299" s="256"/>
      <c r="T299" s="256"/>
      <c r="U299" s="256"/>
      <c r="V299" s="256"/>
      <c r="W299" s="256"/>
      <c r="X299" s="256"/>
      <c r="Y299" s="256"/>
      <c r="Z299" s="256"/>
      <c r="AA299" s="256"/>
      <c r="AB299" s="256"/>
      <c r="AC299" s="257"/>
      <c r="AD299" s="205">
        <f>'Art. 121'!AF293</f>
        <v>3</v>
      </c>
      <c r="AE299" s="91" t="str">
        <f t="shared" si="55"/>
        <v>No aplica</v>
      </c>
      <c r="AF299">
        <f t="shared" si="56"/>
        <v>1.5</v>
      </c>
      <c r="AG299" s="89" t="str">
        <f t="shared" si="57"/>
        <v>No aplica</v>
      </c>
      <c r="AH299" s="92" t="e">
        <f t="shared" si="58"/>
        <v>#VALUE!</v>
      </c>
      <c r="AI299" s="93" t="str">
        <f t="shared" si="59"/>
        <v>No aplica</v>
      </c>
      <c r="AJ299" s="93" t="e">
        <f t="shared" si="60"/>
        <v>#VALUE!</v>
      </c>
      <c r="AK299" s="93" t="e">
        <f t="shared" si="61"/>
        <v>#VALUE!</v>
      </c>
    </row>
    <row r="300" spans="1:37" ht="25.35" customHeight="1" thickTop="1" thickBot="1">
      <c r="A300" s="255" t="s">
        <v>1957</v>
      </c>
      <c r="B300" s="256"/>
      <c r="C300" s="256"/>
      <c r="D300" s="256"/>
      <c r="E300" s="256"/>
      <c r="F300" s="256"/>
      <c r="G300" s="256"/>
      <c r="H300" s="256"/>
      <c r="I300" s="256"/>
      <c r="J300" s="256"/>
      <c r="K300" s="256"/>
      <c r="L300" s="256"/>
      <c r="M300" s="256"/>
      <c r="N300" s="256"/>
      <c r="O300" s="256"/>
      <c r="P300" s="256"/>
      <c r="Q300" s="256"/>
      <c r="R300" s="256"/>
      <c r="S300" s="256"/>
      <c r="T300" s="256"/>
      <c r="U300" s="256"/>
      <c r="V300" s="256"/>
      <c r="W300" s="256"/>
      <c r="X300" s="256"/>
      <c r="Y300" s="256"/>
      <c r="Z300" s="256"/>
      <c r="AA300" s="256"/>
      <c r="AB300" s="256"/>
      <c r="AC300" s="257"/>
      <c r="AD300" s="205">
        <f>'Art. 121'!AF294</f>
        <v>3</v>
      </c>
      <c r="AE300" s="91" t="str">
        <f t="shared" si="55"/>
        <v>No aplica</v>
      </c>
      <c r="AF300">
        <f t="shared" si="56"/>
        <v>1.5</v>
      </c>
      <c r="AG300" s="89" t="str">
        <f t="shared" si="57"/>
        <v>No aplica</v>
      </c>
      <c r="AH300" s="92" t="e">
        <f t="shared" si="58"/>
        <v>#VALUE!</v>
      </c>
      <c r="AI300" s="93" t="str">
        <f t="shared" si="59"/>
        <v>No aplica</v>
      </c>
      <c r="AJ300" s="93" t="e">
        <f t="shared" si="60"/>
        <v>#VALUE!</v>
      </c>
      <c r="AK300" s="93" t="e">
        <f t="shared" si="61"/>
        <v>#VALUE!</v>
      </c>
    </row>
    <row r="301" spans="1:37" ht="25.35" customHeight="1" thickTop="1" thickBot="1">
      <c r="A301" s="255" t="s">
        <v>257</v>
      </c>
      <c r="B301" s="256"/>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256"/>
      <c r="Z301" s="256"/>
      <c r="AA301" s="256"/>
      <c r="AB301" s="256"/>
      <c r="AC301" s="257"/>
      <c r="AD301" s="205">
        <f>'Art. 121'!AF295</f>
        <v>3</v>
      </c>
      <c r="AE301" s="91" t="str">
        <f t="shared" si="55"/>
        <v>No aplica</v>
      </c>
      <c r="AF301">
        <f t="shared" si="56"/>
        <v>1.5</v>
      </c>
      <c r="AG301" s="89" t="str">
        <f t="shared" si="57"/>
        <v>No aplica</v>
      </c>
      <c r="AH301" s="92" t="e">
        <f t="shared" si="58"/>
        <v>#VALUE!</v>
      </c>
      <c r="AI301" s="93" t="str">
        <f t="shared" si="59"/>
        <v>No aplica</v>
      </c>
      <c r="AJ301" s="93" t="e">
        <f t="shared" si="60"/>
        <v>#VALUE!</v>
      </c>
      <c r="AK301" s="93" t="e">
        <f t="shared" si="61"/>
        <v>#VALUE!</v>
      </c>
    </row>
    <row r="302" spans="1:37" ht="25.35" customHeight="1" thickTop="1" thickBot="1">
      <c r="A302" s="255" t="s">
        <v>258</v>
      </c>
      <c r="B302" s="256"/>
      <c r="C302" s="256"/>
      <c r="D302" s="256"/>
      <c r="E302" s="256"/>
      <c r="F302" s="256"/>
      <c r="G302" s="256"/>
      <c r="H302" s="256"/>
      <c r="I302" s="256"/>
      <c r="J302" s="256"/>
      <c r="K302" s="256"/>
      <c r="L302" s="256"/>
      <c r="M302" s="256"/>
      <c r="N302" s="256"/>
      <c r="O302" s="256"/>
      <c r="P302" s="256"/>
      <c r="Q302" s="256"/>
      <c r="R302" s="256"/>
      <c r="S302" s="256"/>
      <c r="T302" s="256"/>
      <c r="U302" s="256"/>
      <c r="V302" s="256"/>
      <c r="W302" s="256"/>
      <c r="X302" s="256"/>
      <c r="Y302" s="256"/>
      <c r="Z302" s="256"/>
      <c r="AA302" s="256"/>
      <c r="AB302" s="256"/>
      <c r="AC302" s="257"/>
      <c r="AD302" s="205">
        <f>'Art. 121'!AF296</f>
        <v>3</v>
      </c>
      <c r="AE302" s="91" t="str">
        <f t="shared" si="55"/>
        <v>No aplica</v>
      </c>
      <c r="AF302">
        <f t="shared" si="56"/>
        <v>1.5</v>
      </c>
      <c r="AG302" s="89" t="str">
        <f t="shared" si="57"/>
        <v>No aplica</v>
      </c>
      <c r="AH302" s="92" t="e">
        <f t="shared" si="58"/>
        <v>#VALUE!</v>
      </c>
      <c r="AI302" s="93" t="str">
        <f t="shared" si="59"/>
        <v>No aplica</v>
      </c>
      <c r="AJ302" s="93" t="e">
        <f t="shared" si="60"/>
        <v>#VALUE!</v>
      </c>
      <c r="AK302" s="93" t="e">
        <f t="shared" si="61"/>
        <v>#VALUE!</v>
      </c>
    </row>
    <row r="303" spans="1:37" ht="25.35" customHeight="1" thickTop="1" thickBot="1">
      <c r="A303" s="255" t="s">
        <v>259</v>
      </c>
      <c r="B303" s="256"/>
      <c r="C303" s="256"/>
      <c r="D303" s="256"/>
      <c r="E303" s="256"/>
      <c r="F303" s="256"/>
      <c r="G303" s="256"/>
      <c r="H303" s="256"/>
      <c r="I303" s="256"/>
      <c r="J303" s="256"/>
      <c r="K303" s="256"/>
      <c r="L303" s="256"/>
      <c r="M303" s="256"/>
      <c r="N303" s="256"/>
      <c r="O303" s="256"/>
      <c r="P303" s="256"/>
      <c r="Q303" s="256"/>
      <c r="R303" s="256"/>
      <c r="S303" s="256"/>
      <c r="T303" s="256"/>
      <c r="U303" s="256"/>
      <c r="V303" s="256"/>
      <c r="W303" s="256"/>
      <c r="X303" s="256"/>
      <c r="Y303" s="256"/>
      <c r="Z303" s="256"/>
      <c r="AA303" s="256"/>
      <c r="AB303" s="256"/>
      <c r="AC303" s="257"/>
      <c r="AD303" s="205">
        <f>'Art. 121'!AF297</f>
        <v>3</v>
      </c>
      <c r="AE303" s="91" t="str">
        <f t="shared" si="55"/>
        <v>No aplica</v>
      </c>
      <c r="AF303">
        <f t="shared" si="56"/>
        <v>1.5</v>
      </c>
      <c r="AG303" s="89" t="str">
        <f t="shared" si="57"/>
        <v>No aplica</v>
      </c>
      <c r="AH303" s="92" t="e">
        <f t="shared" si="58"/>
        <v>#VALUE!</v>
      </c>
      <c r="AI303" s="93" t="str">
        <f t="shared" si="59"/>
        <v>No aplica</v>
      </c>
      <c r="AJ303" s="93" t="e">
        <f t="shared" si="60"/>
        <v>#VALUE!</v>
      </c>
      <c r="AK303" s="93" t="e">
        <f t="shared" si="61"/>
        <v>#VALUE!</v>
      </c>
    </row>
    <row r="304" spans="1:37" ht="25.35" customHeight="1" thickTop="1" thickBot="1">
      <c r="A304" s="255" t="s">
        <v>260</v>
      </c>
      <c r="B304" s="256"/>
      <c r="C304" s="25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256"/>
      <c r="Z304" s="256"/>
      <c r="AA304" s="256"/>
      <c r="AB304" s="256"/>
      <c r="AC304" s="257"/>
      <c r="AD304" s="205">
        <f>'Art. 121'!AF298</f>
        <v>3</v>
      </c>
      <c r="AE304" s="91" t="str">
        <f t="shared" si="55"/>
        <v>No aplica</v>
      </c>
      <c r="AF304">
        <f t="shared" si="56"/>
        <v>1.5</v>
      </c>
      <c r="AG304" s="89" t="str">
        <f t="shared" si="57"/>
        <v>No aplica</v>
      </c>
      <c r="AH304" s="92" t="e">
        <f t="shared" si="58"/>
        <v>#VALUE!</v>
      </c>
      <c r="AI304" s="93" t="str">
        <f t="shared" si="59"/>
        <v>No aplica</v>
      </c>
      <c r="AJ304" s="93" t="e">
        <f t="shared" si="60"/>
        <v>#VALUE!</v>
      </c>
      <c r="AK304" s="93" t="e">
        <f t="shared" si="61"/>
        <v>#VALUE!</v>
      </c>
    </row>
    <row r="305" spans="1:37" ht="25.35" customHeight="1" thickTop="1" thickBot="1">
      <c r="A305" s="255" t="s">
        <v>1958</v>
      </c>
      <c r="B305" s="256"/>
      <c r="C305" s="256"/>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256"/>
      <c r="Z305" s="256"/>
      <c r="AA305" s="256"/>
      <c r="AB305" s="256"/>
      <c r="AC305" s="257"/>
      <c r="AD305" s="205">
        <f>'Art. 121'!AF299</f>
        <v>3</v>
      </c>
      <c r="AE305" s="91" t="str">
        <f t="shared" si="55"/>
        <v>No aplica</v>
      </c>
      <c r="AF305">
        <f t="shared" si="56"/>
        <v>1.5</v>
      </c>
      <c r="AG305" s="89" t="str">
        <f t="shared" si="57"/>
        <v>No aplica</v>
      </c>
      <c r="AH305" s="92" t="e">
        <f t="shared" si="58"/>
        <v>#VALUE!</v>
      </c>
      <c r="AI305" s="93" t="str">
        <f t="shared" si="59"/>
        <v>No aplica</v>
      </c>
      <c r="AJ305" s="93" t="e">
        <f t="shared" si="60"/>
        <v>#VALUE!</v>
      </c>
      <c r="AK305" s="93" t="e">
        <f t="shared" si="61"/>
        <v>#VALUE!</v>
      </c>
    </row>
    <row r="306" spans="1:37" ht="25.35" customHeight="1" thickTop="1" thickBot="1">
      <c r="A306" s="255" t="s">
        <v>262</v>
      </c>
      <c r="B306" s="256"/>
      <c r="C306" s="256"/>
      <c r="D306" s="256"/>
      <c r="E306" s="256"/>
      <c r="F306" s="256"/>
      <c r="G306" s="256"/>
      <c r="H306" s="256"/>
      <c r="I306" s="256"/>
      <c r="J306" s="256"/>
      <c r="K306" s="256"/>
      <c r="L306" s="256"/>
      <c r="M306" s="256"/>
      <c r="N306" s="256"/>
      <c r="O306" s="256"/>
      <c r="P306" s="256"/>
      <c r="Q306" s="256"/>
      <c r="R306" s="256"/>
      <c r="S306" s="256"/>
      <c r="T306" s="256"/>
      <c r="U306" s="256"/>
      <c r="V306" s="256"/>
      <c r="W306" s="256"/>
      <c r="X306" s="256"/>
      <c r="Y306" s="256"/>
      <c r="Z306" s="256"/>
      <c r="AA306" s="256"/>
      <c r="AB306" s="256"/>
      <c r="AC306" s="257"/>
      <c r="AD306" s="205">
        <f>'Art. 121'!AF300</f>
        <v>3</v>
      </c>
      <c r="AE306" s="91" t="str">
        <f t="shared" si="55"/>
        <v>No aplica</v>
      </c>
      <c r="AF306">
        <f t="shared" si="56"/>
        <v>1.5</v>
      </c>
      <c r="AG306" s="89" t="str">
        <f t="shared" si="57"/>
        <v>No aplica</v>
      </c>
      <c r="AH306" s="92" t="e">
        <f t="shared" si="58"/>
        <v>#VALUE!</v>
      </c>
      <c r="AI306" s="93" t="str">
        <f t="shared" si="59"/>
        <v>No aplica</v>
      </c>
      <c r="AJ306" s="93" t="e">
        <f t="shared" si="60"/>
        <v>#VALUE!</v>
      </c>
      <c r="AK306" s="93" t="e">
        <f t="shared" si="61"/>
        <v>#VALUE!</v>
      </c>
    </row>
    <row r="307" spans="1:37" ht="25.35" customHeight="1" thickTop="1" thickBot="1">
      <c r="A307" s="255" t="s">
        <v>263</v>
      </c>
      <c r="B307" s="256"/>
      <c r="C307" s="25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256"/>
      <c r="Z307" s="256"/>
      <c r="AA307" s="256"/>
      <c r="AB307" s="256"/>
      <c r="AC307" s="257"/>
      <c r="AD307" s="205">
        <f>'Art. 121'!AF301</f>
        <v>3</v>
      </c>
      <c r="AE307" s="91" t="str">
        <f t="shared" si="55"/>
        <v>No aplica</v>
      </c>
      <c r="AF307">
        <f t="shared" si="56"/>
        <v>1.5</v>
      </c>
      <c r="AG307" s="89" t="str">
        <f t="shared" si="57"/>
        <v>No aplica</v>
      </c>
      <c r="AH307" s="92" t="e">
        <f t="shared" si="58"/>
        <v>#VALUE!</v>
      </c>
      <c r="AI307" s="93" t="str">
        <f t="shared" si="59"/>
        <v>No aplica</v>
      </c>
      <c r="AJ307" s="93" t="e">
        <f t="shared" si="60"/>
        <v>#VALUE!</v>
      </c>
      <c r="AK307" s="93" t="e">
        <f t="shared" si="61"/>
        <v>#VALUE!</v>
      </c>
    </row>
    <row r="308" spans="1:37" ht="25.35" customHeight="1" thickTop="1" thickBot="1">
      <c r="A308" s="255" t="s">
        <v>264</v>
      </c>
      <c r="B308" s="256"/>
      <c r="C308" s="256"/>
      <c r="D308" s="256"/>
      <c r="E308" s="256"/>
      <c r="F308" s="256"/>
      <c r="G308" s="256"/>
      <c r="H308" s="256"/>
      <c r="I308" s="256"/>
      <c r="J308" s="256"/>
      <c r="K308" s="256"/>
      <c r="L308" s="256"/>
      <c r="M308" s="256"/>
      <c r="N308" s="256"/>
      <c r="O308" s="256"/>
      <c r="P308" s="256"/>
      <c r="Q308" s="256"/>
      <c r="R308" s="256"/>
      <c r="S308" s="256"/>
      <c r="T308" s="256"/>
      <c r="U308" s="256"/>
      <c r="V308" s="256"/>
      <c r="W308" s="256"/>
      <c r="X308" s="256"/>
      <c r="Y308" s="256"/>
      <c r="Z308" s="256"/>
      <c r="AA308" s="256"/>
      <c r="AB308" s="256"/>
      <c r="AC308" s="257"/>
      <c r="AD308" s="205">
        <f>'Art. 121'!AF302</f>
        <v>3</v>
      </c>
      <c r="AE308" s="91" t="str">
        <f t="shared" si="55"/>
        <v>No aplica</v>
      </c>
      <c r="AF308">
        <f t="shared" si="56"/>
        <v>1.5</v>
      </c>
      <c r="AG308" s="89" t="str">
        <f t="shared" si="57"/>
        <v>No aplica</v>
      </c>
      <c r="AH308" s="92" t="e">
        <f t="shared" si="58"/>
        <v>#VALUE!</v>
      </c>
      <c r="AI308" s="93" t="str">
        <f t="shared" si="59"/>
        <v>No aplica</v>
      </c>
      <c r="AJ308" s="93" t="e">
        <f t="shared" si="60"/>
        <v>#VALUE!</v>
      </c>
      <c r="AK308" s="93" t="e">
        <f t="shared" si="61"/>
        <v>#VALUE!</v>
      </c>
    </row>
    <row r="309" spans="1:37" ht="25.35" customHeight="1" thickTop="1" thickBot="1">
      <c r="A309" s="255" t="s">
        <v>265</v>
      </c>
      <c r="B309" s="256"/>
      <c r="C309" s="25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256"/>
      <c r="Z309" s="256"/>
      <c r="AA309" s="256"/>
      <c r="AB309" s="256"/>
      <c r="AC309" s="257"/>
      <c r="AD309" s="205">
        <f>'Art. 121'!AF303</f>
        <v>3</v>
      </c>
      <c r="AE309" s="91" t="str">
        <f t="shared" si="55"/>
        <v>No aplica</v>
      </c>
      <c r="AF309">
        <f t="shared" si="56"/>
        <v>1.5</v>
      </c>
      <c r="AG309" s="89" t="str">
        <f t="shared" si="57"/>
        <v>No aplica</v>
      </c>
      <c r="AH309" s="92" t="e">
        <f t="shared" si="58"/>
        <v>#VALUE!</v>
      </c>
      <c r="AI309" s="93" t="str">
        <f t="shared" si="59"/>
        <v>No aplica</v>
      </c>
      <c r="AJ309" s="93" t="e">
        <f t="shared" si="60"/>
        <v>#VALUE!</v>
      </c>
      <c r="AK309" s="93" t="e">
        <f t="shared" si="61"/>
        <v>#VALUE!</v>
      </c>
    </row>
    <row r="310" spans="1:37" ht="25.35" customHeight="1" thickTop="1" thickBot="1">
      <c r="A310" s="255" t="s">
        <v>1959</v>
      </c>
      <c r="B310" s="256"/>
      <c r="C310" s="256"/>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6"/>
      <c r="Z310" s="256"/>
      <c r="AA310" s="256"/>
      <c r="AB310" s="256"/>
      <c r="AC310" s="257"/>
      <c r="AD310" s="205">
        <f>'Art. 121'!AF304</f>
        <v>3</v>
      </c>
      <c r="AE310" s="91" t="str">
        <f t="shared" si="55"/>
        <v>No aplica</v>
      </c>
      <c r="AF310">
        <f t="shared" si="56"/>
        <v>1.5</v>
      </c>
      <c r="AG310" s="89" t="str">
        <f t="shared" si="57"/>
        <v>No aplica</v>
      </c>
      <c r="AH310" s="92" t="e">
        <f t="shared" si="58"/>
        <v>#VALUE!</v>
      </c>
      <c r="AI310" s="93" t="str">
        <f t="shared" si="59"/>
        <v>No aplica</v>
      </c>
      <c r="AJ310" s="93" t="e">
        <f t="shared" si="60"/>
        <v>#VALUE!</v>
      </c>
      <c r="AK310" s="93" t="e">
        <f t="shared" si="61"/>
        <v>#VALUE!</v>
      </c>
    </row>
    <row r="311" spans="1:37" ht="25.35" customHeight="1" thickTop="1" thickBot="1">
      <c r="A311" s="255" t="s">
        <v>267</v>
      </c>
      <c r="B311" s="256"/>
      <c r="C311" s="256"/>
      <c r="D311" s="256"/>
      <c r="E311" s="256"/>
      <c r="F311" s="256"/>
      <c r="G311" s="256"/>
      <c r="H311" s="256"/>
      <c r="I311" s="256"/>
      <c r="J311" s="256"/>
      <c r="K311" s="256"/>
      <c r="L311" s="256"/>
      <c r="M311" s="256"/>
      <c r="N311" s="256"/>
      <c r="O311" s="256"/>
      <c r="P311" s="256"/>
      <c r="Q311" s="256"/>
      <c r="R311" s="256"/>
      <c r="S311" s="256"/>
      <c r="T311" s="256"/>
      <c r="U311" s="256"/>
      <c r="V311" s="256"/>
      <c r="W311" s="256"/>
      <c r="X311" s="256"/>
      <c r="Y311" s="256"/>
      <c r="Z311" s="256"/>
      <c r="AA311" s="256"/>
      <c r="AB311" s="256"/>
      <c r="AC311" s="257"/>
      <c r="AD311" s="205">
        <f>'Art. 121'!AF305</f>
        <v>3</v>
      </c>
      <c r="AE311" s="91" t="str">
        <f t="shared" si="55"/>
        <v>No aplica</v>
      </c>
      <c r="AF311">
        <f t="shared" si="56"/>
        <v>1.5</v>
      </c>
      <c r="AG311" s="89" t="str">
        <f t="shared" si="57"/>
        <v>No aplica</v>
      </c>
      <c r="AH311" s="92" t="e">
        <f t="shared" si="58"/>
        <v>#VALUE!</v>
      </c>
      <c r="AI311" s="93" t="str">
        <f t="shared" si="59"/>
        <v>No aplica</v>
      </c>
      <c r="AJ311" s="93" t="e">
        <f t="shared" si="60"/>
        <v>#VALUE!</v>
      </c>
      <c r="AK311" s="93" t="e">
        <f t="shared" si="61"/>
        <v>#VALUE!</v>
      </c>
    </row>
    <row r="312" spans="1:37" ht="25.35" customHeight="1" thickTop="1" thickBot="1">
      <c r="A312" s="255" t="s">
        <v>268</v>
      </c>
      <c r="B312" s="256"/>
      <c r="C312" s="25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256"/>
      <c r="Z312" s="256"/>
      <c r="AA312" s="256"/>
      <c r="AB312" s="256"/>
      <c r="AC312" s="257"/>
      <c r="AD312" s="205">
        <f>'Art. 121'!AF306</f>
        <v>3</v>
      </c>
      <c r="AE312" s="91" t="str">
        <f t="shared" si="55"/>
        <v>No aplica</v>
      </c>
      <c r="AF312">
        <f t="shared" si="56"/>
        <v>1.5</v>
      </c>
      <c r="AG312" s="89" t="str">
        <f t="shared" si="57"/>
        <v>No aplica</v>
      </c>
      <c r="AH312" s="92" t="e">
        <f t="shared" si="58"/>
        <v>#VALUE!</v>
      </c>
      <c r="AI312" s="93" t="str">
        <f t="shared" si="59"/>
        <v>No aplica</v>
      </c>
      <c r="AJ312" s="93" t="e">
        <f t="shared" si="60"/>
        <v>#VALUE!</v>
      </c>
      <c r="AK312" s="93" t="e">
        <f t="shared" si="61"/>
        <v>#VALUE!</v>
      </c>
    </row>
    <row r="313" spans="1:37" ht="25.35" customHeight="1" thickTop="1" thickBot="1">
      <c r="A313" s="255" t="s">
        <v>269</v>
      </c>
      <c r="B313" s="256"/>
      <c r="C313" s="256"/>
      <c r="D313" s="256"/>
      <c r="E313" s="256"/>
      <c r="F313" s="256"/>
      <c r="G313" s="256"/>
      <c r="H313" s="256"/>
      <c r="I313" s="256"/>
      <c r="J313" s="256"/>
      <c r="K313" s="256"/>
      <c r="L313" s="256"/>
      <c r="M313" s="256"/>
      <c r="N313" s="256"/>
      <c r="O313" s="256"/>
      <c r="P313" s="256"/>
      <c r="Q313" s="256"/>
      <c r="R313" s="256"/>
      <c r="S313" s="256"/>
      <c r="T313" s="256"/>
      <c r="U313" s="256"/>
      <c r="V313" s="256"/>
      <c r="W313" s="256"/>
      <c r="X313" s="256"/>
      <c r="Y313" s="256"/>
      <c r="Z313" s="256"/>
      <c r="AA313" s="256"/>
      <c r="AB313" s="256"/>
      <c r="AC313" s="257"/>
      <c r="AD313" s="205">
        <f>'Art. 121'!AF307</f>
        <v>3</v>
      </c>
      <c r="AE313" s="91" t="str">
        <f t="shared" si="55"/>
        <v>No aplica</v>
      </c>
      <c r="AF313">
        <f t="shared" si="56"/>
        <v>1.5</v>
      </c>
      <c r="AG313" s="89" t="str">
        <f t="shared" si="57"/>
        <v>No aplica</v>
      </c>
      <c r="AH313" s="92" t="e">
        <f t="shared" si="58"/>
        <v>#VALUE!</v>
      </c>
      <c r="AI313" s="93" t="str">
        <f t="shared" si="59"/>
        <v>No aplica</v>
      </c>
      <c r="AJ313" s="93" t="e">
        <f t="shared" si="60"/>
        <v>#VALUE!</v>
      </c>
      <c r="AK313" s="93" t="e">
        <f t="shared" si="61"/>
        <v>#VALUE!</v>
      </c>
    </row>
    <row r="314" spans="1:37" ht="25.35" customHeight="1" thickTop="1" thickBot="1">
      <c r="A314" s="255" t="s">
        <v>270</v>
      </c>
      <c r="B314" s="256"/>
      <c r="C314" s="256"/>
      <c r="D314" s="256"/>
      <c r="E314" s="256"/>
      <c r="F314" s="256"/>
      <c r="G314" s="256"/>
      <c r="H314" s="256"/>
      <c r="I314" s="256"/>
      <c r="J314" s="256"/>
      <c r="K314" s="256"/>
      <c r="L314" s="256"/>
      <c r="M314" s="256"/>
      <c r="N314" s="256"/>
      <c r="O314" s="256"/>
      <c r="P314" s="256"/>
      <c r="Q314" s="256"/>
      <c r="R314" s="256"/>
      <c r="S314" s="256"/>
      <c r="T314" s="256"/>
      <c r="U314" s="256"/>
      <c r="V314" s="256"/>
      <c r="W314" s="256"/>
      <c r="X314" s="256"/>
      <c r="Y314" s="256"/>
      <c r="Z314" s="256"/>
      <c r="AA314" s="256"/>
      <c r="AB314" s="256"/>
      <c r="AC314" s="257"/>
      <c r="AD314" s="205">
        <f>'Art. 121'!AF308</f>
        <v>3</v>
      </c>
      <c r="AE314" s="91" t="str">
        <f t="shared" si="55"/>
        <v>No aplica</v>
      </c>
      <c r="AF314">
        <f t="shared" si="56"/>
        <v>1.5</v>
      </c>
      <c r="AG314" s="89" t="str">
        <f t="shared" si="57"/>
        <v>No aplica</v>
      </c>
      <c r="AH314" s="92" t="e">
        <f t="shared" si="58"/>
        <v>#VALUE!</v>
      </c>
      <c r="AI314" s="93" t="str">
        <f t="shared" si="59"/>
        <v>No aplica</v>
      </c>
      <c r="AJ314" s="93" t="e">
        <f t="shared" si="60"/>
        <v>#VALUE!</v>
      </c>
      <c r="AK314" s="93" t="e">
        <f t="shared" si="61"/>
        <v>#VALUE!</v>
      </c>
    </row>
    <row r="315" spans="1:37" ht="25.35" customHeight="1" thickTop="1" thickBot="1">
      <c r="A315" s="255" t="s">
        <v>1960</v>
      </c>
      <c r="B315" s="256"/>
      <c r="C315" s="256"/>
      <c r="D315" s="256"/>
      <c r="E315" s="256"/>
      <c r="F315" s="256"/>
      <c r="G315" s="256"/>
      <c r="H315" s="256"/>
      <c r="I315" s="256"/>
      <c r="J315" s="256"/>
      <c r="K315" s="256"/>
      <c r="L315" s="256"/>
      <c r="M315" s="256"/>
      <c r="N315" s="256"/>
      <c r="O315" s="256"/>
      <c r="P315" s="256"/>
      <c r="Q315" s="256"/>
      <c r="R315" s="256"/>
      <c r="S315" s="256"/>
      <c r="T315" s="256"/>
      <c r="U315" s="256"/>
      <c r="V315" s="256"/>
      <c r="W315" s="256"/>
      <c r="X315" s="256"/>
      <c r="Y315" s="256"/>
      <c r="Z315" s="256"/>
      <c r="AA315" s="256"/>
      <c r="AB315" s="256"/>
      <c r="AC315" s="257"/>
      <c r="AD315" s="205">
        <f>'Art. 121'!AF309</f>
        <v>3</v>
      </c>
      <c r="AE315" s="91" t="str">
        <f t="shared" si="55"/>
        <v>No aplica</v>
      </c>
      <c r="AF315">
        <f t="shared" si="56"/>
        <v>1.5</v>
      </c>
      <c r="AG315" s="89" t="str">
        <f t="shared" si="57"/>
        <v>No aplica</v>
      </c>
      <c r="AH315" s="92" t="e">
        <f t="shared" si="58"/>
        <v>#VALUE!</v>
      </c>
      <c r="AI315" s="93" t="str">
        <f t="shared" si="59"/>
        <v>No aplica</v>
      </c>
      <c r="AJ315" s="93" t="e">
        <f t="shared" si="60"/>
        <v>#VALUE!</v>
      </c>
      <c r="AK315" s="93" t="e">
        <f t="shared" si="61"/>
        <v>#VALUE!</v>
      </c>
    </row>
    <row r="316" spans="1:37" ht="25.35" customHeight="1" thickTop="1" thickBot="1">
      <c r="A316" s="255" t="s">
        <v>272</v>
      </c>
      <c r="B316" s="256"/>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256"/>
      <c r="Z316" s="256"/>
      <c r="AA316" s="256"/>
      <c r="AB316" s="256"/>
      <c r="AC316" s="257"/>
      <c r="AD316" s="205">
        <f>'Art. 121'!AF310</f>
        <v>3</v>
      </c>
      <c r="AE316" s="91" t="str">
        <f t="shared" si="55"/>
        <v>No aplica</v>
      </c>
      <c r="AF316">
        <f t="shared" si="56"/>
        <v>1.5</v>
      </c>
      <c r="AG316" s="89" t="str">
        <f t="shared" si="57"/>
        <v>No aplica</v>
      </c>
      <c r="AH316" s="92" t="e">
        <f t="shared" si="58"/>
        <v>#VALUE!</v>
      </c>
      <c r="AI316" s="93" t="str">
        <f t="shared" si="59"/>
        <v>No aplica</v>
      </c>
      <c r="AJ316" s="93" t="e">
        <f t="shared" si="60"/>
        <v>#VALUE!</v>
      </c>
      <c r="AK316" s="93" t="e">
        <f t="shared" si="61"/>
        <v>#VALUE!</v>
      </c>
    </row>
    <row r="317" spans="1:37" ht="25.35" customHeight="1" thickTop="1" thickBot="1">
      <c r="A317" s="255" t="s">
        <v>273</v>
      </c>
      <c r="B317" s="256"/>
      <c r="C317" s="256"/>
      <c r="D317" s="256"/>
      <c r="E317" s="256"/>
      <c r="F317" s="256"/>
      <c r="G317" s="256"/>
      <c r="H317" s="256"/>
      <c r="I317" s="256"/>
      <c r="J317" s="256"/>
      <c r="K317" s="256"/>
      <c r="L317" s="256"/>
      <c r="M317" s="256"/>
      <c r="N317" s="256"/>
      <c r="O317" s="256"/>
      <c r="P317" s="256"/>
      <c r="Q317" s="256"/>
      <c r="R317" s="256"/>
      <c r="S317" s="256"/>
      <c r="T317" s="256"/>
      <c r="U317" s="256"/>
      <c r="V317" s="256"/>
      <c r="W317" s="256"/>
      <c r="X317" s="256"/>
      <c r="Y317" s="256"/>
      <c r="Z317" s="256"/>
      <c r="AA317" s="256"/>
      <c r="AB317" s="256"/>
      <c r="AC317" s="257"/>
      <c r="AD317" s="205">
        <f>'Art. 121'!AF311</f>
        <v>3</v>
      </c>
      <c r="AE317" s="91" t="str">
        <f t="shared" si="55"/>
        <v>No aplica</v>
      </c>
      <c r="AF317">
        <f t="shared" si="56"/>
        <v>1.5</v>
      </c>
      <c r="AG317" s="89" t="str">
        <f t="shared" si="57"/>
        <v>No aplica</v>
      </c>
      <c r="AH317" s="92" t="e">
        <f t="shared" si="58"/>
        <v>#VALUE!</v>
      </c>
      <c r="AI317" s="93" t="str">
        <f t="shared" si="59"/>
        <v>No aplica</v>
      </c>
      <c r="AJ317" s="93" t="e">
        <f t="shared" si="60"/>
        <v>#VALUE!</v>
      </c>
      <c r="AK317" s="93" t="e">
        <f t="shared" si="61"/>
        <v>#VALUE!</v>
      </c>
    </row>
    <row r="318" spans="1:37" ht="25.35" customHeight="1" thickTop="1" thickBot="1">
      <c r="A318" s="255" t="s">
        <v>274</v>
      </c>
      <c r="B318" s="256"/>
      <c r="C318" s="256"/>
      <c r="D318" s="256"/>
      <c r="E318" s="256"/>
      <c r="F318" s="256"/>
      <c r="G318" s="256"/>
      <c r="H318" s="256"/>
      <c r="I318" s="256"/>
      <c r="J318" s="256"/>
      <c r="K318" s="256"/>
      <c r="L318" s="256"/>
      <c r="M318" s="256"/>
      <c r="N318" s="256"/>
      <c r="O318" s="256"/>
      <c r="P318" s="256"/>
      <c r="Q318" s="256"/>
      <c r="R318" s="256"/>
      <c r="S318" s="256"/>
      <c r="T318" s="256"/>
      <c r="U318" s="256"/>
      <c r="V318" s="256"/>
      <c r="W318" s="256"/>
      <c r="X318" s="256"/>
      <c r="Y318" s="256"/>
      <c r="Z318" s="256"/>
      <c r="AA318" s="256"/>
      <c r="AB318" s="256"/>
      <c r="AC318" s="257"/>
      <c r="AD318" s="205">
        <f>'Art. 121'!AF312</f>
        <v>3</v>
      </c>
      <c r="AE318" s="91" t="str">
        <f t="shared" si="55"/>
        <v>No aplica</v>
      </c>
      <c r="AF318">
        <f t="shared" si="56"/>
        <v>1.5</v>
      </c>
      <c r="AG318" s="89" t="str">
        <f t="shared" si="57"/>
        <v>No aplica</v>
      </c>
      <c r="AH318" s="92" t="e">
        <f t="shared" si="58"/>
        <v>#VALUE!</v>
      </c>
      <c r="AI318" s="93" t="str">
        <f t="shared" si="59"/>
        <v>No aplica</v>
      </c>
      <c r="AJ318" s="93" t="e">
        <f t="shared" si="60"/>
        <v>#VALUE!</v>
      </c>
      <c r="AK318" s="93" t="e">
        <f t="shared" si="61"/>
        <v>#VALUE!</v>
      </c>
    </row>
    <row r="319" spans="1:37" ht="25.35" customHeight="1" thickTop="1" thickBot="1">
      <c r="A319" s="255" t="s">
        <v>275</v>
      </c>
      <c r="B319" s="256"/>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256"/>
      <c r="Z319" s="256"/>
      <c r="AA319" s="256"/>
      <c r="AB319" s="256"/>
      <c r="AC319" s="257"/>
      <c r="AD319" s="205">
        <f>'Art. 121'!AF313</f>
        <v>3</v>
      </c>
      <c r="AE319" s="91" t="str">
        <f t="shared" si="55"/>
        <v>No aplica</v>
      </c>
      <c r="AF319">
        <f t="shared" si="56"/>
        <v>1.5</v>
      </c>
      <c r="AG319" s="89" t="str">
        <f t="shared" si="57"/>
        <v>No aplica</v>
      </c>
      <c r="AH319" s="92" t="e">
        <f t="shared" si="58"/>
        <v>#VALUE!</v>
      </c>
      <c r="AI319" s="93" t="str">
        <f t="shared" si="59"/>
        <v>No aplica</v>
      </c>
      <c r="AJ319" s="93" t="e">
        <f t="shared" si="60"/>
        <v>#VALUE!</v>
      </c>
      <c r="AK319" s="93" t="e">
        <f t="shared" si="61"/>
        <v>#VALUE!</v>
      </c>
    </row>
    <row r="320" spans="1:37" ht="25.35" customHeight="1" thickTop="1" thickBot="1">
      <c r="A320" s="255" t="s">
        <v>1961</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7"/>
      <c r="AD320" s="205">
        <f>'Art. 121'!AF314</f>
        <v>3</v>
      </c>
      <c r="AE320" s="91" t="str">
        <f t="shared" si="55"/>
        <v>No aplica</v>
      </c>
      <c r="AF320">
        <f t="shared" si="56"/>
        <v>1.5</v>
      </c>
      <c r="AG320" s="89" t="str">
        <f t="shared" si="57"/>
        <v>No aplica</v>
      </c>
      <c r="AH320" s="92" t="e">
        <f t="shared" si="58"/>
        <v>#VALUE!</v>
      </c>
      <c r="AI320" s="93" t="str">
        <f t="shared" si="59"/>
        <v>No aplica</v>
      </c>
      <c r="AJ320" s="93" t="e">
        <f t="shared" si="60"/>
        <v>#VALUE!</v>
      </c>
      <c r="AK320" s="93" t="e">
        <f t="shared" si="61"/>
        <v>#VALUE!</v>
      </c>
    </row>
    <row r="321" spans="1:37" ht="25.35" customHeight="1" thickTop="1" thickBot="1">
      <c r="A321" s="255" t="s">
        <v>277</v>
      </c>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7"/>
      <c r="AD321" s="205">
        <f>'Art. 121'!AF315</f>
        <v>3</v>
      </c>
      <c r="AE321" s="91" t="str">
        <f t="shared" si="55"/>
        <v>No aplica</v>
      </c>
      <c r="AF321">
        <f t="shared" si="56"/>
        <v>1.5</v>
      </c>
      <c r="AG321" s="89" t="str">
        <f t="shared" si="57"/>
        <v>No aplica</v>
      </c>
      <c r="AH321" s="92" t="e">
        <f t="shared" si="58"/>
        <v>#VALUE!</v>
      </c>
      <c r="AI321" s="93" t="str">
        <f t="shared" si="59"/>
        <v>No aplica</v>
      </c>
      <c r="AJ321" s="93" t="e">
        <f t="shared" si="60"/>
        <v>#VALUE!</v>
      </c>
      <c r="AK321" s="93" t="e">
        <f t="shared" si="61"/>
        <v>#VALUE!</v>
      </c>
    </row>
    <row r="322" spans="1:37" ht="25.35" customHeight="1" thickTop="1" thickBot="1">
      <c r="A322" s="255" t="s">
        <v>278</v>
      </c>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7"/>
      <c r="AD322" s="205">
        <f>'Art. 121'!AF316</f>
        <v>3</v>
      </c>
      <c r="AE322" s="91" t="str">
        <f t="shared" si="55"/>
        <v>No aplica</v>
      </c>
      <c r="AF322">
        <f t="shared" si="56"/>
        <v>1.5</v>
      </c>
      <c r="AG322" s="89" t="str">
        <f t="shared" si="57"/>
        <v>No aplica</v>
      </c>
      <c r="AH322" s="92" t="e">
        <f t="shared" si="58"/>
        <v>#VALUE!</v>
      </c>
      <c r="AI322" s="93" t="str">
        <f t="shared" si="59"/>
        <v>No aplica</v>
      </c>
      <c r="AJ322" s="93" t="e">
        <f t="shared" si="60"/>
        <v>#VALUE!</v>
      </c>
      <c r="AK322" s="93" t="e">
        <f t="shared" si="61"/>
        <v>#VALUE!</v>
      </c>
    </row>
    <row r="323" spans="1:37" ht="25.35" customHeight="1" thickTop="1" thickBot="1">
      <c r="A323" s="255" t="s">
        <v>279</v>
      </c>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7"/>
      <c r="AD323" s="205">
        <f>'Art. 121'!AF317</f>
        <v>3</v>
      </c>
      <c r="AE323" s="91" t="str">
        <f t="shared" si="55"/>
        <v>No aplica</v>
      </c>
      <c r="AF323">
        <f t="shared" si="56"/>
        <v>1.5</v>
      </c>
      <c r="AG323" s="89" t="str">
        <f t="shared" si="57"/>
        <v>No aplica</v>
      </c>
      <c r="AH323" s="92" t="e">
        <f t="shared" si="58"/>
        <v>#VALUE!</v>
      </c>
      <c r="AI323" s="93" t="str">
        <f t="shared" si="59"/>
        <v>No aplica</v>
      </c>
      <c r="AJ323" s="93" t="e">
        <f t="shared" si="60"/>
        <v>#VALUE!</v>
      </c>
      <c r="AK323" s="93" t="e">
        <f t="shared" si="61"/>
        <v>#VALUE!</v>
      </c>
    </row>
    <row r="324" spans="1:37" ht="25.35" customHeight="1" thickTop="1" thickBot="1">
      <c r="A324" s="255" t="s">
        <v>280</v>
      </c>
      <c r="B324" s="256"/>
      <c r="C324" s="256"/>
      <c r="D324" s="256"/>
      <c r="E324" s="256"/>
      <c r="F324" s="256"/>
      <c r="G324" s="256"/>
      <c r="H324" s="256"/>
      <c r="I324" s="256"/>
      <c r="J324" s="256"/>
      <c r="K324" s="256"/>
      <c r="L324" s="256"/>
      <c r="M324" s="256"/>
      <c r="N324" s="256"/>
      <c r="O324" s="256"/>
      <c r="P324" s="256"/>
      <c r="Q324" s="256"/>
      <c r="R324" s="256"/>
      <c r="S324" s="256"/>
      <c r="T324" s="256"/>
      <c r="U324" s="256"/>
      <c r="V324" s="256"/>
      <c r="W324" s="256"/>
      <c r="X324" s="256"/>
      <c r="Y324" s="256"/>
      <c r="Z324" s="256"/>
      <c r="AA324" s="256"/>
      <c r="AB324" s="256"/>
      <c r="AC324" s="257"/>
      <c r="AD324" s="205">
        <f>'Art. 121'!AF318</f>
        <v>3</v>
      </c>
      <c r="AE324" s="91" t="str">
        <f t="shared" si="55"/>
        <v>No aplica</v>
      </c>
      <c r="AF324">
        <f t="shared" si="56"/>
        <v>1.5</v>
      </c>
      <c r="AG324" s="89" t="str">
        <f t="shared" si="57"/>
        <v>No aplica</v>
      </c>
      <c r="AH324" s="92" t="e">
        <f t="shared" si="58"/>
        <v>#VALUE!</v>
      </c>
      <c r="AI324" s="93" t="str">
        <f t="shared" si="59"/>
        <v>No aplica</v>
      </c>
      <c r="AJ324" s="93" t="e">
        <f t="shared" si="60"/>
        <v>#VALUE!</v>
      </c>
      <c r="AK324" s="93" t="e">
        <f t="shared" si="61"/>
        <v>#VALUE!</v>
      </c>
    </row>
    <row r="325" spans="1:37" ht="25.35" customHeight="1" thickTop="1" thickBot="1">
      <c r="A325" s="255" t="s">
        <v>1962</v>
      </c>
      <c r="B325" s="256"/>
      <c r="C325" s="25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256"/>
      <c r="Z325" s="256"/>
      <c r="AA325" s="256"/>
      <c r="AB325" s="256"/>
      <c r="AC325" s="257"/>
      <c r="AD325" s="205">
        <f>'Art. 121'!AF319</f>
        <v>3</v>
      </c>
      <c r="AE325" s="91" t="str">
        <f t="shared" si="55"/>
        <v>No aplica</v>
      </c>
      <c r="AF325">
        <f t="shared" si="56"/>
        <v>1.5</v>
      </c>
      <c r="AG325" s="89" t="str">
        <f t="shared" si="57"/>
        <v>No aplica</v>
      </c>
      <c r="AH325" s="92" t="e">
        <f t="shared" si="58"/>
        <v>#VALUE!</v>
      </c>
      <c r="AI325" s="93" t="str">
        <f t="shared" si="59"/>
        <v>No aplica</v>
      </c>
      <c r="AJ325" s="93" t="e">
        <f t="shared" si="60"/>
        <v>#VALUE!</v>
      </c>
      <c r="AK325" s="93" t="e">
        <f t="shared" si="61"/>
        <v>#VALUE!</v>
      </c>
    </row>
    <row r="326" spans="1:37" ht="25.35" customHeight="1" thickTop="1" thickBot="1">
      <c r="A326" s="255" t="s">
        <v>282</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7"/>
      <c r="AD326" s="205">
        <f>'Art. 121'!AF320</f>
        <v>3</v>
      </c>
      <c r="AE326" s="91" t="str">
        <f t="shared" si="55"/>
        <v>No aplica</v>
      </c>
      <c r="AF326">
        <f t="shared" si="56"/>
        <v>1.5</v>
      </c>
      <c r="AG326" s="89" t="str">
        <f t="shared" si="57"/>
        <v>No aplica</v>
      </c>
      <c r="AH326" s="92" t="e">
        <f t="shared" si="58"/>
        <v>#VALUE!</v>
      </c>
      <c r="AI326" s="93" t="str">
        <f t="shared" si="59"/>
        <v>No aplica</v>
      </c>
      <c r="AJ326" s="93" t="e">
        <f t="shared" si="60"/>
        <v>#VALUE!</v>
      </c>
      <c r="AK326" s="93" t="e">
        <f t="shared" si="61"/>
        <v>#VALUE!</v>
      </c>
    </row>
    <row r="327" spans="1:37" ht="25.35" customHeight="1" thickTop="1" thickBot="1">
      <c r="A327" s="255" t="s">
        <v>283</v>
      </c>
      <c r="B327" s="256"/>
      <c r="C327" s="256"/>
      <c r="D327" s="256"/>
      <c r="E327" s="256"/>
      <c r="F327" s="256"/>
      <c r="G327" s="256"/>
      <c r="H327" s="256"/>
      <c r="I327" s="256"/>
      <c r="J327" s="256"/>
      <c r="K327" s="256"/>
      <c r="L327" s="256"/>
      <c r="M327" s="256"/>
      <c r="N327" s="256"/>
      <c r="O327" s="256"/>
      <c r="P327" s="256"/>
      <c r="Q327" s="256"/>
      <c r="R327" s="256"/>
      <c r="S327" s="256"/>
      <c r="T327" s="256"/>
      <c r="U327" s="256"/>
      <c r="V327" s="256"/>
      <c r="W327" s="256"/>
      <c r="X327" s="256"/>
      <c r="Y327" s="256"/>
      <c r="Z327" s="256"/>
      <c r="AA327" s="256"/>
      <c r="AB327" s="256"/>
      <c r="AC327" s="257"/>
      <c r="AD327" s="205">
        <f>'Art. 121'!AF321</f>
        <v>3</v>
      </c>
      <c r="AE327" s="91" t="str">
        <f t="shared" si="55"/>
        <v>No aplica</v>
      </c>
      <c r="AF327">
        <f t="shared" si="56"/>
        <v>1.5</v>
      </c>
      <c r="AG327" s="89" t="str">
        <f t="shared" si="57"/>
        <v>No aplica</v>
      </c>
      <c r="AH327" s="92" t="e">
        <f t="shared" si="58"/>
        <v>#VALUE!</v>
      </c>
      <c r="AI327" s="93" t="str">
        <f t="shared" si="59"/>
        <v>No aplica</v>
      </c>
      <c r="AJ327" s="93" t="e">
        <f t="shared" si="60"/>
        <v>#VALUE!</v>
      </c>
      <c r="AK327" s="93" t="e">
        <f t="shared" si="61"/>
        <v>#VALUE!</v>
      </c>
    </row>
    <row r="328" spans="1:37" ht="25.35" customHeight="1" thickTop="1" thickBot="1">
      <c r="A328" s="255" t="s">
        <v>284</v>
      </c>
      <c r="B328" s="256"/>
      <c r="C328" s="256"/>
      <c r="D328" s="256"/>
      <c r="E328" s="256"/>
      <c r="F328" s="256"/>
      <c r="G328" s="256"/>
      <c r="H328" s="256"/>
      <c r="I328" s="256"/>
      <c r="J328" s="256"/>
      <c r="K328" s="256"/>
      <c r="L328" s="256"/>
      <c r="M328" s="256"/>
      <c r="N328" s="256"/>
      <c r="O328" s="256"/>
      <c r="P328" s="256"/>
      <c r="Q328" s="256"/>
      <c r="R328" s="256"/>
      <c r="S328" s="256"/>
      <c r="T328" s="256"/>
      <c r="U328" s="256"/>
      <c r="V328" s="256"/>
      <c r="W328" s="256"/>
      <c r="X328" s="256"/>
      <c r="Y328" s="256"/>
      <c r="Z328" s="256"/>
      <c r="AA328" s="256"/>
      <c r="AB328" s="256"/>
      <c r="AC328" s="257"/>
      <c r="AD328" s="205">
        <f>'Art. 121'!AF322</f>
        <v>3</v>
      </c>
      <c r="AE328" s="91" t="str">
        <f t="shared" si="55"/>
        <v>No aplica</v>
      </c>
      <c r="AF328">
        <f t="shared" si="56"/>
        <v>1.5</v>
      </c>
      <c r="AG328" s="89" t="str">
        <f t="shared" si="57"/>
        <v>No aplica</v>
      </c>
      <c r="AH328" s="92" t="e">
        <f t="shared" si="58"/>
        <v>#VALUE!</v>
      </c>
      <c r="AI328" s="93" t="str">
        <f t="shared" si="59"/>
        <v>No aplica</v>
      </c>
      <c r="AJ328" s="93" t="e">
        <f t="shared" si="60"/>
        <v>#VALUE!</v>
      </c>
      <c r="AK328" s="93" t="e">
        <f t="shared" si="61"/>
        <v>#VALUE!</v>
      </c>
    </row>
    <row r="329" spans="1:37" ht="25.35" customHeight="1" thickTop="1" thickBot="1">
      <c r="A329" s="255" t="s">
        <v>285</v>
      </c>
      <c r="B329" s="256"/>
      <c r="C329" s="256"/>
      <c r="D329" s="256"/>
      <c r="E329" s="256"/>
      <c r="F329" s="256"/>
      <c r="G329" s="256"/>
      <c r="H329" s="256"/>
      <c r="I329" s="256"/>
      <c r="J329" s="256"/>
      <c r="K329" s="256"/>
      <c r="L329" s="256"/>
      <c r="M329" s="256"/>
      <c r="N329" s="256"/>
      <c r="O329" s="256"/>
      <c r="P329" s="256"/>
      <c r="Q329" s="256"/>
      <c r="R329" s="256"/>
      <c r="S329" s="256"/>
      <c r="T329" s="256"/>
      <c r="U329" s="256"/>
      <c r="V329" s="256"/>
      <c r="W329" s="256"/>
      <c r="X329" s="256"/>
      <c r="Y329" s="256"/>
      <c r="Z329" s="256"/>
      <c r="AA329" s="256"/>
      <c r="AB329" s="256"/>
      <c r="AC329" s="257"/>
      <c r="AD329" s="205">
        <f>'Art. 121'!AF323</f>
        <v>3</v>
      </c>
      <c r="AE329" s="91" t="str">
        <f t="shared" ref="AE329:AE337" si="62">IF(AG329=1,AK329,AG329)</f>
        <v>No aplica</v>
      </c>
      <c r="AF329">
        <f t="shared" ref="AF329:AF337" si="63">AD329/2</f>
        <v>1.5</v>
      </c>
      <c r="AG329" s="89" t="str">
        <f t="shared" ref="AG329:AG337" si="64">IF(AND(AF329&gt;=0,AF329&lt;=1),1,"No aplica")</f>
        <v>No aplica</v>
      </c>
      <c r="AH329" s="92" t="e">
        <f t="shared" ref="AH329:AH337" si="65">AD329/(AG329*2)</f>
        <v>#VALUE!</v>
      </c>
      <c r="AI329" s="93" t="str">
        <f t="shared" ref="AI329:AI337" si="66">IF(AG329=1,AG329/$AG$338,"No aplica")</f>
        <v>No aplica</v>
      </c>
      <c r="AJ329" s="93" t="e">
        <f t="shared" ref="AJ329:AJ337" si="67">AF329*AI329</f>
        <v>#VALUE!</v>
      </c>
      <c r="AK329" s="93" t="e">
        <f t="shared" ref="AK329:AK337" si="68">AJ329*$AE$23</f>
        <v>#VALUE!</v>
      </c>
    </row>
    <row r="330" spans="1:37" ht="25.35" customHeight="1" thickTop="1" thickBot="1">
      <c r="A330" s="255" t="s">
        <v>1963</v>
      </c>
      <c r="B330" s="256"/>
      <c r="C330" s="256"/>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256"/>
      <c r="Z330" s="256"/>
      <c r="AA330" s="256"/>
      <c r="AB330" s="256"/>
      <c r="AC330" s="257"/>
      <c r="AD330" s="205">
        <f>'Art. 121'!AF324</f>
        <v>3</v>
      </c>
      <c r="AE330" s="91" t="str">
        <f t="shared" si="62"/>
        <v>No aplica</v>
      </c>
      <c r="AF330">
        <f t="shared" si="63"/>
        <v>1.5</v>
      </c>
      <c r="AG330" s="89" t="str">
        <f t="shared" si="64"/>
        <v>No aplica</v>
      </c>
      <c r="AH330" s="92" t="e">
        <f t="shared" si="65"/>
        <v>#VALUE!</v>
      </c>
      <c r="AI330" s="93" t="str">
        <f t="shared" si="66"/>
        <v>No aplica</v>
      </c>
      <c r="AJ330" s="93" t="e">
        <f t="shared" si="67"/>
        <v>#VALUE!</v>
      </c>
      <c r="AK330" s="93" t="e">
        <f t="shared" si="68"/>
        <v>#VALUE!</v>
      </c>
    </row>
    <row r="331" spans="1:37" ht="25.35" customHeight="1" thickTop="1" thickBot="1">
      <c r="A331" s="255" t="s">
        <v>287</v>
      </c>
      <c r="B331" s="256"/>
      <c r="C331" s="256"/>
      <c r="D331" s="256"/>
      <c r="E331" s="256"/>
      <c r="F331" s="256"/>
      <c r="G331" s="256"/>
      <c r="H331" s="256"/>
      <c r="I331" s="256"/>
      <c r="J331" s="256"/>
      <c r="K331" s="256"/>
      <c r="L331" s="256"/>
      <c r="M331" s="256"/>
      <c r="N331" s="256"/>
      <c r="O331" s="256"/>
      <c r="P331" s="256"/>
      <c r="Q331" s="256"/>
      <c r="R331" s="256"/>
      <c r="S331" s="256"/>
      <c r="T331" s="256"/>
      <c r="U331" s="256"/>
      <c r="V331" s="256"/>
      <c r="W331" s="256"/>
      <c r="X331" s="256"/>
      <c r="Y331" s="256"/>
      <c r="Z331" s="256"/>
      <c r="AA331" s="256"/>
      <c r="AB331" s="256"/>
      <c r="AC331" s="257"/>
      <c r="AD331" s="205">
        <f>'Art. 121'!AF325</f>
        <v>3</v>
      </c>
      <c r="AE331" s="91" t="str">
        <f t="shared" si="62"/>
        <v>No aplica</v>
      </c>
      <c r="AF331">
        <f t="shared" si="63"/>
        <v>1.5</v>
      </c>
      <c r="AG331" s="89" t="str">
        <f t="shared" si="64"/>
        <v>No aplica</v>
      </c>
      <c r="AH331" s="92" t="e">
        <f t="shared" si="65"/>
        <v>#VALUE!</v>
      </c>
      <c r="AI331" s="93" t="str">
        <f t="shared" si="66"/>
        <v>No aplica</v>
      </c>
      <c r="AJ331" s="93" t="e">
        <f t="shared" si="67"/>
        <v>#VALUE!</v>
      </c>
      <c r="AK331" s="93" t="e">
        <f t="shared" si="68"/>
        <v>#VALUE!</v>
      </c>
    </row>
    <row r="332" spans="1:37" ht="25.35" customHeight="1" thickTop="1" thickBot="1">
      <c r="A332" s="255" t="s">
        <v>288</v>
      </c>
      <c r="B332" s="256"/>
      <c r="C332" s="256"/>
      <c r="D332" s="256"/>
      <c r="E332" s="256"/>
      <c r="F332" s="256"/>
      <c r="G332" s="256"/>
      <c r="H332" s="256"/>
      <c r="I332" s="256"/>
      <c r="J332" s="256"/>
      <c r="K332" s="256"/>
      <c r="L332" s="256"/>
      <c r="M332" s="256"/>
      <c r="N332" s="256"/>
      <c r="O332" s="256"/>
      <c r="P332" s="256"/>
      <c r="Q332" s="256"/>
      <c r="R332" s="256"/>
      <c r="S332" s="256"/>
      <c r="T332" s="256"/>
      <c r="U332" s="256"/>
      <c r="V332" s="256"/>
      <c r="W332" s="256"/>
      <c r="X332" s="256"/>
      <c r="Y332" s="256"/>
      <c r="Z332" s="256"/>
      <c r="AA332" s="256"/>
      <c r="AB332" s="256"/>
      <c r="AC332" s="257"/>
      <c r="AD332" s="205">
        <f>'Art. 121'!AF326</f>
        <v>3</v>
      </c>
      <c r="AE332" s="91" t="str">
        <f t="shared" si="62"/>
        <v>No aplica</v>
      </c>
      <c r="AF332">
        <f t="shared" si="63"/>
        <v>1.5</v>
      </c>
      <c r="AG332" s="89" t="str">
        <f t="shared" si="64"/>
        <v>No aplica</v>
      </c>
      <c r="AH332" s="92" t="e">
        <f t="shared" si="65"/>
        <v>#VALUE!</v>
      </c>
      <c r="AI332" s="93" t="str">
        <f t="shared" si="66"/>
        <v>No aplica</v>
      </c>
      <c r="AJ332" s="93" t="e">
        <f t="shared" si="67"/>
        <v>#VALUE!</v>
      </c>
      <c r="AK332" s="93" t="e">
        <f t="shared" si="68"/>
        <v>#VALUE!</v>
      </c>
    </row>
    <row r="333" spans="1:37" ht="25.35" customHeight="1" thickTop="1" thickBot="1">
      <c r="A333" s="255" t="s">
        <v>289</v>
      </c>
      <c r="B333" s="256"/>
      <c r="C333" s="256"/>
      <c r="D333" s="256"/>
      <c r="E333" s="256"/>
      <c r="F333" s="256"/>
      <c r="G333" s="256"/>
      <c r="H333" s="256"/>
      <c r="I333" s="256"/>
      <c r="J333" s="256"/>
      <c r="K333" s="256"/>
      <c r="L333" s="256"/>
      <c r="M333" s="256"/>
      <c r="N333" s="256"/>
      <c r="O333" s="256"/>
      <c r="P333" s="256"/>
      <c r="Q333" s="256"/>
      <c r="R333" s="256"/>
      <c r="S333" s="256"/>
      <c r="T333" s="256"/>
      <c r="U333" s="256"/>
      <c r="V333" s="256"/>
      <c r="W333" s="256"/>
      <c r="X333" s="256"/>
      <c r="Y333" s="256"/>
      <c r="Z333" s="256"/>
      <c r="AA333" s="256"/>
      <c r="AB333" s="256"/>
      <c r="AC333" s="257"/>
      <c r="AD333" s="205">
        <f>'Art. 121'!AF327</f>
        <v>3</v>
      </c>
      <c r="AE333" s="91" t="str">
        <f t="shared" si="62"/>
        <v>No aplica</v>
      </c>
      <c r="AF333">
        <f t="shared" si="63"/>
        <v>1.5</v>
      </c>
      <c r="AG333" s="89" t="str">
        <f t="shared" si="64"/>
        <v>No aplica</v>
      </c>
      <c r="AH333" s="92" t="e">
        <f t="shared" si="65"/>
        <v>#VALUE!</v>
      </c>
      <c r="AI333" s="93" t="str">
        <f t="shared" si="66"/>
        <v>No aplica</v>
      </c>
      <c r="AJ333" s="93" t="e">
        <f t="shared" si="67"/>
        <v>#VALUE!</v>
      </c>
      <c r="AK333" s="93" t="e">
        <f t="shared" si="68"/>
        <v>#VALUE!</v>
      </c>
    </row>
    <row r="334" spans="1:37" ht="25.35" customHeight="1" thickTop="1" thickBot="1">
      <c r="A334" s="255" t="s">
        <v>290</v>
      </c>
      <c r="B334" s="256"/>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256"/>
      <c r="Z334" s="256"/>
      <c r="AA334" s="256"/>
      <c r="AB334" s="256"/>
      <c r="AC334" s="257"/>
      <c r="AD334" s="205">
        <f>'Art. 121'!AF328</f>
        <v>3</v>
      </c>
      <c r="AE334" s="91" t="str">
        <f t="shared" si="62"/>
        <v>No aplica</v>
      </c>
      <c r="AF334">
        <f t="shared" si="63"/>
        <v>1.5</v>
      </c>
      <c r="AG334" s="89" t="str">
        <f t="shared" si="64"/>
        <v>No aplica</v>
      </c>
      <c r="AH334" s="92" t="e">
        <f t="shared" si="65"/>
        <v>#VALUE!</v>
      </c>
      <c r="AI334" s="93" t="str">
        <f t="shared" si="66"/>
        <v>No aplica</v>
      </c>
      <c r="AJ334" s="93" t="e">
        <f t="shared" si="67"/>
        <v>#VALUE!</v>
      </c>
      <c r="AK334" s="93" t="e">
        <f t="shared" si="68"/>
        <v>#VALUE!</v>
      </c>
    </row>
    <row r="335" spans="1:37" ht="25.35" customHeight="1" thickTop="1" thickBot="1">
      <c r="A335" s="255" t="s">
        <v>1964</v>
      </c>
      <c r="B335" s="256"/>
      <c r="C335" s="256"/>
      <c r="D335" s="256"/>
      <c r="E335" s="256"/>
      <c r="F335" s="256"/>
      <c r="G335" s="256"/>
      <c r="H335" s="256"/>
      <c r="I335" s="256"/>
      <c r="J335" s="256"/>
      <c r="K335" s="256"/>
      <c r="L335" s="256"/>
      <c r="M335" s="256"/>
      <c r="N335" s="256"/>
      <c r="O335" s="256"/>
      <c r="P335" s="256"/>
      <c r="Q335" s="256"/>
      <c r="R335" s="256"/>
      <c r="S335" s="256"/>
      <c r="T335" s="256"/>
      <c r="U335" s="256"/>
      <c r="V335" s="256"/>
      <c r="W335" s="256"/>
      <c r="X335" s="256"/>
      <c r="Y335" s="256"/>
      <c r="Z335" s="256"/>
      <c r="AA335" s="256"/>
      <c r="AB335" s="256"/>
      <c r="AC335" s="257"/>
      <c r="AD335" s="205">
        <f>'Art. 121'!AF329</f>
        <v>3</v>
      </c>
      <c r="AE335" s="91" t="str">
        <f t="shared" si="62"/>
        <v>No aplica</v>
      </c>
      <c r="AF335">
        <f t="shared" si="63"/>
        <v>1.5</v>
      </c>
      <c r="AG335" s="89" t="str">
        <f t="shared" si="64"/>
        <v>No aplica</v>
      </c>
      <c r="AH335" s="92" t="e">
        <f t="shared" si="65"/>
        <v>#VALUE!</v>
      </c>
      <c r="AI335" s="93" t="str">
        <f t="shared" si="66"/>
        <v>No aplica</v>
      </c>
      <c r="AJ335" s="93" t="e">
        <f t="shared" si="67"/>
        <v>#VALUE!</v>
      </c>
      <c r="AK335" s="93" t="e">
        <f t="shared" si="68"/>
        <v>#VALUE!</v>
      </c>
    </row>
    <row r="336" spans="1:37" ht="25.35" customHeight="1" thickTop="1" thickBot="1">
      <c r="A336" s="255" t="s">
        <v>292</v>
      </c>
      <c r="B336" s="256"/>
      <c r="C336" s="256"/>
      <c r="D336" s="256"/>
      <c r="E336" s="256"/>
      <c r="F336" s="256"/>
      <c r="G336" s="256"/>
      <c r="H336" s="256"/>
      <c r="I336" s="256"/>
      <c r="J336" s="256"/>
      <c r="K336" s="256"/>
      <c r="L336" s="256"/>
      <c r="M336" s="256"/>
      <c r="N336" s="256"/>
      <c r="O336" s="256"/>
      <c r="P336" s="256"/>
      <c r="Q336" s="256"/>
      <c r="R336" s="256"/>
      <c r="S336" s="256"/>
      <c r="T336" s="256"/>
      <c r="U336" s="256"/>
      <c r="V336" s="256"/>
      <c r="W336" s="256"/>
      <c r="X336" s="256"/>
      <c r="Y336" s="256"/>
      <c r="Z336" s="256"/>
      <c r="AA336" s="256"/>
      <c r="AB336" s="256"/>
      <c r="AC336" s="257"/>
      <c r="AD336" s="205">
        <f>'Art. 121'!AF330</f>
        <v>3</v>
      </c>
      <c r="AE336" s="91" t="str">
        <f t="shared" si="62"/>
        <v>No aplica</v>
      </c>
      <c r="AF336">
        <f t="shared" si="63"/>
        <v>1.5</v>
      </c>
      <c r="AG336" s="89" t="str">
        <f t="shared" si="64"/>
        <v>No aplica</v>
      </c>
      <c r="AH336" s="92" t="e">
        <f t="shared" si="65"/>
        <v>#VALUE!</v>
      </c>
      <c r="AI336" s="93" t="str">
        <f t="shared" si="66"/>
        <v>No aplica</v>
      </c>
      <c r="AJ336" s="93" t="e">
        <f t="shared" si="67"/>
        <v>#VALUE!</v>
      </c>
      <c r="AK336" s="93" t="e">
        <f t="shared" si="68"/>
        <v>#VALUE!</v>
      </c>
    </row>
    <row r="337" spans="1:38" ht="25.35" customHeight="1" thickTop="1" thickBot="1">
      <c r="A337" s="255" t="s">
        <v>1965</v>
      </c>
      <c r="B337" s="256"/>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256"/>
      <c r="Z337" s="256"/>
      <c r="AA337" s="256"/>
      <c r="AB337" s="256"/>
      <c r="AC337" s="257"/>
      <c r="AD337" s="205">
        <f>'Art. 121'!AF333</f>
        <v>3</v>
      </c>
      <c r="AE337" s="91" t="str">
        <f t="shared" si="62"/>
        <v>No aplica</v>
      </c>
      <c r="AF337">
        <f t="shared" si="63"/>
        <v>1.5</v>
      </c>
      <c r="AG337" s="89" t="str">
        <f t="shared" si="64"/>
        <v>No aplica</v>
      </c>
      <c r="AH337" s="92" t="e">
        <f t="shared" si="65"/>
        <v>#VALUE!</v>
      </c>
      <c r="AI337" s="93" t="str">
        <f t="shared" si="66"/>
        <v>No aplica</v>
      </c>
      <c r="AJ337" s="93" t="e">
        <f t="shared" si="67"/>
        <v>#VALUE!</v>
      </c>
      <c r="AK337" s="93" t="e">
        <f t="shared" si="68"/>
        <v>#VALUE!</v>
      </c>
      <c r="AL337" s="61"/>
    </row>
    <row r="338" spans="1:38" ht="25.35" customHeight="1" thickTop="1">
      <c r="A338" s="304" t="s">
        <v>1966</v>
      </c>
      <c r="B338" s="304"/>
      <c r="C338" s="304"/>
      <c r="D338" s="304"/>
      <c r="E338" s="304"/>
      <c r="F338" s="304"/>
      <c r="G338" s="30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91">
        <f>SUM(AE265:AE337)</f>
        <v>0</v>
      </c>
      <c r="AF338" s="63"/>
      <c r="AG338" s="94">
        <f>SUM(AG265:AG337)</f>
        <v>0</v>
      </c>
      <c r="AH338" s="95"/>
      <c r="AI338" s="96"/>
      <c r="AJ338" s="96"/>
      <c r="AK338" s="96"/>
    </row>
    <row r="339" spans="1:38" ht="25.35" customHeight="1">
      <c r="A339" s="302" t="s">
        <v>1967</v>
      </c>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c r="AA339" s="302"/>
      <c r="AB339" s="302"/>
      <c r="AC339" s="302"/>
      <c r="AD339" s="302"/>
      <c r="AE339" s="91">
        <f>AE338/$AE$23*100</f>
        <v>0</v>
      </c>
      <c r="AF339" s="63"/>
      <c r="AG339" s="94"/>
      <c r="AH339" s="95"/>
      <c r="AI339" s="96"/>
      <c r="AJ339" s="96"/>
      <c r="AK339" s="96"/>
    </row>
    <row r="340" spans="1:38"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8" ht="25.35" customHeight="1" thickTop="1" thickBot="1">
      <c r="A341" s="305" t="s">
        <v>79</v>
      </c>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106" t="s">
        <v>67</v>
      </c>
      <c r="AE341" s="107" t="s">
        <v>9</v>
      </c>
      <c r="AF341" s="89" t="s">
        <v>1877</v>
      </c>
      <c r="AG341" s="89" t="s">
        <v>1878</v>
      </c>
      <c r="AH341" s="89" t="s">
        <v>1879</v>
      </c>
      <c r="AI341" s="90" t="s">
        <v>1880</v>
      </c>
      <c r="AJ341" s="89"/>
      <c r="AK341" s="90" t="s">
        <v>1881</v>
      </c>
    </row>
    <row r="342" spans="1:38" ht="25.35" customHeight="1" thickTop="1" thickBot="1">
      <c r="A342" s="255" t="s">
        <v>1968</v>
      </c>
      <c r="B342" s="256"/>
      <c r="C342" s="256"/>
      <c r="D342" s="256"/>
      <c r="E342" s="256"/>
      <c r="F342" s="256"/>
      <c r="G342" s="256"/>
      <c r="H342" s="256"/>
      <c r="I342" s="256"/>
      <c r="J342" s="256"/>
      <c r="K342" s="256"/>
      <c r="L342" s="256"/>
      <c r="M342" s="256"/>
      <c r="N342" s="256"/>
      <c r="O342" s="256"/>
      <c r="P342" s="256"/>
      <c r="Q342" s="256"/>
      <c r="R342" s="256"/>
      <c r="S342" s="256"/>
      <c r="T342" s="256"/>
      <c r="U342" s="256"/>
      <c r="V342" s="256"/>
      <c r="W342" s="256"/>
      <c r="X342" s="256"/>
      <c r="Y342" s="256"/>
      <c r="Z342" s="256"/>
      <c r="AA342" s="256"/>
      <c r="AB342" s="256"/>
      <c r="AC342" s="257"/>
      <c r="AD342" s="205">
        <f>'Art. 121'!AF336</f>
        <v>3</v>
      </c>
      <c r="AE342" s="91" t="str">
        <f>IF(AG342=1,AK342,AG342)</f>
        <v>No aplica</v>
      </c>
      <c r="AF342">
        <f>AD342/2</f>
        <v>1.5</v>
      </c>
      <c r="AG342" s="89" t="str">
        <f>IF(AND(AF342&gt;=0,AF342&lt;=1),1,"No aplica")</f>
        <v>No aplica</v>
      </c>
      <c r="AH342" s="92" t="e">
        <f>AD342/(AG342*2)</f>
        <v>#VALUE!</v>
      </c>
      <c r="AI342" s="93" t="str">
        <f>IF(AG342=1,AG342/$AG$347,"No aplica")</f>
        <v>No aplica</v>
      </c>
      <c r="AJ342" s="93" t="e">
        <f>AF342*AI342</f>
        <v>#VALUE!</v>
      </c>
      <c r="AK342" s="93" t="e">
        <f>AJ342*$AE$23</f>
        <v>#VALUE!</v>
      </c>
    </row>
    <row r="343" spans="1:38" ht="25.35" customHeight="1" thickTop="1" thickBot="1">
      <c r="A343" s="255" t="s">
        <v>1969</v>
      </c>
      <c r="B343" s="256"/>
      <c r="C343" s="25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256"/>
      <c r="Z343" s="256"/>
      <c r="AA343" s="256"/>
      <c r="AB343" s="256"/>
      <c r="AC343" s="257"/>
      <c r="AD343" s="205">
        <f>'Art. 121'!AF337</f>
        <v>3</v>
      </c>
      <c r="AE343" s="91" t="str">
        <f>IF(AG343=1,AK343,AG343)</f>
        <v>No aplica</v>
      </c>
      <c r="AF343">
        <f>AD343/2</f>
        <v>1.5</v>
      </c>
      <c r="AG343" s="89" t="str">
        <f>IF(AND(AF343&gt;=0,AF343&lt;=1),1,"No aplica")</f>
        <v>No aplica</v>
      </c>
      <c r="AH343" s="92" t="e">
        <f>AD343/(AG343*2)</f>
        <v>#VALUE!</v>
      </c>
      <c r="AI343" s="93" t="str">
        <f>IF(AG343=1,AG343/$AG$347,"No aplica")</f>
        <v>No aplica</v>
      </c>
      <c r="AJ343" s="93" t="e">
        <f>AF343*AI343</f>
        <v>#VALUE!</v>
      </c>
      <c r="AK343" s="93" t="e">
        <f>AJ343*$AE$23</f>
        <v>#VALUE!</v>
      </c>
    </row>
    <row r="344" spans="1:38" ht="25.35" customHeight="1" thickTop="1" thickBot="1">
      <c r="A344" s="255" t="s">
        <v>1970</v>
      </c>
      <c r="B344" s="256"/>
      <c r="C344" s="256"/>
      <c r="D344" s="256"/>
      <c r="E344" s="256"/>
      <c r="F344" s="256"/>
      <c r="G344" s="256"/>
      <c r="H344" s="256"/>
      <c r="I344" s="256"/>
      <c r="J344" s="256"/>
      <c r="K344" s="256"/>
      <c r="L344" s="256"/>
      <c r="M344" s="256"/>
      <c r="N344" s="256"/>
      <c r="O344" s="256"/>
      <c r="P344" s="256"/>
      <c r="Q344" s="256"/>
      <c r="R344" s="256"/>
      <c r="S344" s="256"/>
      <c r="T344" s="256"/>
      <c r="U344" s="256"/>
      <c r="V344" s="256"/>
      <c r="W344" s="256"/>
      <c r="X344" s="256"/>
      <c r="Y344" s="256"/>
      <c r="Z344" s="256"/>
      <c r="AA344" s="256"/>
      <c r="AB344" s="256"/>
      <c r="AC344" s="257"/>
      <c r="AD344" s="205">
        <f>'Art. 121'!AF338</f>
        <v>3</v>
      </c>
      <c r="AE344" s="91" t="str">
        <f>IF(AG344=1,AK344,AG344)</f>
        <v>No aplica</v>
      </c>
      <c r="AF344">
        <f>AD344/2</f>
        <v>1.5</v>
      </c>
      <c r="AG344" s="89" t="str">
        <f>IF(AND(AF344&gt;=0,AF344&lt;=1),1,"No aplica")</f>
        <v>No aplica</v>
      </c>
      <c r="AH344" s="92" t="e">
        <f>AD344/(AG344*2)</f>
        <v>#VALUE!</v>
      </c>
      <c r="AI344" s="93" t="str">
        <f>IF(AG344=1,AG344/$AG$347,"No aplica")</f>
        <v>No aplica</v>
      </c>
      <c r="AJ344" s="93" t="e">
        <f>AF344*AI344</f>
        <v>#VALUE!</v>
      </c>
      <c r="AK344" s="93" t="e">
        <f>AJ344*$AE$23</f>
        <v>#VALUE!</v>
      </c>
    </row>
    <row r="345" spans="1:38" ht="25.35" customHeight="1" thickTop="1" thickBot="1">
      <c r="A345" s="255" t="s">
        <v>1971</v>
      </c>
      <c r="B345" s="256"/>
      <c r="C345" s="256"/>
      <c r="D345" s="256"/>
      <c r="E345" s="256"/>
      <c r="F345" s="256"/>
      <c r="G345" s="256"/>
      <c r="H345" s="256"/>
      <c r="I345" s="256"/>
      <c r="J345" s="256"/>
      <c r="K345" s="256"/>
      <c r="L345" s="256"/>
      <c r="M345" s="256"/>
      <c r="N345" s="256"/>
      <c r="O345" s="256"/>
      <c r="P345" s="256"/>
      <c r="Q345" s="256"/>
      <c r="R345" s="256"/>
      <c r="S345" s="256"/>
      <c r="T345" s="256"/>
      <c r="U345" s="256"/>
      <c r="V345" s="256"/>
      <c r="W345" s="256"/>
      <c r="X345" s="256"/>
      <c r="Y345" s="256"/>
      <c r="Z345" s="256"/>
      <c r="AA345" s="256"/>
      <c r="AB345" s="256"/>
      <c r="AC345" s="257"/>
      <c r="AD345" s="205">
        <f>'Art. 121'!AF339</f>
        <v>3</v>
      </c>
      <c r="AE345" s="91" t="str">
        <f>IF(AG345=1,AK345,AG345)</f>
        <v>No aplica</v>
      </c>
      <c r="AF345">
        <f>AD345/2</f>
        <v>1.5</v>
      </c>
      <c r="AG345" s="89" t="str">
        <f>IF(AND(AF345&gt;=0,AF345&lt;=1),1,"No aplica")</f>
        <v>No aplica</v>
      </c>
      <c r="AH345" s="92" t="e">
        <f>AD345/(AG345*2)</f>
        <v>#VALUE!</v>
      </c>
      <c r="AI345" s="93" t="str">
        <f>IF(AG345=1,AG345/$AG$347,"No aplica")</f>
        <v>No aplica</v>
      </c>
      <c r="AJ345" s="93" t="e">
        <f>AF345*AI345</f>
        <v>#VALUE!</v>
      </c>
      <c r="AK345" s="93" t="e">
        <f>AJ345*$AE$23</f>
        <v>#VALUE!</v>
      </c>
    </row>
    <row r="346" spans="1:38" ht="25.35" customHeight="1" thickTop="1" thickBot="1">
      <c r="A346" s="255" t="s">
        <v>1972</v>
      </c>
      <c r="B346" s="256"/>
      <c r="C346" s="256"/>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256"/>
      <c r="Z346" s="256"/>
      <c r="AA346" s="256"/>
      <c r="AB346" s="256"/>
      <c r="AC346" s="257"/>
      <c r="AD346" s="205">
        <f>'Art. 121'!AF340</f>
        <v>3</v>
      </c>
      <c r="AE346" s="91" t="str">
        <f>IF(AG346=1,AK346,AG346)</f>
        <v>No aplica</v>
      </c>
      <c r="AF346">
        <f>AD346/2</f>
        <v>1.5</v>
      </c>
      <c r="AG346" s="89" t="str">
        <f>IF(AND(AF346&gt;=0,AF346&lt;=1),1,"No aplica")</f>
        <v>No aplica</v>
      </c>
      <c r="AH346" s="92" t="e">
        <f>AD346/(AG346*2)</f>
        <v>#VALUE!</v>
      </c>
      <c r="AI346" s="93" t="str">
        <f>IF(AG346=1,AG346/$AG$347,"No aplica")</f>
        <v>No aplica</v>
      </c>
      <c r="AJ346" s="93" t="e">
        <f>AF346*AI346</f>
        <v>#VALUE!</v>
      </c>
      <c r="AK346" s="93" t="e">
        <f>AJ346*$AE$23</f>
        <v>#VALUE!</v>
      </c>
    </row>
    <row r="347" spans="1:38" ht="25.35" customHeight="1" thickTop="1">
      <c r="A347" s="304" t="s">
        <v>1973</v>
      </c>
      <c r="B347" s="304"/>
      <c r="C347" s="304"/>
      <c r="D347" s="304"/>
      <c r="E347" s="304"/>
      <c r="F347" s="304"/>
      <c r="G347" s="304"/>
      <c r="H347" s="304"/>
      <c r="I347" s="304"/>
      <c r="J347" s="304"/>
      <c r="K347" s="304"/>
      <c r="L347" s="304"/>
      <c r="M347" s="304"/>
      <c r="N347" s="304"/>
      <c r="O347" s="304"/>
      <c r="P347" s="304"/>
      <c r="Q347" s="304"/>
      <c r="R347" s="304"/>
      <c r="S347" s="304"/>
      <c r="T347" s="304"/>
      <c r="U347" s="304"/>
      <c r="V347" s="304"/>
      <c r="W347" s="304"/>
      <c r="X347" s="304"/>
      <c r="Y347" s="304"/>
      <c r="Z347" s="304"/>
      <c r="AA347" s="304"/>
      <c r="AB347" s="304"/>
      <c r="AC347" s="304"/>
      <c r="AD347" s="304"/>
      <c r="AE347" s="91">
        <f>SUM(AE340:AE346)</f>
        <v>0</v>
      </c>
      <c r="AF347" s="63"/>
      <c r="AG347" s="94">
        <f>SUM(AG342:AG346)</f>
        <v>0</v>
      </c>
      <c r="AH347" s="95"/>
      <c r="AI347" s="96"/>
      <c r="AJ347" s="96"/>
      <c r="AK347" s="96"/>
    </row>
    <row r="348" spans="1:38" ht="25.35" customHeight="1">
      <c r="A348" s="302" t="s">
        <v>1974</v>
      </c>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c r="AA348" s="302"/>
      <c r="AB348" s="302"/>
      <c r="AC348" s="302"/>
      <c r="AD348" s="302"/>
      <c r="AE348" s="91">
        <f>AE347/$AE$23*100</f>
        <v>0</v>
      </c>
      <c r="AF348" s="63"/>
      <c r="AG348" s="94"/>
      <c r="AH348" s="95"/>
      <c r="AI348" s="96"/>
      <c r="AJ348" s="96"/>
      <c r="AK348" s="96"/>
    </row>
    <row r="349" spans="1:38"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8"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8" ht="25.35" customHeight="1">
      <c r="A351" s="294" t="s">
        <v>301</v>
      </c>
      <c r="B351" s="294"/>
      <c r="C351" s="294"/>
      <c r="D351" s="294"/>
      <c r="E351" s="294"/>
      <c r="F351" s="294"/>
      <c r="G351" s="294"/>
      <c r="H351" s="294"/>
      <c r="I351" s="294"/>
      <c r="J351" s="294"/>
      <c r="K351" s="294"/>
      <c r="L351" s="294"/>
      <c r="M351" s="294"/>
      <c r="N351" s="294"/>
      <c r="O351" s="294"/>
      <c r="P351" s="294"/>
      <c r="Q351" s="294"/>
      <c r="R351" s="294"/>
      <c r="S351" s="294"/>
      <c r="T351" s="294"/>
      <c r="U351" s="294"/>
      <c r="V351" s="294"/>
      <c r="W351" s="294"/>
      <c r="X351" s="294"/>
      <c r="Y351" s="294"/>
      <c r="Z351" s="294"/>
      <c r="AA351" s="294"/>
      <c r="AB351" s="294"/>
      <c r="AC351" s="294"/>
      <c r="AD351" s="294"/>
      <c r="AE351" s="294"/>
    </row>
    <row r="352" spans="1:38"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03" t="s">
        <v>44</v>
      </c>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67" t="s">
        <v>67</v>
      </c>
      <c r="AE354" s="201" t="s">
        <v>9</v>
      </c>
      <c r="AF354" s="89" t="s">
        <v>1877</v>
      </c>
      <c r="AG354" s="89" t="s">
        <v>1878</v>
      </c>
      <c r="AH354" s="89" t="s">
        <v>1879</v>
      </c>
      <c r="AI354" s="90" t="s">
        <v>1880</v>
      </c>
      <c r="AJ354" s="89"/>
      <c r="AK354" s="90" t="s">
        <v>1881</v>
      </c>
    </row>
    <row r="355" spans="1:37" ht="25.35" customHeight="1" thickTop="1" thickBot="1">
      <c r="A355" s="255" t="s">
        <v>303</v>
      </c>
      <c r="B355" s="256"/>
      <c r="C355" s="256"/>
      <c r="D355" s="256"/>
      <c r="E355" s="256"/>
      <c r="F355" s="256"/>
      <c r="G355" s="256"/>
      <c r="H355" s="256"/>
      <c r="I355" s="256"/>
      <c r="J355" s="256"/>
      <c r="K355" s="256"/>
      <c r="L355" s="256"/>
      <c r="M355" s="256"/>
      <c r="N355" s="256"/>
      <c r="O355" s="256"/>
      <c r="P355" s="256"/>
      <c r="Q355" s="256"/>
      <c r="R355" s="256"/>
      <c r="S355" s="256"/>
      <c r="T355" s="256"/>
      <c r="U355" s="256"/>
      <c r="V355" s="256"/>
      <c r="W355" s="256"/>
      <c r="X355" s="256"/>
      <c r="Y355" s="256"/>
      <c r="Z355" s="256"/>
      <c r="AA355" s="256"/>
      <c r="AB355" s="256"/>
      <c r="AC355" s="257"/>
      <c r="AD355" s="205">
        <f>'Art. 121'!AF349</f>
        <v>3</v>
      </c>
      <c r="AE355" s="91" t="str">
        <f t="shared" ref="AE355:AE382" si="69">IF(AG355=1,AK355,AG355)</f>
        <v>No aplica</v>
      </c>
      <c r="AF355">
        <f t="shared" ref="AF355:AF382" si="70">AD355/2</f>
        <v>1.5</v>
      </c>
      <c r="AG355" s="89" t="str">
        <f t="shared" ref="AG355:AG382" si="71">IF(AND(AF355&gt;=0,AF355&lt;=1),1,"No aplica")</f>
        <v>No aplica</v>
      </c>
      <c r="AH355" s="92" t="e">
        <f t="shared" ref="AH355:AH382" si="72">AD355/(AG355*2)</f>
        <v>#VALUE!</v>
      </c>
      <c r="AI355" s="93" t="str">
        <f t="shared" ref="AI355:AI382" si="73">IF(AG355=1,AG355/$AG$383,"No aplica")</f>
        <v>No aplica</v>
      </c>
      <c r="AJ355" s="93" t="e">
        <f t="shared" ref="AJ355:AJ382" si="74">AF355*AI355</f>
        <v>#VALUE!</v>
      </c>
      <c r="AK355" s="93" t="e">
        <f t="shared" ref="AK355:AK382" si="75">AJ355*$AE$23</f>
        <v>#VALUE!</v>
      </c>
    </row>
    <row r="356" spans="1:37" ht="25.35" customHeight="1" thickTop="1" thickBot="1">
      <c r="A356" s="255" t="s">
        <v>222</v>
      </c>
      <c r="B356" s="256"/>
      <c r="C356" s="256"/>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6"/>
      <c r="Z356" s="256"/>
      <c r="AA356" s="256"/>
      <c r="AB356" s="256"/>
      <c r="AC356" s="257"/>
      <c r="AD356" s="205">
        <f>'Art. 121'!AF350</f>
        <v>3</v>
      </c>
      <c r="AE356" s="91" t="str">
        <f t="shared" si="69"/>
        <v>No aplica</v>
      </c>
      <c r="AF356">
        <f t="shared" si="70"/>
        <v>1.5</v>
      </c>
      <c r="AG356" s="89" t="str">
        <f t="shared" si="71"/>
        <v>No aplica</v>
      </c>
      <c r="AH356" s="92" t="e">
        <f t="shared" si="72"/>
        <v>#VALUE!</v>
      </c>
      <c r="AI356" s="93" t="str">
        <f t="shared" si="73"/>
        <v>No aplica</v>
      </c>
      <c r="AJ356" s="93" t="e">
        <f t="shared" si="74"/>
        <v>#VALUE!</v>
      </c>
      <c r="AK356" s="93" t="e">
        <f t="shared" si="75"/>
        <v>#VALUE!</v>
      </c>
    </row>
    <row r="357" spans="1:37" ht="25.35" customHeight="1" thickTop="1" thickBot="1">
      <c r="A357" s="255" t="s">
        <v>1975</v>
      </c>
      <c r="B357" s="256"/>
      <c r="C357" s="25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256"/>
      <c r="Z357" s="256"/>
      <c r="AA357" s="256"/>
      <c r="AB357" s="256"/>
      <c r="AC357" s="257"/>
      <c r="AD357" s="205">
        <f>'Art. 121'!AF351</f>
        <v>3</v>
      </c>
      <c r="AE357" s="91" t="str">
        <f t="shared" si="69"/>
        <v>No aplica</v>
      </c>
      <c r="AF357">
        <f t="shared" si="70"/>
        <v>1.5</v>
      </c>
      <c r="AG357" s="89" t="str">
        <f t="shared" si="71"/>
        <v>No aplica</v>
      </c>
      <c r="AH357" s="92" t="e">
        <f t="shared" si="72"/>
        <v>#VALUE!</v>
      </c>
      <c r="AI357" s="93" t="str">
        <f t="shared" si="73"/>
        <v>No aplica</v>
      </c>
      <c r="AJ357" s="93" t="e">
        <f t="shared" si="74"/>
        <v>#VALUE!</v>
      </c>
      <c r="AK357" s="93" t="e">
        <f t="shared" si="75"/>
        <v>#VALUE!</v>
      </c>
    </row>
    <row r="358" spans="1:37" ht="25.35" customHeight="1" thickTop="1" thickBot="1">
      <c r="A358" s="255" t="s">
        <v>1976</v>
      </c>
      <c r="B358" s="256"/>
      <c r="C358" s="256"/>
      <c r="D358" s="256"/>
      <c r="E358" s="256"/>
      <c r="F358" s="256"/>
      <c r="G358" s="256"/>
      <c r="H358" s="256"/>
      <c r="I358" s="256"/>
      <c r="J358" s="256"/>
      <c r="K358" s="256"/>
      <c r="L358" s="256"/>
      <c r="M358" s="256"/>
      <c r="N358" s="256"/>
      <c r="O358" s="256"/>
      <c r="P358" s="256"/>
      <c r="Q358" s="256"/>
      <c r="R358" s="256"/>
      <c r="S358" s="256"/>
      <c r="T358" s="256"/>
      <c r="U358" s="256"/>
      <c r="V358" s="256"/>
      <c r="W358" s="256"/>
      <c r="X358" s="256"/>
      <c r="Y358" s="256"/>
      <c r="Z358" s="256"/>
      <c r="AA358" s="256"/>
      <c r="AB358" s="256"/>
      <c r="AC358" s="257"/>
      <c r="AD358" s="205">
        <f>'Art. 121'!AF352</f>
        <v>3</v>
      </c>
      <c r="AE358" s="91" t="str">
        <f t="shared" si="69"/>
        <v>No aplica</v>
      </c>
      <c r="AF358">
        <f t="shared" si="70"/>
        <v>1.5</v>
      </c>
      <c r="AG358" s="89" t="str">
        <f t="shared" si="71"/>
        <v>No aplica</v>
      </c>
      <c r="AH358" s="92" t="e">
        <f t="shared" si="72"/>
        <v>#VALUE!</v>
      </c>
      <c r="AI358" s="93" t="str">
        <f t="shared" si="73"/>
        <v>No aplica</v>
      </c>
      <c r="AJ358" s="93" t="e">
        <f t="shared" si="74"/>
        <v>#VALUE!</v>
      </c>
      <c r="AK358" s="93" t="e">
        <f t="shared" si="75"/>
        <v>#VALUE!</v>
      </c>
    </row>
    <row r="359" spans="1:37" ht="25.35" customHeight="1" thickTop="1" thickBot="1">
      <c r="A359" s="255" t="s">
        <v>1977</v>
      </c>
      <c r="B359" s="256"/>
      <c r="C359" s="256"/>
      <c r="D359" s="256"/>
      <c r="E359" s="256"/>
      <c r="F359" s="256"/>
      <c r="G359" s="256"/>
      <c r="H359" s="256"/>
      <c r="I359" s="256"/>
      <c r="J359" s="256"/>
      <c r="K359" s="256"/>
      <c r="L359" s="256"/>
      <c r="M359" s="256"/>
      <c r="N359" s="256"/>
      <c r="O359" s="256"/>
      <c r="P359" s="256"/>
      <c r="Q359" s="256"/>
      <c r="R359" s="256"/>
      <c r="S359" s="256"/>
      <c r="T359" s="256"/>
      <c r="U359" s="256"/>
      <c r="V359" s="256"/>
      <c r="W359" s="256"/>
      <c r="X359" s="256"/>
      <c r="Y359" s="256"/>
      <c r="Z359" s="256"/>
      <c r="AA359" s="256"/>
      <c r="AB359" s="256"/>
      <c r="AC359" s="257"/>
      <c r="AD359" s="205">
        <f>'Art. 121'!AF353</f>
        <v>3</v>
      </c>
      <c r="AE359" s="91" t="str">
        <f t="shared" si="69"/>
        <v>No aplica</v>
      </c>
      <c r="AF359">
        <f t="shared" si="70"/>
        <v>1.5</v>
      </c>
      <c r="AG359" s="89" t="str">
        <f t="shared" si="71"/>
        <v>No aplica</v>
      </c>
      <c r="AH359" s="92" t="e">
        <f t="shared" si="72"/>
        <v>#VALUE!</v>
      </c>
      <c r="AI359" s="93" t="str">
        <f t="shared" si="73"/>
        <v>No aplica</v>
      </c>
      <c r="AJ359" s="93" t="e">
        <f t="shared" si="74"/>
        <v>#VALUE!</v>
      </c>
      <c r="AK359" s="93" t="e">
        <f t="shared" si="75"/>
        <v>#VALUE!</v>
      </c>
    </row>
    <row r="360" spans="1:37" ht="25.35" customHeight="1" thickTop="1" thickBot="1">
      <c r="A360" s="255" t="s">
        <v>1978</v>
      </c>
      <c r="B360" s="256"/>
      <c r="C360" s="256"/>
      <c r="D360" s="256"/>
      <c r="E360" s="256"/>
      <c r="F360" s="256"/>
      <c r="G360" s="256"/>
      <c r="H360" s="256"/>
      <c r="I360" s="256"/>
      <c r="J360" s="256"/>
      <c r="K360" s="256"/>
      <c r="L360" s="256"/>
      <c r="M360" s="256"/>
      <c r="N360" s="256"/>
      <c r="O360" s="256"/>
      <c r="P360" s="256"/>
      <c r="Q360" s="256"/>
      <c r="R360" s="256"/>
      <c r="S360" s="256"/>
      <c r="T360" s="256"/>
      <c r="U360" s="256"/>
      <c r="V360" s="256"/>
      <c r="W360" s="256"/>
      <c r="X360" s="256"/>
      <c r="Y360" s="256"/>
      <c r="Z360" s="256"/>
      <c r="AA360" s="256"/>
      <c r="AB360" s="256"/>
      <c r="AC360" s="257"/>
      <c r="AD360" s="205">
        <f>'Art. 121'!AF354</f>
        <v>3</v>
      </c>
      <c r="AE360" s="91" t="str">
        <f t="shared" si="69"/>
        <v>No aplica</v>
      </c>
      <c r="AF360">
        <f t="shared" si="70"/>
        <v>1.5</v>
      </c>
      <c r="AG360" s="89" t="str">
        <f t="shared" si="71"/>
        <v>No aplica</v>
      </c>
      <c r="AH360" s="92" t="e">
        <f t="shared" si="72"/>
        <v>#VALUE!</v>
      </c>
      <c r="AI360" s="93" t="str">
        <f t="shared" si="73"/>
        <v>No aplica</v>
      </c>
      <c r="AJ360" s="93" t="e">
        <f t="shared" si="74"/>
        <v>#VALUE!</v>
      </c>
      <c r="AK360" s="93" t="e">
        <f t="shared" si="75"/>
        <v>#VALUE!</v>
      </c>
    </row>
    <row r="361" spans="1:37" ht="25.35" customHeight="1" thickTop="1" thickBot="1">
      <c r="A361" s="255" t="s">
        <v>308</v>
      </c>
      <c r="B361" s="25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56"/>
      <c r="Z361" s="256"/>
      <c r="AA361" s="256"/>
      <c r="AB361" s="256"/>
      <c r="AC361" s="257"/>
      <c r="AD361" s="205">
        <f>'Art. 121'!AF355</f>
        <v>3</v>
      </c>
      <c r="AE361" s="91" t="str">
        <f t="shared" si="69"/>
        <v>No aplica</v>
      </c>
      <c r="AF361">
        <f t="shared" si="70"/>
        <v>1.5</v>
      </c>
      <c r="AG361" s="89" t="str">
        <f t="shared" si="71"/>
        <v>No aplica</v>
      </c>
      <c r="AH361" s="92" t="e">
        <f t="shared" si="72"/>
        <v>#VALUE!</v>
      </c>
      <c r="AI361" s="93" t="str">
        <f t="shared" si="73"/>
        <v>No aplica</v>
      </c>
      <c r="AJ361" s="93" t="e">
        <f t="shared" si="74"/>
        <v>#VALUE!</v>
      </c>
      <c r="AK361" s="93" t="e">
        <f t="shared" si="75"/>
        <v>#VALUE!</v>
      </c>
    </row>
    <row r="362" spans="1:37" ht="25.35" customHeight="1" thickTop="1" thickBot="1">
      <c r="A362" s="255" t="s">
        <v>1979</v>
      </c>
      <c r="B362" s="256"/>
      <c r="C362" s="256"/>
      <c r="D362" s="256"/>
      <c r="E362" s="256"/>
      <c r="F362" s="256"/>
      <c r="G362" s="256"/>
      <c r="H362" s="256"/>
      <c r="I362" s="256"/>
      <c r="J362" s="256"/>
      <c r="K362" s="256"/>
      <c r="L362" s="256"/>
      <c r="M362" s="256"/>
      <c r="N362" s="256"/>
      <c r="O362" s="256"/>
      <c r="P362" s="256"/>
      <c r="Q362" s="256"/>
      <c r="R362" s="256"/>
      <c r="S362" s="256"/>
      <c r="T362" s="256"/>
      <c r="U362" s="256"/>
      <c r="V362" s="256"/>
      <c r="W362" s="256"/>
      <c r="X362" s="256"/>
      <c r="Y362" s="256"/>
      <c r="Z362" s="256"/>
      <c r="AA362" s="256"/>
      <c r="AB362" s="256"/>
      <c r="AC362" s="257"/>
      <c r="AD362" s="205">
        <f>'Art. 121'!AF356</f>
        <v>3</v>
      </c>
      <c r="AE362" s="91" t="str">
        <f t="shared" si="69"/>
        <v>No aplica</v>
      </c>
      <c r="AF362">
        <f t="shared" si="70"/>
        <v>1.5</v>
      </c>
      <c r="AG362" s="89" t="str">
        <f t="shared" si="71"/>
        <v>No aplica</v>
      </c>
      <c r="AH362" s="92" t="e">
        <f t="shared" si="72"/>
        <v>#VALUE!</v>
      </c>
      <c r="AI362" s="93" t="str">
        <f t="shared" si="73"/>
        <v>No aplica</v>
      </c>
      <c r="AJ362" s="93" t="e">
        <f t="shared" si="74"/>
        <v>#VALUE!</v>
      </c>
      <c r="AK362" s="93" t="e">
        <f t="shared" si="75"/>
        <v>#VALUE!</v>
      </c>
    </row>
    <row r="363" spans="1:37" ht="25.35" customHeight="1" thickTop="1" thickBot="1">
      <c r="A363" s="255" t="s">
        <v>310</v>
      </c>
      <c r="B363" s="256"/>
      <c r="C363" s="256"/>
      <c r="D363" s="256"/>
      <c r="E363" s="256"/>
      <c r="F363" s="256"/>
      <c r="G363" s="256"/>
      <c r="H363" s="256"/>
      <c r="I363" s="256"/>
      <c r="J363" s="256"/>
      <c r="K363" s="256"/>
      <c r="L363" s="256"/>
      <c r="M363" s="256"/>
      <c r="N363" s="256"/>
      <c r="O363" s="256"/>
      <c r="P363" s="256"/>
      <c r="Q363" s="256"/>
      <c r="R363" s="256"/>
      <c r="S363" s="256"/>
      <c r="T363" s="256"/>
      <c r="U363" s="256"/>
      <c r="V363" s="256"/>
      <c r="W363" s="256"/>
      <c r="X363" s="256"/>
      <c r="Y363" s="256"/>
      <c r="Z363" s="256"/>
      <c r="AA363" s="256"/>
      <c r="AB363" s="256"/>
      <c r="AC363" s="257"/>
      <c r="AD363" s="205">
        <f>'Art. 121'!AF358</f>
        <v>3</v>
      </c>
      <c r="AE363" s="91" t="str">
        <f t="shared" si="69"/>
        <v>No aplica</v>
      </c>
      <c r="AF363">
        <f t="shared" si="70"/>
        <v>1.5</v>
      </c>
      <c r="AG363" s="89" t="str">
        <f t="shared" si="71"/>
        <v>No aplica</v>
      </c>
      <c r="AH363" s="92" t="e">
        <f t="shared" si="72"/>
        <v>#VALUE!</v>
      </c>
      <c r="AI363" s="93" t="str">
        <f t="shared" si="73"/>
        <v>No aplica</v>
      </c>
      <c r="AJ363" s="93" t="e">
        <f t="shared" si="74"/>
        <v>#VALUE!</v>
      </c>
      <c r="AK363" s="93" t="e">
        <f t="shared" si="75"/>
        <v>#VALUE!</v>
      </c>
    </row>
    <row r="364" spans="1:37" ht="25.35" customHeight="1" thickTop="1" thickBot="1">
      <c r="A364" s="255" t="s">
        <v>311</v>
      </c>
      <c r="B364" s="256"/>
      <c r="C364" s="256"/>
      <c r="D364" s="256"/>
      <c r="E364" s="256"/>
      <c r="F364" s="256"/>
      <c r="G364" s="256"/>
      <c r="H364" s="256"/>
      <c r="I364" s="256"/>
      <c r="J364" s="256"/>
      <c r="K364" s="256"/>
      <c r="L364" s="256"/>
      <c r="M364" s="256"/>
      <c r="N364" s="256"/>
      <c r="O364" s="256"/>
      <c r="P364" s="256"/>
      <c r="Q364" s="256"/>
      <c r="R364" s="256"/>
      <c r="S364" s="256"/>
      <c r="T364" s="256"/>
      <c r="U364" s="256"/>
      <c r="V364" s="256"/>
      <c r="W364" s="256"/>
      <c r="X364" s="256"/>
      <c r="Y364" s="256"/>
      <c r="Z364" s="256"/>
      <c r="AA364" s="256"/>
      <c r="AB364" s="256"/>
      <c r="AC364" s="257"/>
      <c r="AD364" s="205">
        <f>'Art. 121'!AF359</f>
        <v>3</v>
      </c>
      <c r="AE364" s="91" t="str">
        <f t="shared" si="69"/>
        <v>No aplica</v>
      </c>
      <c r="AF364">
        <f t="shared" si="70"/>
        <v>1.5</v>
      </c>
      <c r="AG364" s="89" t="str">
        <f t="shared" si="71"/>
        <v>No aplica</v>
      </c>
      <c r="AH364" s="92" t="e">
        <f t="shared" si="72"/>
        <v>#VALUE!</v>
      </c>
      <c r="AI364" s="93" t="str">
        <f t="shared" si="73"/>
        <v>No aplica</v>
      </c>
      <c r="AJ364" s="93" t="e">
        <f t="shared" si="74"/>
        <v>#VALUE!</v>
      </c>
      <c r="AK364" s="93" t="e">
        <f t="shared" si="75"/>
        <v>#VALUE!</v>
      </c>
    </row>
    <row r="365" spans="1:37" ht="25.35" customHeight="1" thickTop="1" thickBot="1">
      <c r="A365" s="255" t="s">
        <v>1980</v>
      </c>
      <c r="B365" s="256"/>
      <c r="C365" s="256"/>
      <c r="D365" s="256"/>
      <c r="E365" s="256"/>
      <c r="F365" s="256"/>
      <c r="G365" s="256"/>
      <c r="H365" s="256"/>
      <c r="I365" s="256"/>
      <c r="J365" s="256"/>
      <c r="K365" s="256"/>
      <c r="L365" s="256"/>
      <c r="M365" s="256"/>
      <c r="N365" s="256"/>
      <c r="O365" s="256"/>
      <c r="P365" s="256"/>
      <c r="Q365" s="256"/>
      <c r="R365" s="256"/>
      <c r="S365" s="256"/>
      <c r="T365" s="256"/>
      <c r="U365" s="256"/>
      <c r="V365" s="256"/>
      <c r="W365" s="256"/>
      <c r="X365" s="256"/>
      <c r="Y365" s="256"/>
      <c r="Z365" s="256"/>
      <c r="AA365" s="256"/>
      <c r="AB365" s="256"/>
      <c r="AC365" s="257"/>
      <c r="AD365" s="205">
        <f>'Art. 121'!AF360</f>
        <v>3</v>
      </c>
      <c r="AE365" s="91" t="str">
        <f t="shared" si="69"/>
        <v>No aplica</v>
      </c>
      <c r="AF365">
        <f t="shared" si="70"/>
        <v>1.5</v>
      </c>
      <c r="AG365" s="89" t="str">
        <f t="shared" si="71"/>
        <v>No aplica</v>
      </c>
      <c r="AH365" s="92" t="e">
        <f t="shared" si="72"/>
        <v>#VALUE!</v>
      </c>
      <c r="AI365" s="93" t="str">
        <f t="shared" si="73"/>
        <v>No aplica</v>
      </c>
      <c r="AJ365" s="93" t="e">
        <f t="shared" si="74"/>
        <v>#VALUE!</v>
      </c>
      <c r="AK365" s="93" t="e">
        <f t="shared" si="75"/>
        <v>#VALUE!</v>
      </c>
    </row>
    <row r="366" spans="1:37" ht="25.35" customHeight="1" thickTop="1" thickBot="1">
      <c r="A366" s="255" t="s">
        <v>313</v>
      </c>
      <c r="B366" s="256"/>
      <c r="C366" s="256"/>
      <c r="D366" s="256"/>
      <c r="E366" s="256"/>
      <c r="F366" s="256"/>
      <c r="G366" s="256"/>
      <c r="H366" s="256"/>
      <c r="I366" s="256"/>
      <c r="J366" s="256"/>
      <c r="K366" s="256"/>
      <c r="L366" s="256"/>
      <c r="M366" s="256"/>
      <c r="N366" s="256"/>
      <c r="O366" s="256"/>
      <c r="P366" s="256"/>
      <c r="Q366" s="256"/>
      <c r="R366" s="256"/>
      <c r="S366" s="256"/>
      <c r="T366" s="256"/>
      <c r="U366" s="256"/>
      <c r="V366" s="256"/>
      <c r="W366" s="256"/>
      <c r="X366" s="256"/>
      <c r="Y366" s="256"/>
      <c r="Z366" s="256"/>
      <c r="AA366" s="256"/>
      <c r="AB366" s="256"/>
      <c r="AC366" s="257"/>
      <c r="AD366" s="205">
        <f>'Art. 121'!AF361</f>
        <v>3</v>
      </c>
      <c r="AE366" s="91" t="str">
        <f t="shared" si="69"/>
        <v>No aplica</v>
      </c>
      <c r="AF366">
        <f t="shared" si="70"/>
        <v>1.5</v>
      </c>
      <c r="AG366" s="89" t="str">
        <f t="shared" si="71"/>
        <v>No aplica</v>
      </c>
      <c r="AH366" s="92" t="e">
        <f t="shared" si="72"/>
        <v>#VALUE!</v>
      </c>
      <c r="AI366" s="93" t="str">
        <f t="shared" si="73"/>
        <v>No aplica</v>
      </c>
      <c r="AJ366" s="93" t="e">
        <f t="shared" si="74"/>
        <v>#VALUE!</v>
      </c>
      <c r="AK366" s="93" t="e">
        <f t="shared" si="75"/>
        <v>#VALUE!</v>
      </c>
    </row>
    <row r="367" spans="1:37" ht="25.35" customHeight="1" thickTop="1" thickBot="1">
      <c r="A367" s="255" t="s">
        <v>1981</v>
      </c>
      <c r="B367" s="25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256"/>
      <c r="Z367" s="256"/>
      <c r="AA367" s="256"/>
      <c r="AB367" s="256"/>
      <c r="AC367" s="257"/>
      <c r="AD367" s="205">
        <f>'Art. 121'!AF362</f>
        <v>3</v>
      </c>
      <c r="AE367" s="91" t="str">
        <f t="shared" si="69"/>
        <v>No aplica</v>
      </c>
      <c r="AF367">
        <f t="shared" si="70"/>
        <v>1.5</v>
      </c>
      <c r="AG367" s="89" t="str">
        <f t="shared" si="71"/>
        <v>No aplica</v>
      </c>
      <c r="AH367" s="92" t="e">
        <f t="shared" si="72"/>
        <v>#VALUE!</v>
      </c>
      <c r="AI367" s="93" t="str">
        <f t="shared" si="73"/>
        <v>No aplica</v>
      </c>
      <c r="AJ367" s="93" t="e">
        <f t="shared" si="74"/>
        <v>#VALUE!</v>
      </c>
      <c r="AK367" s="93" t="e">
        <f t="shared" si="75"/>
        <v>#VALUE!</v>
      </c>
    </row>
    <row r="368" spans="1:37" ht="25.35" customHeight="1" thickTop="1" thickBot="1">
      <c r="A368" s="255" t="s">
        <v>315</v>
      </c>
      <c r="B368" s="256"/>
      <c r="C368" s="256"/>
      <c r="D368" s="256"/>
      <c r="E368" s="256"/>
      <c r="F368" s="256"/>
      <c r="G368" s="256"/>
      <c r="H368" s="256"/>
      <c r="I368" s="256"/>
      <c r="J368" s="256"/>
      <c r="K368" s="256"/>
      <c r="L368" s="256"/>
      <c r="M368" s="256"/>
      <c r="N368" s="256"/>
      <c r="O368" s="256"/>
      <c r="P368" s="256"/>
      <c r="Q368" s="256"/>
      <c r="R368" s="256"/>
      <c r="S368" s="256"/>
      <c r="T368" s="256"/>
      <c r="U368" s="256"/>
      <c r="V368" s="256"/>
      <c r="W368" s="256"/>
      <c r="X368" s="256"/>
      <c r="Y368" s="256"/>
      <c r="Z368" s="256"/>
      <c r="AA368" s="256"/>
      <c r="AB368" s="256"/>
      <c r="AC368" s="257"/>
      <c r="AD368" s="205">
        <f>'Art. 121'!AF363</f>
        <v>3</v>
      </c>
      <c r="AE368" s="91" t="str">
        <f t="shared" si="69"/>
        <v>No aplica</v>
      </c>
      <c r="AF368">
        <f t="shared" si="70"/>
        <v>1.5</v>
      </c>
      <c r="AG368" s="89" t="str">
        <f t="shared" si="71"/>
        <v>No aplica</v>
      </c>
      <c r="AH368" s="92" t="e">
        <f t="shared" si="72"/>
        <v>#VALUE!</v>
      </c>
      <c r="AI368" s="93" t="str">
        <f t="shared" si="73"/>
        <v>No aplica</v>
      </c>
      <c r="AJ368" s="93" t="e">
        <f t="shared" si="74"/>
        <v>#VALUE!</v>
      </c>
      <c r="AK368" s="93" t="e">
        <f t="shared" si="75"/>
        <v>#VALUE!</v>
      </c>
    </row>
    <row r="369" spans="1:37" ht="25.35" customHeight="1" thickTop="1" thickBot="1">
      <c r="A369" s="255" t="s">
        <v>316</v>
      </c>
      <c r="B369" s="256"/>
      <c r="C369" s="256"/>
      <c r="D369" s="256"/>
      <c r="E369" s="256"/>
      <c r="F369" s="256"/>
      <c r="G369" s="256"/>
      <c r="H369" s="256"/>
      <c r="I369" s="256"/>
      <c r="J369" s="256"/>
      <c r="K369" s="256"/>
      <c r="L369" s="256"/>
      <c r="M369" s="256"/>
      <c r="N369" s="256"/>
      <c r="O369" s="256"/>
      <c r="P369" s="256"/>
      <c r="Q369" s="256"/>
      <c r="R369" s="256"/>
      <c r="S369" s="256"/>
      <c r="T369" s="256"/>
      <c r="U369" s="256"/>
      <c r="V369" s="256"/>
      <c r="W369" s="256"/>
      <c r="X369" s="256"/>
      <c r="Y369" s="256"/>
      <c r="Z369" s="256"/>
      <c r="AA369" s="256"/>
      <c r="AB369" s="256"/>
      <c r="AC369" s="257"/>
      <c r="AD369" s="205">
        <f>'Art. 121'!AF364</f>
        <v>3</v>
      </c>
      <c r="AE369" s="91" t="str">
        <f t="shared" si="69"/>
        <v>No aplica</v>
      </c>
      <c r="AF369">
        <f t="shared" si="70"/>
        <v>1.5</v>
      </c>
      <c r="AG369" s="89" t="str">
        <f t="shared" si="71"/>
        <v>No aplica</v>
      </c>
      <c r="AH369" s="92" t="e">
        <f t="shared" si="72"/>
        <v>#VALUE!</v>
      </c>
      <c r="AI369" s="93" t="str">
        <f t="shared" si="73"/>
        <v>No aplica</v>
      </c>
      <c r="AJ369" s="93" t="e">
        <f t="shared" si="74"/>
        <v>#VALUE!</v>
      </c>
      <c r="AK369" s="93" t="e">
        <f t="shared" si="75"/>
        <v>#VALUE!</v>
      </c>
    </row>
    <row r="370" spans="1:37" ht="25.35" customHeight="1" thickTop="1" thickBot="1">
      <c r="A370" s="255" t="s">
        <v>317</v>
      </c>
      <c r="B370" s="256"/>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256"/>
      <c r="Z370" s="256"/>
      <c r="AA370" s="256"/>
      <c r="AB370" s="256"/>
      <c r="AC370" s="257"/>
      <c r="AD370" s="205">
        <f>'Art. 121'!AF365</f>
        <v>3</v>
      </c>
      <c r="AE370" s="91" t="str">
        <f t="shared" si="69"/>
        <v>No aplica</v>
      </c>
      <c r="AF370">
        <f t="shared" si="70"/>
        <v>1.5</v>
      </c>
      <c r="AG370" s="89" t="str">
        <f t="shared" si="71"/>
        <v>No aplica</v>
      </c>
      <c r="AH370" s="92" t="e">
        <f t="shared" si="72"/>
        <v>#VALUE!</v>
      </c>
      <c r="AI370" s="93" t="str">
        <f t="shared" si="73"/>
        <v>No aplica</v>
      </c>
      <c r="AJ370" s="93" t="e">
        <f t="shared" si="74"/>
        <v>#VALUE!</v>
      </c>
      <c r="AK370" s="93" t="e">
        <f t="shared" si="75"/>
        <v>#VALUE!</v>
      </c>
    </row>
    <row r="371" spans="1:37" ht="25.35" customHeight="1" thickTop="1" thickBot="1">
      <c r="A371" s="255" t="s">
        <v>318</v>
      </c>
      <c r="B371" s="256"/>
      <c r="C371" s="256"/>
      <c r="D371" s="256"/>
      <c r="E371" s="256"/>
      <c r="F371" s="256"/>
      <c r="G371" s="256"/>
      <c r="H371" s="256"/>
      <c r="I371" s="256"/>
      <c r="J371" s="256"/>
      <c r="K371" s="256"/>
      <c r="L371" s="256"/>
      <c r="M371" s="256"/>
      <c r="N371" s="256"/>
      <c r="O371" s="256"/>
      <c r="P371" s="256"/>
      <c r="Q371" s="256"/>
      <c r="R371" s="256"/>
      <c r="S371" s="256"/>
      <c r="T371" s="256"/>
      <c r="U371" s="256"/>
      <c r="V371" s="256"/>
      <c r="W371" s="256"/>
      <c r="X371" s="256"/>
      <c r="Y371" s="256"/>
      <c r="Z371" s="256"/>
      <c r="AA371" s="256"/>
      <c r="AB371" s="256"/>
      <c r="AC371" s="257"/>
      <c r="AD371" s="205">
        <f>'Art. 121'!AF366</f>
        <v>3</v>
      </c>
      <c r="AE371" s="91" t="str">
        <f t="shared" si="69"/>
        <v>No aplica</v>
      </c>
      <c r="AF371">
        <f t="shared" si="70"/>
        <v>1.5</v>
      </c>
      <c r="AG371" s="89" t="str">
        <f t="shared" si="71"/>
        <v>No aplica</v>
      </c>
      <c r="AH371" s="92" t="e">
        <f t="shared" si="72"/>
        <v>#VALUE!</v>
      </c>
      <c r="AI371" s="93" t="str">
        <f t="shared" si="73"/>
        <v>No aplica</v>
      </c>
      <c r="AJ371" s="93" t="e">
        <f t="shared" si="74"/>
        <v>#VALUE!</v>
      </c>
      <c r="AK371" s="93" t="e">
        <f t="shared" si="75"/>
        <v>#VALUE!</v>
      </c>
    </row>
    <row r="372" spans="1:37" ht="25.35" customHeight="1" thickTop="1" thickBot="1">
      <c r="A372" s="255" t="s">
        <v>319</v>
      </c>
      <c r="B372" s="256"/>
      <c r="C372" s="256"/>
      <c r="D372" s="256"/>
      <c r="E372" s="256"/>
      <c r="F372" s="256"/>
      <c r="G372" s="256"/>
      <c r="H372" s="256"/>
      <c r="I372" s="256"/>
      <c r="J372" s="256"/>
      <c r="K372" s="256"/>
      <c r="L372" s="256"/>
      <c r="M372" s="256"/>
      <c r="N372" s="256"/>
      <c r="O372" s="256"/>
      <c r="P372" s="256"/>
      <c r="Q372" s="256"/>
      <c r="R372" s="256"/>
      <c r="S372" s="256"/>
      <c r="T372" s="256"/>
      <c r="U372" s="256"/>
      <c r="V372" s="256"/>
      <c r="W372" s="256"/>
      <c r="X372" s="256"/>
      <c r="Y372" s="256"/>
      <c r="Z372" s="256"/>
      <c r="AA372" s="256"/>
      <c r="AB372" s="256"/>
      <c r="AC372" s="257"/>
      <c r="AD372" s="205">
        <f>'Art. 121'!AF367</f>
        <v>3</v>
      </c>
      <c r="AE372" s="91" t="str">
        <f t="shared" si="69"/>
        <v>No aplica</v>
      </c>
      <c r="AF372">
        <f t="shared" si="70"/>
        <v>1.5</v>
      </c>
      <c r="AG372" s="89" t="str">
        <f t="shared" si="71"/>
        <v>No aplica</v>
      </c>
      <c r="AH372" s="92" t="e">
        <f t="shared" si="72"/>
        <v>#VALUE!</v>
      </c>
      <c r="AI372" s="93" t="str">
        <f t="shared" si="73"/>
        <v>No aplica</v>
      </c>
      <c r="AJ372" s="93" t="e">
        <f t="shared" si="74"/>
        <v>#VALUE!</v>
      </c>
      <c r="AK372" s="93" t="e">
        <f t="shared" si="75"/>
        <v>#VALUE!</v>
      </c>
    </row>
    <row r="373" spans="1:37" ht="25.35" customHeight="1" thickTop="1" thickBot="1">
      <c r="A373" s="255" t="s">
        <v>320</v>
      </c>
      <c r="B373" s="256"/>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256"/>
      <c r="Z373" s="256"/>
      <c r="AA373" s="256"/>
      <c r="AB373" s="256"/>
      <c r="AC373" s="257"/>
      <c r="AD373" s="205">
        <f>'Art. 121'!AF368</f>
        <v>3</v>
      </c>
      <c r="AE373" s="91" t="str">
        <f t="shared" si="69"/>
        <v>No aplica</v>
      </c>
      <c r="AF373">
        <f t="shared" si="70"/>
        <v>1.5</v>
      </c>
      <c r="AG373" s="89" t="str">
        <f t="shared" si="71"/>
        <v>No aplica</v>
      </c>
      <c r="AH373" s="92" t="e">
        <f t="shared" si="72"/>
        <v>#VALUE!</v>
      </c>
      <c r="AI373" s="93" t="str">
        <f t="shared" si="73"/>
        <v>No aplica</v>
      </c>
      <c r="AJ373" s="93" t="e">
        <f t="shared" si="74"/>
        <v>#VALUE!</v>
      </c>
      <c r="AK373" s="93" t="e">
        <f t="shared" si="75"/>
        <v>#VALUE!</v>
      </c>
    </row>
    <row r="374" spans="1:37" ht="25.35" customHeight="1" thickTop="1" thickBot="1">
      <c r="A374" s="255" t="s">
        <v>321</v>
      </c>
      <c r="B374" s="256"/>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256"/>
      <c r="Z374" s="256"/>
      <c r="AA374" s="256"/>
      <c r="AB374" s="256"/>
      <c r="AC374" s="257"/>
      <c r="AD374" s="205">
        <f>'Art. 121'!AF369</f>
        <v>3</v>
      </c>
      <c r="AE374" s="91" t="str">
        <f t="shared" si="69"/>
        <v>No aplica</v>
      </c>
      <c r="AF374">
        <f t="shared" si="70"/>
        <v>1.5</v>
      </c>
      <c r="AG374" s="89" t="str">
        <f t="shared" si="71"/>
        <v>No aplica</v>
      </c>
      <c r="AH374" s="92" t="e">
        <f t="shared" si="72"/>
        <v>#VALUE!</v>
      </c>
      <c r="AI374" s="93" t="str">
        <f t="shared" si="73"/>
        <v>No aplica</v>
      </c>
      <c r="AJ374" s="93" t="e">
        <f t="shared" si="74"/>
        <v>#VALUE!</v>
      </c>
      <c r="AK374" s="93" t="e">
        <f t="shared" si="75"/>
        <v>#VALUE!</v>
      </c>
    </row>
    <row r="375" spans="1:37" ht="25.35" customHeight="1" thickTop="1" thickBot="1">
      <c r="A375" s="255" t="s">
        <v>322</v>
      </c>
      <c r="B375" s="256"/>
      <c r="C375" s="256"/>
      <c r="D375" s="256"/>
      <c r="E375" s="256"/>
      <c r="F375" s="256"/>
      <c r="G375" s="256"/>
      <c r="H375" s="256"/>
      <c r="I375" s="256"/>
      <c r="J375" s="256"/>
      <c r="K375" s="256"/>
      <c r="L375" s="256"/>
      <c r="M375" s="256"/>
      <c r="N375" s="256"/>
      <c r="O375" s="256"/>
      <c r="P375" s="256"/>
      <c r="Q375" s="256"/>
      <c r="R375" s="256"/>
      <c r="S375" s="256"/>
      <c r="T375" s="256"/>
      <c r="U375" s="256"/>
      <c r="V375" s="256"/>
      <c r="W375" s="256"/>
      <c r="X375" s="256"/>
      <c r="Y375" s="256"/>
      <c r="Z375" s="256"/>
      <c r="AA375" s="256"/>
      <c r="AB375" s="256"/>
      <c r="AC375" s="257"/>
      <c r="AD375" s="205">
        <f>'Art. 121'!AF370</f>
        <v>3</v>
      </c>
      <c r="AE375" s="91" t="str">
        <f t="shared" si="69"/>
        <v>No aplica</v>
      </c>
      <c r="AF375">
        <f t="shared" si="70"/>
        <v>1.5</v>
      </c>
      <c r="AG375" s="89" t="str">
        <f t="shared" si="71"/>
        <v>No aplica</v>
      </c>
      <c r="AH375" s="92" t="e">
        <f t="shared" si="72"/>
        <v>#VALUE!</v>
      </c>
      <c r="AI375" s="93" t="str">
        <f t="shared" si="73"/>
        <v>No aplica</v>
      </c>
      <c r="AJ375" s="93" t="e">
        <f t="shared" si="74"/>
        <v>#VALUE!</v>
      </c>
      <c r="AK375" s="93" t="e">
        <f t="shared" si="75"/>
        <v>#VALUE!</v>
      </c>
    </row>
    <row r="376" spans="1:37" ht="25.35" customHeight="1" thickTop="1" thickBot="1">
      <c r="A376" s="255" t="s">
        <v>323</v>
      </c>
      <c r="B376" s="256"/>
      <c r="C376" s="256"/>
      <c r="D376" s="256"/>
      <c r="E376" s="256"/>
      <c r="F376" s="256"/>
      <c r="G376" s="256"/>
      <c r="H376" s="256"/>
      <c r="I376" s="256"/>
      <c r="J376" s="256"/>
      <c r="K376" s="256"/>
      <c r="L376" s="256"/>
      <c r="M376" s="256"/>
      <c r="N376" s="256"/>
      <c r="O376" s="256"/>
      <c r="P376" s="256"/>
      <c r="Q376" s="256"/>
      <c r="R376" s="256"/>
      <c r="S376" s="256"/>
      <c r="T376" s="256"/>
      <c r="U376" s="256"/>
      <c r="V376" s="256"/>
      <c r="W376" s="256"/>
      <c r="X376" s="256"/>
      <c r="Y376" s="256"/>
      <c r="Z376" s="256"/>
      <c r="AA376" s="256"/>
      <c r="AB376" s="256"/>
      <c r="AC376" s="257"/>
      <c r="AD376" s="205">
        <f>'Art. 121'!AF371</f>
        <v>3</v>
      </c>
      <c r="AE376" s="91" t="str">
        <f t="shared" si="69"/>
        <v>No aplica</v>
      </c>
      <c r="AF376">
        <f t="shared" si="70"/>
        <v>1.5</v>
      </c>
      <c r="AG376" s="89" t="str">
        <f t="shared" si="71"/>
        <v>No aplica</v>
      </c>
      <c r="AH376" s="92" t="e">
        <f t="shared" si="72"/>
        <v>#VALUE!</v>
      </c>
      <c r="AI376" s="93" t="str">
        <f t="shared" si="73"/>
        <v>No aplica</v>
      </c>
      <c r="AJ376" s="93" t="e">
        <f t="shared" si="74"/>
        <v>#VALUE!</v>
      </c>
      <c r="AK376" s="93" t="e">
        <f t="shared" si="75"/>
        <v>#VALUE!</v>
      </c>
    </row>
    <row r="377" spans="1:37" ht="25.35" customHeight="1" thickTop="1" thickBot="1">
      <c r="A377" s="255" t="s">
        <v>324</v>
      </c>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c r="AC377" s="257"/>
      <c r="AD377" s="205">
        <f>'Art. 121'!AF372</f>
        <v>3</v>
      </c>
      <c r="AE377" s="91" t="str">
        <f t="shared" si="69"/>
        <v>No aplica</v>
      </c>
      <c r="AF377">
        <f t="shared" si="70"/>
        <v>1.5</v>
      </c>
      <c r="AG377" s="89" t="str">
        <f t="shared" si="71"/>
        <v>No aplica</v>
      </c>
      <c r="AH377" s="92" t="e">
        <f t="shared" si="72"/>
        <v>#VALUE!</v>
      </c>
      <c r="AI377" s="93" t="str">
        <f t="shared" si="73"/>
        <v>No aplica</v>
      </c>
      <c r="AJ377" s="93" t="e">
        <f t="shared" si="74"/>
        <v>#VALUE!</v>
      </c>
      <c r="AK377" s="93" t="e">
        <f t="shared" si="75"/>
        <v>#VALUE!</v>
      </c>
    </row>
    <row r="378" spans="1:37" ht="25.35" customHeight="1" thickTop="1" thickBot="1">
      <c r="A378" s="255" t="s">
        <v>325</v>
      </c>
      <c r="B378" s="256"/>
      <c r="C378" s="256"/>
      <c r="D378" s="256"/>
      <c r="E378" s="256"/>
      <c r="F378" s="256"/>
      <c r="G378" s="256"/>
      <c r="H378" s="256"/>
      <c r="I378" s="256"/>
      <c r="J378" s="256"/>
      <c r="K378" s="256"/>
      <c r="L378" s="256"/>
      <c r="M378" s="256"/>
      <c r="N378" s="256"/>
      <c r="O378" s="256"/>
      <c r="P378" s="256"/>
      <c r="Q378" s="256"/>
      <c r="R378" s="256"/>
      <c r="S378" s="256"/>
      <c r="T378" s="256"/>
      <c r="U378" s="256"/>
      <c r="V378" s="256"/>
      <c r="W378" s="256"/>
      <c r="X378" s="256"/>
      <c r="Y378" s="256"/>
      <c r="Z378" s="256"/>
      <c r="AA378" s="256"/>
      <c r="AB378" s="256"/>
      <c r="AC378" s="257"/>
      <c r="AD378" s="205">
        <f>'Art. 121'!AF373</f>
        <v>3</v>
      </c>
      <c r="AE378" s="91" t="str">
        <f t="shared" si="69"/>
        <v>No aplica</v>
      </c>
      <c r="AF378">
        <f t="shared" si="70"/>
        <v>1.5</v>
      </c>
      <c r="AG378" s="89" t="str">
        <f t="shared" si="71"/>
        <v>No aplica</v>
      </c>
      <c r="AH378" s="92" t="e">
        <f t="shared" si="72"/>
        <v>#VALUE!</v>
      </c>
      <c r="AI378" s="93" t="str">
        <f t="shared" si="73"/>
        <v>No aplica</v>
      </c>
      <c r="AJ378" s="93" t="e">
        <f t="shared" si="74"/>
        <v>#VALUE!</v>
      </c>
      <c r="AK378" s="93" t="e">
        <f t="shared" si="75"/>
        <v>#VALUE!</v>
      </c>
    </row>
    <row r="379" spans="1:37" ht="25.35" customHeight="1" thickTop="1" thickBot="1">
      <c r="A379" s="255" t="s">
        <v>326</v>
      </c>
      <c r="B379" s="256"/>
      <c r="C379" s="256"/>
      <c r="D379" s="256"/>
      <c r="E379" s="256"/>
      <c r="F379" s="256"/>
      <c r="G379" s="256"/>
      <c r="H379" s="256"/>
      <c r="I379" s="256"/>
      <c r="J379" s="256"/>
      <c r="K379" s="256"/>
      <c r="L379" s="256"/>
      <c r="M379" s="256"/>
      <c r="N379" s="256"/>
      <c r="O379" s="256"/>
      <c r="P379" s="256"/>
      <c r="Q379" s="256"/>
      <c r="R379" s="256"/>
      <c r="S379" s="256"/>
      <c r="T379" s="256"/>
      <c r="U379" s="256"/>
      <c r="V379" s="256"/>
      <c r="W379" s="256"/>
      <c r="X379" s="256"/>
      <c r="Y379" s="256"/>
      <c r="Z379" s="256"/>
      <c r="AA379" s="256"/>
      <c r="AB379" s="256"/>
      <c r="AC379" s="257"/>
      <c r="AD379" s="205">
        <f>'Art. 121'!AF374</f>
        <v>3</v>
      </c>
      <c r="AE379" s="91" t="str">
        <f t="shared" si="69"/>
        <v>No aplica</v>
      </c>
      <c r="AF379">
        <f t="shared" si="70"/>
        <v>1.5</v>
      </c>
      <c r="AG379" s="89" t="str">
        <f t="shared" si="71"/>
        <v>No aplica</v>
      </c>
      <c r="AH379" s="92" t="e">
        <f t="shared" si="72"/>
        <v>#VALUE!</v>
      </c>
      <c r="AI379" s="93" t="str">
        <f t="shared" si="73"/>
        <v>No aplica</v>
      </c>
      <c r="AJ379" s="93" t="e">
        <f t="shared" si="74"/>
        <v>#VALUE!</v>
      </c>
      <c r="AK379" s="93" t="e">
        <f t="shared" si="75"/>
        <v>#VALUE!</v>
      </c>
    </row>
    <row r="380" spans="1:37" ht="25.35" customHeight="1" thickTop="1" thickBot="1">
      <c r="A380" s="255" t="s">
        <v>327</v>
      </c>
      <c r="B380" s="256"/>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256"/>
      <c r="Z380" s="256"/>
      <c r="AA380" s="256"/>
      <c r="AB380" s="256"/>
      <c r="AC380" s="257"/>
      <c r="AD380" s="205">
        <f>'Art. 121'!AF374</f>
        <v>3</v>
      </c>
      <c r="AE380" s="91" t="str">
        <f t="shared" si="69"/>
        <v>No aplica</v>
      </c>
      <c r="AF380">
        <f t="shared" si="70"/>
        <v>1.5</v>
      </c>
      <c r="AG380" s="89" t="str">
        <f t="shared" si="71"/>
        <v>No aplica</v>
      </c>
      <c r="AH380" s="92" t="e">
        <f t="shared" si="72"/>
        <v>#VALUE!</v>
      </c>
      <c r="AI380" s="93" t="str">
        <f t="shared" si="73"/>
        <v>No aplica</v>
      </c>
      <c r="AJ380" s="93" t="e">
        <f t="shared" si="74"/>
        <v>#VALUE!</v>
      </c>
      <c r="AK380" s="93" t="e">
        <f t="shared" si="75"/>
        <v>#VALUE!</v>
      </c>
    </row>
    <row r="381" spans="1:37" ht="25.35" customHeight="1" thickTop="1" thickBot="1">
      <c r="A381" s="255" t="s">
        <v>328</v>
      </c>
      <c r="B381" s="256"/>
      <c r="C381" s="256"/>
      <c r="D381" s="256"/>
      <c r="E381" s="256"/>
      <c r="F381" s="256"/>
      <c r="G381" s="256"/>
      <c r="H381" s="256"/>
      <c r="I381" s="256"/>
      <c r="J381" s="256"/>
      <c r="K381" s="256"/>
      <c r="L381" s="256"/>
      <c r="M381" s="256"/>
      <c r="N381" s="256"/>
      <c r="O381" s="256"/>
      <c r="P381" s="256"/>
      <c r="Q381" s="256"/>
      <c r="R381" s="256"/>
      <c r="S381" s="256"/>
      <c r="T381" s="256"/>
      <c r="U381" s="256"/>
      <c r="V381" s="256"/>
      <c r="W381" s="256"/>
      <c r="X381" s="256"/>
      <c r="Y381" s="256"/>
      <c r="Z381" s="256"/>
      <c r="AA381" s="256"/>
      <c r="AB381" s="256"/>
      <c r="AC381" s="257"/>
      <c r="AD381" s="205">
        <f>'Art. 121'!AF375</f>
        <v>3</v>
      </c>
      <c r="AE381" s="91" t="str">
        <f t="shared" si="69"/>
        <v>No aplica</v>
      </c>
      <c r="AF381">
        <f t="shared" si="70"/>
        <v>1.5</v>
      </c>
      <c r="AG381" s="89" t="str">
        <f t="shared" si="71"/>
        <v>No aplica</v>
      </c>
      <c r="AH381" s="92" t="e">
        <f t="shared" si="72"/>
        <v>#VALUE!</v>
      </c>
      <c r="AI381" s="93" t="str">
        <f t="shared" si="73"/>
        <v>No aplica</v>
      </c>
      <c r="AJ381" s="93" t="e">
        <f t="shared" si="74"/>
        <v>#VALUE!</v>
      </c>
      <c r="AK381" s="93" t="e">
        <f t="shared" si="75"/>
        <v>#VALUE!</v>
      </c>
    </row>
    <row r="382" spans="1:37" ht="25.35" customHeight="1" thickTop="1" thickBot="1">
      <c r="A382" s="255" t="s">
        <v>329</v>
      </c>
      <c r="B382" s="25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256"/>
      <c r="Z382" s="256"/>
      <c r="AA382" s="256"/>
      <c r="AB382" s="256"/>
      <c r="AC382" s="257"/>
      <c r="AD382" s="205">
        <f>'Art. 121'!AF376</f>
        <v>3</v>
      </c>
      <c r="AE382" s="91" t="str">
        <f t="shared" si="69"/>
        <v>No aplica</v>
      </c>
      <c r="AF382">
        <f t="shared" si="70"/>
        <v>1.5</v>
      </c>
      <c r="AG382" s="89" t="str">
        <f t="shared" si="71"/>
        <v>No aplica</v>
      </c>
      <c r="AH382" s="92" t="e">
        <f t="shared" si="72"/>
        <v>#VALUE!</v>
      </c>
      <c r="AI382" s="93" t="str">
        <f t="shared" si="73"/>
        <v>No aplica</v>
      </c>
      <c r="AJ382" s="93" t="e">
        <f t="shared" si="74"/>
        <v>#VALUE!</v>
      </c>
      <c r="AK382" s="93" t="e">
        <f t="shared" si="75"/>
        <v>#VALUE!</v>
      </c>
    </row>
    <row r="383" spans="1:37" ht="25.35" customHeight="1" thickTop="1">
      <c r="A383" s="304" t="s">
        <v>1982</v>
      </c>
      <c r="B383" s="304"/>
      <c r="C383" s="304"/>
      <c r="D383" s="304"/>
      <c r="E383" s="304"/>
      <c r="F383" s="304"/>
      <c r="G383" s="304"/>
      <c r="H383" s="304"/>
      <c r="I383" s="304"/>
      <c r="J383" s="304"/>
      <c r="K383" s="304"/>
      <c r="L383" s="304"/>
      <c r="M383" s="304"/>
      <c r="N383" s="304"/>
      <c r="O383" s="304"/>
      <c r="P383" s="304"/>
      <c r="Q383" s="304"/>
      <c r="R383" s="304"/>
      <c r="S383" s="304"/>
      <c r="T383" s="304"/>
      <c r="U383" s="304"/>
      <c r="V383" s="304"/>
      <c r="W383" s="304"/>
      <c r="X383" s="304"/>
      <c r="Y383" s="304"/>
      <c r="Z383" s="304"/>
      <c r="AA383" s="304"/>
      <c r="AB383" s="304"/>
      <c r="AC383" s="304"/>
      <c r="AD383" s="304"/>
      <c r="AE383" s="91">
        <f>SUM(AE355:AE382)</f>
        <v>0</v>
      </c>
      <c r="AF383" s="63"/>
      <c r="AG383" s="94">
        <f>SUM(AG355:AG382)</f>
        <v>0</v>
      </c>
      <c r="AH383" s="95"/>
      <c r="AI383" s="96"/>
      <c r="AJ383" s="96"/>
      <c r="AK383" s="96"/>
    </row>
    <row r="384" spans="1:37" ht="25.35" customHeight="1">
      <c r="A384" s="302" t="s">
        <v>1983</v>
      </c>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91">
        <f>AE383/$AE$23*100</f>
        <v>0</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05" t="s">
        <v>79</v>
      </c>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106" t="s">
        <v>67</v>
      </c>
      <c r="AE386" s="107" t="s">
        <v>9</v>
      </c>
      <c r="AF386" s="89" t="s">
        <v>1877</v>
      </c>
      <c r="AG386" s="89" t="s">
        <v>1878</v>
      </c>
      <c r="AH386" s="89" t="s">
        <v>1879</v>
      </c>
      <c r="AI386" s="90" t="s">
        <v>1880</v>
      </c>
      <c r="AJ386" s="89"/>
      <c r="AK386" s="90" t="s">
        <v>1881</v>
      </c>
    </row>
    <row r="387" spans="1:37" ht="25.35" customHeight="1" thickTop="1" thickBot="1">
      <c r="A387" s="255" t="s">
        <v>330</v>
      </c>
      <c r="B387" s="256"/>
      <c r="C387" s="256"/>
      <c r="D387" s="256"/>
      <c r="E387" s="256"/>
      <c r="F387" s="256"/>
      <c r="G387" s="256"/>
      <c r="H387" s="256"/>
      <c r="I387" s="256"/>
      <c r="J387" s="256"/>
      <c r="K387" s="256"/>
      <c r="L387" s="256"/>
      <c r="M387" s="256"/>
      <c r="N387" s="256"/>
      <c r="O387" s="256"/>
      <c r="P387" s="256"/>
      <c r="Q387" s="256"/>
      <c r="R387" s="256"/>
      <c r="S387" s="256"/>
      <c r="T387" s="256"/>
      <c r="U387" s="256"/>
      <c r="V387" s="256"/>
      <c r="W387" s="256"/>
      <c r="X387" s="256"/>
      <c r="Y387" s="256"/>
      <c r="Z387" s="256"/>
      <c r="AA387" s="256"/>
      <c r="AB387" s="256"/>
      <c r="AC387" s="257"/>
      <c r="AD387" s="205">
        <f>'Art. 121'!AF379</f>
        <v>3</v>
      </c>
      <c r="AE387" s="91" t="str">
        <f>IF(AG387=1,AK387,AG387)</f>
        <v>No aplica</v>
      </c>
      <c r="AF387">
        <f>AD387/2</f>
        <v>1.5</v>
      </c>
      <c r="AG387" s="89" t="str">
        <f>IF(AND(AF387&gt;=0,AF387&lt;=1),1,"No aplica")</f>
        <v>No aplica</v>
      </c>
      <c r="AH387" s="92" t="e">
        <f>AD387/(AG387*2)</f>
        <v>#VALUE!</v>
      </c>
      <c r="AI387" s="93" t="str">
        <f>IF(AG387=1,AG387/$AG$392,"No aplica")</f>
        <v>No aplica</v>
      </c>
      <c r="AJ387" s="93" t="e">
        <f>AF387*AI387</f>
        <v>#VALUE!</v>
      </c>
      <c r="AK387" s="93" t="e">
        <f>AJ387*$AE$23</f>
        <v>#VALUE!</v>
      </c>
    </row>
    <row r="388" spans="1:37" ht="25.35" customHeight="1" thickTop="1" thickBot="1">
      <c r="A388" s="255" t="s">
        <v>331</v>
      </c>
      <c r="B388" s="256"/>
      <c r="C388" s="256"/>
      <c r="D388" s="256"/>
      <c r="E388" s="256"/>
      <c r="F388" s="256"/>
      <c r="G388" s="256"/>
      <c r="H388" s="256"/>
      <c r="I388" s="256"/>
      <c r="J388" s="256"/>
      <c r="K388" s="256"/>
      <c r="L388" s="256"/>
      <c r="M388" s="256"/>
      <c r="N388" s="256"/>
      <c r="O388" s="256"/>
      <c r="P388" s="256"/>
      <c r="Q388" s="256"/>
      <c r="R388" s="256"/>
      <c r="S388" s="256"/>
      <c r="T388" s="256"/>
      <c r="U388" s="256"/>
      <c r="V388" s="256"/>
      <c r="W388" s="256"/>
      <c r="X388" s="256"/>
      <c r="Y388" s="256"/>
      <c r="Z388" s="256"/>
      <c r="AA388" s="256"/>
      <c r="AB388" s="256"/>
      <c r="AC388" s="257"/>
      <c r="AD388" s="205">
        <f>'Art. 121'!AF380</f>
        <v>3</v>
      </c>
      <c r="AE388" s="91" t="str">
        <f>IF(AG388=1,AK388,AG388)</f>
        <v>No aplica</v>
      </c>
      <c r="AF388">
        <f>AD388/2</f>
        <v>1.5</v>
      </c>
      <c r="AG388" s="89" t="str">
        <f>IF(AND(AF388&gt;=0,AF388&lt;=1),1,"No aplica")</f>
        <v>No aplica</v>
      </c>
      <c r="AH388" s="92" t="e">
        <f>AD388/(AG388*2)</f>
        <v>#VALUE!</v>
      </c>
      <c r="AI388" s="93" t="str">
        <f>IF(AG388=1,AG388/$AG$392,"No aplica")</f>
        <v>No aplica</v>
      </c>
      <c r="AJ388" s="93" t="e">
        <f>AF388*AI388</f>
        <v>#VALUE!</v>
      </c>
      <c r="AK388" s="93" t="e">
        <f>AJ388*$AE$23</f>
        <v>#VALUE!</v>
      </c>
    </row>
    <row r="389" spans="1:37" ht="25.35" customHeight="1" thickTop="1" thickBot="1">
      <c r="A389" s="255" t="s">
        <v>1984</v>
      </c>
      <c r="B389" s="256"/>
      <c r="C389" s="256"/>
      <c r="D389" s="256"/>
      <c r="E389" s="256"/>
      <c r="F389" s="256"/>
      <c r="G389" s="256"/>
      <c r="H389" s="256"/>
      <c r="I389" s="256"/>
      <c r="J389" s="256"/>
      <c r="K389" s="256"/>
      <c r="L389" s="256"/>
      <c r="M389" s="256"/>
      <c r="N389" s="256"/>
      <c r="O389" s="256"/>
      <c r="P389" s="256"/>
      <c r="Q389" s="256"/>
      <c r="R389" s="256"/>
      <c r="S389" s="256"/>
      <c r="T389" s="256"/>
      <c r="U389" s="256"/>
      <c r="V389" s="256"/>
      <c r="W389" s="256"/>
      <c r="X389" s="256"/>
      <c r="Y389" s="256"/>
      <c r="Z389" s="256"/>
      <c r="AA389" s="256"/>
      <c r="AB389" s="256"/>
      <c r="AC389" s="257"/>
      <c r="AD389" s="205">
        <f>'Art. 121'!AF381</f>
        <v>3</v>
      </c>
      <c r="AE389" s="91" t="str">
        <f>IF(AG389=1,AK389,AG389)</f>
        <v>No aplica</v>
      </c>
      <c r="AF389">
        <f>AD389/2</f>
        <v>1.5</v>
      </c>
      <c r="AG389" s="89" t="str">
        <f>IF(AND(AF389&gt;=0,AF389&lt;=1),1,"No aplica")</f>
        <v>No aplica</v>
      </c>
      <c r="AH389" s="92" t="e">
        <f>AD389/(AG389*2)</f>
        <v>#VALUE!</v>
      </c>
      <c r="AI389" s="93" t="str">
        <f>IF(AG389=1,AG389/$AG$392,"No aplica")</f>
        <v>No aplica</v>
      </c>
      <c r="AJ389" s="93" t="e">
        <f>AF389*AI389</f>
        <v>#VALUE!</v>
      </c>
      <c r="AK389" s="93" t="e">
        <f>AJ389*$AE$23</f>
        <v>#VALUE!</v>
      </c>
    </row>
    <row r="390" spans="1:37" ht="25.35" customHeight="1" thickTop="1" thickBot="1">
      <c r="A390" s="255" t="s">
        <v>1985</v>
      </c>
      <c r="B390" s="256"/>
      <c r="C390" s="256"/>
      <c r="D390" s="256"/>
      <c r="E390" s="256"/>
      <c r="F390" s="256"/>
      <c r="G390" s="256"/>
      <c r="H390" s="256"/>
      <c r="I390" s="256"/>
      <c r="J390" s="256"/>
      <c r="K390" s="256"/>
      <c r="L390" s="256"/>
      <c r="M390" s="256"/>
      <c r="N390" s="256"/>
      <c r="O390" s="256"/>
      <c r="P390" s="256"/>
      <c r="Q390" s="256"/>
      <c r="R390" s="256"/>
      <c r="S390" s="256"/>
      <c r="T390" s="256"/>
      <c r="U390" s="256"/>
      <c r="V390" s="256"/>
      <c r="W390" s="256"/>
      <c r="X390" s="256"/>
      <c r="Y390" s="256"/>
      <c r="Z390" s="256"/>
      <c r="AA390" s="256"/>
      <c r="AB390" s="256"/>
      <c r="AC390" s="257"/>
      <c r="AD390" s="205">
        <f>'Art. 121'!AF382</f>
        <v>3</v>
      </c>
      <c r="AE390" s="91" t="str">
        <f>IF(AG390=1,AK390,AG390)</f>
        <v>No aplica</v>
      </c>
      <c r="AF390">
        <f>AD390/2</f>
        <v>1.5</v>
      </c>
      <c r="AG390" s="89" t="str">
        <f>IF(AND(AF390&gt;=0,AF390&lt;=1),1,"No aplica")</f>
        <v>No aplica</v>
      </c>
      <c r="AH390" s="92" t="e">
        <f>AD390/(AG390*2)</f>
        <v>#VALUE!</v>
      </c>
      <c r="AI390" s="93" t="str">
        <f>IF(AG390=1,AG390/$AG$392,"No aplica")</f>
        <v>No aplica</v>
      </c>
      <c r="AJ390" s="93" t="e">
        <f>AF390*AI390</f>
        <v>#VALUE!</v>
      </c>
      <c r="AK390" s="93" t="e">
        <f>AJ390*$AE$23</f>
        <v>#VALUE!</v>
      </c>
    </row>
    <row r="391" spans="1:37" ht="25.35" customHeight="1" thickTop="1" thickBot="1">
      <c r="A391" s="255" t="s">
        <v>334</v>
      </c>
      <c r="B391" s="256"/>
      <c r="C391" s="256"/>
      <c r="D391" s="256"/>
      <c r="E391" s="256"/>
      <c r="F391" s="256"/>
      <c r="G391" s="256"/>
      <c r="H391" s="256"/>
      <c r="I391" s="256"/>
      <c r="J391" s="256"/>
      <c r="K391" s="256"/>
      <c r="L391" s="256"/>
      <c r="M391" s="256"/>
      <c r="N391" s="256"/>
      <c r="O391" s="256"/>
      <c r="P391" s="256"/>
      <c r="Q391" s="256"/>
      <c r="R391" s="256"/>
      <c r="S391" s="256"/>
      <c r="T391" s="256"/>
      <c r="U391" s="256"/>
      <c r="V391" s="256"/>
      <c r="W391" s="256"/>
      <c r="X391" s="256"/>
      <c r="Y391" s="256"/>
      <c r="Z391" s="256"/>
      <c r="AA391" s="256"/>
      <c r="AB391" s="256"/>
      <c r="AC391" s="257"/>
      <c r="AD391" s="205">
        <f>'Art. 121'!AF383</f>
        <v>3</v>
      </c>
      <c r="AE391" s="91" t="str">
        <f>IF(AG391=1,AK391,AG391)</f>
        <v>No aplica</v>
      </c>
      <c r="AF391">
        <f>AD391/2</f>
        <v>1.5</v>
      </c>
      <c r="AG391" s="89" t="str">
        <f>IF(AND(AF391&gt;=0,AF391&lt;=1),1,"No aplica")</f>
        <v>No aplica</v>
      </c>
      <c r="AH391" s="92" t="e">
        <f>AD391/(AG391*2)</f>
        <v>#VALUE!</v>
      </c>
      <c r="AI391" s="93" t="str">
        <f>IF(AG391=1,AG391/$AG$392,"No aplica")</f>
        <v>No aplica</v>
      </c>
      <c r="AJ391" s="93" t="e">
        <f>AF391*AI391</f>
        <v>#VALUE!</v>
      </c>
      <c r="AK391" s="93" t="e">
        <f>AJ391*$AE$23</f>
        <v>#VALUE!</v>
      </c>
    </row>
    <row r="392" spans="1:37" ht="25.35" customHeight="1" thickTop="1">
      <c r="A392" s="304" t="s">
        <v>1986</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SUM(AE385:AE391)</f>
        <v>0</v>
      </c>
      <c r="AF392" s="63"/>
      <c r="AG392" s="94">
        <f>SUM(AG387:AG391)</f>
        <v>0</v>
      </c>
      <c r="AH392" s="95"/>
      <c r="AI392" s="96"/>
      <c r="AJ392" s="96"/>
      <c r="AK392" s="96"/>
    </row>
    <row r="393" spans="1:37" ht="25.35" customHeight="1">
      <c r="A393" s="302" t="s">
        <v>1987</v>
      </c>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91">
        <f>AE392/$AE$23*100</f>
        <v>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94" t="s">
        <v>335</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04"/>
      <c r="AE396" s="204"/>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03" t="s">
        <v>44</v>
      </c>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c r="AA399" s="303"/>
      <c r="AB399" s="303"/>
      <c r="AC399" s="303"/>
      <c r="AD399" s="67" t="s">
        <v>67</v>
      </c>
      <c r="AE399" s="201" t="s">
        <v>9</v>
      </c>
      <c r="AF399" s="89" t="s">
        <v>1877</v>
      </c>
      <c r="AG399" s="89" t="s">
        <v>1878</v>
      </c>
      <c r="AH399" s="89" t="s">
        <v>1879</v>
      </c>
      <c r="AI399" s="90" t="s">
        <v>1880</v>
      </c>
      <c r="AJ399" s="89"/>
      <c r="AK399" s="90" t="s">
        <v>1881</v>
      </c>
    </row>
    <row r="400" spans="1:37" ht="25.35" customHeight="1" thickTop="1" thickBot="1">
      <c r="A400" s="255" t="s">
        <v>337</v>
      </c>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7"/>
      <c r="AD400" s="205">
        <f>'Art. 121'!AF392</f>
        <v>3</v>
      </c>
      <c r="AE400" s="91" t="str">
        <f t="shared" ref="AE400:AE421" si="76">IF(AG400=1,AK400,AG400)</f>
        <v>No aplica</v>
      </c>
      <c r="AF400">
        <f t="shared" ref="AF400:AF421" si="77">AD400/2</f>
        <v>1.5</v>
      </c>
      <c r="AG400" s="89" t="str">
        <f t="shared" ref="AG400:AG421" si="78">IF(AND(AF400&gt;=0,AF400&lt;=1),1,"No aplica")</f>
        <v>No aplica</v>
      </c>
      <c r="AH400" s="92" t="e">
        <f t="shared" ref="AH400:AH421" si="79">AD400/(AG400*2)</f>
        <v>#VALUE!</v>
      </c>
      <c r="AI400" s="93" t="str">
        <f t="shared" ref="AI400:AI416" si="80">IF(AG400=1,AG400/$AG$422,"No aplica")</f>
        <v>No aplica</v>
      </c>
      <c r="AJ400" s="93" t="e">
        <f t="shared" ref="AJ400:AJ421" si="81">AF400*AI400</f>
        <v>#VALUE!</v>
      </c>
      <c r="AK400" s="93" t="e">
        <f t="shared" ref="AK400:AK421" si="82">AJ400*$AE$23</f>
        <v>#VALUE!</v>
      </c>
    </row>
    <row r="401" spans="1:37" ht="25.35" customHeight="1" thickTop="1" thickBot="1">
      <c r="A401" s="255" t="s">
        <v>109</v>
      </c>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7"/>
      <c r="AD401" s="205">
        <f>'Art. 121'!AF393</f>
        <v>3</v>
      </c>
      <c r="AE401" s="91" t="str">
        <f t="shared" si="76"/>
        <v>No aplica</v>
      </c>
      <c r="AF401">
        <f t="shared" si="77"/>
        <v>1.5</v>
      </c>
      <c r="AG401" s="89" t="str">
        <f t="shared" si="78"/>
        <v>No aplica</v>
      </c>
      <c r="AH401" s="92" t="e">
        <f t="shared" si="79"/>
        <v>#VALUE!</v>
      </c>
      <c r="AI401" s="93" t="str">
        <f t="shared" si="80"/>
        <v>No aplica</v>
      </c>
      <c r="AJ401" s="93" t="e">
        <f t="shared" si="81"/>
        <v>#VALUE!</v>
      </c>
      <c r="AK401" s="93" t="e">
        <f t="shared" si="82"/>
        <v>#VALUE!</v>
      </c>
    </row>
    <row r="402" spans="1:37" ht="25.35" customHeight="1" thickTop="1" thickBot="1">
      <c r="A402" s="255" t="s">
        <v>338</v>
      </c>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7"/>
      <c r="AD402" s="205">
        <f>'Art. 121'!AF394</f>
        <v>3</v>
      </c>
      <c r="AE402" s="91" t="str">
        <f t="shared" si="76"/>
        <v>No aplica</v>
      </c>
      <c r="AF402">
        <f t="shared" si="77"/>
        <v>1.5</v>
      </c>
      <c r="AG402" s="89" t="str">
        <f t="shared" si="78"/>
        <v>No aplica</v>
      </c>
      <c r="AH402" s="92" t="e">
        <f t="shared" si="79"/>
        <v>#VALUE!</v>
      </c>
      <c r="AI402" s="93" t="str">
        <f t="shared" si="80"/>
        <v>No aplica</v>
      </c>
      <c r="AJ402" s="93" t="e">
        <f t="shared" si="81"/>
        <v>#VALUE!</v>
      </c>
      <c r="AK402" s="93" t="e">
        <f t="shared" si="82"/>
        <v>#VALUE!</v>
      </c>
    </row>
    <row r="403" spans="1:37" ht="25.35" customHeight="1" thickTop="1" thickBot="1">
      <c r="A403" s="255" t="s">
        <v>339</v>
      </c>
      <c r="B403" s="256"/>
      <c r="C403" s="256"/>
      <c r="D403" s="256"/>
      <c r="E403" s="256"/>
      <c r="F403" s="256"/>
      <c r="G403" s="256"/>
      <c r="H403" s="256"/>
      <c r="I403" s="256"/>
      <c r="J403" s="256"/>
      <c r="K403" s="256"/>
      <c r="L403" s="256"/>
      <c r="M403" s="256"/>
      <c r="N403" s="256"/>
      <c r="O403" s="256"/>
      <c r="P403" s="256"/>
      <c r="Q403" s="256"/>
      <c r="R403" s="256"/>
      <c r="S403" s="256"/>
      <c r="T403" s="256"/>
      <c r="U403" s="256"/>
      <c r="V403" s="256"/>
      <c r="W403" s="256"/>
      <c r="X403" s="256"/>
      <c r="Y403" s="256"/>
      <c r="Z403" s="256"/>
      <c r="AA403" s="256"/>
      <c r="AB403" s="256"/>
      <c r="AC403" s="257"/>
      <c r="AD403" s="205">
        <f>'Art. 121'!AF395</f>
        <v>3</v>
      </c>
      <c r="AE403" s="91" t="str">
        <f t="shared" si="76"/>
        <v>No aplica</v>
      </c>
      <c r="AF403">
        <f t="shared" si="77"/>
        <v>1.5</v>
      </c>
      <c r="AG403" s="89" t="str">
        <f t="shared" si="78"/>
        <v>No aplica</v>
      </c>
      <c r="AH403" s="92" t="e">
        <f t="shared" si="79"/>
        <v>#VALUE!</v>
      </c>
      <c r="AI403" s="93" t="str">
        <f t="shared" si="80"/>
        <v>No aplica</v>
      </c>
      <c r="AJ403" s="93" t="e">
        <f t="shared" si="81"/>
        <v>#VALUE!</v>
      </c>
      <c r="AK403" s="93" t="e">
        <f t="shared" si="82"/>
        <v>#VALUE!</v>
      </c>
    </row>
    <row r="404" spans="1:37" ht="25.35" customHeight="1" thickTop="1" thickBot="1">
      <c r="A404" s="255" t="s">
        <v>1988</v>
      </c>
      <c r="B404" s="256"/>
      <c r="C404" s="256"/>
      <c r="D404" s="256"/>
      <c r="E404" s="256"/>
      <c r="F404" s="256"/>
      <c r="G404" s="256"/>
      <c r="H404" s="256"/>
      <c r="I404" s="256"/>
      <c r="J404" s="256"/>
      <c r="K404" s="256"/>
      <c r="L404" s="256"/>
      <c r="M404" s="256"/>
      <c r="N404" s="256"/>
      <c r="O404" s="256"/>
      <c r="P404" s="256"/>
      <c r="Q404" s="256"/>
      <c r="R404" s="256"/>
      <c r="S404" s="256"/>
      <c r="T404" s="256"/>
      <c r="U404" s="256"/>
      <c r="V404" s="256"/>
      <c r="W404" s="256"/>
      <c r="X404" s="256"/>
      <c r="Y404" s="256"/>
      <c r="Z404" s="256"/>
      <c r="AA404" s="256"/>
      <c r="AB404" s="256"/>
      <c r="AC404" s="257"/>
      <c r="AD404" s="205">
        <f>'Art. 121'!AF396</f>
        <v>3</v>
      </c>
      <c r="AE404" s="91" t="str">
        <f t="shared" si="76"/>
        <v>No aplica</v>
      </c>
      <c r="AF404">
        <f t="shared" si="77"/>
        <v>1.5</v>
      </c>
      <c r="AG404" s="89" t="str">
        <f t="shared" si="78"/>
        <v>No aplica</v>
      </c>
      <c r="AH404" s="92" t="e">
        <f t="shared" si="79"/>
        <v>#VALUE!</v>
      </c>
      <c r="AI404" s="93" t="str">
        <f t="shared" si="80"/>
        <v>No aplica</v>
      </c>
      <c r="AJ404" s="93" t="e">
        <f t="shared" si="81"/>
        <v>#VALUE!</v>
      </c>
      <c r="AK404" s="93" t="e">
        <f t="shared" si="82"/>
        <v>#VALUE!</v>
      </c>
    </row>
    <row r="405" spans="1:37" ht="25.35" customHeight="1" thickTop="1" thickBot="1">
      <c r="A405" s="255" t="s">
        <v>341</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7"/>
      <c r="AD405" s="205">
        <f>'Art. 121'!AF397</f>
        <v>3</v>
      </c>
      <c r="AE405" s="91" t="str">
        <f t="shared" si="76"/>
        <v>No aplica</v>
      </c>
      <c r="AF405">
        <f t="shared" si="77"/>
        <v>1.5</v>
      </c>
      <c r="AG405" s="89" t="str">
        <f t="shared" si="78"/>
        <v>No aplica</v>
      </c>
      <c r="AH405" s="92" t="e">
        <f t="shared" si="79"/>
        <v>#VALUE!</v>
      </c>
      <c r="AI405" s="93" t="str">
        <f t="shared" si="80"/>
        <v>No aplica</v>
      </c>
      <c r="AJ405" s="93" t="e">
        <f t="shared" si="81"/>
        <v>#VALUE!</v>
      </c>
      <c r="AK405" s="93" t="e">
        <f t="shared" si="82"/>
        <v>#VALUE!</v>
      </c>
    </row>
    <row r="406" spans="1:37" ht="25.35" customHeight="1" thickTop="1" thickBot="1">
      <c r="A406" s="255" t="s">
        <v>342</v>
      </c>
      <c r="B406" s="256"/>
      <c r="C406" s="256"/>
      <c r="D406" s="256"/>
      <c r="E406" s="256"/>
      <c r="F406" s="256"/>
      <c r="G406" s="256"/>
      <c r="H406" s="256"/>
      <c r="I406" s="256"/>
      <c r="J406" s="256"/>
      <c r="K406" s="256"/>
      <c r="L406" s="256"/>
      <c r="M406" s="256"/>
      <c r="N406" s="256"/>
      <c r="O406" s="256"/>
      <c r="P406" s="256"/>
      <c r="Q406" s="256"/>
      <c r="R406" s="256"/>
      <c r="S406" s="256"/>
      <c r="T406" s="256"/>
      <c r="U406" s="256"/>
      <c r="V406" s="256"/>
      <c r="W406" s="256"/>
      <c r="X406" s="256"/>
      <c r="Y406" s="256"/>
      <c r="Z406" s="256"/>
      <c r="AA406" s="256"/>
      <c r="AB406" s="256"/>
      <c r="AC406" s="257"/>
      <c r="AD406" s="205">
        <f>'Art. 121'!AF398</f>
        <v>3</v>
      </c>
      <c r="AE406" s="91" t="str">
        <f t="shared" si="76"/>
        <v>No aplica</v>
      </c>
      <c r="AF406">
        <f t="shared" si="77"/>
        <v>1.5</v>
      </c>
      <c r="AG406" s="89" t="str">
        <f t="shared" si="78"/>
        <v>No aplica</v>
      </c>
      <c r="AH406" s="92" t="e">
        <f t="shared" si="79"/>
        <v>#VALUE!</v>
      </c>
      <c r="AI406" s="93" t="str">
        <f t="shared" si="80"/>
        <v>No aplica</v>
      </c>
      <c r="AJ406" s="93" t="e">
        <f t="shared" si="81"/>
        <v>#VALUE!</v>
      </c>
      <c r="AK406" s="93" t="e">
        <f t="shared" si="82"/>
        <v>#VALUE!</v>
      </c>
    </row>
    <row r="407" spans="1:37" ht="25.35" customHeight="1" thickTop="1" thickBot="1">
      <c r="A407" s="255" t="s">
        <v>343</v>
      </c>
      <c r="B407" s="256"/>
      <c r="C407" s="256"/>
      <c r="D407" s="256"/>
      <c r="E407" s="256"/>
      <c r="F407" s="256"/>
      <c r="G407" s="256"/>
      <c r="H407" s="256"/>
      <c r="I407" s="256"/>
      <c r="J407" s="256"/>
      <c r="K407" s="256"/>
      <c r="L407" s="256"/>
      <c r="M407" s="256"/>
      <c r="N407" s="256"/>
      <c r="O407" s="256"/>
      <c r="P407" s="256"/>
      <c r="Q407" s="256"/>
      <c r="R407" s="256"/>
      <c r="S407" s="256"/>
      <c r="T407" s="256"/>
      <c r="U407" s="256"/>
      <c r="V407" s="256"/>
      <c r="W407" s="256"/>
      <c r="X407" s="256"/>
      <c r="Y407" s="256"/>
      <c r="Z407" s="256"/>
      <c r="AA407" s="256"/>
      <c r="AB407" s="256"/>
      <c r="AC407" s="257"/>
      <c r="AD407" s="205">
        <f>'Art. 121'!AF399</f>
        <v>3</v>
      </c>
      <c r="AE407" s="91" t="str">
        <f t="shared" si="76"/>
        <v>No aplica</v>
      </c>
      <c r="AF407">
        <f t="shared" si="77"/>
        <v>1.5</v>
      </c>
      <c r="AG407" s="89" t="str">
        <f t="shared" si="78"/>
        <v>No aplica</v>
      </c>
      <c r="AH407" s="92" t="e">
        <f t="shared" si="79"/>
        <v>#VALUE!</v>
      </c>
      <c r="AI407" s="93" t="str">
        <f t="shared" si="80"/>
        <v>No aplica</v>
      </c>
      <c r="AJ407" s="93" t="e">
        <f t="shared" si="81"/>
        <v>#VALUE!</v>
      </c>
      <c r="AK407" s="93" t="e">
        <f t="shared" si="82"/>
        <v>#VALUE!</v>
      </c>
    </row>
    <row r="408" spans="1:37" ht="25.35" customHeight="1" thickTop="1" thickBot="1">
      <c r="A408" s="255" t="s">
        <v>344</v>
      </c>
      <c r="B408" s="256"/>
      <c r="C408" s="25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256"/>
      <c r="Z408" s="256"/>
      <c r="AA408" s="256"/>
      <c r="AB408" s="256"/>
      <c r="AC408" s="257"/>
      <c r="AD408" s="205">
        <f>'Art. 121'!AF400</f>
        <v>3</v>
      </c>
      <c r="AE408" s="91" t="str">
        <f t="shared" si="76"/>
        <v>No aplica</v>
      </c>
      <c r="AF408">
        <f t="shared" si="77"/>
        <v>1.5</v>
      </c>
      <c r="AG408" s="89" t="str">
        <f t="shared" si="78"/>
        <v>No aplica</v>
      </c>
      <c r="AH408" s="92" t="e">
        <f t="shared" si="79"/>
        <v>#VALUE!</v>
      </c>
      <c r="AI408" s="93" t="str">
        <f t="shared" si="80"/>
        <v>No aplica</v>
      </c>
      <c r="AJ408" s="93" t="e">
        <f t="shared" si="81"/>
        <v>#VALUE!</v>
      </c>
      <c r="AK408" s="93" t="e">
        <f t="shared" si="82"/>
        <v>#VALUE!</v>
      </c>
    </row>
    <row r="409" spans="1:37" ht="25.35" customHeight="1" thickTop="1" thickBot="1">
      <c r="A409" s="255" t="s">
        <v>1989</v>
      </c>
      <c r="B409" s="256"/>
      <c r="C409" s="256"/>
      <c r="D409" s="256"/>
      <c r="E409" s="256"/>
      <c r="F409" s="256"/>
      <c r="G409" s="256"/>
      <c r="H409" s="256"/>
      <c r="I409" s="256"/>
      <c r="J409" s="256"/>
      <c r="K409" s="256"/>
      <c r="L409" s="256"/>
      <c r="M409" s="256"/>
      <c r="N409" s="256"/>
      <c r="O409" s="256"/>
      <c r="P409" s="256"/>
      <c r="Q409" s="256"/>
      <c r="R409" s="256"/>
      <c r="S409" s="256"/>
      <c r="T409" s="256"/>
      <c r="U409" s="256"/>
      <c r="V409" s="256"/>
      <c r="W409" s="256"/>
      <c r="X409" s="256"/>
      <c r="Y409" s="256"/>
      <c r="Z409" s="256"/>
      <c r="AA409" s="256"/>
      <c r="AB409" s="256"/>
      <c r="AC409" s="257"/>
      <c r="AD409" s="205">
        <f>'Art. 121'!AF401</f>
        <v>3</v>
      </c>
      <c r="AE409" s="91" t="str">
        <f t="shared" si="76"/>
        <v>No aplica</v>
      </c>
      <c r="AF409">
        <f t="shared" si="77"/>
        <v>1.5</v>
      </c>
      <c r="AG409" s="89" t="str">
        <f t="shared" si="78"/>
        <v>No aplica</v>
      </c>
      <c r="AH409" s="92" t="e">
        <f t="shared" si="79"/>
        <v>#VALUE!</v>
      </c>
      <c r="AI409" s="93" t="str">
        <f t="shared" si="80"/>
        <v>No aplica</v>
      </c>
      <c r="AJ409" s="93" t="e">
        <f t="shared" si="81"/>
        <v>#VALUE!</v>
      </c>
      <c r="AK409" s="93" t="e">
        <f t="shared" si="82"/>
        <v>#VALUE!</v>
      </c>
    </row>
    <row r="410" spans="1:37" ht="25.35" customHeight="1" thickTop="1" thickBot="1">
      <c r="A410" s="255" t="s">
        <v>346</v>
      </c>
      <c r="B410" s="256"/>
      <c r="C410" s="256"/>
      <c r="D410" s="256"/>
      <c r="E410" s="256"/>
      <c r="F410" s="256"/>
      <c r="G410" s="256"/>
      <c r="H410" s="256"/>
      <c r="I410" s="256"/>
      <c r="J410" s="256"/>
      <c r="K410" s="256"/>
      <c r="L410" s="256"/>
      <c r="M410" s="256"/>
      <c r="N410" s="256"/>
      <c r="O410" s="256"/>
      <c r="P410" s="256"/>
      <c r="Q410" s="256"/>
      <c r="R410" s="256"/>
      <c r="S410" s="256"/>
      <c r="T410" s="256"/>
      <c r="U410" s="256"/>
      <c r="V410" s="256"/>
      <c r="W410" s="256"/>
      <c r="X410" s="256"/>
      <c r="Y410" s="256"/>
      <c r="Z410" s="256"/>
      <c r="AA410" s="256"/>
      <c r="AB410" s="256"/>
      <c r="AC410" s="257"/>
      <c r="AD410" s="205">
        <f>'Art. 121'!AF402</f>
        <v>3</v>
      </c>
      <c r="AE410" s="91" t="str">
        <f t="shared" si="76"/>
        <v>No aplica</v>
      </c>
      <c r="AF410">
        <f t="shared" si="77"/>
        <v>1.5</v>
      </c>
      <c r="AG410" s="89" t="str">
        <f t="shared" si="78"/>
        <v>No aplica</v>
      </c>
      <c r="AH410" s="92" t="e">
        <f t="shared" si="79"/>
        <v>#VALUE!</v>
      </c>
      <c r="AI410" s="93" t="str">
        <f t="shared" si="80"/>
        <v>No aplica</v>
      </c>
      <c r="AJ410" s="93" t="e">
        <f t="shared" si="81"/>
        <v>#VALUE!</v>
      </c>
      <c r="AK410" s="93" t="e">
        <f t="shared" si="82"/>
        <v>#VALUE!</v>
      </c>
    </row>
    <row r="411" spans="1:37" ht="25.35" customHeight="1" thickTop="1" thickBot="1">
      <c r="A411" s="255" t="s">
        <v>97</v>
      </c>
      <c r="B411" s="256"/>
      <c r="C411" s="256"/>
      <c r="D411" s="256"/>
      <c r="E411" s="256"/>
      <c r="F411" s="256"/>
      <c r="G411" s="256"/>
      <c r="H411" s="256"/>
      <c r="I411" s="256"/>
      <c r="J411" s="256"/>
      <c r="K411" s="256"/>
      <c r="L411" s="256"/>
      <c r="M411" s="256"/>
      <c r="N411" s="256"/>
      <c r="O411" s="256"/>
      <c r="P411" s="256"/>
      <c r="Q411" s="256"/>
      <c r="R411" s="256"/>
      <c r="S411" s="256"/>
      <c r="T411" s="256"/>
      <c r="U411" s="256"/>
      <c r="V411" s="256"/>
      <c r="W411" s="256"/>
      <c r="X411" s="256"/>
      <c r="Y411" s="256"/>
      <c r="Z411" s="256"/>
      <c r="AA411" s="256"/>
      <c r="AB411" s="256"/>
      <c r="AC411" s="257"/>
      <c r="AD411" s="205">
        <f>'Art. 121'!AF403</f>
        <v>3</v>
      </c>
      <c r="AE411" s="91" t="str">
        <f t="shared" si="76"/>
        <v>No aplica</v>
      </c>
      <c r="AF411">
        <f t="shared" si="77"/>
        <v>1.5</v>
      </c>
      <c r="AG411" s="89" t="str">
        <f t="shared" si="78"/>
        <v>No aplica</v>
      </c>
      <c r="AH411" s="92" t="e">
        <f t="shared" si="79"/>
        <v>#VALUE!</v>
      </c>
      <c r="AI411" s="93" t="str">
        <f t="shared" si="80"/>
        <v>No aplica</v>
      </c>
      <c r="AJ411" s="93" t="e">
        <f t="shared" si="81"/>
        <v>#VALUE!</v>
      </c>
      <c r="AK411" s="93" t="e">
        <f t="shared" si="82"/>
        <v>#VALUE!</v>
      </c>
    </row>
    <row r="412" spans="1:37" ht="25.35" customHeight="1" thickTop="1" thickBot="1">
      <c r="A412" s="255" t="s">
        <v>347</v>
      </c>
      <c r="B412" s="256"/>
      <c r="C412" s="256"/>
      <c r="D412" s="256"/>
      <c r="E412" s="256"/>
      <c r="F412" s="256"/>
      <c r="G412" s="256"/>
      <c r="H412" s="256"/>
      <c r="I412" s="256"/>
      <c r="J412" s="256"/>
      <c r="K412" s="256"/>
      <c r="L412" s="256"/>
      <c r="M412" s="256"/>
      <c r="N412" s="256"/>
      <c r="O412" s="256"/>
      <c r="P412" s="256"/>
      <c r="Q412" s="256"/>
      <c r="R412" s="256"/>
      <c r="S412" s="256"/>
      <c r="T412" s="256"/>
      <c r="U412" s="256"/>
      <c r="V412" s="256"/>
      <c r="W412" s="256"/>
      <c r="X412" s="256"/>
      <c r="Y412" s="256"/>
      <c r="Z412" s="256"/>
      <c r="AA412" s="256"/>
      <c r="AB412" s="256"/>
      <c r="AC412" s="257"/>
      <c r="AD412" s="205">
        <f>'Art. 121'!AF404</f>
        <v>3</v>
      </c>
      <c r="AE412" s="91" t="str">
        <f t="shared" si="76"/>
        <v>No aplica</v>
      </c>
      <c r="AF412">
        <f t="shared" si="77"/>
        <v>1.5</v>
      </c>
      <c r="AG412" s="89" t="str">
        <f t="shared" si="78"/>
        <v>No aplica</v>
      </c>
      <c r="AH412" s="92" t="e">
        <f t="shared" si="79"/>
        <v>#VALUE!</v>
      </c>
      <c r="AI412" s="93" t="str">
        <f t="shared" si="80"/>
        <v>No aplica</v>
      </c>
      <c r="AJ412" s="93" t="e">
        <f t="shared" si="81"/>
        <v>#VALUE!</v>
      </c>
      <c r="AK412" s="93" t="e">
        <f t="shared" si="82"/>
        <v>#VALUE!</v>
      </c>
    </row>
    <row r="413" spans="1:37" ht="25.35" customHeight="1" thickTop="1" thickBot="1">
      <c r="A413" s="255" t="s">
        <v>348</v>
      </c>
      <c r="B413" s="256"/>
      <c r="C413" s="256"/>
      <c r="D413" s="256"/>
      <c r="E413" s="256"/>
      <c r="F413" s="256"/>
      <c r="G413" s="256"/>
      <c r="H413" s="256"/>
      <c r="I413" s="256"/>
      <c r="J413" s="256"/>
      <c r="K413" s="256"/>
      <c r="L413" s="256"/>
      <c r="M413" s="256"/>
      <c r="N413" s="256"/>
      <c r="O413" s="256"/>
      <c r="P413" s="256"/>
      <c r="Q413" s="256"/>
      <c r="R413" s="256"/>
      <c r="S413" s="256"/>
      <c r="T413" s="256"/>
      <c r="U413" s="256"/>
      <c r="V413" s="256"/>
      <c r="W413" s="256"/>
      <c r="X413" s="256"/>
      <c r="Y413" s="256"/>
      <c r="Z413" s="256"/>
      <c r="AA413" s="256"/>
      <c r="AB413" s="256"/>
      <c r="AC413" s="257"/>
      <c r="AD413" s="205">
        <f>'Art. 121'!AF405</f>
        <v>3</v>
      </c>
      <c r="AE413" s="91" t="str">
        <f t="shared" si="76"/>
        <v>No aplica</v>
      </c>
      <c r="AF413">
        <f t="shared" si="77"/>
        <v>1.5</v>
      </c>
      <c r="AG413" s="89" t="str">
        <f t="shared" si="78"/>
        <v>No aplica</v>
      </c>
      <c r="AH413" s="92" t="e">
        <f t="shared" si="79"/>
        <v>#VALUE!</v>
      </c>
      <c r="AI413" s="93" t="str">
        <f t="shared" si="80"/>
        <v>No aplica</v>
      </c>
      <c r="AJ413" s="93" t="e">
        <f t="shared" si="81"/>
        <v>#VALUE!</v>
      </c>
      <c r="AK413" s="93" t="e">
        <f t="shared" si="82"/>
        <v>#VALUE!</v>
      </c>
    </row>
    <row r="414" spans="1:37" ht="25.35" customHeight="1" thickTop="1" thickBot="1">
      <c r="A414" s="255" t="s">
        <v>1990</v>
      </c>
      <c r="B414" s="256"/>
      <c r="C414" s="256"/>
      <c r="D414" s="256"/>
      <c r="E414" s="256"/>
      <c r="F414" s="256"/>
      <c r="G414" s="256"/>
      <c r="H414" s="256"/>
      <c r="I414" s="256"/>
      <c r="J414" s="256"/>
      <c r="K414" s="256"/>
      <c r="L414" s="256"/>
      <c r="M414" s="256"/>
      <c r="N414" s="256"/>
      <c r="O414" s="256"/>
      <c r="P414" s="256"/>
      <c r="Q414" s="256"/>
      <c r="R414" s="256"/>
      <c r="S414" s="256"/>
      <c r="T414" s="256"/>
      <c r="U414" s="256"/>
      <c r="V414" s="256"/>
      <c r="W414" s="256"/>
      <c r="X414" s="256"/>
      <c r="Y414" s="256"/>
      <c r="Z414" s="256"/>
      <c r="AA414" s="256"/>
      <c r="AB414" s="256"/>
      <c r="AC414" s="257"/>
      <c r="AD414" s="205">
        <f>'Art. 121'!AF406</f>
        <v>3</v>
      </c>
      <c r="AE414" s="91" t="str">
        <f t="shared" si="76"/>
        <v>No aplica</v>
      </c>
      <c r="AF414">
        <f t="shared" si="77"/>
        <v>1.5</v>
      </c>
      <c r="AG414" s="89" t="str">
        <f t="shared" si="78"/>
        <v>No aplica</v>
      </c>
      <c r="AH414" s="92" t="e">
        <f t="shared" si="79"/>
        <v>#VALUE!</v>
      </c>
      <c r="AI414" s="93" t="str">
        <f t="shared" si="80"/>
        <v>No aplica</v>
      </c>
      <c r="AJ414" s="93" t="e">
        <f t="shared" si="81"/>
        <v>#VALUE!</v>
      </c>
      <c r="AK414" s="93" t="e">
        <f t="shared" si="82"/>
        <v>#VALUE!</v>
      </c>
    </row>
    <row r="415" spans="1:37" ht="25.35" customHeight="1" thickTop="1" thickBot="1">
      <c r="A415" s="255" t="s">
        <v>1991</v>
      </c>
      <c r="B415" s="256"/>
      <c r="C415" s="256"/>
      <c r="D415" s="256"/>
      <c r="E415" s="256"/>
      <c r="F415" s="256"/>
      <c r="G415" s="256"/>
      <c r="H415" s="256"/>
      <c r="I415" s="256"/>
      <c r="J415" s="256"/>
      <c r="K415" s="256"/>
      <c r="L415" s="256"/>
      <c r="M415" s="256"/>
      <c r="N415" s="256"/>
      <c r="O415" s="256"/>
      <c r="P415" s="256"/>
      <c r="Q415" s="256"/>
      <c r="R415" s="256"/>
      <c r="S415" s="256"/>
      <c r="T415" s="256"/>
      <c r="U415" s="256"/>
      <c r="V415" s="256"/>
      <c r="W415" s="256"/>
      <c r="X415" s="256"/>
      <c r="Y415" s="256"/>
      <c r="Z415" s="256"/>
      <c r="AA415" s="256"/>
      <c r="AB415" s="256"/>
      <c r="AC415" s="257"/>
      <c r="AD415" s="205">
        <f>'Art. 121'!AF407</f>
        <v>3</v>
      </c>
      <c r="AE415" s="91" t="str">
        <f t="shared" si="76"/>
        <v>No aplica</v>
      </c>
      <c r="AF415">
        <f t="shared" si="77"/>
        <v>1.5</v>
      </c>
      <c r="AG415" s="89" t="str">
        <f t="shared" si="78"/>
        <v>No aplica</v>
      </c>
      <c r="AH415" s="92" t="e">
        <f t="shared" si="79"/>
        <v>#VALUE!</v>
      </c>
      <c r="AI415" s="93" t="str">
        <f t="shared" si="80"/>
        <v>No aplica</v>
      </c>
      <c r="AJ415" s="93" t="e">
        <f t="shared" si="81"/>
        <v>#VALUE!</v>
      </c>
      <c r="AK415" s="93" t="e">
        <f t="shared" si="82"/>
        <v>#VALUE!</v>
      </c>
    </row>
    <row r="416" spans="1:37" ht="25.35" customHeight="1" thickTop="1" thickBot="1">
      <c r="A416" s="255" t="s">
        <v>351</v>
      </c>
      <c r="B416" s="256"/>
      <c r="C416" s="256"/>
      <c r="D416" s="256"/>
      <c r="E416" s="256"/>
      <c r="F416" s="256"/>
      <c r="G416" s="256"/>
      <c r="H416" s="256"/>
      <c r="I416" s="256"/>
      <c r="J416" s="256"/>
      <c r="K416" s="256"/>
      <c r="L416" s="256"/>
      <c r="M416" s="256"/>
      <c r="N416" s="256"/>
      <c r="O416" s="256"/>
      <c r="P416" s="256"/>
      <c r="Q416" s="256"/>
      <c r="R416" s="256"/>
      <c r="S416" s="256"/>
      <c r="T416" s="256"/>
      <c r="U416" s="256"/>
      <c r="V416" s="256"/>
      <c r="W416" s="256"/>
      <c r="X416" s="256"/>
      <c r="Y416" s="256"/>
      <c r="Z416" s="256"/>
      <c r="AA416" s="256"/>
      <c r="AB416" s="256"/>
      <c r="AC416" s="257"/>
      <c r="AD416" s="205">
        <f>'Art. 121'!AF408</f>
        <v>3</v>
      </c>
      <c r="AE416" s="91" t="str">
        <f t="shared" si="76"/>
        <v>No aplica</v>
      </c>
      <c r="AF416">
        <f t="shared" si="77"/>
        <v>1.5</v>
      </c>
      <c r="AG416" s="89" t="str">
        <f t="shared" si="78"/>
        <v>No aplica</v>
      </c>
      <c r="AH416" s="92" t="e">
        <f t="shared" si="79"/>
        <v>#VALUE!</v>
      </c>
      <c r="AI416" s="93" t="str">
        <f t="shared" si="80"/>
        <v>No aplica</v>
      </c>
      <c r="AJ416" s="93" t="e">
        <f t="shared" si="81"/>
        <v>#VALUE!</v>
      </c>
      <c r="AK416" s="93" t="e">
        <f t="shared" si="82"/>
        <v>#VALUE!</v>
      </c>
    </row>
    <row r="417" spans="1:37" ht="25.35" customHeight="1" thickTop="1" thickBot="1">
      <c r="A417" s="255" t="s">
        <v>352</v>
      </c>
      <c r="B417" s="256"/>
      <c r="C417" s="256"/>
      <c r="D417" s="256"/>
      <c r="E417" s="256"/>
      <c r="F417" s="256"/>
      <c r="G417" s="256"/>
      <c r="H417" s="256"/>
      <c r="I417" s="256"/>
      <c r="J417" s="256"/>
      <c r="K417" s="256"/>
      <c r="L417" s="256"/>
      <c r="M417" s="256"/>
      <c r="N417" s="256"/>
      <c r="O417" s="256"/>
      <c r="P417" s="256"/>
      <c r="Q417" s="256"/>
      <c r="R417" s="256"/>
      <c r="S417" s="256"/>
      <c r="T417" s="256"/>
      <c r="U417" s="256"/>
      <c r="V417" s="256"/>
      <c r="W417" s="256"/>
      <c r="X417" s="256"/>
      <c r="Y417" s="256"/>
      <c r="Z417" s="256"/>
      <c r="AA417" s="256"/>
      <c r="AB417" s="256"/>
      <c r="AC417" s="257"/>
      <c r="AD417" s="205">
        <f>'Art. 121'!AF409</f>
        <v>3</v>
      </c>
      <c r="AE417" s="91" t="str">
        <f t="shared" si="76"/>
        <v>No aplica</v>
      </c>
      <c r="AF417">
        <f t="shared" si="77"/>
        <v>1.5</v>
      </c>
      <c r="AG417" s="89" t="str">
        <f t="shared" si="78"/>
        <v>No aplica</v>
      </c>
      <c r="AH417" s="92" t="e">
        <f t="shared" si="79"/>
        <v>#VALUE!</v>
      </c>
      <c r="AI417" s="93" t="str">
        <f>IF(AG417=1,AG417/$AG$422,"No aplica")</f>
        <v>No aplica</v>
      </c>
      <c r="AJ417" s="93" t="e">
        <f t="shared" si="81"/>
        <v>#VALUE!</v>
      </c>
      <c r="AK417" s="93" t="e">
        <f t="shared" si="82"/>
        <v>#VALUE!</v>
      </c>
    </row>
    <row r="418" spans="1:37" ht="25.35" customHeight="1" thickTop="1" thickBot="1">
      <c r="A418" s="255" t="s">
        <v>353</v>
      </c>
      <c r="B418" s="256"/>
      <c r="C418" s="256"/>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256"/>
      <c r="Z418" s="256"/>
      <c r="AA418" s="256"/>
      <c r="AB418" s="256"/>
      <c r="AC418" s="257"/>
      <c r="AD418" s="205">
        <f>'Art. 121'!AF410</f>
        <v>3</v>
      </c>
      <c r="AE418" s="91" t="str">
        <f t="shared" si="76"/>
        <v>No aplica</v>
      </c>
      <c r="AF418">
        <f t="shared" si="77"/>
        <v>1.5</v>
      </c>
      <c r="AG418" s="89" t="str">
        <f t="shared" si="78"/>
        <v>No aplica</v>
      </c>
      <c r="AH418" s="92" t="e">
        <f t="shared" si="79"/>
        <v>#VALUE!</v>
      </c>
      <c r="AI418" s="93" t="str">
        <f>IF(AG418=1,AG418/$AG$422,"No aplica")</f>
        <v>No aplica</v>
      </c>
      <c r="AJ418" s="93" t="e">
        <f t="shared" si="81"/>
        <v>#VALUE!</v>
      </c>
      <c r="AK418" s="93" t="e">
        <f t="shared" si="82"/>
        <v>#VALUE!</v>
      </c>
    </row>
    <row r="419" spans="1:37" ht="25.35" customHeight="1" thickTop="1" thickBot="1">
      <c r="A419" s="255" t="s">
        <v>354</v>
      </c>
      <c r="B419" s="256"/>
      <c r="C419" s="256"/>
      <c r="D419" s="256"/>
      <c r="E419" s="256"/>
      <c r="F419" s="256"/>
      <c r="G419" s="256"/>
      <c r="H419" s="256"/>
      <c r="I419" s="256"/>
      <c r="J419" s="256"/>
      <c r="K419" s="256"/>
      <c r="L419" s="256"/>
      <c r="M419" s="256"/>
      <c r="N419" s="256"/>
      <c r="O419" s="256"/>
      <c r="P419" s="256"/>
      <c r="Q419" s="256"/>
      <c r="R419" s="256"/>
      <c r="S419" s="256"/>
      <c r="T419" s="256"/>
      <c r="U419" s="256"/>
      <c r="V419" s="256"/>
      <c r="W419" s="256"/>
      <c r="X419" s="256"/>
      <c r="Y419" s="256"/>
      <c r="Z419" s="256"/>
      <c r="AA419" s="256"/>
      <c r="AB419" s="256"/>
      <c r="AC419" s="257"/>
      <c r="AD419" s="205">
        <f>'Art. 121'!AF411</f>
        <v>3</v>
      </c>
      <c r="AE419" s="91" t="str">
        <f t="shared" si="76"/>
        <v>No aplica</v>
      </c>
      <c r="AF419">
        <f t="shared" si="77"/>
        <v>1.5</v>
      </c>
      <c r="AG419" s="89" t="str">
        <f t="shared" si="78"/>
        <v>No aplica</v>
      </c>
      <c r="AH419" s="92" t="e">
        <f t="shared" si="79"/>
        <v>#VALUE!</v>
      </c>
      <c r="AI419" s="93" t="str">
        <f>IF(AG419=1,AG419/$AG$422,"No aplica")</f>
        <v>No aplica</v>
      </c>
      <c r="AJ419" s="93" t="e">
        <f t="shared" si="81"/>
        <v>#VALUE!</v>
      </c>
      <c r="AK419" s="93" t="e">
        <f t="shared" si="82"/>
        <v>#VALUE!</v>
      </c>
    </row>
    <row r="420" spans="1:37" ht="25.35" customHeight="1" thickTop="1" thickBot="1">
      <c r="A420" s="255" t="s">
        <v>355</v>
      </c>
      <c r="B420" s="256"/>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256"/>
      <c r="Z420" s="256"/>
      <c r="AA420" s="256"/>
      <c r="AB420" s="256"/>
      <c r="AC420" s="257"/>
      <c r="AD420" s="205">
        <f>'Art. 121'!AF412</f>
        <v>3</v>
      </c>
      <c r="AE420" s="91" t="str">
        <f t="shared" si="76"/>
        <v>No aplica</v>
      </c>
      <c r="AF420">
        <f t="shared" si="77"/>
        <v>1.5</v>
      </c>
      <c r="AG420" s="89" t="str">
        <f t="shared" si="78"/>
        <v>No aplica</v>
      </c>
      <c r="AH420" s="92" t="e">
        <f t="shared" si="79"/>
        <v>#VALUE!</v>
      </c>
      <c r="AI420" s="93" t="str">
        <f>IF(AG420=1,AG420/$AG$422,"No aplica")</f>
        <v>No aplica</v>
      </c>
      <c r="AJ420" s="93" t="e">
        <f t="shared" si="81"/>
        <v>#VALUE!</v>
      </c>
      <c r="AK420" s="93" t="e">
        <f t="shared" si="82"/>
        <v>#VALUE!</v>
      </c>
    </row>
    <row r="421" spans="1:37" ht="25.35" customHeight="1" thickTop="1" thickBot="1">
      <c r="A421" s="255" t="s">
        <v>356</v>
      </c>
      <c r="B421" s="256"/>
      <c r="C421" s="256"/>
      <c r="D421" s="256"/>
      <c r="E421" s="256"/>
      <c r="F421" s="256"/>
      <c r="G421" s="256"/>
      <c r="H421" s="256"/>
      <c r="I421" s="256"/>
      <c r="J421" s="256"/>
      <c r="K421" s="256"/>
      <c r="L421" s="256"/>
      <c r="M421" s="256"/>
      <c r="N421" s="256"/>
      <c r="O421" s="256"/>
      <c r="P421" s="256"/>
      <c r="Q421" s="256"/>
      <c r="R421" s="256"/>
      <c r="S421" s="256"/>
      <c r="T421" s="256"/>
      <c r="U421" s="256"/>
      <c r="V421" s="256"/>
      <c r="W421" s="256"/>
      <c r="X421" s="256"/>
      <c r="Y421" s="256"/>
      <c r="Z421" s="256"/>
      <c r="AA421" s="256"/>
      <c r="AB421" s="256"/>
      <c r="AC421" s="257"/>
      <c r="AD421" s="205">
        <f>'Art. 121'!AF413</f>
        <v>3</v>
      </c>
      <c r="AE421" s="91" t="str">
        <f t="shared" si="76"/>
        <v>No aplica</v>
      </c>
      <c r="AF421">
        <f t="shared" si="77"/>
        <v>1.5</v>
      </c>
      <c r="AG421" s="89" t="str">
        <f t="shared" si="78"/>
        <v>No aplica</v>
      </c>
      <c r="AH421" s="92" t="e">
        <f t="shared" si="79"/>
        <v>#VALUE!</v>
      </c>
      <c r="AI421" s="93" t="str">
        <f>IF(AG421=1,AG421/$AG$422,"No aplica")</f>
        <v>No aplica</v>
      </c>
      <c r="AJ421" s="93" t="e">
        <f t="shared" si="81"/>
        <v>#VALUE!</v>
      </c>
      <c r="AK421" s="93" t="e">
        <f t="shared" si="82"/>
        <v>#VALUE!</v>
      </c>
    </row>
    <row r="422" spans="1:37" ht="25.35" customHeight="1" thickTop="1">
      <c r="A422" s="304" t="s">
        <v>1992</v>
      </c>
      <c r="B422" s="304"/>
      <c r="C422" s="304"/>
      <c r="D422" s="304"/>
      <c r="E422" s="304"/>
      <c r="F422" s="304"/>
      <c r="G422" s="304"/>
      <c r="H422" s="304"/>
      <c r="I422" s="304"/>
      <c r="J422" s="304"/>
      <c r="K422" s="304"/>
      <c r="L422" s="304"/>
      <c r="M422" s="304"/>
      <c r="N422" s="304"/>
      <c r="O422" s="304"/>
      <c r="P422" s="304"/>
      <c r="Q422" s="304"/>
      <c r="R422" s="304"/>
      <c r="S422" s="304"/>
      <c r="T422" s="304"/>
      <c r="U422" s="304"/>
      <c r="V422" s="304"/>
      <c r="W422" s="304"/>
      <c r="X422" s="304"/>
      <c r="Y422" s="304"/>
      <c r="Z422" s="304"/>
      <c r="AA422" s="304"/>
      <c r="AB422" s="304"/>
      <c r="AC422" s="304"/>
      <c r="AD422" s="304"/>
      <c r="AE422" s="91">
        <f>SUM(AE400:AE421)</f>
        <v>0</v>
      </c>
      <c r="AF422" s="63"/>
      <c r="AG422" s="94">
        <f>SUM(AG400:AG421)</f>
        <v>0</v>
      </c>
      <c r="AH422" s="95"/>
      <c r="AI422" s="96"/>
      <c r="AJ422" s="96"/>
      <c r="AK422" s="96"/>
    </row>
    <row r="423" spans="1:37" ht="25.35" customHeight="1">
      <c r="A423" s="302" t="s">
        <v>1993</v>
      </c>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c r="AA423" s="302"/>
      <c r="AB423" s="302"/>
      <c r="AC423" s="302"/>
      <c r="AD423" s="302"/>
      <c r="AE423" s="91">
        <f>AE422/$AE$23*100</f>
        <v>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05" t="s">
        <v>79</v>
      </c>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106" t="s">
        <v>67</v>
      </c>
      <c r="AE425" s="107" t="s">
        <v>9</v>
      </c>
      <c r="AF425" s="89" t="s">
        <v>1877</v>
      </c>
      <c r="AG425" s="89" t="s">
        <v>1878</v>
      </c>
      <c r="AH425" s="89" t="s">
        <v>1879</v>
      </c>
      <c r="AI425" s="90" t="s">
        <v>1880</v>
      </c>
      <c r="AJ425" s="89"/>
      <c r="AK425" s="90" t="s">
        <v>1881</v>
      </c>
    </row>
    <row r="426" spans="1:37" ht="25.35" customHeight="1" thickTop="1" thickBot="1">
      <c r="A426" s="255" t="s">
        <v>357</v>
      </c>
      <c r="B426" s="256"/>
      <c r="C426" s="25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256"/>
      <c r="Z426" s="256"/>
      <c r="AA426" s="256"/>
      <c r="AB426" s="256"/>
      <c r="AC426" s="257"/>
      <c r="AD426" s="205">
        <f>'Art. 121'!AF416</f>
        <v>3</v>
      </c>
      <c r="AE426" s="91" t="str">
        <f>IF(AG426=1,AK426,AG426)</f>
        <v>No aplica</v>
      </c>
      <c r="AF426">
        <f>AD426/2</f>
        <v>1.5</v>
      </c>
      <c r="AG426" s="89" t="str">
        <f>IF(AND(AF426&gt;=0,AF426&lt;=1),1,"No aplica")</f>
        <v>No aplica</v>
      </c>
      <c r="AH426" s="92" t="e">
        <f>AD426/(AG426*2)</f>
        <v>#VALUE!</v>
      </c>
      <c r="AI426" s="93" t="str">
        <f>IF(AG426=1,AG426/$AG$431,"No aplica")</f>
        <v>No aplica</v>
      </c>
      <c r="AJ426" s="93" t="e">
        <f>AF426*AI426</f>
        <v>#VALUE!</v>
      </c>
      <c r="AK426" s="93" t="e">
        <f>AJ426*$AE$23</f>
        <v>#VALUE!</v>
      </c>
    </row>
    <row r="427" spans="1:37" ht="25.35" customHeight="1" thickTop="1" thickBot="1">
      <c r="A427" s="255" t="s">
        <v>358</v>
      </c>
      <c r="B427" s="256"/>
      <c r="C427" s="256"/>
      <c r="D427" s="256"/>
      <c r="E427" s="256"/>
      <c r="F427" s="256"/>
      <c r="G427" s="256"/>
      <c r="H427" s="256"/>
      <c r="I427" s="256"/>
      <c r="J427" s="256"/>
      <c r="K427" s="256"/>
      <c r="L427" s="256"/>
      <c r="M427" s="256"/>
      <c r="N427" s="256"/>
      <c r="O427" s="256"/>
      <c r="P427" s="256"/>
      <c r="Q427" s="256"/>
      <c r="R427" s="256"/>
      <c r="S427" s="256"/>
      <c r="T427" s="256"/>
      <c r="U427" s="256"/>
      <c r="V427" s="256"/>
      <c r="W427" s="256"/>
      <c r="X427" s="256"/>
      <c r="Y427" s="256"/>
      <c r="Z427" s="256"/>
      <c r="AA427" s="256"/>
      <c r="AB427" s="256"/>
      <c r="AC427" s="257"/>
      <c r="AD427" s="205">
        <f>'Art. 121'!AF417</f>
        <v>3</v>
      </c>
      <c r="AE427" s="91" t="str">
        <f>IF(AG427=1,AK427,AG427)</f>
        <v>No aplica</v>
      </c>
      <c r="AF427">
        <f>AD427/2</f>
        <v>1.5</v>
      </c>
      <c r="AG427" s="89" t="str">
        <f>IF(AND(AF427&gt;=0,AF427&lt;=1),1,"No aplica")</f>
        <v>No aplica</v>
      </c>
      <c r="AH427" s="92" t="e">
        <f>AD427/(AG427*2)</f>
        <v>#VALUE!</v>
      </c>
      <c r="AI427" s="93" t="str">
        <f>IF(AG427=1,AG427/$AG$431,"No aplica")</f>
        <v>No aplica</v>
      </c>
      <c r="AJ427" s="93" t="e">
        <f>AF427*AI427</f>
        <v>#VALUE!</v>
      </c>
      <c r="AK427" s="93" t="e">
        <f>AJ427*$AE$23</f>
        <v>#VALUE!</v>
      </c>
    </row>
    <row r="428" spans="1:37" ht="25.35" customHeight="1" thickTop="1" thickBot="1">
      <c r="A428" s="255" t="s">
        <v>1994</v>
      </c>
      <c r="B428" s="256"/>
      <c r="C428" s="256"/>
      <c r="D428" s="256"/>
      <c r="E428" s="256"/>
      <c r="F428" s="256"/>
      <c r="G428" s="256"/>
      <c r="H428" s="256"/>
      <c r="I428" s="256"/>
      <c r="J428" s="256"/>
      <c r="K428" s="256"/>
      <c r="L428" s="256"/>
      <c r="M428" s="256"/>
      <c r="N428" s="256"/>
      <c r="O428" s="256"/>
      <c r="P428" s="256"/>
      <c r="Q428" s="256"/>
      <c r="R428" s="256"/>
      <c r="S428" s="256"/>
      <c r="T428" s="256"/>
      <c r="U428" s="256"/>
      <c r="V428" s="256"/>
      <c r="W428" s="256"/>
      <c r="X428" s="256"/>
      <c r="Y428" s="256"/>
      <c r="Z428" s="256"/>
      <c r="AA428" s="256"/>
      <c r="AB428" s="256"/>
      <c r="AC428" s="257"/>
      <c r="AD428" s="205">
        <f>'Art. 121'!AF418</f>
        <v>3</v>
      </c>
      <c r="AE428" s="91" t="str">
        <f>IF(AG428=1,AK428,AG428)</f>
        <v>No aplica</v>
      </c>
      <c r="AF428">
        <f>AD428/2</f>
        <v>1.5</v>
      </c>
      <c r="AG428" s="89" t="str">
        <f>IF(AND(AF428&gt;=0,AF428&lt;=1),1,"No aplica")</f>
        <v>No aplica</v>
      </c>
      <c r="AH428" s="92" t="e">
        <f>AD428/(AG428*2)</f>
        <v>#VALUE!</v>
      </c>
      <c r="AI428" s="93" t="str">
        <f>IF(AG428=1,AG428/$AG$431,"No aplica")</f>
        <v>No aplica</v>
      </c>
      <c r="AJ428" s="93" t="e">
        <f>AF428*AI428</f>
        <v>#VALUE!</v>
      </c>
      <c r="AK428" s="93" t="e">
        <f>AJ428*$AE$23</f>
        <v>#VALUE!</v>
      </c>
    </row>
    <row r="429" spans="1:37" ht="25.35" customHeight="1" thickTop="1" thickBot="1">
      <c r="A429" s="255" t="s">
        <v>1995</v>
      </c>
      <c r="B429" s="256"/>
      <c r="C429" s="256"/>
      <c r="D429" s="256"/>
      <c r="E429" s="256"/>
      <c r="F429" s="256"/>
      <c r="G429" s="256"/>
      <c r="H429" s="256"/>
      <c r="I429" s="256"/>
      <c r="J429" s="256"/>
      <c r="K429" s="256"/>
      <c r="L429" s="256"/>
      <c r="M429" s="256"/>
      <c r="N429" s="256"/>
      <c r="O429" s="256"/>
      <c r="P429" s="256"/>
      <c r="Q429" s="256"/>
      <c r="R429" s="256"/>
      <c r="S429" s="256"/>
      <c r="T429" s="256"/>
      <c r="U429" s="256"/>
      <c r="V429" s="256"/>
      <c r="W429" s="256"/>
      <c r="X429" s="256"/>
      <c r="Y429" s="256"/>
      <c r="Z429" s="256"/>
      <c r="AA429" s="256"/>
      <c r="AB429" s="256"/>
      <c r="AC429" s="257"/>
      <c r="AD429" s="205">
        <f>'Art. 121'!AF419</f>
        <v>3</v>
      </c>
      <c r="AE429" s="91" t="str">
        <f>IF(AG429=1,AK429,AG429)</f>
        <v>No aplica</v>
      </c>
      <c r="AF429">
        <f>AD429/2</f>
        <v>1.5</v>
      </c>
      <c r="AG429" s="89" t="str">
        <f>IF(AND(AF429&gt;=0,AF429&lt;=1),1,"No aplica")</f>
        <v>No aplica</v>
      </c>
      <c r="AH429" s="92" t="e">
        <f>AD429/(AG429*2)</f>
        <v>#VALUE!</v>
      </c>
      <c r="AI429" s="93" t="str">
        <f>IF(AG429=1,AG429/$AG$431,"No aplica")</f>
        <v>No aplica</v>
      </c>
      <c r="AJ429" s="93" t="e">
        <f>AF429*AI429</f>
        <v>#VALUE!</v>
      </c>
      <c r="AK429" s="93" t="e">
        <f>AJ429*$AE$23</f>
        <v>#VALUE!</v>
      </c>
    </row>
    <row r="430" spans="1:37" ht="25.35" customHeight="1" thickTop="1" thickBot="1">
      <c r="A430" s="255" t="s">
        <v>360</v>
      </c>
      <c r="B430" s="256"/>
      <c r="C430" s="256"/>
      <c r="D430" s="256"/>
      <c r="E430" s="256"/>
      <c r="F430" s="256"/>
      <c r="G430" s="256"/>
      <c r="H430" s="256"/>
      <c r="I430" s="256"/>
      <c r="J430" s="256"/>
      <c r="K430" s="256"/>
      <c r="L430" s="256"/>
      <c r="M430" s="256"/>
      <c r="N430" s="256"/>
      <c r="O430" s="256"/>
      <c r="P430" s="256"/>
      <c r="Q430" s="256"/>
      <c r="R430" s="256"/>
      <c r="S430" s="256"/>
      <c r="T430" s="256"/>
      <c r="U430" s="256"/>
      <c r="V430" s="256"/>
      <c r="W430" s="256"/>
      <c r="X430" s="256"/>
      <c r="Y430" s="256"/>
      <c r="Z430" s="256"/>
      <c r="AA430" s="256"/>
      <c r="AB430" s="256"/>
      <c r="AC430" s="257"/>
      <c r="AD430" s="205">
        <f>'Art. 121'!AF420</f>
        <v>3</v>
      </c>
      <c r="AE430" s="91" t="str">
        <f>IF(AG430=1,AK430,AG430)</f>
        <v>No aplica</v>
      </c>
      <c r="AF430">
        <f>AD430/2</f>
        <v>1.5</v>
      </c>
      <c r="AG430" s="89" t="str">
        <f>IF(AND(AF430&gt;=0,AF430&lt;=1),1,"No aplica")</f>
        <v>No aplica</v>
      </c>
      <c r="AH430" s="92" t="e">
        <f>AD430/(AG430*2)</f>
        <v>#VALUE!</v>
      </c>
      <c r="AI430" s="93" t="str">
        <f>IF(AG430=1,AG430/$AG$431,"No aplica")</f>
        <v>No aplica</v>
      </c>
      <c r="AJ430" s="93" t="e">
        <f>AF430*AI430</f>
        <v>#VALUE!</v>
      </c>
      <c r="AK430" s="93" t="e">
        <f>AJ430*$AE$23</f>
        <v>#VALUE!</v>
      </c>
    </row>
    <row r="431" spans="1:37" ht="25.35" customHeight="1" thickTop="1">
      <c r="A431" s="304" t="s">
        <v>1996</v>
      </c>
      <c r="B431" s="304"/>
      <c r="C431" s="304"/>
      <c r="D431" s="304"/>
      <c r="E431" s="304"/>
      <c r="F431" s="304"/>
      <c r="G431" s="304"/>
      <c r="H431" s="304"/>
      <c r="I431" s="304"/>
      <c r="J431" s="304"/>
      <c r="K431" s="304"/>
      <c r="L431" s="304"/>
      <c r="M431" s="304"/>
      <c r="N431" s="304"/>
      <c r="O431" s="304"/>
      <c r="P431" s="304"/>
      <c r="Q431" s="304"/>
      <c r="R431" s="304"/>
      <c r="S431" s="304"/>
      <c r="T431" s="304"/>
      <c r="U431" s="304"/>
      <c r="V431" s="304"/>
      <c r="W431" s="304"/>
      <c r="X431" s="304"/>
      <c r="Y431" s="304"/>
      <c r="Z431" s="304"/>
      <c r="AA431" s="304"/>
      <c r="AB431" s="304"/>
      <c r="AC431" s="304"/>
      <c r="AD431" s="304"/>
      <c r="AE431" s="91">
        <f>SUM(AE424:AE430)</f>
        <v>0</v>
      </c>
      <c r="AF431" s="63"/>
      <c r="AG431" s="94">
        <f>SUM(AG426:AG430)</f>
        <v>0</v>
      </c>
      <c r="AH431" s="95"/>
      <c r="AI431" s="96"/>
      <c r="AJ431" s="96"/>
      <c r="AK431" s="96"/>
    </row>
    <row r="432" spans="1:37" ht="25.35" customHeight="1">
      <c r="A432" s="302" t="s">
        <v>1997</v>
      </c>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c r="AA432" s="302"/>
      <c r="AB432" s="302"/>
      <c r="AC432" s="302"/>
      <c r="AD432" s="302"/>
      <c r="AE432" s="91">
        <f>AE431/$AE$23*100</f>
        <v>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94" t="s">
        <v>361</v>
      </c>
      <c r="B435" s="294"/>
      <c r="C435" s="294"/>
      <c r="D435" s="294"/>
      <c r="E435" s="294"/>
      <c r="F435" s="294"/>
      <c r="G435" s="294"/>
      <c r="H435" s="294"/>
      <c r="I435" s="294"/>
      <c r="J435" s="294"/>
      <c r="K435" s="294"/>
      <c r="L435" s="294"/>
      <c r="M435" s="294"/>
      <c r="N435" s="294"/>
      <c r="O435" s="294"/>
      <c r="P435" s="294"/>
      <c r="Q435" s="294"/>
      <c r="R435" s="294"/>
      <c r="S435" s="294"/>
      <c r="T435" s="294"/>
      <c r="U435" s="294"/>
      <c r="V435" s="294"/>
      <c r="W435" s="294"/>
      <c r="X435" s="294"/>
      <c r="Y435" s="294"/>
      <c r="Z435" s="294"/>
      <c r="AA435" s="294"/>
      <c r="AB435" s="294"/>
      <c r="AC435" s="294"/>
      <c r="AD435" s="204"/>
      <c r="AE435" s="204"/>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03" t="s">
        <v>44</v>
      </c>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c r="AD438" s="67" t="s">
        <v>67</v>
      </c>
      <c r="AE438" s="201" t="s">
        <v>9</v>
      </c>
      <c r="AF438" s="89" t="s">
        <v>1877</v>
      </c>
      <c r="AG438" s="89" t="s">
        <v>1878</v>
      </c>
      <c r="AH438" s="89" t="s">
        <v>1879</v>
      </c>
      <c r="AI438" s="90" t="s">
        <v>1880</v>
      </c>
      <c r="AJ438" s="89"/>
      <c r="AK438" s="90" t="s">
        <v>1881</v>
      </c>
    </row>
    <row r="439" spans="1:37" ht="25.35" customHeight="1" thickTop="1" thickBot="1">
      <c r="A439" s="255" t="s">
        <v>69</v>
      </c>
      <c r="B439" s="256"/>
      <c r="C439" s="256"/>
      <c r="D439" s="256"/>
      <c r="E439" s="256"/>
      <c r="F439" s="256"/>
      <c r="G439" s="256"/>
      <c r="H439" s="256"/>
      <c r="I439" s="256"/>
      <c r="J439" s="256"/>
      <c r="K439" s="256"/>
      <c r="L439" s="256"/>
      <c r="M439" s="256"/>
      <c r="N439" s="256"/>
      <c r="O439" s="256"/>
      <c r="P439" s="256"/>
      <c r="Q439" s="256"/>
      <c r="R439" s="256"/>
      <c r="S439" s="256"/>
      <c r="T439" s="256"/>
      <c r="U439" s="256"/>
      <c r="V439" s="256"/>
      <c r="W439" s="256"/>
      <c r="X439" s="256"/>
      <c r="Y439" s="256"/>
      <c r="Z439" s="256"/>
      <c r="AA439" s="256"/>
      <c r="AB439" s="256"/>
      <c r="AC439" s="257"/>
      <c r="AD439" s="205">
        <f>'Art. 121'!AF429</f>
        <v>3</v>
      </c>
      <c r="AE439" s="91" t="str">
        <f t="shared" ref="AE439:AE453" si="83">IF(AG439=1,AK439,AG439)</f>
        <v>No aplica</v>
      </c>
      <c r="AF439">
        <f t="shared" ref="AF439:AF453" si="84">AD439/2</f>
        <v>1.5</v>
      </c>
      <c r="AG439" s="89" t="str">
        <f t="shared" ref="AG439:AG453" si="85">IF(AND(AF439&gt;=0,AF439&lt;=1),1,"No aplica")</f>
        <v>No aplica</v>
      </c>
      <c r="AH439" s="92" t="e">
        <f t="shared" ref="AH439:AH453" si="86">AD439/(AG439*2)</f>
        <v>#VALUE!</v>
      </c>
      <c r="AI439" s="93" t="str">
        <f t="shared" ref="AI439:AI453" si="87">IF(AG439=1,AG439/$AG$454,"No aplica")</f>
        <v>No aplica</v>
      </c>
      <c r="AJ439" s="93" t="e">
        <f t="shared" ref="AJ439:AJ453" si="88">AF439*AI439</f>
        <v>#VALUE!</v>
      </c>
      <c r="AK439" s="93" t="e">
        <f t="shared" ref="AK439:AK453" si="89">AJ439*$AE$23</f>
        <v>#VALUE!</v>
      </c>
    </row>
    <row r="440" spans="1:37" ht="25.35" customHeight="1" thickTop="1" thickBot="1">
      <c r="A440" s="255" t="s">
        <v>109</v>
      </c>
      <c r="B440" s="256"/>
      <c r="C440" s="256"/>
      <c r="D440" s="256"/>
      <c r="E440" s="256"/>
      <c r="F440" s="256"/>
      <c r="G440" s="256"/>
      <c r="H440" s="256"/>
      <c r="I440" s="256"/>
      <c r="J440" s="256"/>
      <c r="K440" s="256"/>
      <c r="L440" s="256"/>
      <c r="M440" s="256"/>
      <c r="N440" s="256"/>
      <c r="O440" s="256"/>
      <c r="P440" s="256"/>
      <c r="Q440" s="256"/>
      <c r="R440" s="256"/>
      <c r="S440" s="256"/>
      <c r="T440" s="256"/>
      <c r="U440" s="256"/>
      <c r="V440" s="256"/>
      <c r="W440" s="256"/>
      <c r="X440" s="256"/>
      <c r="Y440" s="256"/>
      <c r="Z440" s="256"/>
      <c r="AA440" s="256"/>
      <c r="AB440" s="256"/>
      <c r="AC440" s="257"/>
      <c r="AD440" s="205">
        <f>'Art. 121'!AF430</f>
        <v>3</v>
      </c>
      <c r="AE440" s="91" t="str">
        <f t="shared" si="83"/>
        <v>No aplica</v>
      </c>
      <c r="AF440">
        <f t="shared" si="84"/>
        <v>1.5</v>
      </c>
      <c r="AG440" s="89" t="str">
        <f t="shared" si="85"/>
        <v>No aplica</v>
      </c>
      <c r="AH440" s="92" t="e">
        <f t="shared" si="86"/>
        <v>#VALUE!</v>
      </c>
      <c r="AI440" s="93" t="str">
        <f t="shared" si="87"/>
        <v>No aplica</v>
      </c>
      <c r="AJ440" s="93" t="e">
        <f t="shared" si="88"/>
        <v>#VALUE!</v>
      </c>
      <c r="AK440" s="93" t="e">
        <f t="shared" si="89"/>
        <v>#VALUE!</v>
      </c>
    </row>
    <row r="441" spans="1:37" ht="25.35" customHeight="1" thickTop="1" thickBot="1">
      <c r="A441" s="255" t="s">
        <v>363</v>
      </c>
      <c r="B441" s="256"/>
      <c r="C441" s="25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256"/>
      <c r="Z441" s="256"/>
      <c r="AA441" s="256"/>
      <c r="AB441" s="256"/>
      <c r="AC441" s="257"/>
      <c r="AD441" s="205">
        <f>'Art. 121'!AF431</f>
        <v>3</v>
      </c>
      <c r="AE441" s="91" t="str">
        <f t="shared" si="83"/>
        <v>No aplica</v>
      </c>
      <c r="AF441">
        <f t="shared" si="84"/>
        <v>1.5</v>
      </c>
      <c r="AG441" s="89" t="str">
        <f t="shared" si="85"/>
        <v>No aplica</v>
      </c>
      <c r="AH441" s="92" t="e">
        <f t="shared" si="86"/>
        <v>#VALUE!</v>
      </c>
      <c r="AI441" s="93" t="str">
        <f t="shared" si="87"/>
        <v>No aplica</v>
      </c>
      <c r="AJ441" s="93" t="e">
        <f t="shared" si="88"/>
        <v>#VALUE!</v>
      </c>
      <c r="AK441" s="93" t="e">
        <f t="shared" si="89"/>
        <v>#VALUE!</v>
      </c>
    </row>
    <row r="442" spans="1:37" ht="25.35" customHeight="1" thickTop="1" thickBot="1">
      <c r="A442" s="255" t="s">
        <v>364</v>
      </c>
      <c r="B442" s="256"/>
      <c r="C442" s="256"/>
      <c r="D442" s="256"/>
      <c r="E442" s="256"/>
      <c r="F442" s="256"/>
      <c r="G442" s="256"/>
      <c r="H442" s="256"/>
      <c r="I442" s="256"/>
      <c r="J442" s="256"/>
      <c r="K442" s="256"/>
      <c r="L442" s="256"/>
      <c r="M442" s="256"/>
      <c r="N442" s="256"/>
      <c r="O442" s="256"/>
      <c r="P442" s="256"/>
      <c r="Q442" s="256"/>
      <c r="R442" s="256"/>
      <c r="S442" s="256"/>
      <c r="T442" s="256"/>
      <c r="U442" s="256"/>
      <c r="V442" s="256"/>
      <c r="W442" s="256"/>
      <c r="X442" s="256"/>
      <c r="Y442" s="256"/>
      <c r="Z442" s="256"/>
      <c r="AA442" s="256"/>
      <c r="AB442" s="256"/>
      <c r="AC442" s="257"/>
      <c r="AD442" s="205">
        <f>'Art. 121'!AF432</f>
        <v>3</v>
      </c>
      <c r="AE442" s="91" t="str">
        <f t="shared" si="83"/>
        <v>No aplica</v>
      </c>
      <c r="AF442">
        <f t="shared" si="84"/>
        <v>1.5</v>
      </c>
      <c r="AG442" s="89" t="str">
        <f t="shared" si="85"/>
        <v>No aplica</v>
      </c>
      <c r="AH442" s="92" t="e">
        <f t="shared" si="86"/>
        <v>#VALUE!</v>
      </c>
      <c r="AI442" s="93" t="str">
        <f t="shared" si="87"/>
        <v>No aplica</v>
      </c>
      <c r="AJ442" s="93" t="e">
        <f t="shared" si="88"/>
        <v>#VALUE!</v>
      </c>
      <c r="AK442" s="93" t="e">
        <f t="shared" si="89"/>
        <v>#VALUE!</v>
      </c>
    </row>
    <row r="443" spans="1:37" ht="25.35" customHeight="1" thickTop="1" thickBot="1">
      <c r="A443" s="255" t="s">
        <v>365</v>
      </c>
      <c r="B443" s="256"/>
      <c r="C443" s="256"/>
      <c r="D443" s="256"/>
      <c r="E443" s="256"/>
      <c r="F443" s="256"/>
      <c r="G443" s="256"/>
      <c r="H443" s="256"/>
      <c r="I443" s="256"/>
      <c r="J443" s="256"/>
      <c r="K443" s="256"/>
      <c r="L443" s="256"/>
      <c r="M443" s="256"/>
      <c r="N443" s="256"/>
      <c r="O443" s="256"/>
      <c r="P443" s="256"/>
      <c r="Q443" s="256"/>
      <c r="R443" s="256"/>
      <c r="S443" s="256"/>
      <c r="T443" s="256"/>
      <c r="U443" s="256"/>
      <c r="V443" s="256"/>
      <c r="W443" s="256"/>
      <c r="X443" s="256"/>
      <c r="Y443" s="256"/>
      <c r="Z443" s="256"/>
      <c r="AA443" s="256"/>
      <c r="AB443" s="256"/>
      <c r="AC443" s="257"/>
      <c r="AD443" s="205">
        <f>'Art. 121'!AF433</f>
        <v>3</v>
      </c>
      <c r="AE443" s="91" t="str">
        <f t="shared" si="83"/>
        <v>No aplica</v>
      </c>
      <c r="AF443">
        <f t="shared" si="84"/>
        <v>1.5</v>
      </c>
      <c r="AG443" s="89" t="str">
        <f t="shared" si="85"/>
        <v>No aplica</v>
      </c>
      <c r="AH443" s="92" t="e">
        <f t="shared" si="86"/>
        <v>#VALUE!</v>
      </c>
      <c r="AI443" s="93" t="str">
        <f t="shared" si="87"/>
        <v>No aplica</v>
      </c>
      <c r="AJ443" s="93" t="e">
        <f t="shared" si="88"/>
        <v>#VALUE!</v>
      </c>
      <c r="AK443" s="93" t="e">
        <f t="shared" si="89"/>
        <v>#VALUE!</v>
      </c>
    </row>
    <row r="444" spans="1:37" ht="25.35" customHeight="1" thickTop="1" thickBot="1">
      <c r="A444" s="255" t="s">
        <v>366</v>
      </c>
      <c r="B444" s="256"/>
      <c r="C444" s="25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256"/>
      <c r="Z444" s="256"/>
      <c r="AA444" s="256"/>
      <c r="AB444" s="256"/>
      <c r="AC444" s="257"/>
      <c r="AD444" s="205">
        <f>'Art. 121'!AF435</f>
        <v>3</v>
      </c>
      <c r="AE444" s="91" t="str">
        <f t="shared" si="83"/>
        <v>No aplica</v>
      </c>
      <c r="AF444">
        <f t="shared" si="84"/>
        <v>1.5</v>
      </c>
      <c r="AG444" s="89" t="str">
        <f t="shared" si="85"/>
        <v>No aplica</v>
      </c>
      <c r="AH444" s="92" t="e">
        <f t="shared" si="86"/>
        <v>#VALUE!</v>
      </c>
      <c r="AI444" s="93" t="str">
        <f t="shared" si="87"/>
        <v>No aplica</v>
      </c>
      <c r="AJ444" s="93" t="e">
        <f t="shared" si="88"/>
        <v>#VALUE!</v>
      </c>
      <c r="AK444" s="93" t="e">
        <f t="shared" si="89"/>
        <v>#VALUE!</v>
      </c>
    </row>
    <row r="445" spans="1:37" ht="25.35" customHeight="1" thickTop="1" thickBot="1">
      <c r="A445" s="255" t="s">
        <v>367</v>
      </c>
      <c r="B445" s="256"/>
      <c r="C445" s="256"/>
      <c r="D445" s="256"/>
      <c r="E445" s="256"/>
      <c r="F445" s="256"/>
      <c r="G445" s="256"/>
      <c r="H445" s="256"/>
      <c r="I445" s="256"/>
      <c r="J445" s="256"/>
      <c r="K445" s="256"/>
      <c r="L445" s="256"/>
      <c r="M445" s="256"/>
      <c r="N445" s="256"/>
      <c r="O445" s="256"/>
      <c r="P445" s="256"/>
      <c r="Q445" s="256"/>
      <c r="R445" s="256"/>
      <c r="S445" s="256"/>
      <c r="T445" s="256"/>
      <c r="U445" s="256"/>
      <c r="V445" s="256"/>
      <c r="W445" s="256"/>
      <c r="X445" s="256"/>
      <c r="Y445" s="256"/>
      <c r="Z445" s="256"/>
      <c r="AA445" s="256"/>
      <c r="AB445" s="256"/>
      <c r="AC445" s="257"/>
      <c r="AD445" s="205">
        <f>'Art. 121'!AF436</f>
        <v>3</v>
      </c>
      <c r="AE445" s="91" t="str">
        <f t="shared" si="83"/>
        <v>No aplica</v>
      </c>
      <c r="AF445">
        <f t="shared" si="84"/>
        <v>1.5</v>
      </c>
      <c r="AG445" s="89" t="str">
        <f t="shared" si="85"/>
        <v>No aplica</v>
      </c>
      <c r="AH445" s="92" t="e">
        <f t="shared" si="86"/>
        <v>#VALUE!</v>
      </c>
      <c r="AI445" s="93" t="str">
        <f t="shared" si="87"/>
        <v>No aplica</v>
      </c>
      <c r="AJ445" s="93" t="e">
        <f t="shared" si="88"/>
        <v>#VALUE!</v>
      </c>
      <c r="AK445" s="93" t="e">
        <f t="shared" si="89"/>
        <v>#VALUE!</v>
      </c>
    </row>
    <row r="446" spans="1:37" ht="25.35" customHeight="1" thickTop="1" thickBot="1">
      <c r="A446" s="255" t="s">
        <v>368</v>
      </c>
      <c r="B446" s="256"/>
      <c r="C446" s="256"/>
      <c r="D446" s="256"/>
      <c r="E446" s="256"/>
      <c r="F446" s="256"/>
      <c r="G446" s="256"/>
      <c r="H446" s="256"/>
      <c r="I446" s="256"/>
      <c r="J446" s="256"/>
      <c r="K446" s="256"/>
      <c r="L446" s="256"/>
      <c r="M446" s="256"/>
      <c r="N446" s="256"/>
      <c r="O446" s="256"/>
      <c r="P446" s="256"/>
      <c r="Q446" s="256"/>
      <c r="R446" s="256"/>
      <c r="S446" s="256"/>
      <c r="T446" s="256"/>
      <c r="U446" s="256"/>
      <c r="V446" s="256"/>
      <c r="W446" s="256"/>
      <c r="X446" s="256"/>
      <c r="Y446" s="256"/>
      <c r="Z446" s="256"/>
      <c r="AA446" s="256"/>
      <c r="AB446" s="256"/>
      <c r="AC446" s="257"/>
      <c r="AD446" s="205">
        <f>'Art. 121'!AF437</f>
        <v>3</v>
      </c>
      <c r="AE446" s="91" t="str">
        <f t="shared" si="83"/>
        <v>No aplica</v>
      </c>
      <c r="AF446">
        <f t="shared" si="84"/>
        <v>1.5</v>
      </c>
      <c r="AG446" s="89" t="str">
        <f t="shared" si="85"/>
        <v>No aplica</v>
      </c>
      <c r="AH446" s="92" t="e">
        <f t="shared" si="86"/>
        <v>#VALUE!</v>
      </c>
      <c r="AI446" s="93" t="str">
        <f t="shared" si="87"/>
        <v>No aplica</v>
      </c>
      <c r="AJ446" s="93" t="e">
        <f t="shared" si="88"/>
        <v>#VALUE!</v>
      </c>
      <c r="AK446" s="93" t="e">
        <f t="shared" si="89"/>
        <v>#VALUE!</v>
      </c>
    </row>
    <row r="447" spans="1:37" ht="25.35" customHeight="1" thickTop="1" thickBot="1">
      <c r="A447" s="255" t="s">
        <v>369</v>
      </c>
      <c r="B447" s="256"/>
      <c r="C447" s="256"/>
      <c r="D447" s="256"/>
      <c r="E447" s="256"/>
      <c r="F447" s="256"/>
      <c r="G447" s="256"/>
      <c r="H447" s="256"/>
      <c r="I447" s="256"/>
      <c r="J447" s="256"/>
      <c r="K447" s="256"/>
      <c r="L447" s="256"/>
      <c r="M447" s="256"/>
      <c r="N447" s="256"/>
      <c r="O447" s="256"/>
      <c r="P447" s="256"/>
      <c r="Q447" s="256"/>
      <c r="R447" s="256"/>
      <c r="S447" s="256"/>
      <c r="T447" s="256"/>
      <c r="U447" s="256"/>
      <c r="V447" s="256"/>
      <c r="W447" s="256"/>
      <c r="X447" s="256"/>
      <c r="Y447" s="256"/>
      <c r="Z447" s="256"/>
      <c r="AA447" s="256"/>
      <c r="AB447" s="256"/>
      <c r="AC447" s="257"/>
      <c r="AD447" s="205">
        <f>'Art. 121'!AF438</f>
        <v>3</v>
      </c>
      <c r="AE447" s="91" t="str">
        <f t="shared" si="83"/>
        <v>No aplica</v>
      </c>
      <c r="AF447">
        <f t="shared" si="84"/>
        <v>1.5</v>
      </c>
      <c r="AG447" s="89" t="str">
        <f t="shared" si="85"/>
        <v>No aplica</v>
      </c>
      <c r="AH447" s="92" t="e">
        <f t="shared" si="86"/>
        <v>#VALUE!</v>
      </c>
      <c r="AI447" s="93" t="str">
        <f t="shared" si="87"/>
        <v>No aplica</v>
      </c>
      <c r="AJ447" s="93" t="e">
        <f t="shared" si="88"/>
        <v>#VALUE!</v>
      </c>
      <c r="AK447" s="93" t="e">
        <f t="shared" si="89"/>
        <v>#VALUE!</v>
      </c>
    </row>
    <row r="448" spans="1:37" ht="25.35" customHeight="1" thickTop="1" thickBot="1">
      <c r="A448" s="255" t="s">
        <v>370</v>
      </c>
      <c r="B448" s="256"/>
      <c r="C448" s="256"/>
      <c r="D448" s="256"/>
      <c r="E448" s="256"/>
      <c r="F448" s="256"/>
      <c r="G448" s="256"/>
      <c r="H448" s="256"/>
      <c r="I448" s="256"/>
      <c r="J448" s="256"/>
      <c r="K448" s="256"/>
      <c r="L448" s="256"/>
      <c r="M448" s="256"/>
      <c r="N448" s="256"/>
      <c r="O448" s="256"/>
      <c r="P448" s="256"/>
      <c r="Q448" s="256"/>
      <c r="R448" s="256"/>
      <c r="S448" s="256"/>
      <c r="T448" s="256"/>
      <c r="U448" s="256"/>
      <c r="V448" s="256"/>
      <c r="W448" s="256"/>
      <c r="X448" s="256"/>
      <c r="Y448" s="256"/>
      <c r="Z448" s="256"/>
      <c r="AA448" s="256"/>
      <c r="AB448" s="256"/>
      <c r="AC448" s="257"/>
      <c r="AD448" s="205">
        <f>'Art. 121'!AF439</f>
        <v>3</v>
      </c>
      <c r="AE448" s="91" t="str">
        <f t="shared" si="83"/>
        <v>No aplica</v>
      </c>
      <c r="AF448">
        <f t="shared" si="84"/>
        <v>1.5</v>
      </c>
      <c r="AG448" s="89" t="str">
        <f t="shared" si="85"/>
        <v>No aplica</v>
      </c>
      <c r="AH448" s="92" t="e">
        <f t="shared" si="86"/>
        <v>#VALUE!</v>
      </c>
      <c r="AI448" s="93" t="str">
        <f t="shared" si="87"/>
        <v>No aplica</v>
      </c>
      <c r="AJ448" s="93" t="e">
        <f t="shared" si="88"/>
        <v>#VALUE!</v>
      </c>
      <c r="AK448" s="93" t="e">
        <f t="shared" si="89"/>
        <v>#VALUE!</v>
      </c>
    </row>
    <row r="449" spans="1:37" ht="25.35" customHeight="1" thickTop="1" thickBot="1">
      <c r="A449" s="255" t="s">
        <v>371</v>
      </c>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7"/>
      <c r="AD449" s="205">
        <f>'Art. 121'!AF440</f>
        <v>3</v>
      </c>
      <c r="AE449" s="91" t="str">
        <f t="shared" si="83"/>
        <v>No aplica</v>
      </c>
      <c r="AF449">
        <f t="shared" si="84"/>
        <v>1.5</v>
      </c>
      <c r="AG449" s="89" t="str">
        <f t="shared" si="85"/>
        <v>No aplica</v>
      </c>
      <c r="AH449" s="92" t="e">
        <f t="shared" si="86"/>
        <v>#VALUE!</v>
      </c>
      <c r="AI449" s="93" t="str">
        <f t="shared" si="87"/>
        <v>No aplica</v>
      </c>
      <c r="AJ449" s="93" t="e">
        <f t="shared" si="88"/>
        <v>#VALUE!</v>
      </c>
      <c r="AK449" s="93" t="e">
        <f t="shared" si="89"/>
        <v>#VALUE!</v>
      </c>
    </row>
    <row r="450" spans="1:37" ht="25.35" customHeight="1" thickTop="1" thickBot="1">
      <c r="A450" s="255" t="s">
        <v>372</v>
      </c>
      <c r="B450" s="256"/>
      <c r="C450" s="256"/>
      <c r="D450" s="256"/>
      <c r="E450" s="256"/>
      <c r="F450" s="256"/>
      <c r="G450" s="256"/>
      <c r="H450" s="256"/>
      <c r="I450" s="256"/>
      <c r="J450" s="256"/>
      <c r="K450" s="256"/>
      <c r="L450" s="256"/>
      <c r="M450" s="256"/>
      <c r="N450" s="256"/>
      <c r="O450" s="256"/>
      <c r="P450" s="256"/>
      <c r="Q450" s="256"/>
      <c r="R450" s="256"/>
      <c r="S450" s="256"/>
      <c r="T450" s="256"/>
      <c r="U450" s="256"/>
      <c r="V450" s="256"/>
      <c r="W450" s="256"/>
      <c r="X450" s="256"/>
      <c r="Y450" s="256"/>
      <c r="Z450" s="256"/>
      <c r="AA450" s="256"/>
      <c r="AB450" s="256"/>
      <c r="AC450" s="257"/>
      <c r="AD450" s="205">
        <f>'Art. 121'!AF442</f>
        <v>3</v>
      </c>
      <c r="AE450" s="91" t="str">
        <f t="shared" si="83"/>
        <v>No aplica</v>
      </c>
      <c r="AF450">
        <f t="shared" si="84"/>
        <v>1.5</v>
      </c>
      <c r="AG450" s="89" t="str">
        <f t="shared" si="85"/>
        <v>No aplica</v>
      </c>
      <c r="AH450" s="92" t="e">
        <f t="shared" si="86"/>
        <v>#VALUE!</v>
      </c>
      <c r="AI450" s="93" t="str">
        <f t="shared" si="87"/>
        <v>No aplica</v>
      </c>
      <c r="AJ450" s="93" t="e">
        <f t="shared" si="88"/>
        <v>#VALUE!</v>
      </c>
      <c r="AK450" s="93" t="e">
        <f t="shared" si="89"/>
        <v>#VALUE!</v>
      </c>
    </row>
    <row r="451" spans="1:37" ht="25.35" customHeight="1" thickTop="1" thickBot="1">
      <c r="A451" s="255" t="s">
        <v>1998</v>
      </c>
      <c r="B451" s="256"/>
      <c r="C451" s="256"/>
      <c r="D451" s="256"/>
      <c r="E451" s="256"/>
      <c r="F451" s="256"/>
      <c r="G451" s="256"/>
      <c r="H451" s="256"/>
      <c r="I451" s="256"/>
      <c r="J451" s="256"/>
      <c r="K451" s="256"/>
      <c r="L451" s="256"/>
      <c r="M451" s="256"/>
      <c r="N451" s="256"/>
      <c r="O451" s="256"/>
      <c r="P451" s="256"/>
      <c r="Q451" s="256"/>
      <c r="R451" s="256"/>
      <c r="S451" s="256"/>
      <c r="T451" s="256"/>
      <c r="U451" s="256"/>
      <c r="V451" s="256"/>
      <c r="W451" s="256"/>
      <c r="X451" s="256"/>
      <c r="Y451" s="256"/>
      <c r="Z451" s="256"/>
      <c r="AA451" s="256"/>
      <c r="AB451" s="256"/>
      <c r="AC451" s="257"/>
      <c r="AD451" s="205">
        <f>'Art. 121'!AF442</f>
        <v>3</v>
      </c>
      <c r="AE451" s="91" t="str">
        <f t="shared" si="83"/>
        <v>No aplica</v>
      </c>
      <c r="AF451">
        <f t="shared" si="84"/>
        <v>1.5</v>
      </c>
      <c r="AG451" s="89" t="str">
        <f t="shared" si="85"/>
        <v>No aplica</v>
      </c>
      <c r="AH451" s="92" t="e">
        <f t="shared" si="86"/>
        <v>#VALUE!</v>
      </c>
      <c r="AI451" s="93" t="str">
        <f t="shared" si="87"/>
        <v>No aplica</v>
      </c>
      <c r="AJ451" s="93" t="e">
        <f t="shared" si="88"/>
        <v>#VALUE!</v>
      </c>
      <c r="AK451" s="93" t="e">
        <f t="shared" si="89"/>
        <v>#VALUE!</v>
      </c>
    </row>
    <row r="452" spans="1:37" ht="25.35" customHeight="1" thickTop="1" thickBot="1">
      <c r="A452" s="255" t="s">
        <v>1999</v>
      </c>
      <c r="B452" s="256"/>
      <c r="C452" s="256"/>
      <c r="D452" s="256"/>
      <c r="E452" s="256"/>
      <c r="F452" s="256"/>
      <c r="G452" s="256"/>
      <c r="H452" s="256"/>
      <c r="I452" s="256"/>
      <c r="J452" s="256"/>
      <c r="K452" s="256"/>
      <c r="L452" s="256"/>
      <c r="M452" s="256"/>
      <c r="N452" s="256"/>
      <c r="O452" s="256"/>
      <c r="P452" s="256"/>
      <c r="Q452" s="256"/>
      <c r="R452" s="256"/>
      <c r="S452" s="256"/>
      <c r="T452" s="256"/>
      <c r="U452" s="256"/>
      <c r="V452" s="256"/>
      <c r="W452" s="256"/>
      <c r="X452" s="256"/>
      <c r="Y452" s="256"/>
      <c r="Z452" s="256"/>
      <c r="AA452" s="256"/>
      <c r="AB452" s="256"/>
      <c r="AC452" s="257"/>
      <c r="AD452" s="205">
        <f>'Art. 121'!AF444</f>
        <v>3</v>
      </c>
      <c r="AE452" s="91" t="str">
        <f t="shared" si="83"/>
        <v>No aplica</v>
      </c>
      <c r="AF452">
        <f t="shared" si="84"/>
        <v>1.5</v>
      </c>
      <c r="AG452" s="89" t="str">
        <f t="shared" si="85"/>
        <v>No aplica</v>
      </c>
      <c r="AH452" s="92" t="e">
        <f t="shared" si="86"/>
        <v>#VALUE!</v>
      </c>
      <c r="AI452" s="93" t="str">
        <f t="shared" si="87"/>
        <v>No aplica</v>
      </c>
      <c r="AJ452" s="93" t="e">
        <f t="shared" si="88"/>
        <v>#VALUE!</v>
      </c>
      <c r="AK452" s="93" t="e">
        <f t="shared" si="89"/>
        <v>#VALUE!</v>
      </c>
    </row>
    <row r="453" spans="1:37" ht="25.35" customHeight="1" thickTop="1" thickBot="1">
      <c r="A453" s="255" t="s">
        <v>2000</v>
      </c>
      <c r="B453" s="256"/>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256"/>
      <c r="Z453" s="256"/>
      <c r="AA453" s="256"/>
      <c r="AB453" s="256"/>
      <c r="AC453" s="257"/>
      <c r="AD453" s="205">
        <f>'Art. 121'!AF445</f>
        <v>3</v>
      </c>
      <c r="AE453" s="91" t="str">
        <f t="shared" si="83"/>
        <v>No aplica</v>
      </c>
      <c r="AF453">
        <f t="shared" si="84"/>
        <v>1.5</v>
      </c>
      <c r="AG453" s="89" t="str">
        <f t="shared" si="85"/>
        <v>No aplica</v>
      </c>
      <c r="AH453" s="92" t="e">
        <f t="shared" si="86"/>
        <v>#VALUE!</v>
      </c>
      <c r="AI453" s="93" t="str">
        <f t="shared" si="87"/>
        <v>No aplica</v>
      </c>
      <c r="AJ453" s="93" t="e">
        <f t="shared" si="88"/>
        <v>#VALUE!</v>
      </c>
      <c r="AK453" s="93" t="e">
        <f t="shared" si="89"/>
        <v>#VALUE!</v>
      </c>
    </row>
    <row r="454" spans="1:37" ht="25.35" customHeight="1" thickTop="1">
      <c r="A454" s="304" t="s">
        <v>2001</v>
      </c>
      <c r="B454" s="304"/>
      <c r="C454" s="304"/>
      <c r="D454" s="304"/>
      <c r="E454" s="304"/>
      <c r="F454" s="304"/>
      <c r="G454" s="304"/>
      <c r="H454" s="304"/>
      <c r="I454" s="304"/>
      <c r="J454" s="304"/>
      <c r="K454" s="304"/>
      <c r="L454" s="304"/>
      <c r="M454" s="304"/>
      <c r="N454" s="304"/>
      <c r="O454" s="304"/>
      <c r="P454" s="304"/>
      <c r="Q454" s="304"/>
      <c r="R454" s="304"/>
      <c r="S454" s="304"/>
      <c r="T454" s="304"/>
      <c r="U454" s="304"/>
      <c r="V454" s="304"/>
      <c r="W454" s="304"/>
      <c r="X454" s="304"/>
      <c r="Y454" s="304"/>
      <c r="Z454" s="304"/>
      <c r="AA454" s="304"/>
      <c r="AB454" s="304"/>
      <c r="AC454" s="304"/>
      <c r="AD454" s="304"/>
      <c r="AE454" s="91">
        <f>SUM(AE439:AE453)</f>
        <v>0</v>
      </c>
      <c r="AF454" s="63"/>
      <c r="AG454" s="94">
        <f>SUM(AG439:AG453)</f>
        <v>0</v>
      </c>
      <c r="AH454" s="95"/>
      <c r="AI454" s="96"/>
      <c r="AJ454" s="96"/>
      <c r="AK454" s="96"/>
    </row>
    <row r="455" spans="1:37" ht="25.35" customHeight="1">
      <c r="A455" s="302" t="s">
        <v>2002</v>
      </c>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c r="AA455" s="302"/>
      <c r="AB455" s="302"/>
      <c r="AC455" s="302"/>
      <c r="AD455" s="302"/>
      <c r="AE455" s="91">
        <f>AE454/$AE$23*100</f>
        <v>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05" t="s">
        <v>79</v>
      </c>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106" t="s">
        <v>67</v>
      </c>
      <c r="AE457" s="107" t="s">
        <v>9</v>
      </c>
      <c r="AF457" s="89" t="s">
        <v>1877</v>
      </c>
      <c r="AG457" s="89" t="s">
        <v>1878</v>
      </c>
      <c r="AH457" s="89" t="s">
        <v>1879</v>
      </c>
      <c r="AI457" s="90" t="s">
        <v>1880</v>
      </c>
      <c r="AJ457" s="89"/>
      <c r="AK457" s="90" t="s">
        <v>1881</v>
      </c>
    </row>
    <row r="458" spans="1:37" ht="25.35" customHeight="1" thickTop="1" thickBot="1">
      <c r="A458" s="255" t="s">
        <v>2003</v>
      </c>
      <c r="B458" s="256"/>
      <c r="C458" s="256"/>
      <c r="D458" s="256"/>
      <c r="E458" s="256"/>
      <c r="F458" s="256"/>
      <c r="G458" s="256"/>
      <c r="H458" s="256"/>
      <c r="I458" s="256"/>
      <c r="J458" s="256"/>
      <c r="K458" s="256"/>
      <c r="L458" s="256"/>
      <c r="M458" s="256"/>
      <c r="N458" s="256"/>
      <c r="O458" s="256"/>
      <c r="P458" s="256"/>
      <c r="Q458" s="256"/>
      <c r="R458" s="256"/>
      <c r="S458" s="256"/>
      <c r="T458" s="256"/>
      <c r="U458" s="256"/>
      <c r="V458" s="256"/>
      <c r="W458" s="256"/>
      <c r="X458" s="256"/>
      <c r="Y458" s="256"/>
      <c r="Z458" s="256"/>
      <c r="AA458" s="256"/>
      <c r="AB458" s="256"/>
      <c r="AC458" s="257"/>
      <c r="AD458" s="205">
        <f>'Art. 121'!AF448</f>
        <v>3</v>
      </c>
      <c r="AE458" s="91" t="str">
        <f>IF(AG458=1,AK458,AG458)</f>
        <v>No aplica</v>
      </c>
      <c r="AF458">
        <f>AD458/2</f>
        <v>1.5</v>
      </c>
      <c r="AG458" s="89" t="str">
        <f>IF(AND(AF458&gt;=0,AF458&lt;=1),1,"No aplica")</f>
        <v>No aplica</v>
      </c>
      <c r="AH458" s="92" t="e">
        <f>AD458/(AG458*2)</f>
        <v>#VALUE!</v>
      </c>
      <c r="AI458" s="93" t="str">
        <f>IF(AG458=1,AG458/$AG$463,"No aplica")</f>
        <v>No aplica</v>
      </c>
      <c r="AJ458" s="93" t="e">
        <f>AF458*AI458</f>
        <v>#VALUE!</v>
      </c>
      <c r="AK458" s="93" t="e">
        <f>AJ458*$AE$23</f>
        <v>#VALUE!</v>
      </c>
    </row>
    <row r="459" spans="1:37" ht="25.35" customHeight="1" thickTop="1" thickBot="1">
      <c r="A459" s="255" t="s">
        <v>2004</v>
      </c>
      <c r="B459" s="256"/>
      <c r="C459" s="25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256"/>
      <c r="Z459" s="256"/>
      <c r="AA459" s="256"/>
      <c r="AB459" s="256"/>
      <c r="AC459" s="257"/>
      <c r="AD459" s="205">
        <f>'Art. 121'!AF449</f>
        <v>3</v>
      </c>
      <c r="AE459" s="91" t="str">
        <f>IF(AG459=1,AK459,AG459)</f>
        <v>No aplica</v>
      </c>
      <c r="AF459">
        <f>AD459/2</f>
        <v>1.5</v>
      </c>
      <c r="AG459" s="89" t="str">
        <f>IF(AND(AF459&gt;=0,AF459&lt;=1),1,"No aplica")</f>
        <v>No aplica</v>
      </c>
      <c r="AH459" s="92" t="e">
        <f>AD459/(AG459*2)</f>
        <v>#VALUE!</v>
      </c>
      <c r="AI459" s="93" t="str">
        <f>IF(AG459=1,AG459/$AG$463,"No aplica")</f>
        <v>No aplica</v>
      </c>
      <c r="AJ459" s="93" t="e">
        <f>AF459*AI459</f>
        <v>#VALUE!</v>
      </c>
      <c r="AK459" s="93" t="e">
        <f>AJ459*$AE$23</f>
        <v>#VALUE!</v>
      </c>
    </row>
    <row r="460" spans="1:37" ht="25.35" customHeight="1" thickTop="1" thickBot="1">
      <c r="A460" s="255" t="s">
        <v>2005</v>
      </c>
      <c r="B460" s="256"/>
      <c r="C460" s="256"/>
      <c r="D460" s="256"/>
      <c r="E460" s="256"/>
      <c r="F460" s="256"/>
      <c r="G460" s="256"/>
      <c r="H460" s="256"/>
      <c r="I460" s="256"/>
      <c r="J460" s="256"/>
      <c r="K460" s="256"/>
      <c r="L460" s="256"/>
      <c r="M460" s="256"/>
      <c r="N460" s="256"/>
      <c r="O460" s="256"/>
      <c r="P460" s="256"/>
      <c r="Q460" s="256"/>
      <c r="R460" s="256"/>
      <c r="S460" s="256"/>
      <c r="T460" s="256"/>
      <c r="U460" s="256"/>
      <c r="V460" s="256"/>
      <c r="W460" s="256"/>
      <c r="X460" s="256"/>
      <c r="Y460" s="256"/>
      <c r="Z460" s="256"/>
      <c r="AA460" s="256"/>
      <c r="AB460" s="256"/>
      <c r="AC460" s="257"/>
      <c r="AD460" s="205">
        <f>'Art. 121'!AF450</f>
        <v>3</v>
      </c>
      <c r="AE460" s="91" t="str">
        <f>IF(AG460=1,AK460,AG460)</f>
        <v>No aplica</v>
      </c>
      <c r="AF460">
        <f>AD460/2</f>
        <v>1.5</v>
      </c>
      <c r="AG460" s="89" t="str">
        <f>IF(AND(AF460&gt;=0,AF460&lt;=1),1,"No aplica")</f>
        <v>No aplica</v>
      </c>
      <c r="AH460" s="92" t="e">
        <f>AD460/(AG460*2)</f>
        <v>#VALUE!</v>
      </c>
      <c r="AI460" s="93" t="str">
        <f>IF(AG460=1,AG460/$AG$463,"No aplica")</f>
        <v>No aplica</v>
      </c>
      <c r="AJ460" s="93" t="e">
        <f>AF460*AI460</f>
        <v>#VALUE!</v>
      </c>
      <c r="AK460" s="93" t="e">
        <f>AJ460*$AE$23</f>
        <v>#VALUE!</v>
      </c>
    </row>
    <row r="461" spans="1:37" ht="25.35" customHeight="1" thickTop="1" thickBot="1">
      <c r="A461" s="255" t="s">
        <v>2006</v>
      </c>
      <c r="B461" s="256"/>
      <c r="C461" s="256"/>
      <c r="D461" s="256"/>
      <c r="E461" s="256"/>
      <c r="F461" s="256"/>
      <c r="G461" s="256"/>
      <c r="H461" s="256"/>
      <c r="I461" s="256"/>
      <c r="J461" s="256"/>
      <c r="K461" s="256"/>
      <c r="L461" s="256"/>
      <c r="M461" s="256"/>
      <c r="N461" s="256"/>
      <c r="O461" s="256"/>
      <c r="P461" s="256"/>
      <c r="Q461" s="256"/>
      <c r="R461" s="256"/>
      <c r="S461" s="256"/>
      <c r="T461" s="256"/>
      <c r="U461" s="256"/>
      <c r="V461" s="256"/>
      <c r="W461" s="256"/>
      <c r="X461" s="256"/>
      <c r="Y461" s="256"/>
      <c r="Z461" s="256"/>
      <c r="AA461" s="256"/>
      <c r="AB461" s="256"/>
      <c r="AC461" s="257"/>
      <c r="AD461" s="205">
        <f>'Art. 121'!AF451</f>
        <v>3</v>
      </c>
      <c r="AE461" s="91" t="str">
        <f>IF(AG461=1,AK461,AG461)</f>
        <v>No aplica</v>
      </c>
      <c r="AF461">
        <f>AD461/2</f>
        <v>1.5</v>
      </c>
      <c r="AG461" s="89" t="str">
        <f>IF(AND(AF461&gt;=0,AF461&lt;=1),1,"No aplica")</f>
        <v>No aplica</v>
      </c>
      <c r="AH461" s="92" t="e">
        <f>AD461/(AG461*2)</f>
        <v>#VALUE!</v>
      </c>
      <c r="AI461" s="93" t="str">
        <f>IF(AG461=1,AG461/$AG$463,"No aplica")</f>
        <v>No aplica</v>
      </c>
      <c r="AJ461" s="93" t="e">
        <f>AF461*AI461</f>
        <v>#VALUE!</v>
      </c>
      <c r="AK461" s="93" t="e">
        <f>AJ461*$AE$23</f>
        <v>#VALUE!</v>
      </c>
    </row>
    <row r="462" spans="1:37" ht="25.35" customHeight="1" thickTop="1" thickBot="1">
      <c r="A462" s="255" t="s">
        <v>2007</v>
      </c>
      <c r="B462" s="256"/>
      <c r="C462" s="25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256"/>
      <c r="Z462" s="256"/>
      <c r="AA462" s="256"/>
      <c r="AB462" s="256"/>
      <c r="AC462" s="257"/>
      <c r="AD462" s="205">
        <f>'Art. 121'!AF452</f>
        <v>3</v>
      </c>
      <c r="AE462" s="91" t="str">
        <f>IF(AG462=1,AK462,AG462)</f>
        <v>No aplica</v>
      </c>
      <c r="AF462">
        <f>AD462/2</f>
        <v>1.5</v>
      </c>
      <c r="AG462" s="89" t="str">
        <f>IF(AND(AF462&gt;=0,AF462&lt;=1),1,"No aplica")</f>
        <v>No aplica</v>
      </c>
      <c r="AH462" s="92" t="e">
        <f>AD462/(AG462*2)</f>
        <v>#VALUE!</v>
      </c>
      <c r="AI462" s="93" t="str">
        <f>IF(AG462=1,AG462/$AG$463,"No aplica")</f>
        <v>No aplica</v>
      </c>
      <c r="AJ462" s="93" t="e">
        <f>AF462*AI462</f>
        <v>#VALUE!</v>
      </c>
      <c r="AK462" s="93" t="e">
        <f>AJ462*$AE$23</f>
        <v>#VALUE!</v>
      </c>
    </row>
    <row r="463" spans="1:37" ht="25.35" customHeight="1" thickTop="1">
      <c r="A463" s="304" t="s">
        <v>2008</v>
      </c>
      <c r="B463" s="304"/>
      <c r="C463" s="304"/>
      <c r="D463" s="304"/>
      <c r="E463" s="304"/>
      <c r="F463" s="304"/>
      <c r="G463" s="304"/>
      <c r="H463" s="304"/>
      <c r="I463" s="304"/>
      <c r="J463" s="304"/>
      <c r="K463" s="304"/>
      <c r="L463" s="304"/>
      <c r="M463" s="304"/>
      <c r="N463" s="304"/>
      <c r="O463" s="304"/>
      <c r="P463" s="304"/>
      <c r="Q463" s="304"/>
      <c r="R463" s="304"/>
      <c r="S463" s="304"/>
      <c r="T463" s="304"/>
      <c r="U463" s="304"/>
      <c r="V463" s="304"/>
      <c r="W463" s="304"/>
      <c r="X463" s="304"/>
      <c r="Y463" s="304"/>
      <c r="Z463" s="304"/>
      <c r="AA463" s="304"/>
      <c r="AB463" s="304"/>
      <c r="AC463" s="304"/>
      <c r="AD463" s="304"/>
      <c r="AE463" s="91">
        <f>SUM(AE456:AE462)</f>
        <v>0</v>
      </c>
      <c r="AF463" s="63"/>
      <c r="AG463" s="94">
        <f>SUM(AG458:AG462)</f>
        <v>0</v>
      </c>
      <c r="AH463" s="95"/>
      <c r="AI463" s="96"/>
      <c r="AJ463" s="96"/>
      <c r="AK463" s="96"/>
    </row>
    <row r="464" spans="1:37" ht="25.35" customHeight="1">
      <c r="A464" s="302" t="s">
        <v>2009</v>
      </c>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c r="AA464" s="302"/>
      <c r="AB464" s="302"/>
      <c r="AC464" s="302"/>
      <c r="AD464" s="302"/>
      <c r="AE464" s="91">
        <f>AE463/$AE$23*100</f>
        <v>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94" t="s">
        <v>383</v>
      </c>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c r="AA467" s="294"/>
      <c r="AB467" s="294"/>
      <c r="AC467" s="294"/>
      <c r="AD467" s="204"/>
      <c r="AE467" s="204"/>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03" t="s">
        <v>44</v>
      </c>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67" t="s">
        <v>67</v>
      </c>
      <c r="AE470" s="201" t="s">
        <v>9</v>
      </c>
      <c r="AF470" s="89" t="s">
        <v>1877</v>
      </c>
      <c r="AG470" s="89" t="s">
        <v>1878</v>
      </c>
      <c r="AH470" s="89" t="s">
        <v>1879</v>
      </c>
      <c r="AI470" s="90" t="s">
        <v>1880</v>
      </c>
      <c r="AJ470" s="89"/>
      <c r="AK470" s="90" t="s">
        <v>1881</v>
      </c>
    </row>
    <row r="471" spans="1:37" ht="25.35" customHeight="1" thickTop="1" thickBot="1">
      <c r="A471" s="255" t="s">
        <v>69</v>
      </c>
      <c r="B471" s="256"/>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256"/>
      <c r="Z471" s="256"/>
      <c r="AA471" s="256"/>
      <c r="AB471" s="256"/>
      <c r="AC471" s="257"/>
      <c r="AD471" s="205">
        <f>'Art. 121'!AF461</f>
        <v>3</v>
      </c>
      <c r="AE471" s="91" t="str">
        <f t="shared" ref="AE471:AE483" si="90">IF(AG471=1,AK471,AG471)</f>
        <v>No aplica</v>
      </c>
      <c r="AF471">
        <f t="shared" ref="AF471:AF483" si="91">AD471/2</f>
        <v>1.5</v>
      </c>
      <c r="AG471" s="89" t="str">
        <f t="shared" ref="AG471:AG483" si="92">IF(AND(AF471&gt;=0,AF471&lt;=1),1,"No aplica")</f>
        <v>No aplica</v>
      </c>
      <c r="AH471" s="92" t="e">
        <f t="shared" ref="AH471:AH483" si="93">AD471/(AG471*2)</f>
        <v>#VALUE!</v>
      </c>
      <c r="AI471" s="93" t="str">
        <f t="shared" ref="AI471:AI483" si="94">IF(AG471=1,AG471/$AG$484,"No aplica")</f>
        <v>No aplica</v>
      </c>
      <c r="AJ471" s="93" t="e">
        <f t="shared" ref="AJ471:AJ483" si="95">AF471*AI471</f>
        <v>#VALUE!</v>
      </c>
      <c r="AK471" s="93" t="e">
        <f t="shared" ref="AK471:AK483" si="96">AJ471*$AE$23</f>
        <v>#VALUE!</v>
      </c>
    </row>
    <row r="472" spans="1:37" ht="25.35" customHeight="1" thickTop="1" thickBot="1">
      <c r="A472" s="255" t="s">
        <v>109</v>
      </c>
      <c r="B472" s="256"/>
      <c r="C472" s="256"/>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256"/>
      <c r="Z472" s="256"/>
      <c r="AA472" s="256"/>
      <c r="AB472" s="256"/>
      <c r="AC472" s="257"/>
      <c r="AD472" s="205">
        <f>'Art. 121'!AF462</f>
        <v>3</v>
      </c>
      <c r="AE472" s="91" t="str">
        <f t="shared" si="90"/>
        <v>No aplica</v>
      </c>
      <c r="AF472">
        <f t="shared" si="91"/>
        <v>1.5</v>
      </c>
      <c r="AG472" s="89" t="str">
        <f t="shared" si="92"/>
        <v>No aplica</v>
      </c>
      <c r="AH472" s="92" t="e">
        <f t="shared" si="93"/>
        <v>#VALUE!</v>
      </c>
      <c r="AI472" s="93" t="str">
        <f t="shared" si="94"/>
        <v>No aplica</v>
      </c>
      <c r="AJ472" s="93" t="e">
        <f t="shared" si="95"/>
        <v>#VALUE!</v>
      </c>
      <c r="AK472" s="93" t="e">
        <f t="shared" si="96"/>
        <v>#VALUE!</v>
      </c>
    </row>
    <row r="473" spans="1:37" ht="25.35" customHeight="1" thickTop="1" thickBot="1">
      <c r="A473" s="255" t="s">
        <v>2010</v>
      </c>
      <c r="B473" s="256"/>
      <c r="C473" s="256"/>
      <c r="D473" s="256"/>
      <c r="E473" s="256"/>
      <c r="F473" s="256"/>
      <c r="G473" s="256"/>
      <c r="H473" s="256"/>
      <c r="I473" s="256"/>
      <c r="J473" s="256"/>
      <c r="K473" s="256"/>
      <c r="L473" s="256"/>
      <c r="M473" s="256"/>
      <c r="N473" s="256"/>
      <c r="O473" s="256"/>
      <c r="P473" s="256"/>
      <c r="Q473" s="256"/>
      <c r="R473" s="256"/>
      <c r="S473" s="256"/>
      <c r="T473" s="256"/>
      <c r="U473" s="256"/>
      <c r="V473" s="256"/>
      <c r="W473" s="256"/>
      <c r="X473" s="256"/>
      <c r="Y473" s="256"/>
      <c r="Z473" s="256"/>
      <c r="AA473" s="256"/>
      <c r="AB473" s="256"/>
      <c r="AC473" s="257"/>
      <c r="AD473" s="205">
        <f>'Art. 121'!AF463</f>
        <v>3</v>
      </c>
      <c r="AE473" s="91" t="str">
        <f t="shared" si="90"/>
        <v>No aplica</v>
      </c>
      <c r="AF473">
        <f t="shared" si="91"/>
        <v>1.5</v>
      </c>
      <c r="AG473" s="89" t="str">
        <f t="shared" si="92"/>
        <v>No aplica</v>
      </c>
      <c r="AH473" s="92" t="e">
        <f t="shared" si="93"/>
        <v>#VALUE!</v>
      </c>
      <c r="AI473" s="93" t="str">
        <f t="shared" si="94"/>
        <v>No aplica</v>
      </c>
      <c r="AJ473" s="93" t="e">
        <f t="shared" si="95"/>
        <v>#VALUE!</v>
      </c>
      <c r="AK473" s="93" t="e">
        <f t="shared" si="96"/>
        <v>#VALUE!</v>
      </c>
    </row>
    <row r="474" spans="1:37" ht="25.35" customHeight="1" thickTop="1" thickBot="1">
      <c r="A474" s="255" t="s">
        <v>385</v>
      </c>
      <c r="B474" s="256"/>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256"/>
      <c r="Z474" s="256"/>
      <c r="AA474" s="256"/>
      <c r="AB474" s="256"/>
      <c r="AC474" s="257"/>
      <c r="AD474" s="205">
        <f>'Art. 121'!AF464</f>
        <v>3</v>
      </c>
      <c r="AE474" s="91" t="str">
        <f t="shared" si="90"/>
        <v>No aplica</v>
      </c>
      <c r="AF474">
        <f t="shared" si="91"/>
        <v>1.5</v>
      </c>
      <c r="AG474" s="89" t="str">
        <f t="shared" si="92"/>
        <v>No aplica</v>
      </c>
      <c r="AH474" s="92" t="e">
        <f t="shared" si="93"/>
        <v>#VALUE!</v>
      </c>
      <c r="AI474" s="93" t="str">
        <f t="shared" si="94"/>
        <v>No aplica</v>
      </c>
      <c r="AJ474" s="93" t="e">
        <f t="shared" si="95"/>
        <v>#VALUE!</v>
      </c>
      <c r="AK474" s="93" t="e">
        <f t="shared" si="96"/>
        <v>#VALUE!</v>
      </c>
    </row>
    <row r="475" spans="1:37" ht="25.35" customHeight="1" thickTop="1" thickBot="1">
      <c r="A475" s="255" t="s">
        <v>386</v>
      </c>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c r="AC475" s="257"/>
      <c r="AD475" s="205">
        <f>'Art. 121'!AF465</f>
        <v>3</v>
      </c>
      <c r="AE475" s="91" t="str">
        <f t="shared" si="90"/>
        <v>No aplica</v>
      </c>
      <c r="AF475">
        <f t="shared" si="91"/>
        <v>1.5</v>
      </c>
      <c r="AG475" s="89" t="str">
        <f t="shared" si="92"/>
        <v>No aplica</v>
      </c>
      <c r="AH475" s="92" t="e">
        <f t="shared" si="93"/>
        <v>#VALUE!</v>
      </c>
      <c r="AI475" s="93" t="str">
        <f t="shared" si="94"/>
        <v>No aplica</v>
      </c>
      <c r="AJ475" s="93" t="e">
        <f t="shared" si="95"/>
        <v>#VALUE!</v>
      </c>
      <c r="AK475" s="93" t="e">
        <f t="shared" si="96"/>
        <v>#VALUE!</v>
      </c>
    </row>
    <row r="476" spans="1:37" ht="25.35" customHeight="1" thickTop="1" thickBot="1">
      <c r="A476" s="255" t="s">
        <v>387</v>
      </c>
      <c r="B476" s="256"/>
      <c r="C476" s="256"/>
      <c r="D476" s="256"/>
      <c r="E476" s="256"/>
      <c r="F476" s="256"/>
      <c r="G476" s="256"/>
      <c r="H476" s="256"/>
      <c r="I476" s="256"/>
      <c r="J476" s="256"/>
      <c r="K476" s="256"/>
      <c r="L476" s="256"/>
      <c r="M476" s="256"/>
      <c r="N476" s="256"/>
      <c r="O476" s="256"/>
      <c r="P476" s="256"/>
      <c r="Q476" s="256"/>
      <c r="R476" s="256"/>
      <c r="S476" s="256"/>
      <c r="T476" s="256"/>
      <c r="U476" s="256"/>
      <c r="V476" s="256"/>
      <c r="W476" s="256"/>
      <c r="X476" s="256"/>
      <c r="Y476" s="256"/>
      <c r="Z476" s="256"/>
      <c r="AA476" s="256"/>
      <c r="AB476" s="256"/>
      <c r="AC476" s="257"/>
      <c r="AD476" s="205">
        <f>'Art. 121'!AF466</f>
        <v>3</v>
      </c>
      <c r="AE476" s="91" t="str">
        <f t="shared" si="90"/>
        <v>No aplica</v>
      </c>
      <c r="AF476">
        <f t="shared" si="91"/>
        <v>1.5</v>
      </c>
      <c r="AG476" s="89" t="str">
        <f t="shared" si="92"/>
        <v>No aplica</v>
      </c>
      <c r="AH476" s="92" t="e">
        <f t="shared" si="93"/>
        <v>#VALUE!</v>
      </c>
      <c r="AI476" s="93" t="str">
        <f t="shared" si="94"/>
        <v>No aplica</v>
      </c>
      <c r="AJ476" s="93" t="e">
        <f t="shared" si="95"/>
        <v>#VALUE!</v>
      </c>
      <c r="AK476" s="93" t="e">
        <f t="shared" si="96"/>
        <v>#VALUE!</v>
      </c>
    </row>
    <row r="477" spans="1:37" ht="25.35" customHeight="1" thickTop="1" thickBot="1">
      <c r="A477" s="255" t="s">
        <v>2011</v>
      </c>
      <c r="B477" s="256"/>
      <c r="C477" s="25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256"/>
      <c r="Z477" s="256"/>
      <c r="AA477" s="256"/>
      <c r="AB477" s="256"/>
      <c r="AC477" s="257"/>
      <c r="AD477" s="205">
        <f>'Art. 121'!AF467</f>
        <v>3</v>
      </c>
      <c r="AE477" s="91" t="str">
        <f t="shared" si="90"/>
        <v>No aplica</v>
      </c>
      <c r="AF477">
        <f t="shared" si="91"/>
        <v>1.5</v>
      </c>
      <c r="AG477" s="89" t="str">
        <f t="shared" si="92"/>
        <v>No aplica</v>
      </c>
      <c r="AH477" s="92" t="e">
        <f t="shared" si="93"/>
        <v>#VALUE!</v>
      </c>
      <c r="AI477" s="93" t="str">
        <f t="shared" si="94"/>
        <v>No aplica</v>
      </c>
      <c r="AJ477" s="93" t="e">
        <f t="shared" si="95"/>
        <v>#VALUE!</v>
      </c>
      <c r="AK477" s="93" t="e">
        <f t="shared" si="96"/>
        <v>#VALUE!</v>
      </c>
    </row>
    <row r="478" spans="1:37" ht="25.35" customHeight="1" thickTop="1" thickBot="1">
      <c r="A478" s="255" t="s">
        <v>2012</v>
      </c>
      <c r="B478" s="256"/>
      <c r="C478" s="256"/>
      <c r="D478" s="256"/>
      <c r="E478" s="256"/>
      <c r="F478" s="256"/>
      <c r="G478" s="256"/>
      <c r="H478" s="256"/>
      <c r="I478" s="256"/>
      <c r="J478" s="256"/>
      <c r="K478" s="256"/>
      <c r="L478" s="256"/>
      <c r="M478" s="256"/>
      <c r="N478" s="256"/>
      <c r="O478" s="256"/>
      <c r="P478" s="256"/>
      <c r="Q478" s="256"/>
      <c r="R478" s="256"/>
      <c r="S478" s="256"/>
      <c r="T478" s="256"/>
      <c r="U478" s="256"/>
      <c r="V478" s="256"/>
      <c r="W478" s="256"/>
      <c r="X478" s="256"/>
      <c r="Y478" s="256"/>
      <c r="Z478" s="256"/>
      <c r="AA478" s="256"/>
      <c r="AB478" s="256"/>
      <c r="AC478" s="257"/>
      <c r="AD478" s="205">
        <f>'Art. 121'!AF468</f>
        <v>3</v>
      </c>
      <c r="AE478" s="91" t="str">
        <f t="shared" si="90"/>
        <v>No aplica</v>
      </c>
      <c r="AF478">
        <f t="shared" si="91"/>
        <v>1.5</v>
      </c>
      <c r="AG478" s="89" t="str">
        <f t="shared" si="92"/>
        <v>No aplica</v>
      </c>
      <c r="AH478" s="92" t="e">
        <f t="shared" si="93"/>
        <v>#VALUE!</v>
      </c>
      <c r="AI478" s="93" t="str">
        <f t="shared" si="94"/>
        <v>No aplica</v>
      </c>
      <c r="AJ478" s="93" t="e">
        <f t="shared" si="95"/>
        <v>#VALUE!</v>
      </c>
      <c r="AK478" s="93" t="e">
        <f t="shared" si="96"/>
        <v>#VALUE!</v>
      </c>
    </row>
    <row r="479" spans="1:37" ht="25.35" customHeight="1" thickTop="1" thickBot="1">
      <c r="A479" s="255" t="s">
        <v>229</v>
      </c>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7"/>
      <c r="AD479" s="205">
        <f>'Art. 121'!AF470</f>
        <v>3</v>
      </c>
      <c r="AE479" s="91" t="str">
        <f t="shared" si="90"/>
        <v>No aplica</v>
      </c>
      <c r="AF479">
        <f t="shared" si="91"/>
        <v>1.5</v>
      </c>
      <c r="AG479" s="89" t="str">
        <f t="shared" si="92"/>
        <v>No aplica</v>
      </c>
      <c r="AH479" s="92" t="e">
        <f t="shared" si="93"/>
        <v>#VALUE!</v>
      </c>
      <c r="AI479" s="93" t="str">
        <f t="shared" si="94"/>
        <v>No aplica</v>
      </c>
      <c r="AJ479" s="93" t="e">
        <f t="shared" si="95"/>
        <v>#VALUE!</v>
      </c>
      <c r="AK479" s="93" t="e">
        <f t="shared" si="96"/>
        <v>#VALUE!</v>
      </c>
    </row>
    <row r="480" spans="1:37" ht="25.35" customHeight="1" thickTop="1" thickBot="1">
      <c r="A480" s="255" t="s">
        <v>389</v>
      </c>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7"/>
      <c r="AD480" s="205">
        <f>'Art. 121'!AF470</f>
        <v>3</v>
      </c>
      <c r="AE480" s="91" t="str">
        <f t="shared" si="90"/>
        <v>No aplica</v>
      </c>
      <c r="AF480">
        <f t="shared" si="91"/>
        <v>1.5</v>
      </c>
      <c r="AG480" s="89" t="str">
        <f t="shared" si="92"/>
        <v>No aplica</v>
      </c>
      <c r="AH480" s="92" t="e">
        <f t="shared" si="93"/>
        <v>#VALUE!</v>
      </c>
      <c r="AI480" s="93" t="str">
        <f t="shared" si="94"/>
        <v>No aplica</v>
      </c>
      <c r="AJ480" s="93" t="e">
        <f t="shared" si="95"/>
        <v>#VALUE!</v>
      </c>
      <c r="AK480" s="93" t="e">
        <f t="shared" si="96"/>
        <v>#VALUE!</v>
      </c>
    </row>
    <row r="481" spans="1:37" ht="25.35" customHeight="1" thickTop="1" thickBot="1">
      <c r="A481" s="255" t="s">
        <v>2013</v>
      </c>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7"/>
      <c r="AD481" s="205">
        <f>'Art. 121'!AF471</f>
        <v>3</v>
      </c>
      <c r="AE481" s="91" t="str">
        <f t="shared" si="90"/>
        <v>No aplica</v>
      </c>
      <c r="AF481">
        <f t="shared" si="91"/>
        <v>1.5</v>
      </c>
      <c r="AG481" s="89" t="str">
        <f t="shared" si="92"/>
        <v>No aplica</v>
      </c>
      <c r="AH481" s="92" t="e">
        <f t="shared" si="93"/>
        <v>#VALUE!</v>
      </c>
      <c r="AI481" s="93" t="str">
        <f t="shared" si="94"/>
        <v>No aplica</v>
      </c>
      <c r="AJ481" s="93" t="e">
        <f t="shared" si="95"/>
        <v>#VALUE!</v>
      </c>
      <c r="AK481" s="93" t="e">
        <f t="shared" si="96"/>
        <v>#VALUE!</v>
      </c>
    </row>
    <row r="482" spans="1:37" ht="25.35" customHeight="1" thickTop="1" thickBot="1">
      <c r="A482" s="255" t="s">
        <v>2014</v>
      </c>
      <c r="B482" s="256"/>
      <c r="C482" s="256"/>
      <c r="D482" s="256"/>
      <c r="E482" s="256"/>
      <c r="F482" s="256"/>
      <c r="G482" s="256"/>
      <c r="H482" s="256"/>
      <c r="I482" s="256"/>
      <c r="J482" s="256"/>
      <c r="K482" s="256"/>
      <c r="L482" s="256"/>
      <c r="M482" s="256"/>
      <c r="N482" s="256"/>
      <c r="O482" s="256"/>
      <c r="P482" s="256"/>
      <c r="Q482" s="256"/>
      <c r="R482" s="256"/>
      <c r="S482" s="256"/>
      <c r="T482" s="256"/>
      <c r="U482" s="256"/>
      <c r="V482" s="256"/>
      <c r="W482" s="256"/>
      <c r="X482" s="256"/>
      <c r="Y482" s="256"/>
      <c r="Z482" s="256"/>
      <c r="AA482" s="256"/>
      <c r="AB482" s="256"/>
      <c r="AC482" s="257"/>
      <c r="AD482" s="205">
        <f>'Art. 121'!AF472</f>
        <v>3</v>
      </c>
      <c r="AE482" s="91" t="str">
        <f t="shared" si="90"/>
        <v>No aplica</v>
      </c>
      <c r="AF482">
        <f t="shared" si="91"/>
        <v>1.5</v>
      </c>
      <c r="AG482" s="89" t="str">
        <f t="shared" si="92"/>
        <v>No aplica</v>
      </c>
      <c r="AH482" s="92" t="e">
        <f t="shared" si="93"/>
        <v>#VALUE!</v>
      </c>
      <c r="AI482" s="93" t="str">
        <f t="shared" si="94"/>
        <v>No aplica</v>
      </c>
      <c r="AJ482" s="93" t="e">
        <f t="shared" si="95"/>
        <v>#VALUE!</v>
      </c>
      <c r="AK482" s="93" t="e">
        <f t="shared" si="96"/>
        <v>#VALUE!</v>
      </c>
    </row>
    <row r="483" spans="1:37" ht="25.35" customHeight="1" thickTop="1" thickBot="1">
      <c r="A483" s="255" t="s">
        <v>2015</v>
      </c>
      <c r="B483" s="256"/>
      <c r="C483" s="256"/>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256"/>
      <c r="Z483" s="256"/>
      <c r="AA483" s="256"/>
      <c r="AB483" s="256"/>
      <c r="AC483" s="257"/>
      <c r="AD483" s="205">
        <f>'Art. 121'!AF473</f>
        <v>3</v>
      </c>
      <c r="AE483" s="91" t="str">
        <f t="shared" si="90"/>
        <v>No aplica</v>
      </c>
      <c r="AF483">
        <f t="shared" si="91"/>
        <v>1.5</v>
      </c>
      <c r="AG483" s="89" t="str">
        <f t="shared" si="92"/>
        <v>No aplica</v>
      </c>
      <c r="AH483" s="92" t="e">
        <f t="shared" si="93"/>
        <v>#VALUE!</v>
      </c>
      <c r="AI483" s="93" t="str">
        <f t="shared" si="94"/>
        <v>No aplica</v>
      </c>
      <c r="AJ483" s="93" t="e">
        <f t="shared" si="95"/>
        <v>#VALUE!</v>
      </c>
      <c r="AK483" s="93" t="e">
        <f t="shared" si="96"/>
        <v>#VALUE!</v>
      </c>
    </row>
    <row r="484" spans="1:37" ht="25.35" customHeight="1" thickTop="1">
      <c r="A484" s="304" t="s">
        <v>2016</v>
      </c>
      <c r="B484" s="304"/>
      <c r="C484" s="304"/>
      <c r="D484" s="304"/>
      <c r="E484" s="304"/>
      <c r="F484" s="304"/>
      <c r="G484" s="304"/>
      <c r="H484" s="304"/>
      <c r="I484" s="304"/>
      <c r="J484" s="304"/>
      <c r="K484" s="304"/>
      <c r="L484" s="304"/>
      <c r="M484" s="304"/>
      <c r="N484" s="304"/>
      <c r="O484" s="304"/>
      <c r="P484" s="304"/>
      <c r="Q484" s="304"/>
      <c r="R484" s="304"/>
      <c r="S484" s="304"/>
      <c r="T484" s="304"/>
      <c r="U484" s="304"/>
      <c r="V484" s="304"/>
      <c r="W484" s="304"/>
      <c r="X484" s="304"/>
      <c r="Y484" s="304"/>
      <c r="Z484" s="304"/>
      <c r="AA484" s="304"/>
      <c r="AB484" s="304"/>
      <c r="AC484" s="304"/>
      <c r="AD484" s="304"/>
      <c r="AE484" s="91">
        <f>SUM(AE471:AE483)</f>
        <v>0</v>
      </c>
      <c r="AF484" s="63"/>
      <c r="AG484" s="94">
        <f>SUM(AG471:AG483)</f>
        <v>0</v>
      </c>
      <c r="AH484" s="95"/>
      <c r="AI484" s="96"/>
      <c r="AJ484" s="96"/>
      <c r="AK484" s="96"/>
    </row>
    <row r="485" spans="1:37" ht="25.35" customHeight="1">
      <c r="A485" s="302" t="s">
        <v>2017</v>
      </c>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c r="AA485" s="302"/>
      <c r="AB485" s="302"/>
      <c r="AC485" s="302"/>
      <c r="AD485" s="302"/>
      <c r="AE485" s="91">
        <f>AE484/$AE$23*100</f>
        <v>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05" t="s">
        <v>79</v>
      </c>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106" t="s">
        <v>67</v>
      </c>
      <c r="AE487" s="107" t="s">
        <v>9</v>
      </c>
      <c r="AF487" s="89" t="s">
        <v>1877</v>
      </c>
      <c r="AG487" s="89" t="s">
        <v>1878</v>
      </c>
      <c r="AH487" s="89" t="s">
        <v>1879</v>
      </c>
      <c r="AI487" s="90" t="s">
        <v>1880</v>
      </c>
      <c r="AJ487" s="89"/>
      <c r="AK487" s="90" t="s">
        <v>1881</v>
      </c>
    </row>
    <row r="488" spans="1:37" ht="25.35" customHeight="1" thickTop="1" thickBot="1">
      <c r="A488" s="255" t="s">
        <v>393</v>
      </c>
      <c r="B488" s="256"/>
      <c r="C488" s="256"/>
      <c r="D488" s="256"/>
      <c r="E488" s="256"/>
      <c r="F488" s="256"/>
      <c r="G488" s="256"/>
      <c r="H488" s="256"/>
      <c r="I488" s="256"/>
      <c r="J488" s="256"/>
      <c r="K488" s="256"/>
      <c r="L488" s="256"/>
      <c r="M488" s="256"/>
      <c r="N488" s="256"/>
      <c r="O488" s="256"/>
      <c r="P488" s="256"/>
      <c r="Q488" s="256"/>
      <c r="R488" s="256"/>
      <c r="S488" s="256"/>
      <c r="T488" s="256"/>
      <c r="U488" s="256"/>
      <c r="V488" s="256"/>
      <c r="W488" s="256"/>
      <c r="X488" s="256"/>
      <c r="Y488" s="256"/>
      <c r="Z488" s="256"/>
      <c r="AA488" s="256"/>
      <c r="AB488" s="256"/>
      <c r="AC488" s="257"/>
      <c r="AD488" s="205">
        <f>'Art. 121'!AF476</f>
        <v>3</v>
      </c>
      <c r="AE488" s="91" t="str">
        <f>IF(AG488=1,AK488,AG488)</f>
        <v>No aplica</v>
      </c>
      <c r="AF488">
        <f>AD488/2</f>
        <v>1.5</v>
      </c>
      <c r="AG488" s="89" t="str">
        <f>IF(AND(AF488&gt;=0,AF488&lt;=1),1,"No aplica")</f>
        <v>No aplica</v>
      </c>
      <c r="AH488" s="92" t="e">
        <f>AD488/(AG488*2)</f>
        <v>#VALUE!</v>
      </c>
      <c r="AI488" s="93" t="str">
        <f>IF(AG488=1,AG488/$AG$493,"No aplica")</f>
        <v>No aplica</v>
      </c>
      <c r="AJ488" s="93" t="e">
        <f>AF488*AI488</f>
        <v>#VALUE!</v>
      </c>
      <c r="AK488" s="93" t="e">
        <f>AJ488*$AE$23</f>
        <v>#VALUE!</v>
      </c>
    </row>
    <row r="489" spans="1:37" ht="25.35" customHeight="1" thickTop="1" thickBot="1">
      <c r="A489" s="255" t="s">
        <v>394</v>
      </c>
      <c r="B489" s="256"/>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256"/>
      <c r="Z489" s="256"/>
      <c r="AA489" s="256"/>
      <c r="AB489" s="256"/>
      <c r="AC489" s="257"/>
      <c r="AD489" s="205">
        <f>'Art. 121'!AF477</f>
        <v>3</v>
      </c>
      <c r="AE489" s="91" t="str">
        <f>IF(AG489=1,AK489,AG489)</f>
        <v>No aplica</v>
      </c>
      <c r="AF489">
        <f>AD489/2</f>
        <v>1.5</v>
      </c>
      <c r="AG489" s="89" t="str">
        <f>IF(AND(AF489&gt;=0,AF489&lt;=1),1,"No aplica")</f>
        <v>No aplica</v>
      </c>
      <c r="AH489" s="92" t="e">
        <f>AD489/(AG489*2)</f>
        <v>#VALUE!</v>
      </c>
      <c r="AI489" s="93" t="str">
        <f>IF(AG489=1,AG489/$AG$493,"No aplica")</f>
        <v>No aplica</v>
      </c>
      <c r="AJ489" s="93" t="e">
        <f>AF489*AI489</f>
        <v>#VALUE!</v>
      </c>
      <c r="AK489" s="93" t="e">
        <f>AJ489*$AE$23</f>
        <v>#VALUE!</v>
      </c>
    </row>
    <row r="490" spans="1:37" ht="25.35" customHeight="1" thickTop="1" thickBot="1">
      <c r="A490" s="255" t="s">
        <v>2018</v>
      </c>
      <c r="B490" s="25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256"/>
      <c r="Z490" s="256"/>
      <c r="AA490" s="256"/>
      <c r="AB490" s="256"/>
      <c r="AC490" s="257"/>
      <c r="AD490" s="205">
        <f>'Art. 121'!AF478</f>
        <v>3</v>
      </c>
      <c r="AE490" s="91" t="str">
        <f>IF(AG490=1,AK490,AG490)</f>
        <v>No aplica</v>
      </c>
      <c r="AF490">
        <f>AD490/2</f>
        <v>1.5</v>
      </c>
      <c r="AG490" s="89" t="str">
        <f>IF(AND(AF490&gt;=0,AF490&lt;=1),1,"No aplica")</f>
        <v>No aplica</v>
      </c>
      <c r="AH490" s="92" t="e">
        <f>AD490/(AG490*2)</f>
        <v>#VALUE!</v>
      </c>
      <c r="AI490" s="93" t="str">
        <f>IF(AG490=1,AG490/$AG$493,"No aplica")</f>
        <v>No aplica</v>
      </c>
      <c r="AJ490" s="93" t="e">
        <f>AF490*AI490</f>
        <v>#VALUE!</v>
      </c>
      <c r="AK490" s="93" t="e">
        <f>AJ490*$AE$23</f>
        <v>#VALUE!</v>
      </c>
    </row>
    <row r="491" spans="1:37" ht="25.35" customHeight="1" thickTop="1" thickBot="1">
      <c r="A491" s="255" t="s">
        <v>2019</v>
      </c>
      <c r="B491" s="256"/>
      <c r="C491" s="256"/>
      <c r="D491" s="256"/>
      <c r="E491" s="256"/>
      <c r="F491" s="256"/>
      <c r="G491" s="256"/>
      <c r="H491" s="256"/>
      <c r="I491" s="256"/>
      <c r="J491" s="256"/>
      <c r="K491" s="256"/>
      <c r="L491" s="256"/>
      <c r="M491" s="256"/>
      <c r="N491" s="256"/>
      <c r="O491" s="256"/>
      <c r="P491" s="256"/>
      <c r="Q491" s="256"/>
      <c r="R491" s="256"/>
      <c r="S491" s="256"/>
      <c r="T491" s="256"/>
      <c r="U491" s="256"/>
      <c r="V491" s="256"/>
      <c r="W491" s="256"/>
      <c r="X491" s="256"/>
      <c r="Y491" s="256"/>
      <c r="Z491" s="256"/>
      <c r="AA491" s="256"/>
      <c r="AB491" s="256"/>
      <c r="AC491" s="257"/>
      <c r="AD491" s="205">
        <f>'Art. 121'!AF479</f>
        <v>3</v>
      </c>
      <c r="AE491" s="91" t="str">
        <f>IF(AG491=1,AK491,AG491)</f>
        <v>No aplica</v>
      </c>
      <c r="AF491">
        <f>AD491/2</f>
        <v>1.5</v>
      </c>
      <c r="AG491" s="89" t="str">
        <f>IF(AND(AF491&gt;=0,AF491&lt;=1),1,"No aplica")</f>
        <v>No aplica</v>
      </c>
      <c r="AH491" s="92" t="e">
        <f>AD491/(AG491*2)</f>
        <v>#VALUE!</v>
      </c>
      <c r="AI491" s="93" t="str">
        <f>IF(AG491=1,AG491/$AG$493,"No aplica")</f>
        <v>No aplica</v>
      </c>
      <c r="AJ491" s="93" t="e">
        <f>AF491*AI491</f>
        <v>#VALUE!</v>
      </c>
      <c r="AK491" s="93" t="e">
        <f>AJ491*$AE$23</f>
        <v>#VALUE!</v>
      </c>
    </row>
    <row r="492" spans="1:37" ht="25.35" customHeight="1" thickTop="1" thickBot="1">
      <c r="A492" s="255" t="s">
        <v>397</v>
      </c>
      <c r="B492" s="256"/>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256"/>
      <c r="Z492" s="256"/>
      <c r="AA492" s="256"/>
      <c r="AB492" s="256"/>
      <c r="AC492" s="257"/>
      <c r="AD492" s="205">
        <f>'Art. 121'!AF480</f>
        <v>3</v>
      </c>
      <c r="AE492" s="91" t="str">
        <f>IF(AG492=1,AK492,AG492)</f>
        <v>No aplica</v>
      </c>
      <c r="AF492">
        <f>AD492/2</f>
        <v>1.5</v>
      </c>
      <c r="AG492" s="89" t="str">
        <f>IF(AND(AF492&gt;=0,AF492&lt;=1),1,"No aplica")</f>
        <v>No aplica</v>
      </c>
      <c r="AH492" s="92" t="e">
        <f>AD492/(AG492*2)</f>
        <v>#VALUE!</v>
      </c>
      <c r="AI492" s="93" t="str">
        <f>IF(AG492=1,AG492/$AG$493,"No aplica")</f>
        <v>No aplica</v>
      </c>
      <c r="AJ492" s="93" t="e">
        <f>AF492*AI492</f>
        <v>#VALUE!</v>
      </c>
      <c r="AK492" s="93" t="e">
        <f>AJ492*$AE$23</f>
        <v>#VALUE!</v>
      </c>
    </row>
    <row r="493" spans="1:37" ht="25.35" customHeight="1" thickTop="1">
      <c r="A493" s="304" t="s">
        <v>2020</v>
      </c>
      <c r="B493" s="304"/>
      <c r="C493" s="304"/>
      <c r="D493" s="304"/>
      <c r="E493" s="304"/>
      <c r="F493" s="304"/>
      <c r="G493" s="304"/>
      <c r="H493" s="304"/>
      <c r="I493" s="304"/>
      <c r="J493" s="304"/>
      <c r="K493" s="304"/>
      <c r="L493" s="304"/>
      <c r="M493" s="304"/>
      <c r="N493" s="304"/>
      <c r="O493" s="304"/>
      <c r="P493" s="304"/>
      <c r="Q493" s="304"/>
      <c r="R493" s="304"/>
      <c r="S493" s="304"/>
      <c r="T493" s="304"/>
      <c r="U493" s="304"/>
      <c r="V493" s="304"/>
      <c r="W493" s="304"/>
      <c r="X493" s="304"/>
      <c r="Y493" s="304"/>
      <c r="Z493" s="304"/>
      <c r="AA493" s="304"/>
      <c r="AB493" s="304"/>
      <c r="AC493" s="304"/>
      <c r="AD493" s="304"/>
      <c r="AE493" s="91">
        <f>SUM(AE486:AE492)</f>
        <v>0</v>
      </c>
      <c r="AF493" s="63"/>
      <c r="AG493" s="94">
        <f>SUM(AG488:AG492)</f>
        <v>0</v>
      </c>
      <c r="AH493" s="95"/>
      <c r="AI493" s="96"/>
      <c r="AJ493" s="96"/>
      <c r="AK493" s="96"/>
    </row>
    <row r="494" spans="1:37" ht="25.35" customHeight="1">
      <c r="A494" s="302" t="s">
        <v>2021</v>
      </c>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c r="AA494" s="302"/>
      <c r="AB494" s="302"/>
      <c r="AC494" s="302"/>
      <c r="AD494" s="302"/>
      <c r="AE494" s="91">
        <f>AE493/$AE$23*100</f>
        <v>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94" t="s">
        <v>398</v>
      </c>
      <c r="B497" s="294"/>
      <c r="C497" s="294"/>
      <c r="D497" s="294"/>
      <c r="E497" s="294"/>
      <c r="F497" s="294"/>
      <c r="G497" s="294"/>
      <c r="H497" s="294"/>
      <c r="I497" s="294"/>
      <c r="J497" s="294"/>
      <c r="K497" s="294"/>
      <c r="L497" s="294"/>
      <c r="M497" s="294"/>
      <c r="N497" s="294"/>
      <c r="O497" s="294"/>
      <c r="P497" s="294"/>
      <c r="Q497" s="294"/>
      <c r="R497" s="294"/>
      <c r="S497" s="294"/>
      <c r="T497" s="294"/>
      <c r="U497" s="294"/>
      <c r="V497" s="294"/>
      <c r="W497" s="294"/>
      <c r="X497" s="294"/>
      <c r="Y497" s="294"/>
      <c r="Z497" s="294"/>
      <c r="AA497" s="294"/>
      <c r="AB497" s="294"/>
      <c r="AC497" s="294"/>
      <c r="AD497" s="204"/>
      <c r="AE497" s="204"/>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03" t="s">
        <v>44</v>
      </c>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67" t="s">
        <v>67</v>
      </c>
      <c r="AE500" s="201" t="s">
        <v>9</v>
      </c>
      <c r="AF500" s="89" t="s">
        <v>1877</v>
      </c>
      <c r="AG500" s="89" t="s">
        <v>1878</v>
      </c>
      <c r="AH500" s="89" t="s">
        <v>1879</v>
      </c>
      <c r="AI500" s="90" t="s">
        <v>1880</v>
      </c>
      <c r="AJ500" s="89"/>
      <c r="AK500" s="90" t="s">
        <v>1881</v>
      </c>
    </row>
    <row r="501" spans="1:37" ht="25.35" customHeight="1" thickTop="1" thickBot="1">
      <c r="A501" s="255" t="s">
        <v>69</v>
      </c>
      <c r="B501" s="256"/>
      <c r="C501" s="256"/>
      <c r="D501" s="256"/>
      <c r="E501" s="256"/>
      <c r="F501" s="256"/>
      <c r="G501" s="256"/>
      <c r="H501" s="256"/>
      <c r="I501" s="256"/>
      <c r="J501" s="256"/>
      <c r="K501" s="256"/>
      <c r="L501" s="256"/>
      <c r="M501" s="256"/>
      <c r="N501" s="256"/>
      <c r="O501" s="256"/>
      <c r="P501" s="256"/>
      <c r="Q501" s="256"/>
      <c r="R501" s="256"/>
      <c r="S501" s="256"/>
      <c r="T501" s="256"/>
      <c r="U501" s="256"/>
      <c r="V501" s="256"/>
      <c r="W501" s="256"/>
      <c r="X501" s="256"/>
      <c r="Y501" s="256"/>
      <c r="Z501" s="256"/>
      <c r="AA501" s="256"/>
      <c r="AB501" s="256"/>
      <c r="AC501" s="257"/>
      <c r="AD501" s="205">
        <f>'Art. 121'!AF489</f>
        <v>2</v>
      </c>
      <c r="AE501" s="91">
        <f t="shared" ref="AE501:AE512" si="97">IF(AG501=1,AK501,AG501)</f>
        <v>0.3968253968253968</v>
      </c>
      <c r="AF501">
        <f t="shared" ref="AF501:AF512" si="98">AD501/2</f>
        <v>1</v>
      </c>
      <c r="AG501" s="89">
        <f t="shared" ref="AG501:AG512" si="99">IF(AND(AF501&gt;=0,AF501&lt;=1),1,"No aplica")</f>
        <v>1</v>
      </c>
      <c r="AH501" s="92">
        <f t="shared" ref="AH501:AH512" si="100">AD501/(AG501*2)</f>
        <v>1</v>
      </c>
      <c r="AI501" s="93">
        <f t="shared" ref="AI501:AI512" si="101">IF(AG501=1,AG501/$AG$513,"No aplica")</f>
        <v>8.3333333333333329E-2</v>
      </c>
      <c r="AJ501" s="93">
        <f t="shared" ref="AJ501:AJ512" si="102">AF501*AI501</f>
        <v>8.3333333333333329E-2</v>
      </c>
      <c r="AK501" s="93">
        <f t="shared" ref="AK501:AK512" si="103">AJ501*$AE$23</f>
        <v>0.3968253968253968</v>
      </c>
    </row>
    <row r="502" spans="1:37" ht="25.35" customHeight="1" thickTop="1" thickBot="1">
      <c r="A502" s="255" t="s">
        <v>109</v>
      </c>
      <c r="B502" s="256"/>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256"/>
      <c r="Z502" s="256"/>
      <c r="AA502" s="256"/>
      <c r="AB502" s="256"/>
      <c r="AC502" s="257"/>
      <c r="AD502" s="205">
        <f>'Art. 121'!AF490</f>
        <v>2</v>
      </c>
      <c r="AE502" s="91">
        <f t="shared" si="97"/>
        <v>0.3968253968253968</v>
      </c>
      <c r="AF502">
        <f t="shared" si="98"/>
        <v>1</v>
      </c>
      <c r="AG502" s="89">
        <f t="shared" si="99"/>
        <v>1</v>
      </c>
      <c r="AH502" s="92">
        <f t="shared" si="100"/>
        <v>1</v>
      </c>
      <c r="AI502" s="93">
        <f t="shared" si="101"/>
        <v>8.3333333333333329E-2</v>
      </c>
      <c r="AJ502" s="93">
        <f t="shared" si="102"/>
        <v>8.3333333333333329E-2</v>
      </c>
      <c r="AK502" s="93">
        <f t="shared" si="103"/>
        <v>0.3968253968253968</v>
      </c>
    </row>
    <row r="503" spans="1:37" ht="25.35" customHeight="1" thickTop="1" thickBot="1">
      <c r="A503" s="255" t="s">
        <v>400</v>
      </c>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c r="AC503" s="257"/>
      <c r="AD503" s="205">
        <f>'Art. 121'!AF491</f>
        <v>2</v>
      </c>
      <c r="AE503" s="91">
        <f t="shared" si="97"/>
        <v>0.3968253968253968</v>
      </c>
      <c r="AF503">
        <f t="shared" si="98"/>
        <v>1</v>
      </c>
      <c r="AG503" s="89">
        <f t="shared" si="99"/>
        <v>1</v>
      </c>
      <c r="AH503" s="92">
        <f t="shared" si="100"/>
        <v>1</v>
      </c>
      <c r="AI503" s="93">
        <f t="shared" si="101"/>
        <v>8.3333333333333329E-2</v>
      </c>
      <c r="AJ503" s="93">
        <f t="shared" si="102"/>
        <v>8.3333333333333329E-2</v>
      </c>
      <c r="AK503" s="93">
        <f t="shared" si="103"/>
        <v>0.3968253968253968</v>
      </c>
    </row>
    <row r="504" spans="1:37" ht="25.35" customHeight="1" thickTop="1" thickBot="1">
      <c r="A504" s="255" t="s">
        <v>401</v>
      </c>
      <c r="B504" s="256"/>
      <c r="C504" s="256"/>
      <c r="D504" s="256"/>
      <c r="E504" s="256"/>
      <c r="F504" s="256"/>
      <c r="G504" s="256"/>
      <c r="H504" s="256"/>
      <c r="I504" s="256"/>
      <c r="J504" s="256"/>
      <c r="K504" s="256"/>
      <c r="L504" s="256"/>
      <c r="M504" s="256"/>
      <c r="N504" s="256"/>
      <c r="O504" s="256"/>
      <c r="P504" s="256"/>
      <c r="Q504" s="256"/>
      <c r="R504" s="256"/>
      <c r="S504" s="256"/>
      <c r="T504" s="256"/>
      <c r="U504" s="256"/>
      <c r="V504" s="256"/>
      <c r="W504" s="256"/>
      <c r="X504" s="256"/>
      <c r="Y504" s="256"/>
      <c r="Z504" s="256"/>
      <c r="AA504" s="256"/>
      <c r="AB504" s="256"/>
      <c r="AC504" s="257"/>
      <c r="AD504" s="205">
        <f>'Art. 121'!AF492</f>
        <v>2</v>
      </c>
      <c r="AE504" s="91">
        <f t="shared" si="97"/>
        <v>0.3968253968253968</v>
      </c>
      <c r="AF504">
        <f t="shared" si="98"/>
        <v>1</v>
      </c>
      <c r="AG504" s="89">
        <f t="shared" si="99"/>
        <v>1</v>
      </c>
      <c r="AH504" s="92">
        <f t="shared" si="100"/>
        <v>1</v>
      </c>
      <c r="AI504" s="93">
        <f t="shared" si="101"/>
        <v>8.3333333333333329E-2</v>
      </c>
      <c r="AJ504" s="93">
        <f t="shared" si="102"/>
        <v>8.3333333333333329E-2</v>
      </c>
      <c r="AK504" s="93">
        <f t="shared" si="103"/>
        <v>0.3968253968253968</v>
      </c>
    </row>
    <row r="505" spans="1:37" ht="25.35" customHeight="1" thickTop="1" thickBot="1">
      <c r="A505" s="255" t="s">
        <v>402</v>
      </c>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7"/>
      <c r="AD505" s="205">
        <f>'Art. 121'!AF493</f>
        <v>2</v>
      </c>
      <c r="AE505" s="91">
        <f t="shared" si="97"/>
        <v>0.3968253968253968</v>
      </c>
      <c r="AF505">
        <f t="shared" si="98"/>
        <v>1</v>
      </c>
      <c r="AG505" s="89">
        <f t="shared" si="99"/>
        <v>1</v>
      </c>
      <c r="AH505" s="92">
        <f t="shared" si="100"/>
        <v>1</v>
      </c>
      <c r="AI505" s="93">
        <f t="shared" si="101"/>
        <v>8.3333333333333329E-2</v>
      </c>
      <c r="AJ505" s="93">
        <f t="shared" si="102"/>
        <v>8.3333333333333329E-2</v>
      </c>
      <c r="AK505" s="93">
        <f t="shared" si="103"/>
        <v>0.3968253968253968</v>
      </c>
    </row>
    <row r="506" spans="1:37" ht="25.35" customHeight="1" thickTop="1" thickBot="1">
      <c r="A506" s="255" t="s">
        <v>403</v>
      </c>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c r="AC506" s="257"/>
      <c r="AD506" s="205">
        <f>'Art. 121'!AF494</f>
        <v>2</v>
      </c>
      <c r="AE506" s="91">
        <f t="shared" si="97"/>
        <v>0.3968253968253968</v>
      </c>
      <c r="AF506">
        <f t="shared" si="98"/>
        <v>1</v>
      </c>
      <c r="AG506" s="89">
        <f t="shared" si="99"/>
        <v>1</v>
      </c>
      <c r="AH506" s="92">
        <f t="shared" si="100"/>
        <v>1</v>
      </c>
      <c r="AI506" s="93">
        <f t="shared" si="101"/>
        <v>8.3333333333333329E-2</v>
      </c>
      <c r="AJ506" s="93">
        <f t="shared" si="102"/>
        <v>8.3333333333333329E-2</v>
      </c>
      <c r="AK506" s="93">
        <f t="shared" si="103"/>
        <v>0.3968253968253968</v>
      </c>
    </row>
    <row r="507" spans="1:37" ht="25.35" customHeight="1" thickTop="1" thickBot="1">
      <c r="A507" s="255" t="s">
        <v>404</v>
      </c>
      <c r="B507" s="256"/>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256"/>
      <c r="Z507" s="256"/>
      <c r="AA507" s="256"/>
      <c r="AB507" s="256"/>
      <c r="AC507" s="257"/>
      <c r="AD507" s="205">
        <f>'Art. 121'!AF495</f>
        <v>2</v>
      </c>
      <c r="AE507" s="91">
        <f t="shared" si="97"/>
        <v>0.3968253968253968</v>
      </c>
      <c r="AF507">
        <f t="shared" si="98"/>
        <v>1</v>
      </c>
      <c r="AG507" s="89">
        <f t="shared" si="99"/>
        <v>1</v>
      </c>
      <c r="AH507" s="92">
        <f t="shared" si="100"/>
        <v>1</v>
      </c>
      <c r="AI507" s="93">
        <f t="shared" si="101"/>
        <v>8.3333333333333329E-2</v>
      </c>
      <c r="AJ507" s="93">
        <f t="shared" si="102"/>
        <v>8.3333333333333329E-2</v>
      </c>
      <c r="AK507" s="93">
        <f t="shared" si="103"/>
        <v>0.3968253968253968</v>
      </c>
    </row>
    <row r="508" spans="1:37" ht="25.35" customHeight="1" thickTop="1" thickBot="1">
      <c r="A508" s="255" t="s">
        <v>405</v>
      </c>
      <c r="B508" s="256"/>
      <c r="C508" s="256"/>
      <c r="D508" s="256"/>
      <c r="E508" s="256"/>
      <c r="F508" s="256"/>
      <c r="G508" s="256"/>
      <c r="H508" s="256"/>
      <c r="I508" s="256"/>
      <c r="J508" s="256"/>
      <c r="K508" s="256"/>
      <c r="L508" s="256"/>
      <c r="M508" s="256"/>
      <c r="N508" s="256"/>
      <c r="O508" s="256"/>
      <c r="P508" s="256"/>
      <c r="Q508" s="256"/>
      <c r="R508" s="256"/>
      <c r="S508" s="256"/>
      <c r="T508" s="256"/>
      <c r="U508" s="256"/>
      <c r="V508" s="256"/>
      <c r="W508" s="256"/>
      <c r="X508" s="256"/>
      <c r="Y508" s="256"/>
      <c r="Z508" s="256"/>
      <c r="AA508" s="256"/>
      <c r="AB508" s="256"/>
      <c r="AC508" s="257"/>
      <c r="AD508" s="205">
        <f>'Art. 121'!AF495</f>
        <v>2</v>
      </c>
      <c r="AE508" s="91">
        <f t="shared" si="97"/>
        <v>0.3968253968253968</v>
      </c>
      <c r="AF508">
        <f t="shared" si="98"/>
        <v>1</v>
      </c>
      <c r="AG508" s="89">
        <f t="shared" si="99"/>
        <v>1</v>
      </c>
      <c r="AH508" s="92">
        <f t="shared" si="100"/>
        <v>1</v>
      </c>
      <c r="AI508" s="93">
        <f t="shared" si="101"/>
        <v>8.3333333333333329E-2</v>
      </c>
      <c r="AJ508" s="93">
        <f t="shared" si="102"/>
        <v>8.3333333333333329E-2</v>
      </c>
      <c r="AK508" s="93">
        <f t="shared" si="103"/>
        <v>0.3968253968253968</v>
      </c>
    </row>
    <row r="509" spans="1:37" ht="25.35" customHeight="1" thickTop="1" thickBot="1">
      <c r="A509" s="255" t="s">
        <v>2022</v>
      </c>
      <c r="B509" s="256"/>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256"/>
      <c r="Z509" s="256"/>
      <c r="AA509" s="256"/>
      <c r="AB509" s="256"/>
      <c r="AC509" s="257"/>
      <c r="AD509" s="205">
        <f>'Art. 121'!AF496</f>
        <v>2</v>
      </c>
      <c r="AE509" s="91">
        <f t="shared" si="97"/>
        <v>0.3968253968253968</v>
      </c>
      <c r="AF509">
        <f t="shared" si="98"/>
        <v>1</v>
      </c>
      <c r="AG509" s="89">
        <f t="shared" si="99"/>
        <v>1</v>
      </c>
      <c r="AH509" s="92">
        <f t="shared" si="100"/>
        <v>1</v>
      </c>
      <c r="AI509" s="93">
        <f t="shared" si="101"/>
        <v>8.3333333333333329E-2</v>
      </c>
      <c r="AJ509" s="93">
        <f t="shared" si="102"/>
        <v>8.3333333333333329E-2</v>
      </c>
      <c r="AK509" s="93">
        <f t="shared" si="103"/>
        <v>0.3968253968253968</v>
      </c>
    </row>
    <row r="510" spans="1:37" ht="25.35" customHeight="1" thickTop="1" thickBot="1">
      <c r="A510" s="255" t="s">
        <v>407</v>
      </c>
      <c r="B510" s="256"/>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256"/>
      <c r="Z510" s="256"/>
      <c r="AA510" s="256"/>
      <c r="AB510" s="256"/>
      <c r="AC510" s="257"/>
      <c r="AD510" s="205">
        <f>'Art. 121'!AF497</f>
        <v>2</v>
      </c>
      <c r="AE510" s="91">
        <f t="shared" si="97"/>
        <v>0.3968253968253968</v>
      </c>
      <c r="AF510">
        <f t="shared" si="98"/>
        <v>1</v>
      </c>
      <c r="AG510" s="89">
        <f t="shared" si="99"/>
        <v>1</v>
      </c>
      <c r="AH510" s="92">
        <f t="shared" si="100"/>
        <v>1</v>
      </c>
      <c r="AI510" s="93">
        <f t="shared" si="101"/>
        <v>8.3333333333333329E-2</v>
      </c>
      <c r="AJ510" s="93">
        <f t="shared" si="102"/>
        <v>8.3333333333333329E-2</v>
      </c>
      <c r="AK510" s="93">
        <f t="shared" si="103"/>
        <v>0.3968253968253968</v>
      </c>
    </row>
    <row r="511" spans="1:37" ht="25.35" customHeight="1" thickTop="1" thickBot="1">
      <c r="A511" s="255" t="s">
        <v>2023</v>
      </c>
      <c r="B511" s="256"/>
      <c r="C511" s="256"/>
      <c r="D511" s="256"/>
      <c r="E511" s="256"/>
      <c r="F511" s="256"/>
      <c r="G511" s="256"/>
      <c r="H511" s="256"/>
      <c r="I511" s="256"/>
      <c r="J511" s="256"/>
      <c r="K511" s="256"/>
      <c r="L511" s="256"/>
      <c r="M511" s="256"/>
      <c r="N511" s="256"/>
      <c r="O511" s="256"/>
      <c r="P511" s="256"/>
      <c r="Q511" s="256"/>
      <c r="R511" s="256"/>
      <c r="S511" s="256"/>
      <c r="T511" s="256"/>
      <c r="U511" s="256"/>
      <c r="V511" s="256"/>
      <c r="W511" s="256"/>
      <c r="X511" s="256"/>
      <c r="Y511" s="256"/>
      <c r="Z511" s="256"/>
      <c r="AA511" s="256"/>
      <c r="AB511" s="256"/>
      <c r="AC511" s="257"/>
      <c r="AD511" s="205">
        <f>'Art. 121'!AF499</f>
        <v>2</v>
      </c>
      <c r="AE511" s="91">
        <f t="shared" si="97"/>
        <v>0.3968253968253968</v>
      </c>
      <c r="AF511">
        <f t="shared" si="98"/>
        <v>1</v>
      </c>
      <c r="AG511" s="89">
        <f t="shared" si="99"/>
        <v>1</v>
      </c>
      <c r="AH511" s="92">
        <f t="shared" si="100"/>
        <v>1</v>
      </c>
      <c r="AI511" s="93">
        <f t="shared" si="101"/>
        <v>8.3333333333333329E-2</v>
      </c>
      <c r="AJ511" s="93">
        <f t="shared" si="102"/>
        <v>8.3333333333333329E-2</v>
      </c>
      <c r="AK511" s="93">
        <f t="shared" si="103"/>
        <v>0.3968253968253968</v>
      </c>
    </row>
    <row r="512" spans="1:37" ht="25.35" customHeight="1" thickTop="1" thickBot="1">
      <c r="A512" s="255" t="s">
        <v>2024</v>
      </c>
      <c r="B512" s="256"/>
      <c r="C512" s="256"/>
      <c r="D512" s="256"/>
      <c r="E512" s="256"/>
      <c r="F512" s="256"/>
      <c r="G512" s="256"/>
      <c r="H512" s="256"/>
      <c r="I512" s="256"/>
      <c r="J512" s="256"/>
      <c r="K512" s="256"/>
      <c r="L512" s="256"/>
      <c r="M512" s="256"/>
      <c r="N512" s="256"/>
      <c r="O512" s="256"/>
      <c r="P512" s="256"/>
      <c r="Q512" s="256"/>
      <c r="R512" s="256"/>
      <c r="S512" s="256"/>
      <c r="T512" s="256"/>
      <c r="U512" s="256"/>
      <c r="V512" s="256"/>
      <c r="W512" s="256"/>
      <c r="X512" s="256"/>
      <c r="Y512" s="256"/>
      <c r="Z512" s="256"/>
      <c r="AA512" s="256"/>
      <c r="AB512" s="256"/>
      <c r="AC512" s="257"/>
      <c r="AD512" s="205">
        <f>'Art. 121'!AF501</f>
        <v>2</v>
      </c>
      <c r="AE512" s="91">
        <f t="shared" si="97"/>
        <v>0.3968253968253968</v>
      </c>
      <c r="AF512">
        <f t="shared" si="98"/>
        <v>1</v>
      </c>
      <c r="AG512" s="89">
        <f t="shared" si="99"/>
        <v>1</v>
      </c>
      <c r="AH512" s="92">
        <f t="shared" si="100"/>
        <v>1</v>
      </c>
      <c r="AI512" s="93">
        <f t="shared" si="101"/>
        <v>8.3333333333333329E-2</v>
      </c>
      <c r="AJ512" s="93">
        <f t="shared" si="102"/>
        <v>8.3333333333333329E-2</v>
      </c>
      <c r="AK512" s="93">
        <f t="shared" si="103"/>
        <v>0.3968253968253968</v>
      </c>
    </row>
    <row r="513" spans="1:37" ht="25.35" customHeight="1" thickTop="1">
      <c r="A513" s="304" t="s">
        <v>2025</v>
      </c>
      <c r="B513" s="304"/>
      <c r="C513" s="304"/>
      <c r="D513" s="304"/>
      <c r="E513" s="304"/>
      <c r="F513" s="304"/>
      <c r="G513" s="304"/>
      <c r="H513" s="304"/>
      <c r="I513" s="304"/>
      <c r="J513" s="304"/>
      <c r="K513" s="304"/>
      <c r="L513" s="304"/>
      <c r="M513" s="304"/>
      <c r="N513" s="304"/>
      <c r="O513" s="304"/>
      <c r="P513" s="304"/>
      <c r="Q513" s="304"/>
      <c r="R513" s="304"/>
      <c r="S513" s="304"/>
      <c r="T513" s="304"/>
      <c r="U513" s="304"/>
      <c r="V513" s="304"/>
      <c r="W513" s="304"/>
      <c r="X513" s="304"/>
      <c r="Y513" s="304"/>
      <c r="Z513" s="304"/>
      <c r="AA513" s="304"/>
      <c r="AB513" s="304"/>
      <c r="AC513" s="304"/>
      <c r="AD513" s="304"/>
      <c r="AE513" s="91">
        <f>SUM(AE501:AE512)</f>
        <v>4.7619047619047619</v>
      </c>
      <c r="AF513" s="63"/>
      <c r="AG513" s="94">
        <f>SUM(AG501:AG512)</f>
        <v>12</v>
      </c>
      <c r="AH513" s="95"/>
      <c r="AI513" s="96"/>
      <c r="AJ513" s="96"/>
      <c r="AK513" s="96"/>
    </row>
    <row r="514" spans="1:37" ht="25.35" customHeight="1">
      <c r="A514" s="302" t="s">
        <v>2026</v>
      </c>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c r="AA514" s="302"/>
      <c r="AB514" s="302"/>
      <c r="AC514" s="302"/>
      <c r="AD514" s="302"/>
      <c r="AE514" s="91">
        <f>AE513/$AE$23*100</f>
        <v>100</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05" t="s">
        <v>79</v>
      </c>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106" t="s">
        <v>67</v>
      </c>
      <c r="AE516" s="107" t="s">
        <v>9</v>
      </c>
      <c r="AF516" s="89" t="s">
        <v>1877</v>
      </c>
      <c r="AG516" s="89" t="s">
        <v>1878</v>
      </c>
      <c r="AH516" s="89" t="s">
        <v>1879</v>
      </c>
      <c r="AI516" s="90" t="s">
        <v>1880</v>
      </c>
      <c r="AJ516" s="89"/>
      <c r="AK516" s="90" t="s">
        <v>1881</v>
      </c>
    </row>
    <row r="517" spans="1:37" ht="25.35" customHeight="1" thickTop="1" thickBot="1">
      <c r="A517" s="255" t="s">
        <v>214</v>
      </c>
      <c r="B517" s="256"/>
      <c r="C517" s="256"/>
      <c r="D517" s="256"/>
      <c r="E517" s="256"/>
      <c r="F517" s="256"/>
      <c r="G517" s="256"/>
      <c r="H517" s="256"/>
      <c r="I517" s="256"/>
      <c r="J517" s="256"/>
      <c r="K517" s="256"/>
      <c r="L517" s="256"/>
      <c r="M517" s="256"/>
      <c r="N517" s="256"/>
      <c r="O517" s="256"/>
      <c r="P517" s="256"/>
      <c r="Q517" s="256"/>
      <c r="R517" s="256"/>
      <c r="S517" s="256"/>
      <c r="T517" s="256"/>
      <c r="U517" s="256"/>
      <c r="V517" s="256"/>
      <c r="W517" s="256"/>
      <c r="X517" s="256"/>
      <c r="Y517" s="256"/>
      <c r="Z517" s="256"/>
      <c r="AA517" s="256"/>
      <c r="AB517" s="256"/>
      <c r="AC517" s="257"/>
      <c r="AD517" s="205">
        <f>'Art. 121'!AF504</f>
        <v>2</v>
      </c>
      <c r="AE517" s="91">
        <f>IF(AG517=1,AK517,AG517)</f>
        <v>0.95238095238095244</v>
      </c>
      <c r="AF517">
        <f>AD517/2</f>
        <v>1</v>
      </c>
      <c r="AG517" s="89">
        <f>IF(AND(AF517&gt;=0,AF517&lt;=1),1,"No aplica")</f>
        <v>1</v>
      </c>
      <c r="AH517" s="92">
        <f>AD517/(AG517*2)</f>
        <v>1</v>
      </c>
      <c r="AI517" s="93">
        <f>IF(AG517=1,AG517/$AG$522,"No aplica")</f>
        <v>0.2</v>
      </c>
      <c r="AJ517" s="93">
        <f>AF517*AI517</f>
        <v>0.2</v>
      </c>
      <c r="AK517" s="93">
        <f>AJ517*$AE$23</f>
        <v>0.95238095238095244</v>
      </c>
    </row>
    <row r="518" spans="1:37" ht="25.35" customHeight="1" thickTop="1" thickBot="1">
      <c r="A518" s="255" t="s">
        <v>215</v>
      </c>
      <c r="B518" s="256"/>
      <c r="C518" s="256"/>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256"/>
      <c r="Z518" s="256"/>
      <c r="AA518" s="256"/>
      <c r="AB518" s="256"/>
      <c r="AC518" s="257"/>
      <c r="AD518" s="205">
        <f>'Art. 121'!AF505</f>
        <v>2</v>
      </c>
      <c r="AE518" s="91">
        <f>IF(AG518=1,AK518,AG518)</f>
        <v>0.95238095238095244</v>
      </c>
      <c r="AF518">
        <f>AD518/2</f>
        <v>1</v>
      </c>
      <c r="AG518" s="89">
        <f>IF(AND(AF518&gt;=0,AF518&lt;=1),1,"No aplica")</f>
        <v>1</v>
      </c>
      <c r="AH518" s="92">
        <f>AD518/(AG518*2)</f>
        <v>1</v>
      </c>
      <c r="AI518" s="93">
        <f>IF(AG518=1,AG518/$AG$522,"No aplica")</f>
        <v>0.2</v>
      </c>
      <c r="AJ518" s="93">
        <f>AF518*AI518</f>
        <v>0.2</v>
      </c>
      <c r="AK518" s="93">
        <f>AJ518*$AE$23</f>
        <v>0.95238095238095244</v>
      </c>
    </row>
    <row r="519" spans="1:37" ht="25.35" customHeight="1" thickTop="1" thickBot="1">
      <c r="A519" s="255" t="s">
        <v>1943</v>
      </c>
      <c r="B519" s="256"/>
      <c r="C519" s="256"/>
      <c r="D519" s="256"/>
      <c r="E519" s="256"/>
      <c r="F519" s="256"/>
      <c r="G519" s="256"/>
      <c r="H519" s="256"/>
      <c r="I519" s="256"/>
      <c r="J519" s="256"/>
      <c r="K519" s="256"/>
      <c r="L519" s="256"/>
      <c r="M519" s="256"/>
      <c r="N519" s="256"/>
      <c r="O519" s="256"/>
      <c r="P519" s="256"/>
      <c r="Q519" s="256"/>
      <c r="R519" s="256"/>
      <c r="S519" s="256"/>
      <c r="T519" s="256"/>
      <c r="U519" s="256"/>
      <c r="V519" s="256"/>
      <c r="W519" s="256"/>
      <c r="X519" s="256"/>
      <c r="Y519" s="256"/>
      <c r="Z519" s="256"/>
      <c r="AA519" s="256"/>
      <c r="AB519" s="256"/>
      <c r="AC519" s="257"/>
      <c r="AD519" s="205">
        <f>'Art. 121'!AF506</f>
        <v>2</v>
      </c>
      <c r="AE519" s="91">
        <f>IF(AG519=1,AK519,AG519)</f>
        <v>0.95238095238095244</v>
      </c>
      <c r="AF519">
        <f>AD519/2</f>
        <v>1</v>
      </c>
      <c r="AG519" s="89">
        <f>IF(AND(AF519&gt;=0,AF519&lt;=1),1,"No aplica")</f>
        <v>1</v>
      </c>
      <c r="AH519" s="92">
        <f>AD519/(AG519*2)</f>
        <v>1</v>
      </c>
      <c r="AI519" s="93">
        <f>IF(AG519=1,AG519/$AG$522,"No aplica")</f>
        <v>0.2</v>
      </c>
      <c r="AJ519" s="93">
        <f>AF519*AI519</f>
        <v>0.2</v>
      </c>
      <c r="AK519" s="93">
        <f>AJ519*$AE$23</f>
        <v>0.95238095238095244</v>
      </c>
    </row>
    <row r="520" spans="1:37" ht="25.35" customHeight="1" thickTop="1" thickBot="1">
      <c r="A520" s="255" t="s">
        <v>1944</v>
      </c>
      <c r="B520" s="256"/>
      <c r="C520" s="256"/>
      <c r="D520" s="256"/>
      <c r="E520" s="256"/>
      <c r="F520" s="256"/>
      <c r="G520" s="256"/>
      <c r="H520" s="256"/>
      <c r="I520" s="256"/>
      <c r="J520" s="256"/>
      <c r="K520" s="256"/>
      <c r="L520" s="256"/>
      <c r="M520" s="256"/>
      <c r="N520" s="256"/>
      <c r="O520" s="256"/>
      <c r="P520" s="256"/>
      <c r="Q520" s="256"/>
      <c r="R520" s="256"/>
      <c r="S520" s="256"/>
      <c r="T520" s="256"/>
      <c r="U520" s="256"/>
      <c r="V520" s="256"/>
      <c r="W520" s="256"/>
      <c r="X520" s="256"/>
      <c r="Y520" s="256"/>
      <c r="Z520" s="256"/>
      <c r="AA520" s="256"/>
      <c r="AB520" s="256"/>
      <c r="AC520" s="257"/>
      <c r="AD520" s="205">
        <f>'Art. 121'!AF507</f>
        <v>2</v>
      </c>
      <c r="AE520" s="91">
        <f>IF(AG520=1,AK520,AG520)</f>
        <v>0.95238095238095244</v>
      </c>
      <c r="AF520">
        <f>AD520/2</f>
        <v>1</v>
      </c>
      <c r="AG520" s="89">
        <f>IF(AND(AF520&gt;=0,AF520&lt;=1),1,"No aplica")</f>
        <v>1</v>
      </c>
      <c r="AH520" s="92">
        <f>AD520/(AG520*2)</f>
        <v>1</v>
      </c>
      <c r="AI520" s="93">
        <f>IF(AG520=1,AG520/$AG$522,"No aplica")</f>
        <v>0.2</v>
      </c>
      <c r="AJ520" s="93">
        <f>AF520*AI520</f>
        <v>0.2</v>
      </c>
      <c r="AK520" s="93">
        <f>AJ520*$AE$23</f>
        <v>0.95238095238095244</v>
      </c>
    </row>
    <row r="521" spans="1:37" ht="25.35" customHeight="1" thickTop="1" thickBot="1">
      <c r="A521" s="255" t="s">
        <v>2027</v>
      </c>
      <c r="B521" s="256"/>
      <c r="C521" s="256"/>
      <c r="D521" s="256"/>
      <c r="E521" s="256"/>
      <c r="F521" s="256"/>
      <c r="G521" s="256"/>
      <c r="H521" s="256"/>
      <c r="I521" s="256"/>
      <c r="J521" s="256"/>
      <c r="K521" s="256"/>
      <c r="L521" s="256"/>
      <c r="M521" s="256"/>
      <c r="N521" s="256"/>
      <c r="O521" s="256"/>
      <c r="P521" s="256"/>
      <c r="Q521" s="256"/>
      <c r="R521" s="256"/>
      <c r="S521" s="256"/>
      <c r="T521" s="256"/>
      <c r="U521" s="256"/>
      <c r="V521" s="256"/>
      <c r="W521" s="256"/>
      <c r="X521" s="256"/>
      <c r="Y521" s="256"/>
      <c r="Z521" s="256"/>
      <c r="AA521" s="256"/>
      <c r="AB521" s="256"/>
      <c r="AC521" s="257"/>
      <c r="AD521" s="205">
        <f>'Art. 121'!AF508</f>
        <v>2</v>
      </c>
      <c r="AE521" s="91">
        <f>IF(AG521=1,AK521,AG521)</f>
        <v>0.95238095238095244</v>
      </c>
      <c r="AF521">
        <f>AD521/2</f>
        <v>1</v>
      </c>
      <c r="AG521" s="89">
        <f>IF(AND(AF521&gt;=0,AF521&lt;=1),1,"No aplica")</f>
        <v>1</v>
      </c>
      <c r="AH521" s="92">
        <f>AD521/(AG521*2)</f>
        <v>1</v>
      </c>
      <c r="AI521" s="93">
        <f>IF(AG521=1,AG521/$AG$522,"No aplica")</f>
        <v>0.2</v>
      </c>
      <c r="AJ521" s="93">
        <f>AF521*AI521</f>
        <v>0.2</v>
      </c>
      <c r="AK521" s="93">
        <f>AJ521*$AE$23</f>
        <v>0.95238095238095244</v>
      </c>
    </row>
    <row r="522" spans="1:37" ht="25.35" customHeight="1" thickTop="1">
      <c r="A522" s="304" t="s">
        <v>2028</v>
      </c>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91">
        <f>SUM(AE515:AE521)</f>
        <v>4.7619047619047619</v>
      </c>
      <c r="AF522" s="63"/>
      <c r="AG522" s="94">
        <f>SUM(AG517:AG521)</f>
        <v>5</v>
      </c>
      <c r="AH522" s="95"/>
      <c r="AI522" s="96"/>
      <c r="AJ522" s="96"/>
      <c r="AK522" s="96"/>
    </row>
    <row r="523" spans="1:37" ht="25.35" customHeight="1">
      <c r="A523" s="302" t="s">
        <v>2029</v>
      </c>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c r="AA523" s="302"/>
      <c r="AB523" s="302"/>
      <c r="AC523" s="302"/>
      <c r="AD523" s="302"/>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94" t="s">
        <v>412</v>
      </c>
      <c r="B526" s="294"/>
      <c r="C526" s="294"/>
      <c r="D526" s="294"/>
      <c r="E526" s="294"/>
      <c r="F526" s="294"/>
      <c r="G526" s="294"/>
      <c r="H526" s="294"/>
      <c r="I526" s="294"/>
      <c r="J526" s="294"/>
      <c r="K526" s="294"/>
      <c r="L526" s="294"/>
      <c r="M526" s="294"/>
      <c r="N526" s="294"/>
      <c r="O526" s="294"/>
      <c r="P526" s="294"/>
      <c r="Q526" s="294"/>
      <c r="R526" s="294"/>
      <c r="S526" s="294"/>
      <c r="T526" s="294"/>
      <c r="U526" s="294"/>
      <c r="V526" s="294"/>
      <c r="W526" s="294"/>
      <c r="X526" s="294"/>
      <c r="Y526" s="294"/>
      <c r="Z526" s="294"/>
      <c r="AA526" s="294"/>
      <c r="AB526" s="294"/>
      <c r="AC526" s="294"/>
      <c r="AD526" s="204"/>
      <c r="AE526" s="204"/>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03" t="s">
        <v>44</v>
      </c>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67" t="s">
        <v>67</v>
      </c>
      <c r="AE529" s="201" t="s">
        <v>9</v>
      </c>
      <c r="AF529" s="89" t="s">
        <v>1877</v>
      </c>
      <c r="AG529" s="89" t="s">
        <v>1878</v>
      </c>
      <c r="AH529" s="89" t="s">
        <v>1879</v>
      </c>
      <c r="AI529" s="90" t="s">
        <v>1880</v>
      </c>
      <c r="AJ529" s="89"/>
      <c r="AK529" s="90" t="s">
        <v>1881</v>
      </c>
    </row>
    <row r="530" spans="1:37" ht="25.35" customHeight="1" thickTop="1" thickBot="1">
      <c r="A530" s="255" t="s">
        <v>69</v>
      </c>
      <c r="B530" s="256"/>
      <c r="C530" s="256"/>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256"/>
      <c r="Z530" s="256"/>
      <c r="AA530" s="256"/>
      <c r="AB530" s="256"/>
      <c r="AC530" s="257"/>
      <c r="AD530" s="205">
        <f>'Art. 121'!AF517</f>
        <v>3</v>
      </c>
      <c r="AE530" s="91" t="str">
        <f t="shared" ref="AE530:AE551" si="104">IF(AG530=1,AK530,AG530)</f>
        <v>No aplica</v>
      </c>
      <c r="AF530">
        <f t="shared" ref="AF530:AF551" si="105">AD530/2</f>
        <v>1.5</v>
      </c>
      <c r="AG530" s="89" t="str">
        <f t="shared" ref="AG530:AG551" si="106">IF(AND(AF530&gt;=0,AF530&lt;=1),1,"No aplica")</f>
        <v>No aplica</v>
      </c>
      <c r="AH530" s="92" t="e">
        <f t="shared" ref="AH530:AH551" si="107">AD530/(AG530*2)</f>
        <v>#VALUE!</v>
      </c>
      <c r="AI530" s="93" t="str">
        <f t="shared" ref="AI530:AI551" si="108">IF(AG530=1,AG530/$AG$552,"No aplica")</f>
        <v>No aplica</v>
      </c>
      <c r="AJ530" s="93" t="e">
        <f t="shared" ref="AJ530:AJ551" si="109">AF530*AI530</f>
        <v>#VALUE!</v>
      </c>
      <c r="AK530" s="93" t="e">
        <f t="shared" ref="AK530:AK551" si="110">AJ530*$AE$23</f>
        <v>#VALUE!</v>
      </c>
    </row>
    <row r="531" spans="1:37" ht="25.35" customHeight="1" thickTop="1" thickBot="1">
      <c r="A531" s="255" t="s">
        <v>109</v>
      </c>
      <c r="B531" s="256"/>
      <c r="C531" s="256"/>
      <c r="D531" s="256"/>
      <c r="E531" s="256"/>
      <c r="F531" s="256"/>
      <c r="G531" s="256"/>
      <c r="H531" s="256"/>
      <c r="I531" s="256"/>
      <c r="J531" s="256"/>
      <c r="K531" s="256"/>
      <c r="L531" s="256"/>
      <c r="M531" s="256"/>
      <c r="N531" s="256"/>
      <c r="O531" s="256"/>
      <c r="P531" s="256"/>
      <c r="Q531" s="256"/>
      <c r="R531" s="256"/>
      <c r="S531" s="256"/>
      <c r="T531" s="256"/>
      <c r="U531" s="256"/>
      <c r="V531" s="256"/>
      <c r="W531" s="256"/>
      <c r="X531" s="256"/>
      <c r="Y531" s="256"/>
      <c r="Z531" s="256"/>
      <c r="AA531" s="256"/>
      <c r="AB531" s="256"/>
      <c r="AC531" s="257"/>
      <c r="AD531" s="205">
        <f>'Art. 121'!AF518</f>
        <v>3</v>
      </c>
      <c r="AE531" s="91" t="str">
        <f t="shared" si="104"/>
        <v>No aplica</v>
      </c>
      <c r="AF531">
        <f t="shared" si="105"/>
        <v>1.5</v>
      </c>
      <c r="AG531" s="89" t="str">
        <f t="shared" si="106"/>
        <v>No aplica</v>
      </c>
      <c r="AH531" s="92" t="e">
        <f t="shared" si="107"/>
        <v>#VALUE!</v>
      </c>
      <c r="AI531" s="93" t="str">
        <f t="shared" si="108"/>
        <v>No aplica</v>
      </c>
      <c r="AJ531" s="93" t="e">
        <f t="shared" si="109"/>
        <v>#VALUE!</v>
      </c>
      <c r="AK531" s="93" t="e">
        <f t="shared" si="110"/>
        <v>#VALUE!</v>
      </c>
    </row>
    <row r="532" spans="1:37" ht="25.35" customHeight="1" thickTop="1" thickBot="1">
      <c r="A532" s="255" t="s">
        <v>414</v>
      </c>
      <c r="B532" s="256"/>
      <c r="C532" s="256"/>
      <c r="D532" s="256"/>
      <c r="E532" s="256"/>
      <c r="F532" s="256"/>
      <c r="G532" s="256"/>
      <c r="H532" s="256"/>
      <c r="I532" s="256"/>
      <c r="J532" s="256"/>
      <c r="K532" s="256"/>
      <c r="L532" s="256"/>
      <c r="M532" s="256"/>
      <c r="N532" s="256"/>
      <c r="O532" s="256"/>
      <c r="P532" s="256"/>
      <c r="Q532" s="256"/>
      <c r="R532" s="256"/>
      <c r="S532" s="256"/>
      <c r="T532" s="256"/>
      <c r="U532" s="256"/>
      <c r="V532" s="256"/>
      <c r="W532" s="256"/>
      <c r="X532" s="256"/>
      <c r="Y532" s="256"/>
      <c r="Z532" s="256"/>
      <c r="AA532" s="256"/>
      <c r="AB532" s="256"/>
      <c r="AC532" s="257"/>
      <c r="AD532" s="205">
        <f>'Art. 121'!AF519</f>
        <v>3</v>
      </c>
      <c r="AE532" s="91" t="str">
        <f t="shared" si="104"/>
        <v>No aplica</v>
      </c>
      <c r="AF532">
        <f t="shared" si="105"/>
        <v>1.5</v>
      </c>
      <c r="AG532" s="89" t="str">
        <f t="shared" si="106"/>
        <v>No aplica</v>
      </c>
      <c r="AH532" s="92" t="e">
        <f t="shared" si="107"/>
        <v>#VALUE!</v>
      </c>
      <c r="AI532" s="93" t="str">
        <f t="shared" si="108"/>
        <v>No aplica</v>
      </c>
      <c r="AJ532" s="93" t="e">
        <f t="shared" si="109"/>
        <v>#VALUE!</v>
      </c>
      <c r="AK532" s="93" t="e">
        <f t="shared" si="110"/>
        <v>#VALUE!</v>
      </c>
    </row>
    <row r="533" spans="1:37" ht="25.35" customHeight="1" thickTop="1" thickBot="1">
      <c r="A533" s="255" t="s">
        <v>2030</v>
      </c>
      <c r="B533" s="256"/>
      <c r="C533" s="256"/>
      <c r="D533" s="256"/>
      <c r="E533" s="256"/>
      <c r="F533" s="256"/>
      <c r="G533" s="256"/>
      <c r="H533" s="256"/>
      <c r="I533" s="256"/>
      <c r="J533" s="256"/>
      <c r="K533" s="256"/>
      <c r="L533" s="256"/>
      <c r="M533" s="256"/>
      <c r="N533" s="256"/>
      <c r="O533" s="256"/>
      <c r="P533" s="256"/>
      <c r="Q533" s="256"/>
      <c r="R533" s="256"/>
      <c r="S533" s="256"/>
      <c r="T533" s="256"/>
      <c r="U533" s="256"/>
      <c r="V533" s="256"/>
      <c r="W533" s="256"/>
      <c r="X533" s="256"/>
      <c r="Y533" s="256"/>
      <c r="Z533" s="256"/>
      <c r="AA533" s="256"/>
      <c r="AB533" s="256"/>
      <c r="AC533" s="257"/>
      <c r="AD533" s="205">
        <f>'Art. 121'!AF520</f>
        <v>3</v>
      </c>
      <c r="AE533" s="91" t="str">
        <f t="shared" si="104"/>
        <v>No aplica</v>
      </c>
      <c r="AF533">
        <f t="shared" si="105"/>
        <v>1.5</v>
      </c>
      <c r="AG533" s="89" t="str">
        <f t="shared" si="106"/>
        <v>No aplica</v>
      </c>
      <c r="AH533" s="92" t="e">
        <f t="shared" si="107"/>
        <v>#VALUE!</v>
      </c>
      <c r="AI533" s="93" t="str">
        <f t="shared" si="108"/>
        <v>No aplica</v>
      </c>
      <c r="AJ533" s="93" t="e">
        <f t="shared" si="109"/>
        <v>#VALUE!</v>
      </c>
      <c r="AK533" s="93" t="e">
        <f t="shared" si="110"/>
        <v>#VALUE!</v>
      </c>
    </row>
    <row r="534" spans="1:37" ht="25.35" customHeight="1" thickTop="1" thickBot="1">
      <c r="A534" s="255" t="s">
        <v>416</v>
      </c>
      <c r="B534" s="256"/>
      <c r="C534" s="256"/>
      <c r="D534" s="256"/>
      <c r="E534" s="256"/>
      <c r="F534" s="256"/>
      <c r="G534" s="256"/>
      <c r="H534" s="256"/>
      <c r="I534" s="256"/>
      <c r="J534" s="256"/>
      <c r="K534" s="256"/>
      <c r="L534" s="256"/>
      <c r="M534" s="256"/>
      <c r="N534" s="256"/>
      <c r="O534" s="256"/>
      <c r="P534" s="256"/>
      <c r="Q534" s="256"/>
      <c r="R534" s="256"/>
      <c r="S534" s="256"/>
      <c r="T534" s="256"/>
      <c r="U534" s="256"/>
      <c r="V534" s="256"/>
      <c r="W534" s="256"/>
      <c r="X534" s="256"/>
      <c r="Y534" s="256"/>
      <c r="Z534" s="256"/>
      <c r="AA534" s="256"/>
      <c r="AB534" s="256"/>
      <c r="AC534" s="257"/>
      <c r="AD534" s="205">
        <f>'Art. 121'!AF521</f>
        <v>3</v>
      </c>
      <c r="AE534" s="91" t="str">
        <f t="shared" si="104"/>
        <v>No aplica</v>
      </c>
      <c r="AF534">
        <f t="shared" si="105"/>
        <v>1.5</v>
      </c>
      <c r="AG534" s="89" t="str">
        <f t="shared" si="106"/>
        <v>No aplica</v>
      </c>
      <c r="AH534" s="92" t="e">
        <f t="shared" si="107"/>
        <v>#VALUE!</v>
      </c>
      <c r="AI534" s="93" t="str">
        <f t="shared" si="108"/>
        <v>No aplica</v>
      </c>
      <c r="AJ534" s="93" t="e">
        <f t="shared" si="109"/>
        <v>#VALUE!</v>
      </c>
      <c r="AK534" s="93" t="e">
        <f t="shared" si="110"/>
        <v>#VALUE!</v>
      </c>
    </row>
    <row r="535" spans="1:37" ht="25.35" customHeight="1" thickTop="1" thickBot="1">
      <c r="A535" s="255" t="s">
        <v>2031</v>
      </c>
      <c r="B535" s="256"/>
      <c r="C535" s="256"/>
      <c r="D535" s="256"/>
      <c r="E535" s="256"/>
      <c r="F535" s="256"/>
      <c r="G535" s="256"/>
      <c r="H535" s="256"/>
      <c r="I535" s="256"/>
      <c r="J535" s="256"/>
      <c r="K535" s="256"/>
      <c r="L535" s="256"/>
      <c r="M535" s="256"/>
      <c r="N535" s="256"/>
      <c r="O535" s="256"/>
      <c r="P535" s="256"/>
      <c r="Q535" s="256"/>
      <c r="R535" s="256"/>
      <c r="S535" s="256"/>
      <c r="T535" s="256"/>
      <c r="U535" s="256"/>
      <c r="V535" s="256"/>
      <c r="W535" s="256"/>
      <c r="X535" s="256"/>
      <c r="Y535" s="256"/>
      <c r="Z535" s="256"/>
      <c r="AA535" s="256"/>
      <c r="AB535" s="256"/>
      <c r="AC535" s="257"/>
      <c r="AD535" s="205">
        <f>'Art. 121'!AF522</f>
        <v>3</v>
      </c>
      <c r="AE535" s="91" t="str">
        <f t="shared" si="104"/>
        <v>No aplica</v>
      </c>
      <c r="AF535">
        <f t="shared" si="105"/>
        <v>1.5</v>
      </c>
      <c r="AG535" s="89" t="str">
        <f t="shared" si="106"/>
        <v>No aplica</v>
      </c>
      <c r="AH535" s="92" t="e">
        <f t="shared" si="107"/>
        <v>#VALUE!</v>
      </c>
      <c r="AI535" s="93" t="str">
        <f t="shared" si="108"/>
        <v>No aplica</v>
      </c>
      <c r="AJ535" s="93" t="e">
        <f t="shared" si="109"/>
        <v>#VALUE!</v>
      </c>
      <c r="AK535" s="93" t="e">
        <f t="shared" si="110"/>
        <v>#VALUE!</v>
      </c>
    </row>
    <row r="536" spans="1:37" ht="25.35" customHeight="1" thickTop="1" thickBot="1">
      <c r="A536" s="255" t="s">
        <v>418</v>
      </c>
      <c r="B536" s="256"/>
      <c r="C536" s="256"/>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256"/>
      <c r="Z536" s="256"/>
      <c r="AA536" s="256"/>
      <c r="AB536" s="256"/>
      <c r="AC536" s="257"/>
      <c r="AD536" s="205">
        <f>'Art. 121'!AF523</f>
        <v>3</v>
      </c>
      <c r="AE536" s="91" t="str">
        <f t="shared" si="104"/>
        <v>No aplica</v>
      </c>
      <c r="AF536">
        <f t="shared" si="105"/>
        <v>1.5</v>
      </c>
      <c r="AG536" s="89" t="str">
        <f t="shared" si="106"/>
        <v>No aplica</v>
      </c>
      <c r="AH536" s="92" t="e">
        <f t="shared" si="107"/>
        <v>#VALUE!</v>
      </c>
      <c r="AI536" s="93" t="str">
        <f t="shared" si="108"/>
        <v>No aplica</v>
      </c>
      <c r="AJ536" s="93" t="e">
        <f t="shared" si="109"/>
        <v>#VALUE!</v>
      </c>
      <c r="AK536" s="93" t="e">
        <f t="shared" si="110"/>
        <v>#VALUE!</v>
      </c>
    </row>
    <row r="537" spans="1:37" ht="25.35" customHeight="1" thickTop="1" thickBot="1">
      <c r="A537" s="255" t="s">
        <v>2032</v>
      </c>
      <c r="B537" s="256"/>
      <c r="C537" s="256"/>
      <c r="D537" s="256"/>
      <c r="E537" s="256"/>
      <c r="F537" s="256"/>
      <c r="G537" s="256"/>
      <c r="H537" s="256"/>
      <c r="I537" s="256"/>
      <c r="J537" s="256"/>
      <c r="K537" s="256"/>
      <c r="L537" s="256"/>
      <c r="M537" s="256"/>
      <c r="N537" s="256"/>
      <c r="O537" s="256"/>
      <c r="P537" s="256"/>
      <c r="Q537" s="256"/>
      <c r="R537" s="256"/>
      <c r="S537" s="256"/>
      <c r="T537" s="256"/>
      <c r="U537" s="256"/>
      <c r="V537" s="256"/>
      <c r="W537" s="256"/>
      <c r="X537" s="256"/>
      <c r="Y537" s="256"/>
      <c r="Z537" s="256"/>
      <c r="AA537" s="256"/>
      <c r="AB537" s="256"/>
      <c r="AC537" s="257"/>
      <c r="AD537" s="205">
        <f>'Art. 121'!AF524</f>
        <v>3</v>
      </c>
      <c r="AE537" s="91" t="str">
        <f t="shared" si="104"/>
        <v>No aplica</v>
      </c>
      <c r="AF537">
        <f t="shared" si="105"/>
        <v>1.5</v>
      </c>
      <c r="AG537" s="89" t="str">
        <f t="shared" si="106"/>
        <v>No aplica</v>
      </c>
      <c r="AH537" s="92" t="e">
        <f t="shared" si="107"/>
        <v>#VALUE!</v>
      </c>
      <c r="AI537" s="93" t="str">
        <f t="shared" si="108"/>
        <v>No aplica</v>
      </c>
      <c r="AJ537" s="93" t="e">
        <f t="shared" si="109"/>
        <v>#VALUE!</v>
      </c>
      <c r="AK537" s="93" t="e">
        <f t="shared" si="110"/>
        <v>#VALUE!</v>
      </c>
    </row>
    <row r="538" spans="1:37" ht="25.35" customHeight="1" thickTop="1" thickBot="1">
      <c r="A538" s="255" t="s">
        <v>420</v>
      </c>
      <c r="B538" s="256"/>
      <c r="C538" s="256"/>
      <c r="D538" s="256"/>
      <c r="E538" s="256"/>
      <c r="F538" s="256"/>
      <c r="G538" s="256"/>
      <c r="H538" s="256"/>
      <c r="I538" s="256"/>
      <c r="J538" s="256"/>
      <c r="K538" s="256"/>
      <c r="L538" s="256"/>
      <c r="M538" s="256"/>
      <c r="N538" s="256"/>
      <c r="O538" s="256"/>
      <c r="P538" s="256"/>
      <c r="Q538" s="256"/>
      <c r="R538" s="256"/>
      <c r="S538" s="256"/>
      <c r="T538" s="256"/>
      <c r="U538" s="256"/>
      <c r="V538" s="256"/>
      <c r="W538" s="256"/>
      <c r="X538" s="256"/>
      <c r="Y538" s="256"/>
      <c r="Z538" s="256"/>
      <c r="AA538" s="256"/>
      <c r="AB538" s="256"/>
      <c r="AC538" s="257"/>
      <c r="AD538" s="205">
        <f>'Art. 121'!AF525</f>
        <v>3</v>
      </c>
      <c r="AE538" s="91" t="str">
        <f t="shared" si="104"/>
        <v>No aplica</v>
      </c>
      <c r="AF538">
        <f t="shared" si="105"/>
        <v>1.5</v>
      </c>
      <c r="AG538" s="89" t="str">
        <f t="shared" si="106"/>
        <v>No aplica</v>
      </c>
      <c r="AH538" s="92" t="e">
        <f t="shared" si="107"/>
        <v>#VALUE!</v>
      </c>
      <c r="AI538" s="93" t="str">
        <f t="shared" si="108"/>
        <v>No aplica</v>
      </c>
      <c r="AJ538" s="93" t="e">
        <f t="shared" si="109"/>
        <v>#VALUE!</v>
      </c>
      <c r="AK538" s="93" t="e">
        <f t="shared" si="110"/>
        <v>#VALUE!</v>
      </c>
    </row>
    <row r="539" spans="1:37" ht="25.35" customHeight="1" thickTop="1" thickBot="1">
      <c r="A539" s="255" t="s">
        <v>421</v>
      </c>
      <c r="B539" s="256"/>
      <c r="C539" s="256"/>
      <c r="D539" s="256"/>
      <c r="E539" s="256"/>
      <c r="F539" s="256"/>
      <c r="G539" s="256"/>
      <c r="H539" s="256"/>
      <c r="I539" s="256"/>
      <c r="J539" s="256"/>
      <c r="K539" s="256"/>
      <c r="L539" s="256"/>
      <c r="M539" s="256"/>
      <c r="N539" s="256"/>
      <c r="O539" s="256"/>
      <c r="P539" s="256"/>
      <c r="Q539" s="256"/>
      <c r="R539" s="256"/>
      <c r="S539" s="256"/>
      <c r="T539" s="256"/>
      <c r="U539" s="256"/>
      <c r="V539" s="256"/>
      <c r="W539" s="256"/>
      <c r="X539" s="256"/>
      <c r="Y539" s="256"/>
      <c r="Z539" s="256"/>
      <c r="AA539" s="256"/>
      <c r="AB539" s="256"/>
      <c r="AC539" s="257"/>
      <c r="AD539" s="205">
        <f>'Art. 121'!AF526</f>
        <v>3</v>
      </c>
      <c r="AE539" s="91" t="str">
        <f t="shared" si="104"/>
        <v>No aplica</v>
      </c>
      <c r="AF539">
        <f t="shared" si="105"/>
        <v>1.5</v>
      </c>
      <c r="AG539" s="89" t="str">
        <f t="shared" si="106"/>
        <v>No aplica</v>
      </c>
      <c r="AH539" s="92" t="e">
        <f t="shared" si="107"/>
        <v>#VALUE!</v>
      </c>
      <c r="AI539" s="93" t="str">
        <f t="shared" si="108"/>
        <v>No aplica</v>
      </c>
      <c r="AJ539" s="93" t="e">
        <f t="shared" si="109"/>
        <v>#VALUE!</v>
      </c>
      <c r="AK539" s="93" t="e">
        <f t="shared" si="110"/>
        <v>#VALUE!</v>
      </c>
    </row>
    <row r="540" spans="1:37" ht="25.35" customHeight="1" thickTop="1" thickBot="1">
      <c r="A540" s="255" t="s">
        <v>422</v>
      </c>
      <c r="B540" s="256"/>
      <c r="C540" s="256"/>
      <c r="D540" s="256"/>
      <c r="E540" s="256"/>
      <c r="F540" s="256"/>
      <c r="G540" s="256"/>
      <c r="H540" s="256"/>
      <c r="I540" s="256"/>
      <c r="J540" s="256"/>
      <c r="K540" s="256"/>
      <c r="L540" s="256"/>
      <c r="M540" s="256"/>
      <c r="N540" s="256"/>
      <c r="O540" s="256"/>
      <c r="P540" s="256"/>
      <c r="Q540" s="256"/>
      <c r="R540" s="256"/>
      <c r="S540" s="256"/>
      <c r="T540" s="256"/>
      <c r="U540" s="256"/>
      <c r="V540" s="256"/>
      <c r="W540" s="256"/>
      <c r="X540" s="256"/>
      <c r="Y540" s="256"/>
      <c r="Z540" s="256"/>
      <c r="AA540" s="256"/>
      <c r="AB540" s="256"/>
      <c r="AC540" s="257"/>
      <c r="AD540" s="205">
        <f>'Art. 121'!AF527</f>
        <v>3</v>
      </c>
      <c r="AE540" s="91" t="str">
        <f t="shared" si="104"/>
        <v>No aplica</v>
      </c>
      <c r="AF540">
        <f t="shared" si="105"/>
        <v>1.5</v>
      </c>
      <c r="AG540" s="89" t="str">
        <f t="shared" si="106"/>
        <v>No aplica</v>
      </c>
      <c r="AH540" s="92" t="e">
        <f t="shared" si="107"/>
        <v>#VALUE!</v>
      </c>
      <c r="AI540" s="93" t="str">
        <f t="shared" si="108"/>
        <v>No aplica</v>
      </c>
      <c r="AJ540" s="93" t="e">
        <f t="shared" si="109"/>
        <v>#VALUE!</v>
      </c>
      <c r="AK540" s="93" t="e">
        <f t="shared" si="110"/>
        <v>#VALUE!</v>
      </c>
    </row>
    <row r="541" spans="1:37" ht="25.35" customHeight="1" thickTop="1" thickBot="1">
      <c r="A541" s="255" t="s">
        <v>423</v>
      </c>
      <c r="B541" s="256"/>
      <c r="C541" s="256"/>
      <c r="D541" s="256"/>
      <c r="E541" s="256"/>
      <c r="F541" s="256"/>
      <c r="G541" s="256"/>
      <c r="H541" s="256"/>
      <c r="I541" s="256"/>
      <c r="J541" s="256"/>
      <c r="K541" s="256"/>
      <c r="L541" s="256"/>
      <c r="M541" s="256"/>
      <c r="N541" s="256"/>
      <c r="O541" s="256"/>
      <c r="P541" s="256"/>
      <c r="Q541" s="256"/>
      <c r="R541" s="256"/>
      <c r="S541" s="256"/>
      <c r="T541" s="256"/>
      <c r="U541" s="256"/>
      <c r="V541" s="256"/>
      <c r="W541" s="256"/>
      <c r="X541" s="256"/>
      <c r="Y541" s="256"/>
      <c r="Z541" s="256"/>
      <c r="AA541" s="256"/>
      <c r="AB541" s="256"/>
      <c r="AC541" s="257"/>
      <c r="AD541" s="205">
        <f>'Art. 121'!AF525</f>
        <v>3</v>
      </c>
      <c r="AE541" s="91" t="str">
        <f t="shared" si="104"/>
        <v>No aplica</v>
      </c>
      <c r="AF541">
        <f t="shared" si="105"/>
        <v>1.5</v>
      </c>
      <c r="AG541" s="89" t="str">
        <f t="shared" si="106"/>
        <v>No aplica</v>
      </c>
      <c r="AH541" s="92" t="e">
        <f t="shared" si="107"/>
        <v>#VALUE!</v>
      </c>
      <c r="AI541" s="93" t="str">
        <f t="shared" si="108"/>
        <v>No aplica</v>
      </c>
      <c r="AJ541" s="93" t="e">
        <f t="shared" si="109"/>
        <v>#VALUE!</v>
      </c>
      <c r="AK541" s="93" t="e">
        <f t="shared" si="110"/>
        <v>#VALUE!</v>
      </c>
    </row>
    <row r="542" spans="1:37" ht="25.35" customHeight="1" thickTop="1" thickBot="1">
      <c r="A542" s="255" t="s">
        <v>424</v>
      </c>
      <c r="B542" s="256"/>
      <c r="C542" s="256"/>
      <c r="D542" s="256"/>
      <c r="E542" s="256"/>
      <c r="F542" s="256"/>
      <c r="G542" s="256"/>
      <c r="H542" s="256"/>
      <c r="I542" s="256"/>
      <c r="J542" s="256"/>
      <c r="K542" s="256"/>
      <c r="L542" s="256"/>
      <c r="M542" s="256"/>
      <c r="N542" s="256"/>
      <c r="O542" s="256"/>
      <c r="P542" s="256"/>
      <c r="Q542" s="256"/>
      <c r="R542" s="256"/>
      <c r="S542" s="256"/>
      <c r="T542" s="256"/>
      <c r="U542" s="256"/>
      <c r="V542" s="256"/>
      <c r="W542" s="256"/>
      <c r="X542" s="256"/>
      <c r="Y542" s="256"/>
      <c r="Z542" s="256"/>
      <c r="AA542" s="256"/>
      <c r="AB542" s="256"/>
      <c r="AC542" s="257"/>
      <c r="AD542" s="205">
        <f>'Art. 121'!AF526</f>
        <v>3</v>
      </c>
      <c r="AE542" s="91" t="str">
        <f t="shared" si="104"/>
        <v>No aplica</v>
      </c>
      <c r="AF542">
        <f t="shared" si="105"/>
        <v>1.5</v>
      </c>
      <c r="AG542" s="89" t="str">
        <f t="shared" si="106"/>
        <v>No aplica</v>
      </c>
      <c r="AH542" s="92" t="e">
        <f t="shared" si="107"/>
        <v>#VALUE!</v>
      </c>
      <c r="AI542" s="93" t="str">
        <f t="shared" si="108"/>
        <v>No aplica</v>
      </c>
      <c r="AJ542" s="93" t="e">
        <f t="shared" si="109"/>
        <v>#VALUE!</v>
      </c>
      <c r="AK542" s="93" t="e">
        <f t="shared" si="110"/>
        <v>#VALUE!</v>
      </c>
    </row>
    <row r="543" spans="1:37" ht="25.35" customHeight="1" thickTop="1" thickBot="1">
      <c r="A543" s="255" t="s">
        <v>425</v>
      </c>
      <c r="B543" s="256"/>
      <c r="C543" s="256"/>
      <c r="D543" s="256"/>
      <c r="E543" s="256"/>
      <c r="F543" s="256"/>
      <c r="G543" s="256"/>
      <c r="H543" s="256"/>
      <c r="I543" s="256"/>
      <c r="J543" s="256"/>
      <c r="K543" s="256"/>
      <c r="L543" s="256"/>
      <c r="M543" s="256"/>
      <c r="N543" s="256"/>
      <c r="O543" s="256"/>
      <c r="P543" s="256"/>
      <c r="Q543" s="256"/>
      <c r="R543" s="256"/>
      <c r="S543" s="256"/>
      <c r="T543" s="256"/>
      <c r="U543" s="256"/>
      <c r="V543" s="256"/>
      <c r="W543" s="256"/>
      <c r="X543" s="256"/>
      <c r="Y543" s="256"/>
      <c r="Z543" s="256"/>
      <c r="AA543" s="256"/>
      <c r="AB543" s="256"/>
      <c r="AC543" s="257"/>
      <c r="AD543" s="205">
        <f>'Art. 121'!AF527</f>
        <v>3</v>
      </c>
      <c r="AE543" s="91" t="str">
        <f t="shared" si="104"/>
        <v>No aplica</v>
      </c>
      <c r="AF543">
        <f t="shared" si="105"/>
        <v>1.5</v>
      </c>
      <c r="AG543" s="89" t="str">
        <f t="shared" si="106"/>
        <v>No aplica</v>
      </c>
      <c r="AH543" s="92" t="e">
        <f t="shared" si="107"/>
        <v>#VALUE!</v>
      </c>
      <c r="AI543" s="93" t="str">
        <f t="shared" si="108"/>
        <v>No aplica</v>
      </c>
      <c r="AJ543" s="93" t="e">
        <f t="shared" si="109"/>
        <v>#VALUE!</v>
      </c>
      <c r="AK543" s="93" t="e">
        <f t="shared" si="110"/>
        <v>#VALUE!</v>
      </c>
    </row>
    <row r="544" spans="1:37" ht="25.35" customHeight="1" thickTop="1" thickBot="1">
      <c r="A544" s="255" t="s">
        <v>426</v>
      </c>
      <c r="B544" s="256"/>
      <c r="C544" s="256"/>
      <c r="D544" s="256"/>
      <c r="E544" s="256"/>
      <c r="F544" s="256"/>
      <c r="G544" s="256"/>
      <c r="H544" s="256"/>
      <c r="I544" s="256"/>
      <c r="J544" s="256"/>
      <c r="K544" s="256"/>
      <c r="L544" s="256"/>
      <c r="M544" s="256"/>
      <c r="N544" s="256"/>
      <c r="O544" s="256"/>
      <c r="P544" s="256"/>
      <c r="Q544" s="256"/>
      <c r="R544" s="256"/>
      <c r="S544" s="256"/>
      <c r="T544" s="256"/>
      <c r="U544" s="256"/>
      <c r="V544" s="256"/>
      <c r="W544" s="256"/>
      <c r="X544" s="256"/>
      <c r="Y544" s="256"/>
      <c r="Z544" s="256"/>
      <c r="AA544" s="256"/>
      <c r="AB544" s="256"/>
      <c r="AC544" s="257"/>
      <c r="AD544" s="205">
        <f>'Art. 121'!AF528</f>
        <v>3</v>
      </c>
      <c r="AE544" s="91" t="str">
        <f t="shared" si="104"/>
        <v>No aplica</v>
      </c>
      <c r="AF544">
        <f t="shared" si="105"/>
        <v>1.5</v>
      </c>
      <c r="AG544" s="89" t="str">
        <f t="shared" si="106"/>
        <v>No aplica</v>
      </c>
      <c r="AH544" s="92" t="e">
        <f t="shared" si="107"/>
        <v>#VALUE!</v>
      </c>
      <c r="AI544" s="93" t="str">
        <f t="shared" si="108"/>
        <v>No aplica</v>
      </c>
      <c r="AJ544" s="93" t="e">
        <f t="shared" si="109"/>
        <v>#VALUE!</v>
      </c>
      <c r="AK544" s="93" t="e">
        <f t="shared" si="110"/>
        <v>#VALUE!</v>
      </c>
    </row>
    <row r="545" spans="1:37" ht="25.35" customHeight="1" thickTop="1" thickBot="1">
      <c r="A545" s="255" t="s">
        <v>2033</v>
      </c>
      <c r="B545" s="256"/>
      <c r="C545" s="256"/>
      <c r="D545" s="256"/>
      <c r="E545" s="256"/>
      <c r="F545" s="256"/>
      <c r="G545" s="256"/>
      <c r="H545" s="256"/>
      <c r="I545" s="256"/>
      <c r="J545" s="256"/>
      <c r="K545" s="256"/>
      <c r="L545" s="256"/>
      <c r="M545" s="256"/>
      <c r="N545" s="256"/>
      <c r="O545" s="256"/>
      <c r="P545" s="256"/>
      <c r="Q545" s="256"/>
      <c r="R545" s="256"/>
      <c r="S545" s="256"/>
      <c r="T545" s="256"/>
      <c r="U545" s="256"/>
      <c r="V545" s="256"/>
      <c r="W545" s="256"/>
      <c r="X545" s="256"/>
      <c r="Y545" s="256"/>
      <c r="Z545" s="256"/>
      <c r="AA545" s="256"/>
      <c r="AB545" s="256"/>
      <c r="AC545" s="257"/>
      <c r="AD545" s="205">
        <f>'Art. 121'!AF529</f>
        <v>3</v>
      </c>
      <c r="AE545" s="91" t="str">
        <f t="shared" si="104"/>
        <v>No aplica</v>
      </c>
      <c r="AF545">
        <f t="shared" si="105"/>
        <v>1.5</v>
      </c>
      <c r="AG545" s="89" t="str">
        <f t="shared" si="106"/>
        <v>No aplica</v>
      </c>
      <c r="AH545" s="92" t="e">
        <f t="shared" si="107"/>
        <v>#VALUE!</v>
      </c>
      <c r="AI545" s="93" t="str">
        <f t="shared" si="108"/>
        <v>No aplica</v>
      </c>
      <c r="AJ545" s="93" t="e">
        <f t="shared" si="109"/>
        <v>#VALUE!</v>
      </c>
      <c r="AK545" s="93" t="e">
        <f t="shared" si="110"/>
        <v>#VALUE!</v>
      </c>
    </row>
    <row r="546" spans="1:37" ht="25.35" customHeight="1" thickTop="1" thickBot="1">
      <c r="A546" s="255" t="s">
        <v>428</v>
      </c>
      <c r="B546" s="256"/>
      <c r="C546" s="256"/>
      <c r="D546" s="256"/>
      <c r="E546" s="256"/>
      <c r="F546" s="256"/>
      <c r="G546" s="256"/>
      <c r="H546" s="256"/>
      <c r="I546" s="256"/>
      <c r="J546" s="256"/>
      <c r="K546" s="256"/>
      <c r="L546" s="256"/>
      <c r="M546" s="256"/>
      <c r="N546" s="256"/>
      <c r="O546" s="256"/>
      <c r="P546" s="256"/>
      <c r="Q546" s="256"/>
      <c r="R546" s="256"/>
      <c r="S546" s="256"/>
      <c r="T546" s="256"/>
      <c r="U546" s="256"/>
      <c r="V546" s="256"/>
      <c r="W546" s="256"/>
      <c r="X546" s="256"/>
      <c r="Y546" s="256"/>
      <c r="Z546" s="256"/>
      <c r="AA546" s="256"/>
      <c r="AB546" s="256"/>
      <c r="AC546" s="257"/>
      <c r="AD546" s="205">
        <f>'Art. 121'!AF530</f>
        <v>3</v>
      </c>
      <c r="AE546" s="91" t="str">
        <f t="shared" si="104"/>
        <v>No aplica</v>
      </c>
      <c r="AF546">
        <f t="shared" si="105"/>
        <v>1.5</v>
      </c>
      <c r="AG546" s="89" t="str">
        <f t="shared" si="106"/>
        <v>No aplica</v>
      </c>
      <c r="AH546" s="92" t="e">
        <f t="shared" si="107"/>
        <v>#VALUE!</v>
      </c>
      <c r="AI546" s="93" t="str">
        <f t="shared" si="108"/>
        <v>No aplica</v>
      </c>
      <c r="AJ546" s="93" t="e">
        <f t="shared" si="109"/>
        <v>#VALUE!</v>
      </c>
      <c r="AK546" s="93" t="e">
        <f t="shared" si="110"/>
        <v>#VALUE!</v>
      </c>
    </row>
    <row r="547" spans="1:37" ht="25.35" customHeight="1" thickTop="1" thickBot="1">
      <c r="A547" s="255" t="s">
        <v>429</v>
      </c>
      <c r="B547" s="256"/>
      <c r="C547" s="256"/>
      <c r="D547" s="256"/>
      <c r="E547" s="256"/>
      <c r="F547" s="256"/>
      <c r="G547" s="256"/>
      <c r="H547" s="256"/>
      <c r="I547" s="256"/>
      <c r="J547" s="256"/>
      <c r="K547" s="256"/>
      <c r="L547" s="256"/>
      <c r="M547" s="256"/>
      <c r="N547" s="256"/>
      <c r="O547" s="256"/>
      <c r="P547" s="256"/>
      <c r="Q547" s="256"/>
      <c r="R547" s="256"/>
      <c r="S547" s="256"/>
      <c r="T547" s="256"/>
      <c r="U547" s="256"/>
      <c r="V547" s="256"/>
      <c r="W547" s="256"/>
      <c r="X547" s="256"/>
      <c r="Y547" s="256"/>
      <c r="Z547" s="256"/>
      <c r="AA547" s="256"/>
      <c r="AB547" s="256"/>
      <c r="AC547" s="257"/>
      <c r="AD547" s="205">
        <f>'Art. 121'!AF531</f>
        <v>3</v>
      </c>
      <c r="AE547" s="91" t="str">
        <f t="shared" si="104"/>
        <v>No aplica</v>
      </c>
      <c r="AF547">
        <f t="shared" si="105"/>
        <v>1.5</v>
      </c>
      <c r="AG547" s="89" t="str">
        <f t="shared" si="106"/>
        <v>No aplica</v>
      </c>
      <c r="AH547" s="92" t="e">
        <f t="shared" si="107"/>
        <v>#VALUE!</v>
      </c>
      <c r="AI547" s="93" t="str">
        <f t="shared" si="108"/>
        <v>No aplica</v>
      </c>
      <c r="AJ547" s="93" t="e">
        <f t="shared" si="109"/>
        <v>#VALUE!</v>
      </c>
      <c r="AK547" s="93" t="e">
        <f t="shared" si="110"/>
        <v>#VALUE!</v>
      </c>
    </row>
    <row r="548" spans="1:37" ht="25.35" customHeight="1" thickTop="1" thickBot="1">
      <c r="A548" s="255" t="s">
        <v>430</v>
      </c>
      <c r="B548" s="256"/>
      <c r="C548" s="256"/>
      <c r="D548" s="256"/>
      <c r="E548" s="256"/>
      <c r="F548" s="256"/>
      <c r="G548" s="256"/>
      <c r="H548" s="256"/>
      <c r="I548" s="256"/>
      <c r="J548" s="256"/>
      <c r="K548" s="256"/>
      <c r="L548" s="256"/>
      <c r="M548" s="256"/>
      <c r="N548" s="256"/>
      <c r="O548" s="256"/>
      <c r="P548" s="256"/>
      <c r="Q548" s="256"/>
      <c r="R548" s="256"/>
      <c r="S548" s="256"/>
      <c r="T548" s="256"/>
      <c r="U548" s="256"/>
      <c r="V548" s="256"/>
      <c r="W548" s="256"/>
      <c r="X548" s="256"/>
      <c r="Y548" s="256"/>
      <c r="Z548" s="256"/>
      <c r="AA548" s="256"/>
      <c r="AB548" s="256"/>
      <c r="AC548" s="257"/>
      <c r="AD548" s="205">
        <f>'Art. 121'!AF532</f>
        <v>3</v>
      </c>
      <c r="AE548" s="91" t="str">
        <f t="shared" si="104"/>
        <v>No aplica</v>
      </c>
      <c r="AF548">
        <f t="shared" si="105"/>
        <v>1.5</v>
      </c>
      <c r="AG548" s="89" t="str">
        <f t="shared" si="106"/>
        <v>No aplica</v>
      </c>
      <c r="AH548" s="92" t="e">
        <f t="shared" si="107"/>
        <v>#VALUE!</v>
      </c>
      <c r="AI548" s="93" t="str">
        <f t="shared" si="108"/>
        <v>No aplica</v>
      </c>
      <c r="AJ548" s="93" t="e">
        <f t="shared" si="109"/>
        <v>#VALUE!</v>
      </c>
      <c r="AK548" s="93" t="e">
        <f t="shared" si="110"/>
        <v>#VALUE!</v>
      </c>
    </row>
    <row r="549" spans="1:37" ht="25.35" customHeight="1" thickTop="1" thickBot="1">
      <c r="A549" s="255" t="s">
        <v>431</v>
      </c>
      <c r="B549" s="256"/>
      <c r="C549" s="256"/>
      <c r="D549" s="256"/>
      <c r="E549" s="256"/>
      <c r="F549" s="256"/>
      <c r="G549" s="256"/>
      <c r="H549" s="256"/>
      <c r="I549" s="256"/>
      <c r="J549" s="256"/>
      <c r="K549" s="256"/>
      <c r="L549" s="256"/>
      <c r="M549" s="256"/>
      <c r="N549" s="256"/>
      <c r="O549" s="256"/>
      <c r="P549" s="256"/>
      <c r="Q549" s="256"/>
      <c r="R549" s="256"/>
      <c r="S549" s="256"/>
      <c r="T549" s="256"/>
      <c r="U549" s="256"/>
      <c r="V549" s="256"/>
      <c r="W549" s="256"/>
      <c r="X549" s="256"/>
      <c r="Y549" s="256"/>
      <c r="Z549" s="256"/>
      <c r="AA549" s="256"/>
      <c r="AB549" s="256"/>
      <c r="AC549" s="257"/>
      <c r="AD549" s="205">
        <f>'Art. 121'!AF535</f>
        <v>3</v>
      </c>
      <c r="AE549" s="91" t="str">
        <f t="shared" si="104"/>
        <v>No aplica</v>
      </c>
      <c r="AF549">
        <f t="shared" si="105"/>
        <v>1.5</v>
      </c>
      <c r="AG549" s="89" t="str">
        <f t="shared" si="106"/>
        <v>No aplica</v>
      </c>
      <c r="AH549" s="92" t="e">
        <f t="shared" si="107"/>
        <v>#VALUE!</v>
      </c>
      <c r="AI549" s="93" t="str">
        <f t="shared" si="108"/>
        <v>No aplica</v>
      </c>
      <c r="AJ549" s="93" t="e">
        <f t="shared" si="109"/>
        <v>#VALUE!</v>
      </c>
      <c r="AK549" s="93" t="e">
        <f t="shared" si="110"/>
        <v>#VALUE!</v>
      </c>
    </row>
    <row r="550" spans="1:37" ht="25.35" customHeight="1" thickTop="1" thickBot="1">
      <c r="A550" s="255" t="s">
        <v>2034</v>
      </c>
      <c r="B550" s="256"/>
      <c r="C550" s="256"/>
      <c r="D550" s="256"/>
      <c r="E550" s="256"/>
      <c r="F550" s="256"/>
      <c r="G550" s="256"/>
      <c r="H550" s="256"/>
      <c r="I550" s="256"/>
      <c r="J550" s="256"/>
      <c r="K550" s="256"/>
      <c r="L550" s="256"/>
      <c r="M550" s="256"/>
      <c r="N550" s="256"/>
      <c r="O550" s="256"/>
      <c r="P550" s="256"/>
      <c r="Q550" s="256"/>
      <c r="R550" s="256"/>
      <c r="S550" s="256"/>
      <c r="T550" s="256"/>
      <c r="U550" s="256"/>
      <c r="V550" s="256"/>
      <c r="W550" s="256"/>
      <c r="X550" s="256"/>
      <c r="Y550" s="256"/>
      <c r="Z550" s="256"/>
      <c r="AA550" s="256"/>
      <c r="AB550" s="256"/>
      <c r="AC550" s="257"/>
      <c r="AD550" s="205">
        <f>'Art. 121'!AF537</f>
        <v>3</v>
      </c>
      <c r="AE550" s="91" t="str">
        <f t="shared" si="104"/>
        <v>No aplica</v>
      </c>
      <c r="AF550">
        <f t="shared" si="105"/>
        <v>1.5</v>
      </c>
      <c r="AG550" s="89" t="str">
        <f t="shared" si="106"/>
        <v>No aplica</v>
      </c>
      <c r="AH550" s="92" t="e">
        <f t="shared" si="107"/>
        <v>#VALUE!</v>
      </c>
      <c r="AI550" s="93" t="str">
        <f t="shared" si="108"/>
        <v>No aplica</v>
      </c>
      <c r="AJ550" s="93" t="e">
        <f t="shared" si="109"/>
        <v>#VALUE!</v>
      </c>
      <c r="AK550" s="93" t="e">
        <f t="shared" si="110"/>
        <v>#VALUE!</v>
      </c>
    </row>
    <row r="551" spans="1:37" ht="25.35" customHeight="1" thickTop="1" thickBot="1">
      <c r="A551" s="255" t="s">
        <v>2035</v>
      </c>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7"/>
      <c r="AD551" s="205">
        <f>'Art. 121'!AF538</f>
        <v>3</v>
      </c>
      <c r="AE551" s="91" t="str">
        <f t="shared" si="104"/>
        <v>No aplica</v>
      </c>
      <c r="AF551">
        <f t="shared" si="105"/>
        <v>1.5</v>
      </c>
      <c r="AG551" s="89" t="str">
        <f t="shared" si="106"/>
        <v>No aplica</v>
      </c>
      <c r="AH551" s="92" t="e">
        <f t="shared" si="107"/>
        <v>#VALUE!</v>
      </c>
      <c r="AI551" s="93" t="str">
        <f t="shared" si="108"/>
        <v>No aplica</v>
      </c>
      <c r="AJ551" s="93" t="e">
        <f t="shared" si="109"/>
        <v>#VALUE!</v>
      </c>
      <c r="AK551" s="93" t="e">
        <f t="shared" si="110"/>
        <v>#VALUE!</v>
      </c>
    </row>
    <row r="552" spans="1:37" ht="25.35" customHeight="1" thickTop="1">
      <c r="A552" s="304" t="s">
        <v>2036</v>
      </c>
      <c r="B552" s="304"/>
      <c r="C552" s="304"/>
      <c r="D552" s="304"/>
      <c r="E552" s="304"/>
      <c r="F552" s="304"/>
      <c r="G552" s="304"/>
      <c r="H552" s="304"/>
      <c r="I552" s="304"/>
      <c r="J552" s="304"/>
      <c r="K552" s="304"/>
      <c r="L552" s="304"/>
      <c r="M552" s="304"/>
      <c r="N552" s="304"/>
      <c r="O552" s="304"/>
      <c r="P552" s="304"/>
      <c r="Q552" s="304"/>
      <c r="R552" s="304"/>
      <c r="S552" s="304"/>
      <c r="T552" s="304"/>
      <c r="U552" s="304"/>
      <c r="V552" s="304"/>
      <c r="W552" s="304"/>
      <c r="X552" s="304"/>
      <c r="Y552" s="304"/>
      <c r="Z552" s="304"/>
      <c r="AA552" s="304"/>
      <c r="AB552" s="304"/>
      <c r="AC552" s="304"/>
      <c r="AD552" s="304"/>
      <c r="AE552" s="91">
        <f>SUM(AE530:AE551)</f>
        <v>0</v>
      </c>
      <c r="AF552" s="63"/>
      <c r="AG552" s="94">
        <f>SUM(AG530:AG551)</f>
        <v>0</v>
      </c>
      <c r="AH552" s="95"/>
      <c r="AI552" s="96"/>
      <c r="AJ552" s="96"/>
      <c r="AK552" s="96"/>
    </row>
    <row r="553" spans="1:37" ht="25.35" customHeight="1">
      <c r="A553" s="302" t="s">
        <v>2037</v>
      </c>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c r="AA553" s="302"/>
      <c r="AB553" s="302"/>
      <c r="AC553" s="302"/>
      <c r="AD553" s="302"/>
      <c r="AE553" s="91">
        <f>AE552/$AE$23*100</f>
        <v>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05" t="s">
        <v>79</v>
      </c>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106" t="s">
        <v>67</v>
      </c>
      <c r="AE555" s="107" t="s">
        <v>9</v>
      </c>
      <c r="AF555" s="89" t="s">
        <v>1877</v>
      </c>
      <c r="AG555" s="89" t="s">
        <v>1878</v>
      </c>
      <c r="AH555" s="89" t="s">
        <v>1879</v>
      </c>
      <c r="AI555" s="90" t="s">
        <v>1880</v>
      </c>
      <c r="AJ555" s="89"/>
      <c r="AK555" s="90" t="s">
        <v>1881</v>
      </c>
    </row>
    <row r="556" spans="1:37" ht="25.35" customHeight="1" thickTop="1" thickBot="1">
      <c r="A556" s="255" t="s">
        <v>357</v>
      </c>
      <c r="B556" s="256"/>
      <c r="C556" s="256"/>
      <c r="D556" s="256"/>
      <c r="E556" s="256"/>
      <c r="F556" s="256"/>
      <c r="G556" s="256"/>
      <c r="H556" s="256"/>
      <c r="I556" s="256"/>
      <c r="J556" s="256"/>
      <c r="K556" s="256"/>
      <c r="L556" s="256"/>
      <c r="M556" s="256"/>
      <c r="N556" s="256"/>
      <c r="O556" s="256"/>
      <c r="P556" s="256"/>
      <c r="Q556" s="256"/>
      <c r="R556" s="256"/>
      <c r="S556" s="256"/>
      <c r="T556" s="256"/>
      <c r="U556" s="256"/>
      <c r="V556" s="256"/>
      <c r="W556" s="256"/>
      <c r="X556" s="256"/>
      <c r="Y556" s="256"/>
      <c r="Z556" s="256"/>
      <c r="AA556" s="256"/>
      <c r="AB556" s="256"/>
      <c r="AC556" s="257"/>
      <c r="AD556" s="205">
        <f>'Art. 121'!AF541</f>
        <v>3</v>
      </c>
      <c r="AE556" s="91" t="str">
        <f>IF(AG556=1,AK556,AG556)</f>
        <v>No aplica</v>
      </c>
      <c r="AF556">
        <f>AD556/2</f>
        <v>1.5</v>
      </c>
      <c r="AG556" s="89" t="str">
        <f>IF(AND(AF556&gt;=0,AF556&lt;=1),1,"No aplica")</f>
        <v>No aplica</v>
      </c>
      <c r="AH556" s="92" t="e">
        <f>AD556/(AG556*2)</f>
        <v>#VALUE!</v>
      </c>
      <c r="AI556" s="93" t="str">
        <f>IF(AG556=1,AG556/$AG$561,"No aplica")</f>
        <v>No aplica</v>
      </c>
      <c r="AJ556" s="93" t="e">
        <f>AF556*AI556</f>
        <v>#VALUE!</v>
      </c>
      <c r="AK556" s="93" t="e">
        <f>AJ556*$AE$23</f>
        <v>#VALUE!</v>
      </c>
    </row>
    <row r="557" spans="1:37" ht="25.35" customHeight="1" thickTop="1" thickBot="1">
      <c r="A557" s="255" t="s">
        <v>358</v>
      </c>
      <c r="B557" s="256"/>
      <c r="C557" s="256"/>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256"/>
      <c r="Z557" s="256"/>
      <c r="AA557" s="256"/>
      <c r="AB557" s="256"/>
      <c r="AC557" s="257"/>
      <c r="AD557" s="205">
        <f>'Art. 121'!AF542</f>
        <v>3</v>
      </c>
      <c r="AE557" s="91" t="str">
        <f>IF(AG557=1,AK557,AG557)</f>
        <v>No aplica</v>
      </c>
      <c r="AF557">
        <f>AD557/2</f>
        <v>1.5</v>
      </c>
      <c r="AG557" s="89" t="str">
        <f>IF(AND(AF557&gt;=0,AF557&lt;=1),1,"No aplica")</f>
        <v>No aplica</v>
      </c>
      <c r="AH557" s="92" t="e">
        <f>AD557/(AG557*2)</f>
        <v>#VALUE!</v>
      </c>
      <c r="AI557" s="93" t="str">
        <f>IF(AG557=1,AG557/$AG$561,"No aplica")</f>
        <v>No aplica</v>
      </c>
      <c r="AJ557" s="93" t="e">
        <f>AF557*AI557</f>
        <v>#VALUE!</v>
      </c>
      <c r="AK557" s="93" t="e">
        <f>AJ557*$AE$23</f>
        <v>#VALUE!</v>
      </c>
    </row>
    <row r="558" spans="1:37" ht="25.35" customHeight="1" thickTop="1" thickBot="1">
      <c r="A558" s="255" t="s">
        <v>1994</v>
      </c>
      <c r="B558" s="256"/>
      <c r="C558" s="256"/>
      <c r="D558" s="256"/>
      <c r="E558" s="256"/>
      <c r="F558" s="256"/>
      <c r="G558" s="256"/>
      <c r="H558" s="256"/>
      <c r="I558" s="256"/>
      <c r="J558" s="256"/>
      <c r="K558" s="256"/>
      <c r="L558" s="256"/>
      <c r="M558" s="256"/>
      <c r="N558" s="256"/>
      <c r="O558" s="256"/>
      <c r="P558" s="256"/>
      <c r="Q558" s="256"/>
      <c r="R558" s="256"/>
      <c r="S558" s="256"/>
      <c r="T558" s="256"/>
      <c r="U558" s="256"/>
      <c r="V558" s="256"/>
      <c r="W558" s="256"/>
      <c r="X558" s="256"/>
      <c r="Y558" s="256"/>
      <c r="Z558" s="256"/>
      <c r="AA558" s="256"/>
      <c r="AB558" s="256"/>
      <c r="AC558" s="257"/>
      <c r="AD558" s="205">
        <f>'Art. 121'!AF543</f>
        <v>3</v>
      </c>
      <c r="AE558" s="91" t="str">
        <f>IF(AG558=1,AK558,AG558)</f>
        <v>No aplica</v>
      </c>
      <c r="AF558">
        <f>AD558/2</f>
        <v>1.5</v>
      </c>
      <c r="AG558" s="89" t="str">
        <f>IF(AND(AF558&gt;=0,AF558&lt;=1),1,"No aplica")</f>
        <v>No aplica</v>
      </c>
      <c r="AH558" s="92" t="e">
        <f>AD558/(AG558*2)</f>
        <v>#VALUE!</v>
      </c>
      <c r="AI558" s="93" t="str">
        <f>IF(AG558=1,AG558/$AG$561,"No aplica")</f>
        <v>No aplica</v>
      </c>
      <c r="AJ558" s="93" t="e">
        <f>AF558*AI558</f>
        <v>#VALUE!</v>
      </c>
      <c r="AK558" s="93" t="e">
        <f>AJ558*$AE$23</f>
        <v>#VALUE!</v>
      </c>
    </row>
    <row r="559" spans="1:37" ht="25.35" customHeight="1" thickTop="1" thickBot="1">
      <c r="A559" s="255" t="s">
        <v>1995</v>
      </c>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7"/>
      <c r="AD559" s="205">
        <f>'Art. 121'!AF544</f>
        <v>3</v>
      </c>
      <c r="AE559" s="91" t="str">
        <f>IF(AG559=1,AK559,AG559)</f>
        <v>No aplica</v>
      </c>
      <c r="AF559">
        <f>AD559/2</f>
        <v>1.5</v>
      </c>
      <c r="AG559" s="89" t="str">
        <f>IF(AND(AF559&gt;=0,AF559&lt;=1),1,"No aplica")</f>
        <v>No aplica</v>
      </c>
      <c r="AH559" s="92" t="e">
        <f>AD559/(AG559*2)</f>
        <v>#VALUE!</v>
      </c>
      <c r="AI559" s="93" t="str">
        <f>IF(AG559=1,AG559/$AG$561,"No aplica")</f>
        <v>No aplica</v>
      </c>
      <c r="AJ559" s="93" t="e">
        <f>AF559*AI559</f>
        <v>#VALUE!</v>
      </c>
      <c r="AK559" s="93" t="e">
        <f>AJ559*$AE$23</f>
        <v>#VALUE!</v>
      </c>
    </row>
    <row r="560" spans="1:37" ht="25.35" customHeight="1" thickTop="1" thickBot="1">
      <c r="A560" s="255" t="s">
        <v>435</v>
      </c>
      <c r="B560" s="256"/>
      <c r="C560" s="256"/>
      <c r="D560" s="256"/>
      <c r="E560" s="256"/>
      <c r="F560" s="256"/>
      <c r="G560" s="256"/>
      <c r="H560" s="256"/>
      <c r="I560" s="256"/>
      <c r="J560" s="256"/>
      <c r="K560" s="256"/>
      <c r="L560" s="256"/>
      <c r="M560" s="256"/>
      <c r="N560" s="256"/>
      <c r="O560" s="256"/>
      <c r="P560" s="256"/>
      <c r="Q560" s="256"/>
      <c r="R560" s="256"/>
      <c r="S560" s="256"/>
      <c r="T560" s="256"/>
      <c r="U560" s="256"/>
      <c r="V560" s="256"/>
      <c r="W560" s="256"/>
      <c r="X560" s="256"/>
      <c r="Y560" s="256"/>
      <c r="Z560" s="256"/>
      <c r="AA560" s="256"/>
      <c r="AB560" s="256"/>
      <c r="AC560" s="257"/>
      <c r="AD560" s="205">
        <f>'Art. 121'!AF545</f>
        <v>3</v>
      </c>
      <c r="AE560" s="91" t="str">
        <f>IF(AG560=1,AK560,AG560)</f>
        <v>No aplica</v>
      </c>
      <c r="AF560">
        <f>AD560/2</f>
        <v>1.5</v>
      </c>
      <c r="AG560" s="89" t="str">
        <f>IF(AND(AF560&gt;=0,AF560&lt;=1),1,"No aplica")</f>
        <v>No aplica</v>
      </c>
      <c r="AH560" s="92" t="e">
        <f>AD560/(AG560*2)</f>
        <v>#VALUE!</v>
      </c>
      <c r="AI560" s="93" t="str">
        <f>IF(AG560=1,AG560/$AG$561,"No aplica")</f>
        <v>No aplica</v>
      </c>
      <c r="AJ560" s="93" t="e">
        <f>AF560*AI560</f>
        <v>#VALUE!</v>
      </c>
      <c r="AK560" s="93" t="e">
        <f>AJ560*$AE$23</f>
        <v>#VALUE!</v>
      </c>
    </row>
    <row r="561" spans="1:37" ht="25.35" customHeight="1" thickTop="1">
      <c r="A561" s="304" t="s">
        <v>2038</v>
      </c>
      <c r="B561" s="304"/>
      <c r="C561" s="304"/>
      <c r="D561" s="304"/>
      <c r="E561" s="304"/>
      <c r="F561" s="304"/>
      <c r="G561" s="304"/>
      <c r="H561" s="304"/>
      <c r="I561" s="304"/>
      <c r="J561" s="304"/>
      <c r="K561" s="304"/>
      <c r="L561" s="304"/>
      <c r="M561" s="304"/>
      <c r="N561" s="304"/>
      <c r="O561" s="304"/>
      <c r="P561" s="304"/>
      <c r="Q561" s="304"/>
      <c r="R561" s="304"/>
      <c r="S561" s="304"/>
      <c r="T561" s="304"/>
      <c r="U561" s="304"/>
      <c r="V561" s="304"/>
      <c r="W561" s="304"/>
      <c r="X561" s="304"/>
      <c r="Y561" s="304"/>
      <c r="Z561" s="304"/>
      <c r="AA561" s="304"/>
      <c r="AB561" s="304"/>
      <c r="AC561" s="304"/>
      <c r="AD561" s="304"/>
      <c r="AE561" s="91">
        <f>SUM(AE554:AE560)</f>
        <v>0</v>
      </c>
      <c r="AF561" s="63"/>
      <c r="AG561" s="94">
        <f>SUM(AG556:AG560)</f>
        <v>0</v>
      </c>
      <c r="AH561" s="95"/>
      <c r="AI561" s="96"/>
      <c r="AJ561" s="96"/>
      <c r="AK561" s="96"/>
    </row>
    <row r="562" spans="1:37" ht="25.35" customHeight="1">
      <c r="A562" s="302" t="s">
        <v>2039</v>
      </c>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c r="AA562" s="302"/>
      <c r="AB562" s="302"/>
      <c r="AC562" s="302"/>
      <c r="AD562" s="302"/>
      <c r="AE562" s="91">
        <f>AE561/$AE$23*100</f>
        <v>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94" t="s">
        <v>436</v>
      </c>
      <c r="B565" s="294"/>
      <c r="C565" s="294"/>
      <c r="D565" s="294"/>
      <c r="E565" s="294"/>
      <c r="F565" s="294"/>
      <c r="G565" s="294"/>
      <c r="H565" s="294"/>
      <c r="I565" s="294"/>
      <c r="J565" s="294"/>
      <c r="K565" s="294"/>
      <c r="L565" s="294"/>
      <c r="M565" s="294"/>
      <c r="N565" s="294"/>
      <c r="O565" s="294"/>
      <c r="P565" s="294"/>
      <c r="Q565" s="294"/>
      <c r="R565" s="294"/>
      <c r="S565" s="294"/>
      <c r="T565" s="294"/>
      <c r="U565" s="294"/>
      <c r="V565" s="294"/>
      <c r="W565" s="294"/>
      <c r="X565" s="294"/>
      <c r="Y565" s="294"/>
      <c r="Z565" s="294"/>
      <c r="AA565" s="294"/>
      <c r="AB565" s="294"/>
      <c r="AC565" s="294"/>
      <c r="AD565" s="204"/>
      <c r="AE565" s="204"/>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03" t="s">
        <v>44</v>
      </c>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c r="AA568" s="303"/>
      <c r="AB568" s="303"/>
      <c r="AC568" s="303"/>
      <c r="AD568" s="67" t="s">
        <v>67</v>
      </c>
      <c r="AE568" s="201" t="s">
        <v>9</v>
      </c>
      <c r="AF568" s="89" t="s">
        <v>1877</v>
      </c>
      <c r="AG568" s="89" t="s">
        <v>1878</v>
      </c>
      <c r="AH568" s="89" t="s">
        <v>1879</v>
      </c>
      <c r="AI568" s="90" t="s">
        <v>1880</v>
      </c>
      <c r="AJ568" s="89"/>
      <c r="AK568" s="90" t="s">
        <v>1881</v>
      </c>
    </row>
    <row r="569" spans="1:37" ht="25.35" customHeight="1" thickTop="1" thickBot="1">
      <c r="A569" s="255" t="s">
        <v>438</v>
      </c>
      <c r="B569" s="256"/>
      <c r="C569" s="256"/>
      <c r="D569" s="256"/>
      <c r="E569" s="256"/>
      <c r="F569" s="256"/>
      <c r="G569" s="256"/>
      <c r="H569" s="256"/>
      <c r="I569" s="256"/>
      <c r="J569" s="256"/>
      <c r="K569" s="256"/>
      <c r="L569" s="256"/>
      <c r="M569" s="256"/>
      <c r="N569" s="256"/>
      <c r="O569" s="256"/>
      <c r="P569" s="256"/>
      <c r="Q569" s="256"/>
      <c r="R569" s="256"/>
      <c r="S569" s="256"/>
      <c r="T569" s="256"/>
      <c r="U569" s="256"/>
      <c r="V569" s="256"/>
      <c r="W569" s="256"/>
      <c r="X569" s="256"/>
      <c r="Y569" s="256"/>
      <c r="Z569" s="256"/>
      <c r="AA569" s="256"/>
      <c r="AB569" s="256"/>
      <c r="AC569" s="257"/>
      <c r="AD569" s="205">
        <f>'Art. 121'!AF554</f>
        <v>3</v>
      </c>
      <c r="AE569" s="91" t="str">
        <f t="shared" ref="AE569:AE587" si="111">IF(AG569=1,AK569,AG569)</f>
        <v>No aplica</v>
      </c>
      <c r="AF569">
        <f t="shared" ref="AF569:AF587" si="112">AD569/2</f>
        <v>1.5</v>
      </c>
      <c r="AG569" s="89" t="str">
        <f t="shared" ref="AG569:AG587" si="113">IF(AND(AF569&gt;=0,AF569&lt;=1),1,"No aplica")</f>
        <v>No aplica</v>
      </c>
      <c r="AH569" s="92" t="e">
        <f t="shared" ref="AH569:AH587" si="114">AD569/(AG569*2)</f>
        <v>#VALUE!</v>
      </c>
      <c r="AI569" s="93" t="str">
        <f t="shared" ref="AI569:AI587" si="115">IF(AG569=1,AG569/$AG$588,"No aplica")</f>
        <v>No aplica</v>
      </c>
      <c r="AJ569" s="93" t="e">
        <f t="shared" ref="AJ569:AJ587" si="116">AF569*AI569</f>
        <v>#VALUE!</v>
      </c>
      <c r="AK569" s="93" t="e">
        <f t="shared" ref="AK569:AK587" si="117">AJ569*$AE$23</f>
        <v>#VALUE!</v>
      </c>
    </row>
    <row r="570" spans="1:37" ht="25.35" customHeight="1" thickTop="1" thickBot="1">
      <c r="A570" s="255" t="s">
        <v>109</v>
      </c>
      <c r="B570" s="256"/>
      <c r="C570" s="256"/>
      <c r="D570" s="256"/>
      <c r="E570" s="256"/>
      <c r="F570" s="256"/>
      <c r="G570" s="256"/>
      <c r="H570" s="256"/>
      <c r="I570" s="256"/>
      <c r="J570" s="256"/>
      <c r="K570" s="256"/>
      <c r="L570" s="256"/>
      <c r="M570" s="256"/>
      <c r="N570" s="256"/>
      <c r="O570" s="256"/>
      <c r="P570" s="256"/>
      <c r="Q570" s="256"/>
      <c r="R570" s="256"/>
      <c r="S570" s="256"/>
      <c r="T570" s="256"/>
      <c r="U570" s="256"/>
      <c r="V570" s="256"/>
      <c r="W570" s="256"/>
      <c r="X570" s="256"/>
      <c r="Y570" s="256"/>
      <c r="Z570" s="256"/>
      <c r="AA570" s="256"/>
      <c r="AB570" s="256"/>
      <c r="AC570" s="257"/>
      <c r="AD570" s="205">
        <f>'Art. 121'!AF555</f>
        <v>3</v>
      </c>
      <c r="AE570" s="91" t="str">
        <f t="shared" si="111"/>
        <v>No aplica</v>
      </c>
      <c r="AF570">
        <f t="shared" si="112"/>
        <v>1.5</v>
      </c>
      <c r="AG570" s="89" t="str">
        <f t="shared" si="113"/>
        <v>No aplica</v>
      </c>
      <c r="AH570" s="92" t="e">
        <f t="shared" si="114"/>
        <v>#VALUE!</v>
      </c>
      <c r="AI570" s="93" t="str">
        <f t="shared" si="115"/>
        <v>No aplica</v>
      </c>
      <c r="AJ570" s="93" t="e">
        <f t="shared" si="116"/>
        <v>#VALUE!</v>
      </c>
      <c r="AK570" s="93" t="e">
        <f t="shared" si="117"/>
        <v>#VALUE!</v>
      </c>
    </row>
    <row r="571" spans="1:37" ht="25.35" customHeight="1" thickTop="1" thickBot="1">
      <c r="A571" s="255" t="s">
        <v>439</v>
      </c>
      <c r="B571" s="256"/>
      <c r="C571" s="256"/>
      <c r="D571" s="256"/>
      <c r="E571" s="256"/>
      <c r="F571" s="256"/>
      <c r="G571" s="256"/>
      <c r="H571" s="256"/>
      <c r="I571" s="256"/>
      <c r="J571" s="256"/>
      <c r="K571" s="256"/>
      <c r="L571" s="256"/>
      <c r="M571" s="256"/>
      <c r="N571" s="256"/>
      <c r="O571" s="256"/>
      <c r="P571" s="256"/>
      <c r="Q571" s="256"/>
      <c r="R571" s="256"/>
      <c r="S571" s="256"/>
      <c r="T571" s="256"/>
      <c r="U571" s="256"/>
      <c r="V571" s="256"/>
      <c r="W571" s="256"/>
      <c r="X571" s="256"/>
      <c r="Y571" s="256"/>
      <c r="Z571" s="256"/>
      <c r="AA571" s="256"/>
      <c r="AB571" s="256"/>
      <c r="AC571" s="257"/>
      <c r="AD571" s="205">
        <f>'Art. 121'!AF556</f>
        <v>3</v>
      </c>
      <c r="AE571" s="91" t="str">
        <f t="shared" si="111"/>
        <v>No aplica</v>
      </c>
      <c r="AF571">
        <f t="shared" si="112"/>
        <v>1.5</v>
      </c>
      <c r="AG571" s="89" t="str">
        <f t="shared" si="113"/>
        <v>No aplica</v>
      </c>
      <c r="AH571" s="92" t="e">
        <f t="shared" si="114"/>
        <v>#VALUE!</v>
      </c>
      <c r="AI571" s="93" t="str">
        <f t="shared" si="115"/>
        <v>No aplica</v>
      </c>
      <c r="AJ571" s="93" t="e">
        <f t="shared" si="116"/>
        <v>#VALUE!</v>
      </c>
      <c r="AK571" s="93" t="e">
        <f t="shared" si="117"/>
        <v>#VALUE!</v>
      </c>
    </row>
    <row r="572" spans="1:37" ht="25.35" customHeight="1" thickTop="1" thickBot="1">
      <c r="A572" s="255" t="s">
        <v>440</v>
      </c>
      <c r="B572" s="256"/>
      <c r="C572" s="256"/>
      <c r="D572" s="256"/>
      <c r="E572" s="256"/>
      <c r="F572" s="256"/>
      <c r="G572" s="256"/>
      <c r="H572" s="256"/>
      <c r="I572" s="256"/>
      <c r="J572" s="256"/>
      <c r="K572" s="256"/>
      <c r="L572" s="256"/>
      <c r="M572" s="256"/>
      <c r="N572" s="256"/>
      <c r="O572" s="256"/>
      <c r="P572" s="256"/>
      <c r="Q572" s="256"/>
      <c r="R572" s="256"/>
      <c r="S572" s="256"/>
      <c r="T572" s="256"/>
      <c r="U572" s="256"/>
      <c r="V572" s="256"/>
      <c r="W572" s="256"/>
      <c r="X572" s="256"/>
      <c r="Y572" s="256"/>
      <c r="Z572" s="256"/>
      <c r="AA572" s="256"/>
      <c r="AB572" s="256"/>
      <c r="AC572" s="257"/>
      <c r="AD572" s="205">
        <f>'Art. 121'!AF557</f>
        <v>3</v>
      </c>
      <c r="AE572" s="91" t="str">
        <f t="shared" si="111"/>
        <v>No aplica</v>
      </c>
      <c r="AF572">
        <f t="shared" si="112"/>
        <v>1.5</v>
      </c>
      <c r="AG572" s="89" t="str">
        <f t="shared" si="113"/>
        <v>No aplica</v>
      </c>
      <c r="AH572" s="92" t="e">
        <f t="shared" si="114"/>
        <v>#VALUE!</v>
      </c>
      <c r="AI572" s="93" t="str">
        <f t="shared" si="115"/>
        <v>No aplica</v>
      </c>
      <c r="AJ572" s="93" t="e">
        <f t="shared" si="116"/>
        <v>#VALUE!</v>
      </c>
      <c r="AK572" s="93" t="e">
        <f t="shared" si="117"/>
        <v>#VALUE!</v>
      </c>
    </row>
    <row r="573" spans="1:37" ht="25.35" customHeight="1" thickTop="1" thickBot="1">
      <c r="A573" s="255" t="s">
        <v>2040</v>
      </c>
      <c r="B573" s="256"/>
      <c r="C573" s="256"/>
      <c r="D573" s="256"/>
      <c r="E573" s="256"/>
      <c r="F573" s="256"/>
      <c r="G573" s="256"/>
      <c r="H573" s="256"/>
      <c r="I573" s="256"/>
      <c r="J573" s="256"/>
      <c r="K573" s="256"/>
      <c r="L573" s="256"/>
      <c r="M573" s="256"/>
      <c r="N573" s="256"/>
      <c r="O573" s="256"/>
      <c r="P573" s="256"/>
      <c r="Q573" s="256"/>
      <c r="R573" s="256"/>
      <c r="S573" s="256"/>
      <c r="T573" s="256"/>
      <c r="U573" s="256"/>
      <c r="V573" s="256"/>
      <c r="W573" s="256"/>
      <c r="X573" s="256"/>
      <c r="Y573" s="256"/>
      <c r="Z573" s="256"/>
      <c r="AA573" s="256"/>
      <c r="AB573" s="256"/>
      <c r="AC573" s="257"/>
      <c r="AD573" s="205">
        <f>'Art. 121'!AF558</f>
        <v>3</v>
      </c>
      <c r="AE573" s="91" t="str">
        <f t="shared" si="111"/>
        <v>No aplica</v>
      </c>
      <c r="AF573">
        <f t="shared" si="112"/>
        <v>1.5</v>
      </c>
      <c r="AG573" s="89" t="str">
        <f t="shared" si="113"/>
        <v>No aplica</v>
      </c>
      <c r="AH573" s="92" t="e">
        <f t="shared" si="114"/>
        <v>#VALUE!</v>
      </c>
      <c r="AI573" s="93" t="str">
        <f t="shared" si="115"/>
        <v>No aplica</v>
      </c>
      <c r="AJ573" s="93" t="e">
        <f t="shared" si="116"/>
        <v>#VALUE!</v>
      </c>
      <c r="AK573" s="93" t="e">
        <f t="shared" si="117"/>
        <v>#VALUE!</v>
      </c>
    </row>
    <row r="574" spans="1:37" ht="25.35" customHeight="1" thickTop="1" thickBot="1">
      <c r="A574" s="255" t="s">
        <v>442</v>
      </c>
      <c r="B574" s="256"/>
      <c r="C574" s="256"/>
      <c r="D574" s="256"/>
      <c r="E574" s="256"/>
      <c r="F574" s="256"/>
      <c r="G574" s="256"/>
      <c r="H574" s="256"/>
      <c r="I574" s="256"/>
      <c r="J574" s="256"/>
      <c r="K574" s="256"/>
      <c r="L574" s="256"/>
      <c r="M574" s="256"/>
      <c r="N574" s="256"/>
      <c r="O574" s="256"/>
      <c r="P574" s="256"/>
      <c r="Q574" s="256"/>
      <c r="R574" s="256"/>
      <c r="S574" s="256"/>
      <c r="T574" s="256"/>
      <c r="U574" s="256"/>
      <c r="V574" s="256"/>
      <c r="W574" s="256"/>
      <c r="X574" s="256"/>
      <c r="Y574" s="256"/>
      <c r="Z574" s="256"/>
      <c r="AA574" s="256"/>
      <c r="AB574" s="256"/>
      <c r="AC574" s="257"/>
      <c r="AD574" s="205">
        <f>'Art. 121'!AF559</f>
        <v>3</v>
      </c>
      <c r="AE574" s="91" t="str">
        <f t="shared" si="111"/>
        <v>No aplica</v>
      </c>
      <c r="AF574">
        <f t="shared" si="112"/>
        <v>1.5</v>
      </c>
      <c r="AG574" s="89" t="str">
        <f t="shared" si="113"/>
        <v>No aplica</v>
      </c>
      <c r="AH574" s="92" t="e">
        <f t="shared" si="114"/>
        <v>#VALUE!</v>
      </c>
      <c r="AI574" s="93" t="str">
        <f t="shared" si="115"/>
        <v>No aplica</v>
      </c>
      <c r="AJ574" s="93" t="e">
        <f t="shared" si="116"/>
        <v>#VALUE!</v>
      </c>
      <c r="AK574" s="93" t="e">
        <f t="shared" si="117"/>
        <v>#VALUE!</v>
      </c>
    </row>
    <row r="575" spans="1:37" ht="25.35" customHeight="1" thickTop="1" thickBot="1">
      <c r="A575" s="255" t="s">
        <v>443</v>
      </c>
      <c r="B575" s="256"/>
      <c r="C575" s="256"/>
      <c r="D575" s="256"/>
      <c r="E575" s="256"/>
      <c r="F575" s="256"/>
      <c r="G575" s="256"/>
      <c r="H575" s="256"/>
      <c r="I575" s="256"/>
      <c r="J575" s="256"/>
      <c r="K575" s="256"/>
      <c r="L575" s="256"/>
      <c r="M575" s="256"/>
      <c r="N575" s="256"/>
      <c r="O575" s="256"/>
      <c r="P575" s="256"/>
      <c r="Q575" s="256"/>
      <c r="R575" s="256"/>
      <c r="S575" s="256"/>
      <c r="T575" s="256"/>
      <c r="U575" s="256"/>
      <c r="V575" s="256"/>
      <c r="W575" s="256"/>
      <c r="X575" s="256"/>
      <c r="Y575" s="256"/>
      <c r="Z575" s="256"/>
      <c r="AA575" s="256"/>
      <c r="AB575" s="256"/>
      <c r="AC575" s="257"/>
      <c r="AD575" s="205">
        <f>'Art. 121'!AF560</f>
        <v>3</v>
      </c>
      <c r="AE575" s="91" t="str">
        <f t="shared" si="111"/>
        <v>No aplica</v>
      </c>
      <c r="AF575">
        <f t="shared" si="112"/>
        <v>1.5</v>
      </c>
      <c r="AG575" s="89" t="str">
        <f t="shared" si="113"/>
        <v>No aplica</v>
      </c>
      <c r="AH575" s="92" t="e">
        <f t="shared" si="114"/>
        <v>#VALUE!</v>
      </c>
      <c r="AI575" s="93" t="str">
        <f t="shared" si="115"/>
        <v>No aplica</v>
      </c>
      <c r="AJ575" s="93" t="e">
        <f t="shared" si="116"/>
        <v>#VALUE!</v>
      </c>
      <c r="AK575" s="93" t="e">
        <f t="shared" si="117"/>
        <v>#VALUE!</v>
      </c>
    </row>
    <row r="576" spans="1:37" ht="25.35" customHeight="1" thickTop="1" thickBot="1">
      <c r="A576" s="255" t="s">
        <v>444</v>
      </c>
      <c r="B576" s="256"/>
      <c r="C576" s="256"/>
      <c r="D576" s="256"/>
      <c r="E576" s="256"/>
      <c r="F576" s="256"/>
      <c r="G576" s="256"/>
      <c r="H576" s="256"/>
      <c r="I576" s="256"/>
      <c r="J576" s="256"/>
      <c r="K576" s="256"/>
      <c r="L576" s="256"/>
      <c r="M576" s="256"/>
      <c r="N576" s="256"/>
      <c r="O576" s="256"/>
      <c r="P576" s="256"/>
      <c r="Q576" s="256"/>
      <c r="R576" s="256"/>
      <c r="S576" s="256"/>
      <c r="T576" s="256"/>
      <c r="U576" s="256"/>
      <c r="V576" s="256"/>
      <c r="W576" s="256"/>
      <c r="X576" s="256"/>
      <c r="Y576" s="256"/>
      <c r="Z576" s="256"/>
      <c r="AA576" s="256"/>
      <c r="AB576" s="256"/>
      <c r="AC576" s="257"/>
      <c r="AD576" s="205">
        <f>'Art. 121'!AF561</f>
        <v>3</v>
      </c>
      <c r="AE576" s="91" t="str">
        <f t="shared" si="111"/>
        <v>No aplica</v>
      </c>
      <c r="AF576">
        <f t="shared" si="112"/>
        <v>1.5</v>
      </c>
      <c r="AG576" s="89" t="str">
        <f t="shared" si="113"/>
        <v>No aplica</v>
      </c>
      <c r="AH576" s="92" t="e">
        <f t="shared" si="114"/>
        <v>#VALUE!</v>
      </c>
      <c r="AI576" s="93" t="str">
        <f t="shared" si="115"/>
        <v>No aplica</v>
      </c>
      <c r="AJ576" s="93" t="e">
        <f t="shared" si="116"/>
        <v>#VALUE!</v>
      </c>
      <c r="AK576" s="93" t="e">
        <f t="shared" si="117"/>
        <v>#VALUE!</v>
      </c>
    </row>
    <row r="577" spans="1:37" ht="25.35" customHeight="1" thickTop="1" thickBot="1">
      <c r="A577" s="255" t="s">
        <v>445</v>
      </c>
      <c r="B577" s="256"/>
      <c r="C577" s="256"/>
      <c r="D577" s="256"/>
      <c r="E577" s="256"/>
      <c r="F577" s="256"/>
      <c r="G577" s="256"/>
      <c r="H577" s="256"/>
      <c r="I577" s="256"/>
      <c r="J577" s="256"/>
      <c r="K577" s="256"/>
      <c r="L577" s="256"/>
      <c r="M577" s="256"/>
      <c r="N577" s="256"/>
      <c r="O577" s="256"/>
      <c r="P577" s="256"/>
      <c r="Q577" s="256"/>
      <c r="R577" s="256"/>
      <c r="S577" s="256"/>
      <c r="T577" s="256"/>
      <c r="U577" s="256"/>
      <c r="V577" s="256"/>
      <c r="W577" s="256"/>
      <c r="X577" s="256"/>
      <c r="Y577" s="256"/>
      <c r="Z577" s="256"/>
      <c r="AA577" s="256"/>
      <c r="AB577" s="256"/>
      <c r="AC577" s="257"/>
      <c r="AD577" s="205">
        <f>'Art. 121'!AF562</f>
        <v>3</v>
      </c>
      <c r="AE577" s="91" t="str">
        <f t="shared" si="111"/>
        <v>No aplica</v>
      </c>
      <c r="AF577">
        <f t="shared" si="112"/>
        <v>1.5</v>
      </c>
      <c r="AG577" s="89" t="str">
        <f t="shared" si="113"/>
        <v>No aplica</v>
      </c>
      <c r="AH577" s="92" t="e">
        <f t="shared" si="114"/>
        <v>#VALUE!</v>
      </c>
      <c r="AI577" s="93" t="str">
        <f t="shared" si="115"/>
        <v>No aplica</v>
      </c>
      <c r="AJ577" s="93" t="e">
        <f t="shared" si="116"/>
        <v>#VALUE!</v>
      </c>
      <c r="AK577" s="93" t="e">
        <f t="shared" si="117"/>
        <v>#VALUE!</v>
      </c>
    </row>
    <row r="578" spans="1:37" ht="25.35" customHeight="1" thickTop="1" thickBot="1">
      <c r="A578" s="255" t="s">
        <v>446</v>
      </c>
      <c r="B578" s="256"/>
      <c r="C578" s="256"/>
      <c r="D578" s="256"/>
      <c r="E578" s="256"/>
      <c r="F578" s="256"/>
      <c r="G578" s="256"/>
      <c r="H578" s="256"/>
      <c r="I578" s="256"/>
      <c r="J578" s="256"/>
      <c r="K578" s="256"/>
      <c r="L578" s="256"/>
      <c r="M578" s="256"/>
      <c r="N578" s="256"/>
      <c r="O578" s="256"/>
      <c r="P578" s="256"/>
      <c r="Q578" s="256"/>
      <c r="R578" s="256"/>
      <c r="S578" s="256"/>
      <c r="T578" s="256"/>
      <c r="U578" s="256"/>
      <c r="V578" s="256"/>
      <c r="W578" s="256"/>
      <c r="X578" s="256"/>
      <c r="Y578" s="256"/>
      <c r="Z578" s="256"/>
      <c r="AA578" s="256"/>
      <c r="AB578" s="256"/>
      <c r="AC578" s="257"/>
      <c r="AD578" s="205">
        <f>'Art. 121'!AF563</f>
        <v>3</v>
      </c>
      <c r="AE578" s="91" t="str">
        <f t="shared" si="111"/>
        <v>No aplica</v>
      </c>
      <c r="AF578">
        <f t="shared" si="112"/>
        <v>1.5</v>
      </c>
      <c r="AG578" s="89" t="str">
        <f t="shared" si="113"/>
        <v>No aplica</v>
      </c>
      <c r="AH578" s="92" t="e">
        <f t="shared" si="114"/>
        <v>#VALUE!</v>
      </c>
      <c r="AI578" s="93" t="str">
        <f t="shared" si="115"/>
        <v>No aplica</v>
      </c>
      <c r="AJ578" s="93" t="e">
        <f t="shared" si="116"/>
        <v>#VALUE!</v>
      </c>
      <c r="AK578" s="93" t="e">
        <f t="shared" si="117"/>
        <v>#VALUE!</v>
      </c>
    </row>
    <row r="579" spans="1:37" ht="25.35" customHeight="1" thickTop="1" thickBot="1">
      <c r="A579" s="255" t="s">
        <v>447</v>
      </c>
      <c r="B579" s="256"/>
      <c r="C579" s="256"/>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256"/>
      <c r="Z579" s="256"/>
      <c r="AA579" s="256"/>
      <c r="AB579" s="256"/>
      <c r="AC579" s="257"/>
      <c r="AD579" s="205">
        <f>'Art. 121'!AF564</f>
        <v>3</v>
      </c>
      <c r="AE579" s="91" t="str">
        <f t="shared" si="111"/>
        <v>No aplica</v>
      </c>
      <c r="AF579">
        <f t="shared" si="112"/>
        <v>1.5</v>
      </c>
      <c r="AG579" s="89" t="str">
        <f t="shared" si="113"/>
        <v>No aplica</v>
      </c>
      <c r="AH579" s="92" t="e">
        <f t="shared" si="114"/>
        <v>#VALUE!</v>
      </c>
      <c r="AI579" s="93" t="str">
        <f t="shared" si="115"/>
        <v>No aplica</v>
      </c>
      <c r="AJ579" s="93" t="e">
        <f t="shared" si="116"/>
        <v>#VALUE!</v>
      </c>
      <c r="AK579" s="93" t="e">
        <f t="shared" si="117"/>
        <v>#VALUE!</v>
      </c>
    </row>
    <row r="580" spans="1:37" ht="25.35" customHeight="1" thickTop="1" thickBot="1">
      <c r="A580" s="255" t="s">
        <v>448</v>
      </c>
      <c r="B580" s="256"/>
      <c r="C580" s="256"/>
      <c r="D580" s="256"/>
      <c r="E580" s="256"/>
      <c r="F580" s="256"/>
      <c r="G580" s="256"/>
      <c r="H580" s="256"/>
      <c r="I580" s="256"/>
      <c r="J580" s="256"/>
      <c r="K580" s="256"/>
      <c r="L580" s="256"/>
      <c r="M580" s="256"/>
      <c r="N580" s="256"/>
      <c r="O580" s="256"/>
      <c r="P580" s="256"/>
      <c r="Q580" s="256"/>
      <c r="R580" s="256"/>
      <c r="S580" s="256"/>
      <c r="T580" s="256"/>
      <c r="U580" s="256"/>
      <c r="V580" s="256"/>
      <c r="W580" s="256"/>
      <c r="X580" s="256"/>
      <c r="Y580" s="256"/>
      <c r="Z580" s="256"/>
      <c r="AA580" s="256"/>
      <c r="AB580" s="256"/>
      <c r="AC580" s="257"/>
      <c r="AD580" s="205">
        <f>'Art. 121'!AF565</f>
        <v>3</v>
      </c>
      <c r="AE580" s="91" t="str">
        <f t="shared" si="111"/>
        <v>No aplica</v>
      </c>
      <c r="AF580">
        <f t="shared" si="112"/>
        <v>1.5</v>
      </c>
      <c r="AG580" s="89" t="str">
        <f t="shared" si="113"/>
        <v>No aplica</v>
      </c>
      <c r="AH580" s="92" t="e">
        <f t="shared" si="114"/>
        <v>#VALUE!</v>
      </c>
      <c r="AI580" s="93" t="str">
        <f t="shared" si="115"/>
        <v>No aplica</v>
      </c>
      <c r="AJ580" s="93" t="e">
        <f t="shared" si="116"/>
        <v>#VALUE!</v>
      </c>
      <c r="AK580" s="93" t="e">
        <f t="shared" si="117"/>
        <v>#VALUE!</v>
      </c>
    </row>
    <row r="581" spans="1:37" ht="25.35" customHeight="1" thickTop="1" thickBot="1">
      <c r="A581" s="255" t="s">
        <v>449</v>
      </c>
      <c r="B581" s="256"/>
      <c r="C581" s="256"/>
      <c r="D581" s="256"/>
      <c r="E581" s="256"/>
      <c r="F581" s="256"/>
      <c r="G581" s="256"/>
      <c r="H581" s="256"/>
      <c r="I581" s="256"/>
      <c r="J581" s="256"/>
      <c r="K581" s="256"/>
      <c r="L581" s="256"/>
      <c r="M581" s="256"/>
      <c r="N581" s="256"/>
      <c r="O581" s="256"/>
      <c r="P581" s="256"/>
      <c r="Q581" s="256"/>
      <c r="R581" s="256"/>
      <c r="S581" s="256"/>
      <c r="T581" s="256"/>
      <c r="U581" s="256"/>
      <c r="V581" s="256"/>
      <c r="W581" s="256"/>
      <c r="X581" s="256"/>
      <c r="Y581" s="256"/>
      <c r="Z581" s="256"/>
      <c r="AA581" s="256"/>
      <c r="AB581" s="256"/>
      <c r="AC581" s="257"/>
      <c r="AD581" s="205">
        <f>'Art. 121'!AF566</f>
        <v>3</v>
      </c>
      <c r="AE581" s="91" t="str">
        <f t="shared" si="111"/>
        <v>No aplica</v>
      </c>
      <c r="AF581">
        <f t="shared" si="112"/>
        <v>1.5</v>
      </c>
      <c r="AG581" s="89" t="str">
        <f t="shared" si="113"/>
        <v>No aplica</v>
      </c>
      <c r="AH581" s="92" t="e">
        <f t="shared" si="114"/>
        <v>#VALUE!</v>
      </c>
      <c r="AI581" s="93" t="str">
        <f t="shared" si="115"/>
        <v>No aplica</v>
      </c>
      <c r="AJ581" s="93" t="e">
        <f t="shared" si="116"/>
        <v>#VALUE!</v>
      </c>
      <c r="AK581" s="93" t="e">
        <f t="shared" si="117"/>
        <v>#VALUE!</v>
      </c>
    </row>
    <row r="582" spans="1:37" ht="25.35" customHeight="1" thickTop="1" thickBot="1">
      <c r="A582" s="255" t="s">
        <v>450</v>
      </c>
      <c r="B582" s="256"/>
      <c r="C582" s="256"/>
      <c r="D582" s="256"/>
      <c r="E582" s="256"/>
      <c r="F582" s="256"/>
      <c r="G582" s="256"/>
      <c r="H582" s="256"/>
      <c r="I582" s="256"/>
      <c r="J582" s="256"/>
      <c r="K582" s="256"/>
      <c r="L582" s="256"/>
      <c r="M582" s="256"/>
      <c r="N582" s="256"/>
      <c r="O582" s="256"/>
      <c r="P582" s="256"/>
      <c r="Q582" s="256"/>
      <c r="R582" s="256"/>
      <c r="S582" s="256"/>
      <c r="T582" s="256"/>
      <c r="U582" s="256"/>
      <c r="V582" s="256"/>
      <c r="W582" s="256"/>
      <c r="X582" s="256"/>
      <c r="Y582" s="256"/>
      <c r="Z582" s="256"/>
      <c r="AA582" s="256"/>
      <c r="AB582" s="256"/>
      <c r="AC582" s="257"/>
      <c r="AD582" s="205">
        <f>'Art. 121'!AF567</f>
        <v>3</v>
      </c>
      <c r="AE582" s="91" t="str">
        <f t="shared" si="111"/>
        <v>No aplica</v>
      </c>
      <c r="AF582">
        <f t="shared" si="112"/>
        <v>1.5</v>
      </c>
      <c r="AG582" s="89" t="str">
        <f t="shared" si="113"/>
        <v>No aplica</v>
      </c>
      <c r="AH582" s="92" t="e">
        <f t="shared" si="114"/>
        <v>#VALUE!</v>
      </c>
      <c r="AI582" s="93" t="str">
        <f t="shared" si="115"/>
        <v>No aplica</v>
      </c>
      <c r="AJ582" s="93" t="e">
        <f t="shared" si="116"/>
        <v>#VALUE!</v>
      </c>
      <c r="AK582" s="93" t="e">
        <f t="shared" si="117"/>
        <v>#VALUE!</v>
      </c>
    </row>
    <row r="583" spans="1:37" ht="25.35" customHeight="1" thickTop="1" thickBot="1">
      <c r="A583" s="255" t="s">
        <v>451</v>
      </c>
      <c r="B583" s="256"/>
      <c r="C583" s="256"/>
      <c r="D583" s="256"/>
      <c r="E583" s="256"/>
      <c r="F583" s="256"/>
      <c r="G583" s="256"/>
      <c r="H583" s="256"/>
      <c r="I583" s="256"/>
      <c r="J583" s="256"/>
      <c r="K583" s="256"/>
      <c r="L583" s="256"/>
      <c r="M583" s="256"/>
      <c r="N583" s="256"/>
      <c r="O583" s="256"/>
      <c r="P583" s="256"/>
      <c r="Q583" s="256"/>
      <c r="R583" s="256"/>
      <c r="S583" s="256"/>
      <c r="T583" s="256"/>
      <c r="U583" s="256"/>
      <c r="V583" s="256"/>
      <c r="W583" s="256"/>
      <c r="X583" s="256"/>
      <c r="Y583" s="256"/>
      <c r="Z583" s="256"/>
      <c r="AA583" s="256"/>
      <c r="AB583" s="256"/>
      <c r="AC583" s="257"/>
      <c r="AD583" s="205">
        <f>'Art. 121'!AF568</f>
        <v>3</v>
      </c>
      <c r="AE583" s="91" t="str">
        <f t="shared" si="111"/>
        <v>No aplica</v>
      </c>
      <c r="AF583">
        <f t="shared" si="112"/>
        <v>1.5</v>
      </c>
      <c r="AG583" s="89" t="str">
        <f t="shared" si="113"/>
        <v>No aplica</v>
      </c>
      <c r="AH583" s="92" t="e">
        <f t="shared" si="114"/>
        <v>#VALUE!</v>
      </c>
      <c r="AI583" s="93" t="str">
        <f t="shared" si="115"/>
        <v>No aplica</v>
      </c>
      <c r="AJ583" s="93" t="e">
        <f t="shared" si="116"/>
        <v>#VALUE!</v>
      </c>
      <c r="AK583" s="93" t="e">
        <f t="shared" si="117"/>
        <v>#VALUE!</v>
      </c>
    </row>
    <row r="584" spans="1:37" ht="25.35" customHeight="1" thickTop="1" thickBot="1">
      <c r="A584" s="255" t="s">
        <v>452</v>
      </c>
      <c r="B584" s="256"/>
      <c r="C584" s="256"/>
      <c r="D584" s="256"/>
      <c r="E584" s="256"/>
      <c r="F584" s="256"/>
      <c r="G584" s="256"/>
      <c r="H584" s="256"/>
      <c r="I584" s="256"/>
      <c r="J584" s="256"/>
      <c r="K584" s="256"/>
      <c r="L584" s="256"/>
      <c r="M584" s="256"/>
      <c r="N584" s="256"/>
      <c r="O584" s="256"/>
      <c r="P584" s="256"/>
      <c r="Q584" s="256"/>
      <c r="R584" s="256"/>
      <c r="S584" s="256"/>
      <c r="T584" s="256"/>
      <c r="U584" s="256"/>
      <c r="V584" s="256"/>
      <c r="W584" s="256"/>
      <c r="X584" s="256"/>
      <c r="Y584" s="256"/>
      <c r="Z584" s="256"/>
      <c r="AA584" s="256"/>
      <c r="AB584" s="256"/>
      <c r="AC584" s="257"/>
      <c r="AD584" s="205">
        <f>'Art. 121'!AF569</f>
        <v>3</v>
      </c>
      <c r="AE584" s="91" t="str">
        <f t="shared" si="111"/>
        <v>No aplica</v>
      </c>
      <c r="AF584">
        <f t="shared" si="112"/>
        <v>1.5</v>
      </c>
      <c r="AG584" s="89" t="str">
        <f t="shared" si="113"/>
        <v>No aplica</v>
      </c>
      <c r="AH584" s="92" t="e">
        <f t="shared" si="114"/>
        <v>#VALUE!</v>
      </c>
      <c r="AI584" s="93" t="str">
        <f t="shared" si="115"/>
        <v>No aplica</v>
      </c>
      <c r="AJ584" s="93" t="e">
        <f t="shared" si="116"/>
        <v>#VALUE!</v>
      </c>
      <c r="AK584" s="93" t="e">
        <f t="shared" si="117"/>
        <v>#VALUE!</v>
      </c>
    </row>
    <row r="585" spans="1:37" ht="25.35" customHeight="1" thickTop="1" thickBot="1">
      <c r="A585" s="255" t="s">
        <v>453</v>
      </c>
      <c r="B585" s="256"/>
      <c r="C585" s="256"/>
      <c r="D585" s="256"/>
      <c r="E585" s="256"/>
      <c r="F585" s="256"/>
      <c r="G585" s="256"/>
      <c r="H585" s="256"/>
      <c r="I585" s="256"/>
      <c r="J585" s="256"/>
      <c r="K585" s="256"/>
      <c r="L585" s="256"/>
      <c r="M585" s="256"/>
      <c r="N585" s="256"/>
      <c r="O585" s="256"/>
      <c r="P585" s="256"/>
      <c r="Q585" s="256"/>
      <c r="R585" s="256"/>
      <c r="S585" s="256"/>
      <c r="T585" s="256"/>
      <c r="U585" s="256"/>
      <c r="V585" s="256"/>
      <c r="W585" s="256"/>
      <c r="X585" s="256"/>
      <c r="Y585" s="256"/>
      <c r="Z585" s="256"/>
      <c r="AA585" s="256"/>
      <c r="AB585" s="256"/>
      <c r="AC585" s="257"/>
      <c r="AD585" s="205">
        <f>'Art. 121'!AF570</f>
        <v>3</v>
      </c>
      <c r="AE585" s="91" t="str">
        <f t="shared" si="111"/>
        <v>No aplica</v>
      </c>
      <c r="AF585">
        <f t="shared" si="112"/>
        <v>1.5</v>
      </c>
      <c r="AG585" s="89" t="str">
        <f t="shared" si="113"/>
        <v>No aplica</v>
      </c>
      <c r="AH585" s="92" t="e">
        <f t="shared" si="114"/>
        <v>#VALUE!</v>
      </c>
      <c r="AI585" s="93" t="str">
        <f t="shared" si="115"/>
        <v>No aplica</v>
      </c>
      <c r="AJ585" s="93" t="e">
        <f t="shared" si="116"/>
        <v>#VALUE!</v>
      </c>
      <c r="AK585" s="93" t="e">
        <f t="shared" si="117"/>
        <v>#VALUE!</v>
      </c>
    </row>
    <row r="586" spans="1:37" ht="25.35" customHeight="1" thickTop="1" thickBot="1">
      <c r="A586" s="255" t="s">
        <v>454</v>
      </c>
      <c r="B586" s="256"/>
      <c r="C586" s="256"/>
      <c r="D586" s="256"/>
      <c r="E586" s="256"/>
      <c r="F586" s="256"/>
      <c r="G586" s="256"/>
      <c r="H586" s="256"/>
      <c r="I586" s="256"/>
      <c r="J586" s="256"/>
      <c r="K586" s="256"/>
      <c r="L586" s="256"/>
      <c r="M586" s="256"/>
      <c r="N586" s="256"/>
      <c r="O586" s="256"/>
      <c r="P586" s="256"/>
      <c r="Q586" s="256"/>
      <c r="R586" s="256"/>
      <c r="S586" s="256"/>
      <c r="T586" s="256"/>
      <c r="U586" s="256"/>
      <c r="V586" s="256"/>
      <c r="W586" s="256"/>
      <c r="X586" s="256"/>
      <c r="Y586" s="256"/>
      <c r="Z586" s="256"/>
      <c r="AA586" s="256"/>
      <c r="AB586" s="256"/>
      <c r="AC586" s="257"/>
      <c r="AD586" s="205">
        <f>'Art. 121'!AF571</f>
        <v>3</v>
      </c>
      <c r="AE586" s="91" t="str">
        <f t="shared" si="111"/>
        <v>No aplica</v>
      </c>
      <c r="AF586">
        <f t="shared" si="112"/>
        <v>1.5</v>
      </c>
      <c r="AG586" s="89" t="str">
        <f t="shared" si="113"/>
        <v>No aplica</v>
      </c>
      <c r="AH586" s="92" t="e">
        <f t="shared" si="114"/>
        <v>#VALUE!</v>
      </c>
      <c r="AI586" s="93" t="str">
        <f t="shared" si="115"/>
        <v>No aplica</v>
      </c>
      <c r="AJ586" s="93" t="e">
        <f t="shared" si="116"/>
        <v>#VALUE!</v>
      </c>
      <c r="AK586" s="93" t="e">
        <f t="shared" si="117"/>
        <v>#VALUE!</v>
      </c>
    </row>
    <row r="587" spans="1:37" ht="25.35" customHeight="1" thickTop="1" thickBot="1">
      <c r="A587" s="255" t="s">
        <v>455</v>
      </c>
      <c r="B587" s="256"/>
      <c r="C587" s="256"/>
      <c r="D587" s="256"/>
      <c r="E587" s="256"/>
      <c r="F587" s="256"/>
      <c r="G587" s="256"/>
      <c r="H587" s="256"/>
      <c r="I587" s="256"/>
      <c r="J587" s="256"/>
      <c r="K587" s="256"/>
      <c r="L587" s="256"/>
      <c r="M587" s="256"/>
      <c r="N587" s="256"/>
      <c r="O587" s="256"/>
      <c r="P587" s="256"/>
      <c r="Q587" s="256"/>
      <c r="R587" s="256"/>
      <c r="S587" s="256"/>
      <c r="T587" s="256"/>
      <c r="U587" s="256"/>
      <c r="V587" s="256"/>
      <c r="W587" s="256"/>
      <c r="X587" s="256"/>
      <c r="Y587" s="256"/>
      <c r="Z587" s="256"/>
      <c r="AA587" s="256"/>
      <c r="AB587" s="256"/>
      <c r="AC587" s="257"/>
      <c r="AD587" s="205">
        <f>'Art. 121'!AF572</f>
        <v>3</v>
      </c>
      <c r="AE587" s="91" t="str">
        <f t="shared" si="111"/>
        <v>No aplica</v>
      </c>
      <c r="AF587">
        <f t="shared" si="112"/>
        <v>1.5</v>
      </c>
      <c r="AG587" s="89" t="str">
        <f t="shared" si="113"/>
        <v>No aplica</v>
      </c>
      <c r="AH587" s="92" t="e">
        <f t="shared" si="114"/>
        <v>#VALUE!</v>
      </c>
      <c r="AI587" s="93" t="str">
        <f t="shared" si="115"/>
        <v>No aplica</v>
      </c>
      <c r="AJ587" s="93" t="e">
        <f t="shared" si="116"/>
        <v>#VALUE!</v>
      </c>
      <c r="AK587" s="93" t="e">
        <f t="shared" si="117"/>
        <v>#VALUE!</v>
      </c>
    </row>
    <row r="588" spans="1:37" ht="25.35" customHeight="1" thickTop="1">
      <c r="A588" s="304" t="s">
        <v>2041</v>
      </c>
      <c r="B588" s="304"/>
      <c r="C588" s="304"/>
      <c r="D588" s="304"/>
      <c r="E588" s="304"/>
      <c r="F588" s="304"/>
      <c r="G588" s="304"/>
      <c r="H588" s="304"/>
      <c r="I588" s="304"/>
      <c r="J588" s="304"/>
      <c r="K588" s="304"/>
      <c r="L588" s="304"/>
      <c r="M588" s="304"/>
      <c r="N588" s="304"/>
      <c r="O588" s="304"/>
      <c r="P588" s="304"/>
      <c r="Q588" s="304"/>
      <c r="R588" s="304"/>
      <c r="S588" s="304"/>
      <c r="T588" s="304"/>
      <c r="U588" s="304"/>
      <c r="V588" s="304"/>
      <c r="W588" s="304"/>
      <c r="X588" s="304"/>
      <c r="Y588" s="304"/>
      <c r="Z588" s="304"/>
      <c r="AA588" s="304"/>
      <c r="AB588" s="304"/>
      <c r="AC588" s="304"/>
      <c r="AD588" s="304"/>
      <c r="AE588" s="91">
        <f>SUM(AE569:AE587)</f>
        <v>0</v>
      </c>
      <c r="AF588" s="63"/>
      <c r="AG588" s="94">
        <f>SUM(AG569:AG587)</f>
        <v>0</v>
      </c>
      <c r="AH588" s="95"/>
      <c r="AI588" s="96"/>
      <c r="AJ588" s="96"/>
      <c r="AK588" s="96"/>
    </row>
    <row r="589" spans="1:37" ht="25.35" customHeight="1">
      <c r="A589" s="302" t="s">
        <v>2042</v>
      </c>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c r="AA589" s="302"/>
      <c r="AB589" s="302"/>
      <c r="AC589" s="302"/>
      <c r="AD589" s="302"/>
      <c r="AE589" s="91">
        <f>AE588/$AE$23*100</f>
        <v>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05" t="s">
        <v>79</v>
      </c>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106" t="s">
        <v>67</v>
      </c>
      <c r="AE591" s="107" t="s">
        <v>9</v>
      </c>
      <c r="AF591" s="89" t="s">
        <v>1877</v>
      </c>
      <c r="AG591" s="89" t="s">
        <v>1878</v>
      </c>
      <c r="AH591" s="89" t="s">
        <v>1879</v>
      </c>
      <c r="AI591" s="90" t="s">
        <v>1880</v>
      </c>
      <c r="AJ591" s="89"/>
      <c r="AK591" s="90" t="s">
        <v>1881</v>
      </c>
    </row>
    <row r="592" spans="1:37" ht="25.35" customHeight="1" thickTop="1" thickBot="1">
      <c r="A592" s="255" t="s">
        <v>456</v>
      </c>
      <c r="B592" s="256"/>
      <c r="C592" s="256"/>
      <c r="D592" s="256"/>
      <c r="E592" s="256"/>
      <c r="F592" s="256"/>
      <c r="G592" s="256"/>
      <c r="H592" s="256"/>
      <c r="I592" s="256"/>
      <c r="J592" s="256"/>
      <c r="K592" s="256"/>
      <c r="L592" s="256"/>
      <c r="M592" s="256"/>
      <c r="N592" s="256"/>
      <c r="O592" s="256"/>
      <c r="P592" s="256"/>
      <c r="Q592" s="256"/>
      <c r="R592" s="256"/>
      <c r="S592" s="256"/>
      <c r="T592" s="256"/>
      <c r="U592" s="256"/>
      <c r="V592" s="256"/>
      <c r="W592" s="256"/>
      <c r="X592" s="256"/>
      <c r="Y592" s="256"/>
      <c r="Z592" s="256"/>
      <c r="AA592" s="256"/>
      <c r="AB592" s="256"/>
      <c r="AC592" s="257"/>
      <c r="AD592" s="205">
        <f>'Art. 121'!AF575</f>
        <v>3</v>
      </c>
      <c r="AE592" s="91" t="str">
        <f>IF(AG592=1,AK592,AG592)</f>
        <v>No aplica</v>
      </c>
      <c r="AF592">
        <f>AD592/2</f>
        <v>1.5</v>
      </c>
      <c r="AG592" s="89" t="str">
        <f>IF(AND(AF592&gt;=0,AF592&lt;=1),1,"No aplica")</f>
        <v>No aplica</v>
      </c>
      <c r="AH592" s="92" t="e">
        <f>AD592/(AG592*2)</f>
        <v>#VALUE!</v>
      </c>
      <c r="AI592" s="93" t="str">
        <f>IF(AG592=1,AG592/$AG$597,"No aplica")</f>
        <v>No aplica</v>
      </c>
      <c r="AJ592" s="93" t="e">
        <f>AF592*AI592</f>
        <v>#VALUE!</v>
      </c>
      <c r="AK592" s="93" t="e">
        <f>AJ592*$AE$23</f>
        <v>#VALUE!</v>
      </c>
    </row>
    <row r="593" spans="1:37" ht="25.35" customHeight="1" thickTop="1" thickBot="1">
      <c r="A593" s="255" t="s">
        <v>457</v>
      </c>
      <c r="B593" s="256"/>
      <c r="C593" s="256"/>
      <c r="D593" s="256"/>
      <c r="E593" s="256"/>
      <c r="F593" s="256"/>
      <c r="G593" s="256"/>
      <c r="H593" s="256"/>
      <c r="I593" s="256"/>
      <c r="J593" s="256"/>
      <c r="K593" s="256"/>
      <c r="L593" s="256"/>
      <c r="M593" s="256"/>
      <c r="N593" s="256"/>
      <c r="O593" s="256"/>
      <c r="P593" s="256"/>
      <c r="Q593" s="256"/>
      <c r="R593" s="256"/>
      <c r="S593" s="256"/>
      <c r="T593" s="256"/>
      <c r="U593" s="256"/>
      <c r="V593" s="256"/>
      <c r="W593" s="256"/>
      <c r="X593" s="256"/>
      <c r="Y593" s="256"/>
      <c r="Z593" s="256"/>
      <c r="AA593" s="256"/>
      <c r="AB593" s="256"/>
      <c r="AC593" s="257"/>
      <c r="AD593" s="205">
        <f>'Art. 121'!AF576</f>
        <v>3</v>
      </c>
      <c r="AE593" s="91" t="str">
        <f>IF(AG593=1,AK593,AG593)</f>
        <v>No aplica</v>
      </c>
      <c r="AF593">
        <f>AD593/2</f>
        <v>1.5</v>
      </c>
      <c r="AG593" s="89" t="str">
        <f>IF(AND(AF593&gt;=0,AF593&lt;=1),1,"No aplica")</f>
        <v>No aplica</v>
      </c>
      <c r="AH593" s="92" t="e">
        <f>AD593/(AG593*2)</f>
        <v>#VALUE!</v>
      </c>
      <c r="AI593" s="93" t="str">
        <f>IF(AG593=1,AG593/$AG$597,"No aplica")</f>
        <v>No aplica</v>
      </c>
      <c r="AJ593" s="93" t="e">
        <f>AF593*AI593</f>
        <v>#VALUE!</v>
      </c>
      <c r="AK593" s="93" t="e">
        <f>AJ593*$AE$23</f>
        <v>#VALUE!</v>
      </c>
    </row>
    <row r="594" spans="1:37" ht="25.35" customHeight="1" thickTop="1" thickBot="1">
      <c r="A594" s="255" t="s">
        <v>2043</v>
      </c>
      <c r="B594" s="256"/>
      <c r="C594" s="256"/>
      <c r="D594" s="256"/>
      <c r="E594" s="256"/>
      <c r="F594" s="256"/>
      <c r="G594" s="256"/>
      <c r="H594" s="256"/>
      <c r="I594" s="256"/>
      <c r="J594" s="256"/>
      <c r="K594" s="256"/>
      <c r="L594" s="256"/>
      <c r="M594" s="256"/>
      <c r="N594" s="256"/>
      <c r="O594" s="256"/>
      <c r="P594" s="256"/>
      <c r="Q594" s="256"/>
      <c r="R594" s="256"/>
      <c r="S594" s="256"/>
      <c r="T594" s="256"/>
      <c r="U594" s="256"/>
      <c r="V594" s="256"/>
      <c r="W594" s="256"/>
      <c r="X594" s="256"/>
      <c r="Y594" s="256"/>
      <c r="Z594" s="256"/>
      <c r="AA594" s="256"/>
      <c r="AB594" s="256"/>
      <c r="AC594" s="257"/>
      <c r="AD594" s="205">
        <f>'Art. 121'!AF577</f>
        <v>3</v>
      </c>
      <c r="AE594" s="91" t="str">
        <f>IF(AG594=1,AK594,AG594)</f>
        <v>No aplica</v>
      </c>
      <c r="AF594">
        <f>AD594/2</f>
        <v>1.5</v>
      </c>
      <c r="AG594" s="89" t="str">
        <f>IF(AND(AF594&gt;=0,AF594&lt;=1),1,"No aplica")</f>
        <v>No aplica</v>
      </c>
      <c r="AH594" s="92" t="e">
        <f>AD594/(AG594*2)</f>
        <v>#VALUE!</v>
      </c>
      <c r="AI594" s="93" t="str">
        <f>IF(AG594=1,AG594/$AG$597,"No aplica")</f>
        <v>No aplica</v>
      </c>
      <c r="AJ594" s="93" t="e">
        <f>AF594*AI594</f>
        <v>#VALUE!</v>
      </c>
      <c r="AK594" s="93" t="e">
        <f>AJ594*$AE$23</f>
        <v>#VALUE!</v>
      </c>
    </row>
    <row r="595" spans="1:37" ht="25.35" customHeight="1" thickTop="1" thickBot="1">
      <c r="A595" s="255" t="s">
        <v>2044</v>
      </c>
      <c r="B595" s="256"/>
      <c r="C595" s="256"/>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256"/>
      <c r="Z595" s="256"/>
      <c r="AA595" s="256"/>
      <c r="AB595" s="256"/>
      <c r="AC595" s="257"/>
      <c r="AD595" s="205">
        <f>'Art. 121'!AF578</f>
        <v>3</v>
      </c>
      <c r="AE595" s="91" t="str">
        <f>IF(AG595=1,AK595,AG595)</f>
        <v>No aplica</v>
      </c>
      <c r="AF595">
        <f>AD595/2</f>
        <v>1.5</v>
      </c>
      <c r="AG595" s="89" t="str">
        <f>IF(AND(AF595&gt;=0,AF595&lt;=1),1,"No aplica")</f>
        <v>No aplica</v>
      </c>
      <c r="AH595" s="92" t="e">
        <f>AD595/(AG595*2)</f>
        <v>#VALUE!</v>
      </c>
      <c r="AI595" s="93" t="str">
        <f>IF(AG595=1,AG595/$AG$597,"No aplica")</f>
        <v>No aplica</v>
      </c>
      <c r="AJ595" s="93" t="e">
        <f>AF595*AI595</f>
        <v>#VALUE!</v>
      </c>
      <c r="AK595" s="93" t="e">
        <f>AJ595*$AE$23</f>
        <v>#VALUE!</v>
      </c>
    </row>
    <row r="596" spans="1:37" ht="25.35" customHeight="1" thickTop="1" thickBot="1">
      <c r="A596" s="255" t="s">
        <v>460</v>
      </c>
      <c r="B596" s="256"/>
      <c r="C596" s="256"/>
      <c r="D596" s="256"/>
      <c r="E596" s="256"/>
      <c r="F596" s="256"/>
      <c r="G596" s="256"/>
      <c r="H596" s="256"/>
      <c r="I596" s="256"/>
      <c r="J596" s="256"/>
      <c r="K596" s="256"/>
      <c r="L596" s="256"/>
      <c r="M596" s="256"/>
      <c r="N596" s="256"/>
      <c r="O596" s="256"/>
      <c r="P596" s="256"/>
      <c r="Q596" s="256"/>
      <c r="R596" s="256"/>
      <c r="S596" s="256"/>
      <c r="T596" s="256"/>
      <c r="U596" s="256"/>
      <c r="V596" s="256"/>
      <c r="W596" s="256"/>
      <c r="X596" s="256"/>
      <c r="Y596" s="256"/>
      <c r="Z596" s="256"/>
      <c r="AA596" s="256"/>
      <c r="AB596" s="256"/>
      <c r="AC596" s="257"/>
      <c r="AD596" s="205">
        <f>'Art. 121'!AF579</f>
        <v>3</v>
      </c>
      <c r="AE596" s="91" t="str">
        <f>IF(AG596=1,AK596,AG596)</f>
        <v>No aplica</v>
      </c>
      <c r="AF596">
        <f>AD596/2</f>
        <v>1.5</v>
      </c>
      <c r="AG596" s="89" t="str">
        <f>IF(AND(AF596&gt;=0,AF596&lt;=1),1,"No aplica")</f>
        <v>No aplica</v>
      </c>
      <c r="AH596" s="92" t="e">
        <f>AD596/(AG596*2)</f>
        <v>#VALUE!</v>
      </c>
      <c r="AI596" s="93" t="str">
        <f>IF(AG596=1,AG596/$AG$597,"No aplica")</f>
        <v>No aplica</v>
      </c>
      <c r="AJ596" s="93" t="e">
        <f>AF596*AI596</f>
        <v>#VALUE!</v>
      </c>
      <c r="AK596" s="93" t="e">
        <f>AJ596*$AE$23</f>
        <v>#VALUE!</v>
      </c>
    </row>
    <row r="597" spans="1:37" ht="25.35" customHeight="1" thickTop="1">
      <c r="A597" s="304" t="s">
        <v>2045</v>
      </c>
      <c r="B597" s="304"/>
      <c r="C597" s="304"/>
      <c r="D597" s="304"/>
      <c r="E597" s="304"/>
      <c r="F597" s="304"/>
      <c r="G597" s="304"/>
      <c r="H597" s="304"/>
      <c r="I597" s="304"/>
      <c r="J597" s="304"/>
      <c r="K597" s="304"/>
      <c r="L597" s="304"/>
      <c r="M597" s="304"/>
      <c r="N597" s="304"/>
      <c r="O597" s="304"/>
      <c r="P597" s="304"/>
      <c r="Q597" s="304"/>
      <c r="R597" s="304"/>
      <c r="S597" s="304"/>
      <c r="T597" s="304"/>
      <c r="U597" s="304"/>
      <c r="V597" s="304"/>
      <c r="W597" s="304"/>
      <c r="X597" s="304"/>
      <c r="Y597" s="304"/>
      <c r="Z597" s="304"/>
      <c r="AA597" s="304"/>
      <c r="AB597" s="304"/>
      <c r="AC597" s="304"/>
      <c r="AD597" s="304"/>
      <c r="AE597" s="91">
        <f>SUM(AE590:AE596)</f>
        <v>0</v>
      </c>
      <c r="AF597" s="63"/>
      <c r="AG597" s="94">
        <f>SUM(AG592:AG596)</f>
        <v>0</v>
      </c>
      <c r="AH597" s="95"/>
      <c r="AI597" s="96"/>
      <c r="AJ597" s="96"/>
      <c r="AK597" s="96"/>
    </row>
    <row r="598" spans="1:37" ht="25.35" customHeight="1">
      <c r="A598" s="302" t="s">
        <v>2046</v>
      </c>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c r="AA598" s="302"/>
      <c r="AB598" s="302"/>
      <c r="AC598" s="302"/>
      <c r="AD598" s="302"/>
      <c r="AE598" s="91">
        <f>AE597/$AE$23*100</f>
        <v>0</v>
      </c>
      <c r="AF598" s="63"/>
      <c r="AG598" s="94"/>
      <c r="AH598" s="95"/>
      <c r="AI598" s="96"/>
      <c r="AJ598" s="96"/>
      <c r="AK598" s="96"/>
    </row>
    <row r="599" spans="1:37" ht="25.35" customHeight="1">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25.35" customHeight="1">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94" t="s">
        <v>461</v>
      </c>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c r="AA601" s="294"/>
      <c r="AB601" s="294"/>
      <c r="AC601" s="294"/>
      <c r="AD601" s="204"/>
      <c r="AE601" s="204"/>
    </row>
    <row r="602" spans="1:37" ht="25.35" customHeight="1">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25.35" customHeight="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03" t="s">
        <v>44</v>
      </c>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c r="AD604" s="67" t="s">
        <v>67</v>
      </c>
      <c r="AE604" s="201" t="s">
        <v>9</v>
      </c>
      <c r="AF604" s="89" t="s">
        <v>1877</v>
      </c>
      <c r="AG604" s="89" t="s">
        <v>1878</v>
      </c>
      <c r="AH604" s="89" t="s">
        <v>1879</v>
      </c>
      <c r="AI604" s="90" t="s">
        <v>1880</v>
      </c>
      <c r="AJ604" s="89"/>
      <c r="AK604" s="90" t="s">
        <v>1881</v>
      </c>
    </row>
    <row r="605" spans="1:37" ht="25.35" customHeight="1" thickTop="1" thickBot="1">
      <c r="A605" s="255" t="s">
        <v>69</v>
      </c>
      <c r="B605" s="256"/>
      <c r="C605" s="256"/>
      <c r="D605" s="256"/>
      <c r="E605" s="256"/>
      <c r="F605" s="256"/>
      <c r="G605" s="256"/>
      <c r="H605" s="256"/>
      <c r="I605" s="256"/>
      <c r="J605" s="256"/>
      <c r="K605" s="256"/>
      <c r="L605" s="256"/>
      <c r="M605" s="256"/>
      <c r="N605" s="256"/>
      <c r="O605" s="256"/>
      <c r="P605" s="256"/>
      <c r="Q605" s="256"/>
      <c r="R605" s="256"/>
      <c r="S605" s="256"/>
      <c r="T605" s="256"/>
      <c r="U605" s="256"/>
      <c r="V605" s="256"/>
      <c r="W605" s="256"/>
      <c r="X605" s="256"/>
      <c r="Y605" s="256"/>
      <c r="Z605" s="256"/>
      <c r="AA605" s="256"/>
      <c r="AB605" s="256"/>
      <c r="AC605" s="257"/>
      <c r="AD605" s="205">
        <f>'Art. 121'!AF588</f>
        <v>3</v>
      </c>
      <c r="AE605" s="91" t="str">
        <f t="shared" ref="AE605:AE631" si="118">IF(AG605=1,AK605,AG605)</f>
        <v>No aplica</v>
      </c>
      <c r="AF605">
        <f t="shared" ref="AF605:AF631" si="119">AD605/2</f>
        <v>1.5</v>
      </c>
      <c r="AG605" s="89" t="str">
        <f t="shared" ref="AG605:AG631" si="120">IF(AND(AF605&gt;=0,AF605&lt;=1),1,"No aplica")</f>
        <v>No aplica</v>
      </c>
      <c r="AH605" s="92" t="e">
        <f t="shared" ref="AH605:AH631" si="121">AD605/(AG605*2)</f>
        <v>#VALUE!</v>
      </c>
      <c r="AI605" s="93" t="str">
        <f t="shared" ref="AI605:AI631" si="122">IF(AG605=1,AG605/$AG$632,"No aplica")</f>
        <v>No aplica</v>
      </c>
      <c r="AJ605" s="93" t="e">
        <f t="shared" ref="AJ605:AJ631" si="123">AF605*AI605</f>
        <v>#VALUE!</v>
      </c>
      <c r="AK605" s="93" t="e">
        <f t="shared" ref="AK605:AK631" si="124">AJ605*$AE$23</f>
        <v>#VALUE!</v>
      </c>
    </row>
    <row r="606" spans="1:37" ht="25.35" customHeight="1" thickTop="1" thickBot="1">
      <c r="A606" s="255" t="s">
        <v>109</v>
      </c>
      <c r="B606" s="256"/>
      <c r="C606" s="256"/>
      <c r="D606" s="256"/>
      <c r="E606" s="256"/>
      <c r="F606" s="256"/>
      <c r="G606" s="256"/>
      <c r="H606" s="256"/>
      <c r="I606" s="256"/>
      <c r="J606" s="256"/>
      <c r="K606" s="256"/>
      <c r="L606" s="256"/>
      <c r="M606" s="256"/>
      <c r="N606" s="256"/>
      <c r="O606" s="256"/>
      <c r="P606" s="256"/>
      <c r="Q606" s="256"/>
      <c r="R606" s="256"/>
      <c r="S606" s="256"/>
      <c r="T606" s="256"/>
      <c r="U606" s="256"/>
      <c r="V606" s="256"/>
      <c r="W606" s="256"/>
      <c r="X606" s="256"/>
      <c r="Y606" s="256"/>
      <c r="Z606" s="256"/>
      <c r="AA606" s="256"/>
      <c r="AB606" s="256"/>
      <c r="AC606" s="257"/>
      <c r="AD606" s="205">
        <f>'Art. 121'!AF589</f>
        <v>3</v>
      </c>
      <c r="AE606" s="91" t="str">
        <f t="shared" si="118"/>
        <v>No aplica</v>
      </c>
      <c r="AF606">
        <f t="shared" si="119"/>
        <v>1.5</v>
      </c>
      <c r="AG606" s="89" t="str">
        <f t="shared" si="120"/>
        <v>No aplica</v>
      </c>
      <c r="AH606" s="92" t="e">
        <f t="shared" si="121"/>
        <v>#VALUE!</v>
      </c>
      <c r="AI606" s="93" t="str">
        <f t="shared" si="122"/>
        <v>No aplica</v>
      </c>
      <c r="AJ606" s="93" t="e">
        <f t="shared" si="123"/>
        <v>#VALUE!</v>
      </c>
      <c r="AK606" s="93" t="e">
        <f t="shared" si="124"/>
        <v>#VALUE!</v>
      </c>
    </row>
    <row r="607" spans="1:37" ht="25.35" customHeight="1" thickTop="1" thickBot="1">
      <c r="A607" s="255" t="s">
        <v>463</v>
      </c>
      <c r="B607" s="256"/>
      <c r="C607" s="256"/>
      <c r="D607" s="256"/>
      <c r="E607" s="256"/>
      <c r="F607" s="256"/>
      <c r="G607" s="256"/>
      <c r="H607" s="256"/>
      <c r="I607" s="256"/>
      <c r="J607" s="256"/>
      <c r="K607" s="256"/>
      <c r="L607" s="256"/>
      <c r="M607" s="256"/>
      <c r="N607" s="256"/>
      <c r="O607" s="256"/>
      <c r="P607" s="256"/>
      <c r="Q607" s="256"/>
      <c r="R607" s="256"/>
      <c r="S607" s="256"/>
      <c r="T607" s="256"/>
      <c r="U607" s="256"/>
      <c r="V607" s="256"/>
      <c r="W607" s="256"/>
      <c r="X607" s="256"/>
      <c r="Y607" s="256"/>
      <c r="Z607" s="256"/>
      <c r="AA607" s="256"/>
      <c r="AB607" s="256"/>
      <c r="AC607" s="257"/>
      <c r="AD607" s="205">
        <f>'Art. 121'!AF590</f>
        <v>3</v>
      </c>
      <c r="AE607" s="91" t="str">
        <f t="shared" si="118"/>
        <v>No aplica</v>
      </c>
      <c r="AF607">
        <f t="shared" si="119"/>
        <v>1.5</v>
      </c>
      <c r="AG607" s="89" t="str">
        <f t="shared" si="120"/>
        <v>No aplica</v>
      </c>
      <c r="AH607" s="92" t="e">
        <f t="shared" si="121"/>
        <v>#VALUE!</v>
      </c>
      <c r="AI607" s="93" t="str">
        <f t="shared" si="122"/>
        <v>No aplica</v>
      </c>
      <c r="AJ607" s="93" t="e">
        <f t="shared" si="123"/>
        <v>#VALUE!</v>
      </c>
      <c r="AK607" s="93" t="e">
        <f t="shared" si="124"/>
        <v>#VALUE!</v>
      </c>
    </row>
    <row r="608" spans="1:37" ht="25.35" customHeight="1" thickTop="1" thickBot="1">
      <c r="A608" s="255" t="s">
        <v>205</v>
      </c>
      <c r="B608" s="256"/>
      <c r="C608" s="256"/>
      <c r="D608" s="256"/>
      <c r="E608" s="256"/>
      <c r="F608" s="256"/>
      <c r="G608" s="256"/>
      <c r="H608" s="256"/>
      <c r="I608" s="256"/>
      <c r="J608" s="256"/>
      <c r="K608" s="256"/>
      <c r="L608" s="256"/>
      <c r="M608" s="256"/>
      <c r="N608" s="256"/>
      <c r="O608" s="256"/>
      <c r="P608" s="256"/>
      <c r="Q608" s="256"/>
      <c r="R608" s="256"/>
      <c r="S608" s="256"/>
      <c r="T608" s="256"/>
      <c r="U608" s="256"/>
      <c r="V608" s="256"/>
      <c r="W608" s="256"/>
      <c r="X608" s="256"/>
      <c r="Y608" s="256"/>
      <c r="Z608" s="256"/>
      <c r="AA608" s="256"/>
      <c r="AB608" s="256"/>
      <c r="AC608" s="257"/>
      <c r="AD608" s="205">
        <f>'Art. 121'!AF591</f>
        <v>3</v>
      </c>
      <c r="AE608" s="91" t="str">
        <f t="shared" si="118"/>
        <v>No aplica</v>
      </c>
      <c r="AF608">
        <f t="shared" si="119"/>
        <v>1.5</v>
      </c>
      <c r="AG608" s="89" t="str">
        <f t="shared" si="120"/>
        <v>No aplica</v>
      </c>
      <c r="AH608" s="92" t="e">
        <f t="shared" si="121"/>
        <v>#VALUE!</v>
      </c>
      <c r="AI608" s="93" t="str">
        <f t="shared" si="122"/>
        <v>No aplica</v>
      </c>
      <c r="AJ608" s="93" t="e">
        <f t="shared" si="123"/>
        <v>#VALUE!</v>
      </c>
      <c r="AK608" s="93" t="e">
        <f t="shared" si="124"/>
        <v>#VALUE!</v>
      </c>
    </row>
    <row r="609" spans="1:37" ht="25.35" customHeight="1" thickTop="1" thickBot="1">
      <c r="A609" s="255" t="s">
        <v>2047</v>
      </c>
      <c r="B609" s="256"/>
      <c r="C609" s="256"/>
      <c r="D609" s="256"/>
      <c r="E609" s="256"/>
      <c r="F609" s="256"/>
      <c r="G609" s="256"/>
      <c r="H609" s="256"/>
      <c r="I609" s="256"/>
      <c r="J609" s="256"/>
      <c r="K609" s="256"/>
      <c r="L609" s="256"/>
      <c r="M609" s="256"/>
      <c r="N609" s="256"/>
      <c r="O609" s="256"/>
      <c r="P609" s="256"/>
      <c r="Q609" s="256"/>
      <c r="R609" s="256"/>
      <c r="S609" s="256"/>
      <c r="T609" s="256"/>
      <c r="U609" s="256"/>
      <c r="V609" s="256"/>
      <c r="W609" s="256"/>
      <c r="X609" s="256"/>
      <c r="Y609" s="256"/>
      <c r="Z609" s="256"/>
      <c r="AA609" s="256"/>
      <c r="AB609" s="256"/>
      <c r="AC609" s="257"/>
      <c r="AD609" s="205">
        <f>'Art. 121'!AF592</f>
        <v>3</v>
      </c>
      <c r="AE609" s="91" t="str">
        <f t="shared" si="118"/>
        <v>No aplica</v>
      </c>
      <c r="AF609">
        <f t="shared" si="119"/>
        <v>1.5</v>
      </c>
      <c r="AG609" s="89" t="str">
        <f t="shared" si="120"/>
        <v>No aplica</v>
      </c>
      <c r="AH609" s="92" t="e">
        <f t="shared" si="121"/>
        <v>#VALUE!</v>
      </c>
      <c r="AI609" s="93" t="str">
        <f t="shared" si="122"/>
        <v>No aplica</v>
      </c>
      <c r="AJ609" s="93" t="e">
        <f t="shared" si="123"/>
        <v>#VALUE!</v>
      </c>
      <c r="AK609" s="93" t="e">
        <f t="shared" si="124"/>
        <v>#VALUE!</v>
      </c>
    </row>
    <row r="610" spans="1:37" ht="25.35" customHeight="1" thickTop="1" thickBot="1">
      <c r="A610" s="255" t="s">
        <v>466</v>
      </c>
      <c r="B610" s="256"/>
      <c r="C610" s="256"/>
      <c r="D610" s="256"/>
      <c r="E610" s="256"/>
      <c r="F610" s="256"/>
      <c r="G610" s="256"/>
      <c r="H610" s="256"/>
      <c r="I610" s="256"/>
      <c r="J610" s="256"/>
      <c r="K610" s="256"/>
      <c r="L610" s="256"/>
      <c r="M610" s="256"/>
      <c r="N610" s="256"/>
      <c r="O610" s="256"/>
      <c r="P610" s="256"/>
      <c r="Q610" s="256"/>
      <c r="R610" s="256"/>
      <c r="S610" s="256"/>
      <c r="T610" s="256"/>
      <c r="U610" s="256"/>
      <c r="V610" s="256"/>
      <c r="W610" s="256"/>
      <c r="X610" s="256"/>
      <c r="Y610" s="256"/>
      <c r="Z610" s="256"/>
      <c r="AA610" s="256"/>
      <c r="AB610" s="256"/>
      <c r="AC610" s="257"/>
      <c r="AD610" s="205">
        <f>'Art. 121'!AF594</f>
        <v>3</v>
      </c>
      <c r="AE610" s="91" t="str">
        <f t="shared" si="118"/>
        <v>No aplica</v>
      </c>
      <c r="AF610">
        <f t="shared" si="119"/>
        <v>1.5</v>
      </c>
      <c r="AG610" s="89" t="str">
        <f t="shared" si="120"/>
        <v>No aplica</v>
      </c>
      <c r="AH610" s="92" t="e">
        <f t="shared" si="121"/>
        <v>#VALUE!</v>
      </c>
      <c r="AI610" s="93" t="str">
        <f t="shared" si="122"/>
        <v>No aplica</v>
      </c>
      <c r="AJ610" s="93" t="e">
        <f t="shared" si="123"/>
        <v>#VALUE!</v>
      </c>
      <c r="AK610" s="93" t="e">
        <f t="shared" si="124"/>
        <v>#VALUE!</v>
      </c>
    </row>
    <row r="611" spans="1:37" ht="25.35" customHeight="1" thickTop="1" thickBot="1">
      <c r="A611" s="255" t="s">
        <v>467</v>
      </c>
      <c r="B611" s="256"/>
      <c r="C611" s="256"/>
      <c r="D611" s="256"/>
      <c r="E611" s="256"/>
      <c r="F611" s="256"/>
      <c r="G611" s="256"/>
      <c r="H611" s="256"/>
      <c r="I611" s="256"/>
      <c r="J611" s="256"/>
      <c r="K611" s="256"/>
      <c r="L611" s="256"/>
      <c r="M611" s="256"/>
      <c r="N611" s="256"/>
      <c r="O611" s="256"/>
      <c r="P611" s="256"/>
      <c r="Q611" s="256"/>
      <c r="R611" s="256"/>
      <c r="S611" s="256"/>
      <c r="T611" s="256"/>
      <c r="U611" s="256"/>
      <c r="V611" s="256"/>
      <c r="W611" s="256"/>
      <c r="X611" s="256"/>
      <c r="Y611" s="256"/>
      <c r="Z611" s="256"/>
      <c r="AA611" s="256"/>
      <c r="AB611" s="256"/>
      <c r="AC611" s="257"/>
      <c r="AD611" s="205">
        <f>'Art. 121'!AF595</f>
        <v>3</v>
      </c>
      <c r="AE611" s="91" t="str">
        <f t="shared" si="118"/>
        <v>No aplica</v>
      </c>
      <c r="AF611">
        <f t="shared" si="119"/>
        <v>1.5</v>
      </c>
      <c r="AG611" s="89" t="str">
        <f t="shared" si="120"/>
        <v>No aplica</v>
      </c>
      <c r="AH611" s="92" t="e">
        <f t="shared" si="121"/>
        <v>#VALUE!</v>
      </c>
      <c r="AI611" s="93" t="str">
        <f t="shared" si="122"/>
        <v>No aplica</v>
      </c>
      <c r="AJ611" s="93" t="e">
        <f t="shared" si="123"/>
        <v>#VALUE!</v>
      </c>
      <c r="AK611" s="93" t="e">
        <f t="shared" si="124"/>
        <v>#VALUE!</v>
      </c>
    </row>
    <row r="612" spans="1:37" ht="25.35" customHeight="1" thickTop="1" thickBot="1">
      <c r="A612" s="255" t="s">
        <v>2048</v>
      </c>
      <c r="B612" s="256"/>
      <c r="C612" s="256"/>
      <c r="D612" s="256"/>
      <c r="E612" s="256"/>
      <c r="F612" s="256"/>
      <c r="G612" s="256"/>
      <c r="H612" s="256"/>
      <c r="I612" s="256"/>
      <c r="J612" s="256"/>
      <c r="K612" s="256"/>
      <c r="L612" s="256"/>
      <c r="M612" s="256"/>
      <c r="N612" s="256"/>
      <c r="O612" s="256"/>
      <c r="P612" s="256"/>
      <c r="Q612" s="256"/>
      <c r="R612" s="256"/>
      <c r="S612" s="256"/>
      <c r="T612" s="256"/>
      <c r="U612" s="256"/>
      <c r="V612" s="256"/>
      <c r="W612" s="256"/>
      <c r="X612" s="256"/>
      <c r="Y612" s="256"/>
      <c r="Z612" s="256"/>
      <c r="AA612" s="256"/>
      <c r="AB612" s="256"/>
      <c r="AC612" s="257"/>
      <c r="AD612" s="205">
        <f>'Art. 121'!AF596</f>
        <v>3</v>
      </c>
      <c r="AE612" s="91" t="str">
        <f t="shared" si="118"/>
        <v>No aplica</v>
      </c>
      <c r="AF612">
        <f t="shared" si="119"/>
        <v>1.5</v>
      </c>
      <c r="AG612" s="89" t="str">
        <f t="shared" si="120"/>
        <v>No aplica</v>
      </c>
      <c r="AH612" s="92" t="e">
        <f t="shared" si="121"/>
        <v>#VALUE!</v>
      </c>
      <c r="AI612" s="93" t="str">
        <f t="shared" si="122"/>
        <v>No aplica</v>
      </c>
      <c r="AJ612" s="93" t="e">
        <f t="shared" si="123"/>
        <v>#VALUE!</v>
      </c>
      <c r="AK612" s="93" t="e">
        <f t="shared" si="124"/>
        <v>#VALUE!</v>
      </c>
    </row>
    <row r="613" spans="1:37" ht="25.35" customHeight="1" thickTop="1" thickBot="1">
      <c r="A613" s="255" t="s">
        <v>469</v>
      </c>
      <c r="B613" s="256"/>
      <c r="C613" s="256"/>
      <c r="D613" s="256"/>
      <c r="E613" s="256"/>
      <c r="F613" s="256"/>
      <c r="G613" s="256"/>
      <c r="H613" s="256"/>
      <c r="I613" s="256"/>
      <c r="J613" s="256"/>
      <c r="K613" s="256"/>
      <c r="L613" s="256"/>
      <c r="M613" s="256"/>
      <c r="N613" s="256"/>
      <c r="O613" s="256"/>
      <c r="P613" s="256"/>
      <c r="Q613" s="256"/>
      <c r="R613" s="256"/>
      <c r="S613" s="256"/>
      <c r="T613" s="256"/>
      <c r="U613" s="256"/>
      <c r="V613" s="256"/>
      <c r="W613" s="256"/>
      <c r="X613" s="256"/>
      <c r="Y613" s="256"/>
      <c r="Z613" s="256"/>
      <c r="AA613" s="256"/>
      <c r="AB613" s="256"/>
      <c r="AC613" s="257"/>
      <c r="AD613" s="205">
        <f>'Art. 121'!AF597</f>
        <v>3</v>
      </c>
      <c r="AE613" s="91" t="str">
        <f t="shared" si="118"/>
        <v>No aplica</v>
      </c>
      <c r="AF613">
        <f t="shared" si="119"/>
        <v>1.5</v>
      </c>
      <c r="AG613" s="89" t="str">
        <f t="shared" si="120"/>
        <v>No aplica</v>
      </c>
      <c r="AH613" s="92" t="e">
        <f t="shared" si="121"/>
        <v>#VALUE!</v>
      </c>
      <c r="AI613" s="93" t="str">
        <f t="shared" si="122"/>
        <v>No aplica</v>
      </c>
      <c r="AJ613" s="93" t="e">
        <f t="shared" si="123"/>
        <v>#VALUE!</v>
      </c>
      <c r="AK613" s="93" t="e">
        <f t="shared" si="124"/>
        <v>#VALUE!</v>
      </c>
    </row>
    <row r="614" spans="1:37" ht="25.35" customHeight="1" thickTop="1" thickBot="1">
      <c r="A614" s="255" t="s">
        <v>470</v>
      </c>
      <c r="B614" s="256"/>
      <c r="C614" s="256"/>
      <c r="D614" s="256"/>
      <c r="E614" s="256"/>
      <c r="F614" s="256"/>
      <c r="G614" s="256"/>
      <c r="H614" s="256"/>
      <c r="I614" s="256"/>
      <c r="J614" s="256"/>
      <c r="K614" s="256"/>
      <c r="L614" s="256"/>
      <c r="M614" s="256"/>
      <c r="N614" s="256"/>
      <c r="O614" s="256"/>
      <c r="P614" s="256"/>
      <c r="Q614" s="256"/>
      <c r="R614" s="256"/>
      <c r="S614" s="256"/>
      <c r="T614" s="256"/>
      <c r="U614" s="256"/>
      <c r="V614" s="256"/>
      <c r="W614" s="256"/>
      <c r="X614" s="256"/>
      <c r="Y614" s="256"/>
      <c r="Z614" s="256"/>
      <c r="AA614" s="256"/>
      <c r="AB614" s="256"/>
      <c r="AC614" s="257"/>
      <c r="AD614" s="205">
        <f>'Art. 121'!AF598</f>
        <v>3</v>
      </c>
      <c r="AE614" s="91" t="str">
        <f t="shared" si="118"/>
        <v>No aplica</v>
      </c>
      <c r="AF614">
        <f t="shared" si="119"/>
        <v>1.5</v>
      </c>
      <c r="AG614" s="89" t="str">
        <f t="shared" si="120"/>
        <v>No aplica</v>
      </c>
      <c r="AH614" s="92" t="e">
        <f t="shared" si="121"/>
        <v>#VALUE!</v>
      </c>
      <c r="AI614" s="93" t="str">
        <f t="shared" si="122"/>
        <v>No aplica</v>
      </c>
      <c r="AJ614" s="93" t="e">
        <f t="shared" si="123"/>
        <v>#VALUE!</v>
      </c>
      <c r="AK614" s="93" t="e">
        <f t="shared" si="124"/>
        <v>#VALUE!</v>
      </c>
    </row>
    <row r="615" spans="1:37" ht="25.35" customHeight="1" thickTop="1" thickBot="1">
      <c r="A615" s="255" t="s">
        <v>471</v>
      </c>
      <c r="B615" s="256"/>
      <c r="C615" s="256"/>
      <c r="D615" s="256"/>
      <c r="E615" s="256"/>
      <c r="F615" s="256"/>
      <c r="G615" s="256"/>
      <c r="H615" s="256"/>
      <c r="I615" s="256"/>
      <c r="J615" s="256"/>
      <c r="K615" s="256"/>
      <c r="L615" s="256"/>
      <c r="M615" s="256"/>
      <c r="N615" s="256"/>
      <c r="O615" s="256"/>
      <c r="P615" s="256"/>
      <c r="Q615" s="256"/>
      <c r="R615" s="256"/>
      <c r="S615" s="256"/>
      <c r="T615" s="256"/>
      <c r="U615" s="256"/>
      <c r="V615" s="256"/>
      <c r="W615" s="256"/>
      <c r="X615" s="256"/>
      <c r="Y615" s="256"/>
      <c r="Z615" s="256"/>
      <c r="AA615" s="256"/>
      <c r="AB615" s="256"/>
      <c r="AC615" s="257"/>
      <c r="AD615" s="205">
        <f>'Art. 121'!AF599</f>
        <v>3</v>
      </c>
      <c r="AE615" s="91" t="str">
        <f t="shared" si="118"/>
        <v>No aplica</v>
      </c>
      <c r="AF615">
        <f t="shared" si="119"/>
        <v>1.5</v>
      </c>
      <c r="AG615" s="89" t="str">
        <f t="shared" si="120"/>
        <v>No aplica</v>
      </c>
      <c r="AH615" s="92" t="e">
        <f t="shared" si="121"/>
        <v>#VALUE!</v>
      </c>
      <c r="AI615" s="93" t="str">
        <f t="shared" si="122"/>
        <v>No aplica</v>
      </c>
      <c r="AJ615" s="93" t="e">
        <f t="shared" si="123"/>
        <v>#VALUE!</v>
      </c>
      <c r="AK615" s="93" t="e">
        <f t="shared" si="124"/>
        <v>#VALUE!</v>
      </c>
    </row>
    <row r="616" spans="1:37" ht="25.35" customHeight="1" thickTop="1" thickBot="1">
      <c r="A616" s="255" t="s">
        <v>472</v>
      </c>
      <c r="B616" s="256"/>
      <c r="C616" s="256"/>
      <c r="D616" s="256"/>
      <c r="E616" s="256"/>
      <c r="F616" s="256"/>
      <c r="G616" s="256"/>
      <c r="H616" s="256"/>
      <c r="I616" s="256"/>
      <c r="J616" s="256"/>
      <c r="K616" s="256"/>
      <c r="L616" s="256"/>
      <c r="M616" s="256"/>
      <c r="N616" s="256"/>
      <c r="O616" s="256"/>
      <c r="P616" s="256"/>
      <c r="Q616" s="256"/>
      <c r="R616" s="256"/>
      <c r="S616" s="256"/>
      <c r="T616" s="256"/>
      <c r="U616" s="256"/>
      <c r="V616" s="256"/>
      <c r="W616" s="256"/>
      <c r="X616" s="256"/>
      <c r="Y616" s="256"/>
      <c r="Z616" s="256"/>
      <c r="AA616" s="256"/>
      <c r="AB616" s="256"/>
      <c r="AC616" s="257"/>
      <c r="AD616" s="205">
        <f>'Art. 121'!AF600</f>
        <v>3</v>
      </c>
      <c r="AE616" s="91" t="str">
        <f t="shared" si="118"/>
        <v>No aplica</v>
      </c>
      <c r="AF616">
        <f t="shared" si="119"/>
        <v>1.5</v>
      </c>
      <c r="AG616" s="89" t="str">
        <f t="shared" si="120"/>
        <v>No aplica</v>
      </c>
      <c r="AH616" s="92" t="e">
        <f t="shared" si="121"/>
        <v>#VALUE!</v>
      </c>
      <c r="AI616" s="93" t="str">
        <f t="shared" si="122"/>
        <v>No aplica</v>
      </c>
      <c r="AJ616" s="93" t="e">
        <f t="shared" si="123"/>
        <v>#VALUE!</v>
      </c>
      <c r="AK616" s="93" t="e">
        <f t="shared" si="124"/>
        <v>#VALUE!</v>
      </c>
    </row>
    <row r="617" spans="1:37" ht="25.35" customHeight="1" thickTop="1" thickBot="1">
      <c r="A617" s="255" t="s">
        <v>473</v>
      </c>
      <c r="B617" s="256"/>
      <c r="C617" s="256"/>
      <c r="D617" s="256"/>
      <c r="E617" s="256"/>
      <c r="F617" s="256"/>
      <c r="G617" s="256"/>
      <c r="H617" s="256"/>
      <c r="I617" s="256"/>
      <c r="J617" s="256"/>
      <c r="K617" s="256"/>
      <c r="L617" s="256"/>
      <c r="M617" s="256"/>
      <c r="N617" s="256"/>
      <c r="O617" s="256"/>
      <c r="P617" s="256"/>
      <c r="Q617" s="256"/>
      <c r="R617" s="256"/>
      <c r="S617" s="256"/>
      <c r="T617" s="256"/>
      <c r="U617" s="256"/>
      <c r="V617" s="256"/>
      <c r="W617" s="256"/>
      <c r="X617" s="256"/>
      <c r="Y617" s="256"/>
      <c r="Z617" s="256"/>
      <c r="AA617" s="256"/>
      <c r="AB617" s="256"/>
      <c r="AC617" s="257"/>
      <c r="AD617" s="205">
        <f>'Art. 121'!AF601</f>
        <v>3</v>
      </c>
      <c r="AE617" s="91" t="str">
        <f t="shared" si="118"/>
        <v>No aplica</v>
      </c>
      <c r="AF617">
        <f t="shared" si="119"/>
        <v>1.5</v>
      </c>
      <c r="AG617" s="89" t="str">
        <f t="shared" si="120"/>
        <v>No aplica</v>
      </c>
      <c r="AH617" s="92" t="e">
        <f t="shared" si="121"/>
        <v>#VALUE!</v>
      </c>
      <c r="AI617" s="93" t="str">
        <f t="shared" si="122"/>
        <v>No aplica</v>
      </c>
      <c r="AJ617" s="93" t="e">
        <f t="shared" si="123"/>
        <v>#VALUE!</v>
      </c>
      <c r="AK617" s="93" t="e">
        <f t="shared" si="124"/>
        <v>#VALUE!</v>
      </c>
    </row>
    <row r="618" spans="1:37" ht="25.35" customHeight="1" thickTop="1" thickBot="1">
      <c r="A618" s="255" t="s">
        <v>2049</v>
      </c>
      <c r="B618" s="256"/>
      <c r="C618" s="256"/>
      <c r="D618" s="256"/>
      <c r="E618" s="256"/>
      <c r="F618" s="256"/>
      <c r="G618" s="256"/>
      <c r="H618" s="256"/>
      <c r="I618" s="256"/>
      <c r="J618" s="256"/>
      <c r="K618" s="256"/>
      <c r="L618" s="256"/>
      <c r="M618" s="256"/>
      <c r="N618" s="256"/>
      <c r="O618" s="256"/>
      <c r="P618" s="256"/>
      <c r="Q618" s="256"/>
      <c r="R618" s="256"/>
      <c r="S618" s="256"/>
      <c r="T618" s="256"/>
      <c r="U618" s="256"/>
      <c r="V618" s="256"/>
      <c r="W618" s="256"/>
      <c r="X618" s="256"/>
      <c r="Y618" s="256"/>
      <c r="Z618" s="256"/>
      <c r="AA618" s="256"/>
      <c r="AB618" s="256"/>
      <c r="AC618" s="257"/>
      <c r="AD618" s="205">
        <f>'Art. 121'!AF602</f>
        <v>3</v>
      </c>
      <c r="AE618" s="91" t="str">
        <f t="shared" si="118"/>
        <v>No aplica</v>
      </c>
      <c r="AF618">
        <f t="shared" si="119"/>
        <v>1.5</v>
      </c>
      <c r="AG618" s="89" t="str">
        <f t="shared" si="120"/>
        <v>No aplica</v>
      </c>
      <c r="AH618" s="92" t="e">
        <f t="shared" si="121"/>
        <v>#VALUE!</v>
      </c>
      <c r="AI618" s="93" t="str">
        <f t="shared" si="122"/>
        <v>No aplica</v>
      </c>
      <c r="AJ618" s="93" t="e">
        <f t="shared" si="123"/>
        <v>#VALUE!</v>
      </c>
      <c r="AK618" s="93" t="e">
        <f t="shared" si="124"/>
        <v>#VALUE!</v>
      </c>
    </row>
    <row r="619" spans="1:37" ht="25.35" customHeight="1" thickTop="1" thickBot="1">
      <c r="A619" s="255" t="s">
        <v>475</v>
      </c>
      <c r="B619" s="256"/>
      <c r="C619" s="256"/>
      <c r="D619" s="256"/>
      <c r="E619" s="256"/>
      <c r="F619" s="256"/>
      <c r="G619" s="256"/>
      <c r="H619" s="256"/>
      <c r="I619" s="256"/>
      <c r="J619" s="256"/>
      <c r="K619" s="256"/>
      <c r="L619" s="256"/>
      <c r="M619" s="256"/>
      <c r="N619" s="256"/>
      <c r="O619" s="256"/>
      <c r="P619" s="256"/>
      <c r="Q619" s="256"/>
      <c r="R619" s="256"/>
      <c r="S619" s="256"/>
      <c r="T619" s="256"/>
      <c r="U619" s="256"/>
      <c r="V619" s="256"/>
      <c r="W619" s="256"/>
      <c r="X619" s="256"/>
      <c r="Y619" s="256"/>
      <c r="Z619" s="256"/>
      <c r="AA619" s="256"/>
      <c r="AB619" s="256"/>
      <c r="AC619" s="257"/>
      <c r="AD619" s="205">
        <f>'Art. 121'!AF603</f>
        <v>3</v>
      </c>
      <c r="AE619" s="91" t="str">
        <f t="shared" si="118"/>
        <v>No aplica</v>
      </c>
      <c r="AF619">
        <f t="shared" si="119"/>
        <v>1.5</v>
      </c>
      <c r="AG619" s="89" t="str">
        <f t="shared" si="120"/>
        <v>No aplica</v>
      </c>
      <c r="AH619" s="92" t="e">
        <f t="shared" si="121"/>
        <v>#VALUE!</v>
      </c>
      <c r="AI619" s="93" t="str">
        <f t="shared" si="122"/>
        <v>No aplica</v>
      </c>
      <c r="AJ619" s="93" t="e">
        <f t="shared" si="123"/>
        <v>#VALUE!</v>
      </c>
      <c r="AK619" s="93" t="e">
        <f t="shared" si="124"/>
        <v>#VALUE!</v>
      </c>
    </row>
    <row r="620" spans="1:37" ht="25.35" customHeight="1" thickTop="1" thickBot="1">
      <c r="A620" s="255" t="s">
        <v>476</v>
      </c>
      <c r="B620" s="256"/>
      <c r="C620" s="256"/>
      <c r="D620" s="256"/>
      <c r="E620" s="256"/>
      <c r="F620" s="256"/>
      <c r="G620" s="256"/>
      <c r="H620" s="256"/>
      <c r="I620" s="256"/>
      <c r="J620" s="256"/>
      <c r="K620" s="256"/>
      <c r="L620" s="256"/>
      <c r="M620" s="256"/>
      <c r="N620" s="256"/>
      <c r="O620" s="256"/>
      <c r="P620" s="256"/>
      <c r="Q620" s="256"/>
      <c r="R620" s="256"/>
      <c r="S620" s="256"/>
      <c r="T620" s="256"/>
      <c r="U620" s="256"/>
      <c r="V620" s="256"/>
      <c r="W620" s="256"/>
      <c r="X620" s="256"/>
      <c r="Y620" s="256"/>
      <c r="Z620" s="256"/>
      <c r="AA620" s="256"/>
      <c r="AB620" s="256"/>
      <c r="AC620" s="257"/>
      <c r="AD620" s="205">
        <f>'Art. 121'!AF604</f>
        <v>3</v>
      </c>
      <c r="AE620" s="91" t="str">
        <f t="shared" si="118"/>
        <v>No aplica</v>
      </c>
      <c r="AF620">
        <f t="shared" si="119"/>
        <v>1.5</v>
      </c>
      <c r="AG620" s="89" t="str">
        <f t="shared" si="120"/>
        <v>No aplica</v>
      </c>
      <c r="AH620" s="92" t="e">
        <f t="shared" si="121"/>
        <v>#VALUE!</v>
      </c>
      <c r="AI620" s="93" t="str">
        <f t="shared" si="122"/>
        <v>No aplica</v>
      </c>
      <c r="AJ620" s="93" t="e">
        <f t="shared" si="123"/>
        <v>#VALUE!</v>
      </c>
      <c r="AK620" s="93" t="e">
        <f t="shared" si="124"/>
        <v>#VALUE!</v>
      </c>
    </row>
    <row r="621" spans="1:37" ht="25.35" customHeight="1" thickTop="1" thickBot="1">
      <c r="A621" s="255" t="s">
        <v>477</v>
      </c>
      <c r="B621" s="256"/>
      <c r="C621" s="256"/>
      <c r="D621" s="256"/>
      <c r="E621" s="256"/>
      <c r="F621" s="256"/>
      <c r="G621" s="256"/>
      <c r="H621" s="256"/>
      <c r="I621" s="256"/>
      <c r="J621" s="256"/>
      <c r="K621" s="256"/>
      <c r="L621" s="256"/>
      <c r="M621" s="256"/>
      <c r="N621" s="256"/>
      <c r="O621" s="256"/>
      <c r="P621" s="256"/>
      <c r="Q621" s="256"/>
      <c r="R621" s="256"/>
      <c r="S621" s="256"/>
      <c r="T621" s="256"/>
      <c r="U621" s="256"/>
      <c r="V621" s="256"/>
      <c r="W621" s="256"/>
      <c r="X621" s="256"/>
      <c r="Y621" s="256"/>
      <c r="Z621" s="256"/>
      <c r="AA621" s="256"/>
      <c r="AB621" s="256"/>
      <c r="AC621" s="257"/>
      <c r="AD621" s="205">
        <f>'Art. 121'!AF605</f>
        <v>3</v>
      </c>
      <c r="AE621" s="91" t="str">
        <f t="shared" si="118"/>
        <v>No aplica</v>
      </c>
      <c r="AF621">
        <f t="shared" si="119"/>
        <v>1.5</v>
      </c>
      <c r="AG621" s="89" t="str">
        <f t="shared" si="120"/>
        <v>No aplica</v>
      </c>
      <c r="AH621" s="92" t="e">
        <f t="shared" si="121"/>
        <v>#VALUE!</v>
      </c>
      <c r="AI621" s="93" t="str">
        <f t="shared" si="122"/>
        <v>No aplica</v>
      </c>
      <c r="AJ621" s="93" t="e">
        <f t="shared" si="123"/>
        <v>#VALUE!</v>
      </c>
      <c r="AK621" s="93" t="e">
        <f t="shared" si="124"/>
        <v>#VALUE!</v>
      </c>
    </row>
    <row r="622" spans="1:37" ht="25.35" customHeight="1" thickTop="1" thickBot="1">
      <c r="A622" s="255" t="s">
        <v>478</v>
      </c>
      <c r="B622" s="256"/>
      <c r="C622" s="256"/>
      <c r="D622" s="256"/>
      <c r="E622" s="256"/>
      <c r="F622" s="256"/>
      <c r="G622" s="256"/>
      <c r="H622" s="256"/>
      <c r="I622" s="256"/>
      <c r="J622" s="256"/>
      <c r="K622" s="256"/>
      <c r="L622" s="256"/>
      <c r="M622" s="256"/>
      <c r="N622" s="256"/>
      <c r="O622" s="256"/>
      <c r="P622" s="256"/>
      <c r="Q622" s="256"/>
      <c r="R622" s="256"/>
      <c r="S622" s="256"/>
      <c r="T622" s="256"/>
      <c r="U622" s="256"/>
      <c r="V622" s="256"/>
      <c r="W622" s="256"/>
      <c r="X622" s="256"/>
      <c r="Y622" s="256"/>
      <c r="Z622" s="256"/>
      <c r="AA622" s="256"/>
      <c r="AB622" s="256"/>
      <c r="AC622" s="257"/>
      <c r="AD622" s="205">
        <f>'Art. 121'!AF606</f>
        <v>3</v>
      </c>
      <c r="AE622" s="91" t="str">
        <f t="shared" si="118"/>
        <v>No aplica</v>
      </c>
      <c r="AF622">
        <f t="shared" si="119"/>
        <v>1.5</v>
      </c>
      <c r="AG622" s="89" t="str">
        <f t="shared" si="120"/>
        <v>No aplica</v>
      </c>
      <c r="AH622" s="92" t="e">
        <f t="shared" si="121"/>
        <v>#VALUE!</v>
      </c>
      <c r="AI622" s="93" t="str">
        <f t="shared" si="122"/>
        <v>No aplica</v>
      </c>
      <c r="AJ622" s="93" t="e">
        <f t="shared" si="123"/>
        <v>#VALUE!</v>
      </c>
      <c r="AK622" s="93" t="e">
        <f t="shared" si="124"/>
        <v>#VALUE!</v>
      </c>
    </row>
    <row r="623" spans="1:37" ht="25.35" customHeight="1" thickTop="1" thickBot="1">
      <c r="A623" s="255" t="s">
        <v>479</v>
      </c>
      <c r="B623" s="256"/>
      <c r="C623" s="256"/>
      <c r="D623" s="256"/>
      <c r="E623" s="256"/>
      <c r="F623" s="256"/>
      <c r="G623" s="256"/>
      <c r="H623" s="256"/>
      <c r="I623" s="256"/>
      <c r="J623" s="256"/>
      <c r="K623" s="256"/>
      <c r="L623" s="256"/>
      <c r="M623" s="256"/>
      <c r="N623" s="256"/>
      <c r="O623" s="256"/>
      <c r="P623" s="256"/>
      <c r="Q623" s="256"/>
      <c r="R623" s="256"/>
      <c r="S623" s="256"/>
      <c r="T623" s="256"/>
      <c r="U623" s="256"/>
      <c r="V623" s="256"/>
      <c r="W623" s="256"/>
      <c r="X623" s="256"/>
      <c r="Y623" s="256"/>
      <c r="Z623" s="256"/>
      <c r="AA623" s="256"/>
      <c r="AB623" s="256"/>
      <c r="AC623" s="257"/>
      <c r="AD623" s="205">
        <f>'Art. 121'!AF607</f>
        <v>3</v>
      </c>
      <c r="AE623" s="91" t="str">
        <f t="shared" si="118"/>
        <v>No aplica</v>
      </c>
      <c r="AF623">
        <f t="shared" si="119"/>
        <v>1.5</v>
      </c>
      <c r="AG623" s="89" t="str">
        <f t="shared" si="120"/>
        <v>No aplica</v>
      </c>
      <c r="AH623" s="92" t="e">
        <f t="shared" si="121"/>
        <v>#VALUE!</v>
      </c>
      <c r="AI623" s="93" t="str">
        <f t="shared" si="122"/>
        <v>No aplica</v>
      </c>
      <c r="AJ623" s="93" t="e">
        <f t="shared" si="123"/>
        <v>#VALUE!</v>
      </c>
      <c r="AK623" s="93" t="e">
        <f t="shared" si="124"/>
        <v>#VALUE!</v>
      </c>
    </row>
    <row r="624" spans="1:37" ht="25.35" customHeight="1" thickTop="1" thickBot="1">
      <c r="A624" s="255" t="s">
        <v>480</v>
      </c>
      <c r="B624" s="256"/>
      <c r="C624" s="256"/>
      <c r="D624" s="256"/>
      <c r="E624" s="256"/>
      <c r="F624" s="256"/>
      <c r="G624" s="256"/>
      <c r="H624" s="256"/>
      <c r="I624" s="256"/>
      <c r="J624" s="256"/>
      <c r="K624" s="256"/>
      <c r="L624" s="256"/>
      <c r="M624" s="256"/>
      <c r="N624" s="256"/>
      <c r="O624" s="256"/>
      <c r="P624" s="256"/>
      <c r="Q624" s="256"/>
      <c r="R624" s="256"/>
      <c r="S624" s="256"/>
      <c r="T624" s="256"/>
      <c r="U624" s="256"/>
      <c r="V624" s="256"/>
      <c r="W624" s="256"/>
      <c r="X624" s="256"/>
      <c r="Y624" s="256"/>
      <c r="Z624" s="256"/>
      <c r="AA624" s="256"/>
      <c r="AB624" s="256"/>
      <c r="AC624" s="257"/>
      <c r="AD624" s="205">
        <f>'Art. 121'!AF608</f>
        <v>3</v>
      </c>
      <c r="AE624" s="91" t="str">
        <f t="shared" si="118"/>
        <v>No aplica</v>
      </c>
      <c r="AF624">
        <f t="shared" si="119"/>
        <v>1.5</v>
      </c>
      <c r="AG624" s="89" t="str">
        <f t="shared" si="120"/>
        <v>No aplica</v>
      </c>
      <c r="AH624" s="92" t="e">
        <f t="shared" si="121"/>
        <v>#VALUE!</v>
      </c>
      <c r="AI624" s="93" t="str">
        <f t="shared" si="122"/>
        <v>No aplica</v>
      </c>
      <c r="AJ624" s="93" t="e">
        <f t="shared" si="123"/>
        <v>#VALUE!</v>
      </c>
      <c r="AK624" s="93" t="e">
        <f t="shared" si="124"/>
        <v>#VALUE!</v>
      </c>
    </row>
    <row r="625" spans="1:37" ht="25.35" customHeight="1" thickTop="1" thickBot="1">
      <c r="A625" s="255" t="s">
        <v>481</v>
      </c>
      <c r="B625" s="256"/>
      <c r="C625" s="256"/>
      <c r="D625" s="256"/>
      <c r="E625" s="256"/>
      <c r="F625" s="256"/>
      <c r="G625" s="256"/>
      <c r="H625" s="256"/>
      <c r="I625" s="256"/>
      <c r="J625" s="256"/>
      <c r="K625" s="256"/>
      <c r="L625" s="256"/>
      <c r="M625" s="256"/>
      <c r="N625" s="256"/>
      <c r="O625" s="256"/>
      <c r="P625" s="256"/>
      <c r="Q625" s="256"/>
      <c r="R625" s="256"/>
      <c r="S625" s="256"/>
      <c r="T625" s="256"/>
      <c r="U625" s="256"/>
      <c r="V625" s="256"/>
      <c r="W625" s="256"/>
      <c r="X625" s="256"/>
      <c r="Y625" s="256"/>
      <c r="Z625" s="256"/>
      <c r="AA625" s="256"/>
      <c r="AB625" s="256"/>
      <c r="AC625" s="257"/>
      <c r="AD625" s="205">
        <f>'Art. 121'!AF609</f>
        <v>3</v>
      </c>
      <c r="AE625" s="91" t="str">
        <f t="shared" si="118"/>
        <v>No aplica</v>
      </c>
      <c r="AF625">
        <f t="shared" si="119"/>
        <v>1.5</v>
      </c>
      <c r="AG625" s="89" t="str">
        <f t="shared" si="120"/>
        <v>No aplica</v>
      </c>
      <c r="AH625" s="92" t="e">
        <f t="shared" si="121"/>
        <v>#VALUE!</v>
      </c>
      <c r="AI625" s="93" t="str">
        <f t="shared" si="122"/>
        <v>No aplica</v>
      </c>
      <c r="AJ625" s="93" t="e">
        <f t="shared" si="123"/>
        <v>#VALUE!</v>
      </c>
      <c r="AK625" s="93" t="e">
        <f t="shared" si="124"/>
        <v>#VALUE!</v>
      </c>
    </row>
    <row r="626" spans="1:37" ht="25.35" customHeight="1" thickTop="1" thickBot="1">
      <c r="A626" s="255" t="s">
        <v>482</v>
      </c>
      <c r="B626" s="256"/>
      <c r="C626" s="256"/>
      <c r="D626" s="256"/>
      <c r="E626" s="256"/>
      <c r="F626" s="256"/>
      <c r="G626" s="256"/>
      <c r="H626" s="256"/>
      <c r="I626" s="256"/>
      <c r="J626" s="256"/>
      <c r="K626" s="256"/>
      <c r="L626" s="256"/>
      <c r="M626" s="256"/>
      <c r="N626" s="256"/>
      <c r="O626" s="256"/>
      <c r="P626" s="256"/>
      <c r="Q626" s="256"/>
      <c r="R626" s="256"/>
      <c r="S626" s="256"/>
      <c r="T626" s="256"/>
      <c r="U626" s="256"/>
      <c r="V626" s="256"/>
      <c r="W626" s="256"/>
      <c r="X626" s="256"/>
      <c r="Y626" s="256"/>
      <c r="Z626" s="256"/>
      <c r="AA626" s="256"/>
      <c r="AB626" s="256"/>
      <c r="AC626" s="257"/>
      <c r="AD626" s="205">
        <f>'Art. 121'!AF610</f>
        <v>3</v>
      </c>
      <c r="AE626" s="91" t="str">
        <f t="shared" si="118"/>
        <v>No aplica</v>
      </c>
      <c r="AF626">
        <f t="shared" si="119"/>
        <v>1.5</v>
      </c>
      <c r="AG626" s="89" t="str">
        <f t="shared" si="120"/>
        <v>No aplica</v>
      </c>
      <c r="AH626" s="92" t="e">
        <f t="shared" si="121"/>
        <v>#VALUE!</v>
      </c>
      <c r="AI626" s="93" t="str">
        <f t="shared" si="122"/>
        <v>No aplica</v>
      </c>
      <c r="AJ626" s="93" t="e">
        <f t="shared" si="123"/>
        <v>#VALUE!</v>
      </c>
      <c r="AK626" s="93" t="e">
        <f t="shared" si="124"/>
        <v>#VALUE!</v>
      </c>
    </row>
    <row r="627" spans="1:37" ht="25.35" customHeight="1" thickTop="1" thickBot="1">
      <c r="A627" s="255" t="s">
        <v>483</v>
      </c>
      <c r="B627" s="256"/>
      <c r="C627" s="256"/>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256"/>
      <c r="Z627" s="256"/>
      <c r="AA627" s="256"/>
      <c r="AB627" s="256"/>
      <c r="AC627" s="257"/>
      <c r="AD627" s="205">
        <f>'Art. 121'!AF609</f>
        <v>3</v>
      </c>
      <c r="AE627" s="91" t="str">
        <f t="shared" si="118"/>
        <v>No aplica</v>
      </c>
      <c r="AF627">
        <f t="shared" si="119"/>
        <v>1.5</v>
      </c>
      <c r="AG627" s="89" t="str">
        <f t="shared" si="120"/>
        <v>No aplica</v>
      </c>
      <c r="AH627" s="92" t="e">
        <f t="shared" si="121"/>
        <v>#VALUE!</v>
      </c>
      <c r="AI627" s="93" t="str">
        <f t="shared" si="122"/>
        <v>No aplica</v>
      </c>
      <c r="AJ627" s="93" t="e">
        <f t="shared" si="123"/>
        <v>#VALUE!</v>
      </c>
      <c r="AK627" s="93" t="e">
        <f t="shared" si="124"/>
        <v>#VALUE!</v>
      </c>
    </row>
    <row r="628" spans="1:37" ht="25.35" customHeight="1" thickTop="1" thickBot="1">
      <c r="A628" s="255" t="s">
        <v>484</v>
      </c>
      <c r="B628" s="256"/>
      <c r="C628" s="256"/>
      <c r="D628" s="256"/>
      <c r="E628" s="256"/>
      <c r="F628" s="256"/>
      <c r="G628" s="256"/>
      <c r="H628" s="256"/>
      <c r="I628" s="256"/>
      <c r="J628" s="256"/>
      <c r="K628" s="256"/>
      <c r="L628" s="256"/>
      <c r="M628" s="256"/>
      <c r="N628" s="256"/>
      <c r="O628" s="256"/>
      <c r="P628" s="256"/>
      <c r="Q628" s="256"/>
      <c r="R628" s="256"/>
      <c r="S628" s="256"/>
      <c r="T628" s="256"/>
      <c r="U628" s="256"/>
      <c r="V628" s="256"/>
      <c r="W628" s="256"/>
      <c r="X628" s="256"/>
      <c r="Y628" s="256"/>
      <c r="Z628" s="256"/>
      <c r="AA628" s="256"/>
      <c r="AB628" s="256"/>
      <c r="AC628" s="257"/>
      <c r="AD628" s="205">
        <f>'Art. 121'!AF610</f>
        <v>3</v>
      </c>
      <c r="AE628" s="91" t="str">
        <f t="shared" si="118"/>
        <v>No aplica</v>
      </c>
      <c r="AF628">
        <f t="shared" si="119"/>
        <v>1.5</v>
      </c>
      <c r="AG628" s="89" t="str">
        <f t="shared" si="120"/>
        <v>No aplica</v>
      </c>
      <c r="AH628" s="92" t="e">
        <f t="shared" si="121"/>
        <v>#VALUE!</v>
      </c>
      <c r="AI628" s="93" t="str">
        <f t="shared" si="122"/>
        <v>No aplica</v>
      </c>
      <c r="AJ628" s="93" t="e">
        <f t="shared" si="123"/>
        <v>#VALUE!</v>
      </c>
      <c r="AK628" s="93" t="e">
        <f t="shared" si="124"/>
        <v>#VALUE!</v>
      </c>
    </row>
    <row r="629" spans="1:37" ht="25.35" customHeight="1" thickTop="1" thickBot="1">
      <c r="A629" s="255" t="s">
        <v>485</v>
      </c>
      <c r="B629" s="256"/>
      <c r="C629" s="256"/>
      <c r="D629" s="256"/>
      <c r="E629" s="256"/>
      <c r="F629" s="256"/>
      <c r="G629" s="256"/>
      <c r="H629" s="256"/>
      <c r="I629" s="256"/>
      <c r="J629" s="256"/>
      <c r="K629" s="256"/>
      <c r="L629" s="256"/>
      <c r="M629" s="256"/>
      <c r="N629" s="256"/>
      <c r="O629" s="256"/>
      <c r="P629" s="256"/>
      <c r="Q629" s="256"/>
      <c r="R629" s="256"/>
      <c r="S629" s="256"/>
      <c r="T629" s="256"/>
      <c r="U629" s="256"/>
      <c r="V629" s="256"/>
      <c r="W629" s="256"/>
      <c r="X629" s="256"/>
      <c r="Y629" s="256"/>
      <c r="Z629" s="256"/>
      <c r="AA629" s="256"/>
      <c r="AB629" s="256"/>
      <c r="AC629" s="257"/>
      <c r="AD629" s="205">
        <f>'Art. 121'!AF611</f>
        <v>3</v>
      </c>
      <c r="AE629" s="91" t="str">
        <f t="shared" si="118"/>
        <v>No aplica</v>
      </c>
      <c r="AF629">
        <f t="shared" si="119"/>
        <v>1.5</v>
      </c>
      <c r="AG629" s="89" t="str">
        <f t="shared" si="120"/>
        <v>No aplica</v>
      </c>
      <c r="AH629" s="92" t="e">
        <f t="shared" si="121"/>
        <v>#VALUE!</v>
      </c>
      <c r="AI629" s="93" t="str">
        <f t="shared" si="122"/>
        <v>No aplica</v>
      </c>
      <c r="AJ629" s="93" t="e">
        <f t="shared" si="123"/>
        <v>#VALUE!</v>
      </c>
      <c r="AK629" s="93" t="e">
        <f t="shared" si="124"/>
        <v>#VALUE!</v>
      </c>
    </row>
    <row r="630" spans="1:37" ht="25.35" customHeight="1" thickTop="1" thickBot="1">
      <c r="A630" s="255" t="s">
        <v>486</v>
      </c>
      <c r="B630" s="256"/>
      <c r="C630" s="256"/>
      <c r="D630" s="256"/>
      <c r="E630" s="256"/>
      <c r="F630" s="256"/>
      <c r="G630" s="256"/>
      <c r="H630" s="256"/>
      <c r="I630" s="256"/>
      <c r="J630" s="256"/>
      <c r="K630" s="256"/>
      <c r="L630" s="256"/>
      <c r="M630" s="256"/>
      <c r="N630" s="256"/>
      <c r="O630" s="256"/>
      <c r="P630" s="256"/>
      <c r="Q630" s="256"/>
      <c r="R630" s="256"/>
      <c r="S630" s="256"/>
      <c r="T630" s="256"/>
      <c r="U630" s="256"/>
      <c r="V630" s="256"/>
      <c r="W630" s="256"/>
      <c r="X630" s="256"/>
      <c r="Y630" s="256"/>
      <c r="Z630" s="256"/>
      <c r="AA630" s="256"/>
      <c r="AB630" s="256"/>
      <c r="AC630" s="257"/>
      <c r="AD630" s="205">
        <f>'Art. 121'!AF612</f>
        <v>3</v>
      </c>
      <c r="AE630" s="91" t="str">
        <f t="shared" si="118"/>
        <v>No aplica</v>
      </c>
      <c r="AF630">
        <f t="shared" si="119"/>
        <v>1.5</v>
      </c>
      <c r="AG630" s="89" t="str">
        <f t="shared" si="120"/>
        <v>No aplica</v>
      </c>
      <c r="AH630" s="92" t="e">
        <f t="shared" si="121"/>
        <v>#VALUE!</v>
      </c>
      <c r="AI630" s="93" t="str">
        <f t="shared" si="122"/>
        <v>No aplica</v>
      </c>
      <c r="AJ630" s="93" t="e">
        <f t="shared" si="123"/>
        <v>#VALUE!</v>
      </c>
      <c r="AK630" s="93" t="e">
        <f t="shared" si="124"/>
        <v>#VALUE!</v>
      </c>
    </row>
    <row r="631" spans="1:37" ht="25.35" customHeight="1" thickTop="1" thickBot="1">
      <c r="A631" s="255" t="s">
        <v>487</v>
      </c>
      <c r="B631" s="256"/>
      <c r="C631" s="256"/>
      <c r="D631" s="256"/>
      <c r="E631" s="256"/>
      <c r="F631" s="256"/>
      <c r="G631" s="256"/>
      <c r="H631" s="256"/>
      <c r="I631" s="256"/>
      <c r="J631" s="256"/>
      <c r="K631" s="256"/>
      <c r="L631" s="256"/>
      <c r="M631" s="256"/>
      <c r="N631" s="256"/>
      <c r="O631" s="256"/>
      <c r="P631" s="256"/>
      <c r="Q631" s="256"/>
      <c r="R631" s="256"/>
      <c r="S631" s="256"/>
      <c r="T631" s="256"/>
      <c r="U631" s="256"/>
      <c r="V631" s="256"/>
      <c r="W631" s="256"/>
      <c r="X631" s="256"/>
      <c r="Y631" s="256"/>
      <c r="Z631" s="256"/>
      <c r="AA631" s="256"/>
      <c r="AB631" s="256"/>
      <c r="AC631" s="257"/>
      <c r="AD631" s="205">
        <f>'Art. 121'!AF613</f>
        <v>3</v>
      </c>
      <c r="AE631" s="91" t="str">
        <f t="shared" si="118"/>
        <v>No aplica</v>
      </c>
      <c r="AF631">
        <f t="shared" si="119"/>
        <v>1.5</v>
      </c>
      <c r="AG631" s="89" t="str">
        <f t="shared" si="120"/>
        <v>No aplica</v>
      </c>
      <c r="AH631" s="92" t="e">
        <f t="shared" si="121"/>
        <v>#VALUE!</v>
      </c>
      <c r="AI631" s="93" t="str">
        <f t="shared" si="122"/>
        <v>No aplica</v>
      </c>
      <c r="AJ631" s="93" t="e">
        <f t="shared" si="123"/>
        <v>#VALUE!</v>
      </c>
      <c r="AK631" s="93" t="e">
        <f t="shared" si="124"/>
        <v>#VALUE!</v>
      </c>
    </row>
    <row r="632" spans="1:37" ht="25.35" customHeight="1" thickTop="1">
      <c r="A632" s="304" t="s">
        <v>2050</v>
      </c>
      <c r="B632" s="304"/>
      <c r="C632" s="304"/>
      <c r="D632" s="304"/>
      <c r="E632" s="304"/>
      <c r="F632" s="304"/>
      <c r="G632" s="304"/>
      <c r="H632" s="304"/>
      <c r="I632" s="304"/>
      <c r="J632" s="304"/>
      <c r="K632" s="304"/>
      <c r="L632" s="304"/>
      <c r="M632" s="304"/>
      <c r="N632" s="304"/>
      <c r="O632" s="304"/>
      <c r="P632" s="304"/>
      <c r="Q632" s="304"/>
      <c r="R632" s="304"/>
      <c r="S632" s="304"/>
      <c r="T632" s="304"/>
      <c r="U632" s="304"/>
      <c r="V632" s="304"/>
      <c r="W632" s="304"/>
      <c r="X632" s="304"/>
      <c r="Y632" s="304"/>
      <c r="Z632" s="304"/>
      <c r="AA632" s="304"/>
      <c r="AB632" s="304"/>
      <c r="AC632" s="304"/>
      <c r="AD632" s="304"/>
      <c r="AE632" s="91">
        <f>SUM(AE605:AE631)</f>
        <v>0</v>
      </c>
      <c r="AF632" s="63"/>
      <c r="AG632" s="94">
        <f>SUM(AG605:AG631)</f>
        <v>0</v>
      </c>
      <c r="AH632" s="95"/>
      <c r="AI632" s="96"/>
      <c r="AJ632" s="96"/>
      <c r="AK632" s="96"/>
    </row>
    <row r="633" spans="1:37" ht="25.35" customHeight="1">
      <c r="A633" s="302" t="s">
        <v>2051</v>
      </c>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c r="AA633" s="302"/>
      <c r="AB633" s="302"/>
      <c r="AC633" s="302"/>
      <c r="AD633" s="302"/>
      <c r="AE633" s="91">
        <f>AE632/$AE$23*100</f>
        <v>0</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05" t="s">
        <v>79</v>
      </c>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106" t="s">
        <v>67</v>
      </c>
      <c r="AE635" s="107" t="s">
        <v>9</v>
      </c>
      <c r="AF635" s="89" t="s">
        <v>1877</v>
      </c>
      <c r="AG635" s="89" t="s">
        <v>1878</v>
      </c>
      <c r="AH635" s="89" t="s">
        <v>1879</v>
      </c>
      <c r="AI635" s="90" t="s">
        <v>1880</v>
      </c>
      <c r="AJ635" s="89"/>
      <c r="AK635" s="90" t="s">
        <v>1881</v>
      </c>
    </row>
    <row r="636" spans="1:37" ht="25.35" customHeight="1" thickTop="1" thickBot="1">
      <c r="A636" s="255" t="s">
        <v>488</v>
      </c>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7"/>
      <c r="AD636" s="205">
        <f>'Art. 121'!AF617</f>
        <v>3</v>
      </c>
      <c r="AE636" s="91" t="str">
        <f>IF(AG636=1,AK636,AG636)</f>
        <v>No aplica</v>
      </c>
      <c r="AF636">
        <f>AD636/2</f>
        <v>1.5</v>
      </c>
      <c r="AG636" s="89" t="str">
        <f>IF(AND(AF636&gt;=0,AF636&lt;=1),1,"No aplica")</f>
        <v>No aplica</v>
      </c>
      <c r="AH636" s="92" t="e">
        <f>AD636/(AG636*2)</f>
        <v>#VALUE!</v>
      </c>
      <c r="AI636" s="93" t="str">
        <f>IF(AG636=1,AG636/$AG$641,"No aplica")</f>
        <v>No aplica</v>
      </c>
      <c r="AJ636" s="93" t="e">
        <f>AF636*AI636</f>
        <v>#VALUE!</v>
      </c>
      <c r="AK636" s="93" t="e">
        <f>AJ636*$AE$23</f>
        <v>#VALUE!</v>
      </c>
    </row>
    <row r="637" spans="1:37" ht="25.35" customHeight="1" thickTop="1" thickBot="1">
      <c r="A637" s="255" t="s">
        <v>489</v>
      </c>
      <c r="B637" s="256"/>
      <c r="C637" s="256"/>
      <c r="D637" s="256"/>
      <c r="E637" s="256"/>
      <c r="F637" s="256"/>
      <c r="G637" s="256"/>
      <c r="H637" s="256"/>
      <c r="I637" s="256"/>
      <c r="J637" s="256"/>
      <c r="K637" s="256"/>
      <c r="L637" s="256"/>
      <c r="M637" s="256"/>
      <c r="N637" s="256"/>
      <c r="O637" s="256"/>
      <c r="P637" s="256"/>
      <c r="Q637" s="256"/>
      <c r="R637" s="256"/>
      <c r="S637" s="256"/>
      <c r="T637" s="256"/>
      <c r="U637" s="256"/>
      <c r="V637" s="256"/>
      <c r="W637" s="256"/>
      <c r="X637" s="256"/>
      <c r="Y637" s="256"/>
      <c r="Z637" s="256"/>
      <c r="AA637" s="256"/>
      <c r="AB637" s="256"/>
      <c r="AC637" s="257"/>
      <c r="AD637" s="205">
        <f>'Art. 121'!AF618</f>
        <v>3</v>
      </c>
      <c r="AE637" s="91" t="str">
        <f>IF(AG637=1,AK637,AG637)</f>
        <v>No aplica</v>
      </c>
      <c r="AF637">
        <f>AD637/2</f>
        <v>1.5</v>
      </c>
      <c r="AG637" s="89" t="str">
        <f>IF(AND(AF637&gt;=0,AF637&lt;=1),1,"No aplica")</f>
        <v>No aplica</v>
      </c>
      <c r="AH637" s="92" t="e">
        <f>AD637/(AG637*2)</f>
        <v>#VALUE!</v>
      </c>
      <c r="AI637" s="93" t="str">
        <f>IF(AG637=1,AG637/$AG$641,"No aplica")</f>
        <v>No aplica</v>
      </c>
      <c r="AJ637" s="93" t="e">
        <f>AF637*AI637</f>
        <v>#VALUE!</v>
      </c>
      <c r="AK637" s="93" t="e">
        <f>AJ637*$AE$23</f>
        <v>#VALUE!</v>
      </c>
    </row>
    <row r="638" spans="1:37" ht="25.35" customHeight="1" thickTop="1" thickBot="1">
      <c r="A638" s="255" t="s">
        <v>2052</v>
      </c>
      <c r="B638" s="256"/>
      <c r="C638" s="256"/>
      <c r="D638" s="256"/>
      <c r="E638" s="256"/>
      <c r="F638" s="256"/>
      <c r="G638" s="256"/>
      <c r="H638" s="256"/>
      <c r="I638" s="256"/>
      <c r="J638" s="256"/>
      <c r="K638" s="256"/>
      <c r="L638" s="256"/>
      <c r="M638" s="256"/>
      <c r="N638" s="256"/>
      <c r="O638" s="256"/>
      <c r="P638" s="256"/>
      <c r="Q638" s="256"/>
      <c r="R638" s="256"/>
      <c r="S638" s="256"/>
      <c r="T638" s="256"/>
      <c r="U638" s="256"/>
      <c r="V638" s="256"/>
      <c r="W638" s="256"/>
      <c r="X638" s="256"/>
      <c r="Y638" s="256"/>
      <c r="Z638" s="256"/>
      <c r="AA638" s="256"/>
      <c r="AB638" s="256"/>
      <c r="AC638" s="257"/>
      <c r="AD638" s="205">
        <f>'Art. 121'!AF619</f>
        <v>3</v>
      </c>
      <c r="AE638" s="91" t="str">
        <f>IF(AG638=1,AK638,AG638)</f>
        <v>No aplica</v>
      </c>
      <c r="AF638">
        <f>AD638/2</f>
        <v>1.5</v>
      </c>
      <c r="AG638" s="89" t="str">
        <f>IF(AND(AF638&gt;=0,AF638&lt;=1),1,"No aplica")</f>
        <v>No aplica</v>
      </c>
      <c r="AH638" s="92" t="e">
        <f>AD638/(AG638*2)</f>
        <v>#VALUE!</v>
      </c>
      <c r="AI638" s="93" t="str">
        <f>IF(AG638=1,AG638/$AG$641,"No aplica")</f>
        <v>No aplica</v>
      </c>
      <c r="AJ638" s="93" t="e">
        <f>AF638*AI638</f>
        <v>#VALUE!</v>
      </c>
      <c r="AK638" s="93" t="e">
        <f>AJ638*$AE$23</f>
        <v>#VALUE!</v>
      </c>
    </row>
    <row r="639" spans="1:37" ht="25.35" customHeight="1" thickTop="1" thickBot="1">
      <c r="A639" s="255" t="s">
        <v>2053</v>
      </c>
      <c r="B639" s="256"/>
      <c r="C639" s="256"/>
      <c r="D639" s="256"/>
      <c r="E639" s="256"/>
      <c r="F639" s="256"/>
      <c r="G639" s="256"/>
      <c r="H639" s="256"/>
      <c r="I639" s="256"/>
      <c r="J639" s="256"/>
      <c r="K639" s="256"/>
      <c r="L639" s="256"/>
      <c r="M639" s="256"/>
      <c r="N639" s="256"/>
      <c r="O639" s="256"/>
      <c r="P639" s="256"/>
      <c r="Q639" s="256"/>
      <c r="R639" s="256"/>
      <c r="S639" s="256"/>
      <c r="T639" s="256"/>
      <c r="U639" s="256"/>
      <c r="V639" s="256"/>
      <c r="W639" s="256"/>
      <c r="X639" s="256"/>
      <c r="Y639" s="256"/>
      <c r="Z639" s="256"/>
      <c r="AA639" s="256"/>
      <c r="AB639" s="256"/>
      <c r="AC639" s="257"/>
      <c r="AD639" s="205">
        <f>'Art. 121'!AF620</f>
        <v>3</v>
      </c>
      <c r="AE639" s="91" t="str">
        <f>IF(AG639=1,AK639,AG639)</f>
        <v>No aplica</v>
      </c>
      <c r="AF639">
        <f>AD639/2</f>
        <v>1.5</v>
      </c>
      <c r="AG639" s="89" t="str">
        <f>IF(AND(AF639&gt;=0,AF639&lt;=1),1,"No aplica")</f>
        <v>No aplica</v>
      </c>
      <c r="AH639" s="92" t="e">
        <f>AD639/(AG639*2)</f>
        <v>#VALUE!</v>
      </c>
      <c r="AI639" s="93" t="str">
        <f>IF(AG639=1,AG639/$AG$641,"No aplica")</f>
        <v>No aplica</v>
      </c>
      <c r="AJ639" s="93" t="e">
        <f>AF639*AI639</f>
        <v>#VALUE!</v>
      </c>
      <c r="AK639" s="93" t="e">
        <f>AJ639*$AE$23</f>
        <v>#VALUE!</v>
      </c>
    </row>
    <row r="640" spans="1:37" ht="25.35" customHeight="1" thickTop="1" thickBot="1">
      <c r="A640" s="255" t="s">
        <v>492</v>
      </c>
      <c r="B640" s="256"/>
      <c r="C640" s="256"/>
      <c r="D640" s="256"/>
      <c r="E640" s="256"/>
      <c r="F640" s="256"/>
      <c r="G640" s="256"/>
      <c r="H640" s="256"/>
      <c r="I640" s="256"/>
      <c r="J640" s="256"/>
      <c r="K640" s="256"/>
      <c r="L640" s="256"/>
      <c r="M640" s="256"/>
      <c r="N640" s="256"/>
      <c r="O640" s="256"/>
      <c r="P640" s="256"/>
      <c r="Q640" s="256"/>
      <c r="R640" s="256"/>
      <c r="S640" s="256"/>
      <c r="T640" s="256"/>
      <c r="U640" s="256"/>
      <c r="V640" s="256"/>
      <c r="W640" s="256"/>
      <c r="X640" s="256"/>
      <c r="Y640" s="256"/>
      <c r="Z640" s="256"/>
      <c r="AA640" s="256"/>
      <c r="AB640" s="256"/>
      <c r="AC640" s="257"/>
      <c r="AD640" s="205">
        <f>'Art. 121'!AF621</f>
        <v>3</v>
      </c>
      <c r="AE640" s="91" t="str">
        <f>IF(AG640=1,AK640,AG640)</f>
        <v>No aplica</v>
      </c>
      <c r="AF640">
        <f>AD640/2</f>
        <v>1.5</v>
      </c>
      <c r="AG640" s="89" t="str">
        <f>IF(AND(AF640&gt;=0,AF640&lt;=1),1,"No aplica")</f>
        <v>No aplica</v>
      </c>
      <c r="AH640" s="92" t="e">
        <f>AD640/(AG640*2)</f>
        <v>#VALUE!</v>
      </c>
      <c r="AI640" s="93" t="str">
        <f>IF(AG640=1,AG640/$AG$641,"No aplica")</f>
        <v>No aplica</v>
      </c>
      <c r="AJ640" s="93" t="e">
        <f>AF640*AI640</f>
        <v>#VALUE!</v>
      </c>
      <c r="AK640" s="93" t="e">
        <f>AJ640*$AE$23</f>
        <v>#VALUE!</v>
      </c>
    </row>
    <row r="641" spans="1:37" ht="25.35" customHeight="1" thickTop="1">
      <c r="A641" s="304" t="s">
        <v>2054</v>
      </c>
      <c r="B641" s="304"/>
      <c r="C641" s="304"/>
      <c r="D641" s="304"/>
      <c r="E641" s="304"/>
      <c r="F641" s="304"/>
      <c r="G641" s="304"/>
      <c r="H641" s="304"/>
      <c r="I641" s="304"/>
      <c r="J641" s="304"/>
      <c r="K641" s="304"/>
      <c r="L641" s="304"/>
      <c r="M641" s="304"/>
      <c r="N641" s="304"/>
      <c r="O641" s="304"/>
      <c r="P641" s="304"/>
      <c r="Q641" s="304"/>
      <c r="R641" s="304"/>
      <c r="S641" s="304"/>
      <c r="T641" s="304"/>
      <c r="U641" s="304"/>
      <c r="V641" s="304"/>
      <c r="W641" s="304"/>
      <c r="X641" s="304"/>
      <c r="Y641" s="304"/>
      <c r="Z641" s="304"/>
      <c r="AA641" s="304"/>
      <c r="AB641" s="304"/>
      <c r="AC641" s="304"/>
      <c r="AD641" s="304"/>
      <c r="AE641" s="91">
        <f>SUM(AE634:AE640)</f>
        <v>0</v>
      </c>
      <c r="AF641" s="63"/>
      <c r="AG641" s="94">
        <f>SUM(AG636:AG640)</f>
        <v>0</v>
      </c>
      <c r="AH641" s="95"/>
      <c r="AI641" s="96"/>
      <c r="AJ641" s="96"/>
      <c r="AK641" s="96"/>
    </row>
    <row r="642" spans="1:37" ht="25.35" customHeight="1">
      <c r="A642" s="302" t="s">
        <v>2055</v>
      </c>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c r="AA642" s="302"/>
      <c r="AB642" s="302"/>
      <c r="AC642" s="302"/>
      <c r="AD642" s="302"/>
      <c r="AE642" s="91">
        <f>AE641/$AE$23*100</f>
        <v>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94" t="s">
        <v>493</v>
      </c>
      <c r="B645" s="294"/>
      <c r="C645" s="294"/>
      <c r="D645" s="294"/>
      <c r="E645" s="294"/>
      <c r="F645" s="294"/>
      <c r="G645" s="294"/>
      <c r="H645" s="294"/>
      <c r="I645" s="294"/>
      <c r="J645" s="294"/>
      <c r="K645" s="294"/>
      <c r="L645" s="294"/>
      <c r="M645" s="294"/>
      <c r="N645" s="294"/>
      <c r="O645" s="294"/>
      <c r="P645" s="294"/>
      <c r="Q645" s="294"/>
      <c r="R645" s="294"/>
      <c r="S645" s="294"/>
      <c r="T645" s="294"/>
      <c r="U645" s="294"/>
      <c r="V645" s="294"/>
      <c r="W645" s="294"/>
      <c r="X645" s="294"/>
      <c r="Y645" s="294"/>
      <c r="Z645" s="294"/>
      <c r="AA645" s="294"/>
      <c r="AB645" s="294"/>
      <c r="AC645" s="294"/>
      <c r="AD645" s="204"/>
      <c r="AE645" s="204"/>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03" t="s">
        <v>44</v>
      </c>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c r="AA648" s="303"/>
      <c r="AB648" s="303"/>
      <c r="AC648" s="303"/>
      <c r="AD648" s="67" t="s">
        <v>67</v>
      </c>
      <c r="AE648" s="201" t="s">
        <v>9</v>
      </c>
      <c r="AF648" s="89" t="s">
        <v>1877</v>
      </c>
      <c r="AG648" s="89" t="s">
        <v>1878</v>
      </c>
      <c r="AH648" s="89" t="s">
        <v>1879</v>
      </c>
      <c r="AI648" s="90" t="s">
        <v>1880</v>
      </c>
      <c r="AJ648" s="89"/>
      <c r="AK648" s="90" t="s">
        <v>1881</v>
      </c>
    </row>
    <row r="649" spans="1:37" ht="25.35" customHeight="1" thickTop="1" thickBot="1">
      <c r="A649" s="255" t="s">
        <v>2056</v>
      </c>
      <c r="B649" s="256"/>
      <c r="C649" s="256"/>
      <c r="D649" s="256"/>
      <c r="E649" s="256"/>
      <c r="F649" s="256"/>
      <c r="G649" s="256"/>
      <c r="H649" s="256"/>
      <c r="I649" s="256"/>
      <c r="J649" s="256"/>
      <c r="K649" s="256"/>
      <c r="L649" s="256"/>
      <c r="M649" s="256"/>
      <c r="N649" s="256"/>
      <c r="O649" s="256"/>
      <c r="P649" s="256"/>
      <c r="Q649" s="256"/>
      <c r="R649" s="256"/>
      <c r="S649" s="256"/>
      <c r="T649" s="256"/>
      <c r="U649" s="256"/>
      <c r="V649" s="256"/>
      <c r="W649" s="256"/>
      <c r="X649" s="256"/>
      <c r="Y649" s="256"/>
      <c r="Z649" s="256"/>
      <c r="AA649" s="256"/>
      <c r="AB649" s="256"/>
      <c r="AC649" s="257"/>
      <c r="AD649" s="205">
        <f>'Art. 121'!AF630</f>
        <v>3</v>
      </c>
      <c r="AE649" s="91" t="str">
        <f t="shared" ref="AE649:AE671" si="125">IF(AG649=1,AK649,AG649)</f>
        <v>No aplica</v>
      </c>
      <c r="AF649">
        <f t="shared" ref="AF649:AF671" si="126">AD649/2</f>
        <v>1.5</v>
      </c>
      <c r="AG649" s="89" t="str">
        <f t="shared" ref="AG649:AG671" si="127">IF(AND(AF649&gt;=0,AF649&lt;=1),1,"No aplica")</f>
        <v>No aplica</v>
      </c>
      <c r="AH649" s="92" t="e">
        <f t="shared" ref="AH649:AH671" si="128">AD649/(AG649*2)</f>
        <v>#VALUE!</v>
      </c>
      <c r="AI649" s="93" t="str">
        <f t="shared" ref="AI649:AI671" si="129">IF(AG649=1,AG649/$AG$672,"No aplica")</f>
        <v>No aplica</v>
      </c>
      <c r="AJ649" s="93" t="e">
        <f t="shared" ref="AJ649:AJ671" si="130">AF649*AI649</f>
        <v>#VALUE!</v>
      </c>
      <c r="AK649" s="93" t="e">
        <f t="shared" ref="AK649:AK671" si="131">AJ649*$AE$23</f>
        <v>#VALUE!</v>
      </c>
    </row>
    <row r="650" spans="1:37" ht="25.35" customHeight="1" thickTop="1" thickBot="1">
      <c r="A650" s="255" t="s">
        <v>109</v>
      </c>
      <c r="B650" s="256"/>
      <c r="C650" s="256"/>
      <c r="D650" s="256"/>
      <c r="E650" s="256"/>
      <c r="F650" s="256"/>
      <c r="G650" s="256"/>
      <c r="H650" s="256"/>
      <c r="I650" s="256"/>
      <c r="J650" s="256"/>
      <c r="K650" s="256"/>
      <c r="L650" s="256"/>
      <c r="M650" s="256"/>
      <c r="N650" s="256"/>
      <c r="O650" s="256"/>
      <c r="P650" s="256"/>
      <c r="Q650" s="256"/>
      <c r="R650" s="256"/>
      <c r="S650" s="256"/>
      <c r="T650" s="256"/>
      <c r="U650" s="256"/>
      <c r="V650" s="256"/>
      <c r="W650" s="256"/>
      <c r="X650" s="256"/>
      <c r="Y650" s="256"/>
      <c r="Z650" s="256"/>
      <c r="AA650" s="256"/>
      <c r="AB650" s="256"/>
      <c r="AC650" s="257"/>
      <c r="AD650" s="205">
        <f>'Art. 121'!AF631</f>
        <v>3</v>
      </c>
      <c r="AE650" s="91" t="str">
        <f t="shared" si="125"/>
        <v>No aplica</v>
      </c>
      <c r="AF650">
        <f t="shared" si="126"/>
        <v>1.5</v>
      </c>
      <c r="AG650" s="89" t="str">
        <f t="shared" si="127"/>
        <v>No aplica</v>
      </c>
      <c r="AH650" s="92" t="e">
        <f t="shared" si="128"/>
        <v>#VALUE!</v>
      </c>
      <c r="AI650" s="93" t="str">
        <f t="shared" si="129"/>
        <v>No aplica</v>
      </c>
      <c r="AJ650" s="93" t="e">
        <f t="shared" si="130"/>
        <v>#VALUE!</v>
      </c>
      <c r="AK650" s="93" t="e">
        <f t="shared" si="131"/>
        <v>#VALUE!</v>
      </c>
    </row>
    <row r="651" spans="1:37" ht="25.35" customHeight="1" thickTop="1" thickBot="1">
      <c r="A651" s="255" t="s">
        <v>2057</v>
      </c>
      <c r="B651" s="256"/>
      <c r="C651" s="256"/>
      <c r="D651" s="256"/>
      <c r="E651" s="256"/>
      <c r="F651" s="256"/>
      <c r="G651" s="256"/>
      <c r="H651" s="256"/>
      <c r="I651" s="256"/>
      <c r="J651" s="256"/>
      <c r="K651" s="256"/>
      <c r="L651" s="256"/>
      <c r="M651" s="256"/>
      <c r="N651" s="256"/>
      <c r="O651" s="256"/>
      <c r="P651" s="256"/>
      <c r="Q651" s="256"/>
      <c r="R651" s="256"/>
      <c r="S651" s="256"/>
      <c r="T651" s="256"/>
      <c r="U651" s="256"/>
      <c r="V651" s="256"/>
      <c r="W651" s="256"/>
      <c r="X651" s="256"/>
      <c r="Y651" s="256"/>
      <c r="Z651" s="256"/>
      <c r="AA651" s="256"/>
      <c r="AB651" s="256"/>
      <c r="AC651" s="257"/>
      <c r="AD651" s="205">
        <f>'Art. 121'!AF632</f>
        <v>3</v>
      </c>
      <c r="AE651" s="91" t="str">
        <f t="shared" si="125"/>
        <v>No aplica</v>
      </c>
      <c r="AF651">
        <f t="shared" si="126"/>
        <v>1.5</v>
      </c>
      <c r="AG651" s="89" t="str">
        <f t="shared" si="127"/>
        <v>No aplica</v>
      </c>
      <c r="AH651" s="92" t="e">
        <f t="shared" si="128"/>
        <v>#VALUE!</v>
      </c>
      <c r="AI651" s="93" t="str">
        <f t="shared" si="129"/>
        <v>No aplica</v>
      </c>
      <c r="AJ651" s="93" t="e">
        <f t="shared" si="130"/>
        <v>#VALUE!</v>
      </c>
      <c r="AK651" s="93" t="e">
        <f t="shared" si="131"/>
        <v>#VALUE!</v>
      </c>
    </row>
    <row r="652" spans="1:37" ht="25.35" customHeight="1" thickTop="1" thickBot="1">
      <c r="A652" s="255" t="s">
        <v>497</v>
      </c>
      <c r="B652" s="256"/>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256"/>
      <c r="Z652" s="256"/>
      <c r="AA652" s="256"/>
      <c r="AB652" s="256"/>
      <c r="AC652" s="257"/>
      <c r="AD652" s="205">
        <f>'Art. 121'!AF634</f>
        <v>3</v>
      </c>
      <c r="AE652" s="91" t="str">
        <f t="shared" si="125"/>
        <v>No aplica</v>
      </c>
      <c r="AF652">
        <f t="shared" si="126"/>
        <v>1.5</v>
      </c>
      <c r="AG652" s="89" t="str">
        <f t="shared" si="127"/>
        <v>No aplica</v>
      </c>
      <c r="AH652" s="92" t="e">
        <f t="shared" si="128"/>
        <v>#VALUE!</v>
      </c>
      <c r="AI652" s="93" t="str">
        <f t="shared" si="129"/>
        <v>No aplica</v>
      </c>
      <c r="AJ652" s="93" t="e">
        <f t="shared" si="130"/>
        <v>#VALUE!</v>
      </c>
      <c r="AK652" s="93" t="e">
        <f t="shared" si="131"/>
        <v>#VALUE!</v>
      </c>
    </row>
    <row r="653" spans="1:37" ht="25.35" customHeight="1" thickTop="1" thickBot="1">
      <c r="A653" s="255" t="s">
        <v>498</v>
      </c>
      <c r="B653" s="256"/>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256"/>
      <c r="Z653" s="256"/>
      <c r="AA653" s="256"/>
      <c r="AB653" s="256"/>
      <c r="AC653" s="257"/>
      <c r="AD653" s="205">
        <f>'Art. 121'!AF635</f>
        <v>3</v>
      </c>
      <c r="AE653" s="91" t="str">
        <f t="shared" si="125"/>
        <v>No aplica</v>
      </c>
      <c r="AF653">
        <f t="shared" si="126"/>
        <v>1.5</v>
      </c>
      <c r="AG653" s="89" t="str">
        <f t="shared" si="127"/>
        <v>No aplica</v>
      </c>
      <c r="AH653" s="92" t="e">
        <f t="shared" si="128"/>
        <v>#VALUE!</v>
      </c>
      <c r="AI653" s="93" t="str">
        <f t="shared" si="129"/>
        <v>No aplica</v>
      </c>
      <c r="AJ653" s="93" t="e">
        <f t="shared" si="130"/>
        <v>#VALUE!</v>
      </c>
      <c r="AK653" s="93" t="e">
        <f t="shared" si="131"/>
        <v>#VALUE!</v>
      </c>
    </row>
    <row r="654" spans="1:37" ht="25.35" customHeight="1" thickTop="1" thickBot="1">
      <c r="A654" s="255" t="s">
        <v>2058</v>
      </c>
      <c r="B654" s="256"/>
      <c r="C654" s="256"/>
      <c r="D654" s="256"/>
      <c r="E654" s="256"/>
      <c r="F654" s="256"/>
      <c r="G654" s="256"/>
      <c r="H654" s="256"/>
      <c r="I654" s="256"/>
      <c r="J654" s="256"/>
      <c r="K654" s="256"/>
      <c r="L654" s="256"/>
      <c r="M654" s="256"/>
      <c r="N654" s="256"/>
      <c r="O654" s="256"/>
      <c r="P654" s="256"/>
      <c r="Q654" s="256"/>
      <c r="R654" s="256"/>
      <c r="S654" s="256"/>
      <c r="T654" s="256"/>
      <c r="U654" s="256"/>
      <c r="V654" s="256"/>
      <c r="W654" s="256"/>
      <c r="X654" s="256"/>
      <c r="Y654" s="256"/>
      <c r="Z654" s="256"/>
      <c r="AA654" s="256"/>
      <c r="AB654" s="256"/>
      <c r="AC654" s="257"/>
      <c r="AD654" s="205">
        <f>'Art. 121'!AF636</f>
        <v>3</v>
      </c>
      <c r="AE654" s="91" t="str">
        <f t="shared" si="125"/>
        <v>No aplica</v>
      </c>
      <c r="AF654">
        <f t="shared" si="126"/>
        <v>1.5</v>
      </c>
      <c r="AG654" s="89" t="str">
        <f t="shared" si="127"/>
        <v>No aplica</v>
      </c>
      <c r="AH654" s="92" t="e">
        <f t="shared" si="128"/>
        <v>#VALUE!</v>
      </c>
      <c r="AI654" s="93" t="str">
        <f t="shared" si="129"/>
        <v>No aplica</v>
      </c>
      <c r="AJ654" s="93" t="e">
        <f t="shared" si="130"/>
        <v>#VALUE!</v>
      </c>
      <c r="AK654" s="93" t="e">
        <f t="shared" si="131"/>
        <v>#VALUE!</v>
      </c>
    </row>
    <row r="655" spans="1:37" ht="25.35" customHeight="1" thickTop="1" thickBot="1">
      <c r="A655" s="255" t="s">
        <v>500</v>
      </c>
      <c r="B655" s="256"/>
      <c r="C655" s="256"/>
      <c r="D655" s="256"/>
      <c r="E655" s="256"/>
      <c r="F655" s="256"/>
      <c r="G655" s="256"/>
      <c r="H655" s="256"/>
      <c r="I655" s="256"/>
      <c r="J655" s="256"/>
      <c r="K655" s="256"/>
      <c r="L655" s="256"/>
      <c r="M655" s="256"/>
      <c r="N655" s="256"/>
      <c r="O655" s="256"/>
      <c r="P655" s="256"/>
      <c r="Q655" s="256"/>
      <c r="R655" s="256"/>
      <c r="S655" s="256"/>
      <c r="T655" s="256"/>
      <c r="U655" s="256"/>
      <c r="V655" s="256"/>
      <c r="W655" s="256"/>
      <c r="X655" s="256"/>
      <c r="Y655" s="256"/>
      <c r="Z655" s="256"/>
      <c r="AA655" s="256"/>
      <c r="AB655" s="256"/>
      <c r="AC655" s="257"/>
      <c r="AD655" s="205">
        <f>'Art. 121'!AF637</f>
        <v>3</v>
      </c>
      <c r="AE655" s="91" t="str">
        <f t="shared" si="125"/>
        <v>No aplica</v>
      </c>
      <c r="AF655">
        <f t="shared" si="126"/>
        <v>1.5</v>
      </c>
      <c r="AG655" s="89" t="str">
        <f t="shared" si="127"/>
        <v>No aplica</v>
      </c>
      <c r="AH655" s="92" t="e">
        <f t="shared" si="128"/>
        <v>#VALUE!</v>
      </c>
      <c r="AI655" s="93" t="str">
        <f t="shared" si="129"/>
        <v>No aplica</v>
      </c>
      <c r="AJ655" s="93" t="e">
        <f t="shared" si="130"/>
        <v>#VALUE!</v>
      </c>
      <c r="AK655" s="93" t="e">
        <f t="shared" si="131"/>
        <v>#VALUE!</v>
      </c>
    </row>
    <row r="656" spans="1:37" ht="25.35" customHeight="1" thickTop="1" thickBot="1">
      <c r="A656" s="255" t="s">
        <v>501</v>
      </c>
      <c r="B656" s="256"/>
      <c r="C656" s="256"/>
      <c r="D656" s="256"/>
      <c r="E656" s="256"/>
      <c r="F656" s="256"/>
      <c r="G656" s="256"/>
      <c r="H656" s="256"/>
      <c r="I656" s="256"/>
      <c r="J656" s="256"/>
      <c r="K656" s="256"/>
      <c r="L656" s="256"/>
      <c r="M656" s="256"/>
      <c r="N656" s="256"/>
      <c r="O656" s="256"/>
      <c r="P656" s="256"/>
      <c r="Q656" s="256"/>
      <c r="R656" s="256"/>
      <c r="S656" s="256"/>
      <c r="T656" s="256"/>
      <c r="U656" s="256"/>
      <c r="V656" s="256"/>
      <c r="W656" s="256"/>
      <c r="X656" s="256"/>
      <c r="Y656" s="256"/>
      <c r="Z656" s="256"/>
      <c r="AA656" s="256"/>
      <c r="AB656" s="256"/>
      <c r="AC656" s="257"/>
      <c r="AD656" s="205">
        <f>'Art. 121'!AF638</f>
        <v>3</v>
      </c>
      <c r="AE656" s="91" t="str">
        <f t="shared" si="125"/>
        <v>No aplica</v>
      </c>
      <c r="AF656">
        <f t="shared" si="126"/>
        <v>1.5</v>
      </c>
      <c r="AG656" s="89" t="str">
        <f t="shared" si="127"/>
        <v>No aplica</v>
      </c>
      <c r="AH656" s="92" t="e">
        <f t="shared" si="128"/>
        <v>#VALUE!</v>
      </c>
      <c r="AI656" s="93" t="str">
        <f t="shared" si="129"/>
        <v>No aplica</v>
      </c>
      <c r="AJ656" s="93" t="e">
        <f t="shared" si="130"/>
        <v>#VALUE!</v>
      </c>
      <c r="AK656" s="93" t="e">
        <f t="shared" si="131"/>
        <v>#VALUE!</v>
      </c>
    </row>
    <row r="657" spans="1:37" ht="25.35" customHeight="1" thickTop="1" thickBot="1">
      <c r="A657" s="255" t="s">
        <v>502</v>
      </c>
      <c r="B657" s="256"/>
      <c r="C657" s="256"/>
      <c r="D657" s="256"/>
      <c r="E657" s="256"/>
      <c r="F657" s="256"/>
      <c r="G657" s="256"/>
      <c r="H657" s="256"/>
      <c r="I657" s="256"/>
      <c r="J657" s="256"/>
      <c r="K657" s="256"/>
      <c r="L657" s="256"/>
      <c r="M657" s="256"/>
      <c r="N657" s="256"/>
      <c r="O657" s="256"/>
      <c r="P657" s="256"/>
      <c r="Q657" s="256"/>
      <c r="R657" s="256"/>
      <c r="S657" s="256"/>
      <c r="T657" s="256"/>
      <c r="U657" s="256"/>
      <c r="V657" s="256"/>
      <c r="W657" s="256"/>
      <c r="X657" s="256"/>
      <c r="Y657" s="256"/>
      <c r="Z657" s="256"/>
      <c r="AA657" s="256"/>
      <c r="AB657" s="256"/>
      <c r="AC657" s="257"/>
      <c r="AD657" s="205">
        <f>'Art. 121'!AF639</f>
        <v>3</v>
      </c>
      <c r="AE657" s="91" t="str">
        <f t="shared" si="125"/>
        <v>No aplica</v>
      </c>
      <c r="AF657">
        <f t="shared" si="126"/>
        <v>1.5</v>
      </c>
      <c r="AG657" s="89" t="str">
        <f t="shared" si="127"/>
        <v>No aplica</v>
      </c>
      <c r="AH657" s="92" t="e">
        <f t="shared" si="128"/>
        <v>#VALUE!</v>
      </c>
      <c r="AI657" s="93" t="str">
        <f t="shared" si="129"/>
        <v>No aplica</v>
      </c>
      <c r="AJ657" s="93" t="e">
        <f t="shared" si="130"/>
        <v>#VALUE!</v>
      </c>
      <c r="AK657" s="93" t="e">
        <f t="shared" si="131"/>
        <v>#VALUE!</v>
      </c>
    </row>
    <row r="658" spans="1:37" ht="25.35" customHeight="1" thickTop="1" thickBot="1">
      <c r="A658" s="255" t="s">
        <v>503</v>
      </c>
      <c r="B658" s="256"/>
      <c r="C658" s="256"/>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256"/>
      <c r="Z658" s="256"/>
      <c r="AA658" s="256"/>
      <c r="AB658" s="256"/>
      <c r="AC658" s="257"/>
      <c r="AD658" s="205">
        <f>'Art. 121'!AF640</f>
        <v>3</v>
      </c>
      <c r="AE658" s="91" t="str">
        <f t="shared" si="125"/>
        <v>No aplica</v>
      </c>
      <c r="AF658">
        <f t="shared" si="126"/>
        <v>1.5</v>
      </c>
      <c r="AG658" s="89" t="str">
        <f t="shared" si="127"/>
        <v>No aplica</v>
      </c>
      <c r="AH658" s="92" t="e">
        <f t="shared" si="128"/>
        <v>#VALUE!</v>
      </c>
      <c r="AI658" s="93" t="str">
        <f t="shared" si="129"/>
        <v>No aplica</v>
      </c>
      <c r="AJ658" s="93" t="e">
        <f t="shared" si="130"/>
        <v>#VALUE!</v>
      </c>
      <c r="AK658" s="93" t="e">
        <f t="shared" si="131"/>
        <v>#VALUE!</v>
      </c>
    </row>
    <row r="659" spans="1:37" ht="25.35" customHeight="1" thickTop="1" thickBot="1">
      <c r="A659" s="255" t="s">
        <v>504</v>
      </c>
      <c r="B659" s="256"/>
      <c r="C659" s="256"/>
      <c r="D659" s="256"/>
      <c r="E659" s="256"/>
      <c r="F659" s="256"/>
      <c r="G659" s="256"/>
      <c r="H659" s="256"/>
      <c r="I659" s="256"/>
      <c r="J659" s="256"/>
      <c r="K659" s="256"/>
      <c r="L659" s="256"/>
      <c r="M659" s="256"/>
      <c r="N659" s="256"/>
      <c r="O659" s="256"/>
      <c r="P659" s="256"/>
      <c r="Q659" s="256"/>
      <c r="R659" s="256"/>
      <c r="S659" s="256"/>
      <c r="T659" s="256"/>
      <c r="U659" s="256"/>
      <c r="V659" s="256"/>
      <c r="W659" s="256"/>
      <c r="X659" s="256"/>
      <c r="Y659" s="256"/>
      <c r="Z659" s="256"/>
      <c r="AA659" s="256"/>
      <c r="AB659" s="256"/>
      <c r="AC659" s="257"/>
      <c r="AD659" s="205">
        <f>'Art. 121'!AF640</f>
        <v>3</v>
      </c>
      <c r="AE659" s="91" t="str">
        <f t="shared" si="125"/>
        <v>No aplica</v>
      </c>
      <c r="AF659">
        <f t="shared" si="126"/>
        <v>1.5</v>
      </c>
      <c r="AG659" s="89" t="str">
        <f t="shared" si="127"/>
        <v>No aplica</v>
      </c>
      <c r="AH659" s="92" t="e">
        <f t="shared" si="128"/>
        <v>#VALUE!</v>
      </c>
      <c r="AI659" s="93" t="str">
        <f t="shared" si="129"/>
        <v>No aplica</v>
      </c>
      <c r="AJ659" s="93" t="e">
        <f t="shared" si="130"/>
        <v>#VALUE!</v>
      </c>
      <c r="AK659" s="93" t="e">
        <f t="shared" si="131"/>
        <v>#VALUE!</v>
      </c>
    </row>
    <row r="660" spans="1:37" ht="25.35" customHeight="1" thickTop="1" thickBot="1">
      <c r="A660" s="255" t="s">
        <v>505</v>
      </c>
      <c r="B660" s="256"/>
      <c r="C660" s="256"/>
      <c r="D660" s="256"/>
      <c r="E660" s="256"/>
      <c r="F660" s="256"/>
      <c r="G660" s="256"/>
      <c r="H660" s="256"/>
      <c r="I660" s="256"/>
      <c r="J660" s="256"/>
      <c r="K660" s="256"/>
      <c r="L660" s="256"/>
      <c r="M660" s="256"/>
      <c r="N660" s="256"/>
      <c r="O660" s="256"/>
      <c r="P660" s="256"/>
      <c r="Q660" s="256"/>
      <c r="R660" s="256"/>
      <c r="S660" s="256"/>
      <c r="T660" s="256"/>
      <c r="U660" s="256"/>
      <c r="V660" s="256"/>
      <c r="W660" s="256"/>
      <c r="X660" s="256"/>
      <c r="Y660" s="256"/>
      <c r="Z660" s="256"/>
      <c r="AA660" s="256"/>
      <c r="AB660" s="256"/>
      <c r="AC660" s="257"/>
      <c r="AD660" s="205">
        <f>'Art. 121'!AF641</f>
        <v>3</v>
      </c>
      <c r="AE660" s="91" t="str">
        <f t="shared" si="125"/>
        <v>No aplica</v>
      </c>
      <c r="AF660">
        <f t="shared" si="126"/>
        <v>1.5</v>
      </c>
      <c r="AG660" s="89" t="str">
        <f t="shared" si="127"/>
        <v>No aplica</v>
      </c>
      <c r="AH660" s="92" t="e">
        <f t="shared" si="128"/>
        <v>#VALUE!</v>
      </c>
      <c r="AI660" s="93" t="str">
        <f t="shared" si="129"/>
        <v>No aplica</v>
      </c>
      <c r="AJ660" s="93" t="e">
        <f t="shared" si="130"/>
        <v>#VALUE!</v>
      </c>
      <c r="AK660" s="93" t="e">
        <f t="shared" si="131"/>
        <v>#VALUE!</v>
      </c>
    </row>
    <row r="661" spans="1:37" ht="25.35" customHeight="1" thickTop="1" thickBot="1">
      <c r="A661" s="255" t="s">
        <v>506</v>
      </c>
      <c r="B661" s="256"/>
      <c r="C661" s="256"/>
      <c r="D661" s="256"/>
      <c r="E661" s="256"/>
      <c r="F661" s="256"/>
      <c r="G661" s="256"/>
      <c r="H661" s="256"/>
      <c r="I661" s="256"/>
      <c r="J661" s="256"/>
      <c r="K661" s="256"/>
      <c r="L661" s="256"/>
      <c r="M661" s="256"/>
      <c r="N661" s="256"/>
      <c r="O661" s="256"/>
      <c r="P661" s="256"/>
      <c r="Q661" s="256"/>
      <c r="R661" s="256"/>
      <c r="S661" s="256"/>
      <c r="T661" s="256"/>
      <c r="U661" s="256"/>
      <c r="V661" s="256"/>
      <c r="W661" s="256"/>
      <c r="X661" s="256"/>
      <c r="Y661" s="256"/>
      <c r="Z661" s="256"/>
      <c r="AA661" s="256"/>
      <c r="AB661" s="256"/>
      <c r="AC661" s="257"/>
      <c r="AD661" s="205">
        <f>'Art. 121'!AF642</f>
        <v>3</v>
      </c>
      <c r="AE661" s="91" t="str">
        <f t="shared" si="125"/>
        <v>No aplica</v>
      </c>
      <c r="AF661">
        <f t="shared" si="126"/>
        <v>1.5</v>
      </c>
      <c r="AG661" s="89" t="str">
        <f t="shared" si="127"/>
        <v>No aplica</v>
      </c>
      <c r="AH661" s="92" t="e">
        <f t="shared" si="128"/>
        <v>#VALUE!</v>
      </c>
      <c r="AI661" s="93" t="str">
        <f t="shared" si="129"/>
        <v>No aplica</v>
      </c>
      <c r="AJ661" s="93" t="e">
        <f t="shared" si="130"/>
        <v>#VALUE!</v>
      </c>
      <c r="AK661" s="93" t="e">
        <f t="shared" si="131"/>
        <v>#VALUE!</v>
      </c>
    </row>
    <row r="662" spans="1:37" ht="25.35" customHeight="1" thickTop="1" thickBot="1">
      <c r="A662" s="255" t="s">
        <v>507</v>
      </c>
      <c r="B662" s="256"/>
      <c r="C662" s="256"/>
      <c r="D662" s="256"/>
      <c r="E662" s="256"/>
      <c r="F662" s="256"/>
      <c r="G662" s="256"/>
      <c r="H662" s="256"/>
      <c r="I662" s="256"/>
      <c r="J662" s="256"/>
      <c r="K662" s="256"/>
      <c r="L662" s="256"/>
      <c r="M662" s="256"/>
      <c r="N662" s="256"/>
      <c r="O662" s="256"/>
      <c r="P662" s="256"/>
      <c r="Q662" s="256"/>
      <c r="R662" s="256"/>
      <c r="S662" s="256"/>
      <c r="T662" s="256"/>
      <c r="U662" s="256"/>
      <c r="V662" s="256"/>
      <c r="W662" s="256"/>
      <c r="X662" s="256"/>
      <c r="Y662" s="256"/>
      <c r="Z662" s="256"/>
      <c r="AA662" s="256"/>
      <c r="AB662" s="256"/>
      <c r="AC662" s="257"/>
      <c r="AD662" s="205">
        <f>'Art. 121'!AF643</f>
        <v>3</v>
      </c>
      <c r="AE662" s="91" t="str">
        <f t="shared" si="125"/>
        <v>No aplica</v>
      </c>
      <c r="AF662">
        <f t="shared" si="126"/>
        <v>1.5</v>
      </c>
      <c r="AG662" s="89" t="str">
        <f t="shared" si="127"/>
        <v>No aplica</v>
      </c>
      <c r="AH662" s="92" t="e">
        <f t="shared" si="128"/>
        <v>#VALUE!</v>
      </c>
      <c r="AI662" s="93" t="str">
        <f t="shared" si="129"/>
        <v>No aplica</v>
      </c>
      <c r="AJ662" s="93" t="e">
        <f t="shared" si="130"/>
        <v>#VALUE!</v>
      </c>
      <c r="AK662" s="93" t="e">
        <f t="shared" si="131"/>
        <v>#VALUE!</v>
      </c>
    </row>
    <row r="663" spans="1:37" ht="25.35" customHeight="1" thickTop="1" thickBot="1">
      <c r="A663" s="255" t="s">
        <v>2059</v>
      </c>
      <c r="B663" s="256"/>
      <c r="C663" s="256"/>
      <c r="D663" s="256"/>
      <c r="E663" s="256"/>
      <c r="F663" s="256"/>
      <c r="G663" s="256"/>
      <c r="H663" s="256"/>
      <c r="I663" s="256"/>
      <c r="J663" s="256"/>
      <c r="K663" s="256"/>
      <c r="L663" s="256"/>
      <c r="M663" s="256"/>
      <c r="N663" s="256"/>
      <c r="O663" s="256"/>
      <c r="P663" s="256"/>
      <c r="Q663" s="256"/>
      <c r="R663" s="256"/>
      <c r="S663" s="256"/>
      <c r="T663" s="256"/>
      <c r="U663" s="256"/>
      <c r="V663" s="256"/>
      <c r="W663" s="256"/>
      <c r="X663" s="256"/>
      <c r="Y663" s="256"/>
      <c r="Z663" s="256"/>
      <c r="AA663" s="256"/>
      <c r="AB663" s="256"/>
      <c r="AC663" s="257"/>
      <c r="AD663" s="205">
        <f>'Art. 121'!AF644</f>
        <v>3</v>
      </c>
      <c r="AE663" s="91" t="str">
        <f t="shared" si="125"/>
        <v>No aplica</v>
      </c>
      <c r="AF663">
        <f t="shared" si="126"/>
        <v>1.5</v>
      </c>
      <c r="AG663" s="89" t="str">
        <f t="shared" si="127"/>
        <v>No aplica</v>
      </c>
      <c r="AH663" s="92" t="e">
        <f t="shared" si="128"/>
        <v>#VALUE!</v>
      </c>
      <c r="AI663" s="93" t="str">
        <f t="shared" si="129"/>
        <v>No aplica</v>
      </c>
      <c r="AJ663" s="93" t="e">
        <f t="shared" si="130"/>
        <v>#VALUE!</v>
      </c>
      <c r="AK663" s="93" t="e">
        <f t="shared" si="131"/>
        <v>#VALUE!</v>
      </c>
    </row>
    <row r="664" spans="1:37" ht="25.35" customHeight="1" thickTop="1" thickBot="1">
      <c r="A664" s="255" t="s">
        <v>509</v>
      </c>
      <c r="B664" s="256"/>
      <c r="C664" s="256"/>
      <c r="D664" s="256"/>
      <c r="E664" s="256"/>
      <c r="F664" s="256"/>
      <c r="G664" s="256"/>
      <c r="H664" s="256"/>
      <c r="I664" s="256"/>
      <c r="J664" s="256"/>
      <c r="K664" s="256"/>
      <c r="L664" s="256"/>
      <c r="M664" s="256"/>
      <c r="N664" s="256"/>
      <c r="O664" s="256"/>
      <c r="P664" s="256"/>
      <c r="Q664" s="256"/>
      <c r="R664" s="256"/>
      <c r="S664" s="256"/>
      <c r="T664" s="256"/>
      <c r="U664" s="256"/>
      <c r="V664" s="256"/>
      <c r="W664" s="256"/>
      <c r="X664" s="256"/>
      <c r="Y664" s="256"/>
      <c r="Z664" s="256"/>
      <c r="AA664" s="256"/>
      <c r="AB664" s="256"/>
      <c r="AC664" s="257"/>
      <c r="AD664" s="205">
        <f>'Art. 121'!AF645</f>
        <v>3</v>
      </c>
      <c r="AE664" s="91" t="str">
        <f t="shared" si="125"/>
        <v>No aplica</v>
      </c>
      <c r="AF664">
        <f t="shared" si="126"/>
        <v>1.5</v>
      </c>
      <c r="AG664" s="89" t="str">
        <f t="shared" si="127"/>
        <v>No aplica</v>
      </c>
      <c r="AH664" s="92" t="e">
        <f t="shared" si="128"/>
        <v>#VALUE!</v>
      </c>
      <c r="AI664" s="93" t="str">
        <f t="shared" si="129"/>
        <v>No aplica</v>
      </c>
      <c r="AJ664" s="93" t="e">
        <f t="shared" si="130"/>
        <v>#VALUE!</v>
      </c>
      <c r="AK664" s="93" t="e">
        <f t="shared" si="131"/>
        <v>#VALUE!</v>
      </c>
    </row>
    <row r="665" spans="1:37" ht="25.35" customHeight="1" thickTop="1" thickBot="1">
      <c r="A665" s="255" t="s">
        <v>510</v>
      </c>
      <c r="B665" s="256"/>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256"/>
      <c r="Z665" s="256"/>
      <c r="AA665" s="256"/>
      <c r="AB665" s="256"/>
      <c r="AC665" s="257"/>
      <c r="AD665" s="205">
        <f>'Art. 121'!AF646</f>
        <v>3</v>
      </c>
      <c r="AE665" s="91" t="str">
        <f t="shared" si="125"/>
        <v>No aplica</v>
      </c>
      <c r="AF665">
        <f t="shared" si="126"/>
        <v>1.5</v>
      </c>
      <c r="AG665" s="89" t="str">
        <f t="shared" si="127"/>
        <v>No aplica</v>
      </c>
      <c r="AH665" s="92" t="e">
        <f t="shared" si="128"/>
        <v>#VALUE!</v>
      </c>
      <c r="AI665" s="93" t="str">
        <f t="shared" si="129"/>
        <v>No aplica</v>
      </c>
      <c r="AJ665" s="93" t="e">
        <f t="shared" si="130"/>
        <v>#VALUE!</v>
      </c>
      <c r="AK665" s="93" t="e">
        <f t="shared" si="131"/>
        <v>#VALUE!</v>
      </c>
    </row>
    <row r="666" spans="1:37" ht="25.35" customHeight="1" thickTop="1" thickBot="1">
      <c r="A666" s="255" t="s">
        <v>511</v>
      </c>
      <c r="B666" s="256"/>
      <c r="C666" s="256"/>
      <c r="D666" s="256"/>
      <c r="E666" s="256"/>
      <c r="F666" s="256"/>
      <c r="G666" s="256"/>
      <c r="H666" s="256"/>
      <c r="I666" s="256"/>
      <c r="J666" s="256"/>
      <c r="K666" s="256"/>
      <c r="L666" s="256"/>
      <c r="M666" s="256"/>
      <c r="N666" s="256"/>
      <c r="O666" s="256"/>
      <c r="P666" s="256"/>
      <c r="Q666" s="256"/>
      <c r="R666" s="256"/>
      <c r="S666" s="256"/>
      <c r="T666" s="256"/>
      <c r="U666" s="256"/>
      <c r="V666" s="256"/>
      <c r="W666" s="256"/>
      <c r="X666" s="256"/>
      <c r="Y666" s="256"/>
      <c r="Z666" s="256"/>
      <c r="AA666" s="256"/>
      <c r="AB666" s="256"/>
      <c r="AC666" s="257"/>
      <c r="AD666" s="205">
        <f>'Art. 121'!AF647</f>
        <v>3</v>
      </c>
      <c r="AE666" s="91" t="str">
        <f t="shared" si="125"/>
        <v>No aplica</v>
      </c>
      <c r="AF666">
        <f t="shared" si="126"/>
        <v>1.5</v>
      </c>
      <c r="AG666" s="89" t="str">
        <f t="shared" si="127"/>
        <v>No aplica</v>
      </c>
      <c r="AH666" s="92" t="e">
        <f t="shared" si="128"/>
        <v>#VALUE!</v>
      </c>
      <c r="AI666" s="93" t="str">
        <f t="shared" si="129"/>
        <v>No aplica</v>
      </c>
      <c r="AJ666" s="93" t="e">
        <f t="shared" si="130"/>
        <v>#VALUE!</v>
      </c>
      <c r="AK666" s="93" t="e">
        <f t="shared" si="131"/>
        <v>#VALUE!</v>
      </c>
    </row>
    <row r="667" spans="1:37" ht="25.35" customHeight="1" thickTop="1" thickBot="1">
      <c r="A667" s="255" t="s">
        <v>512</v>
      </c>
      <c r="B667" s="256"/>
      <c r="C667" s="256"/>
      <c r="D667" s="256"/>
      <c r="E667" s="256"/>
      <c r="F667" s="256"/>
      <c r="G667" s="256"/>
      <c r="H667" s="256"/>
      <c r="I667" s="256"/>
      <c r="J667" s="256"/>
      <c r="K667" s="256"/>
      <c r="L667" s="256"/>
      <c r="M667" s="256"/>
      <c r="N667" s="256"/>
      <c r="O667" s="256"/>
      <c r="P667" s="256"/>
      <c r="Q667" s="256"/>
      <c r="R667" s="256"/>
      <c r="S667" s="256"/>
      <c r="T667" s="256"/>
      <c r="U667" s="256"/>
      <c r="V667" s="256"/>
      <c r="W667" s="256"/>
      <c r="X667" s="256"/>
      <c r="Y667" s="256"/>
      <c r="Z667" s="256"/>
      <c r="AA667" s="256"/>
      <c r="AB667" s="256"/>
      <c r="AC667" s="257"/>
      <c r="AD667" s="205">
        <f>'Art. 121'!AF648</f>
        <v>3</v>
      </c>
      <c r="AE667" s="91" t="str">
        <f t="shared" si="125"/>
        <v>No aplica</v>
      </c>
      <c r="AF667">
        <f t="shared" si="126"/>
        <v>1.5</v>
      </c>
      <c r="AG667" s="89" t="str">
        <f t="shared" si="127"/>
        <v>No aplica</v>
      </c>
      <c r="AH667" s="92" t="e">
        <f t="shared" si="128"/>
        <v>#VALUE!</v>
      </c>
      <c r="AI667" s="93" t="str">
        <f t="shared" si="129"/>
        <v>No aplica</v>
      </c>
      <c r="AJ667" s="93" t="e">
        <f t="shared" si="130"/>
        <v>#VALUE!</v>
      </c>
      <c r="AK667" s="93" t="e">
        <f t="shared" si="131"/>
        <v>#VALUE!</v>
      </c>
    </row>
    <row r="668" spans="1:37" ht="25.35" customHeight="1" thickTop="1" thickBot="1">
      <c r="A668" s="255" t="s">
        <v>2060</v>
      </c>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7"/>
      <c r="AD668" s="205">
        <f>'Art. 121'!AF649</f>
        <v>3</v>
      </c>
      <c r="AE668" s="91" t="str">
        <f t="shared" si="125"/>
        <v>No aplica</v>
      </c>
      <c r="AF668">
        <f t="shared" si="126"/>
        <v>1.5</v>
      </c>
      <c r="AG668" s="89" t="str">
        <f t="shared" si="127"/>
        <v>No aplica</v>
      </c>
      <c r="AH668" s="92" t="e">
        <f t="shared" si="128"/>
        <v>#VALUE!</v>
      </c>
      <c r="AI668" s="93" t="str">
        <f t="shared" si="129"/>
        <v>No aplica</v>
      </c>
      <c r="AJ668" s="93" t="e">
        <f t="shared" si="130"/>
        <v>#VALUE!</v>
      </c>
      <c r="AK668" s="93" t="e">
        <f t="shared" si="131"/>
        <v>#VALUE!</v>
      </c>
    </row>
    <row r="669" spans="1:37" ht="25.35" customHeight="1" thickTop="1" thickBot="1">
      <c r="A669" s="255" t="s">
        <v>514</v>
      </c>
      <c r="B669" s="256"/>
      <c r="C669" s="256"/>
      <c r="D669" s="256"/>
      <c r="E669" s="256"/>
      <c r="F669" s="256"/>
      <c r="G669" s="256"/>
      <c r="H669" s="256"/>
      <c r="I669" s="256"/>
      <c r="J669" s="256"/>
      <c r="K669" s="256"/>
      <c r="L669" s="256"/>
      <c r="M669" s="256"/>
      <c r="N669" s="256"/>
      <c r="O669" s="256"/>
      <c r="P669" s="256"/>
      <c r="Q669" s="256"/>
      <c r="R669" s="256"/>
      <c r="S669" s="256"/>
      <c r="T669" s="256"/>
      <c r="U669" s="256"/>
      <c r="V669" s="256"/>
      <c r="W669" s="256"/>
      <c r="X669" s="256"/>
      <c r="Y669" s="256"/>
      <c r="Z669" s="256"/>
      <c r="AA669" s="256"/>
      <c r="AB669" s="256"/>
      <c r="AC669" s="257"/>
      <c r="AD669" s="205">
        <f>'Art. 121'!AF650</f>
        <v>3</v>
      </c>
      <c r="AE669" s="91" t="str">
        <f t="shared" si="125"/>
        <v>No aplica</v>
      </c>
      <c r="AF669">
        <f t="shared" si="126"/>
        <v>1.5</v>
      </c>
      <c r="AG669" s="89" t="str">
        <f t="shared" si="127"/>
        <v>No aplica</v>
      </c>
      <c r="AH669" s="92" t="e">
        <f t="shared" si="128"/>
        <v>#VALUE!</v>
      </c>
      <c r="AI669" s="93" t="str">
        <f t="shared" si="129"/>
        <v>No aplica</v>
      </c>
      <c r="AJ669" s="93" t="e">
        <f t="shared" si="130"/>
        <v>#VALUE!</v>
      </c>
      <c r="AK669" s="93" t="e">
        <f t="shared" si="131"/>
        <v>#VALUE!</v>
      </c>
    </row>
    <row r="670" spans="1:37" ht="25.35" customHeight="1" thickTop="1" thickBot="1">
      <c r="A670" s="255" t="s">
        <v>515</v>
      </c>
      <c r="B670" s="256"/>
      <c r="C670" s="256"/>
      <c r="D670" s="256"/>
      <c r="E670" s="256"/>
      <c r="F670" s="256"/>
      <c r="G670" s="256"/>
      <c r="H670" s="256"/>
      <c r="I670" s="256"/>
      <c r="J670" s="256"/>
      <c r="K670" s="256"/>
      <c r="L670" s="256"/>
      <c r="M670" s="256"/>
      <c r="N670" s="256"/>
      <c r="O670" s="256"/>
      <c r="P670" s="256"/>
      <c r="Q670" s="256"/>
      <c r="R670" s="256"/>
      <c r="S670" s="256"/>
      <c r="T670" s="256"/>
      <c r="U670" s="256"/>
      <c r="V670" s="256"/>
      <c r="W670" s="256"/>
      <c r="X670" s="256"/>
      <c r="Y670" s="256"/>
      <c r="Z670" s="256"/>
      <c r="AA670" s="256"/>
      <c r="AB670" s="256"/>
      <c r="AC670" s="257"/>
      <c r="AD670" s="205">
        <f>'Art. 121'!AF651</f>
        <v>3</v>
      </c>
      <c r="AE670" s="91" t="str">
        <f t="shared" si="125"/>
        <v>No aplica</v>
      </c>
      <c r="AF670">
        <f t="shared" si="126"/>
        <v>1.5</v>
      </c>
      <c r="AG670" s="89" t="str">
        <f t="shared" si="127"/>
        <v>No aplica</v>
      </c>
      <c r="AH670" s="92" t="e">
        <f t="shared" si="128"/>
        <v>#VALUE!</v>
      </c>
      <c r="AI670" s="93" t="str">
        <f t="shared" si="129"/>
        <v>No aplica</v>
      </c>
      <c r="AJ670" s="93" t="e">
        <f t="shared" si="130"/>
        <v>#VALUE!</v>
      </c>
      <c r="AK670" s="93" t="e">
        <f t="shared" si="131"/>
        <v>#VALUE!</v>
      </c>
    </row>
    <row r="671" spans="1:37" ht="25.35" customHeight="1" thickTop="1" thickBot="1">
      <c r="A671" s="255" t="s">
        <v>516</v>
      </c>
      <c r="B671" s="256"/>
      <c r="C671" s="256"/>
      <c r="D671" s="256"/>
      <c r="E671" s="256"/>
      <c r="F671" s="256"/>
      <c r="G671" s="256"/>
      <c r="H671" s="256"/>
      <c r="I671" s="256"/>
      <c r="J671" s="256"/>
      <c r="K671" s="256"/>
      <c r="L671" s="256"/>
      <c r="M671" s="256"/>
      <c r="N671" s="256"/>
      <c r="O671" s="256"/>
      <c r="P671" s="256"/>
      <c r="Q671" s="256"/>
      <c r="R671" s="256"/>
      <c r="S671" s="256"/>
      <c r="T671" s="256"/>
      <c r="U671" s="256"/>
      <c r="V671" s="256"/>
      <c r="W671" s="256"/>
      <c r="X671" s="256"/>
      <c r="Y671" s="256"/>
      <c r="Z671" s="256"/>
      <c r="AA671" s="256"/>
      <c r="AB671" s="256"/>
      <c r="AC671" s="257"/>
      <c r="AD671" s="205">
        <f>'Art. 121'!AF652</f>
        <v>3</v>
      </c>
      <c r="AE671" s="91" t="str">
        <f t="shared" si="125"/>
        <v>No aplica</v>
      </c>
      <c r="AF671">
        <f t="shared" si="126"/>
        <v>1.5</v>
      </c>
      <c r="AG671" s="89" t="str">
        <f t="shared" si="127"/>
        <v>No aplica</v>
      </c>
      <c r="AH671" s="92" t="e">
        <f t="shared" si="128"/>
        <v>#VALUE!</v>
      </c>
      <c r="AI671" s="93" t="str">
        <f t="shared" si="129"/>
        <v>No aplica</v>
      </c>
      <c r="AJ671" s="93" t="e">
        <f t="shared" si="130"/>
        <v>#VALUE!</v>
      </c>
      <c r="AK671" s="93" t="e">
        <f t="shared" si="131"/>
        <v>#VALUE!</v>
      </c>
    </row>
    <row r="672" spans="1:37" ht="25.35" customHeight="1" thickTop="1">
      <c r="A672" s="304" t="s">
        <v>2061</v>
      </c>
      <c r="B672" s="304"/>
      <c r="C672" s="304"/>
      <c r="D672" s="304"/>
      <c r="E672" s="304"/>
      <c r="F672" s="304"/>
      <c r="G672" s="304"/>
      <c r="H672" s="304"/>
      <c r="I672" s="304"/>
      <c r="J672" s="304"/>
      <c r="K672" s="304"/>
      <c r="L672" s="304"/>
      <c r="M672" s="304"/>
      <c r="N672" s="304"/>
      <c r="O672" s="304"/>
      <c r="P672" s="304"/>
      <c r="Q672" s="304"/>
      <c r="R672" s="304"/>
      <c r="S672" s="304"/>
      <c r="T672" s="304"/>
      <c r="U672" s="304"/>
      <c r="V672" s="304"/>
      <c r="W672" s="304"/>
      <c r="X672" s="304"/>
      <c r="Y672" s="304"/>
      <c r="Z672" s="304"/>
      <c r="AA672" s="304"/>
      <c r="AB672" s="304"/>
      <c r="AC672" s="304"/>
      <c r="AD672" s="304"/>
      <c r="AE672" s="91">
        <f>SUM(AE649:AE671)</f>
        <v>0</v>
      </c>
      <c r="AF672" s="63"/>
      <c r="AG672" s="94">
        <f>SUM(AG649:AG671)</f>
        <v>0</v>
      </c>
      <c r="AH672" s="95"/>
      <c r="AI672" s="96"/>
      <c r="AJ672" s="96"/>
      <c r="AK672" s="96"/>
    </row>
    <row r="673" spans="1:37" ht="25.35" customHeight="1">
      <c r="A673" s="302" t="s">
        <v>2062</v>
      </c>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c r="AA673" s="302"/>
      <c r="AB673" s="302"/>
      <c r="AC673" s="302"/>
      <c r="AD673" s="302"/>
      <c r="AE673" s="91">
        <f>AE672/$AE$23*100</f>
        <v>0</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05" t="s">
        <v>79</v>
      </c>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106" t="s">
        <v>67</v>
      </c>
      <c r="AE675" s="107" t="s">
        <v>9</v>
      </c>
      <c r="AF675" s="89" t="s">
        <v>1877</v>
      </c>
      <c r="AG675" s="89" t="s">
        <v>1878</v>
      </c>
      <c r="AH675" s="89" t="s">
        <v>1879</v>
      </c>
      <c r="AI675" s="90" t="s">
        <v>1880</v>
      </c>
      <c r="AJ675" s="89"/>
      <c r="AK675" s="90" t="s">
        <v>1881</v>
      </c>
    </row>
    <row r="676" spans="1:37" ht="25.35" customHeight="1" thickTop="1" thickBot="1">
      <c r="A676" s="255" t="s">
        <v>517</v>
      </c>
      <c r="B676" s="256"/>
      <c r="C676" s="256"/>
      <c r="D676" s="256"/>
      <c r="E676" s="256"/>
      <c r="F676" s="256"/>
      <c r="G676" s="256"/>
      <c r="H676" s="256"/>
      <c r="I676" s="256"/>
      <c r="J676" s="256"/>
      <c r="K676" s="256"/>
      <c r="L676" s="256"/>
      <c r="M676" s="256"/>
      <c r="N676" s="256"/>
      <c r="O676" s="256"/>
      <c r="P676" s="256"/>
      <c r="Q676" s="256"/>
      <c r="R676" s="256"/>
      <c r="S676" s="256"/>
      <c r="T676" s="256"/>
      <c r="U676" s="256"/>
      <c r="V676" s="256"/>
      <c r="W676" s="256"/>
      <c r="X676" s="256"/>
      <c r="Y676" s="256"/>
      <c r="Z676" s="256"/>
      <c r="AA676" s="256"/>
      <c r="AB676" s="256"/>
      <c r="AC676" s="257"/>
      <c r="AD676" s="205">
        <f>'Art. 121'!AF655</f>
        <v>3</v>
      </c>
      <c r="AE676" s="91" t="str">
        <f>IF(AG676=1,AK676,AG676)</f>
        <v>No aplica</v>
      </c>
      <c r="AF676">
        <f>AD676/2</f>
        <v>1.5</v>
      </c>
      <c r="AG676" s="89" t="str">
        <f>IF(AND(AF676&gt;=0,AF676&lt;=1),1,"No aplica")</f>
        <v>No aplica</v>
      </c>
      <c r="AH676" s="92" t="e">
        <f>AD676/(AG676*2)</f>
        <v>#VALUE!</v>
      </c>
      <c r="AI676" s="93" t="str">
        <f>IF(AG676=1,AG676/$AG$681,"No aplica")</f>
        <v>No aplica</v>
      </c>
      <c r="AJ676" s="93" t="e">
        <f>AF676*AI676</f>
        <v>#VALUE!</v>
      </c>
      <c r="AK676" s="93" t="e">
        <f>AJ676*$AE$23</f>
        <v>#VALUE!</v>
      </c>
    </row>
    <row r="677" spans="1:37" ht="25.35" customHeight="1" thickTop="1" thickBot="1">
      <c r="A677" s="255" t="s">
        <v>518</v>
      </c>
      <c r="B677" s="256"/>
      <c r="C677" s="256"/>
      <c r="D677" s="256"/>
      <c r="E677" s="256"/>
      <c r="F677" s="256"/>
      <c r="G677" s="256"/>
      <c r="H677" s="256"/>
      <c r="I677" s="256"/>
      <c r="J677" s="256"/>
      <c r="K677" s="256"/>
      <c r="L677" s="256"/>
      <c r="M677" s="256"/>
      <c r="N677" s="256"/>
      <c r="O677" s="256"/>
      <c r="P677" s="256"/>
      <c r="Q677" s="256"/>
      <c r="R677" s="256"/>
      <c r="S677" s="256"/>
      <c r="T677" s="256"/>
      <c r="U677" s="256"/>
      <c r="V677" s="256"/>
      <c r="W677" s="256"/>
      <c r="X677" s="256"/>
      <c r="Y677" s="256"/>
      <c r="Z677" s="256"/>
      <c r="AA677" s="256"/>
      <c r="AB677" s="256"/>
      <c r="AC677" s="257"/>
      <c r="AD677" s="205">
        <f>'Art. 121'!AF656</f>
        <v>3</v>
      </c>
      <c r="AE677" s="91" t="str">
        <f>IF(AG677=1,AK677,AG677)</f>
        <v>No aplica</v>
      </c>
      <c r="AF677">
        <f>AD677/2</f>
        <v>1.5</v>
      </c>
      <c r="AG677" s="89" t="str">
        <f>IF(AND(AF677&gt;=0,AF677&lt;=1),1,"No aplica")</f>
        <v>No aplica</v>
      </c>
      <c r="AH677" s="92" t="e">
        <f>AD677/(AG677*2)</f>
        <v>#VALUE!</v>
      </c>
      <c r="AI677" s="93" t="str">
        <f>IF(AG677=1,AG677/$AG$681,"No aplica")</f>
        <v>No aplica</v>
      </c>
      <c r="AJ677" s="93" t="e">
        <f>AF677*AI677</f>
        <v>#VALUE!</v>
      </c>
      <c r="AK677" s="93" t="e">
        <f>AJ677*$AE$23</f>
        <v>#VALUE!</v>
      </c>
    </row>
    <row r="678" spans="1:37" ht="25.35" customHeight="1" thickTop="1" thickBot="1">
      <c r="A678" s="255" t="s">
        <v>2063</v>
      </c>
      <c r="B678" s="256"/>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256"/>
      <c r="Z678" s="256"/>
      <c r="AA678" s="256"/>
      <c r="AB678" s="256"/>
      <c r="AC678" s="257"/>
      <c r="AD678" s="205">
        <f>'Art. 121'!AF657</f>
        <v>3</v>
      </c>
      <c r="AE678" s="91" t="str">
        <f>IF(AG678=1,AK678,AG678)</f>
        <v>No aplica</v>
      </c>
      <c r="AF678">
        <f>AD678/2</f>
        <v>1.5</v>
      </c>
      <c r="AG678" s="89" t="str">
        <f>IF(AND(AF678&gt;=0,AF678&lt;=1),1,"No aplica")</f>
        <v>No aplica</v>
      </c>
      <c r="AH678" s="92" t="e">
        <f>AD678/(AG678*2)</f>
        <v>#VALUE!</v>
      </c>
      <c r="AI678" s="93" t="str">
        <f>IF(AG678=1,AG678/$AG$681,"No aplica")</f>
        <v>No aplica</v>
      </c>
      <c r="AJ678" s="93" t="e">
        <f>AF678*AI678</f>
        <v>#VALUE!</v>
      </c>
      <c r="AK678" s="93" t="e">
        <f>AJ678*$AE$23</f>
        <v>#VALUE!</v>
      </c>
    </row>
    <row r="679" spans="1:37" ht="25.35" customHeight="1" thickTop="1" thickBot="1">
      <c r="A679" s="255" t="s">
        <v>2064</v>
      </c>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7"/>
      <c r="AD679" s="205">
        <f>'Art. 121'!AF658</f>
        <v>3</v>
      </c>
      <c r="AE679" s="91" t="str">
        <f>IF(AG679=1,AK679,AG679)</f>
        <v>No aplica</v>
      </c>
      <c r="AF679">
        <f>AD679/2</f>
        <v>1.5</v>
      </c>
      <c r="AG679" s="89" t="str">
        <f>IF(AND(AF679&gt;=0,AF679&lt;=1),1,"No aplica")</f>
        <v>No aplica</v>
      </c>
      <c r="AH679" s="92" t="e">
        <f>AD679/(AG679*2)</f>
        <v>#VALUE!</v>
      </c>
      <c r="AI679" s="93" t="str">
        <f>IF(AG679=1,AG679/$AG$681,"No aplica")</f>
        <v>No aplica</v>
      </c>
      <c r="AJ679" s="93" t="e">
        <f>AF679*AI679</f>
        <v>#VALUE!</v>
      </c>
      <c r="AK679" s="93" t="e">
        <f>AJ679*$AE$23</f>
        <v>#VALUE!</v>
      </c>
    </row>
    <row r="680" spans="1:37" ht="25.35" customHeight="1" thickTop="1" thickBot="1">
      <c r="A680" s="255" t="s">
        <v>521</v>
      </c>
      <c r="B680" s="256"/>
      <c r="C680" s="256"/>
      <c r="D680" s="256"/>
      <c r="E680" s="256"/>
      <c r="F680" s="256"/>
      <c r="G680" s="256"/>
      <c r="H680" s="256"/>
      <c r="I680" s="256"/>
      <c r="J680" s="256"/>
      <c r="K680" s="256"/>
      <c r="L680" s="256"/>
      <c r="M680" s="256"/>
      <c r="N680" s="256"/>
      <c r="O680" s="256"/>
      <c r="P680" s="256"/>
      <c r="Q680" s="256"/>
      <c r="R680" s="256"/>
      <c r="S680" s="256"/>
      <c r="T680" s="256"/>
      <c r="U680" s="256"/>
      <c r="V680" s="256"/>
      <c r="W680" s="256"/>
      <c r="X680" s="256"/>
      <c r="Y680" s="256"/>
      <c r="Z680" s="256"/>
      <c r="AA680" s="256"/>
      <c r="AB680" s="256"/>
      <c r="AC680" s="257"/>
      <c r="AD680" s="205">
        <f>'Art. 121'!AF659</f>
        <v>3</v>
      </c>
      <c r="AE680" s="91" t="str">
        <f>IF(AG680=1,AK680,AG680)</f>
        <v>No aplica</v>
      </c>
      <c r="AF680">
        <f>AD680/2</f>
        <v>1.5</v>
      </c>
      <c r="AG680" s="89" t="str">
        <f>IF(AND(AF680&gt;=0,AF680&lt;=1),1,"No aplica")</f>
        <v>No aplica</v>
      </c>
      <c r="AH680" s="92" t="e">
        <f>AD680/(AG680*2)</f>
        <v>#VALUE!</v>
      </c>
      <c r="AI680" s="93" t="str">
        <f>IF(AG680=1,AG680/$AG$681,"No aplica")</f>
        <v>No aplica</v>
      </c>
      <c r="AJ680" s="93" t="e">
        <f>AF680*AI680</f>
        <v>#VALUE!</v>
      </c>
      <c r="AK680" s="93" t="e">
        <f>AJ680*$AE$23</f>
        <v>#VALUE!</v>
      </c>
    </row>
    <row r="681" spans="1:37" ht="25.35" customHeight="1" thickTop="1">
      <c r="A681" s="304" t="s">
        <v>2065</v>
      </c>
      <c r="B681" s="304"/>
      <c r="C681" s="304"/>
      <c r="D681" s="304"/>
      <c r="E681" s="304"/>
      <c r="F681" s="304"/>
      <c r="G681" s="304"/>
      <c r="H681" s="304"/>
      <c r="I681" s="304"/>
      <c r="J681" s="304"/>
      <c r="K681" s="304"/>
      <c r="L681" s="304"/>
      <c r="M681" s="304"/>
      <c r="N681" s="304"/>
      <c r="O681" s="304"/>
      <c r="P681" s="304"/>
      <c r="Q681" s="304"/>
      <c r="R681" s="304"/>
      <c r="S681" s="304"/>
      <c r="T681" s="304"/>
      <c r="U681" s="304"/>
      <c r="V681" s="304"/>
      <c r="W681" s="304"/>
      <c r="X681" s="304"/>
      <c r="Y681" s="304"/>
      <c r="Z681" s="304"/>
      <c r="AA681" s="304"/>
      <c r="AB681" s="304"/>
      <c r="AC681" s="304"/>
      <c r="AD681" s="304"/>
      <c r="AE681" s="91">
        <f>SUM(AE674:AE680)</f>
        <v>0</v>
      </c>
      <c r="AF681" s="63"/>
      <c r="AG681" s="94">
        <f>SUM(AG676:AG680)</f>
        <v>0</v>
      </c>
      <c r="AH681" s="95"/>
      <c r="AI681" s="96"/>
      <c r="AJ681" s="96"/>
      <c r="AK681" s="96"/>
    </row>
    <row r="682" spans="1:37" ht="25.35" customHeight="1">
      <c r="A682" s="302" t="s">
        <v>2066</v>
      </c>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c r="AA682" s="302"/>
      <c r="AB682" s="302"/>
      <c r="AC682" s="302"/>
      <c r="AD682" s="302"/>
      <c r="AE682" s="91">
        <f>AE681/$AE$23*100</f>
        <v>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94" t="s">
        <v>522</v>
      </c>
      <c r="B685" s="294"/>
      <c r="C685" s="294"/>
      <c r="D685" s="294"/>
      <c r="E685" s="294"/>
      <c r="F685" s="294"/>
      <c r="G685" s="294"/>
      <c r="H685" s="294"/>
      <c r="I685" s="294"/>
      <c r="J685" s="294"/>
      <c r="K685" s="294"/>
      <c r="L685" s="294"/>
      <c r="M685" s="294"/>
      <c r="N685" s="294"/>
      <c r="O685" s="294"/>
      <c r="P685" s="294"/>
      <c r="Q685" s="294"/>
      <c r="R685" s="294"/>
      <c r="S685" s="294"/>
      <c r="T685" s="294"/>
      <c r="U685" s="294"/>
      <c r="V685" s="294"/>
      <c r="W685" s="294"/>
      <c r="X685" s="294"/>
      <c r="Y685" s="294"/>
      <c r="Z685" s="294"/>
      <c r="AA685" s="294"/>
      <c r="AB685" s="294"/>
      <c r="AC685" s="294"/>
      <c r="AD685" s="204"/>
      <c r="AE685" s="204"/>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03" t="s">
        <v>44</v>
      </c>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c r="AA688" s="303"/>
      <c r="AB688" s="303"/>
      <c r="AC688" s="303"/>
      <c r="AD688" s="67" t="s">
        <v>67</v>
      </c>
      <c r="AE688" s="201" t="s">
        <v>9</v>
      </c>
      <c r="AF688" s="89" t="s">
        <v>1877</v>
      </c>
      <c r="AG688" s="89" t="s">
        <v>1878</v>
      </c>
      <c r="AH688" s="89" t="s">
        <v>1879</v>
      </c>
      <c r="AI688" s="90" t="s">
        <v>1880</v>
      </c>
      <c r="AJ688" s="89"/>
      <c r="AK688" s="90" t="s">
        <v>1881</v>
      </c>
    </row>
    <row r="689" spans="1:37" ht="25.35" customHeight="1" thickTop="1" thickBot="1">
      <c r="A689" s="296" t="s">
        <v>69</v>
      </c>
      <c r="B689" s="297"/>
      <c r="C689" s="297"/>
      <c r="D689" s="297"/>
      <c r="E689" s="297"/>
      <c r="F689" s="297"/>
      <c r="G689" s="297"/>
      <c r="H689" s="297"/>
      <c r="I689" s="297"/>
      <c r="J689" s="297"/>
      <c r="K689" s="297"/>
      <c r="L689" s="297"/>
      <c r="M689" s="297"/>
      <c r="N689" s="297"/>
      <c r="O689" s="297"/>
      <c r="P689" s="297"/>
      <c r="Q689" s="297"/>
      <c r="R689" s="297"/>
      <c r="S689" s="297"/>
      <c r="T689" s="297"/>
      <c r="U689" s="297"/>
      <c r="V689" s="297"/>
      <c r="W689" s="297"/>
      <c r="X689" s="297"/>
      <c r="Y689" s="297"/>
      <c r="Z689" s="297"/>
      <c r="AA689" s="297"/>
      <c r="AB689" s="297"/>
      <c r="AC689" s="298"/>
      <c r="AD689" s="205">
        <f>'Art. 121'!AF668</f>
        <v>3</v>
      </c>
      <c r="AE689" s="91" t="str">
        <f t="shared" ref="AE689:AE725" si="132">IF(AG689=1,AK689,AG689)</f>
        <v>No aplica</v>
      </c>
      <c r="AF689">
        <f t="shared" ref="AF689:AF725" si="133">AD689/2</f>
        <v>1.5</v>
      </c>
      <c r="AG689" s="89" t="str">
        <f t="shared" ref="AG689:AG725" si="134">IF(AND(AF689&gt;=0,AF689&lt;=1),1,"No aplica")</f>
        <v>No aplica</v>
      </c>
      <c r="AH689" s="92" t="e">
        <f t="shared" ref="AH689:AH725" si="135">AD689/(AG689*2)</f>
        <v>#VALUE!</v>
      </c>
      <c r="AI689" s="93" t="str">
        <f t="shared" ref="AI689:AI725" si="136">IF(AG689=1,AG689/$AG$726,"No aplica")</f>
        <v>No aplica</v>
      </c>
      <c r="AJ689" s="93" t="e">
        <f t="shared" ref="AJ689:AJ725" si="137">AF689*AI689</f>
        <v>#VALUE!</v>
      </c>
      <c r="AK689" s="93" t="e">
        <f t="shared" ref="AK689:AK725" si="138">AJ689*$AE$23</f>
        <v>#VALUE!</v>
      </c>
    </row>
    <row r="690" spans="1:37" ht="25.35" customHeight="1" thickTop="1" thickBot="1">
      <c r="A690" s="296" t="s">
        <v>109</v>
      </c>
      <c r="B690" s="297"/>
      <c r="C690" s="297"/>
      <c r="D690" s="297"/>
      <c r="E690" s="297"/>
      <c r="F690" s="297"/>
      <c r="G690" s="297"/>
      <c r="H690" s="297"/>
      <c r="I690" s="297"/>
      <c r="J690" s="297"/>
      <c r="K690" s="297"/>
      <c r="L690" s="297"/>
      <c r="M690" s="297"/>
      <c r="N690" s="297"/>
      <c r="O690" s="297"/>
      <c r="P690" s="297"/>
      <c r="Q690" s="297"/>
      <c r="R690" s="297"/>
      <c r="S690" s="297"/>
      <c r="T690" s="297"/>
      <c r="U690" s="297"/>
      <c r="V690" s="297"/>
      <c r="W690" s="297"/>
      <c r="X690" s="297"/>
      <c r="Y690" s="297"/>
      <c r="Z690" s="297"/>
      <c r="AA690" s="297"/>
      <c r="AB690" s="297"/>
      <c r="AC690" s="298"/>
      <c r="AD690" s="205">
        <f>'Art. 121'!AF669</f>
        <v>3</v>
      </c>
      <c r="AE690" s="91" t="str">
        <f t="shared" si="132"/>
        <v>No aplica</v>
      </c>
      <c r="AF690">
        <f t="shared" si="133"/>
        <v>1.5</v>
      </c>
      <c r="AG690" s="89" t="str">
        <f t="shared" si="134"/>
        <v>No aplica</v>
      </c>
      <c r="AH690" s="92" t="e">
        <f t="shared" si="135"/>
        <v>#VALUE!</v>
      </c>
      <c r="AI690" s="93" t="str">
        <f t="shared" si="136"/>
        <v>No aplica</v>
      </c>
      <c r="AJ690" s="93" t="e">
        <f t="shared" si="137"/>
        <v>#VALUE!</v>
      </c>
      <c r="AK690" s="93" t="e">
        <f t="shared" si="138"/>
        <v>#VALUE!</v>
      </c>
    </row>
    <row r="691" spans="1:37" ht="25.35" customHeight="1" thickTop="1" thickBot="1">
      <c r="A691" s="296" t="s">
        <v>524</v>
      </c>
      <c r="B691" s="297"/>
      <c r="C691" s="297"/>
      <c r="D691" s="297"/>
      <c r="E691" s="297"/>
      <c r="F691" s="297"/>
      <c r="G691" s="297"/>
      <c r="H691" s="297"/>
      <c r="I691" s="297"/>
      <c r="J691" s="297"/>
      <c r="K691" s="297"/>
      <c r="L691" s="297"/>
      <c r="M691" s="297"/>
      <c r="N691" s="297"/>
      <c r="O691" s="297"/>
      <c r="P691" s="297"/>
      <c r="Q691" s="297"/>
      <c r="R691" s="297"/>
      <c r="S691" s="297"/>
      <c r="T691" s="297"/>
      <c r="U691" s="297"/>
      <c r="V691" s="297"/>
      <c r="W691" s="297"/>
      <c r="X691" s="297"/>
      <c r="Y691" s="297"/>
      <c r="Z691" s="297"/>
      <c r="AA691" s="297"/>
      <c r="AB691" s="297"/>
      <c r="AC691" s="298"/>
      <c r="AD691" s="205">
        <f>'Art. 121'!AF670</f>
        <v>3</v>
      </c>
      <c r="AE691" s="91" t="str">
        <f t="shared" si="132"/>
        <v>No aplica</v>
      </c>
      <c r="AF691">
        <f t="shared" si="133"/>
        <v>1.5</v>
      </c>
      <c r="AG691" s="89" t="str">
        <f t="shared" si="134"/>
        <v>No aplica</v>
      </c>
      <c r="AH691" s="92" t="e">
        <f t="shared" si="135"/>
        <v>#VALUE!</v>
      </c>
      <c r="AI691" s="93" t="str">
        <f t="shared" si="136"/>
        <v>No aplica</v>
      </c>
      <c r="AJ691" s="93" t="e">
        <f t="shared" si="137"/>
        <v>#VALUE!</v>
      </c>
      <c r="AK691" s="93" t="e">
        <f t="shared" si="138"/>
        <v>#VALUE!</v>
      </c>
    </row>
    <row r="692" spans="1:37" ht="25.35" customHeight="1" thickTop="1" thickBot="1">
      <c r="A692" s="296" t="s">
        <v>525</v>
      </c>
      <c r="B692" s="297"/>
      <c r="C692" s="297"/>
      <c r="D692" s="297"/>
      <c r="E692" s="297"/>
      <c r="F692" s="297"/>
      <c r="G692" s="297"/>
      <c r="H692" s="297"/>
      <c r="I692" s="297"/>
      <c r="J692" s="297"/>
      <c r="K692" s="297"/>
      <c r="L692" s="297"/>
      <c r="M692" s="297"/>
      <c r="N692" s="297"/>
      <c r="O692" s="297"/>
      <c r="P692" s="297"/>
      <c r="Q692" s="297"/>
      <c r="R692" s="297"/>
      <c r="S692" s="297"/>
      <c r="T692" s="297"/>
      <c r="U692" s="297"/>
      <c r="V692" s="297"/>
      <c r="W692" s="297"/>
      <c r="X692" s="297"/>
      <c r="Y692" s="297"/>
      <c r="Z692" s="297"/>
      <c r="AA692" s="297"/>
      <c r="AB692" s="297"/>
      <c r="AC692" s="298"/>
      <c r="AD692" s="205">
        <f>'Art. 121'!AF671</f>
        <v>3</v>
      </c>
      <c r="AE692" s="91" t="str">
        <f t="shared" si="132"/>
        <v>No aplica</v>
      </c>
      <c r="AF692">
        <f t="shared" si="133"/>
        <v>1.5</v>
      </c>
      <c r="AG692" s="89" t="str">
        <f t="shared" si="134"/>
        <v>No aplica</v>
      </c>
      <c r="AH692" s="92" t="e">
        <f t="shared" si="135"/>
        <v>#VALUE!</v>
      </c>
      <c r="AI692" s="93" t="str">
        <f t="shared" si="136"/>
        <v>No aplica</v>
      </c>
      <c r="AJ692" s="93" t="e">
        <f t="shared" si="137"/>
        <v>#VALUE!</v>
      </c>
      <c r="AK692" s="93" t="e">
        <f t="shared" si="138"/>
        <v>#VALUE!</v>
      </c>
    </row>
    <row r="693" spans="1:37" ht="25.35" customHeight="1" thickTop="1" thickBot="1">
      <c r="A693" s="296" t="s">
        <v>526</v>
      </c>
      <c r="B693" s="297"/>
      <c r="C693" s="297"/>
      <c r="D693" s="297"/>
      <c r="E693" s="297"/>
      <c r="F693" s="297"/>
      <c r="G693" s="297"/>
      <c r="H693" s="297"/>
      <c r="I693" s="297"/>
      <c r="J693" s="297"/>
      <c r="K693" s="297"/>
      <c r="L693" s="297"/>
      <c r="M693" s="297"/>
      <c r="N693" s="297"/>
      <c r="O693" s="297"/>
      <c r="P693" s="297"/>
      <c r="Q693" s="297"/>
      <c r="R693" s="297"/>
      <c r="S693" s="297"/>
      <c r="T693" s="297"/>
      <c r="U693" s="297"/>
      <c r="V693" s="297"/>
      <c r="W693" s="297"/>
      <c r="X693" s="297"/>
      <c r="Y693" s="297"/>
      <c r="Z693" s="297"/>
      <c r="AA693" s="297"/>
      <c r="AB693" s="297"/>
      <c r="AC693" s="298"/>
      <c r="AD693" s="205">
        <f>'Art. 121'!AF672</f>
        <v>3</v>
      </c>
      <c r="AE693" s="91" t="str">
        <f t="shared" si="132"/>
        <v>No aplica</v>
      </c>
      <c r="AF693">
        <f t="shared" si="133"/>
        <v>1.5</v>
      </c>
      <c r="AG693" s="89" t="str">
        <f t="shared" si="134"/>
        <v>No aplica</v>
      </c>
      <c r="AH693" s="92" t="e">
        <f t="shared" si="135"/>
        <v>#VALUE!</v>
      </c>
      <c r="AI693" s="93" t="str">
        <f t="shared" si="136"/>
        <v>No aplica</v>
      </c>
      <c r="AJ693" s="93" t="e">
        <f t="shared" si="137"/>
        <v>#VALUE!</v>
      </c>
      <c r="AK693" s="93" t="e">
        <f t="shared" si="138"/>
        <v>#VALUE!</v>
      </c>
    </row>
    <row r="694" spans="1:37" ht="25.35" customHeight="1" thickTop="1" thickBot="1">
      <c r="A694" s="296" t="s">
        <v>527</v>
      </c>
      <c r="B694" s="297"/>
      <c r="C694" s="297"/>
      <c r="D694" s="297"/>
      <c r="E694" s="297"/>
      <c r="F694" s="297"/>
      <c r="G694" s="297"/>
      <c r="H694" s="297"/>
      <c r="I694" s="297"/>
      <c r="J694" s="297"/>
      <c r="K694" s="297"/>
      <c r="L694" s="297"/>
      <c r="M694" s="297"/>
      <c r="N694" s="297"/>
      <c r="O694" s="297"/>
      <c r="P694" s="297"/>
      <c r="Q694" s="297"/>
      <c r="R694" s="297"/>
      <c r="S694" s="297"/>
      <c r="T694" s="297"/>
      <c r="U694" s="297"/>
      <c r="V694" s="297"/>
      <c r="W694" s="297"/>
      <c r="X694" s="297"/>
      <c r="Y694" s="297"/>
      <c r="Z694" s="297"/>
      <c r="AA694" s="297"/>
      <c r="AB694" s="297"/>
      <c r="AC694" s="298"/>
      <c r="AD694" s="205">
        <f>'Art. 121'!AF673</f>
        <v>3</v>
      </c>
      <c r="AE694" s="91" t="str">
        <f t="shared" si="132"/>
        <v>No aplica</v>
      </c>
      <c r="AF694">
        <f t="shared" si="133"/>
        <v>1.5</v>
      </c>
      <c r="AG694" s="89" t="str">
        <f t="shared" si="134"/>
        <v>No aplica</v>
      </c>
      <c r="AH694" s="92" t="e">
        <f t="shared" si="135"/>
        <v>#VALUE!</v>
      </c>
      <c r="AI694" s="93" t="str">
        <f t="shared" si="136"/>
        <v>No aplica</v>
      </c>
      <c r="AJ694" s="93" t="e">
        <f t="shared" si="137"/>
        <v>#VALUE!</v>
      </c>
      <c r="AK694" s="93" t="e">
        <f t="shared" si="138"/>
        <v>#VALUE!</v>
      </c>
    </row>
    <row r="695" spans="1:37" ht="25.35" customHeight="1" thickTop="1" thickBot="1">
      <c r="A695" s="296" t="s">
        <v>528</v>
      </c>
      <c r="B695" s="297"/>
      <c r="C695" s="297"/>
      <c r="D695" s="297"/>
      <c r="E695" s="297"/>
      <c r="F695" s="297"/>
      <c r="G695" s="297"/>
      <c r="H695" s="297"/>
      <c r="I695" s="297"/>
      <c r="J695" s="297"/>
      <c r="K695" s="297"/>
      <c r="L695" s="297"/>
      <c r="M695" s="297"/>
      <c r="N695" s="297"/>
      <c r="O695" s="297"/>
      <c r="P695" s="297"/>
      <c r="Q695" s="297"/>
      <c r="R695" s="297"/>
      <c r="S695" s="297"/>
      <c r="T695" s="297"/>
      <c r="U695" s="297"/>
      <c r="V695" s="297"/>
      <c r="W695" s="297"/>
      <c r="X695" s="297"/>
      <c r="Y695" s="297"/>
      <c r="Z695" s="297"/>
      <c r="AA695" s="297"/>
      <c r="AB695" s="297"/>
      <c r="AC695" s="298"/>
      <c r="AD695" s="205">
        <f>'Art. 121'!AF674</f>
        <v>3</v>
      </c>
      <c r="AE695" s="91" t="str">
        <f t="shared" si="132"/>
        <v>No aplica</v>
      </c>
      <c r="AF695">
        <f t="shared" si="133"/>
        <v>1.5</v>
      </c>
      <c r="AG695" s="89" t="str">
        <f t="shared" si="134"/>
        <v>No aplica</v>
      </c>
      <c r="AH695" s="92" t="e">
        <f t="shared" si="135"/>
        <v>#VALUE!</v>
      </c>
      <c r="AI695" s="93" t="str">
        <f t="shared" si="136"/>
        <v>No aplica</v>
      </c>
      <c r="AJ695" s="93" t="e">
        <f t="shared" si="137"/>
        <v>#VALUE!</v>
      </c>
      <c r="AK695" s="93" t="e">
        <f t="shared" si="138"/>
        <v>#VALUE!</v>
      </c>
    </row>
    <row r="696" spans="1:37" ht="25.35" customHeight="1" thickTop="1" thickBot="1">
      <c r="A696" s="296" t="s">
        <v>2067</v>
      </c>
      <c r="B696" s="297"/>
      <c r="C696" s="297"/>
      <c r="D696" s="297"/>
      <c r="E696" s="297"/>
      <c r="F696" s="297"/>
      <c r="G696" s="297"/>
      <c r="H696" s="297"/>
      <c r="I696" s="297"/>
      <c r="J696" s="297"/>
      <c r="K696" s="297"/>
      <c r="L696" s="297"/>
      <c r="M696" s="297"/>
      <c r="N696" s="297"/>
      <c r="O696" s="297"/>
      <c r="P696" s="297"/>
      <c r="Q696" s="297"/>
      <c r="R696" s="297"/>
      <c r="S696" s="297"/>
      <c r="T696" s="297"/>
      <c r="U696" s="297"/>
      <c r="V696" s="297"/>
      <c r="W696" s="297"/>
      <c r="X696" s="297"/>
      <c r="Y696" s="297"/>
      <c r="Z696" s="297"/>
      <c r="AA696" s="297"/>
      <c r="AB696" s="297"/>
      <c r="AC696" s="298"/>
      <c r="AD696" s="205">
        <f>'Art. 121'!AF675</f>
        <v>3</v>
      </c>
      <c r="AE696" s="91" t="str">
        <f t="shared" si="132"/>
        <v>No aplica</v>
      </c>
      <c r="AF696">
        <f t="shared" si="133"/>
        <v>1.5</v>
      </c>
      <c r="AG696" s="89" t="str">
        <f t="shared" si="134"/>
        <v>No aplica</v>
      </c>
      <c r="AH696" s="92" t="e">
        <f t="shared" si="135"/>
        <v>#VALUE!</v>
      </c>
      <c r="AI696" s="93" t="str">
        <f t="shared" si="136"/>
        <v>No aplica</v>
      </c>
      <c r="AJ696" s="93" t="e">
        <f t="shared" si="137"/>
        <v>#VALUE!</v>
      </c>
      <c r="AK696" s="93" t="e">
        <f t="shared" si="138"/>
        <v>#VALUE!</v>
      </c>
    </row>
    <row r="697" spans="1:37" ht="25.35" customHeight="1" thickTop="1" thickBot="1">
      <c r="A697" s="296" t="s">
        <v>530</v>
      </c>
      <c r="B697" s="297"/>
      <c r="C697" s="297"/>
      <c r="D697" s="297"/>
      <c r="E697" s="297"/>
      <c r="F697" s="297"/>
      <c r="G697" s="297"/>
      <c r="H697" s="297"/>
      <c r="I697" s="297"/>
      <c r="J697" s="297"/>
      <c r="K697" s="297"/>
      <c r="L697" s="297"/>
      <c r="M697" s="297"/>
      <c r="N697" s="297"/>
      <c r="O697" s="297"/>
      <c r="P697" s="297"/>
      <c r="Q697" s="297"/>
      <c r="R697" s="297"/>
      <c r="S697" s="297"/>
      <c r="T697" s="297"/>
      <c r="U697" s="297"/>
      <c r="V697" s="297"/>
      <c r="W697" s="297"/>
      <c r="X697" s="297"/>
      <c r="Y697" s="297"/>
      <c r="Z697" s="297"/>
      <c r="AA697" s="297"/>
      <c r="AB697" s="297"/>
      <c r="AC697" s="298"/>
      <c r="AD697" s="205">
        <f>'Art. 121'!AF676</f>
        <v>3</v>
      </c>
      <c r="AE697" s="91" t="str">
        <f t="shared" si="132"/>
        <v>No aplica</v>
      </c>
      <c r="AF697">
        <f t="shared" si="133"/>
        <v>1.5</v>
      </c>
      <c r="AG697" s="89" t="str">
        <f t="shared" si="134"/>
        <v>No aplica</v>
      </c>
      <c r="AH697" s="92" t="e">
        <f t="shared" si="135"/>
        <v>#VALUE!</v>
      </c>
      <c r="AI697" s="93" t="str">
        <f t="shared" si="136"/>
        <v>No aplica</v>
      </c>
      <c r="AJ697" s="93" t="e">
        <f t="shared" si="137"/>
        <v>#VALUE!</v>
      </c>
      <c r="AK697" s="93" t="e">
        <f t="shared" si="138"/>
        <v>#VALUE!</v>
      </c>
    </row>
    <row r="698" spans="1:37" ht="25.35" customHeight="1" thickTop="1" thickBot="1">
      <c r="A698" s="296" t="s">
        <v>531</v>
      </c>
      <c r="B698" s="297"/>
      <c r="C698" s="297"/>
      <c r="D698" s="297"/>
      <c r="E698" s="297"/>
      <c r="F698" s="297"/>
      <c r="G698" s="297"/>
      <c r="H698" s="297"/>
      <c r="I698" s="297"/>
      <c r="J698" s="297"/>
      <c r="K698" s="297"/>
      <c r="L698" s="297"/>
      <c r="M698" s="297"/>
      <c r="N698" s="297"/>
      <c r="O698" s="297"/>
      <c r="P698" s="297"/>
      <c r="Q698" s="297"/>
      <c r="R698" s="297"/>
      <c r="S698" s="297"/>
      <c r="T698" s="297"/>
      <c r="U698" s="297"/>
      <c r="V698" s="297"/>
      <c r="W698" s="297"/>
      <c r="X698" s="297"/>
      <c r="Y698" s="297"/>
      <c r="Z698" s="297"/>
      <c r="AA698" s="297"/>
      <c r="AB698" s="297"/>
      <c r="AC698" s="298"/>
      <c r="AD698" s="205">
        <f>'Art. 121'!AF677</f>
        <v>3</v>
      </c>
      <c r="AE698" s="91" t="str">
        <f t="shared" si="132"/>
        <v>No aplica</v>
      </c>
      <c r="AF698">
        <f t="shared" si="133"/>
        <v>1.5</v>
      </c>
      <c r="AG698" s="89" t="str">
        <f t="shared" si="134"/>
        <v>No aplica</v>
      </c>
      <c r="AH698" s="92" t="e">
        <f t="shared" si="135"/>
        <v>#VALUE!</v>
      </c>
      <c r="AI698" s="93" t="str">
        <f t="shared" si="136"/>
        <v>No aplica</v>
      </c>
      <c r="AJ698" s="93" t="e">
        <f t="shared" si="137"/>
        <v>#VALUE!</v>
      </c>
      <c r="AK698" s="93" t="e">
        <f t="shared" si="138"/>
        <v>#VALUE!</v>
      </c>
    </row>
    <row r="699" spans="1:37" ht="25.35" customHeight="1" thickTop="1" thickBot="1">
      <c r="A699" s="296" t="s">
        <v>532</v>
      </c>
      <c r="B699" s="297"/>
      <c r="C699" s="297"/>
      <c r="D699" s="297"/>
      <c r="E699" s="297"/>
      <c r="F699" s="297"/>
      <c r="G699" s="297"/>
      <c r="H699" s="297"/>
      <c r="I699" s="297"/>
      <c r="J699" s="297"/>
      <c r="K699" s="297"/>
      <c r="L699" s="297"/>
      <c r="M699" s="297"/>
      <c r="N699" s="297"/>
      <c r="O699" s="297"/>
      <c r="P699" s="297"/>
      <c r="Q699" s="297"/>
      <c r="R699" s="297"/>
      <c r="S699" s="297"/>
      <c r="T699" s="297"/>
      <c r="U699" s="297"/>
      <c r="V699" s="297"/>
      <c r="W699" s="297"/>
      <c r="X699" s="297"/>
      <c r="Y699" s="297"/>
      <c r="Z699" s="297"/>
      <c r="AA699" s="297"/>
      <c r="AB699" s="297"/>
      <c r="AC699" s="298"/>
      <c r="AD699" s="205">
        <f>'Art. 121'!AF678</f>
        <v>3</v>
      </c>
      <c r="AE699" s="91" t="str">
        <f t="shared" si="132"/>
        <v>No aplica</v>
      </c>
      <c r="AF699">
        <f t="shared" si="133"/>
        <v>1.5</v>
      </c>
      <c r="AG699" s="89" t="str">
        <f t="shared" si="134"/>
        <v>No aplica</v>
      </c>
      <c r="AH699" s="92" t="e">
        <f t="shared" si="135"/>
        <v>#VALUE!</v>
      </c>
      <c r="AI699" s="93" t="str">
        <f t="shared" si="136"/>
        <v>No aplica</v>
      </c>
      <c r="AJ699" s="93" t="e">
        <f t="shared" si="137"/>
        <v>#VALUE!</v>
      </c>
      <c r="AK699" s="93" t="e">
        <f t="shared" si="138"/>
        <v>#VALUE!</v>
      </c>
    </row>
    <row r="700" spans="1:37" ht="25.35" customHeight="1" thickTop="1" thickBot="1">
      <c r="A700" s="296" t="s">
        <v>533</v>
      </c>
      <c r="B700" s="297"/>
      <c r="C700" s="297"/>
      <c r="D700" s="297"/>
      <c r="E700" s="297"/>
      <c r="F700" s="297"/>
      <c r="G700" s="297"/>
      <c r="H700" s="297"/>
      <c r="I700" s="297"/>
      <c r="J700" s="297"/>
      <c r="K700" s="297"/>
      <c r="L700" s="297"/>
      <c r="M700" s="297"/>
      <c r="N700" s="297"/>
      <c r="O700" s="297"/>
      <c r="P700" s="297"/>
      <c r="Q700" s="297"/>
      <c r="R700" s="297"/>
      <c r="S700" s="297"/>
      <c r="T700" s="297"/>
      <c r="U700" s="297"/>
      <c r="V700" s="297"/>
      <c r="W700" s="297"/>
      <c r="X700" s="297"/>
      <c r="Y700" s="297"/>
      <c r="Z700" s="297"/>
      <c r="AA700" s="297"/>
      <c r="AB700" s="297"/>
      <c r="AC700" s="298"/>
      <c r="AD700" s="205">
        <f>'Art. 121'!AF679</f>
        <v>3</v>
      </c>
      <c r="AE700" s="91" t="str">
        <f t="shared" si="132"/>
        <v>No aplica</v>
      </c>
      <c r="AF700">
        <f t="shared" si="133"/>
        <v>1.5</v>
      </c>
      <c r="AG700" s="89" t="str">
        <f t="shared" si="134"/>
        <v>No aplica</v>
      </c>
      <c r="AH700" s="92" t="e">
        <f t="shared" si="135"/>
        <v>#VALUE!</v>
      </c>
      <c r="AI700" s="93" t="str">
        <f t="shared" si="136"/>
        <v>No aplica</v>
      </c>
      <c r="AJ700" s="93" t="e">
        <f t="shared" si="137"/>
        <v>#VALUE!</v>
      </c>
      <c r="AK700" s="93" t="e">
        <f t="shared" si="138"/>
        <v>#VALUE!</v>
      </c>
    </row>
    <row r="701" spans="1:37" ht="25.35" customHeight="1" thickTop="1" thickBot="1">
      <c r="A701" s="296" t="s">
        <v>534</v>
      </c>
      <c r="B701" s="297"/>
      <c r="C701" s="297"/>
      <c r="D701" s="297"/>
      <c r="E701" s="297"/>
      <c r="F701" s="297"/>
      <c r="G701" s="297"/>
      <c r="H701" s="297"/>
      <c r="I701" s="297"/>
      <c r="J701" s="297"/>
      <c r="K701" s="297"/>
      <c r="L701" s="297"/>
      <c r="M701" s="297"/>
      <c r="N701" s="297"/>
      <c r="O701" s="297"/>
      <c r="P701" s="297"/>
      <c r="Q701" s="297"/>
      <c r="R701" s="297"/>
      <c r="S701" s="297"/>
      <c r="T701" s="297"/>
      <c r="U701" s="297"/>
      <c r="V701" s="297"/>
      <c r="W701" s="297"/>
      <c r="X701" s="297"/>
      <c r="Y701" s="297"/>
      <c r="Z701" s="297"/>
      <c r="AA701" s="297"/>
      <c r="AB701" s="297"/>
      <c r="AC701" s="298"/>
      <c r="AD701" s="205">
        <f>'Art. 121'!AF680</f>
        <v>3</v>
      </c>
      <c r="AE701" s="91" t="str">
        <f t="shared" si="132"/>
        <v>No aplica</v>
      </c>
      <c r="AF701">
        <f t="shared" si="133"/>
        <v>1.5</v>
      </c>
      <c r="AG701" s="89" t="str">
        <f t="shared" si="134"/>
        <v>No aplica</v>
      </c>
      <c r="AH701" s="92" t="e">
        <f t="shared" si="135"/>
        <v>#VALUE!</v>
      </c>
      <c r="AI701" s="93" t="str">
        <f t="shared" si="136"/>
        <v>No aplica</v>
      </c>
      <c r="AJ701" s="93" t="e">
        <f t="shared" si="137"/>
        <v>#VALUE!</v>
      </c>
      <c r="AK701" s="93" t="e">
        <f t="shared" si="138"/>
        <v>#VALUE!</v>
      </c>
    </row>
    <row r="702" spans="1:37" ht="25.35" customHeight="1" thickTop="1" thickBot="1">
      <c r="A702" s="296" t="s">
        <v>535</v>
      </c>
      <c r="B702" s="297"/>
      <c r="C702" s="297"/>
      <c r="D702" s="297"/>
      <c r="E702" s="297"/>
      <c r="F702" s="297"/>
      <c r="G702" s="297"/>
      <c r="H702" s="297"/>
      <c r="I702" s="297"/>
      <c r="J702" s="297"/>
      <c r="K702" s="297"/>
      <c r="L702" s="297"/>
      <c r="M702" s="297"/>
      <c r="N702" s="297"/>
      <c r="O702" s="297"/>
      <c r="P702" s="297"/>
      <c r="Q702" s="297"/>
      <c r="R702" s="297"/>
      <c r="S702" s="297"/>
      <c r="T702" s="297"/>
      <c r="U702" s="297"/>
      <c r="V702" s="297"/>
      <c r="W702" s="297"/>
      <c r="X702" s="297"/>
      <c r="Y702" s="297"/>
      <c r="Z702" s="297"/>
      <c r="AA702" s="297"/>
      <c r="AB702" s="297"/>
      <c r="AC702" s="298"/>
      <c r="AD702" s="205">
        <f>'Art. 121'!AF681</f>
        <v>3</v>
      </c>
      <c r="AE702" s="91" t="str">
        <f t="shared" si="132"/>
        <v>No aplica</v>
      </c>
      <c r="AF702">
        <f t="shared" si="133"/>
        <v>1.5</v>
      </c>
      <c r="AG702" s="89" t="str">
        <f t="shared" si="134"/>
        <v>No aplica</v>
      </c>
      <c r="AH702" s="92" t="e">
        <f t="shared" si="135"/>
        <v>#VALUE!</v>
      </c>
      <c r="AI702" s="93" t="str">
        <f t="shared" si="136"/>
        <v>No aplica</v>
      </c>
      <c r="AJ702" s="93" t="e">
        <f t="shared" si="137"/>
        <v>#VALUE!</v>
      </c>
      <c r="AK702" s="93" t="e">
        <f t="shared" si="138"/>
        <v>#VALUE!</v>
      </c>
    </row>
    <row r="703" spans="1:37" ht="25.35" customHeight="1" thickTop="1" thickBot="1">
      <c r="A703" s="296" t="s">
        <v>536</v>
      </c>
      <c r="B703" s="297"/>
      <c r="C703" s="297"/>
      <c r="D703" s="297"/>
      <c r="E703" s="297"/>
      <c r="F703" s="297"/>
      <c r="G703" s="297"/>
      <c r="H703" s="297"/>
      <c r="I703" s="297"/>
      <c r="J703" s="297"/>
      <c r="K703" s="297"/>
      <c r="L703" s="297"/>
      <c r="M703" s="297"/>
      <c r="N703" s="297"/>
      <c r="O703" s="297"/>
      <c r="P703" s="297"/>
      <c r="Q703" s="297"/>
      <c r="R703" s="297"/>
      <c r="S703" s="297"/>
      <c r="T703" s="297"/>
      <c r="U703" s="297"/>
      <c r="V703" s="297"/>
      <c r="W703" s="297"/>
      <c r="X703" s="297"/>
      <c r="Y703" s="297"/>
      <c r="Z703" s="297"/>
      <c r="AA703" s="297"/>
      <c r="AB703" s="297"/>
      <c r="AC703" s="298"/>
      <c r="AD703" s="205">
        <f>'Art. 121'!AF682</f>
        <v>3</v>
      </c>
      <c r="AE703" s="91" t="str">
        <f t="shared" si="132"/>
        <v>No aplica</v>
      </c>
      <c r="AF703">
        <f t="shared" si="133"/>
        <v>1.5</v>
      </c>
      <c r="AG703" s="89" t="str">
        <f t="shared" si="134"/>
        <v>No aplica</v>
      </c>
      <c r="AH703" s="92" t="e">
        <f t="shared" si="135"/>
        <v>#VALUE!</v>
      </c>
      <c r="AI703" s="93" t="str">
        <f t="shared" si="136"/>
        <v>No aplica</v>
      </c>
      <c r="AJ703" s="93" t="e">
        <f t="shared" si="137"/>
        <v>#VALUE!</v>
      </c>
      <c r="AK703" s="93" t="e">
        <f t="shared" si="138"/>
        <v>#VALUE!</v>
      </c>
    </row>
    <row r="704" spans="1:37" ht="25.35" customHeight="1" thickTop="1" thickBot="1">
      <c r="A704" s="296" t="s">
        <v>537</v>
      </c>
      <c r="B704" s="297"/>
      <c r="C704" s="297"/>
      <c r="D704" s="297"/>
      <c r="E704" s="297"/>
      <c r="F704" s="297"/>
      <c r="G704" s="297"/>
      <c r="H704" s="297"/>
      <c r="I704" s="297"/>
      <c r="J704" s="297"/>
      <c r="K704" s="297"/>
      <c r="L704" s="297"/>
      <c r="M704" s="297"/>
      <c r="N704" s="297"/>
      <c r="O704" s="297"/>
      <c r="P704" s="297"/>
      <c r="Q704" s="297"/>
      <c r="R704" s="297"/>
      <c r="S704" s="297"/>
      <c r="T704" s="297"/>
      <c r="U704" s="297"/>
      <c r="V704" s="297"/>
      <c r="W704" s="297"/>
      <c r="X704" s="297"/>
      <c r="Y704" s="297"/>
      <c r="Z704" s="297"/>
      <c r="AA704" s="297"/>
      <c r="AB704" s="297"/>
      <c r="AC704" s="298"/>
      <c r="AD704" s="205">
        <f>'Art. 121'!AF683</f>
        <v>3</v>
      </c>
      <c r="AE704" s="91" t="str">
        <f t="shared" si="132"/>
        <v>No aplica</v>
      </c>
      <c r="AF704">
        <f t="shared" si="133"/>
        <v>1.5</v>
      </c>
      <c r="AG704" s="89" t="str">
        <f t="shared" si="134"/>
        <v>No aplica</v>
      </c>
      <c r="AH704" s="92" t="e">
        <f t="shared" si="135"/>
        <v>#VALUE!</v>
      </c>
      <c r="AI704" s="93" t="str">
        <f t="shared" si="136"/>
        <v>No aplica</v>
      </c>
      <c r="AJ704" s="93" t="e">
        <f t="shared" si="137"/>
        <v>#VALUE!</v>
      </c>
      <c r="AK704" s="93" t="e">
        <f t="shared" si="138"/>
        <v>#VALUE!</v>
      </c>
    </row>
    <row r="705" spans="1:37" ht="25.35" customHeight="1" thickTop="1" thickBot="1">
      <c r="A705" s="296" t="s">
        <v>538</v>
      </c>
      <c r="B705" s="297"/>
      <c r="C705" s="297"/>
      <c r="D705" s="297"/>
      <c r="E705" s="297"/>
      <c r="F705" s="297"/>
      <c r="G705" s="297"/>
      <c r="H705" s="297"/>
      <c r="I705" s="297"/>
      <c r="J705" s="297"/>
      <c r="K705" s="297"/>
      <c r="L705" s="297"/>
      <c r="M705" s="297"/>
      <c r="N705" s="297"/>
      <c r="O705" s="297"/>
      <c r="P705" s="297"/>
      <c r="Q705" s="297"/>
      <c r="R705" s="297"/>
      <c r="S705" s="297"/>
      <c r="T705" s="297"/>
      <c r="U705" s="297"/>
      <c r="V705" s="297"/>
      <c r="W705" s="297"/>
      <c r="X705" s="297"/>
      <c r="Y705" s="297"/>
      <c r="Z705" s="297"/>
      <c r="AA705" s="297"/>
      <c r="AB705" s="297"/>
      <c r="AC705" s="298"/>
      <c r="AD705" s="205">
        <f>'Art. 121'!AF684</f>
        <v>3</v>
      </c>
      <c r="AE705" s="91" t="str">
        <f t="shared" si="132"/>
        <v>No aplica</v>
      </c>
      <c r="AF705">
        <f t="shared" si="133"/>
        <v>1.5</v>
      </c>
      <c r="AG705" s="89" t="str">
        <f t="shared" si="134"/>
        <v>No aplica</v>
      </c>
      <c r="AH705" s="92" t="e">
        <f t="shared" si="135"/>
        <v>#VALUE!</v>
      </c>
      <c r="AI705" s="93" t="str">
        <f t="shared" si="136"/>
        <v>No aplica</v>
      </c>
      <c r="AJ705" s="93" t="e">
        <f t="shared" si="137"/>
        <v>#VALUE!</v>
      </c>
      <c r="AK705" s="93" t="e">
        <f t="shared" si="138"/>
        <v>#VALUE!</v>
      </c>
    </row>
    <row r="706" spans="1:37" ht="25.35" customHeight="1" thickTop="1" thickBot="1">
      <c r="A706" s="296" t="s">
        <v>539</v>
      </c>
      <c r="B706" s="297"/>
      <c r="C706" s="297"/>
      <c r="D706" s="297"/>
      <c r="E706" s="297"/>
      <c r="F706" s="297"/>
      <c r="G706" s="297"/>
      <c r="H706" s="297"/>
      <c r="I706" s="297"/>
      <c r="J706" s="297"/>
      <c r="K706" s="297"/>
      <c r="L706" s="297"/>
      <c r="M706" s="297"/>
      <c r="N706" s="297"/>
      <c r="O706" s="297"/>
      <c r="P706" s="297"/>
      <c r="Q706" s="297"/>
      <c r="R706" s="297"/>
      <c r="S706" s="297"/>
      <c r="T706" s="297"/>
      <c r="U706" s="297"/>
      <c r="V706" s="297"/>
      <c r="W706" s="297"/>
      <c r="X706" s="297"/>
      <c r="Y706" s="297"/>
      <c r="Z706" s="297"/>
      <c r="AA706" s="297"/>
      <c r="AB706" s="297"/>
      <c r="AC706" s="298"/>
      <c r="AD706" s="205">
        <f>'Art. 121'!AF685</f>
        <v>3</v>
      </c>
      <c r="AE706" s="91" t="str">
        <f t="shared" si="132"/>
        <v>No aplica</v>
      </c>
      <c r="AF706">
        <f t="shared" si="133"/>
        <v>1.5</v>
      </c>
      <c r="AG706" s="89" t="str">
        <f t="shared" si="134"/>
        <v>No aplica</v>
      </c>
      <c r="AH706" s="92" t="e">
        <f t="shared" si="135"/>
        <v>#VALUE!</v>
      </c>
      <c r="AI706" s="93" t="str">
        <f t="shared" si="136"/>
        <v>No aplica</v>
      </c>
      <c r="AJ706" s="93" t="e">
        <f t="shared" si="137"/>
        <v>#VALUE!</v>
      </c>
      <c r="AK706" s="93" t="e">
        <f t="shared" si="138"/>
        <v>#VALUE!</v>
      </c>
    </row>
    <row r="707" spans="1:37" ht="25.35" customHeight="1" thickTop="1" thickBot="1">
      <c r="A707" s="296" t="s">
        <v>540</v>
      </c>
      <c r="B707" s="297"/>
      <c r="C707" s="297"/>
      <c r="D707" s="297"/>
      <c r="E707" s="297"/>
      <c r="F707" s="297"/>
      <c r="G707" s="297"/>
      <c r="H707" s="297"/>
      <c r="I707" s="297"/>
      <c r="J707" s="297"/>
      <c r="K707" s="297"/>
      <c r="L707" s="297"/>
      <c r="M707" s="297"/>
      <c r="N707" s="297"/>
      <c r="O707" s="297"/>
      <c r="P707" s="297"/>
      <c r="Q707" s="297"/>
      <c r="R707" s="297"/>
      <c r="S707" s="297"/>
      <c r="T707" s="297"/>
      <c r="U707" s="297"/>
      <c r="V707" s="297"/>
      <c r="W707" s="297"/>
      <c r="X707" s="297"/>
      <c r="Y707" s="297"/>
      <c r="Z707" s="297"/>
      <c r="AA707" s="297"/>
      <c r="AB707" s="297"/>
      <c r="AC707" s="298"/>
      <c r="AD707" s="205">
        <f>'Art. 121'!AF685</f>
        <v>3</v>
      </c>
      <c r="AE707" s="91" t="str">
        <f t="shared" si="132"/>
        <v>No aplica</v>
      </c>
      <c r="AF707">
        <f t="shared" si="133"/>
        <v>1.5</v>
      </c>
      <c r="AG707" s="89" t="str">
        <f t="shared" si="134"/>
        <v>No aplica</v>
      </c>
      <c r="AH707" s="92" t="e">
        <f t="shared" si="135"/>
        <v>#VALUE!</v>
      </c>
      <c r="AI707" s="93" t="str">
        <f t="shared" si="136"/>
        <v>No aplica</v>
      </c>
      <c r="AJ707" s="93" t="e">
        <f t="shared" si="137"/>
        <v>#VALUE!</v>
      </c>
      <c r="AK707" s="93" t="e">
        <f t="shared" si="138"/>
        <v>#VALUE!</v>
      </c>
    </row>
    <row r="708" spans="1:37" ht="25.35" customHeight="1" thickTop="1" thickBot="1">
      <c r="A708" s="296" t="s">
        <v>2068</v>
      </c>
      <c r="B708" s="297"/>
      <c r="C708" s="297"/>
      <c r="D708" s="297"/>
      <c r="E708" s="297"/>
      <c r="F708" s="297"/>
      <c r="G708" s="297"/>
      <c r="H708" s="297"/>
      <c r="I708" s="297"/>
      <c r="J708" s="297"/>
      <c r="K708" s="297"/>
      <c r="L708" s="297"/>
      <c r="M708" s="297"/>
      <c r="N708" s="297"/>
      <c r="O708" s="297"/>
      <c r="P708" s="297"/>
      <c r="Q708" s="297"/>
      <c r="R708" s="297"/>
      <c r="S708" s="297"/>
      <c r="T708" s="297"/>
      <c r="U708" s="297"/>
      <c r="V708" s="297"/>
      <c r="W708" s="297"/>
      <c r="X708" s="297"/>
      <c r="Y708" s="297"/>
      <c r="Z708" s="297"/>
      <c r="AA708" s="297"/>
      <c r="AB708" s="297"/>
      <c r="AC708" s="298"/>
      <c r="AD708" s="205">
        <f>'Art. 121'!AF686</f>
        <v>3</v>
      </c>
      <c r="AE708" s="91" t="str">
        <f t="shared" si="132"/>
        <v>No aplica</v>
      </c>
      <c r="AF708">
        <f t="shared" si="133"/>
        <v>1.5</v>
      </c>
      <c r="AG708" s="89" t="str">
        <f t="shared" si="134"/>
        <v>No aplica</v>
      </c>
      <c r="AH708" s="92" t="e">
        <f t="shared" si="135"/>
        <v>#VALUE!</v>
      </c>
      <c r="AI708" s="93" t="str">
        <f t="shared" si="136"/>
        <v>No aplica</v>
      </c>
      <c r="AJ708" s="93" t="e">
        <f t="shared" si="137"/>
        <v>#VALUE!</v>
      </c>
      <c r="AK708" s="93" t="e">
        <f t="shared" si="138"/>
        <v>#VALUE!</v>
      </c>
    </row>
    <row r="709" spans="1:37" ht="25.35" customHeight="1" thickTop="1" thickBot="1">
      <c r="A709" s="296" t="s">
        <v>542</v>
      </c>
      <c r="B709" s="297"/>
      <c r="C709" s="297"/>
      <c r="D709" s="297"/>
      <c r="E709" s="297"/>
      <c r="F709" s="297"/>
      <c r="G709" s="297"/>
      <c r="H709" s="297"/>
      <c r="I709" s="297"/>
      <c r="J709" s="297"/>
      <c r="K709" s="297"/>
      <c r="L709" s="297"/>
      <c r="M709" s="297"/>
      <c r="N709" s="297"/>
      <c r="O709" s="297"/>
      <c r="P709" s="297"/>
      <c r="Q709" s="297"/>
      <c r="R709" s="297"/>
      <c r="S709" s="297"/>
      <c r="T709" s="297"/>
      <c r="U709" s="297"/>
      <c r="V709" s="297"/>
      <c r="W709" s="297"/>
      <c r="X709" s="297"/>
      <c r="Y709" s="297"/>
      <c r="Z709" s="297"/>
      <c r="AA709" s="297"/>
      <c r="AB709" s="297"/>
      <c r="AC709" s="298"/>
      <c r="AD709" s="205">
        <f>'Art. 121'!AF687</f>
        <v>3</v>
      </c>
      <c r="AE709" s="91" t="str">
        <f t="shared" si="132"/>
        <v>No aplica</v>
      </c>
      <c r="AF709">
        <f t="shared" si="133"/>
        <v>1.5</v>
      </c>
      <c r="AG709" s="89" t="str">
        <f t="shared" si="134"/>
        <v>No aplica</v>
      </c>
      <c r="AH709" s="92" t="e">
        <f t="shared" si="135"/>
        <v>#VALUE!</v>
      </c>
      <c r="AI709" s="93" t="str">
        <f t="shared" si="136"/>
        <v>No aplica</v>
      </c>
      <c r="AJ709" s="93" t="e">
        <f t="shared" si="137"/>
        <v>#VALUE!</v>
      </c>
      <c r="AK709" s="93" t="e">
        <f t="shared" si="138"/>
        <v>#VALUE!</v>
      </c>
    </row>
    <row r="710" spans="1:37" ht="25.35" customHeight="1" thickTop="1" thickBot="1">
      <c r="A710" s="296" t="s">
        <v>543</v>
      </c>
      <c r="B710" s="297"/>
      <c r="C710" s="297"/>
      <c r="D710" s="297"/>
      <c r="E710" s="297"/>
      <c r="F710" s="297"/>
      <c r="G710" s="297"/>
      <c r="H710" s="297"/>
      <c r="I710" s="297"/>
      <c r="J710" s="297"/>
      <c r="K710" s="297"/>
      <c r="L710" s="297"/>
      <c r="M710" s="297"/>
      <c r="N710" s="297"/>
      <c r="O710" s="297"/>
      <c r="P710" s="297"/>
      <c r="Q710" s="297"/>
      <c r="R710" s="297"/>
      <c r="S710" s="297"/>
      <c r="T710" s="297"/>
      <c r="U710" s="297"/>
      <c r="V710" s="297"/>
      <c r="W710" s="297"/>
      <c r="X710" s="297"/>
      <c r="Y710" s="297"/>
      <c r="Z710" s="297"/>
      <c r="AA710" s="297"/>
      <c r="AB710" s="297"/>
      <c r="AC710" s="298"/>
      <c r="AD710" s="205">
        <f>'Art. 121'!AF688</f>
        <v>3</v>
      </c>
      <c r="AE710" s="91" t="str">
        <f t="shared" si="132"/>
        <v>No aplica</v>
      </c>
      <c r="AF710">
        <f t="shared" si="133"/>
        <v>1.5</v>
      </c>
      <c r="AG710" s="89" t="str">
        <f t="shared" si="134"/>
        <v>No aplica</v>
      </c>
      <c r="AH710" s="92" t="e">
        <f t="shared" si="135"/>
        <v>#VALUE!</v>
      </c>
      <c r="AI710" s="93" t="str">
        <f t="shared" si="136"/>
        <v>No aplica</v>
      </c>
      <c r="AJ710" s="93" t="e">
        <f t="shared" si="137"/>
        <v>#VALUE!</v>
      </c>
      <c r="AK710" s="93" t="e">
        <f t="shared" si="138"/>
        <v>#VALUE!</v>
      </c>
    </row>
    <row r="711" spans="1:37" ht="25.35" customHeight="1" thickTop="1" thickBot="1">
      <c r="A711" s="296" t="s">
        <v>544</v>
      </c>
      <c r="B711" s="297"/>
      <c r="C711" s="297"/>
      <c r="D711" s="297"/>
      <c r="E711" s="297"/>
      <c r="F711" s="297"/>
      <c r="G711" s="297"/>
      <c r="H711" s="297"/>
      <c r="I711" s="297"/>
      <c r="J711" s="297"/>
      <c r="K711" s="297"/>
      <c r="L711" s="297"/>
      <c r="M711" s="297"/>
      <c r="N711" s="297"/>
      <c r="O711" s="297"/>
      <c r="P711" s="297"/>
      <c r="Q711" s="297"/>
      <c r="R711" s="297"/>
      <c r="S711" s="297"/>
      <c r="T711" s="297"/>
      <c r="U711" s="297"/>
      <c r="V711" s="297"/>
      <c r="W711" s="297"/>
      <c r="X711" s="297"/>
      <c r="Y711" s="297"/>
      <c r="Z711" s="297"/>
      <c r="AA711" s="297"/>
      <c r="AB711" s="297"/>
      <c r="AC711" s="298"/>
      <c r="AD711" s="205">
        <f>'Art. 121'!AF689</f>
        <v>3</v>
      </c>
      <c r="AE711" s="91" t="str">
        <f t="shared" si="132"/>
        <v>No aplica</v>
      </c>
      <c r="AF711">
        <f t="shared" si="133"/>
        <v>1.5</v>
      </c>
      <c r="AG711" s="89" t="str">
        <f t="shared" si="134"/>
        <v>No aplica</v>
      </c>
      <c r="AH711" s="92" t="e">
        <f t="shared" si="135"/>
        <v>#VALUE!</v>
      </c>
      <c r="AI711" s="93" t="str">
        <f t="shared" si="136"/>
        <v>No aplica</v>
      </c>
      <c r="AJ711" s="93" t="e">
        <f t="shared" si="137"/>
        <v>#VALUE!</v>
      </c>
      <c r="AK711" s="93" t="e">
        <f t="shared" si="138"/>
        <v>#VALUE!</v>
      </c>
    </row>
    <row r="712" spans="1:37" ht="25.35" customHeight="1" thickTop="1" thickBot="1">
      <c r="A712" s="296" t="s">
        <v>545</v>
      </c>
      <c r="B712" s="297"/>
      <c r="C712" s="297"/>
      <c r="D712" s="297"/>
      <c r="E712" s="297"/>
      <c r="F712" s="297"/>
      <c r="G712" s="297"/>
      <c r="H712" s="297"/>
      <c r="I712" s="297"/>
      <c r="J712" s="297"/>
      <c r="K712" s="297"/>
      <c r="L712" s="297"/>
      <c r="M712" s="297"/>
      <c r="N712" s="297"/>
      <c r="O712" s="297"/>
      <c r="P712" s="297"/>
      <c r="Q712" s="297"/>
      <c r="R712" s="297"/>
      <c r="S712" s="297"/>
      <c r="T712" s="297"/>
      <c r="U712" s="297"/>
      <c r="V712" s="297"/>
      <c r="W712" s="297"/>
      <c r="X712" s="297"/>
      <c r="Y712" s="297"/>
      <c r="Z712" s="297"/>
      <c r="AA712" s="297"/>
      <c r="AB712" s="297"/>
      <c r="AC712" s="298"/>
      <c r="AD712" s="205">
        <f>'Art. 121'!AF690</f>
        <v>3</v>
      </c>
      <c r="AE712" s="91" t="str">
        <f t="shared" si="132"/>
        <v>No aplica</v>
      </c>
      <c r="AF712">
        <f t="shared" si="133"/>
        <v>1.5</v>
      </c>
      <c r="AG712" s="89" t="str">
        <f t="shared" si="134"/>
        <v>No aplica</v>
      </c>
      <c r="AH712" s="92" t="e">
        <f t="shared" si="135"/>
        <v>#VALUE!</v>
      </c>
      <c r="AI712" s="93" t="str">
        <f t="shared" si="136"/>
        <v>No aplica</v>
      </c>
      <c r="AJ712" s="93" t="e">
        <f t="shared" si="137"/>
        <v>#VALUE!</v>
      </c>
      <c r="AK712" s="93" t="e">
        <f t="shared" si="138"/>
        <v>#VALUE!</v>
      </c>
    </row>
    <row r="713" spans="1:37" ht="25.35" customHeight="1" thickTop="1" thickBot="1">
      <c r="A713" s="296" t="s">
        <v>546</v>
      </c>
      <c r="B713" s="297"/>
      <c r="C713" s="297"/>
      <c r="D713" s="297"/>
      <c r="E713" s="297"/>
      <c r="F713" s="297"/>
      <c r="G713" s="297"/>
      <c r="H713" s="297"/>
      <c r="I713" s="297"/>
      <c r="J713" s="297"/>
      <c r="K713" s="297"/>
      <c r="L713" s="297"/>
      <c r="M713" s="297"/>
      <c r="N713" s="297"/>
      <c r="O713" s="297"/>
      <c r="P713" s="297"/>
      <c r="Q713" s="297"/>
      <c r="R713" s="297"/>
      <c r="S713" s="297"/>
      <c r="T713" s="297"/>
      <c r="U713" s="297"/>
      <c r="V713" s="297"/>
      <c r="W713" s="297"/>
      <c r="X713" s="297"/>
      <c r="Y713" s="297"/>
      <c r="Z713" s="297"/>
      <c r="AA713" s="297"/>
      <c r="AB713" s="297"/>
      <c r="AC713" s="298"/>
      <c r="AD713" s="205">
        <f>'Art. 121'!AF691</f>
        <v>3</v>
      </c>
      <c r="AE713" s="91" t="str">
        <f t="shared" si="132"/>
        <v>No aplica</v>
      </c>
      <c r="AF713">
        <f t="shared" si="133"/>
        <v>1.5</v>
      </c>
      <c r="AG713" s="89" t="str">
        <f t="shared" si="134"/>
        <v>No aplica</v>
      </c>
      <c r="AH713" s="92" t="e">
        <f t="shared" si="135"/>
        <v>#VALUE!</v>
      </c>
      <c r="AI713" s="93" t="str">
        <f t="shared" si="136"/>
        <v>No aplica</v>
      </c>
      <c r="AJ713" s="93" t="e">
        <f t="shared" si="137"/>
        <v>#VALUE!</v>
      </c>
      <c r="AK713" s="93" t="e">
        <f t="shared" si="138"/>
        <v>#VALUE!</v>
      </c>
    </row>
    <row r="714" spans="1:37" ht="25.35" customHeight="1" thickTop="1" thickBot="1">
      <c r="A714" s="296" t="s">
        <v>547</v>
      </c>
      <c r="B714" s="297"/>
      <c r="C714" s="297"/>
      <c r="D714" s="297"/>
      <c r="E714" s="297"/>
      <c r="F714" s="297"/>
      <c r="G714" s="297"/>
      <c r="H714" s="297"/>
      <c r="I714" s="297"/>
      <c r="J714" s="297"/>
      <c r="K714" s="297"/>
      <c r="L714" s="297"/>
      <c r="M714" s="297"/>
      <c r="N714" s="297"/>
      <c r="O714" s="297"/>
      <c r="P714" s="297"/>
      <c r="Q714" s="297"/>
      <c r="R714" s="297"/>
      <c r="S714" s="297"/>
      <c r="T714" s="297"/>
      <c r="U714" s="297"/>
      <c r="V714" s="297"/>
      <c r="W714" s="297"/>
      <c r="X714" s="297"/>
      <c r="Y714" s="297"/>
      <c r="Z714" s="297"/>
      <c r="AA714" s="297"/>
      <c r="AB714" s="297"/>
      <c r="AC714" s="298"/>
      <c r="AD714" s="205">
        <f>'Art. 121'!AF692</f>
        <v>3</v>
      </c>
      <c r="AE714" s="91" t="str">
        <f t="shared" si="132"/>
        <v>No aplica</v>
      </c>
      <c r="AF714">
        <f t="shared" si="133"/>
        <v>1.5</v>
      </c>
      <c r="AG714" s="89" t="str">
        <f t="shared" si="134"/>
        <v>No aplica</v>
      </c>
      <c r="AH714" s="92" t="e">
        <f t="shared" si="135"/>
        <v>#VALUE!</v>
      </c>
      <c r="AI714" s="93" t="str">
        <f t="shared" si="136"/>
        <v>No aplica</v>
      </c>
      <c r="AJ714" s="93" t="e">
        <f t="shared" si="137"/>
        <v>#VALUE!</v>
      </c>
      <c r="AK714" s="93" t="e">
        <f t="shared" si="138"/>
        <v>#VALUE!</v>
      </c>
    </row>
    <row r="715" spans="1:37" ht="25.35" customHeight="1" thickTop="1" thickBot="1">
      <c r="A715" s="296" t="s">
        <v>548</v>
      </c>
      <c r="B715" s="297"/>
      <c r="C715" s="297"/>
      <c r="D715" s="297"/>
      <c r="E715" s="297"/>
      <c r="F715" s="297"/>
      <c r="G715" s="297"/>
      <c r="H715" s="297"/>
      <c r="I715" s="297"/>
      <c r="J715" s="297"/>
      <c r="K715" s="297"/>
      <c r="L715" s="297"/>
      <c r="M715" s="297"/>
      <c r="N715" s="297"/>
      <c r="O715" s="297"/>
      <c r="P715" s="297"/>
      <c r="Q715" s="297"/>
      <c r="R715" s="297"/>
      <c r="S715" s="297"/>
      <c r="T715" s="297"/>
      <c r="U715" s="297"/>
      <c r="V715" s="297"/>
      <c r="W715" s="297"/>
      <c r="X715" s="297"/>
      <c r="Y715" s="297"/>
      <c r="Z715" s="297"/>
      <c r="AA715" s="297"/>
      <c r="AB715" s="297"/>
      <c r="AC715" s="298"/>
      <c r="AD715" s="205">
        <f>'Art. 121'!AF693</f>
        <v>3</v>
      </c>
      <c r="AE715" s="91" t="str">
        <f t="shared" si="132"/>
        <v>No aplica</v>
      </c>
      <c r="AF715">
        <f t="shared" si="133"/>
        <v>1.5</v>
      </c>
      <c r="AG715" s="89" t="str">
        <f t="shared" si="134"/>
        <v>No aplica</v>
      </c>
      <c r="AH715" s="92" t="e">
        <f t="shared" si="135"/>
        <v>#VALUE!</v>
      </c>
      <c r="AI715" s="93" t="str">
        <f t="shared" si="136"/>
        <v>No aplica</v>
      </c>
      <c r="AJ715" s="93" t="e">
        <f t="shared" si="137"/>
        <v>#VALUE!</v>
      </c>
      <c r="AK715" s="93" t="e">
        <f t="shared" si="138"/>
        <v>#VALUE!</v>
      </c>
    </row>
    <row r="716" spans="1:37" ht="25.35" customHeight="1" thickTop="1" thickBot="1">
      <c r="A716" s="296" t="s">
        <v>549</v>
      </c>
      <c r="B716" s="297"/>
      <c r="C716" s="297"/>
      <c r="D716" s="297"/>
      <c r="E716" s="297"/>
      <c r="F716" s="297"/>
      <c r="G716" s="297"/>
      <c r="H716" s="297"/>
      <c r="I716" s="297"/>
      <c r="J716" s="297"/>
      <c r="K716" s="297"/>
      <c r="L716" s="297"/>
      <c r="M716" s="297"/>
      <c r="N716" s="297"/>
      <c r="O716" s="297"/>
      <c r="P716" s="297"/>
      <c r="Q716" s="297"/>
      <c r="R716" s="297"/>
      <c r="S716" s="297"/>
      <c r="T716" s="297"/>
      <c r="U716" s="297"/>
      <c r="V716" s="297"/>
      <c r="W716" s="297"/>
      <c r="X716" s="297"/>
      <c r="Y716" s="297"/>
      <c r="Z716" s="297"/>
      <c r="AA716" s="297"/>
      <c r="AB716" s="297"/>
      <c r="AC716" s="298"/>
      <c r="AD716" s="205">
        <f>'Art. 121'!AF694</f>
        <v>3</v>
      </c>
      <c r="AE716" s="91" t="str">
        <f t="shared" si="132"/>
        <v>No aplica</v>
      </c>
      <c r="AF716">
        <f t="shared" si="133"/>
        <v>1.5</v>
      </c>
      <c r="AG716" s="89" t="str">
        <f t="shared" si="134"/>
        <v>No aplica</v>
      </c>
      <c r="AH716" s="92" t="e">
        <f t="shared" si="135"/>
        <v>#VALUE!</v>
      </c>
      <c r="AI716" s="93" t="str">
        <f t="shared" si="136"/>
        <v>No aplica</v>
      </c>
      <c r="AJ716" s="93" t="e">
        <f t="shared" si="137"/>
        <v>#VALUE!</v>
      </c>
      <c r="AK716" s="93" t="e">
        <f t="shared" si="138"/>
        <v>#VALUE!</v>
      </c>
    </row>
    <row r="717" spans="1:37" ht="25.35" customHeight="1" thickTop="1" thickBot="1">
      <c r="A717" s="296" t="s">
        <v>550</v>
      </c>
      <c r="B717" s="297"/>
      <c r="C717" s="297"/>
      <c r="D717" s="297"/>
      <c r="E717" s="297"/>
      <c r="F717" s="297"/>
      <c r="G717" s="297"/>
      <c r="H717" s="297"/>
      <c r="I717" s="297"/>
      <c r="J717" s="297"/>
      <c r="K717" s="297"/>
      <c r="L717" s="297"/>
      <c r="M717" s="297"/>
      <c r="N717" s="297"/>
      <c r="O717" s="297"/>
      <c r="P717" s="297"/>
      <c r="Q717" s="297"/>
      <c r="R717" s="297"/>
      <c r="S717" s="297"/>
      <c r="T717" s="297"/>
      <c r="U717" s="297"/>
      <c r="V717" s="297"/>
      <c r="W717" s="297"/>
      <c r="X717" s="297"/>
      <c r="Y717" s="297"/>
      <c r="Z717" s="297"/>
      <c r="AA717" s="297"/>
      <c r="AB717" s="297"/>
      <c r="AC717" s="298"/>
      <c r="AD717" s="205">
        <f>'Art. 121'!AF695</f>
        <v>3</v>
      </c>
      <c r="AE717" s="91" t="str">
        <f t="shared" si="132"/>
        <v>No aplica</v>
      </c>
      <c r="AF717">
        <f t="shared" si="133"/>
        <v>1.5</v>
      </c>
      <c r="AG717" s="89" t="str">
        <f t="shared" si="134"/>
        <v>No aplica</v>
      </c>
      <c r="AH717" s="92" t="e">
        <f t="shared" si="135"/>
        <v>#VALUE!</v>
      </c>
      <c r="AI717" s="93" t="str">
        <f t="shared" si="136"/>
        <v>No aplica</v>
      </c>
      <c r="AJ717" s="93" t="e">
        <f t="shared" si="137"/>
        <v>#VALUE!</v>
      </c>
      <c r="AK717" s="93" t="e">
        <f t="shared" si="138"/>
        <v>#VALUE!</v>
      </c>
    </row>
    <row r="718" spans="1:37" ht="25.35" customHeight="1" thickTop="1" thickBot="1">
      <c r="A718" s="296" t="s">
        <v>551</v>
      </c>
      <c r="B718" s="297"/>
      <c r="C718" s="297"/>
      <c r="D718" s="297"/>
      <c r="E718" s="297"/>
      <c r="F718" s="297"/>
      <c r="G718" s="297"/>
      <c r="H718" s="297"/>
      <c r="I718" s="297"/>
      <c r="J718" s="297"/>
      <c r="K718" s="297"/>
      <c r="L718" s="297"/>
      <c r="M718" s="297"/>
      <c r="N718" s="297"/>
      <c r="O718" s="297"/>
      <c r="P718" s="297"/>
      <c r="Q718" s="297"/>
      <c r="R718" s="297"/>
      <c r="S718" s="297"/>
      <c r="T718" s="297"/>
      <c r="U718" s="297"/>
      <c r="V718" s="297"/>
      <c r="W718" s="297"/>
      <c r="X718" s="297"/>
      <c r="Y718" s="297"/>
      <c r="Z718" s="297"/>
      <c r="AA718" s="297"/>
      <c r="AB718" s="297"/>
      <c r="AC718" s="298"/>
      <c r="AD718" s="205">
        <f>'Art. 121'!AF696</f>
        <v>3</v>
      </c>
      <c r="AE718" s="91" t="str">
        <f t="shared" si="132"/>
        <v>No aplica</v>
      </c>
      <c r="AF718">
        <f t="shared" si="133"/>
        <v>1.5</v>
      </c>
      <c r="AG718" s="89" t="str">
        <f t="shared" si="134"/>
        <v>No aplica</v>
      </c>
      <c r="AH718" s="92" t="e">
        <f t="shared" si="135"/>
        <v>#VALUE!</v>
      </c>
      <c r="AI718" s="93" t="str">
        <f t="shared" si="136"/>
        <v>No aplica</v>
      </c>
      <c r="AJ718" s="93" t="e">
        <f t="shared" si="137"/>
        <v>#VALUE!</v>
      </c>
      <c r="AK718" s="93" t="e">
        <f t="shared" si="138"/>
        <v>#VALUE!</v>
      </c>
    </row>
    <row r="719" spans="1:37" ht="25.35" customHeight="1" thickTop="1" thickBot="1">
      <c r="A719" s="296" t="s">
        <v>552</v>
      </c>
      <c r="B719" s="297"/>
      <c r="C719" s="297"/>
      <c r="D719" s="297"/>
      <c r="E719" s="297"/>
      <c r="F719" s="297"/>
      <c r="G719" s="297"/>
      <c r="H719" s="297"/>
      <c r="I719" s="297"/>
      <c r="J719" s="297"/>
      <c r="K719" s="297"/>
      <c r="L719" s="297"/>
      <c r="M719" s="297"/>
      <c r="N719" s="297"/>
      <c r="O719" s="297"/>
      <c r="P719" s="297"/>
      <c r="Q719" s="297"/>
      <c r="R719" s="297"/>
      <c r="S719" s="297"/>
      <c r="T719" s="297"/>
      <c r="U719" s="297"/>
      <c r="V719" s="297"/>
      <c r="W719" s="297"/>
      <c r="X719" s="297"/>
      <c r="Y719" s="297"/>
      <c r="Z719" s="297"/>
      <c r="AA719" s="297"/>
      <c r="AB719" s="297"/>
      <c r="AC719" s="298"/>
      <c r="AD719" s="205">
        <f>'Art. 121'!AF697</f>
        <v>3</v>
      </c>
      <c r="AE719" s="91" t="str">
        <f t="shared" si="132"/>
        <v>No aplica</v>
      </c>
      <c r="AF719">
        <f t="shared" si="133"/>
        <v>1.5</v>
      </c>
      <c r="AG719" s="89" t="str">
        <f t="shared" si="134"/>
        <v>No aplica</v>
      </c>
      <c r="AH719" s="92" t="e">
        <f t="shared" si="135"/>
        <v>#VALUE!</v>
      </c>
      <c r="AI719" s="93" t="str">
        <f t="shared" si="136"/>
        <v>No aplica</v>
      </c>
      <c r="AJ719" s="93" t="e">
        <f t="shared" si="137"/>
        <v>#VALUE!</v>
      </c>
      <c r="AK719" s="93" t="e">
        <f t="shared" si="138"/>
        <v>#VALUE!</v>
      </c>
    </row>
    <row r="720" spans="1:37" ht="25.35" customHeight="1" thickTop="1" thickBot="1">
      <c r="A720" s="296" t="s">
        <v>553</v>
      </c>
      <c r="B720" s="297"/>
      <c r="C720" s="297"/>
      <c r="D720" s="297"/>
      <c r="E720" s="297"/>
      <c r="F720" s="297"/>
      <c r="G720" s="297"/>
      <c r="H720" s="297"/>
      <c r="I720" s="297"/>
      <c r="J720" s="297"/>
      <c r="K720" s="297"/>
      <c r="L720" s="297"/>
      <c r="M720" s="297"/>
      <c r="N720" s="297"/>
      <c r="O720" s="297"/>
      <c r="P720" s="297"/>
      <c r="Q720" s="297"/>
      <c r="R720" s="297"/>
      <c r="S720" s="297"/>
      <c r="T720" s="297"/>
      <c r="U720" s="297"/>
      <c r="V720" s="297"/>
      <c r="W720" s="297"/>
      <c r="X720" s="297"/>
      <c r="Y720" s="297"/>
      <c r="Z720" s="297"/>
      <c r="AA720" s="297"/>
      <c r="AB720" s="297"/>
      <c r="AC720" s="298"/>
      <c r="AD720" s="205">
        <f>'Art. 121'!AF698</f>
        <v>3</v>
      </c>
      <c r="AE720" s="91" t="str">
        <f t="shared" si="132"/>
        <v>No aplica</v>
      </c>
      <c r="AF720">
        <f t="shared" si="133"/>
        <v>1.5</v>
      </c>
      <c r="AG720" s="89" t="str">
        <f t="shared" si="134"/>
        <v>No aplica</v>
      </c>
      <c r="AH720" s="92" t="e">
        <f t="shared" si="135"/>
        <v>#VALUE!</v>
      </c>
      <c r="AI720" s="93" t="str">
        <f t="shared" si="136"/>
        <v>No aplica</v>
      </c>
      <c r="AJ720" s="93" t="e">
        <f t="shared" si="137"/>
        <v>#VALUE!</v>
      </c>
      <c r="AK720" s="93" t="e">
        <f t="shared" si="138"/>
        <v>#VALUE!</v>
      </c>
    </row>
    <row r="721" spans="1:37" ht="25.35" customHeight="1" thickTop="1" thickBot="1">
      <c r="A721" s="296" t="s">
        <v>554</v>
      </c>
      <c r="B721" s="297"/>
      <c r="C721" s="297"/>
      <c r="D721" s="297"/>
      <c r="E721" s="297"/>
      <c r="F721" s="297"/>
      <c r="G721" s="297"/>
      <c r="H721" s="297"/>
      <c r="I721" s="297"/>
      <c r="J721" s="297"/>
      <c r="K721" s="297"/>
      <c r="L721" s="297"/>
      <c r="M721" s="297"/>
      <c r="N721" s="297"/>
      <c r="O721" s="297"/>
      <c r="P721" s="297"/>
      <c r="Q721" s="297"/>
      <c r="R721" s="297"/>
      <c r="S721" s="297"/>
      <c r="T721" s="297"/>
      <c r="U721" s="297"/>
      <c r="V721" s="297"/>
      <c r="W721" s="297"/>
      <c r="X721" s="297"/>
      <c r="Y721" s="297"/>
      <c r="Z721" s="297"/>
      <c r="AA721" s="297"/>
      <c r="AB721" s="297"/>
      <c r="AC721" s="298"/>
      <c r="AD721" s="205">
        <f>'Art. 121'!AF699</f>
        <v>3</v>
      </c>
      <c r="AE721" s="91" t="str">
        <f t="shared" si="132"/>
        <v>No aplica</v>
      </c>
      <c r="AF721">
        <f t="shared" si="133"/>
        <v>1.5</v>
      </c>
      <c r="AG721" s="89" t="str">
        <f t="shared" si="134"/>
        <v>No aplica</v>
      </c>
      <c r="AH721" s="92" t="e">
        <f t="shared" si="135"/>
        <v>#VALUE!</v>
      </c>
      <c r="AI721" s="93" t="str">
        <f t="shared" si="136"/>
        <v>No aplica</v>
      </c>
      <c r="AJ721" s="93" t="e">
        <f t="shared" si="137"/>
        <v>#VALUE!</v>
      </c>
      <c r="AK721" s="93" t="e">
        <f t="shared" si="138"/>
        <v>#VALUE!</v>
      </c>
    </row>
    <row r="722" spans="1:37" ht="25.35" customHeight="1" thickTop="1" thickBot="1">
      <c r="A722" s="296" t="s">
        <v>555</v>
      </c>
      <c r="B722" s="297"/>
      <c r="C722" s="297"/>
      <c r="D722" s="297"/>
      <c r="E722" s="297"/>
      <c r="F722" s="297"/>
      <c r="G722" s="297"/>
      <c r="H722" s="297"/>
      <c r="I722" s="297"/>
      <c r="J722" s="297"/>
      <c r="K722" s="297"/>
      <c r="L722" s="297"/>
      <c r="M722" s="297"/>
      <c r="N722" s="297"/>
      <c r="O722" s="297"/>
      <c r="P722" s="297"/>
      <c r="Q722" s="297"/>
      <c r="R722" s="297"/>
      <c r="S722" s="297"/>
      <c r="T722" s="297"/>
      <c r="U722" s="297"/>
      <c r="V722" s="297"/>
      <c r="W722" s="297"/>
      <c r="X722" s="297"/>
      <c r="Y722" s="297"/>
      <c r="Z722" s="297"/>
      <c r="AA722" s="297"/>
      <c r="AB722" s="297"/>
      <c r="AC722" s="298"/>
      <c r="AD722" s="205">
        <f>'Art. 121'!AF700</f>
        <v>3</v>
      </c>
      <c r="AE722" s="91" t="str">
        <f t="shared" si="132"/>
        <v>No aplica</v>
      </c>
      <c r="AF722">
        <f t="shared" si="133"/>
        <v>1.5</v>
      </c>
      <c r="AG722" s="89" t="str">
        <f t="shared" si="134"/>
        <v>No aplica</v>
      </c>
      <c r="AH722" s="92" t="e">
        <f t="shared" si="135"/>
        <v>#VALUE!</v>
      </c>
      <c r="AI722" s="93" t="str">
        <f t="shared" si="136"/>
        <v>No aplica</v>
      </c>
      <c r="AJ722" s="93" t="e">
        <f t="shared" si="137"/>
        <v>#VALUE!</v>
      </c>
      <c r="AK722" s="93" t="e">
        <f t="shared" si="138"/>
        <v>#VALUE!</v>
      </c>
    </row>
    <row r="723" spans="1:37" ht="25.35" customHeight="1" thickTop="1" thickBot="1">
      <c r="A723" s="296" t="s">
        <v>556</v>
      </c>
      <c r="B723" s="297"/>
      <c r="C723" s="297"/>
      <c r="D723" s="297"/>
      <c r="E723" s="297"/>
      <c r="F723" s="297"/>
      <c r="G723" s="297"/>
      <c r="H723" s="297"/>
      <c r="I723" s="297"/>
      <c r="J723" s="297"/>
      <c r="K723" s="297"/>
      <c r="L723" s="297"/>
      <c r="M723" s="297"/>
      <c r="N723" s="297"/>
      <c r="O723" s="297"/>
      <c r="P723" s="297"/>
      <c r="Q723" s="297"/>
      <c r="R723" s="297"/>
      <c r="S723" s="297"/>
      <c r="T723" s="297"/>
      <c r="U723" s="297"/>
      <c r="V723" s="297"/>
      <c r="W723" s="297"/>
      <c r="X723" s="297"/>
      <c r="Y723" s="297"/>
      <c r="Z723" s="297"/>
      <c r="AA723" s="297"/>
      <c r="AB723" s="297"/>
      <c r="AC723" s="298"/>
      <c r="AD723" s="205">
        <f>'Art. 121'!AF701</f>
        <v>3</v>
      </c>
      <c r="AE723" s="91" t="str">
        <f t="shared" si="132"/>
        <v>No aplica</v>
      </c>
      <c r="AF723">
        <f t="shared" si="133"/>
        <v>1.5</v>
      </c>
      <c r="AG723" s="89" t="str">
        <f t="shared" si="134"/>
        <v>No aplica</v>
      </c>
      <c r="AH723" s="92" t="e">
        <f t="shared" si="135"/>
        <v>#VALUE!</v>
      </c>
      <c r="AI723" s="93" t="str">
        <f t="shared" si="136"/>
        <v>No aplica</v>
      </c>
      <c r="AJ723" s="93" t="e">
        <f t="shared" si="137"/>
        <v>#VALUE!</v>
      </c>
      <c r="AK723" s="93" t="e">
        <f t="shared" si="138"/>
        <v>#VALUE!</v>
      </c>
    </row>
    <row r="724" spans="1:37" ht="25.35" customHeight="1" thickTop="1" thickBot="1">
      <c r="A724" s="296" t="s">
        <v>557</v>
      </c>
      <c r="B724" s="297"/>
      <c r="C724" s="297"/>
      <c r="D724" s="297"/>
      <c r="E724" s="297"/>
      <c r="F724" s="297"/>
      <c r="G724" s="297"/>
      <c r="H724" s="297"/>
      <c r="I724" s="297"/>
      <c r="J724" s="297"/>
      <c r="K724" s="297"/>
      <c r="L724" s="297"/>
      <c r="M724" s="297"/>
      <c r="N724" s="297"/>
      <c r="O724" s="297"/>
      <c r="P724" s="297"/>
      <c r="Q724" s="297"/>
      <c r="R724" s="297"/>
      <c r="S724" s="297"/>
      <c r="T724" s="297"/>
      <c r="U724" s="297"/>
      <c r="V724" s="297"/>
      <c r="W724" s="297"/>
      <c r="X724" s="297"/>
      <c r="Y724" s="297"/>
      <c r="Z724" s="297"/>
      <c r="AA724" s="297"/>
      <c r="AB724" s="297"/>
      <c r="AC724" s="298"/>
      <c r="AD724" s="205">
        <f>'Art. 121'!AF702</f>
        <v>3</v>
      </c>
      <c r="AE724" s="91" t="str">
        <f t="shared" si="132"/>
        <v>No aplica</v>
      </c>
      <c r="AF724">
        <f t="shared" si="133"/>
        <v>1.5</v>
      </c>
      <c r="AG724" s="89" t="str">
        <f t="shared" si="134"/>
        <v>No aplica</v>
      </c>
      <c r="AH724" s="92" t="e">
        <f t="shared" si="135"/>
        <v>#VALUE!</v>
      </c>
      <c r="AI724" s="93" t="str">
        <f t="shared" si="136"/>
        <v>No aplica</v>
      </c>
      <c r="AJ724" s="93" t="e">
        <f t="shared" si="137"/>
        <v>#VALUE!</v>
      </c>
      <c r="AK724" s="93" t="e">
        <f t="shared" si="138"/>
        <v>#VALUE!</v>
      </c>
    </row>
    <row r="725" spans="1:37" ht="25.35" customHeight="1" thickTop="1" thickBot="1">
      <c r="A725" s="296" t="s">
        <v>2069</v>
      </c>
      <c r="B725" s="297"/>
      <c r="C725" s="297"/>
      <c r="D725" s="297"/>
      <c r="E725" s="297"/>
      <c r="F725" s="297"/>
      <c r="G725" s="297"/>
      <c r="H725" s="297"/>
      <c r="I725" s="297"/>
      <c r="J725" s="297"/>
      <c r="K725" s="297"/>
      <c r="L725" s="297"/>
      <c r="M725" s="297"/>
      <c r="N725" s="297"/>
      <c r="O725" s="297"/>
      <c r="P725" s="297"/>
      <c r="Q725" s="297"/>
      <c r="R725" s="297"/>
      <c r="S725" s="297"/>
      <c r="T725" s="297"/>
      <c r="U725" s="297"/>
      <c r="V725" s="297"/>
      <c r="W725" s="297"/>
      <c r="X725" s="297"/>
      <c r="Y725" s="297"/>
      <c r="Z725" s="297"/>
      <c r="AA725" s="297"/>
      <c r="AB725" s="297"/>
      <c r="AC725" s="298"/>
      <c r="AD725" s="205">
        <f>'Art. 121'!AF703</f>
        <v>3</v>
      </c>
      <c r="AE725" s="91" t="str">
        <f t="shared" si="132"/>
        <v>No aplica</v>
      </c>
      <c r="AF725">
        <f t="shared" si="133"/>
        <v>1.5</v>
      </c>
      <c r="AG725" s="89" t="str">
        <f t="shared" si="134"/>
        <v>No aplica</v>
      </c>
      <c r="AH725" s="92" t="e">
        <f t="shared" si="135"/>
        <v>#VALUE!</v>
      </c>
      <c r="AI725" s="93" t="str">
        <f t="shared" si="136"/>
        <v>No aplica</v>
      </c>
      <c r="AJ725" s="93" t="e">
        <f t="shared" si="137"/>
        <v>#VALUE!</v>
      </c>
      <c r="AK725" s="93" t="e">
        <f t="shared" si="138"/>
        <v>#VALUE!</v>
      </c>
    </row>
    <row r="726" spans="1:37" ht="25.35" customHeight="1" thickTop="1">
      <c r="A726" s="304" t="s">
        <v>2070</v>
      </c>
      <c r="B726" s="304"/>
      <c r="C726" s="304"/>
      <c r="D726" s="304"/>
      <c r="E726" s="304"/>
      <c r="F726" s="304"/>
      <c r="G726" s="304"/>
      <c r="H726" s="304"/>
      <c r="I726" s="304"/>
      <c r="J726" s="304"/>
      <c r="K726" s="304"/>
      <c r="L726" s="304"/>
      <c r="M726" s="304"/>
      <c r="N726" s="304"/>
      <c r="O726" s="304"/>
      <c r="P726" s="304"/>
      <c r="Q726" s="304"/>
      <c r="R726" s="304"/>
      <c r="S726" s="304"/>
      <c r="T726" s="304"/>
      <c r="U726" s="304"/>
      <c r="V726" s="304"/>
      <c r="W726" s="304"/>
      <c r="X726" s="304"/>
      <c r="Y726" s="304"/>
      <c r="Z726" s="304"/>
      <c r="AA726" s="304"/>
      <c r="AB726" s="304"/>
      <c r="AC726" s="304"/>
      <c r="AD726" s="304"/>
      <c r="AE726" s="91">
        <f>SUM(AE689:AE725)</f>
        <v>0</v>
      </c>
      <c r="AF726" s="63"/>
      <c r="AG726" s="94">
        <f>SUM(AG689:AG725)</f>
        <v>0</v>
      </c>
      <c r="AH726" s="95"/>
      <c r="AI726" s="96"/>
      <c r="AJ726" s="96"/>
      <c r="AK726" s="96"/>
    </row>
    <row r="727" spans="1:37" ht="25.35" customHeight="1">
      <c r="A727" s="302" t="s">
        <v>2071</v>
      </c>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c r="AA727" s="302"/>
      <c r="AB727" s="302"/>
      <c r="AC727" s="302"/>
      <c r="AD727" s="302"/>
      <c r="AE727" s="91">
        <f>AE726/$AE$23*100</f>
        <v>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05" t="s">
        <v>79</v>
      </c>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106" t="s">
        <v>67</v>
      </c>
      <c r="AE729" s="107" t="s">
        <v>9</v>
      </c>
      <c r="AF729" s="89" t="s">
        <v>1877</v>
      </c>
      <c r="AG729" s="89" t="s">
        <v>1878</v>
      </c>
      <c r="AH729" s="89" t="s">
        <v>1879</v>
      </c>
      <c r="AI729" s="90" t="s">
        <v>1880</v>
      </c>
      <c r="AJ729" s="89"/>
      <c r="AK729" s="90" t="s">
        <v>1881</v>
      </c>
    </row>
    <row r="730" spans="1:37" ht="25.35" customHeight="1" thickTop="1" thickBot="1">
      <c r="A730" s="296" t="s">
        <v>559</v>
      </c>
      <c r="B730" s="297"/>
      <c r="C730" s="297"/>
      <c r="D730" s="297"/>
      <c r="E730" s="297"/>
      <c r="F730" s="297"/>
      <c r="G730" s="297"/>
      <c r="H730" s="297"/>
      <c r="I730" s="297"/>
      <c r="J730" s="297"/>
      <c r="K730" s="297"/>
      <c r="L730" s="297"/>
      <c r="M730" s="297"/>
      <c r="N730" s="297"/>
      <c r="O730" s="297"/>
      <c r="P730" s="297"/>
      <c r="Q730" s="297"/>
      <c r="R730" s="297"/>
      <c r="S730" s="297"/>
      <c r="T730" s="297"/>
      <c r="U730" s="297"/>
      <c r="V730" s="297"/>
      <c r="W730" s="297"/>
      <c r="X730" s="297"/>
      <c r="Y730" s="297"/>
      <c r="Z730" s="297"/>
      <c r="AA730" s="297"/>
      <c r="AB730" s="297"/>
      <c r="AC730" s="298"/>
      <c r="AD730" s="205">
        <f>'Art. 121'!AF707</f>
        <v>3</v>
      </c>
      <c r="AE730" s="91" t="str">
        <f>IF(AG730=1,AK730,AG730)</f>
        <v>No aplica</v>
      </c>
      <c r="AF730">
        <f>AD730/2</f>
        <v>1.5</v>
      </c>
      <c r="AG730" s="89" t="str">
        <f>IF(AND(AF730&gt;=0,AF730&lt;=1),1,"No aplica")</f>
        <v>No aplica</v>
      </c>
      <c r="AH730" s="92" t="e">
        <f>AD730/(AG730*2)</f>
        <v>#VALUE!</v>
      </c>
      <c r="AI730" s="93" t="str">
        <f>IF(AG730=1,AG730/$AG$735,"No aplica")</f>
        <v>No aplica</v>
      </c>
      <c r="AJ730" s="93" t="e">
        <f>AF730*AI730</f>
        <v>#VALUE!</v>
      </c>
      <c r="AK730" s="93" t="e">
        <f>AJ730*$AE$23</f>
        <v>#VALUE!</v>
      </c>
    </row>
    <row r="731" spans="1:37" ht="25.35" customHeight="1" thickTop="1" thickBot="1">
      <c r="A731" s="296" t="s">
        <v>560</v>
      </c>
      <c r="B731" s="297"/>
      <c r="C731" s="297"/>
      <c r="D731" s="297"/>
      <c r="E731" s="297"/>
      <c r="F731" s="297"/>
      <c r="G731" s="297"/>
      <c r="H731" s="297"/>
      <c r="I731" s="297"/>
      <c r="J731" s="297"/>
      <c r="K731" s="297"/>
      <c r="L731" s="297"/>
      <c r="M731" s="297"/>
      <c r="N731" s="297"/>
      <c r="O731" s="297"/>
      <c r="P731" s="297"/>
      <c r="Q731" s="297"/>
      <c r="R731" s="297"/>
      <c r="S731" s="297"/>
      <c r="T731" s="297"/>
      <c r="U731" s="297"/>
      <c r="V731" s="297"/>
      <c r="W731" s="297"/>
      <c r="X731" s="297"/>
      <c r="Y731" s="297"/>
      <c r="Z731" s="297"/>
      <c r="AA731" s="297"/>
      <c r="AB731" s="297"/>
      <c r="AC731" s="298"/>
      <c r="AD731" s="205">
        <f>'Art. 121'!AF708</f>
        <v>3</v>
      </c>
      <c r="AE731" s="91" t="str">
        <f>IF(AG731=1,AK731,AG731)</f>
        <v>No aplica</v>
      </c>
      <c r="AF731">
        <f>AD731/2</f>
        <v>1.5</v>
      </c>
      <c r="AG731" s="89" t="str">
        <f>IF(AND(AF731&gt;=0,AF731&lt;=1),1,"No aplica")</f>
        <v>No aplica</v>
      </c>
      <c r="AH731" s="92" t="e">
        <f>AD731/(AG731*2)</f>
        <v>#VALUE!</v>
      </c>
      <c r="AI731" s="93" t="str">
        <f>IF(AG731=1,AG731/$AG$735,"No aplica")</f>
        <v>No aplica</v>
      </c>
      <c r="AJ731" s="93" t="e">
        <f>AF731*AI731</f>
        <v>#VALUE!</v>
      </c>
      <c r="AK731" s="93" t="e">
        <f>AJ731*$AE$23</f>
        <v>#VALUE!</v>
      </c>
    </row>
    <row r="732" spans="1:37" ht="25.35" customHeight="1" thickTop="1" thickBot="1">
      <c r="A732" s="296" t="s">
        <v>2072</v>
      </c>
      <c r="B732" s="297"/>
      <c r="C732" s="297"/>
      <c r="D732" s="297"/>
      <c r="E732" s="297"/>
      <c r="F732" s="297"/>
      <c r="G732" s="297"/>
      <c r="H732" s="297"/>
      <c r="I732" s="297"/>
      <c r="J732" s="297"/>
      <c r="K732" s="297"/>
      <c r="L732" s="297"/>
      <c r="M732" s="297"/>
      <c r="N732" s="297"/>
      <c r="O732" s="297"/>
      <c r="P732" s="297"/>
      <c r="Q732" s="297"/>
      <c r="R732" s="297"/>
      <c r="S732" s="297"/>
      <c r="T732" s="297"/>
      <c r="U732" s="297"/>
      <c r="V732" s="297"/>
      <c r="W732" s="297"/>
      <c r="X732" s="297"/>
      <c r="Y732" s="297"/>
      <c r="Z732" s="297"/>
      <c r="AA732" s="297"/>
      <c r="AB732" s="297"/>
      <c r="AC732" s="298"/>
      <c r="AD732" s="205">
        <f>'Art. 121'!AF709</f>
        <v>3</v>
      </c>
      <c r="AE732" s="91" t="str">
        <f>IF(AG732=1,AK732,AG732)</f>
        <v>No aplica</v>
      </c>
      <c r="AF732">
        <f>AD732/2</f>
        <v>1.5</v>
      </c>
      <c r="AG732" s="89" t="str">
        <f>IF(AND(AF732&gt;=0,AF732&lt;=1),1,"No aplica")</f>
        <v>No aplica</v>
      </c>
      <c r="AH732" s="92" t="e">
        <f>AD732/(AG732*2)</f>
        <v>#VALUE!</v>
      </c>
      <c r="AI732" s="93" t="str">
        <f>IF(AG732=1,AG732/$AG$735,"No aplica")</f>
        <v>No aplica</v>
      </c>
      <c r="AJ732" s="93" t="e">
        <f>AF732*AI732</f>
        <v>#VALUE!</v>
      </c>
      <c r="AK732" s="93" t="e">
        <f>AJ732*$AE$23</f>
        <v>#VALUE!</v>
      </c>
    </row>
    <row r="733" spans="1:37" ht="25.35" customHeight="1" thickTop="1" thickBot="1">
      <c r="A733" s="296" t="s">
        <v>2073</v>
      </c>
      <c r="B733" s="297"/>
      <c r="C733" s="297"/>
      <c r="D733" s="297"/>
      <c r="E733" s="297"/>
      <c r="F733" s="297"/>
      <c r="G733" s="297"/>
      <c r="H733" s="297"/>
      <c r="I733" s="297"/>
      <c r="J733" s="297"/>
      <c r="K733" s="297"/>
      <c r="L733" s="297"/>
      <c r="M733" s="297"/>
      <c r="N733" s="297"/>
      <c r="O733" s="297"/>
      <c r="P733" s="297"/>
      <c r="Q733" s="297"/>
      <c r="R733" s="297"/>
      <c r="S733" s="297"/>
      <c r="T733" s="297"/>
      <c r="U733" s="297"/>
      <c r="V733" s="297"/>
      <c r="W733" s="297"/>
      <c r="X733" s="297"/>
      <c r="Y733" s="297"/>
      <c r="Z733" s="297"/>
      <c r="AA733" s="297"/>
      <c r="AB733" s="297"/>
      <c r="AC733" s="298"/>
      <c r="AD733" s="205">
        <f>'Art. 121'!AF710</f>
        <v>3</v>
      </c>
      <c r="AE733" s="91" t="str">
        <f>IF(AG733=1,AK733,AG733)</f>
        <v>No aplica</v>
      </c>
      <c r="AF733">
        <f>AD733/2</f>
        <v>1.5</v>
      </c>
      <c r="AG733" s="89" t="str">
        <f>IF(AND(AF733&gt;=0,AF733&lt;=1),1,"No aplica")</f>
        <v>No aplica</v>
      </c>
      <c r="AH733" s="92" t="e">
        <f>AD733/(AG733*2)</f>
        <v>#VALUE!</v>
      </c>
      <c r="AI733" s="93" t="str">
        <f>IF(AG733=1,AG733/$AG$735,"No aplica")</f>
        <v>No aplica</v>
      </c>
      <c r="AJ733" s="93" t="e">
        <f>AF733*AI733</f>
        <v>#VALUE!</v>
      </c>
      <c r="AK733" s="93" t="e">
        <f>AJ733*$AE$23</f>
        <v>#VALUE!</v>
      </c>
    </row>
    <row r="734" spans="1:37" ht="25.35" customHeight="1" thickTop="1" thickBot="1">
      <c r="A734" s="296" t="s">
        <v>563</v>
      </c>
      <c r="B734" s="297"/>
      <c r="C734" s="297"/>
      <c r="D734" s="297"/>
      <c r="E734" s="297"/>
      <c r="F734" s="297"/>
      <c r="G734" s="297"/>
      <c r="H734" s="297"/>
      <c r="I734" s="297"/>
      <c r="J734" s="297"/>
      <c r="K734" s="297"/>
      <c r="L734" s="297"/>
      <c r="M734" s="297"/>
      <c r="N734" s="297"/>
      <c r="O734" s="297"/>
      <c r="P734" s="297"/>
      <c r="Q734" s="297"/>
      <c r="R734" s="297"/>
      <c r="S734" s="297"/>
      <c r="T734" s="297"/>
      <c r="U734" s="297"/>
      <c r="V734" s="297"/>
      <c r="W734" s="297"/>
      <c r="X734" s="297"/>
      <c r="Y734" s="297"/>
      <c r="Z734" s="297"/>
      <c r="AA734" s="297"/>
      <c r="AB734" s="297"/>
      <c r="AC734" s="298"/>
      <c r="AD734" s="205">
        <f>'Art. 121'!AF711</f>
        <v>3</v>
      </c>
      <c r="AE734" s="91" t="str">
        <f>IF(AG734=1,AK734,AG734)</f>
        <v>No aplica</v>
      </c>
      <c r="AF734">
        <f>AD734/2</f>
        <v>1.5</v>
      </c>
      <c r="AG734" s="89" t="str">
        <f>IF(AND(AF734&gt;=0,AF734&lt;=1),1,"No aplica")</f>
        <v>No aplica</v>
      </c>
      <c r="AH734" s="92" t="e">
        <f>AD734/(AG734*2)</f>
        <v>#VALUE!</v>
      </c>
      <c r="AI734" s="93" t="str">
        <f>IF(AG734=1,AG734/$AG$735,"No aplica")</f>
        <v>No aplica</v>
      </c>
      <c r="AJ734" s="93" t="e">
        <f>AF734*AI734</f>
        <v>#VALUE!</v>
      </c>
      <c r="AK734" s="93" t="e">
        <f>AJ734*$AE$23</f>
        <v>#VALUE!</v>
      </c>
    </row>
    <row r="735" spans="1:37" ht="25.35" customHeight="1" thickTop="1">
      <c r="A735" s="304" t="s">
        <v>2074</v>
      </c>
      <c r="B735" s="304"/>
      <c r="C735" s="304"/>
      <c r="D735" s="304"/>
      <c r="E735" s="304"/>
      <c r="F735" s="304"/>
      <c r="G735" s="304"/>
      <c r="H735" s="304"/>
      <c r="I735" s="304"/>
      <c r="J735" s="304"/>
      <c r="K735" s="304"/>
      <c r="L735" s="304"/>
      <c r="M735" s="304"/>
      <c r="N735" s="304"/>
      <c r="O735" s="304"/>
      <c r="P735" s="304"/>
      <c r="Q735" s="304"/>
      <c r="R735" s="304"/>
      <c r="S735" s="304"/>
      <c r="T735" s="304"/>
      <c r="U735" s="304"/>
      <c r="V735" s="304"/>
      <c r="W735" s="304"/>
      <c r="X735" s="304"/>
      <c r="Y735" s="304"/>
      <c r="Z735" s="304"/>
      <c r="AA735" s="304"/>
      <c r="AB735" s="304"/>
      <c r="AC735" s="304"/>
      <c r="AD735" s="304"/>
      <c r="AE735" s="91">
        <f>SUM(AE728:AE734)</f>
        <v>0</v>
      </c>
      <c r="AF735" s="63"/>
      <c r="AG735" s="94">
        <f>SUM(AG730:AG734)</f>
        <v>0</v>
      </c>
      <c r="AH735" s="95"/>
      <c r="AI735" s="96"/>
      <c r="AJ735" s="96"/>
      <c r="AK735" s="96"/>
    </row>
    <row r="736" spans="1:37" ht="25.35" customHeight="1">
      <c r="A736" s="302" t="s">
        <v>2075</v>
      </c>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c r="AA736" s="302"/>
      <c r="AB736" s="302"/>
      <c r="AC736" s="302"/>
      <c r="AD736" s="302"/>
      <c r="AE736" s="91">
        <f>AE735/$AE$23*100</f>
        <v>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94" t="s">
        <v>564</v>
      </c>
      <c r="B739" s="294"/>
      <c r="C739" s="294"/>
      <c r="D739" s="294"/>
      <c r="E739" s="294"/>
      <c r="F739" s="294"/>
      <c r="G739" s="294"/>
      <c r="H739" s="294"/>
      <c r="I739" s="294"/>
      <c r="J739" s="294"/>
      <c r="K739" s="294"/>
      <c r="L739" s="294"/>
      <c r="M739" s="294"/>
      <c r="N739" s="294"/>
      <c r="O739" s="294"/>
      <c r="P739" s="294"/>
      <c r="Q739" s="294"/>
      <c r="R739" s="294"/>
      <c r="S739" s="294"/>
      <c r="T739" s="294"/>
      <c r="U739" s="294"/>
      <c r="V739" s="294"/>
      <c r="W739" s="294"/>
      <c r="X739" s="294"/>
      <c r="Y739" s="294"/>
      <c r="Z739" s="294"/>
      <c r="AA739" s="294"/>
      <c r="AB739" s="294"/>
      <c r="AC739" s="294"/>
      <c r="AD739" s="204"/>
      <c r="AE739" s="204"/>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03" t="s">
        <v>44</v>
      </c>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c r="AA742" s="303"/>
      <c r="AB742" s="303"/>
      <c r="AC742" s="303"/>
      <c r="AD742" s="67" t="s">
        <v>67</v>
      </c>
      <c r="AE742" s="201" t="s">
        <v>9</v>
      </c>
      <c r="AF742" s="89" t="s">
        <v>1877</v>
      </c>
      <c r="AG742" s="89" t="s">
        <v>1878</v>
      </c>
      <c r="AH742" s="89" t="s">
        <v>1879</v>
      </c>
      <c r="AI742" s="90" t="s">
        <v>1880</v>
      </c>
      <c r="AJ742" s="89"/>
      <c r="AK742" s="90" t="s">
        <v>1881</v>
      </c>
    </row>
    <row r="743" spans="1:37" ht="25.35" customHeight="1" thickTop="1" thickBot="1">
      <c r="A743" s="296" t="s">
        <v>69</v>
      </c>
      <c r="B743" s="297"/>
      <c r="C743" s="297"/>
      <c r="D743" s="297"/>
      <c r="E743" s="297"/>
      <c r="F743" s="297"/>
      <c r="G743" s="297"/>
      <c r="H743" s="297"/>
      <c r="I743" s="297"/>
      <c r="J743" s="297"/>
      <c r="K743" s="297"/>
      <c r="L743" s="297"/>
      <c r="M743" s="297"/>
      <c r="N743" s="297"/>
      <c r="O743" s="297"/>
      <c r="P743" s="297"/>
      <c r="Q743" s="297"/>
      <c r="R743" s="297"/>
      <c r="S743" s="297"/>
      <c r="T743" s="297"/>
      <c r="U743" s="297"/>
      <c r="V743" s="297"/>
      <c r="W743" s="297"/>
      <c r="X743" s="297"/>
      <c r="Y743" s="297"/>
      <c r="Z743" s="297"/>
      <c r="AA743" s="297"/>
      <c r="AB743" s="297"/>
      <c r="AC743" s="298"/>
      <c r="AD743" s="205">
        <f>'Art. 121'!AF720</f>
        <v>3</v>
      </c>
      <c r="AE743" s="91" t="str">
        <f t="shared" ref="AE743:AE776" si="139">IF(AG743=1,AK743,AG743)</f>
        <v>No aplica</v>
      </c>
      <c r="AF743">
        <f t="shared" ref="AF743:AF776" si="140">AD743/2</f>
        <v>1.5</v>
      </c>
      <c r="AG743" s="89" t="str">
        <f t="shared" ref="AG743:AG776" si="141">IF(AND(AF743&gt;=0,AF743&lt;=1),1,"No aplica")</f>
        <v>No aplica</v>
      </c>
      <c r="AH743" s="92" t="e">
        <f t="shared" ref="AH743:AH776" si="142">AD743/(AG743*2)</f>
        <v>#VALUE!</v>
      </c>
      <c r="AI743" s="93" t="str">
        <f t="shared" ref="AI743:AI777" si="143">IF(AG743=1,AG743/$AG$777,"No aplica")</f>
        <v>No aplica</v>
      </c>
      <c r="AJ743" s="93" t="e">
        <f t="shared" ref="AJ743:AJ776" si="144">AF743*AI743</f>
        <v>#VALUE!</v>
      </c>
      <c r="AK743" s="93" t="e">
        <f t="shared" ref="AK743:AK776" si="145">AJ743*$AE$23</f>
        <v>#VALUE!</v>
      </c>
    </row>
    <row r="744" spans="1:37" ht="25.35" customHeight="1" thickTop="1" thickBot="1">
      <c r="A744" s="296" t="s">
        <v>109</v>
      </c>
      <c r="B744" s="297"/>
      <c r="C744" s="297"/>
      <c r="D744" s="297"/>
      <c r="E744" s="297"/>
      <c r="F744" s="297"/>
      <c r="G744" s="297"/>
      <c r="H744" s="297"/>
      <c r="I744" s="297"/>
      <c r="J744" s="297"/>
      <c r="K744" s="297"/>
      <c r="L744" s="297"/>
      <c r="M744" s="297"/>
      <c r="N744" s="297"/>
      <c r="O744" s="297"/>
      <c r="P744" s="297"/>
      <c r="Q744" s="297"/>
      <c r="R744" s="297"/>
      <c r="S744" s="297"/>
      <c r="T744" s="297"/>
      <c r="U744" s="297"/>
      <c r="V744" s="297"/>
      <c r="W744" s="297"/>
      <c r="X744" s="297"/>
      <c r="Y744" s="297"/>
      <c r="Z744" s="297"/>
      <c r="AA744" s="297"/>
      <c r="AB744" s="297"/>
      <c r="AC744" s="298"/>
      <c r="AD744" s="205">
        <f>'Art. 121'!AF721</f>
        <v>3</v>
      </c>
      <c r="AE744" s="91" t="str">
        <f t="shared" si="139"/>
        <v>No aplica</v>
      </c>
      <c r="AF744">
        <f t="shared" si="140"/>
        <v>1.5</v>
      </c>
      <c r="AG744" s="89" t="str">
        <f t="shared" si="141"/>
        <v>No aplica</v>
      </c>
      <c r="AH744" s="92" t="e">
        <f t="shared" si="142"/>
        <v>#VALUE!</v>
      </c>
      <c r="AI744" s="93" t="str">
        <f t="shared" si="143"/>
        <v>No aplica</v>
      </c>
      <c r="AJ744" s="93" t="e">
        <f t="shared" si="144"/>
        <v>#VALUE!</v>
      </c>
      <c r="AK744" s="93" t="e">
        <f t="shared" si="145"/>
        <v>#VALUE!</v>
      </c>
    </row>
    <row r="745" spans="1:37" ht="25.35" customHeight="1" thickTop="1" thickBot="1">
      <c r="A745" s="296" t="s">
        <v>565</v>
      </c>
      <c r="B745" s="297"/>
      <c r="C745" s="297"/>
      <c r="D745" s="297"/>
      <c r="E745" s="297"/>
      <c r="F745" s="297"/>
      <c r="G745" s="297"/>
      <c r="H745" s="297"/>
      <c r="I745" s="297"/>
      <c r="J745" s="297"/>
      <c r="K745" s="297"/>
      <c r="L745" s="297"/>
      <c r="M745" s="297"/>
      <c r="N745" s="297"/>
      <c r="O745" s="297"/>
      <c r="P745" s="297"/>
      <c r="Q745" s="297"/>
      <c r="R745" s="297"/>
      <c r="S745" s="297"/>
      <c r="T745" s="297"/>
      <c r="U745" s="297"/>
      <c r="V745" s="297"/>
      <c r="W745" s="297"/>
      <c r="X745" s="297"/>
      <c r="Y745" s="297"/>
      <c r="Z745" s="297"/>
      <c r="AA745" s="297"/>
      <c r="AB745" s="297"/>
      <c r="AC745" s="298"/>
      <c r="AD745" s="205">
        <f>'Art. 121'!AF722</f>
        <v>3</v>
      </c>
      <c r="AE745" s="91" t="str">
        <f t="shared" si="139"/>
        <v>No aplica</v>
      </c>
      <c r="AF745">
        <f t="shared" si="140"/>
        <v>1.5</v>
      </c>
      <c r="AG745" s="89" t="str">
        <f t="shared" si="141"/>
        <v>No aplica</v>
      </c>
      <c r="AH745" s="92" t="e">
        <f t="shared" si="142"/>
        <v>#VALUE!</v>
      </c>
      <c r="AI745" s="93" t="str">
        <f t="shared" si="143"/>
        <v>No aplica</v>
      </c>
      <c r="AJ745" s="93" t="e">
        <f t="shared" si="144"/>
        <v>#VALUE!</v>
      </c>
      <c r="AK745" s="93" t="e">
        <f t="shared" si="145"/>
        <v>#VALUE!</v>
      </c>
    </row>
    <row r="746" spans="1:37" ht="25.35" customHeight="1" thickTop="1" thickBot="1">
      <c r="A746" s="296" t="s">
        <v>566</v>
      </c>
      <c r="B746" s="297"/>
      <c r="C746" s="297"/>
      <c r="D746" s="297"/>
      <c r="E746" s="297"/>
      <c r="F746" s="297"/>
      <c r="G746" s="297"/>
      <c r="H746" s="297"/>
      <c r="I746" s="297"/>
      <c r="J746" s="297"/>
      <c r="K746" s="297"/>
      <c r="L746" s="297"/>
      <c r="M746" s="297"/>
      <c r="N746" s="297"/>
      <c r="O746" s="297"/>
      <c r="P746" s="297"/>
      <c r="Q746" s="297"/>
      <c r="R746" s="297"/>
      <c r="S746" s="297"/>
      <c r="T746" s="297"/>
      <c r="U746" s="297"/>
      <c r="V746" s="297"/>
      <c r="W746" s="297"/>
      <c r="X746" s="297"/>
      <c r="Y746" s="297"/>
      <c r="Z746" s="297"/>
      <c r="AA746" s="297"/>
      <c r="AB746" s="297"/>
      <c r="AC746" s="298"/>
      <c r="AD746" s="205">
        <f>'Art. 121'!AF723</f>
        <v>3</v>
      </c>
      <c r="AE746" s="91" t="str">
        <f t="shared" si="139"/>
        <v>No aplica</v>
      </c>
      <c r="AF746">
        <f t="shared" si="140"/>
        <v>1.5</v>
      </c>
      <c r="AG746" s="89" t="str">
        <f t="shared" si="141"/>
        <v>No aplica</v>
      </c>
      <c r="AH746" s="92" t="e">
        <f t="shared" si="142"/>
        <v>#VALUE!</v>
      </c>
      <c r="AI746" s="93" t="str">
        <f t="shared" si="143"/>
        <v>No aplica</v>
      </c>
      <c r="AJ746" s="93" t="e">
        <f t="shared" si="144"/>
        <v>#VALUE!</v>
      </c>
      <c r="AK746" s="93" t="e">
        <f t="shared" si="145"/>
        <v>#VALUE!</v>
      </c>
    </row>
    <row r="747" spans="1:37" ht="25.35" customHeight="1" thickTop="1" thickBot="1">
      <c r="A747" s="296" t="s">
        <v>567</v>
      </c>
      <c r="B747" s="297"/>
      <c r="C747" s="297"/>
      <c r="D747" s="297"/>
      <c r="E747" s="297"/>
      <c r="F747" s="297"/>
      <c r="G747" s="297"/>
      <c r="H747" s="297"/>
      <c r="I747" s="297"/>
      <c r="J747" s="297"/>
      <c r="K747" s="297"/>
      <c r="L747" s="297"/>
      <c r="M747" s="297"/>
      <c r="N747" s="297"/>
      <c r="O747" s="297"/>
      <c r="P747" s="297"/>
      <c r="Q747" s="297"/>
      <c r="R747" s="297"/>
      <c r="S747" s="297"/>
      <c r="T747" s="297"/>
      <c r="U747" s="297"/>
      <c r="V747" s="297"/>
      <c r="W747" s="297"/>
      <c r="X747" s="297"/>
      <c r="Y747" s="297"/>
      <c r="Z747" s="297"/>
      <c r="AA747" s="297"/>
      <c r="AB747" s="297"/>
      <c r="AC747" s="298"/>
      <c r="AD747" s="205">
        <f>'Art. 121'!AF724</f>
        <v>3</v>
      </c>
      <c r="AE747" s="91" t="str">
        <f t="shared" si="139"/>
        <v>No aplica</v>
      </c>
      <c r="AF747">
        <f t="shared" si="140"/>
        <v>1.5</v>
      </c>
      <c r="AG747" s="89" t="str">
        <f t="shared" si="141"/>
        <v>No aplica</v>
      </c>
      <c r="AH747" s="92" t="e">
        <f t="shared" si="142"/>
        <v>#VALUE!</v>
      </c>
      <c r="AI747" s="93" t="str">
        <f t="shared" si="143"/>
        <v>No aplica</v>
      </c>
      <c r="AJ747" s="93" t="e">
        <f t="shared" si="144"/>
        <v>#VALUE!</v>
      </c>
      <c r="AK747" s="93" t="e">
        <f t="shared" si="145"/>
        <v>#VALUE!</v>
      </c>
    </row>
    <row r="748" spans="1:37" ht="25.35" customHeight="1" thickTop="1" thickBot="1">
      <c r="A748" s="296" t="s">
        <v>2076</v>
      </c>
      <c r="B748" s="297"/>
      <c r="C748" s="297"/>
      <c r="D748" s="297"/>
      <c r="E748" s="297"/>
      <c r="F748" s="297"/>
      <c r="G748" s="297"/>
      <c r="H748" s="297"/>
      <c r="I748" s="297"/>
      <c r="J748" s="297"/>
      <c r="K748" s="297"/>
      <c r="L748" s="297"/>
      <c r="M748" s="297"/>
      <c r="N748" s="297"/>
      <c r="O748" s="297"/>
      <c r="P748" s="297"/>
      <c r="Q748" s="297"/>
      <c r="R748" s="297"/>
      <c r="S748" s="297"/>
      <c r="T748" s="297"/>
      <c r="U748" s="297"/>
      <c r="V748" s="297"/>
      <c r="W748" s="297"/>
      <c r="X748" s="297"/>
      <c r="Y748" s="297"/>
      <c r="Z748" s="297"/>
      <c r="AA748" s="297"/>
      <c r="AB748" s="297"/>
      <c r="AC748" s="298"/>
      <c r="AD748" s="205">
        <f>'Art. 121'!AF725</f>
        <v>3</v>
      </c>
      <c r="AE748" s="91" t="str">
        <f t="shared" si="139"/>
        <v>No aplica</v>
      </c>
      <c r="AF748">
        <f t="shared" si="140"/>
        <v>1.5</v>
      </c>
      <c r="AG748" s="89" t="str">
        <f t="shared" si="141"/>
        <v>No aplica</v>
      </c>
      <c r="AH748" s="92" t="e">
        <f t="shared" si="142"/>
        <v>#VALUE!</v>
      </c>
      <c r="AI748" s="93" t="str">
        <f t="shared" si="143"/>
        <v>No aplica</v>
      </c>
      <c r="AJ748" s="93" t="e">
        <f t="shared" si="144"/>
        <v>#VALUE!</v>
      </c>
      <c r="AK748" s="93" t="e">
        <f t="shared" si="145"/>
        <v>#VALUE!</v>
      </c>
    </row>
    <row r="749" spans="1:37" ht="25.35" customHeight="1" thickTop="1" thickBot="1">
      <c r="A749" s="296" t="s">
        <v>569</v>
      </c>
      <c r="B749" s="297"/>
      <c r="C749" s="297"/>
      <c r="D749" s="297"/>
      <c r="E749" s="297"/>
      <c r="F749" s="297"/>
      <c r="G749" s="297"/>
      <c r="H749" s="297"/>
      <c r="I749" s="297"/>
      <c r="J749" s="297"/>
      <c r="K749" s="297"/>
      <c r="L749" s="297"/>
      <c r="M749" s="297"/>
      <c r="N749" s="297"/>
      <c r="O749" s="297"/>
      <c r="P749" s="297"/>
      <c r="Q749" s="297"/>
      <c r="R749" s="297"/>
      <c r="S749" s="297"/>
      <c r="T749" s="297"/>
      <c r="U749" s="297"/>
      <c r="V749" s="297"/>
      <c r="W749" s="297"/>
      <c r="X749" s="297"/>
      <c r="Y749" s="297"/>
      <c r="Z749" s="297"/>
      <c r="AA749" s="297"/>
      <c r="AB749" s="297"/>
      <c r="AC749" s="298"/>
      <c r="AD749" s="205">
        <f>'Art. 121'!AF726</f>
        <v>3</v>
      </c>
      <c r="AE749" s="91" t="str">
        <f t="shared" si="139"/>
        <v>No aplica</v>
      </c>
      <c r="AF749">
        <f t="shared" si="140"/>
        <v>1.5</v>
      </c>
      <c r="AG749" s="89" t="str">
        <f t="shared" si="141"/>
        <v>No aplica</v>
      </c>
      <c r="AH749" s="92" t="e">
        <f t="shared" si="142"/>
        <v>#VALUE!</v>
      </c>
      <c r="AI749" s="93" t="str">
        <f t="shared" si="143"/>
        <v>No aplica</v>
      </c>
      <c r="AJ749" s="93" t="e">
        <f t="shared" si="144"/>
        <v>#VALUE!</v>
      </c>
      <c r="AK749" s="93" t="e">
        <f t="shared" si="145"/>
        <v>#VALUE!</v>
      </c>
    </row>
    <row r="750" spans="1:37" ht="25.35" customHeight="1" thickTop="1" thickBot="1">
      <c r="A750" s="296" t="s">
        <v>570</v>
      </c>
      <c r="B750" s="297"/>
      <c r="C750" s="297"/>
      <c r="D750" s="297"/>
      <c r="E750" s="297"/>
      <c r="F750" s="297"/>
      <c r="G750" s="297"/>
      <c r="H750" s="297"/>
      <c r="I750" s="297"/>
      <c r="J750" s="297"/>
      <c r="K750" s="297"/>
      <c r="L750" s="297"/>
      <c r="M750" s="297"/>
      <c r="N750" s="297"/>
      <c r="O750" s="297"/>
      <c r="P750" s="297"/>
      <c r="Q750" s="297"/>
      <c r="R750" s="297"/>
      <c r="S750" s="297"/>
      <c r="T750" s="297"/>
      <c r="U750" s="297"/>
      <c r="V750" s="297"/>
      <c r="W750" s="297"/>
      <c r="X750" s="297"/>
      <c r="Y750" s="297"/>
      <c r="Z750" s="297"/>
      <c r="AA750" s="297"/>
      <c r="AB750" s="297"/>
      <c r="AC750" s="298"/>
      <c r="AD750" s="205">
        <f>'Art. 121'!AF727</f>
        <v>3</v>
      </c>
      <c r="AE750" s="91" t="str">
        <f t="shared" si="139"/>
        <v>No aplica</v>
      </c>
      <c r="AF750">
        <f t="shared" si="140"/>
        <v>1.5</v>
      </c>
      <c r="AG750" s="89" t="str">
        <f t="shared" si="141"/>
        <v>No aplica</v>
      </c>
      <c r="AH750" s="92" t="e">
        <f t="shared" si="142"/>
        <v>#VALUE!</v>
      </c>
      <c r="AI750" s="93" t="str">
        <f t="shared" si="143"/>
        <v>No aplica</v>
      </c>
      <c r="AJ750" s="93" t="e">
        <f t="shared" si="144"/>
        <v>#VALUE!</v>
      </c>
      <c r="AK750" s="93" t="e">
        <f t="shared" si="145"/>
        <v>#VALUE!</v>
      </c>
    </row>
    <row r="751" spans="1:37" ht="25.35" customHeight="1" thickTop="1" thickBot="1">
      <c r="A751" s="296" t="s">
        <v>571</v>
      </c>
      <c r="B751" s="297"/>
      <c r="C751" s="297"/>
      <c r="D751" s="297"/>
      <c r="E751" s="297"/>
      <c r="F751" s="297"/>
      <c r="G751" s="297"/>
      <c r="H751" s="297"/>
      <c r="I751" s="297"/>
      <c r="J751" s="297"/>
      <c r="K751" s="297"/>
      <c r="L751" s="297"/>
      <c r="M751" s="297"/>
      <c r="N751" s="297"/>
      <c r="O751" s="297"/>
      <c r="P751" s="297"/>
      <c r="Q751" s="297"/>
      <c r="R751" s="297"/>
      <c r="S751" s="297"/>
      <c r="T751" s="297"/>
      <c r="U751" s="297"/>
      <c r="V751" s="297"/>
      <c r="W751" s="297"/>
      <c r="X751" s="297"/>
      <c r="Y751" s="297"/>
      <c r="Z751" s="297"/>
      <c r="AA751" s="297"/>
      <c r="AB751" s="297"/>
      <c r="AC751" s="298"/>
      <c r="AD751" s="205">
        <f>'Art. 121'!AF728</f>
        <v>3</v>
      </c>
      <c r="AE751" s="91" t="str">
        <f t="shared" si="139"/>
        <v>No aplica</v>
      </c>
      <c r="AF751">
        <f t="shared" si="140"/>
        <v>1.5</v>
      </c>
      <c r="AG751" s="89" t="str">
        <f t="shared" si="141"/>
        <v>No aplica</v>
      </c>
      <c r="AH751" s="92" t="e">
        <f t="shared" si="142"/>
        <v>#VALUE!</v>
      </c>
      <c r="AI751" s="93" t="str">
        <f t="shared" si="143"/>
        <v>No aplica</v>
      </c>
      <c r="AJ751" s="93" t="e">
        <f t="shared" si="144"/>
        <v>#VALUE!</v>
      </c>
      <c r="AK751" s="93" t="e">
        <f t="shared" si="145"/>
        <v>#VALUE!</v>
      </c>
    </row>
    <row r="752" spans="1:37" ht="25.35" customHeight="1" thickTop="1" thickBot="1">
      <c r="A752" s="296" t="s">
        <v>572</v>
      </c>
      <c r="B752" s="297"/>
      <c r="C752" s="297"/>
      <c r="D752" s="297"/>
      <c r="E752" s="297"/>
      <c r="F752" s="297"/>
      <c r="G752" s="297"/>
      <c r="H752" s="297"/>
      <c r="I752" s="297"/>
      <c r="J752" s="297"/>
      <c r="K752" s="297"/>
      <c r="L752" s="297"/>
      <c r="M752" s="297"/>
      <c r="N752" s="297"/>
      <c r="O752" s="297"/>
      <c r="P752" s="297"/>
      <c r="Q752" s="297"/>
      <c r="R752" s="297"/>
      <c r="S752" s="297"/>
      <c r="T752" s="297"/>
      <c r="U752" s="297"/>
      <c r="V752" s="297"/>
      <c r="W752" s="297"/>
      <c r="X752" s="297"/>
      <c r="Y752" s="297"/>
      <c r="Z752" s="297"/>
      <c r="AA752" s="297"/>
      <c r="AB752" s="297"/>
      <c r="AC752" s="298"/>
      <c r="AD752" s="205">
        <f>'Art. 121'!AF729</f>
        <v>3</v>
      </c>
      <c r="AE752" s="91" t="str">
        <f t="shared" si="139"/>
        <v>No aplica</v>
      </c>
      <c r="AF752">
        <f t="shared" si="140"/>
        <v>1.5</v>
      </c>
      <c r="AG752" s="89" t="str">
        <f t="shared" si="141"/>
        <v>No aplica</v>
      </c>
      <c r="AH752" s="92" t="e">
        <f t="shared" si="142"/>
        <v>#VALUE!</v>
      </c>
      <c r="AI752" s="93" t="str">
        <f t="shared" si="143"/>
        <v>No aplica</v>
      </c>
      <c r="AJ752" s="93" t="e">
        <f t="shared" si="144"/>
        <v>#VALUE!</v>
      </c>
      <c r="AK752" s="93" t="e">
        <f t="shared" si="145"/>
        <v>#VALUE!</v>
      </c>
    </row>
    <row r="753" spans="1:37" ht="25.35" customHeight="1" thickTop="1" thickBot="1">
      <c r="A753" s="296" t="s">
        <v>573</v>
      </c>
      <c r="B753" s="297"/>
      <c r="C753" s="297"/>
      <c r="D753" s="297"/>
      <c r="E753" s="297"/>
      <c r="F753" s="297"/>
      <c r="G753" s="297"/>
      <c r="H753" s="297"/>
      <c r="I753" s="297"/>
      <c r="J753" s="297"/>
      <c r="K753" s="297"/>
      <c r="L753" s="297"/>
      <c r="M753" s="297"/>
      <c r="N753" s="297"/>
      <c r="O753" s="297"/>
      <c r="P753" s="297"/>
      <c r="Q753" s="297"/>
      <c r="R753" s="297"/>
      <c r="S753" s="297"/>
      <c r="T753" s="297"/>
      <c r="U753" s="297"/>
      <c r="V753" s="297"/>
      <c r="W753" s="297"/>
      <c r="X753" s="297"/>
      <c r="Y753" s="297"/>
      <c r="Z753" s="297"/>
      <c r="AA753" s="297"/>
      <c r="AB753" s="297"/>
      <c r="AC753" s="298"/>
      <c r="AD753" s="205">
        <f>'Art. 121'!AF730</f>
        <v>3</v>
      </c>
      <c r="AE753" s="91" t="str">
        <f t="shared" si="139"/>
        <v>No aplica</v>
      </c>
      <c r="AF753">
        <f t="shared" si="140"/>
        <v>1.5</v>
      </c>
      <c r="AG753" s="89" t="str">
        <f t="shared" si="141"/>
        <v>No aplica</v>
      </c>
      <c r="AH753" s="92" t="e">
        <f t="shared" si="142"/>
        <v>#VALUE!</v>
      </c>
      <c r="AI753" s="93" t="str">
        <f t="shared" si="143"/>
        <v>No aplica</v>
      </c>
      <c r="AJ753" s="93" t="e">
        <f t="shared" si="144"/>
        <v>#VALUE!</v>
      </c>
      <c r="AK753" s="93" t="e">
        <f t="shared" si="145"/>
        <v>#VALUE!</v>
      </c>
    </row>
    <row r="754" spans="1:37" ht="25.35" customHeight="1" thickTop="1" thickBot="1">
      <c r="A754" s="296" t="s">
        <v>574</v>
      </c>
      <c r="B754" s="297"/>
      <c r="C754" s="297"/>
      <c r="D754" s="297"/>
      <c r="E754" s="297"/>
      <c r="F754" s="297"/>
      <c r="G754" s="297"/>
      <c r="H754" s="297"/>
      <c r="I754" s="297"/>
      <c r="J754" s="297"/>
      <c r="K754" s="297"/>
      <c r="L754" s="297"/>
      <c r="M754" s="297"/>
      <c r="N754" s="297"/>
      <c r="O754" s="297"/>
      <c r="P754" s="297"/>
      <c r="Q754" s="297"/>
      <c r="R754" s="297"/>
      <c r="S754" s="297"/>
      <c r="T754" s="297"/>
      <c r="U754" s="297"/>
      <c r="V754" s="297"/>
      <c r="W754" s="297"/>
      <c r="X754" s="297"/>
      <c r="Y754" s="297"/>
      <c r="Z754" s="297"/>
      <c r="AA754" s="297"/>
      <c r="AB754" s="297"/>
      <c r="AC754" s="298"/>
      <c r="AD754" s="205">
        <f>'Art. 121'!AF731</f>
        <v>3</v>
      </c>
      <c r="AE754" s="91" t="str">
        <f t="shared" si="139"/>
        <v>No aplica</v>
      </c>
      <c r="AF754">
        <f t="shared" si="140"/>
        <v>1.5</v>
      </c>
      <c r="AG754" s="89" t="str">
        <f t="shared" si="141"/>
        <v>No aplica</v>
      </c>
      <c r="AH754" s="92" t="e">
        <f t="shared" si="142"/>
        <v>#VALUE!</v>
      </c>
      <c r="AI754" s="93" t="str">
        <f t="shared" si="143"/>
        <v>No aplica</v>
      </c>
      <c r="AJ754" s="93" t="e">
        <f t="shared" si="144"/>
        <v>#VALUE!</v>
      </c>
      <c r="AK754" s="93" t="e">
        <f t="shared" si="145"/>
        <v>#VALUE!</v>
      </c>
    </row>
    <row r="755" spans="1:37" ht="25.35" customHeight="1" thickTop="1" thickBot="1">
      <c r="A755" s="296" t="s">
        <v>575</v>
      </c>
      <c r="B755" s="297"/>
      <c r="C755" s="297"/>
      <c r="D755" s="297"/>
      <c r="E755" s="297"/>
      <c r="F755" s="297"/>
      <c r="G755" s="297"/>
      <c r="H755" s="297"/>
      <c r="I755" s="297"/>
      <c r="J755" s="297"/>
      <c r="K755" s="297"/>
      <c r="L755" s="297"/>
      <c r="M755" s="297"/>
      <c r="N755" s="297"/>
      <c r="O755" s="297"/>
      <c r="P755" s="297"/>
      <c r="Q755" s="297"/>
      <c r="R755" s="297"/>
      <c r="S755" s="297"/>
      <c r="T755" s="297"/>
      <c r="U755" s="297"/>
      <c r="V755" s="297"/>
      <c r="W755" s="297"/>
      <c r="X755" s="297"/>
      <c r="Y755" s="297"/>
      <c r="Z755" s="297"/>
      <c r="AA755" s="297"/>
      <c r="AB755" s="297"/>
      <c r="AC755" s="298"/>
      <c r="AD755" s="205">
        <f>'Art. 121'!AF732</f>
        <v>3</v>
      </c>
      <c r="AE755" s="91" t="str">
        <f t="shared" si="139"/>
        <v>No aplica</v>
      </c>
      <c r="AF755">
        <f t="shared" si="140"/>
        <v>1.5</v>
      </c>
      <c r="AG755" s="89" t="str">
        <f t="shared" si="141"/>
        <v>No aplica</v>
      </c>
      <c r="AH755" s="92" t="e">
        <f t="shared" si="142"/>
        <v>#VALUE!</v>
      </c>
      <c r="AI755" s="93" t="str">
        <f t="shared" si="143"/>
        <v>No aplica</v>
      </c>
      <c r="AJ755" s="93" t="e">
        <f t="shared" si="144"/>
        <v>#VALUE!</v>
      </c>
      <c r="AK755" s="93" t="e">
        <f t="shared" si="145"/>
        <v>#VALUE!</v>
      </c>
    </row>
    <row r="756" spans="1:37" ht="25.35" customHeight="1" thickTop="1" thickBot="1">
      <c r="A756" s="296" t="s">
        <v>2077</v>
      </c>
      <c r="B756" s="297"/>
      <c r="C756" s="297"/>
      <c r="D756" s="297"/>
      <c r="E756" s="297"/>
      <c r="F756" s="297"/>
      <c r="G756" s="297"/>
      <c r="H756" s="297"/>
      <c r="I756" s="297"/>
      <c r="J756" s="297"/>
      <c r="K756" s="297"/>
      <c r="L756" s="297"/>
      <c r="M756" s="297"/>
      <c r="N756" s="297"/>
      <c r="O756" s="297"/>
      <c r="P756" s="297"/>
      <c r="Q756" s="297"/>
      <c r="R756" s="297"/>
      <c r="S756" s="297"/>
      <c r="T756" s="297"/>
      <c r="U756" s="297"/>
      <c r="V756" s="297"/>
      <c r="W756" s="297"/>
      <c r="X756" s="297"/>
      <c r="Y756" s="297"/>
      <c r="Z756" s="297"/>
      <c r="AA756" s="297"/>
      <c r="AB756" s="297"/>
      <c r="AC756" s="298"/>
      <c r="AD756" s="205">
        <f>'Art. 121'!AF733</f>
        <v>3</v>
      </c>
      <c r="AE756" s="91" t="str">
        <f t="shared" si="139"/>
        <v>No aplica</v>
      </c>
      <c r="AF756">
        <f t="shared" si="140"/>
        <v>1.5</v>
      </c>
      <c r="AG756" s="89" t="str">
        <f t="shared" si="141"/>
        <v>No aplica</v>
      </c>
      <c r="AH756" s="92" t="e">
        <f t="shared" si="142"/>
        <v>#VALUE!</v>
      </c>
      <c r="AI756" s="93" t="str">
        <f t="shared" si="143"/>
        <v>No aplica</v>
      </c>
      <c r="AJ756" s="93" t="e">
        <f t="shared" si="144"/>
        <v>#VALUE!</v>
      </c>
      <c r="AK756" s="93" t="e">
        <f t="shared" si="145"/>
        <v>#VALUE!</v>
      </c>
    </row>
    <row r="757" spans="1:37" ht="25.35" customHeight="1" thickTop="1" thickBot="1">
      <c r="A757" s="296" t="s">
        <v>577</v>
      </c>
      <c r="B757" s="297"/>
      <c r="C757" s="297"/>
      <c r="D757" s="297"/>
      <c r="E757" s="297"/>
      <c r="F757" s="297"/>
      <c r="G757" s="297"/>
      <c r="H757" s="297"/>
      <c r="I757" s="297"/>
      <c r="J757" s="297"/>
      <c r="K757" s="297"/>
      <c r="L757" s="297"/>
      <c r="M757" s="297"/>
      <c r="N757" s="297"/>
      <c r="O757" s="297"/>
      <c r="P757" s="297"/>
      <c r="Q757" s="297"/>
      <c r="R757" s="297"/>
      <c r="S757" s="297"/>
      <c r="T757" s="297"/>
      <c r="U757" s="297"/>
      <c r="V757" s="297"/>
      <c r="W757" s="297"/>
      <c r="X757" s="297"/>
      <c r="Y757" s="297"/>
      <c r="Z757" s="297"/>
      <c r="AA757" s="297"/>
      <c r="AB757" s="297"/>
      <c r="AC757" s="298"/>
      <c r="AD757" s="205">
        <f>'Art. 121'!AF734</f>
        <v>3</v>
      </c>
      <c r="AE757" s="91" t="str">
        <f t="shared" si="139"/>
        <v>No aplica</v>
      </c>
      <c r="AF757">
        <f t="shared" si="140"/>
        <v>1.5</v>
      </c>
      <c r="AG757" s="89" t="str">
        <f t="shared" si="141"/>
        <v>No aplica</v>
      </c>
      <c r="AH757" s="92" t="e">
        <f t="shared" si="142"/>
        <v>#VALUE!</v>
      </c>
      <c r="AI757" s="93" t="str">
        <f t="shared" si="143"/>
        <v>No aplica</v>
      </c>
      <c r="AJ757" s="93" t="e">
        <f t="shared" si="144"/>
        <v>#VALUE!</v>
      </c>
      <c r="AK757" s="93" t="e">
        <f t="shared" si="145"/>
        <v>#VALUE!</v>
      </c>
    </row>
    <row r="758" spans="1:37" ht="25.35" customHeight="1" thickTop="1" thickBot="1">
      <c r="A758" s="296" t="s">
        <v>578</v>
      </c>
      <c r="B758" s="297"/>
      <c r="C758" s="297"/>
      <c r="D758" s="297"/>
      <c r="E758" s="297"/>
      <c r="F758" s="297"/>
      <c r="G758" s="297"/>
      <c r="H758" s="297"/>
      <c r="I758" s="297"/>
      <c r="J758" s="297"/>
      <c r="K758" s="297"/>
      <c r="L758" s="297"/>
      <c r="M758" s="297"/>
      <c r="N758" s="297"/>
      <c r="O758" s="297"/>
      <c r="P758" s="297"/>
      <c r="Q758" s="297"/>
      <c r="R758" s="297"/>
      <c r="S758" s="297"/>
      <c r="T758" s="297"/>
      <c r="U758" s="297"/>
      <c r="V758" s="297"/>
      <c r="W758" s="297"/>
      <c r="X758" s="297"/>
      <c r="Y758" s="297"/>
      <c r="Z758" s="297"/>
      <c r="AA758" s="297"/>
      <c r="AB758" s="297"/>
      <c r="AC758" s="298"/>
      <c r="AD758" s="205">
        <f>'Art. 121'!AF735</f>
        <v>3</v>
      </c>
      <c r="AE758" s="91" t="str">
        <f t="shared" si="139"/>
        <v>No aplica</v>
      </c>
      <c r="AF758">
        <f t="shared" si="140"/>
        <v>1.5</v>
      </c>
      <c r="AG758" s="89" t="str">
        <f t="shared" si="141"/>
        <v>No aplica</v>
      </c>
      <c r="AH758" s="92" t="e">
        <f t="shared" si="142"/>
        <v>#VALUE!</v>
      </c>
      <c r="AI758" s="93" t="str">
        <f t="shared" si="143"/>
        <v>No aplica</v>
      </c>
      <c r="AJ758" s="93" t="e">
        <f t="shared" si="144"/>
        <v>#VALUE!</v>
      </c>
      <c r="AK758" s="93" t="e">
        <f t="shared" si="145"/>
        <v>#VALUE!</v>
      </c>
    </row>
    <row r="759" spans="1:37" ht="25.35" customHeight="1" thickTop="1" thickBot="1">
      <c r="A759" s="296" t="s">
        <v>579</v>
      </c>
      <c r="B759" s="297"/>
      <c r="C759" s="297"/>
      <c r="D759" s="297"/>
      <c r="E759" s="297"/>
      <c r="F759" s="297"/>
      <c r="G759" s="297"/>
      <c r="H759" s="297"/>
      <c r="I759" s="297"/>
      <c r="J759" s="297"/>
      <c r="K759" s="297"/>
      <c r="L759" s="297"/>
      <c r="M759" s="297"/>
      <c r="N759" s="297"/>
      <c r="O759" s="297"/>
      <c r="P759" s="297"/>
      <c r="Q759" s="297"/>
      <c r="R759" s="297"/>
      <c r="S759" s="297"/>
      <c r="T759" s="297"/>
      <c r="U759" s="297"/>
      <c r="V759" s="297"/>
      <c r="W759" s="297"/>
      <c r="X759" s="297"/>
      <c r="Y759" s="297"/>
      <c r="Z759" s="297"/>
      <c r="AA759" s="297"/>
      <c r="AB759" s="297"/>
      <c r="AC759" s="298"/>
      <c r="AD759" s="205">
        <f>'Art. 121'!AF736</f>
        <v>3</v>
      </c>
      <c r="AE759" s="91" t="str">
        <f t="shared" si="139"/>
        <v>No aplica</v>
      </c>
      <c r="AF759">
        <f t="shared" si="140"/>
        <v>1.5</v>
      </c>
      <c r="AG759" s="89" t="str">
        <f t="shared" si="141"/>
        <v>No aplica</v>
      </c>
      <c r="AH759" s="92" t="e">
        <f t="shared" si="142"/>
        <v>#VALUE!</v>
      </c>
      <c r="AI759" s="93" t="str">
        <f t="shared" si="143"/>
        <v>No aplica</v>
      </c>
      <c r="AJ759" s="93" t="e">
        <f t="shared" si="144"/>
        <v>#VALUE!</v>
      </c>
      <c r="AK759" s="93" t="e">
        <f t="shared" si="145"/>
        <v>#VALUE!</v>
      </c>
    </row>
    <row r="760" spans="1:37" ht="25.35" customHeight="1" thickTop="1" thickBot="1">
      <c r="A760" s="296" t="s">
        <v>2078</v>
      </c>
      <c r="B760" s="297"/>
      <c r="C760" s="297"/>
      <c r="D760" s="297"/>
      <c r="E760" s="297"/>
      <c r="F760" s="297"/>
      <c r="G760" s="297"/>
      <c r="H760" s="297"/>
      <c r="I760" s="297"/>
      <c r="J760" s="297"/>
      <c r="K760" s="297"/>
      <c r="L760" s="297"/>
      <c r="M760" s="297"/>
      <c r="N760" s="297"/>
      <c r="O760" s="297"/>
      <c r="P760" s="297"/>
      <c r="Q760" s="297"/>
      <c r="R760" s="297"/>
      <c r="S760" s="297"/>
      <c r="T760" s="297"/>
      <c r="U760" s="297"/>
      <c r="V760" s="297"/>
      <c r="W760" s="297"/>
      <c r="X760" s="297"/>
      <c r="Y760" s="297"/>
      <c r="Z760" s="297"/>
      <c r="AA760" s="297"/>
      <c r="AB760" s="297"/>
      <c r="AC760" s="298"/>
      <c r="AD760" s="205">
        <f>'Art. 121'!AF737</f>
        <v>3</v>
      </c>
      <c r="AE760" s="91" t="str">
        <f t="shared" si="139"/>
        <v>No aplica</v>
      </c>
      <c r="AF760">
        <f t="shared" si="140"/>
        <v>1.5</v>
      </c>
      <c r="AG760" s="89" t="str">
        <f t="shared" si="141"/>
        <v>No aplica</v>
      </c>
      <c r="AH760" s="92" t="e">
        <f t="shared" si="142"/>
        <v>#VALUE!</v>
      </c>
      <c r="AI760" s="93" t="str">
        <f t="shared" si="143"/>
        <v>No aplica</v>
      </c>
      <c r="AJ760" s="93" t="e">
        <f t="shared" si="144"/>
        <v>#VALUE!</v>
      </c>
      <c r="AK760" s="93" t="e">
        <f t="shared" si="145"/>
        <v>#VALUE!</v>
      </c>
    </row>
    <row r="761" spans="1:37" ht="25.35" customHeight="1" thickTop="1" thickBot="1">
      <c r="A761" s="296" t="s">
        <v>581</v>
      </c>
      <c r="B761" s="297"/>
      <c r="C761" s="297"/>
      <c r="D761" s="297"/>
      <c r="E761" s="297"/>
      <c r="F761" s="297"/>
      <c r="G761" s="297"/>
      <c r="H761" s="297"/>
      <c r="I761" s="297"/>
      <c r="J761" s="297"/>
      <c r="K761" s="297"/>
      <c r="L761" s="297"/>
      <c r="M761" s="297"/>
      <c r="N761" s="297"/>
      <c r="O761" s="297"/>
      <c r="P761" s="297"/>
      <c r="Q761" s="297"/>
      <c r="R761" s="297"/>
      <c r="S761" s="297"/>
      <c r="T761" s="297"/>
      <c r="U761" s="297"/>
      <c r="V761" s="297"/>
      <c r="W761" s="297"/>
      <c r="X761" s="297"/>
      <c r="Y761" s="297"/>
      <c r="Z761" s="297"/>
      <c r="AA761" s="297"/>
      <c r="AB761" s="297"/>
      <c r="AC761" s="298"/>
      <c r="AD761" s="205">
        <f>'Art. 121'!AF738</f>
        <v>3</v>
      </c>
      <c r="AE761" s="91" t="str">
        <f t="shared" si="139"/>
        <v>No aplica</v>
      </c>
      <c r="AF761">
        <f t="shared" si="140"/>
        <v>1.5</v>
      </c>
      <c r="AG761" s="89" t="str">
        <f t="shared" si="141"/>
        <v>No aplica</v>
      </c>
      <c r="AH761" s="92" t="e">
        <f t="shared" si="142"/>
        <v>#VALUE!</v>
      </c>
      <c r="AI761" s="93" t="str">
        <f t="shared" si="143"/>
        <v>No aplica</v>
      </c>
      <c r="AJ761" s="93" t="e">
        <f t="shared" si="144"/>
        <v>#VALUE!</v>
      </c>
      <c r="AK761" s="93" t="e">
        <f t="shared" si="145"/>
        <v>#VALUE!</v>
      </c>
    </row>
    <row r="762" spans="1:37" ht="25.35" customHeight="1" thickTop="1" thickBot="1">
      <c r="A762" s="296" t="s">
        <v>582</v>
      </c>
      <c r="B762" s="297"/>
      <c r="C762" s="297"/>
      <c r="D762" s="297"/>
      <c r="E762" s="297"/>
      <c r="F762" s="297"/>
      <c r="G762" s="297"/>
      <c r="H762" s="297"/>
      <c r="I762" s="297"/>
      <c r="J762" s="297"/>
      <c r="K762" s="297"/>
      <c r="L762" s="297"/>
      <c r="M762" s="297"/>
      <c r="N762" s="297"/>
      <c r="O762" s="297"/>
      <c r="P762" s="297"/>
      <c r="Q762" s="297"/>
      <c r="R762" s="297"/>
      <c r="S762" s="297"/>
      <c r="T762" s="297"/>
      <c r="U762" s="297"/>
      <c r="V762" s="297"/>
      <c r="W762" s="297"/>
      <c r="X762" s="297"/>
      <c r="Y762" s="297"/>
      <c r="Z762" s="297"/>
      <c r="AA762" s="297"/>
      <c r="AB762" s="297"/>
      <c r="AC762" s="298"/>
      <c r="AD762" s="205">
        <f>'Art. 121'!AF739</f>
        <v>3</v>
      </c>
      <c r="AE762" s="91" t="str">
        <f t="shared" si="139"/>
        <v>No aplica</v>
      </c>
      <c r="AF762">
        <f t="shared" si="140"/>
        <v>1.5</v>
      </c>
      <c r="AG762" s="89" t="str">
        <f t="shared" si="141"/>
        <v>No aplica</v>
      </c>
      <c r="AH762" s="92" t="e">
        <f t="shared" si="142"/>
        <v>#VALUE!</v>
      </c>
      <c r="AI762" s="93" t="str">
        <f t="shared" si="143"/>
        <v>No aplica</v>
      </c>
      <c r="AJ762" s="93" t="e">
        <f t="shared" si="144"/>
        <v>#VALUE!</v>
      </c>
      <c r="AK762" s="93" t="e">
        <f t="shared" si="145"/>
        <v>#VALUE!</v>
      </c>
    </row>
    <row r="763" spans="1:37" ht="25.35" customHeight="1" thickTop="1" thickBot="1">
      <c r="A763" s="296" t="s">
        <v>583</v>
      </c>
      <c r="B763" s="297"/>
      <c r="C763" s="297"/>
      <c r="D763" s="297"/>
      <c r="E763" s="297"/>
      <c r="F763" s="297"/>
      <c r="G763" s="297"/>
      <c r="H763" s="297"/>
      <c r="I763" s="297"/>
      <c r="J763" s="297"/>
      <c r="K763" s="297"/>
      <c r="L763" s="297"/>
      <c r="M763" s="297"/>
      <c r="N763" s="297"/>
      <c r="O763" s="297"/>
      <c r="P763" s="297"/>
      <c r="Q763" s="297"/>
      <c r="R763" s="297"/>
      <c r="S763" s="297"/>
      <c r="T763" s="297"/>
      <c r="U763" s="297"/>
      <c r="V763" s="297"/>
      <c r="W763" s="297"/>
      <c r="X763" s="297"/>
      <c r="Y763" s="297"/>
      <c r="Z763" s="297"/>
      <c r="AA763" s="297"/>
      <c r="AB763" s="297"/>
      <c r="AC763" s="298"/>
      <c r="AD763" s="205">
        <f>'Art. 121'!AF740</f>
        <v>3</v>
      </c>
      <c r="AE763" s="91" t="str">
        <f t="shared" si="139"/>
        <v>No aplica</v>
      </c>
      <c r="AF763">
        <f t="shared" si="140"/>
        <v>1.5</v>
      </c>
      <c r="AG763" s="89" t="str">
        <f t="shared" si="141"/>
        <v>No aplica</v>
      </c>
      <c r="AH763" s="92" t="e">
        <f t="shared" si="142"/>
        <v>#VALUE!</v>
      </c>
      <c r="AI763" s="93" t="str">
        <f t="shared" si="143"/>
        <v>No aplica</v>
      </c>
      <c r="AJ763" s="93" t="e">
        <f t="shared" si="144"/>
        <v>#VALUE!</v>
      </c>
      <c r="AK763" s="93" t="e">
        <f t="shared" si="145"/>
        <v>#VALUE!</v>
      </c>
    </row>
    <row r="764" spans="1:37" ht="25.35" customHeight="1" thickTop="1" thickBot="1">
      <c r="A764" s="296" t="s">
        <v>584</v>
      </c>
      <c r="B764" s="297"/>
      <c r="C764" s="297"/>
      <c r="D764" s="297"/>
      <c r="E764" s="297"/>
      <c r="F764" s="297"/>
      <c r="G764" s="297"/>
      <c r="H764" s="297"/>
      <c r="I764" s="297"/>
      <c r="J764" s="297"/>
      <c r="K764" s="297"/>
      <c r="L764" s="297"/>
      <c r="M764" s="297"/>
      <c r="N764" s="297"/>
      <c r="O764" s="297"/>
      <c r="P764" s="297"/>
      <c r="Q764" s="297"/>
      <c r="R764" s="297"/>
      <c r="S764" s="297"/>
      <c r="T764" s="297"/>
      <c r="U764" s="297"/>
      <c r="V764" s="297"/>
      <c r="W764" s="297"/>
      <c r="X764" s="297"/>
      <c r="Y764" s="297"/>
      <c r="Z764" s="297"/>
      <c r="AA764" s="297"/>
      <c r="AB764" s="297"/>
      <c r="AC764" s="298"/>
      <c r="AD764" s="205">
        <f>'Art. 121'!AF741</f>
        <v>3</v>
      </c>
      <c r="AE764" s="91" t="str">
        <f t="shared" si="139"/>
        <v>No aplica</v>
      </c>
      <c r="AF764">
        <f t="shared" si="140"/>
        <v>1.5</v>
      </c>
      <c r="AG764" s="89" t="str">
        <f t="shared" si="141"/>
        <v>No aplica</v>
      </c>
      <c r="AH764" s="92" t="e">
        <f t="shared" si="142"/>
        <v>#VALUE!</v>
      </c>
      <c r="AI764" s="93" t="str">
        <f t="shared" si="143"/>
        <v>No aplica</v>
      </c>
      <c r="AJ764" s="93" t="e">
        <f t="shared" si="144"/>
        <v>#VALUE!</v>
      </c>
      <c r="AK764" s="93" t="e">
        <f t="shared" si="145"/>
        <v>#VALUE!</v>
      </c>
    </row>
    <row r="765" spans="1:37" ht="25.35" customHeight="1" thickTop="1" thickBot="1">
      <c r="A765" s="296" t="s">
        <v>585</v>
      </c>
      <c r="B765" s="297"/>
      <c r="C765" s="297"/>
      <c r="D765" s="297"/>
      <c r="E765" s="297"/>
      <c r="F765" s="297"/>
      <c r="G765" s="297"/>
      <c r="H765" s="297"/>
      <c r="I765" s="297"/>
      <c r="J765" s="297"/>
      <c r="K765" s="297"/>
      <c r="L765" s="297"/>
      <c r="M765" s="297"/>
      <c r="N765" s="297"/>
      <c r="O765" s="297"/>
      <c r="P765" s="297"/>
      <c r="Q765" s="297"/>
      <c r="R765" s="297"/>
      <c r="S765" s="297"/>
      <c r="T765" s="297"/>
      <c r="U765" s="297"/>
      <c r="V765" s="297"/>
      <c r="W765" s="297"/>
      <c r="X765" s="297"/>
      <c r="Y765" s="297"/>
      <c r="Z765" s="297"/>
      <c r="AA765" s="297"/>
      <c r="AB765" s="297"/>
      <c r="AC765" s="298"/>
      <c r="AD765" s="205">
        <f>'Art. 121'!AF742</f>
        <v>3</v>
      </c>
      <c r="AE765" s="91" t="str">
        <f t="shared" si="139"/>
        <v>No aplica</v>
      </c>
      <c r="AF765">
        <f t="shared" si="140"/>
        <v>1.5</v>
      </c>
      <c r="AG765" s="89" t="str">
        <f t="shared" si="141"/>
        <v>No aplica</v>
      </c>
      <c r="AH765" s="92" t="e">
        <f t="shared" si="142"/>
        <v>#VALUE!</v>
      </c>
      <c r="AI765" s="93" t="str">
        <f t="shared" si="143"/>
        <v>No aplica</v>
      </c>
      <c r="AJ765" s="93" t="e">
        <f t="shared" si="144"/>
        <v>#VALUE!</v>
      </c>
      <c r="AK765" s="93" t="e">
        <f t="shared" si="145"/>
        <v>#VALUE!</v>
      </c>
    </row>
    <row r="766" spans="1:37" ht="25.35" customHeight="1" thickTop="1" thickBot="1">
      <c r="A766" s="296" t="s">
        <v>586</v>
      </c>
      <c r="B766" s="297"/>
      <c r="C766" s="297"/>
      <c r="D766" s="297"/>
      <c r="E766" s="297"/>
      <c r="F766" s="297"/>
      <c r="G766" s="297"/>
      <c r="H766" s="297"/>
      <c r="I766" s="297"/>
      <c r="J766" s="297"/>
      <c r="K766" s="297"/>
      <c r="L766" s="297"/>
      <c r="M766" s="297"/>
      <c r="N766" s="297"/>
      <c r="O766" s="297"/>
      <c r="P766" s="297"/>
      <c r="Q766" s="297"/>
      <c r="R766" s="297"/>
      <c r="S766" s="297"/>
      <c r="T766" s="297"/>
      <c r="U766" s="297"/>
      <c r="V766" s="297"/>
      <c r="W766" s="297"/>
      <c r="X766" s="297"/>
      <c r="Y766" s="297"/>
      <c r="Z766" s="297"/>
      <c r="AA766" s="297"/>
      <c r="AB766" s="297"/>
      <c r="AC766" s="298"/>
      <c r="AD766" s="205">
        <f>'Art. 121'!AF743</f>
        <v>3</v>
      </c>
      <c r="AE766" s="91" t="str">
        <f t="shared" si="139"/>
        <v>No aplica</v>
      </c>
      <c r="AF766">
        <f t="shared" si="140"/>
        <v>1.5</v>
      </c>
      <c r="AG766" s="89" t="str">
        <f t="shared" si="141"/>
        <v>No aplica</v>
      </c>
      <c r="AH766" s="92" t="e">
        <f t="shared" si="142"/>
        <v>#VALUE!</v>
      </c>
      <c r="AI766" s="93" t="str">
        <f t="shared" si="143"/>
        <v>No aplica</v>
      </c>
      <c r="AJ766" s="93" t="e">
        <f t="shared" si="144"/>
        <v>#VALUE!</v>
      </c>
      <c r="AK766" s="93" t="e">
        <f t="shared" si="145"/>
        <v>#VALUE!</v>
      </c>
    </row>
    <row r="767" spans="1:37" ht="25.35" customHeight="1" thickTop="1" thickBot="1">
      <c r="A767" s="296" t="s">
        <v>587</v>
      </c>
      <c r="B767" s="297"/>
      <c r="C767" s="297"/>
      <c r="D767" s="297"/>
      <c r="E767" s="297"/>
      <c r="F767" s="297"/>
      <c r="G767" s="297"/>
      <c r="H767" s="297"/>
      <c r="I767" s="297"/>
      <c r="J767" s="297"/>
      <c r="K767" s="297"/>
      <c r="L767" s="297"/>
      <c r="M767" s="297"/>
      <c r="N767" s="297"/>
      <c r="O767" s="297"/>
      <c r="P767" s="297"/>
      <c r="Q767" s="297"/>
      <c r="R767" s="297"/>
      <c r="S767" s="297"/>
      <c r="T767" s="297"/>
      <c r="U767" s="297"/>
      <c r="V767" s="297"/>
      <c r="W767" s="297"/>
      <c r="X767" s="297"/>
      <c r="Y767" s="297"/>
      <c r="Z767" s="297"/>
      <c r="AA767" s="297"/>
      <c r="AB767" s="297"/>
      <c r="AC767" s="298"/>
      <c r="AD767" s="205">
        <f>'Art. 121'!AF744</f>
        <v>3</v>
      </c>
      <c r="AE767" s="91" t="str">
        <f t="shared" si="139"/>
        <v>No aplica</v>
      </c>
      <c r="AF767">
        <f t="shared" si="140"/>
        <v>1.5</v>
      </c>
      <c r="AG767" s="89" t="str">
        <f t="shared" si="141"/>
        <v>No aplica</v>
      </c>
      <c r="AH767" s="92" t="e">
        <f t="shared" si="142"/>
        <v>#VALUE!</v>
      </c>
      <c r="AI767" s="93" t="str">
        <f t="shared" si="143"/>
        <v>No aplica</v>
      </c>
      <c r="AJ767" s="93" t="e">
        <f t="shared" si="144"/>
        <v>#VALUE!</v>
      </c>
      <c r="AK767" s="93" t="e">
        <f t="shared" si="145"/>
        <v>#VALUE!</v>
      </c>
    </row>
    <row r="768" spans="1:37" ht="25.35" customHeight="1" thickTop="1" thickBot="1">
      <c r="A768" s="296" t="s">
        <v>588</v>
      </c>
      <c r="B768" s="297"/>
      <c r="C768" s="297"/>
      <c r="D768" s="297"/>
      <c r="E768" s="297"/>
      <c r="F768" s="297"/>
      <c r="G768" s="297"/>
      <c r="H768" s="297"/>
      <c r="I768" s="297"/>
      <c r="J768" s="297"/>
      <c r="K768" s="297"/>
      <c r="L768" s="297"/>
      <c r="M768" s="297"/>
      <c r="N768" s="297"/>
      <c r="O768" s="297"/>
      <c r="P768" s="297"/>
      <c r="Q768" s="297"/>
      <c r="R768" s="297"/>
      <c r="S768" s="297"/>
      <c r="T768" s="297"/>
      <c r="U768" s="297"/>
      <c r="V768" s="297"/>
      <c r="W768" s="297"/>
      <c r="X768" s="297"/>
      <c r="Y768" s="297"/>
      <c r="Z768" s="297"/>
      <c r="AA768" s="297"/>
      <c r="AB768" s="297"/>
      <c r="AC768" s="298"/>
      <c r="AD768" s="205">
        <f>'Art. 121'!AF745</f>
        <v>3</v>
      </c>
      <c r="AE768" s="91" t="str">
        <f t="shared" si="139"/>
        <v>No aplica</v>
      </c>
      <c r="AF768">
        <f t="shared" si="140"/>
        <v>1.5</v>
      </c>
      <c r="AG768" s="89" t="str">
        <f t="shared" si="141"/>
        <v>No aplica</v>
      </c>
      <c r="AH768" s="92" t="e">
        <f t="shared" si="142"/>
        <v>#VALUE!</v>
      </c>
      <c r="AI768" s="93" t="str">
        <f t="shared" si="143"/>
        <v>No aplica</v>
      </c>
      <c r="AJ768" s="93" t="e">
        <f t="shared" si="144"/>
        <v>#VALUE!</v>
      </c>
      <c r="AK768" s="93" t="e">
        <f t="shared" si="145"/>
        <v>#VALUE!</v>
      </c>
    </row>
    <row r="769" spans="1:37" ht="25.35" customHeight="1" thickTop="1" thickBot="1">
      <c r="A769" s="296" t="s">
        <v>589</v>
      </c>
      <c r="B769" s="297"/>
      <c r="C769" s="297"/>
      <c r="D769" s="297"/>
      <c r="E769" s="297"/>
      <c r="F769" s="297"/>
      <c r="G769" s="297"/>
      <c r="H769" s="297"/>
      <c r="I769" s="297"/>
      <c r="J769" s="297"/>
      <c r="K769" s="297"/>
      <c r="L769" s="297"/>
      <c r="M769" s="297"/>
      <c r="N769" s="297"/>
      <c r="O769" s="297"/>
      <c r="P769" s="297"/>
      <c r="Q769" s="297"/>
      <c r="R769" s="297"/>
      <c r="S769" s="297"/>
      <c r="T769" s="297"/>
      <c r="U769" s="297"/>
      <c r="V769" s="297"/>
      <c r="W769" s="297"/>
      <c r="X769" s="297"/>
      <c r="Y769" s="297"/>
      <c r="Z769" s="297"/>
      <c r="AA769" s="297"/>
      <c r="AB769" s="297"/>
      <c r="AC769" s="298"/>
      <c r="AD769" s="205">
        <f>'Art. 121'!AF746</f>
        <v>3</v>
      </c>
      <c r="AE769" s="91" t="str">
        <f t="shared" si="139"/>
        <v>No aplica</v>
      </c>
      <c r="AF769">
        <f t="shared" si="140"/>
        <v>1.5</v>
      </c>
      <c r="AG769" s="89" t="str">
        <f t="shared" si="141"/>
        <v>No aplica</v>
      </c>
      <c r="AH769" s="92" t="e">
        <f t="shared" si="142"/>
        <v>#VALUE!</v>
      </c>
      <c r="AI769" s="93" t="str">
        <f t="shared" si="143"/>
        <v>No aplica</v>
      </c>
      <c r="AJ769" s="93" t="e">
        <f t="shared" si="144"/>
        <v>#VALUE!</v>
      </c>
      <c r="AK769" s="93" t="e">
        <f t="shared" si="145"/>
        <v>#VALUE!</v>
      </c>
    </row>
    <row r="770" spans="1:37" ht="25.35" customHeight="1" thickTop="1" thickBot="1">
      <c r="A770" s="296" t="s">
        <v>590</v>
      </c>
      <c r="B770" s="297"/>
      <c r="C770" s="297"/>
      <c r="D770" s="297"/>
      <c r="E770" s="297"/>
      <c r="F770" s="297"/>
      <c r="G770" s="297"/>
      <c r="H770" s="297"/>
      <c r="I770" s="297"/>
      <c r="J770" s="297"/>
      <c r="K770" s="297"/>
      <c r="L770" s="297"/>
      <c r="M770" s="297"/>
      <c r="N770" s="297"/>
      <c r="O770" s="297"/>
      <c r="P770" s="297"/>
      <c r="Q770" s="297"/>
      <c r="R770" s="297"/>
      <c r="S770" s="297"/>
      <c r="T770" s="297"/>
      <c r="U770" s="297"/>
      <c r="V770" s="297"/>
      <c r="W770" s="297"/>
      <c r="X770" s="297"/>
      <c r="Y770" s="297"/>
      <c r="Z770" s="297"/>
      <c r="AA770" s="297"/>
      <c r="AB770" s="297"/>
      <c r="AC770" s="298"/>
      <c r="AD770" s="205">
        <f>'Art. 121'!AF747</f>
        <v>3</v>
      </c>
      <c r="AE770" s="91" t="str">
        <f t="shared" si="139"/>
        <v>No aplica</v>
      </c>
      <c r="AF770">
        <f t="shared" si="140"/>
        <v>1.5</v>
      </c>
      <c r="AG770" s="89" t="str">
        <f t="shared" si="141"/>
        <v>No aplica</v>
      </c>
      <c r="AH770" s="92" t="e">
        <f t="shared" si="142"/>
        <v>#VALUE!</v>
      </c>
      <c r="AI770" s="93" t="str">
        <f t="shared" si="143"/>
        <v>No aplica</v>
      </c>
      <c r="AJ770" s="93" t="e">
        <f t="shared" si="144"/>
        <v>#VALUE!</v>
      </c>
      <c r="AK770" s="93" t="e">
        <f t="shared" si="145"/>
        <v>#VALUE!</v>
      </c>
    </row>
    <row r="771" spans="1:37" ht="25.35" customHeight="1" thickTop="1" thickBot="1">
      <c r="A771" s="296" t="s">
        <v>591</v>
      </c>
      <c r="B771" s="297"/>
      <c r="C771" s="297"/>
      <c r="D771" s="297"/>
      <c r="E771" s="297"/>
      <c r="F771" s="297"/>
      <c r="G771" s="297"/>
      <c r="H771" s="297"/>
      <c r="I771" s="297"/>
      <c r="J771" s="297"/>
      <c r="K771" s="297"/>
      <c r="L771" s="297"/>
      <c r="M771" s="297"/>
      <c r="N771" s="297"/>
      <c r="O771" s="297"/>
      <c r="P771" s="297"/>
      <c r="Q771" s="297"/>
      <c r="R771" s="297"/>
      <c r="S771" s="297"/>
      <c r="T771" s="297"/>
      <c r="U771" s="297"/>
      <c r="V771" s="297"/>
      <c r="W771" s="297"/>
      <c r="X771" s="297"/>
      <c r="Y771" s="297"/>
      <c r="Z771" s="297"/>
      <c r="AA771" s="297"/>
      <c r="AB771" s="297"/>
      <c r="AC771" s="298"/>
      <c r="AD771" s="205">
        <f>'Art. 121'!AF748</f>
        <v>3</v>
      </c>
      <c r="AE771" s="91" t="str">
        <f t="shared" si="139"/>
        <v>No aplica</v>
      </c>
      <c r="AF771">
        <f t="shared" si="140"/>
        <v>1.5</v>
      </c>
      <c r="AG771" s="89" t="str">
        <f t="shared" si="141"/>
        <v>No aplica</v>
      </c>
      <c r="AH771" s="92" t="e">
        <f t="shared" si="142"/>
        <v>#VALUE!</v>
      </c>
      <c r="AI771" s="93" t="str">
        <f t="shared" si="143"/>
        <v>No aplica</v>
      </c>
      <c r="AJ771" s="93" t="e">
        <f t="shared" si="144"/>
        <v>#VALUE!</v>
      </c>
      <c r="AK771" s="93" t="e">
        <f t="shared" si="145"/>
        <v>#VALUE!</v>
      </c>
    </row>
    <row r="772" spans="1:37" ht="25.35" customHeight="1" thickTop="1" thickBot="1">
      <c r="A772" s="296" t="s">
        <v>592</v>
      </c>
      <c r="B772" s="297"/>
      <c r="C772" s="297"/>
      <c r="D772" s="297"/>
      <c r="E772" s="297"/>
      <c r="F772" s="297"/>
      <c r="G772" s="297"/>
      <c r="H772" s="297"/>
      <c r="I772" s="297"/>
      <c r="J772" s="297"/>
      <c r="K772" s="297"/>
      <c r="L772" s="297"/>
      <c r="M772" s="297"/>
      <c r="N772" s="297"/>
      <c r="O772" s="297"/>
      <c r="P772" s="297"/>
      <c r="Q772" s="297"/>
      <c r="R772" s="297"/>
      <c r="S772" s="297"/>
      <c r="T772" s="297"/>
      <c r="U772" s="297"/>
      <c r="V772" s="297"/>
      <c r="W772" s="297"/>
      <c r="X772" s="297"/>
      <c r="Y772" s="297"/>
      <c r="Z772" s="297"/>
      <c r="AA772" s="297"/>
      <c r="AB772" s="297"/>
      <c r="AC772" s="298"/>
      <c r="AD772" s="205">
        <f>'Art. 121'!AF749</f>
        <v>3</v>
      </c>
      <c r="AE772" s="91" t="str">
        <f t="shared" si="139"/>
        <v>No aplica</v>
      </c>
      <c r="AF772">
        <f t="shared" si="140"/>
        <v>1.5</v>
      </c>
      <c r="AG772" s="89" t="str">
        <f t="shared" si="141"/>
        <v>No aplica</v>
      </c>
      <c r="AH772" s="92" t="e">
        <f t="shared" si="142"/>
        <v>#VALUE!</v>
      </c>
      <c r="AI772" s="93" t="str">
        <f t="shared" si="143"/>
        <v>No aplica</v>
      </c>
      <c r="AJ772" s="93" t="e">
        <f t="shared" si="144"/>
        <v>#VALUE!</v>
      </c>
      <c r="AK772" s="93" t="e">
        <f t="shared" si="145"/>
        <v>#VALUE!</v>
      </c>
    </row>
    <row r="773" spans="1:37" ht="25.35" customHeight="1" thickTop="1" thickBot="1">
      <c r="A773" s="296" t="s">
        <v>552</v>
      </c>
      <c r="B773" s="297"/>
      <c r="C773" s="297"/>
      <c r="D773" s="297"/>
      <c r="E773" s="297"/>
      <c r="F773" s="297"/>
      <c r="G773" s="297"/>
      <c r="H773" s="297"/>
      <c r="I773" s="297"/>
      <c r="J773" s="297"/>
      <c r="K773" s="297"/>
      <c r="L773" s="297"/>
      <c r="M773" s="297"/>
      <c r="N773" s="297"/>
      <c r="O773" s="297"/>
      <c r="P773" s="297"/>
      <c r="Q773" s="297"/>
      <c r="R773" s="297"/>
      <c r="S773" s="297"/>
      <c r="T773" s="297"/>
      <c r="U773" s="297"/>
      <c r="V773" s="297"/>
      <c r="W773" s="297"/>
      <c r="X773" s="297"/>
      <c r="Y773" s="297"/>
      <c r="Z773" s="297"/>
      <c r="AA773" s="297"/>
      <c r="AB773" s="297"/>
      <c r="AC773" s="298"/>
      <c r="AD773" s="205">
        <f>'Art. 121'!AF750</f>
        <v>3</v>
      </c>
      <c r="AE773" s="91" t="str">
        <f t="shared" si="139"/>
        <v>No aplica</v>
      </c>
      <c r="AF773">
        <f t="shared" si="140"/>
        <v>1.5</v>
      </c>
      <c r="AG773" s="89" t="str">
        <f t="shared" si="141"/>
        <v>No aplica</v>
      </c>
      <c r="AH773" s="92" t="e">
        <f t="shared" si="142"/>
        <v>#VALUE!</v>
      </c>
      <c r="AI773" s="93" t="str">
        <f t="shared" si="143"/>
        <v>No aplica</v>
      </c>
      <c r="AJ773" s="93" t="e">
        <f t="shared" si="144"/>
        <v>#VALUE!</v>
      </c>
      <c r="AK773" s="93" t="e">
        <f t="shared" si="145"/>
        <v>#VALUE!</v>
      </c>
    </row>
    <row r="774" spans="1:37" ht="25.35" customHeight="1" thickTop="1" thickBot="1">
      <c r="A774" s="296" t="s">
        <v>593</v>
      </c>
      <c r="B774" s="297"/>
      <c r="C774" s="297"/>
      <c r="D774" s="297"/>
      <c r="E774" s="297"/>
      <c r="F774" s="297"/>
      <c r="G774" s="297"/>
      <c r="H774" s="297"/>
      <c r="I774" s="297"/>
      <c r="J774" s="297"/>
      <c r="K774" s="297"/>
      <c r="L774" s="297"/>
      <c r="M774" s="297"/>
      <c r="N774" s="297"/>
      <c r="O774" s="297"/>
      <c r="P774" s="297"/>
      <c r="Q774" s="297"/>
      <c r="R774" s="297"/>
      <c r="S774" s="297"/>
      <c r="T774" s="297"/>
      <c r="U774" s="297"/>
      <c r="V774" s="297"/>
      <c r="W774" s="297"/>
      <c r="X774" s="297"/>
      <c r="Y774" s="297"/>
      <c r="Z774" s="297"/>
      <c r="AA774" s="297"/>
      <c r="AB774" s="297"/>
      <c r="AC774" s="298"/>
      <c r="AD774" s="205">
        <f>'Art. 121'!AF751</f>
        <v>3</v>
      </c>
      <c r="AE774" s="91" t="str">
        <f t="shared" si="139"/>
        <v>No aplica</v>
      </c>
      <c r="AF774">
        <f t="shared" si="140"/>
        <v>1.5</v>
      </c>
      <c r="AG774" s="89" t="str">
        <f t="shared" si="141"/>
        <v>No aplica</v>
      </c>
      <c r="AH774" s="92" t="e">
        <f t="shared" si="142"/>
        <v>#VALUE!</v>
      </c>
      <c r="AI774" s="93" t="str">
        <f t="shared" si="143"/>
        <v>No aplica</v>
      </c>
      <c r="AJ774" s="93" t="e">
        <f t="shared" si="144"/>
        <v>#VALUE!</v>
      </c>
      <c r="AK774" s="93" t="e">
        <f t="shared" si="145"/>
        <v>#VALUE!</v>
      </c>
    </row>
    <row r="775" spans="1:37" ht="25.35" customHeight="1" thickTop="1" thickBot="1">
      <c r="A775" s="296" t="s">
        <v>594</v>
      </c>
      <c r="B775" s="297"/>
      <c r="C775" s="297"/>
      <c r="D775" s="297"/>
      <c r="E775" s="297"/>
      <c r="F775" s="297"/>
      <c r="G775" s="297"/>
      <c r="H775" s="297"/>
      <c r="I775" s="297"/>
      <c r="J775" s="297"/>
      <c r="K775" s="297"/>
      <c r="L775" s="297"/>
      <c r="M775" s="297"/>
      <c r="N775" s="297"/>
      <c r="O775" s="297"/>
      <c r="P775" s="297"/>
      <c r="Q775" s="297"/>
      <c r="R775" s="297"/>
      <c r="S775" s="297"/>
      <c r="T775" s="297"/>
      <c r="U775" s="297"/>
      <c r="V775" s="297"/>
      <c r="W775" s="297"/>
      <c r="X775" s="297"/>
      <c r="Y775" s="297"/>
      <c r="Z775" s="297"/>
      <c r="AA775" s="297"/>
      <c r="AB775" s="297"/>
      <c r="AC775" s="298"/>
      <c r="AD775" s="205">
        <f>'Art. 121'!AF752</f>
        <v>3</v>
      </c>
      <c r="AE775" s="91" t="str">
        <f t="shared" si="139"/>
        <v>No aplica</v>
      </c>
      <c r="AF775">
        <f t="shared" si="140"/>
        <v>1.5</v>
      </c>
      <c r="AG775" s="89" t="str">
        <f t="shared" si="141"/>
        <v>No aplica</v>
      </c>
      <c r="AH775" s="92" t="e">
        <f t="shared" si="142"/>
        <v>#VALUE!</v>
      </c>
      <c r="AI775" s="93" t="str">
        <f t="shared" si="143"/>
        <v>No aplica</v>
      </c>
      <c r="AJ775" s="93" t="e">
        <f t="shared" si="144"/>
        <v>#VALUE!</v>
      </c>
      <c r="AK775" s="93" t="e">
        <f t="shared" si="145"/>
        <v>#VALUE!</v>
      </c>
    </row>
    <row r="776" spans="1:37" ht="25.35" customHeight="1" thickTop="1" thickBot="1">
      <c r="A776" s="296" t="s">
        <v>2079</v>
      </c>
      <c r="B776" s="297"/>
      <c r="C776" s="297"/>
      <c r="D776" s="297"/>
      <c r="E776" s="297"/>
      <c r="F776" s="297"/>
      <c r="G776" s="297"/>
      <c r="H776" s="297"/>
      <c r="I776" s="297"/>
      <c r="J776" s="297"/>
      <c r="K776" s="297"/>
      <c r="L776" s="297"/>
      <c r="M776" s="297"/>
      <c r="N776" s="297"/>
      <c r="O776" s="297"/>
      <c r="P776" s="297"/>
      <c r="Q776" s="297"/>
      <c r="R776" s="297"/>
      <c r="S776" s="297"/>
      <c r="T776" s="297"/>
      <c r="U776" s="297"/>
      <c r="V776" s="297"/>
      <c r="W776" s="297"/>
      <c r="X776" s="297"/>
      <c r="Y776" s="297"/>
      <c r="Z776" s="297"/>
      <c r="AA776" s="297"/>
      <c r="AB776" s="297"/>
      <c r="AC776" s="298"/>
      <c r="AD776" s="205">
        <f>'Art. 121'!AF753</f>
        <v>3</v>
      </c>
      <c r="AE776" s="91" t="str">
        <f t="shared" si="139"/>
        <v>No aplica</v>
      </c>
      <c r="AF776">
        <f t="shared" si="140"/>
        <v>1.5</v>
      </c>
      <c r="AG776" s="89" t="str">
        <f t="shared" si="141"/>
        <v>No aplica</v>
      </c>
      <c r="AH776" s="92" t="e">
        <f t="shared" si="142"/>
        <v>#VALUE!</v>
      </c>
      <c r="AI776" s="93" t="str">
        <f t="shared" si="143"/>
        <v>No aplica</v>
      </c>
      <c r="AJ776" s="93" t="e">
        <f t="shared" si="144"/>
        <v>#VALUE!</v>
      </c>
      <c r="AK776" s="93" t="e">
        <f t="shared" si="145"/>
        <v>#VALUE!</v>
      </c>
    </row>
    <row r="777" spans="1:37" ht="25.35" customHeight="1" thickTop="1">
      <c r="A777" s="304" t="s">
        <v>2080</v>
      </c>
      <c r="B777" s="304"/>
      <c r="C777" s="304"/>
      <c r="D777" s="304"/>
      <c r="E777" s="304"/>
      <c r="F777" s="304"/>
      <c r="G777" s="304"/>
      <c r="H777" s="304"/>
      <c r="I777" s="304"/>
      <c r="J777" s="304"/>
      <c r="K777" s="304"/>
      <c r="L777" s="304"/>
      <c r="M777" s="304"/>
      <c r="N777" s="304"/>
      <c r="O777" s="304"/>
      <c r="P777" s="304"/>
      <c r="Q777" s="304"/>
      <c r="R777" s="304"/>
      <c r="S777" s="304"/>
      <c r="T777" s="304"/>
      <c r="U777" s="304"/>
      <c r="V777" s="304"/>
      <c r="W777" s="304"/>
      <c r="X777" s="304"/>
      <c r="Y777" s="304"/>
      <c r="Z777" s="304"/>
      <c r="AA777" s="304"/>
      <c r="AB777" s="304"/>
      <c r="AC777" s="304"/>
      <c r="AD777" s="304"/>
      <c r="AE777" s="91">
        <f>SUM(AE743:AE776)</f>
        <v>0</v>
      </c>
      <c r="AF777" s="63"/>
      <c r="AG777" s="94">
        <f>SUM(AG743:AG776)</f>
        <v>0</v>
      </c>
      <c r="AH777" s="95"/>
      <c r="AI777" s="96" t="str">
        <f t="shared" si="143"/>
        <v>No aplica</v>
      </c>
      <c r="AJ777" s="96"/>
      <c r="AK777" s="96"/>
    </row>
    <row r="778" spans="1:37" ht="25.35" customHeight="1">
      <c r="A778" s="302" t="s">
        <v>2081</v>
      </c>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c r="AA778" s="302"/>
      <c r="AB778" s="302"/>
      <c r="AC778" s="302"/>
      <c r="AD778" s="302"/>
      <c r="AE778" s="91">
        <f>AE777/$AE$23*100</f>
        <v>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05" t="s">
        <v>79</v>
      </c>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106" t="s">
        <v>67</v>
      </c>
      <c r="AE780" s="107" t="s">
        <v>9</v>
      </c>
      <c r="AF780" s="89" t="s">
        <v>1877</v>
      </c>
      <c r="AG780" s="89" t="s">
        <v>1878</v>
      </c>
      <c r="AH780" s="89" t="s">
        <v>1879</v>
      </c>
      <c r="AI780" s="90" t="s">
        <v>1880</v>
      </c>
      <c r="AJ780" s="89"/>
      <c r="AK780" s="90" t="s">
        <v>1881</v>
      </c>
    </row>
    <row r="781" spans="1:37" ht="25.35" customHeight="1" thickTop="1" thickBot="1">
      <c r="A781" s="296" t="s">
        <v>596</v>
      </c>
      <c r="B781" s="297"/>
      <c r="C781" s="297"/>
      <c r="D781" s="297"/>
      <c r="E781" s="297"/>
      <c r="F781" s="297"/>
      <c r="G781" s="297"/>
      <c r="H781" s="297"/>
      <c r="I781" s="297"/>
      <c r="J781" s="297"/>
      <c r="K781" s="297"/>
      <c r="L781" s="297"/>
      <c r="M781" s="297"/>
      <c r="N781" s="297"/>
      <c r="O781" s="297"/>
      <c r="P781" s="297"/>
      <c r="Q781" s="297"/>
      <c r="R781" s="297"/>
      <c r="S781" s="297"/>
      <c r="T781" s="297"/>
      <c r="U781" s="297"/>
      <c r="V781" s="297"/>
      <c r="W781" s="297"/>
      <c r="X781" s="297"/>
      <c r="Y781" s="297"/>
      <c r="Z781" s="297"/>
      <c r="AA781" s="297"/>
      <c r="AB781" s="297"/>
      <c r="AC781" s="298"/>
      <c r="AD781" s="205">
        <f>'Art. 121'!AF756</f>
        <v>3</v>
      </c>
      <c r="AE781" s="91" t="str">
        <f>IF(AG781=1,AK781,AG781)</f>
        <v>No aplica</v>
      </c>
      <c r="AF781">
        <f>AD781/2</f>
        <v>1.5</v>
      </c>
      <c r="AG781" s="89" t="str">
        <f>IF(AND(AF781&gt;=0,AF781&lt;=1),1,"No aplica")</f>
        <v>No aplica</v>
      </c>
      <c r="AH781" s="92" t="e">
        <f>AD781/(AG781*2)</f>
        <v>#VALUE!</v>
      </c>
      <c r="AI781" s="93" t="str">
        <f>IF(AG781=1,AG781/$AG$786,"No aplica")</f>
        <v>No aplica</v>
      </c>
      <c r="AJ781" s="93" t="e">
        <f>AF781*AI781</f>
        <v>#VALUE!</v>
      </c>
      <c r="AK781" s="93" t="e">
        <f>AJ781*$AE$23</f>
        <v>#VALUE!</v>
      </c>
    </row>
    <row r="782" spans="1:37" ht="25.35" customHeight="1" thickTop="1" thickBot="1">
      <c r="A782" s="296" t="s">
        <v>2082</v>
      </c>
      <c r="B782" s="297"/>
      <c r="C782" s="297"/>
      <c r="D782" s="297"/>
      <c r="E782" s="297"/>
      <c r="F782" s="297"/>
      <c r="G782" s="297"/>
      <c r="H782" s="297"/>
      <c r="I782" s="297"/>
      <c r="J782" s="297"/>
      <c r="K782" s="297"/>
      <c r="L782" s="297"/>
      <c r="M782" s="297"/>
      <c r="N782" s="297"/>
      <c r="O782" s="297"/>
      <c r="P782" s="297"/>
      <c r="Q782" s="297"/>
      <c r="R782" s="297"/>
      <c r="S782" s="297"/>
      <c r="T782" s="297"/>
      <c r="U782" s="297"/>
      <c r="V782" s="297"/>
      <c r="W782" s="297"/>
      <c r="X782" s="297"/>
      <c r="Y782" s="297"/>
      <c r="Z782" s="297"/>
      <c r="AA782" s="297"/>
      <c r="AB782" s="297"/>
      <c r="AC782" s="298"/>
      <c r="AD782" s="205">
        <f>'Art. 121'!AF757</f>
        <v>3</v>
      </c>
      <c r="AE782" s="91" t="str">
        <f>IF(AG782=1,AK782,AG782)</f>
        <v>No aplica</v>
      </c>
      <c r="AF782">
        <f>AD782/2</f>
        <v>1.5</v>
      </c>
      <c r="AG782" s="89" t="str">
        <f>IF(AND(AF782&gt;=0,AF782&lt;=1),1,"No aplica")</f>
        <v>No aplica</v>
      </c>
      <c r="AH782" s="92" t="e">
        <f>AD782/(AG782*2)</f>
        <v>#VALUE!</v>
      </c>
      <c r="AI782" s="93" t="str">
        <f>IF(AG782=1,AG782/$AG$786,"No aplica")</f>
        <v>No aplica</v>
      </c>
      <c r="AJ782" s="93" t="e">
        <f>AF782*AI782</f>
        <v>#VALUE!</v>
      </c>
      <c r="AK782" s="93" t="e">
        <f>AJ782*$AE$23</f>
        <v>#VALUE!</v>
      </c>
    </row>
    <row r="783" spans="1:37" ht="25.35" customHeight="1" thickTop="1" thickBot="1">
      <c r="A783" s="296" t="s">
        <v>2083</v>
      </c>
      <c r="B783" s="297"/>
      <c r="C783" s="297"/>
      <c r="D783" s="297"/>
      <c r="E783" s="297"/>
      <c r="F783" s="297"/>
      <c r="G783" s="297"/>
      <c r="H783" s="297"/>
      <c r="I783" s="297"/>
      <c r="J783" s="297"/>
      <c r="K783" s="297"/>
      <c r="L783" s="297"/>
      <c r="M783" s="297"/>
      <c r="N783" s="297"/>
      <c r="O783" s="297"/>
      <c r="P783" s="297"/>
      <c r="Q783" s="297"/>
      <c r="R783" s="297"/>
      <c r="S783" s="297"/>
      <c r="T783" s="297"/>
      <c r="U783" s="297"/>
      <c r="V783" s="297"/>
      <c r="W783" s="297"/>
      <c r="X783" s="297"/>
      <c r="Y783" s="297"/>
      <c r="Z783" s="297"/>
      <c r="AA783" s="297"/>
      <c r="AB783" s="297"/>
      <c r="AC783" s="298"/>
      <c r="AD783" s="205">
        <f>'Art. 121'!AF758</f>
        <v>3</v>
      </c>
      <c r="AE783" s="91" t="str">
        <f>IF(AG783=1,AK783,AG783)</f>
        <v>No aplica</v>
      </c>
      <c r="AF783">
        <f>AD783/2</f>
        <v>1.5</v>
      </c>
      <c r="AG783" s="89" t="str">
        <f>IF(AND(AF783&gt;=0,AF783&lt;=1),1,"No aplica")</f>
        <v>No aplica</v>
      </c>
      <c r="AH783" s="92" t="e">
        <f>AD783/(AG783*2)</f>
        <v>#VALUE!</v>
      </c>
      <c r="AI783" s="93" t="str">
        <f>IF(AG783=1,AG783/$AG$786,"No aplica")</f>
        <v>No aplica</v>
      </c>
      <c r="AJ783" s="93" t="e">
        <f>AF783*AI783</f>
        <v>#VALUE!</v>
      </c>
      <c r="AK783" s="93" t="e">
        <f>AJ783*$AE$23</f>
        <v>#VALUE!</v>
      </c>
    </row>
    <row r="784" spans="1:37" ht="25.35" customHeight="1" thickTop="1" thickBot="1">
      <c r="A784" s="296" t="s">
        <v>2084</v>
      </c>
      <c r="B784" s="297"/>
      <c r="C784" s="297"/>
      <c r="D784" s="297"/>
      <c r="E784" s="297"/>
      <c r="F784" s="297"/>
      <c r="G784" s="297"/>
      <c r="H784" s="297"/>
      <c r="I784" s="297"/>
      <c r="J784" s="297"/>
      <c r="K784" s="297"/>
      <c r="L784" s="297"/>
      <c r="M784" s="297"/>
      <c r="N784" s="297"/>
      <c r="O784" s="297"/>
      <c r="P784" s="297"/>
      <c r="Q784" s="297"/>
      <c r="R784" s="297"/>
      <c r="S784" s="297"/>
      <c r="T784" s="297"/>
      <c r="U784" s="297"/>
      <c r="V784" s="297"/>
      <c r="W784" s="297"/>
      <c r="X784" s="297"/>
      <c r="Y784" s="297"/>
      <c r="Z784" s="297"/>
      <c r="AA784" s="297"/>
      <c r="AB784" s="297"/>
      <c r="AC784" s="298"/>
      <c r="AD784" s="205">
        <f>'Art. 121'!AF759</f>
        <v>3</v>
      </c>
      <c r="AE784" s="91" t="str">
        <f>IF(AG784=1,AK784,AG784)</f>
        <v>No aplica</v>
      </c>
      <c r="AF784">
        <f>AD784/2</f>
        <v>1.5</v>
      </c>
      <c r="AG784" s="89" t="str">
        <f>IF(AND(AF784&gt;=0,AF784&lt;=1),1,"No aplica")</f>
        <v>No aplica</v>
      </c>
      <c r="AH784" s="92" t="e">
        <f>AD784/(AG784*2)</f>
        <v>#VALUE!</v>
      </c>
      <c r="AI784" s="93" t="str">
        <f>IF(AG784=1,AG784/$AG$786,"No aplica")</f>
        <v>No aplica</v>
      </c>
      <c r="AJ784" s="93" t="e">
        <f>AF784*AI784</f>
        <v>#VALUE!</v>
      </c>
      <c r="AK784" s="93" t="e">
        <f>AJ784*$AE$23</f>
        <v>#VALUE!</v>
      </c>
    </row>
    <row r="785" spans="1:37" ht="25.35" customHeight="1" thickTop="1" thickBot="1">
      <c r="A785" s="296" t="s">
        <v>600</v>
      </c>
      <c r="B785" s="297"/>
      <c r="C785" s="297"/>
      <c r="D785" s="297"/>
      <c r="E785" s="297"/>
      <c r="F785" s="297"/>
      <c r="G785" s="297"/>
      <c r="H785" s="297"/>
      <c r="I785" s="297"/>
      <c r="J785" s="297"/>
      <c r="K785" s="297"/>
      <c r="L785" s="297"/>
      <c r="M785" s="297"/>
      <c r="N785" s="297"/>
      <c r="O785" s="297"/>
      <c r="P785" s="297"/>
      <c r="Q785" s="297"/>
      <c r="R785" s="297"/>
      <c r="S785" s="297"/>
      <c r="T785" s="297"/>
      <c r="U785" s="297"/>
      <c r="V785" s="297"/>
      <c r="W785" s="297"/>
      <c r="X785" s="297"/>
      <c r="Y785" s="297"/>
      <c r="Z785" s="297"/>
      <c r="AA785" s="297"/>
      <c r="AB785" s="297"/>
      <c r="AC785" s="298"/>
      <c r="AD785" s="205">
        <f>'Art. 121'!AF760</f>
        <v>3</v>
      </c>
      <c r="AE785" s="91" t="str">
        <f>IF(AG785=1,AK785,AG785)</f>
        <v>No aplica</v>
      </c>
      <c r="AF785">
        <f>AD785/2</f>
        <v>1.5</v>
      </c>
      <c r="AG785" s="89" t="str">
        <f>IF(AND(AF785&gt;=0,AF785&lt;=1),1,"No aplica")</f>
        <v>No aplica</v>
      </c>
      <c r="AH785" s="92" t="e">
        <f>AD785/(AG785*2)</f>
        <v>#VALUE!</v>
      </c>
      <c r="AI785" s="93" t="str">
        <f>IF(AG785=1,AG785/$AG$786,"No aplica")</f>
        <v>No aplica</v>
      </c>
      <c r="AJ785" s="93" t="e">
        <f>AF785*AI785</f>
        <v>#VALUE!</v>
      </c>
      <c r="AK785" s="93" t="e">
        <f>AJ785*$AE$23</f>
        <v>#VALUE!</v>
      </c>
    </row>
    <row r="786" spans="1:37" ht="25.35" customHeight="1" thickTop="1">
      <c r="A786" s="304" t="s">
        <v>2085</v>
      </c>
      <c r="B786" s="304"/>
      <c r="C786" s="304"/>
      <c r="D786" s="304"/>
      <c r="E786" s="304"/>
      <c r="F786" s="304"/>
      <c r="G786" s="304"/>
      <c r="H786" s="304"/>
      <c r="I786" s="304"/>
      <c r="J786" s="304"/>
      <c r="K786" s="304"/>
      <c r="L786" s="304"/>
      <c r="M786" s="304"/>
      <c r="N786" s="304"/>
      <c r="O786" s="304"/>
      <c r="P786" s="304"/>
      <c r="Q786" s="304"/>
      <c r="R786" s="304"/>
      <c r="S786" s="304"/>
      <c r="T786" s="304"/>
      <c r="U786" s="304"/>
      <c r="V786" s="304"/>
      <c r="W786" s="304"/>
      <c r="X786" s="304"/>
      <c r="Y786" s="304"/>
      <c r="Z786" s="304"/>
      <c r="AA786" s="304"/>
      <c r="AB786" s="304"/>
      <c r="AC786" s="304"/>
      <c r="AD786" s="304"/>
      <c r="AE786" s="91">
        <f>SUM(AE779:AE785)</f>
        <v>0</v>
      </c>
      <c r="AF786" s="63"/>
      <c r="AG786" s="94">
        <f>SUM(AG781:AG785)</f>
        <v>0</v>
      </c>
      <c r="AH786" s="95"/>
      <c r="AI786" s="96"/>
      <c r="AJ786" s="96"/>
      <c r="AK786" s="96"/>
    </row>
    <row r="787" spans="1:37" ht="25.35" customHeight="1">
      <c r="A787" s="302" t="s">
        <v>2086</v>
      </c>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c r="AA787" s="302"/>
      <c r="AB787" s="302"/>
      <c r="AC787" s="302"/>
      <c r="AD787" s="302"/>
      <c r="AE787" s="91">
        <f>AE786/$AE$23*100</f>
        <v>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94" t="s">
        <v>601</v>
      </c>
      <c r="B790" s="294"/>
      <c r="C790" s="294"/>
      <c r="D790" s="294"/>
      <c r="E790" s="294"/>
      <c r="F790" s="294"/>
      <c r="G790" s="294"/>
      <c r="H790" s="294"/>
      <c r="I790" s="294"/>
      <c r="J790" s="294"/>
      <c r="K790" s="294"/>
      <c r="L790" s="294"/>
      <c r="M790" s="294"/>
      <c r="N790" s="294"/>
      <c r="O790" s="294"/>
      <c r="P790" s="294"/>
      <c r="Q790" s="294"/>
      <c r="R790" s="294"/>
      <c r="S790" s="294"/>
      <c r="T790" s="294"/>
      <c r="U790" s="294"/>
      <c r="V790" s="294"/>
      <c r="W790" s="294"/>
      <c r="X790" s="294"/>
      <c r="Y790" s="294"/>
      <c r="Z790" s="294"/>
      <c r="AA790" s="294"/>
      <c r="AB790" s="294"/>
      <c r="AC790" s="294"/>
      <c r="AD790" s="204"/>
      <c r="AE790" s="204"/>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03" t="s">
        <v>44</v>
      </c>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c r="AA793" s="303"/>
      <c r="AB793" s="303"/>
      <c r="AC793" s="303"/>
      <c r="AD793" s="67" t="s">
        <v>67</v>
      </c>
      <c r="AE793" s="201" t="s">
        <v>9</v>
      </c>
      <c r="AF793" s="89" t="s">
        <v>1877</v>
      </c>
      <c r="AG793" s="89" t="s">
        <v>1878</v>
      </c>
      <c r="AH793" s="89" t="s">
        <v>1879</v>
      </c>
      <c r="AI793" s="90" t="s">
        <v>1880</v>
      </c>
      <c r="AJ793" s="89"/>
      <c r="AK793" s="90" t="s">
        <v>1881</v>
      </c>
    </row>
    <row r="794" spans="1:37" ht="25.35" customHeight="1" thickTop="1" thickBot="1">
      <c r="A794" s="296" t="s">
        <v>603</v>
      </c>
      <c r="B794" s="297"/>
      <c r="C794" s="297"/>
      <c r="D794" s="297"/>
      <c r="E794" s="297"/>
      <c r="F794" s="297"/>
      <c r="G794" s="297"/>
      <c r="H794" s="297"/>
      <c r="I794" s="297"/>
      <c r="J794" s="297"/>
      <c r="K794" s="297"/>
      <c r="L794" s="297"/>
      <c r="M794" s="297"/>
      <c r="N794" s="297"/>
      <c r="O794" s="297"/>
      <c r="P794" s="297"/>
      <c r="Q794" s="297"/>
      <c r="R794" s="297"/>
      <c r="S794" s="297"/>
      <c r="T794" s="297"/>
      <c r="U794" s="297"/>
      <c r="V794" s="297"/>
      <c r="W794" s="297"/>
      <c r="X794" s="297"/>
      <c r="Y794" s="297"/>
      <c r="Z794" s="297"/>
      <c r="AA794" s="297"/>
      <c r="AB794" s="297"/>
      <c r="AC794" s="298"/>
      <c r="AD794" s="205">
        <f>'Art. 121'!AF769</f>
        <v>2</v>
      </c>
      <c r="AE794" s="91">
        <f t="shared" ref="AE794:AE849" si="146">IF(AG794=1,AK794,AG794)</f>
        <v>8.5034013605442174E-2</v>
      </c>
      <c r="AF794">
        <f t="shared" ref="AF794:AF849" si="147">AD794/2</f>
        <v>1</v>
      </c>
      <c r="AG794" s="89">
        <f t="shared" ref="AG794:AG849" si="148">IF(AND(AF794&gt;=0,AF794&lt;=1),1,"No aplica")</f>
        <v>1</v>
      </c>
      <c r="AH794" s="92">
        <f t="shared" ref="AH794:AH849" si="149">AD794/(AG794*2)</f>
        <v>1</v>
      </c>
      <c r="AI794" s="93">
        <f t="shared" ref="AI794:AI849" si="150">IF(AG794=1,AG794/$AG$850,"No aplica")</f>
        <v>1.7857142857142856E-2</v>
      </c>
      <c r="AJ794" s="93">
        <f t="shared" ref="AJ794:AJ849" si="151">AF794*AI794</f>
        <v>1.7857142857142856E-2</v>
      </c>
      <c r="AK794" s="93">
        <f t="shared" ref="AK794:AK849" si="152">AJ794*$AE$23</f>
        <v>8.5034013605442174E-2</v>
      </c>
    </row>
    <row r="795" spans="1:37" ht="25.35" customHeight="1" thickTop="1" thickBot="1">
      <c r="A795" s="296" t="s">
        <v>109</v>
      </c>
      <c r="B795" s="297"/>
      <c r="C795" s="297"/>
      <c r="D795" s="297"/>
      <c r="E795" s="297"/>
      <c r="F795" s="297"/>
      <c r="G795" s="297"/>
      <c r="H795" s="297"/>
      <c r="I795" s="297"/>
      <c r="J795" s="297"/>
      <c r="K795" s="297"/>
      <c r="L795" s="297"/>
      <c r="M795" s="297"/>
      <c r="N795" s="297"/>
      <c r="O795" s="297"/>
      <c r="P795" s="297"/>
      <c r="Q795" s="297"/>
      <c r="R795" s="297"/>
      <c r="S795" s="297"/>
      <c r="T795" s="297"/>
      <c r="U795" s="297"/>
      <c r="V795" s="297"/>
      <c r="W795" s="297"/>
      <c r="X795" s="297"/>
      <c r="Y795" s="297"/>
      <c r="Z795" s="297"/>
      <c r="AA795" s="297"/>
      <c r="AB795" s="297"/>
      <c r="AC795" s="298"/>
      <c r="AD795" s="205">
        <f>'Art. 121'!AF770</f>
        <v>2</v>
      </c>
      <c r="AE795" s="91">
        <f t="shared" si="146"/>
        <v>8.5034013605442174E-2</v>
      </c>
      <c r="AF795">
        <f t="shared" si="147"/>
        <v>1</v>
      </c>
      <c r="AG795" s="89">
        <f t="shared" si="148"/>
        <v>1</v>
      </c>
      <c r="AH795" s="92">
        <f t="shared" si="149"/>
        <v>1</v>
      </c>
      <c r="AI795" s="93">
        <f t="shared" si="150"/>
        <v>1.7857142857142856E-2</v>
      </c>
      <c r="AJ795" s="93">
        <f t="shared" si="151"/>
        <v>1.7857142857142856E-2</v>
      </c>
      <c r="AK795" s="93">
        <f t="shared" si="152"/>
        <v>8.5034013605442174E-2</v>
      </c>
    </row>
    <row r="796" spans="1:37" ht="25.35" customHeight="1" thickTop="1" thickBot="1">
      <c r="A796" s="296" t="s">
        <v>604</v>
      </c>
      <c r="B796" s="297"/>
      <c r="C796" s="297"/>
      <c r="D796" s="297"/>
      <c r="E796" s="297"/>
      <c r="F796" s="297"/>
      <c r="G796" s="297"/>
      <c r="H796" s="297"/>
      <c r="I796" s="297"/>
      <c r="J796" s="297"/>
      <c r="K796" s="297"/>
      <c r="L796" s="297"/>
      <c r="M796" s="297"/>
      <c r="N796" s="297"/>
      <c r="O796" s="297"/>
      <c r="P796" s="297"/>
      <c r="Q796" s="297"/>
      <c r="R796" s="297"/>
      <c r="S796" s="297"/>
      <c r="T796" s="297"/>
      <c r="U796" s="297"/>
      <c r="V796" s="297"/>
      <c r="W796" s="297"/>
      <c r="X796" s="297"/>
      <c r="Y796" s="297"/>
      <c r="Z796" s="297"/>
      <c r="AA796" s="297"/>
      <c r="AB796" s="297"/>
      <c r="AC796" s="298"/>
      <c r="AD796" s="205">
        <f>'Art. 121'!AF771</f>
        <v>2</v>
      </c>
      <c r="AE796" s="91">
        <f t="shared" si="146"/>
        <v>8.5034013605442174E-2</v>
      </c>
      <c r="AF796">
        <f t="shared" si="147"/>
        <v>1</v>
      </c>
      <c r="AG796" s="89">
        <f t="shared" si="148"/>
        <v>1</v>
      </c>
      <c r="AH796" s="92">
        <f t="shared" si="149"/>
        <v>1</v>
      </c>
      <c r="AI796" s="93">
        <f t="shared" si="150"/>
        <v>1.7857142857142856E-2</v>
      </c>
      <c r="AJ796" s="93">
        <f t="shared" si="151"/>
        <v>1.7857142857142856E-2</v>
      </c>
      <c r="AK796" s="93">
        <f t="shared" si="152"/>
        <v>8.5034013605442174E-2</v>
      </c>
    </row>
    <row r="797" spans="1:37" ht="25.35" customHeight="1" thickTop="1" thickBot="1">
      <c r="A797" s="296" t="s">
        <v>605</v>
      </c>
      <c r="B797" s="297"/>
      <c r="C797" s="297"/>
      <c r="D797" s="297"/>
      <c r="E797" s="297"/>
      <c r="F797" s="297"/>
      <c r="G797" s="297"/>
      <c r="H797" s="297"/>
      <c r="I797" s="297"/>
      <c r="J797" s="297"/>
      <c r="K797" s="297"/>
      <c r="L797" s="297"/>
      <c r="M797" s="297"/>
      <c r="N797" s="297"/>
      <c r="O797" s="297"/>
      <c r="P797" s="297"/>
      <c r="Q797" s="297"/>
      <c r="R797" s="297"/>
      <c r="S797" s="297"/>
      <c r="T797" s="297"/>
      <c r="U797" s="297"/>
      <c r="V797" s="297"/>
      <c r="W797" s="297"/>
      <c r="X797" s="297"/>
      <c r="Y797" s="297"/>
      <c r="Z797" s="297"/>
      <c r="AA797" s="297"/>
      <c r="AB797" s="297"/>
      <c r="AC797" s="298"/>
      <c r="AD797" s="205">
        <f>'Art. 121'!AF772</f>
        <v>2</v>
      </c>
      <c r="AE797" s="91">
        <f t="shared" si="146"/>
        <v>8.5034013605442174E-2</v>
      </c>
      <c r="AF797">
        <f t="shared" si="147"/>
        <v>1</v>
      </c>
      <c r="AG797" s="89">
        <f t="shared" si="148"/>
        <v>1</v>
      </c>
      <c r="AH797" s="92">
        <f t="shared" si="149"/>
        <v>1</v>
      </c>
      <c r="AI797" s="93">
        <f t="shared" si="150"/>
        <v>1.7857142857142856E-2</v>
      </c>
      <c r="AJ797" s="93">
        <f t="shared" si="151"/>
        <v>1.7857142857142856E-2</v>
      </c>
      <c r="AK797" s="93">
        <f t="shared" si="152"/>
        <v>8.5034013605442174E-2</v>
      </c>
    </row>
    <row r="798" spans="1:37" ht="25.35" customHeight="1" thickTop="1" thickBot="1">
      <c r="A798" s="296" t="s">
        <v>606</v>
      </c>
      <c r="B798" s="297"/>
      <c r="C798" s="297"/>
      <c r="D798" s="297"/>
      <c r="E798" s="297"/>
      <c r="F798" s="297"/>
      <c r="G798" s="297"/>
      <c r="H798" s="297"/>
      <c r="I798" s="297"/>
      <c r="J798" s="297"/>
      <c r="K798" s="297"/>
      <c r="L798" s="297"/>
      <c r="M798" s="297"/>
      <c r="N798" s="297"/>
      <c r="O798" s="297"/>
      <c r="P798" s="297"/>
      <c r="Q798" s="297"/>
      <c r="R798" s="297"/>
      <c r="S798" s="297"/>
      <c r="T798" s="297"/>
      <c r="U798" s="297"/>
      <c r="V798" s="297"/>
      <c r="W798" s="297"/>
      <c r="X798" s="297"/>
      <c r="Y798" s="297"/>
      <c r="Z798" s="297"/>
      <c r="AA798" s="297"/>
      <c r="AB798" s="297"/>
      <c r="AC798" s="298"/>
      <c r="AD798" s="205">
        <f>'Art. 121'!AF773</f>
        <v>2</v>
      </c>
      <c r="AE798" s="91">
        <f t="shared" si="146"/>
        <v>8.5034013605442174E-2</v>
      </c>
      <c r="AF798">
        <f t="shared" si="147"/>
        <v>1</v>
      </c>
      <c r="AG798" s="89">
        <f t="shared" si="148"/>
        <v>1</v>
      </c>
      <c r="AH798" s="92">
        <f t="shared" si="149"/>
        <v>1</v>
      </c>
      <c r="AI798" s="93">
        <f t="shared" si="150"/>
        <v>1.7857142857142856E-2</v>
      </c>
      <c r="AJ798" s="93">
        <f t="shared" si="151"/>
        <v>1.7857142857142856E-2</v>
      </c>
      <c r="AK798" s="93">
        <f t="shared" si="152"/>
        <v>8.5034013605442174E-2</v>
      </c>
    </row>
    <row r="799" spans="1:37" ht="25.35" customHeight="1" thickTop="1" thickBot="1">
      <c r="A799" s="296" t="s">
        <v>607</v>
      </c>
      <c r="B799" s="297"/>
      <c r="C799" s="297"/>
      <c r="D799" s="297"/>
      <c r="E799" s="297"/>
      <c r="F799" s="297"/>
      <c r="G799" s="297"/>
      <c r="H799" s="297"/>
      <c r="I799" s="297"/>
      <c r="J799" s="297"/>
      <c r="K799" s="297"/>
      <c r="L799" s="297"/>
      <c r="M799" s="297"/>
      <c r="N799" s="297"/>
      <c r="O799" s="297"/>
      <c r="P799" s="297"/>
      <c r="Q799" s="297"/>
      <c r="R799" s="297"/>
      <c r="S799" s="297"/>
      <c r="T799" s="297"/>
      <c r="U799" s="297"/>
      <c r="V799" s="297"/>
      <c r="W799" s="297"/>
      <c r="X799" s="297"/>
      <c r="Y799" s="297"/>
      <c r="Z799" s="297"/>
      <c r="AA799" s="297"/>
      <c r="AB799" s="297"/>
      <c r="AC799" s="298"/>
      <c r="AD799" s="205">
        <f>'Art. 121'!AF774</f>
        <v>2</v>
      </c>
      <c r="AE799" s="91">
        <f t="shared" si="146"/>
        <v>8.5034013605442174E-2</v>
      </c>
      <c r="AF799">
        <f t="shared" si="147"/>
        <v>1</v>
      </c>
      <c r="AG799" s="89">
        <f t="shared" si="148"/>
        <v>1</v>
      </c>
      <c r="AH799" s="92">
        <f t="shared" si="149"/>
        <v>1</v>
      </c>
      <c r="AI799" s="93">
        <f t="shared" si="150"/>
        <v>1.7857142857142856E-2</v>
      </c>
      <c r="AJ799" s="93">
        <f t="shared" si="151"/>
        <v>1.7857142857142856E-2</v>
      </c>
      <c r="AK799" s="93">
        <f t="shared" si="152"/>
        <v>8.5034013605442174E-2</v>
      </c>
    </row>
    <row r="800" spans="1:37" ht="25.35" customHeight="1" thickTop="1" thickBot="1">
      <c r="A800" s="296" t="s">
        <v>608</v>
      </c>
      <c r="B800" s="297"/>
      <c r="C800" s="297"/>
      <c r="D800" s="297"/>
      <c r="E800" s="297"/>
      <c r="F800" s="297"/>
      <c r="G800" s="297"/>
      <c r="H800" s="297"/>
      <c r="I800" s="297"/>
      <c r="J800" s="297"/>
      <c r="K800" s="297"/>
      <c r="L800" s="297"/>
      <c r="M800" s="297"/>
      <c r="N800" s="297"/>
      <c r="O800" s="297"/>
      <c r="P800" s="297"/>
      <c r="Q800" s="297"/>
      <c r="R800" s="297"/>
      <c r="S800" s="297"/>
      <c r="T800" s="297"/>
      <c r="U800" s="297"/>
      <c r="V800" s="297"/>
      <c r="W800" s="297"/>
      <c r="X800" s="297"/>
      <c r="Y800" s="297"/>
      <c r="Z800" s="297"/>
      <c r="AA800" s="297"/>
      <c r="AB800" s="297"/>
      <c r="AC800" s="298"/>
      <c r="AD800" s="205">
        <f>'Art. 121'!AF775</f>
        <v>2</v>
      </c>
      <c r="AE800" s="91">
        <f t="shared" si="146"/>
        <v>8.5034013605442174E-2</v>
      </c>
      <c r="AF800">
        <f t="shared" si="147"/>
        <v>1</v>
      </c>
      <c r="AG800" s="89">
        <f t="shared" si="148"/>
        <v>1</v>
      </c>
      <c r="AH800" s="92">
        <f t="shared" si="149"/>
        <v>1</v>
      </c>
      <c r="AI800" s="93">
        <f t="shared" si="150"/>
        <v>1.7857142857142856E-2</v>
      </c>
      <c r="AJ800" s="93">
        <f t="shared" si="151"/>
        <v>1.7857142857142856E-2</v>
      </c>
      <c r="AK800" s="93">
        <f t="shared" si="152"/>
        <v>8.5034013605442174E-2</v>
      </c>
    </row>
    <row r="801" spans="1:37" ht="25.35" customHeight="1" thickTop="1" thickBot="1">
      <c r="A801" s="296" t="s">
        <v>609</v>
      </c>
      <c r="B801" s="297"/>
      <c r="C801" s="297"/>
      <c r="D801" s="297"/>
      <c r="E801" s="297"/>
      <c r="F801" s="297"/>
      <c r="G801" s="297"/>
      <c r="H801" s="297"/>
      <c r="I801" s="297"/>
      <c r="J801" s="297"/>
      <c r="K801" s="297"/>
      <c r="L801" s="297"/>
      <c r="M801" s="297"/>
      <c r="N801" s="297"/>
      <c r="O801" s="297"/>
      <c r="P801" s="297"/>
      <c r="Q801" s="297"/>
      <c r="R801" s="297"/>
      <c r="S801" s="297"/>
      <c r="T801" s="297"/>
      <c r="U801" s="297"/>
      <c r="V801" s="297"/>
      <c r="W801" s="297"/>
      <c r="X801" s="297"/>
      <c r="Y801" s="297"/>
      <c r="Z801" s="297"/>
      <c r="AA801" s="297"/>
      <c r="AB801" s="297"/>
      <c r="AC801" s="298"/>
      <c r="AD801" s="205">
        <f>'Art. 121'!AF776</f>
        <v>2</v>
      </c>
      <c r="AE801" s="91">
        <f t="shared" si="146"/>
        <v>8.5034013605442174E-2</v>
      </c>
      <c r="AF801">
        <f t="shared" si="147"/>
        <v>1</v>
      </c>
      <c r="AG801" s="89">
        <f t="shared" si="148"/>
        <v>1</v>
      </c>
      <c r="AH801" s="92">
        <f t="shared" si="149"/>
        <v>1</v>
      </c>
      <c r="AI801" s="93">
        <f t="shared" si="150"/>
        <v>1.7857142857142856E-2</v>
      </c>
      <c r="AJ801" s="93">
        <f t="shared" si="151"/>
        <v>1.7857142857142856E-2</v>
      </c>
      <c r="AK801" s="93">
        <f t="shared" si="152"/>
        <v>8.5034013605442174E-2</v>
      </c>
    </row>
    <row r="802" spans="1:37" ht="25.35" customHeight="1" thickTop="1" thickBot="1">
      <c r="A802" s="296" t="s">
        <v>610</v>
      </c>
      <c r="B802" s="297"/>
      <c r="C802" s="297"/>
      <c r="D802" s="297"/>
      <c r="E802" s="297"/>
      <c r="F802" s="297"/>
      <c r="G802" s="297"/>
      <c r="H802" s="297"/>
      <c r="I802" s="297"/>
      <c r="J802" s="297"/>
      <c r="K802" s="297"/>
      <c r="L802" s="297"/>
      <c r="M802" s="297"/>
      <c r="N802" s="297"/>
      <c r="O802" s="297"/>
      <c r="P802" s="297"/>
      <c r="Q802" s="297"/>
      <c r="R802" s="297"/>
      <c r="S802" s="297"/>
      <c r="T802" s="297"/>
      <c r="U802" s="297"/>
      <c r="V802" s="297"/>
      <c r="W802" s="297"/>
      <c r="X802" s="297"/>
      <c r="Y802" s="297"/>
      <c r="Z802" s="297"/>
      <c r="AA802" s="297"/>
      <c r="AB802" s="297"/>
      <c r="AC802" s="298"/>
      <c r="AD802" s="205">
        <f>'Art. 121'!AF777</f>
        <v>2</v>
      </c>
      <c r="AE802" s="91">
        <f t="shared" si="146"/>
        <v>8.5034013605442174E-2</v>
      </c>
      <c r="AF802">
        <f t="shared" si="147"/>
        <v>1</v>
      </c>
      <c r="AG802" s="89">
        <f t="shared" si="148"/>
        <v>1</v>
      </c>
      <c r="AH802" s="92">
        <f t="shared" si="149"/>
        <v>1</v>
      </c>
      <c r="AI802" s="93">
        <f t="shared" si="150"/>
        <v>1.7857142857142856E-2</v>
      </c>
      <c r="AJ802" s="93">
        <f t="shared" si="151"/>
        <v>1.7857142857142856E-2</v>
      </c>
      <c r="AK802" s="93">
        <f t="shared" si="152"/>
        <v>8.5034013605442174E-2</v>
      </c>
    </row>
    <row r="803" spans="1:37" ht="25.35" customHeight="1" thickTop="1" thickBot="1">
      <c r="A803" s="296" t="s">
        <v>611</v>
      </c>
      <c r="B803" s="297"/>
      <c r="C803" s="297"/>
      <c r="D803" s="297"/>
      <c r="E803" s="297"/>
      <c r="F803" s="297"/>
      <c r="G803" s="297"/>
      <c r="H803" s="297"/>
      <c r="I803" s="297"/>
      <c r="J803" s="297"/>
      <c r="K803" s="297"/>
      <c r="L803" s="297"/>
      <c r="M803" s="297"/>
      <c r="N803" s="297"/>
      <c r="O803" s="297"/>
      <c r="P803" s="297"/>
      <c r="Q803" s="297"/>
      <c r="R803" s="297"/>
      <c r="S803" s="297"/>
      <c r="T803" s="297"/>
      <c r="U803" s="297"/>
      <c r="V803" s="297"/>
      <c r="W803" s="297"/>
      <c r="X803" s="297"/>
      <c r="Y803" s="297"/>
      <c r="Z803" s="297"/>
      <c r="AA803" s="297"/>
      <c r="AB803" s="297"/>
      <c r="AC803" s="298"/>
      <c r="AD803" s="205">
        <f>'Art. 121'!AF778</f>
        <v>2</v>
      </c>
      <c r="AE803" s="91">
        <f t="shared" si="146"/>
        <v>8.5034013605442174E-2</v>
      </c>
      <c r="AF803">
        <f t="shared" si="147"/>
        <v>1</v>
      </c>
      <c r="AG803" s="89">
        <f t="shared" si="148"/>
        <v>1</v>
      </c>
      <c r="AH803" s="92">
        <f t="shared" si="149"/>
        <v>1</v>
      </c>
      <c r="AI803" s="93">
        <f t="shared" si="150"/>
        <v>1.7857142857142856E-2</v>
      </c>
      <c r="AJ803" s="93">
        <f t="shared" si="151"/>
        <v>1.7857142857142856E-2</v>
      </c>
      <c r="AK803" s="93">
        <f t="shared" si="152"/>
        <v>8.5034013605442174E-2</v>
      </c>
    </row>
    <row r="804" spans="1:37" ht="25.35" customHeight="1" thickTop="1" thickBot="1">
      <c r="A804" s="296" t="s">
        <v>612</v>
      </c>
      <c r="B804" s="297"/>
      <c r="C804" s="297"/>
      <c r="D804" s="297"/>
      <c r="E804" s="297"/>
      <c r="F804" s="297"/>
      <c r="G804" s="297"/>
      <c r="H804" s="297"/>
      <c r="I804" s="297"/>
      <c r="J804" s="297"/>
      <c r="K804" s="297"/>
      <c r="L804" s="297"/>
      <c r="M804" s="297"/>
      <c r="N804" s="297"/>
      <c r="O804" s="297"/>
      <c r="P804" s="297"/>
      <c r="Q804" s="297"/>
      <c r="R804" s="297"/>
      <c r="S804" s="297"/>
      <c r="T804" s="297"/>
      <c r="U804" s="297"/>
      <c r="V804" s="297"/>
      <c r="W804" s="297"/>
      <c r="X804" s="297"/>
      <c r="Y804" s="297"/>
      <c r="Z804" s="297"/>
      <c r="AA804" s="297"/>
      <c r="AB804" s="297"/>
      <c r="AC804" s="298"/>
      <c r="AD804" s="205">
        <f>'Art. 121'!AF779</f>
        <v>2</v>
      </c>
      <c r="AE804" s="91">
        <f t="shared" si="146"/>
        <v>8.5034013605442174E-2</v>
      </c>
      <c r="AF804">
        <f t="shared" si="147"/>
        <v>1</v>
      </c>
      <c r="AG804" s="89">
        <f t="shared" si="148"/>
        <v>1</v>
      </c>
      <c r="AH804" s="92">
        <f t="shared" si="149"/>
        <v>1</v>
      </c>
      <c r="AI804" s="93">
        <f t="shared" si="150"/>
        <v>1.7857142857142856E-2</v>
      </c>
      <c r="AJ804" s="93">
        <f t="shared" si="151"/>
        <v>1.7857142857142856E-2</v>
      </c>
      <c r="AK804" s="93">
        <f t="shared" si="152"/>
        <v>8.5034013605442174E-2</v>
      </c>
    </row>
    <row r="805" spans="1:37" ht="25.35" customHeight="1" thickTop="1" thickBot="1">
      <c r="A805" s="296" t="s">
        <v>613</v>
      </c>
      <c r="B805" s="297"/>
      <c r="C805" s="297"/>
      <c r="D805" s="297"/>
      <c r="E805" s="297"/>
      <c r="F805" s="297"/>
      <c r="G805" s="297"/>
      <c r="H805" s="297"/>
      <c r="I805" s="297"/>
      <c r="J805" s="297"/>
      <c r="K805" s="297"/>
      <c r="L805" s="297"/>
      <c r="M805" s="297"/>
      <c r="N805" s="297"/>
      <c r="O805" s="297"/>
      <c r="P805" s="297"/>
      <c r="Q805" s="297"/>
      <c r="R805" s="297"/>
      <c r="S805" s="297"/>
      <c r="T805" s="297"/>
      <c r="U805" s="297"/>
      <c r="V805" s="297"/>
      <c r="W805" s="297"/>
      <c r="X805" s="297"/>
      <c r="Y805" s="297"/>
      <c r="Z805" s="297"/>
      <c r="AA805" s="297"/>
      <c r="AB805" s="297"/>
      <c r="AC805" s="298"/>
      <c r="AD805" s="205">
        <f>'Art. 121'!AF780</f>
        <v>2</v>
      </c>
      <c r="AE805" s="91">
        <f t="shared" si="146"/>
        <v>8.5034013605442174E-2</v>
      </c>
      <c r="AF805">
        <f t="shared" si="147"/>
        <v>1</v>
      </c>
      <c r="AG805" s="89">
        <f t="shared" si="148"/>
        <v>1</v>
      </c>
      <c r="AH805" s="92">
        <f t="shared" si="149"/>
        <v>1</v>
      </c>
      <c r="AI805" s="93">
        <f t="shared" si="150"/>
        <v>1.7857142857142856E-2</v>
      </c>
      <c r="AJ805" s="93">
        <f t="shared" si="151"/>
        <v>1.7857142857142856E-2</v>
      </c>
      <c r="AK805" s="93">
        <f t="shared" si="152"/>
        <v>8.5034013605442174E-2</v>
      </c>
    </row>
    <row r="806" spans="1:37" ht="25.35" customHeight="1" thickTop="1" thickBot="1">
      <c r="A806" s="296" t="s">
        <v>614</v>
      </c>
      <c r="B806" s="297"/>
      <c r="C806" s="297"/>
      <c r="D806" s="297"/>
      <c r="E806" s="297"/>
      <c r="F806" s="297"/>
      <c r="G806" s="297"/>
      <c r="H806" s="297"/>
      <c r="I806" s="297"/>
      <c r="J806" s="297"/>
      <c r="K806" s="297"/>
      <c r="L806" s="297"/>
      <c r="M806" s="297"/>
      <c r="N806" s="297"/>
      <c r="O806" s="297"/>
      <c r="P806" s="297"/>
      <c r="Q806" s="297"/>
      <c r="R806" s="297"/>
      <c r="S806" s="297"/>
      <c r="T806" s="297"/>
      <c r="U806" s="297"/>
      <c r="V806" s="297"/>
      <c r="W806" s="297"/>
      <c r="X806" s="297"/>
      <c r="Y806" s="297"/>
      <c r="Z806" s="297"/>
      <c r="AA806" s="297"/>
      <c r="AB806" s="297"/>
      <c r="AC806" s="298"/>
      <c r="AD806" s="205">
        <f>'Art. 121'!AF781</f>
        <v>2</v>
      </c>
      <c r="AE806" s="91">
        <f t="shared" si="146"/>
        <v>8.5034013605442174E-2</v>
      </c>
      <c r="AF806">
        <f t="shared" si="147"/>
        <v>1</v>
      </c>
      <c r="AG806" s="89">
        <f t="shared" si="148"/>
        <v>1</v>
      </c>
      <c r="AH806" s="92">
        <f t="shared" si="149"/>
        <v>1</v>
      </c>
      <c r="AI806" s="93">
        <f t="shared" si="150"/>
        <v>1.7857142857142856E-2</v>
      </c>
      <c r="AJ806" s="93">
        <f t="shared" si="151"/>
        <v>1.7857142857142856E-2</v>
      </c>
      <c r="AK806" s="93">
        <f t="shared" si="152"/>
        <v>8.5034013605442174E-2</v>
      </c>
    </row>
    <row r="807" spans="1:37" ht="25.35" customHeight="1" thickTop="1" thickBot="1">
      <c r="A807" s="296" t="s">
        <v>615</v>
      </c>
      <c r="B807" s="297"/>
      <c r="C807" s="297"/>
      <c r="D807" s="297"/>
      <c r="E807" s="297"/>
      <c r="F807" s="297"/>
      <c r="G807" s="297"/>
      <c r="H807" s="297"/>
      <c r="I807" s="297"/>
      <c r="J807" s="297"/>
      <c r="K807" s="297"/>
      <c r="L807" s="297"/>
      <c r="M807" s="297"/>
      <c r="N807" s="297"/>
      <c r="O807" s="297"/>
      <c r="P807" s="297"/>
      <c r="Q807" s="297"/>
      <c r="R807" s="297"/>
      <c r="S807" s="297"/>
      <c r="T807" s="297"/>
      <c r="U807" s="297"/>
      <c r="V807" s="297"/>
      <c r="W807" s="297"/>
      <c r="X807" s="297"/>
      <c r="Y807" s="297"/>
      <c r="Z807" s="297"/>
      <c r="AA807" s="297"/>
      <c r="AB807" s="297"/>
      <c r="AC807" s="298"/>
      <c r="AD807" s="205">
        <f>'Art. 121'!AF782</f>
        <v>2</v>
      </c>
      <c r="AE807" s="91">
        <f t="shared" si="146"/>
        <v>8.5034013605442174E-2</v>
      </c>
      <c r="AF807">
        <f t="shared" si="147"/>
        <v>1</v>
      </c>
      <c r="AG807" s="89">
        <f t="shared" si="148"/>
        <v>1</v>
      </c>
      <c r="AH807" s="92">
        <f t="shared" si="149"/>
        <v>1</v>
      </c>
      <c r="AI807" s="93">
        <f t="shared" si="150"/>
        <v>1.7857142857142856E-2</v>
      </c>
      <c r="AJ807" s="93">
        <f t="shared" si="151"/>
        <v>1.7857142857142856E-2</v>
      </c>
      <c r="AK807" s="93">
        <f t="shared" si="152"/>
        <v>8.5034013605442174E-2</v>
      </c>
    </row>
    <row r="808" spans="1:37" ht="25.35" customHeight="1" thickTop="1" thickBot="1">
      <c r="A808" s="296" t="s">
        <v>616</v>
      </c>
      <c r="B808" s="297"/>
      <c r="C808" s="297"/>
      <c r="D808" s="297"/>
      <c r="E808" s="297"/>
      <c r="F808" s="297"/>
      <c r="G808" s="297"/>
      <c r="H808" s="297"/>
      <c r="I808" s="297"/>
      <c r="J808" s="297"/>
      <c r="K808" s="297"/>
      <c r="L808" s="297"/>
      <c r="M808" s="297"/>
      <c r="N808" s="297"/>
      <c r="O808" s="297"/>
      <c r="P808" s="297"/>
      <c r="Q808" s="297"/>
      <c r="R808" s="297"/>
      <c r="S808" s="297"/>
      <c r="T808" s="297"/>
      <c r="U808" s="297"/>
      <c r="V808" s="297"/>
      <c r="W808" s="297"/>
      <c r="X808" s="297"/>
      <c r="Y808" s="297"/>
      <c r="Z808" s="297"/>
      <c r="AA808" s="297"/>
      <c r="AB808" s="297"/>
      <c r="AC808" s="298"/>
      <c r="AD808" s="205">
        <f>'Art. 121'!AF783</f>
        <v>2</v>
      </c>
      <c r="AE808" s="91">
        <f t="shared" si="146"/>
        <v>8.5034013605442174E-2</v>
      </c>
      <c r="AF808">
        <f t="shared" si="147"/>
        <v>1</v>
      </c>
      <c r="AG808" s="89">
        <f t="shared" si="148"/>
        <v>1</v>
      </c>
      <c r="AH808" s="92">
        <f t="shared" si="149"/>
        <v>1</v>
      </c>
      <c r="AI808" s="93">
        <f t="shared" si="150"/>
        <v>1.7857142857142856E-2</v>
      </c>
      <c r="AJ808" s="93">
        <f t="shared" si="151"/>
        <v>1.7857142857142856E-2</v>
      </c>
      <c r="AK808" s="93">
        <f t="shared" si="152"/>
        <v>8.5034013605442174E-2</v>
      </c>
    </row>
    <row r="809" spans="1:37" ht="25.35" customHeight="1" thickTop="1" thickBot="1">
      <c r="A809" s="296" t="s">
        <v>617</v>
      </c>
      <c r="B809" s="297"/>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297"/>
      <c r="Z809" s="297"/>
      <c r="AA809" s="297"/>
      <c r="AB809" s="297"/>
      <c r="AC809" s="298"/>
      <c r="AD809" s="205">
        <f>'Art. 121'!AF784</f>
        <v>2</v>
      </c>
      <c r="AE809" s="91">
        <f t="shared" si="146"/>
        <v>8.5034013605442174E-2</v>
      </c>
      <c r="AF809">
        <f t="shared" si="147"/>
        <v>1</v>
      </c>
      <c r="AG809" s="89">
        <f t="shared" si="148"/>
        <v>1</v>
      </c>
      <c r="AH809" s="92">
        <f t="shared" si="149"/>
        <v>1</v>
      </c>
      <c r="AI809" s="93">
        <f t="shared" si="150"/>
        <v>1.7857142857142856E-2</v>
      </c>
      <c r="AJ809" s="93">
        <f t="shared" si="151"/>
        <v>1.7857142857142856E-2</v>
      </c>
      <c r="AK809" s="93">
        <f t="shared" si="152"/>
        <v>8.5034013605442174E-2</v>
      </c>
    </row>
    <row r="810" spans="1:37" ht="25.35" customHeight="1" thickTop="1" thickBot="1">
      <c r="A810" s="296" t="s">
        <v>618</v>
      </c>
      <c r="B810" s="297"/>
      <c r="C810" s="297"/>
      <c r="D810" s="297"/>
      <c r="E810" s="297"/>
      <c r="F810" s="297"/>
      <c r="G810" s="297"/>
      <c r="H810" s="297"/>
      <c r="I810" s="297"/>
      <c r="J810" s="297"/>
      <c r="K810" s="297"/>
      <c r="L810" s="297"/>
      <c r="M810" s="297"/>
      <c r="N810" s="297"/>
      <c r="O810" s="297"/>
      <c r="P810" s="297"/>
      <c r="Q810" s="297"/>
      <c r="R810" s="297"/>
      <c r="S810" s="297"/>
      <c r="T810" s="297"/>
      <c r="U810" s="297"/>
      <c r="V810" s="297"/>
      <c r="W810" s="297"/>
      <c r="X810" s="297"/>
      <c r="Y810" s="297"/>
      <c r="Z810" s="297"/>
      <c r="AA810" s="297"/>
      <c r="AB810" s="297"/>
      <c r="AC810" s="298"/>
      <c r="AD810" s="205">
        <f>'Art. 121'!AF785</f>
        <v>2</v>
      </c>
      <c r="AE810" s="91">
        <f t="shared" si="146"/>
        <v>8.5034013605442174E-2</v>
      </c>
      <c r="AF810">
        <f t="shared" si="147"/>
        <v>1</v>
      </c>
      <c r="AG810" s="89">
        <f t="shared" si="148"/>
        <v>1</v>
      </c>
      <c r="AH810" s="92">
        <f t="shared" si="149"/>
        <v>1</v>
      </c>
      <c r="AI810" s="93">
        <f t="shared" si="150"/>
        <v>1.7857142857142856E-2</v>
      </c>
      <c r="AJ810" s="93">
        <f t="shared" si="151"/>
        <v>1.7857142857142856E-2</v>
      </c>
      <c r="AK810" s="93">
        <f t="shared" si="152"/>
        <v>8.5034013605442174E-2</v>
      </c>
    </row>
    <row r="811" spans="1:37" ht="25.35" customHeight="1" thickTop="1" thickBot="1">
      <c r="A811" s="296" t="s">
        <v>619</v>
      </c>
      <c r="B811" s="297"/>
      <c r="C811" s="297"/>
      <c r="D811" s="297"/>
      <c r="E811" s="297"/>
      <c r="F811" s="297"/>
      <c r="G811" s="297"/>
      <c r="H811" s="297"/>
      <c r="I811" s="297"/>
      <c r="J811" s="297"/>
      <c r="K811" s="297"/>
      <c r="L811" s="297"/>
      <c r="M811" s="297"/>
      <c r="N811" s="297"/>
      <c r="O811" s="297"/>
      <c r="P811" s="297"/>
      <c r="Q811" s="297"/>
      <c r="R811" s="297"/>
      <c r="S811" s="297"/>
      <c r="T811" s="297"/>
      <c r="U811" s="297"/>
      <c r="V811" s="297"/>
      <c r="W811" s="297"/>
      <c r="X811" s="297"/>
      <c r="Y811" s="297"/>
      <c r="Z811" s="297"/>
      <c r="AA811" s="297"/>
      <c r="AB811" s="297"/>
      <c r="AC811" s="298"/>
      <c r="AD811" s="205">
        <f>'Art. 121'!AF786</f>
        <v>2</v>
      </c>
      <c r="AE811" s="91">
        <f t="shared" si="146"/>
        <v>8.5034013605442174E-2</v>
      </c>
      <c r="AF811">
        <f t="shared" si="147"/>
        <v>1</v>
      </c>
      <c r="AG811" s="89">
        <f t="shared" si="148"/>
        <v>1</v>
      </c>
      <c r="AH811" s="92">
        <f t="shared" si="149"/>
        <v>1</v>
      </c>
      <c r="AI811" s="93">
        <f t="shared" si="150"/>
        <v>1.7857142857142856E-2</v>
      </c>
      <c r="AJ811" s="93">
        <f t="shared" si="151"/>
        <v>1.7857142857142856E-2</v>
      </c>
      <c r="AK811" s="93">
        <f t="shared" si="152"/>
        <v>8.5034013605442174E-2</v>
      </c>
    </row>
    <row r="812" spans="1:37" ht="25.35" customHeight="1" thickTop="1" thickBot="1">
      <c r="A812" s="296" t="s">
        <v>620</v>
      </c>
      <c r="B812" s="297"/>
      <c r="C812" s="297"/>
      <c r="D812" s="297"/>
      <c r="E812" s="297"/>
      <c r="F812" s="297"/>
      <c r="G812" s="297"/>
      <c r="H812" s="297"/>
      <c r="I812" s="297"/>
      <c r="J812" s="297"/>
      <c r="K812" s="297"/>
      <c r="L812" s="297"/>
      <c r="M812" s="297"/>
      <c r="N812" s="297"/>
      <c r="O812" s="297"/>
      <c r="P812" s="297"/>
      <c r="Q812" s="297"/>
      <c r="R812" s="297"/>
      <c r="S812" s="297"/>
      <c r="T812" s="297"/>
      <c r="U812" s="297"/>
      <c r="V812" s="297"/>
      <c r="W812" s="297"/>
      <c r="X812" s="297"/>
      <c r="Y812" s="297"/>
      <c r="Z812" s="297"/>
      <c r="AA812" s="297"/>
      <c r="AB812" s="297"/>
      <c r="AC812" s="298"/>
      <c r="AD812" s="205">
        <f>'Art. 121'!AF787</f>
        <v>2</v>
      </c>
      <c r="AE812" s="91">
        <f t="shared" si="146"/>
        <v>8.5034013605442174E-2</v>
      </c>
      <c r="AF812">
        <f t="shared" si="147"/>
        <v>1</v>
      </c>
      <c r="AG812" s="89">
        <f t="shared" si="148"/>
        <v>1</v>
      </c>
      <c r="AH812" s="92">
        <f t="shared" si="149"/>
        <v>1</v>
      </c>
      <c r="AI812" s="93">
        <f t="shared" si="150"/>
        <v>1.7857142857142856E-2</v>
      </c>
      <c r="AJ812" s="93">
        <f t="shared" si="151"/>
        <v>1.7857142857142856E-2</v>
      </c>
      <c r="AK812" s="93">
        <f t="shared" si="152"/>
        <v>8.5034013605442174E-2</v>
      </c>
    </row>
    <row r="813" spans="1:37" ht="25.35" customHeight="1" thickTop="1" thickBot="1">
      <c r="A813" s="296" t="s">
        <v>621</v>
      </c>
      <c r="B813" s="297"/>
      <c r="C813" s="297"/>
      <c r="D813" s="297"/>
      <c r="E813" s="297"/>
      <c r="F813" s="297"/>
      <c r="G813" s="297"/>
      <c r="H813" s="297"/>
      <c r="I813" s="297"/>
      <c r="J813" s="297"/>
      <c r="K813" s="297"/>
      <c r="L813" s="297"/>
      <c r="M813" s="297"/>
      <c r="N813" s="297"/>
      <c r="O813" s="297"/>
      <c r="P813" s="297"/>
      <c r="Q813" s="297"/>
      <c r="R813" s="297"/>
      <c r="S813" s="297"/>
      <c r="T813" s="297"/>
      <c r="U813" s="297"/>
      <c r="V813" s="297"/>
      <c r="W813" s="297"/>
      <c r="X813" s="297"/>
      <c r="Y813" s="297"/>
      <c r="Z813" s="297"/>
      <c r="AA813" s="297"/>
      <c r="AB813" s="297"/>
      <c r="AC813" s="298"/>
      <c r="AD813" s="205">
        <f>'Art. 121'!AF788</f>
        <v>2</v>
      </c>
      <c r="AE813" s="91">
        <f t="shared" si="146"/>
        <v>8.5034013605442174E-2</v>
      </c>
      <c r="AF813">
        <f t="shared" si="147"/>
        <v>1</v>
      </c>
      <c r="AG813" s="89">
        <f t="shared" si="148"/>
        <v>1</v>
      </c>
      <c r="AH813" s="92">
        <f t="shared" si="149"/>
        <v>1</v>
      </c>
      <c r="AI813" s="93">
        <f t="shared" si="150"/>
        <v>1.7857142857142856E-2</v>
      </c>
      <c r="AJ813" s="93">
        <f t="shared" si="151"/>
        <v>1.7857142857142856E-2</v>
      </c>
      <c r="AK813" s="93">
        <f t="shared" si="152"/>
        <v>8.5034013605442174E-2</v>
      </c>
    </row>
    <row r="814" spans="1:37" ht="25.35" customHeight="1" thickTop="1" thickBot="1">
      <c r="A814" s="296" t="s">
        <v>622</v>
      </c>
      <c r="B814" s="297"/>
      <c r="C814" s="297"/>
      <c r="D814" s="297"/>
      <c r="E814" s="297"/>
      <c r="F814" s="297"/>
      <c r="G814" s="297"/>
      <c r="H814" s="297"/>
      <c r="I814" s="297"/>
      <c r="J814" s="297"/>
      <c r="K814" s="297"/>
      <c r="L814" s="297"/>
      <c r="M814" s="297"/>
      <c r="N814" s="297"/>
      <c r="O814" s="297"/>
      <c r="P814" s="297"/>
      <c r="Q814" s="297"/>
      <c r="R814" s="297"/>
      <c r="S814" s="297"/>
      <c r="T814" s="297"/>
      <c r="U814" s="297"/>
      <c r="V814" s="297"/>
      <c r="W814" s="297"/>
      <c r="X814" s="297"/>
      <c r="Y814" s="297"/>
      <c r="Z814" s="297"/>
      <c r="AA814" s="297"/>
      <c r="AB814" s="297"/>
      <c r="AC814" s="298"/>
      <c r="AD814" s="205">
        <f>'Art. 121'!AF789</f>
        <v>2</v>
      </c>
      <c r="AE814" s="91">
        <f t="shared" si="146"/>
        <v>8.5034013605442174E-2</v>
      </c>
      <c r="AF814">
        <f t="shared" si="147"/>
        <v>1</v>
      </c>
      <c r="AG814" s="89">
        <f t="shared" si="148"/>
        <v>1</v>
      </c>
      <c r="AH814" s="92">
        <f t="shared" si="149"/>
        <v>1</v>
      </c>
      <c r="AI814" s="93">
        <f t="shared" si="150"/>
        <v>1.7857142857142856E-2</v>
      </c>
      <c r="AJ814" s="93">
        <f t="shared" si="151"/>
        <v>1.7857142857142856E-2</v>
      </c>
      <c r="AK814" s="93">
        <f t="shared" si="152"/>
        <v>8.5034013605442174E-2</v>
      </c>
    </row>
    <row r="815" spans="1:37" ht="25.35" customHeight="1" thickTop="1" thickBot="1">
      <c r="A815" s="296" t="s">
        <v>623</v>
      </c>
      <c r="B815" s="297"/>
      <c r="C815" s="297"/>
      <c r="D815" s="297"/>
      <c r="E815" s="297"/>
      <c r="F815" s="297"/>
      <c r="G815" s="297"/>
      <c r="H815" s="297"/>
      <c r="I815" s="297"/>
      <c r="J815" s="297"/>
      <c r="K815" s="297"/>
      <c r="L815" s="297"/>
      <c r="M815" s="297"/>
      <c r="N815" s="297"/>
      <c r="O815" s="297"/>
      <c r="P815" s="297"/>
      <c r="Q815" s="297"/>
      <c r="R815" s="297"/>
      <c r="S815" s="297"/>
      <c r="T815" s="297"/>
      <c r="U815" s="297"/>
      <c r="V815" s="297"/>
      <c r="W815" s="297"/>
      <c r="X815" s="297"/>
      <c r="Y815" s="297"/>
      <c r="Z815" s="297"/>
      <c r="AA815" s="297"/>
      <c r="AB815" s="297"/>
      <c r="AC815" s="298"/>
      <c r="AD815" s="205">
        <f>'Art. 121'!AF790</f>
        <v>2</v>
      </c>
      <c r="AE815" s="91">
        <f t="shared" si="146"/>
        <v>8.5034013605442174E-2</v>
      </c>
      <c r="AF815">
        <f t="shared" si="147"/>
        <v>1</v>
      </c>
      <c r="AG815" s="89">
        <f t="shared" si="148"/>
        <v>1</v>
      </c>
      <c r="AH815" s="92">
        <f t="shared" si="149"/>
        <v>1</v>
      </c>
      <c r="AI815" s="93">
        <f t="shared" si="150"/>
        <v>1.7857142857142856E-2</v>
      </c>
      <c r="AJ815" s="93">
        <f t="shared" si="151"/>
        <v>1.7857142857142856E-2</v>
      </c>
      <c r="AK815" s="93">
        <f t="shared" si="152"/>
        <v>8.5034013605442174E-2</v>
      </c>
    </row>
    <row r="816" spans="1:37" ht="25.35" customHeight="1" thickTop="1" thickBot="1">
      <c r="A816" s="296" t="s">
        <v>624</v>
      </c>
      <c r="B816" s="297"/>
      <c r="C816" s="297"/>
      <c r="D816" s="297"/>
      <c r="E816" s="297"/>
      <c r="F816" s="297"/>
      <c r="G816" s="297"/>
      <c r="H816" s="297"/>
      <c r="I816" s="297"/>
      <c r="J816" s="297"/>
      <c r="K816" s="297"/>
      <c r="L816" s="297"/>
      <c r="M816" s="297"/>
      <c r="N816" s="297"/>
      <c r="O816" s="297"/>
      <c r="P816" s="297"/>
      <c r="Q816" s="297"/>
      <c r="R816" s="297"/>
      <c r="S816" s="297"/>
      <c r="T816" s="297"/>
      <c r="U816" s="297"/>
      <c r="V816" s="297"/>
      <c r="W816" s="297"/>
      <c r="X816" s="297"/>
      <c r="Y816" s="297"/>
      <c r="Z816" s="297"/>
      <c r="AA816" s="297"/>
      <c r="AB816" s="297"/>
      <c r="AC816" s="298"/>
      <c r="AD816" s="205">
        <f>'Art. 121'!AF791</f>
        <v>2</v>
      </c>
      <c r="AE816" s="91">
        <f t="shared" si="146"/>
        <v>8.5034013605442174E-2</v>
      </c>
      <c r="AF816">
        <f t="shared" si="147"/>
        <v>1</v>
      </c>
      <c r="AG816" s="89">
        <f t="shared" si="148"/>
        <v>1</v>
      </c>
      <c r="AH816" s="92">
        <f t="shared" si="149"/>
        <v>1</v>
      </c>
      <c r="AI816" s="93">
        <f t="shared" si="150"/>
        <v>1.7857142857142856E-2</v>
      </c>
      <c r="AJ816" s="93">
        <f t="shared" si="151"/>
        <v>1.7857142857142856E-2</v>
      </c>
      <c r="AK816" s="93">
        <f t="shared" si="152"/>
        <v>8.5034013605442174E-2</v>
      </c>
    </row>
    <row r="817" spans="1:37" ht="25.35" customHeight="1" thickTop="1" thickBot="1">
      <c r="A817" s="296" t="s">
        <v>625</v>
      </c>
      <c r="B817" s="297"/>
      <c r="C817" s="297"/>
      <c r="D817" s="297"/>
      <c r="E817" s="297"/>
      <c r="F817" s="297"/>
      <c r="G817" s="297"/>
      <c r="H817" s="297"/>
      <c r="I817" s="297"/>
      <c r="J817" s="297"/>
      <c r="K817" s="297"/>
      <c r="L817" s="297"/>
      <c r="M817" s="297"/>
      <c r="N817" s="297"/>
      <c r="O817" s="297"/>
      <c r="P817" s="297"/>
      <c r="Q817" s="297"/>
      <c r="R817" s="297"/>
      <c r="S817" s="297"/>
      <c r="T817" s="297"/>
      <c r="U817" s="297"/>
      <c r="V817" s="297"/>
      <c r="W817" s="297"/>
      <c r="X817" s="297"/>
      <c r="Y817" s="297"/>
      <c r="Z817" s="297"/>
      <c r="AA817" s="297"/>
      <c r="AB817" s="297"/>
      <c r="AC817" s="298"/>
      <c r="AD817" s="205">
        <f>'Art. 121'!AF792</f>
        <v>2</v>
      </c>
      <c r="AE817" s="91">
        <f t="shared" si="146"/>
        <v>8.5034013605442174E-2</v>
      </c>
      <c r="AF817">
        <f t="shared" si="147"/>
        <v>1</v>
      </c>
      <c r="AG817" s="89">
        <f t="shared" si="148"/>
        <v>1</v>
      </c>
      <c r="AH817" s="92">
        <f t="shared" si="149"/>
        <v>1</v>
      </c>
      <c r="AI817" s="93">
        <f t="shared" si="150"/>
        <v>1.7857142857142856E-2</v>
      </c>
      <c r="AJ817" s="93">
        <f t="shared" si="151"/>
        <v>1.7857142857142856E-2</v>
      </c>
      <c r="AK817" s="93">
        <f t="shared" si="152"/>
        <v>8.5034013605442174E-2</v>
      </c>
    </row>
    <row r="818" spans="1:37" ht="25.35" customHeight="1" thickTop="1" thickBot="1">
      <c r="A818" s="296" t="s">
        <v>626</v>
      </c>
      <c r="B818" s="297"/>
      <c r="C818" s="297"/>
      <c r="D818" s="297"/>
      <c r="E818" s="297"/>
      <c r="F818" s="297"/>
      <c r="G818" s="297"/>
      <c r="H818" s="297"/>
      <c r="I818" s="297"/>
      <c r="J818" s="297"/>
      <c r="K818" s="297"/>
      <c r="L818" s="297"/>
      <c r="M818" s="297"/>
      <c r="N818" s="297"/>
      <c r="O818" s="297"/>
      <c r="P818" s="297"/>
      <c r="Q818" s="297"/>
      <c r="R818" s="297"/>
      <c r="S818" s="297"/>
      <c r="T818" s="297"/>
      <c r="U818" s="297"/>
      <c r="V818" s="297"/>
      <c r="W818" s="297"/>
      <c r="X818" s="297"/>
      <c r="Y818" s="297"/>
      <c r="Z818" s="297"/>
      <c r="AA818" s="297"/>
      <c r="AB818" s="297"/>
      <c r="AC818" s="298"/>
      <c r="AD818" s="205">
        <f>'Art. 121'!AF793</f>
        <v>2</v>
      </c>
      <c r="AE818" s="91">
        <f t="shared" si="146"/>
        <v>8.5034013605442174E-2</v>
      </c>
      <c r="AF818">
        <f t="shared" si="147"/>
        <v>1</v>
      </c>
      <c r="AG818" s="89">
        <f t="shared" si="148"/>
        <v>1</v>
      </c>
      <c r="AH818" s="92">
        <f t="shared" si="149"/>
        <v>1</v>
      </c>
      <c r="AI818" s="93">
        <f t="shared" si="150"/>
        <v>1.7857142857142856E-2</v>
      </c>
      <c r="AJ818" s="93">
        <f t="shared" si="151"/>
        <v>1.7857142857142856E-2</v>
      </c>
      <c r="AK818" s="93">
        <f t="shared" si="152"/>
        <v>8.5034013605442174E-2</v>
      </c>
    </row>
    <row r="819" spans="1:37" ht="25.35" customHeight="1" thickTop="1" thickBot="1">
      <c r="A819" s="296" t="s">
        <v>627</v>
      </c>
      <c r="B819" s="297"/>
      <c r="C819" s="297"/>
      <c r="D819" s="297"/>
      <c r="E819" s="297"/>
      <c r="F819" s="297"/>
      <c r="G819" s="297"/>
      <c r="H819" s="297"/>
      <c r="I819" s="297"/>
      <c r="J819" s="297"/>
      <c r="K819" s="297"/>
      <c r="L819" s="297"/>
      <c r="M819" s="297"/>
      <c r="N819" s="297"/>
      <c r="O819" s="297"/>
      <c r="P819" s="297"/>
      <c r="Q819" s="297"/>
      <c r="R819" s="297"/>
      <c r="S819" s="297"/>
      <c r="T819" s="297"/>
      <c r="U819" s="297"/>
      <c r="V819" s="297"/>
      <c r="W819" s="297"/>
      <c r="X819" s="297"/>
      <c r="Y819" s="297"/>
      <c r="Z819" s="297"/>
      <c r="AA819" s="297"/>
      <c r="AB819" s="297"/>
      <c r="AC819" s="298"/>
      <c r="AD819" s="205">
        <f>'Art. 121'!AF794</f>
        <v>2</v>
      </c>
      <c r="AE819" s="91">
        <f t="shared" si="146"/>
        <v>8.5034013605442174E-2</v>
      </c>
      <c r="AF819">
        <f t="shared" si="147"/>
        <v>1</v>
      </c>
      <c r="AG819" s="89">
        <f t="shared" si="148"/>
        <v>1</v>
      </c>
      <c r="AH819" s="92">
        <f t="shared" si="149"/>
        <v>1</v>
      </c>
      <c r="AI819" s="93">
        <f t="shared" si="150"/>
        <v>1.7857142857142856E-2</v>
      </c>
      <c r="AJ819" s="93">
        <f t="shared" si="151"/>
        <v>1.7857142857142856E-2</v>
      </c>
      <c r="AK819" s="93">
        <f t="shared" si="152"/>
        <v>8.5034013605442174E-2</v>
      </c>
    </row>
    <row r="820" spans="1:37" ht="25.35" customHeight="1" thickTop="1" thickBot="1">
      <c r="A820" s="296" t="s">
        <v>628</v>
      </c>
      <c r="B820" s="297"/>
      <c r="C820" s="297"/>
      <c r="D820" s="297"/>
      <c r="E820" s="297"/>
      <c r="F820" s="297"/>
      <c r="G820" s="297"/>
      <c r="H820" s="297"/>
      <c r="I820" s="297"/>
      <c r="J820" s="297"/>
      <c r="K820" s="297"/>
      <c r="L820" s="297"/>
      <c r="M820" s="297"/>
      <c r="N820" s="297"/>
      <c r="O820" s="297"/>
      <c r="P820" s="297"/>
      <c r="Q820" s="297"/>
      <c r="R820" s="297"/>
      <c r="S820" s="297"/>
      <c r="T820" s="297"/>
      <c r="U820" s="297"/>
      <c r="V820" s="297"/>
      <c r="W820" s="297"/>
      <c r="X820" s="297"/>
      <c r="Y820" s="297"/>
      <c r="Z820" s="297"/>
      <c r="AA820" s="297"/>
      <c r="AB820" s="297"/>
      <c r="AC820" s="298"/>
      <c r="AD820" s="205">
        <f>'Art. 121'!AF795</f>
        <v>2</v>
      </c>
      <c r="AE820" s="91">
        <f t="shared" si="146"/>
        <v>8.5034013605442174E-2</v>
      </c>
      <c r="AF820">
        <f t="shared" si="147"/>
        <v>1</v>
      </c>
      <c r="AG820" s="89">
        <f t="shared" si="148"/>
        <v>1</v>
      </c>
      <c r="AH820" s="92">
        <f t="shared" si="149"/>
        <v>1</v>
      </c>
      <c r="AI820" s="93">
        <f t="shared" si="150"/>
        <v>1.7857142857142856E-2</v>
      </c>
      <c r="AJ820" s="93">
        <f t="shared" si="151"/>
        <v>1.7857142857142856E-2</v>
      </c>
      <c r="AK820" s="93">
        <f t="shared" si="152"/>
        <v>8.5034013605442174E-2</v>
      </c>
    </row>
    <row r="821" spans="1:37" ht="25.35" customHeight="1" thickTop="1" thickBot="1">
      <c r="A821" s="296" t="s">
        <v>629</v>
      </c>
      <c r="B821" s="297"/>
      <c r="C821" s="297"/>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c r="Z821" s="297"/>
      <c r="AA821" s="297"/>
      <c r="AB821" s="297"/>
      <c r="AC821" s="298"/>
      <c r="AD821" s="205">
        <f>'Art. 121'!AF796</f>
        <v>2</v>
      </c>
      <c r="AE821" s="91">
        <f t="shared" si="146"/>
        <v>8.5034013605442174E-2</v>
      </c>
      <c r="AF821">
        <f t="shared" si="147"/>
        <v>1</v>
      </c>
      <c r="AG821" s="89">
        <f t="shared" si="148"/>
        <v>1</v>
      </c>
      <c r="AH821" s="92">
        <f t="shared" si="149"/>
        <v>1</v>
      </c>
      <c r="AI821" s="93">
        <f t="shared" si="150"/>
        <v>1.7857142857142856E-2</v>
      </c>
      <c r="AJ821" s="93">
        <f t="shared" si="151"/>
        <v>1.7857142857142856E-2</v>
      </c>
      <c r="AK821" s="93">
        <f t="shared" si="152"/>
        <v>8.5034013605442174E-2</v>
      </c>
    </row>
    <row r="822" spans="1:37" ht="25.35" customHeight="1" thickTop="1" thickBot="1">
      <c r="A822" s="296" t="s">
        <v>630</v>
      </c>
      <c r="B822" s="297"/>
      <c r="C822" s="297"/>
      <c r="D822" s="297"/>
      <c r="E822" s="297"/>
      <c r="F822" s="297"/>
      <c r="G822" s="297"/>
      <c r="H822" s="297"/>
      <c r="I822" s="297"/>
      <c r="J822" s="297"/>
      <c r="K822" s="297"/>
      <c r="L822" s="297"/>
      <c r="M822" s="297"/>
      <c r="N822" s="297"/>
      <c r="O822" s="297"/>
      <c r="P822" s="297"/>
      <c r="Q822" s="297"/>
      <c r="R822" s="297"/>
      <c r="S822" s="297"/>
      <c r="T822" s="297"/>
      <c r="U822" s="297"/>
      <c r="V822" s="297"/>
      <c r="W822" s="297"/>
      <c r="X822" s="297"/>
      <c r="Y822" s="297"/>
      <c r="Z822" s="297"/>
      <c r="AA822" s="297"/>
      <c r="AB822" s="297"/>
      <c r="AC822" s="298"/>
      <c r="AD822" s="205">
        <f>'Art. 121'!AF797</f>
        <v>2</v>
      </c>
      <c r="AE822" s="91">
        <f t="shared" si="146"/>
        <v>8.5034013605442174E-2</v>
      </c>
      <c r="AF822">
        <f t="shared" si="147"/>
        <v>1</v>
      </c>
      <c r="AG822" s="89">
        <f t="shared" si="148"/>
        <v>1</v>
      </c>
      <c r="AH822" s="92">
        <f t="shared" si="149"/>
        <v>1</v>
      </c>
      <c r="AI822" s="93">
        <f t="shared" si="150"/>
        <v>1.7857142857142856E-2</v>
      </c>
      <c r="AJ822" s="93">
        <f t="shared" si="151"/>
        <v>1.7857142857142856E-2</v>
      </c>
      <c r="AK822" s="93">
        <f t="shared" si="152"/>
        <v>8.5034013605442174E-2</v>
      </c>
    </row>
    <row r="823" spans="1:37" ht="25.35" customHeight="1" thickTop="1" thickBot="1">
      <c r="A823" s="296" t="s">
        <v>631</v>
      </c>
      <c r="B823" s="297"/>
      <c r="C823" s="297"/>
      <c r="D823" s="297"/>
      <c r="E823" s="297"/>
      <c r="F823" s="297"/>
      <c r="G823" s="297"/>
      <c r="H823" s="297"/>
      <c r="I823" s="297"/>
      <c r="J823" s="297"/>
      <c r="K823" s="297"/>
      <c r="L823" s="297"/>
      <c r="M823" s="297"/>
      <c r="N823" s="297"/>
      <c r="O823" s="297"/>
      <c r="P823" s="297"/>
      <c r="Q823" s="297"/>
      <c r="R823" s="297"/>
      <c r="S823" s="297"/>
      <c r="T823" s="297"/>
      <c r="U823" s="297"/>
      <c r="V823" s="297"/>
      <c r="W823" s="297"/>
      <c r="X823" s="297"/>
      <c r="Y823" s="297"/>
      <c r="Z823" s="297"/>
      <c r="AA823" s="297"/>
      <c r="AB823" s="297"/>
      <c r="AC823" s="298"/>
      <c r="AD823" s="205">
        <f>'Art. 121'!AF798</f>
        <v>2</v>
      </c>
      <c r="AE823" s="91">
        <f t="shared" si="146"/>
        <v>8.5034013605442174E-2</v>
      </c>
      <c r="AF823">
        <f t="shared" si="147"/>
        <v>1</v>
      </c>
      <c r="AG823" s="89">
        <f t="shared" si="148"/>
        <v>1</v>
      </c>
      <c r="AH823" s="92">
        <f t="shared" si="149"/>
        <v>1</v>
      </c>
      <c r="AI823" s="93">
        <f t="shared" si="150"/>
        <v>1.7857142857142856E-2</v>
      </c>
      <c r="AJ823" s="93">
        <f t="shared" si="151"/>
        <v>1.7857142857142856E-2</v>
      </c>
      <c r="AK823" s="93">
        <f t="shared" si="152"/>
        <v>8.5034013605442174E-2</v>
      </c>
    </row>
    <row r="824" spans="1:37" ht="25.35" customHeight="1" thickTop="1" thickBot="1">
      <c r="A824" s="296" t="s">
        <v>632</v>
      </c>
      <c r="B824" s="297"/>
      <c r="C824" s="297"/>
      <c r="D824" s="297"/>
      <c r="E824" s="297"/>
      <c r="F824" s="297"/>
      <c r="G824" s="297"/>
      <c r="H824" s="297"/>
      <c r="I824" s="297"/>
      <c r="J824" s="297"/>
      <c r="K824" s="297"/>
      <c r="L824" s="297"/>
      <c r="M824" s="297"/>
      <c r="N824" s="297"/>
      <c r="O824" s="297"/>
      <c r="P824" s="297"/>
      <c r="Q824" s="297"/>
      <c r="R824" s="297"/>
      <c r="S824" s="297"/>
      <c r="T824" s="297"/>
      <c r="U824" s="297"/>
      <c r="V824" s="297"/>
      <c r="W824" s="297"/>
      <c r="X824" s="297"/>
      <c r="Y824" s="297"/>
      <c r="Z824" s="297"/>
      <c r="AA824" s="297"/>
      <c r="AB824" s="297"/>
      <c r="AC824" s="298"/>
      <c r="AD824" s="205">
        <f>'Art. 121'!AF799</f>
        <v>2</v>
      </c>
      <c r="AE824" s="91">
        <f t="shared" si="146"/>
        <v>8.5034013605442174E-2</v>
      </c>
      <c r="AF824">
        <f t="shared" si="147"/>
        <v>1</v>
      </c>
      <c r="AG824" s="89">
        <f t="shared" si="148"/>
        <v>1</v>
      </c>
      <c r="AH824" s="92">
        <f t="shared" si="149"/>
        <v>1</v>
      </c>
      <c r="AI824" s="93">
        <f t="shared" si="150"/>
        <v>1.7857142857142856E-2</v>
      </c>
      <c r="AJ824" s="93">
        <f t="shared" si="151"/>
        <v>1.7857142857142856E-2</v>
      </c>
      <c r="AK824" s="93">
        <f t="shared" si="152"/>
        <v>8.5034013605442174E-2</v>
      </c>
    </row>
    <row r="825" spans="1:37" ht="25.35" customHeight="1" thickTop="1" thickBot="1">
      <c r="A825" s="296" t="s">
        <v>633</v>
      </c>
      <c r="B825" s="297"/>
      <c r="C825" s="297"/>
      <c r="D825" s="297"/>
      <c r="E825" s="297"/>
      <c r="F825" s="297"/>
      <c r="G825" s="297"/>
      <c r="H825" s="297"/>
      <c r="I825" s="297"/>
      <c r="J825" s="297"/>
      <c r="K825" s="297"/>
      <c r="L825" s="297"/>
      <c r="M825" s="297"/>
      <c r="N825" s="297"/>
      <c r="O825" s="297"/>
      <c r="P825" s="297"/>
      <c r="Q825" s="297"/>
      <c r="R825" s="297"/>
      <c r="S825" s="297"/>
      <c r="T825" s="297"/>
      <c r="U825" s="297"/>
      <c r="V825" s="297"/>
      <c r="W825" s="297"/>
      <c r="X825" s="297"/>
      <c r="Y825" s="297"/>
      <c r="Z825" s="297"/>
      <c r="AA825" s="297"/>
      <c r="AB825" s="297"/>
      <c r="AC825" s="298"/>
      <c r="AD825" s="205">
        <f>'Art. 121'!AF800</f>
        <v>2</v>
      </c>
      <c r="AE825" s="91">
        <f t="shared" si="146"/>
        <v>8.5034013605442174E-2</v>
      </c>
      <c r="AF825">
        <f t="shared" si="147"/>
        <v>1</v>
      </c>
      <c r="AG825" s="89">
        <f t="shared" si="148"/>
        <v>1</v>
      </c>
      <c r="AH825" s="92">
        <f t="shared" si="149"/>
        <v>1</v>
      </c>
      <c r="AI825" s="93">
        <f t="shared" si="150"/>
        <v>1.7857142857142856E-2</v>
      </c>
      <c r="AJ825" s="93">
        <f t="shared" si="151"/>
        <v>1.7857142857142856E-2</v>
      </c>
      <c r="AK825" s="93">
        <f t="shared" si="152"/>
        <v>8.5034013605442174E-2</v>
      </c>
    </row>
    <row r="826" spans="1:37" ht="25.35" customHeight="1" thickTop="1" thickBot="1">
      <c r="A826" s="296" t="s">
        <v>634</v>
      </c>
      <c r="B826" s="297"/>
      <c r="C826" s="297"/>
      <c r="D826" s="297"/>
      <c r="E826" s="297"/>
      <c r="F826" s="297"/>
      <c r="G826" s="297"/>
      <c r="H826" s="297"/>
      <c r="I826" s="297"/>
      <c r="J826" s="297"/>
      <c r="K826" s="297"/>
      <c r="L826" s="297"/>
      <c r="M826" s="297"/>
      <c r="N826" s="297"/>
      <c r="O826" s="297"/>
      <c r="P826" s="297"/>
      <c r="Q826" s="297"/>
      <c r="R826" s="297"/>
      <c r="S826" s="297"/>
      <c r="T826" s="297"/>
      <c r="U826" s="297"/>
      <c r="V826" s="297"/>
      <c r="W826" s="297"/>
      <c r="X826" s="297"/>
      <c r="Y826" s="297"/>
      <c r="Z826" s="297"/>
      <c r="AA826" s="297"/>
      <c r="AB826" s="297"/>
      <c r="AC826" s="298"/>
      <c r="AD826" s="205">
        <f>'Art. 121'!AF801</f>
        <v>2</v>
      </c>
      <c r="AE826" s="91">
        <f t="shared" si="146"/>
        <v>8.5034013605442174E-2</v>
      </c>
      <c r="AF826">
        <f t="shared" si="147"/>
        <v>1</v>
      </c>
      <c r="AG826" s="89">
        <f t="shared" si="148"/>
        <v>1</v>
      </c>
      <c r="AH826" s="92">
        <f t="shared" si="149"/>
        <v>1</v>
      </c>
      <c r="AI826" s="93">
        <f t="shared" si="150"/>
        <v>1.7857142857142856E-2</v>
      </c>
      <c r="AJ826" s="93">
        <f t="shared" si="151"/>
        <v>1.7857142857142856E-2</v>
      </c>
      <c r="AK826" s="93">
        <f t="shared" si="152"/>
        <v>8.5034013605442174E-2</v>
      </c>
    </row>
    <row r="827" spans="1:37" ht="25.35" customHeight="1" thickTop="1" thickBot="1">
      <c r="A827" s="296" t="s">
        <v>635</v>
      </c>
      <c r="B827" s="297"/>
      <c r="C827" s="297"/>
      <c r="D827" s="297"/>
      <c r="E827" s="297"/>
      <c r="F827" s="297"/>
      <c r="G827" s="297"/>
      <c r="H827" s="297"/>
      <c r="I827" s="297"/>
      <c r="J827" s="297"/>
      <c r="K827" s="297"/>
      <c r="L827" s="297"/>
      <c r="M827" s="297"/>
      <c r="N827" s="297"/>
      <c r="O827" s="297"/>
      <c r="P827" s="297"/>
      <c r="Q827" s="297"/>
      <c r="R827" s="297"/>
      <c r="S827" s="297"/>
      <c r="T827" s="297"/>
      <c r="U827" s="297"/>
      <c r="V827" s="297"/>
      <c r="W827" s="297"/>
      <c r="X827" s="297"/>
      <c r="Y827" s="297"/>
      <c r="Z827" s="297"/>
      <c r="AA827" s="297"/>
      <c r="AB827" s="297"/>
      <c r="AC827" s="298"/>
      <c r="AD827" s="205">
        <f>'Art. 121'!AF802</f>
        <v>2</v>
      </c>
      <c r="AE827" s="91">
        <f t="shared" si="146"/>
        <v>8.5034013605442174E-2</v>
      </c>
      <c r="AF827">
        <f t="shared" si="147"/>
        <v>1</v>
      </c>
      <c r="AG827" s="89">
        <f t="shared" si="148"/>
        <v>1</v>
      </c>
      <c r="AH827" s="92">
        <f t="shared" si="149"/>
        <v>1</v>
      </c>
      <c r="AI827" s="93">
        <f t="shared" si="150"/>
        <v>1.7857142857142856E-2</v>
      </c>
      <c r="AJ827" s="93">
        <f t="shared" si="151"/>
        <v>1.7857142857142856E-2</v>
      </c>
      <c r="AK827" s="93">
        <f t="shared" si="152"/>
        <v>8.5034013605442174E-2</v>
      </c>
    </row>
    <row r="828" spans="1:37" ht="25.35" customHeight="1" thickTop="1" thickBot="1">
      <c r="A828" s="296" t="s">
        <v>636</v>
      </c>
      <c r="B828" s="297"/>
      <c r="C828" s="297"/>
      <c r="D828" s="297"/>
      <c r="E828" s="297"/>
      <c r="F828" s="297"/>
      <c r="G828" s="297"/>
      <c r="H828" s="297"/>
      <c r="I828" s="297"/>
      <c r="J828" s="297"/>
      <c r="K828" s="297"/>
      <c r="L828" s="297"/>
      <c r="M828" s="297"/>
      <c r="N828" s="297"/>
      <c r="O828" s="297"/>
      <c r="P828" s="297"/>
      <c r="Q828" s="297"/>
      <c r="R828" s="297"/>
      <c r="S828" s="297"/>
      <c r="T828" s="297"/>
      <c r="U828" s="297"/>
      <c r="V828" s="297"/>
      <c r="W828" s="297"/>
      <c r="X828" s="297"/>
      <c r="Y828" s="297"/>
      <c r="Z828" s="297"/>
      <c r="AA828" s="297"/>
      <c r="AB828" s="297"/>
      <c r="AC828" s="298"/>
      <c r="AD828" s="205">
        <f>'Art. 121'!AF803</f>
        <v>2</v>
      </c>
      <c r="AE828" s="91">
        <f t="shared" si="146"/>
        <v>8.5034013605442174E-2</v>
      </c>
      <c r="AF828">
        <f t="shared" si="147"/>
        <v>1</v>
      </c>
      <c r="AG828" s="89">
        <f t="shared" si="148"/>
        <v>1</v>
      </c>
      <c r="AH828" s="92">
        <f t="shared" si="149"/>
        <v>1</v>
      </c>
      <c r="AI828" s="93">
        <f t="shared" si="150"/>
        <v>1.7857142857142856E-2</v>
      </c>
      <c r="AJ828" s="93">
        <f t="shared" si="151"/>
        <v>1.7857142857142856E-2</v>
      </c>
      <c r="AK828" s="93">
        <f t="shared" si="152"/>
        <v>8.5034013605442174E-2</v>
      </c>
    </row>
    <row r="829" spans="1:37" ht="25.35" customHeight="1" thickTop="1" thickBot="1">
      <c r="A829" s="296" t="s">
        <v>637</v>
      </c>
      <c r="B829" s="297"/>
      <c r="C829" s="297"/>
      <c r="D829" s="297"/>
      <c r="E829" s="297"/>
      <c r="F829" s="297"/>
      <c r="G829" s="297"/>
      <c r="H829" s="297"/>
      <c r="I829" s="297"/>
      <c r="J829" s="297"/>
      <c r="K829" s="297"/>
      <c r="L829" s="297"/>
      <c r="M829" s="297"/>
      <c r="N829" s="297"/>
      <c r="O829" s="297"/>
      <c r="P829" s="297"/>
      <c r="Q829" s="297"/>
      <c r="R829" s="297"/>
      <c r="S829" s="297"/>
      <c r="T829" s="297"/>
      <c r="U829" s="297"/>
      <c r="V829" s="297"/>
      <c r="W829" s="297"/>
      <c r="X829" s="297"/>
      <c r="Y829" s="297"/>
      <c r="Z829" s="297"/>
      <c r="AA829" s="297"/>
      <c r="AB829" s="297"/>
      <c r="AC829" s="298"/>
      <c r="AD829" s="205">
        <f>'Art. 121'!AF804</f>
        <v>2</v>
      </c>
      <c r="AE829" s="91">
        <f t="shared" si="146"/>
        <v>8.5034013605442174E-2</v>
      </c>
      <c r="AF829">
        <f t="shared" si="147"/>
        <v>1</v>
      </c>
      <c r="AG829" s="89">
        <f t="shared" si="148"/>
        <v>1</v>
      </c>
      <c r="AH829" s="92">
        <f t="shared" si="149"/>
        <v>1</v>
      </c>
      <c r="AI829" s="93">
        <f t="shared" si="150"/>
        <v>1.7857142857142856E-2</v>
      </c>
      <c r="AJ829" s="93">
        <f t="shared" si="151"/>
        <v>1.7857142857142856E-2</v>
      </c>
      <c r="AK829" s="93">
        <f t="shared" si="152"/>
        <v>8.5034013605442174E-2</v>
      </c>
    </row>
    <row r="830" spans="1:37" ht="25.35" customHeight="1" thickTop="1" thickBot="1">
      <c r="A830" s="296" t="s">
        <v>638</v>
      </c>
      <c r="B830" s="297"/>
      <c r="C830" s="297"/>
      <c r="D830" s="297"/>
      <c r="E830" s="297"/>
      <c r="F830" s="297"/>
      <c r="G830" s="297"/>
      <c r="H830" s="297"/>
      <c r="I830" s="297"/>
      <c r="J830" s="297"/>
      <c r="K830" s="297"/>
      <c r="L830" s="297"/>
      <c r="M830" s="297"/>
      <c r="N830" s="297"/>
      <c r="O830" s="297"/>
      <c r="P830" s="297"/>
      <c r="Q830" s="297"/>
      <c r="R830" s="297"/>
      <c r="S830" s="297"/>
      <c r="T830" s="297"/>
      <c r="U830" s="297"/>
      <c r="V830" s="297"/>
      <c r="W830" s="297"/>
      <c r="X830" s="297"/>
      <c r="Y830" s="297"/>
      <c r="Z830" s="297"/>
      <c r="AA830" s="297"/>
      <c r="AB830" s="297"/>
      <c r="AC830" s="298"/>
      <c r="AD830" s="205">
        <f>'Art. 121'!AF805</f>
        <v>2</v>
      </c>
      <c r="AE830" s="91">
        <f t="shared" si="146"/>
        <v>8.5034013605442174E-2</v>
      </c>
      <c r="AF830">
        <f t="shared" si="147"/>
        <v>1</v>
      </c>
      <c r="AG830" s="89">
        <f t="shared" si="148"/>
        <v>1</v>
      </c>
      <c r="AH830" s="92">
        <f t="shared" si="149"/>
        <v>1</v>
      </c>
      <c r="AI830" s="93">
        <f t="shared" si="150"/>
        <v>1.7857142857142856E-2</v>
      </c>
      <c r="AJ830" s="93">
        <f t="shared" si="151"/>
        <v>1.7857142857142856E-2</v>
      </c>
      <c r="AK830" s="93">
        <f t="shared" si="152"/>
        <v>8.5034013605442174E-2</v>
      </c>
    </row>
    <row r="831" spans="1:37" ht="25.35" customHeight="1" thickTop="1" thickBot="1">
      <c r="A831" s="296" t="s">
        <v>639</v>
      </c>
      <c r="B831" s="297"/>
      <c r="C831" s="297"/>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c r="Z831" s="297"/>
      <c r="AA831" s="297"/>
      <c r="AB831" s="297"/>
      <c r="AC831" s="298"/>
      <c r="AD831" s="205">
        <f>'Art. 121'!AF806</f>
        <v>2</v>
      </c>
      <c r="AE831" s="91">
        <f t="shared" si="146"/>
        <v>8.5034013605442174E-2</v>
      </c>
      <c r="AF831">
        <f t="shared" si="147"/>
        <v>1</v>
      </c>
      <c r="AG831" s="89">
        <f t="shared" si="148"/>
        <v>1</v>
      </c>
      <c r="AH831" s="92">
        <f t="shared" si="149"/>
        <v>1</v>
      </c>
      <c r="AI831" s="93">
        <f t="shared" si="150"/>
        <v>1.7857142857142856E-2</v>
      </c>
      <c r="AJ831" s="93">
        <f t="shared" si="151"/>
        <v>1.7857142857142856E-2</v>
      </c>
      <c r="AK831" s="93">
        <f t="shared" si="152"/>
        <v>8.5034013605442174E-2</v>
      </c>
    </row>
    <row r="832" spans="1:37" ht="25.35" customHeight="1" thickTop="1" thickBot="1">
      <c r="A832" s="296" t="s">
        <v>640</v>
      </c>
      <c r="B832" s="297"/>
      <c r="C832" s="297"/>
      <c r="D832" s="297"/>
      <c r="E832" s="297"/>
      <c r="F832" s="297"/>
      <c r="G832" s="297"/>
      <c r="H832" s="297"/>
      <c r="I832" s="297"/>
      <c r="J832" s="297"/>
      <c r="K832" s="297"/>
      <c r="L832" s="297"/>
      <c r="M832" s="297"/>
      <c r="N832" s="297"/>
      <c r="O832" s="297"/>
      <c r="P832" s="297"/>
      <c r="Q832" s="297"/>
      <c r="R832" s="297"/>
      <c r="S832" s="297"/>
      <c r="T832" s="297"/>
      <c r="U832" s="297"/>
      <c r="V832" s="297"/>
      <c r="W832" s="297"/>
      <c r="X832" s="297"/>
      <c r="Y832" s="297"/>
      <c r="Z832" s="297"/>
      <c r="AA832" s="297"/>
      <c r="AB832" s="297"/>
      <c r="AC832" s="298"/>
      <c r="AD832" s="205">
        <f>'Art. 121'!AF807</f>
        <v>2</v>
      </c>
      <c r="AE832" s="91">
        <f t="shared" si="146"/>
        <v>8.5034013605442174E-2</v>
      </c>
      <c r="AF832">
        <f t="shared" si="147"/>
        <v>1</v>
      </c>
      <c r="AG832" s="89">
        <f t="shared" si="148"/>
        <v>1</v>
      </c>
      <c r="AH832" s="92">
        <f t="shared" si="149"/>
        <v>1</v>
      </c>
      <c r="AI832" s="93">
        <f t="shared" si="150"/>
        <v>1.7857142857142856E-2</v>
      </c>
      <c r="AJ832" s="93">
        <f t="shared" si="151"/>
        <v>1.7857142857142856E-2</v>
      </c>
      <c r="AK832" s="93">
        <f t="shared" si="152"/>
        <v>8.5034013605442174E-2</v>
      </c>
    </row>
    <row r="833" spans="1:37" ht="25.35" customHeight="1" thickTop="1" thickBot="1">
      <c r="A833" s="296" t="s">
        <v>641</v>
      </c>
      <c r="B833" s="297"/>
      <c r="C833" s="297"/>
      <c r="D833" s="297"/>
      <c r="E833" s="297"/>
      <c r="F833" s="297"/>
      <c r="G833" s="297"/>
      <c r="H833" s="297"/>
      <c r="I833" s="297"/>
      <c r="J833" s="297"/>
      <c r="K833" s="297"/>
      <c r="L833" s="297"/>
      <c r="M833" s="297"/>
      <c r="N833" s="297"/>
      <c r="O833" s="297"/>
      <c r="P833" s="297"/>
      <c r="Q833" s="297"/>
      <c r="R833" s="297"/>
      <c r="S833" s="297"/>
      <c r="T833" s="297"/>
      <c r="U833" s="297"/>
      <c r="V833" s="297"/>
      <c r="W833" s="297"/>
      <c r="X833" s="297"/>
      <c r="Y833" s="297"/>
      <c r="Z833" s="297"/>
      <c r="AA833" s="297"/>
      <c r="AB833" s="297"/>
      <c r="AC833" s="298"/>
      <c r="AD833" s="205">
        <f>'Art. 121'!AF808</f>
        <v>2</v>
      </c>
      <c r="AE833" s="91">
        <f t="shared" si="146"/>
        <v>8.5034013605442174E-2</v>
      </c>
      <c r="AF833">
        <f t="shared" si="147"/>
        <v>1</v>
      </c>
      <c r="AG833" s="89">
        <f t="shared" si="148"/>
        <v>1</v>
      </c>
      <c r="AH833" s="92">
        <f t="shared" si="149"/>
        <v>1</v>
      </c>
      <c r="AI833" s="93">
        <f t="shared" si="150"/>
        <v>1.7857142857142856E-2</v>
      </c>
      <c r="AJ833" s="93">
        <f t="shared" si="151"/>
        <v>1.7857142857142856E-2</v>
      </c>
      <c r="AK833" s="93">
        <f t="shared" si="152"/>
        <v>8.5034013605442174E-2</v>
      </c>
    </row>
    <row r="834" spans="1:37" ht="25.35" customHeight="1" thickTop="1" thickBot="1">
      <c r="A834" s="296" t="s">
        <v>642</v>
      </c>
      <c r="B834" s="297"/>
      <c r="C834" s="297"/>
      <c r="D834" s="297"/>
      <c r="E834" s="297"/>
      <c r="F834" s="297"/>
      <c r="G834" s="297"/>
      <c r="H834" s="297"/>
      <c r="I834" s="297"/>
      <c r="J834" s="297"/>
      <c r="K834" s="297"/>
      <c r="L834" s="297"/>
      <c r="M834" s="297"/>
      <c r="N834" s="297"/>
      <c r="O834" s="297"/>
      <c r="P834" s="297"/>
      <c r="Q834" s="297"/>
      <c r="R834" s="297"/>
      <c r="S834" s="297"/>
      <c r="T834" s="297"/>
      <c r="U834" s="297"/>
      <c r="V834" s="297"/>
      <c r="W834" s="297"/>
      <c r="X834" s="297"/>
      <c r="Y834" s="297"/>
      <c r="Z834" s="297"/>
      <c r="AA834" s="297"/>
      <c r="AB834" s="297"/>
      <c r="AC834" s="298"/>
      <c r="AD834" s="205">
        <f>'Art. 121'!AF809</f>
        <v>2</v>
      </c>
      <c r="AE834" s="91">
        <f t="shared" si="146"/>
        <v>8.5034013605442174E-2</v>
      </c>
      <c r="AF834">
        <f t="shared" si="147"/>
        <v>1</v>
      </c>
      <c r="AG834" s="89">
        <f t="shared" si="148"/>
        <v>1</v>
      </c>
      <c r="AH834" s="92">
        <f t="shared" si="149"/>
        <v>1</v>
      </c>
      <c r="AI834" s="93">
        <f t="shared" si="150"/>
        <v>1.7857142857142856E-2</v>
      </c>
      <c r="AJ834" s="93">
        <f t="shared" si="151"/>
        <v>1.7857142857142856E-2</v>
      </c>
      <c r="AK834" s="93">
        <f t="shared" si="152"/>
        <v>8.5034013605442174E-2</v>
      </c>
    </row>
    <row r="835" spans="1:37" ht="25.35" customHeight="1" thickTop="1" thickBot="1">
      <c r="A835" s="296" t="s">
        <v>643</v>
      </c>
      <c r="B835" s="297"/>
      <c r="C835" s="297"/>
      <c r="D835" s="297"/>
      <c r="E835" s="297"/>
      <c r="F835" s="297"/>
      <c r="G835" s="297"/>
      <c r="H835" s="297"/>
      <c r="I835" s="297"/>
      <c r="J835" s="297"/>
      <c r="K835" s="297"/>
      <c r="L835" s="297"/>
      <c r="M835" s="297"/>
      <c r="N835" s="297"/>
      <c r="O835" s="297"/>
      <c r="P835" s="297"/>
      <c r="Q835" s="297"/>
      <c r="R835" s="297"/>
      <c r="S835" s="297"/>
      <c r="T835" s="297"/>
      <c r="U835" s="297"/>
      <c r="V835" s="297"/>
      <c r="W835" s="297"/>
      <c r="X835" s="297"/>
      <c r="Y835" s="297"/>
      <c r="Z835" s="297"/>
      <c r="AA835" s="297"/>
      <c r="AB835" s="297"/>
      <c r="AC835" s="298"/>
      <c r="AD835" s="205">
        <f>'Art. 121'!AF810</f>
        <v>2</v>
      </c>
      <c r="AE835" s="91">
        <f t="shared" si="146"/>
        <v>8.5034013605442174E-2</v>
      </c>
      <c r="AF835">
        <f t="shared" si="147"/>
        <v>1</v>
      </c>
      <c r="AG835" s="89">
        <f t="shared" si="148"/>
        <v>1</v>
      </c>
      <c r="AH835" s="92">
        <f t="shared" si="149"/>
        <v>1</v>
      </c>
      <c r="AI835" s="93">
        <f t="shared" si="150"/>
        <v>1.7857142857142856E-2</v>
      </c>
      <c r="AJ835" s="93">
        <f t="shared" si="151"/>
        <v>1.7857142857142856E-2</v>
      </c>
      <c r="AK835" s="93">
        <f t="shared" si="152"/>
        <v>8.5034013605442174E-2</v>
      </c>
    </row>
    <row r="836" spans="1:37" ht="25.35" customHeight="1" thickTop="1" thickBot="1">
      <c r="A836" s="296" t="s">
        <v>644</v>
      </c>
      <c r="B836" s="297"/>
      <c r="C836" s="297"/>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c r="Z836" s="297"/>
      <c r="AA836" s="297"/>
      <c r="AB836" s="297"/>
      <c r="AC836" s="298"/>
      <c r="AD836" s="205">
        <f>'Art. 121'!AF811</f>
        <v>2</v>
      </c>
      <c r="AE836" s="91">
        <f t="shared" si="146"/>
        <v>8.5034013605442174E-2</v>
      </c>
      <c r="AF836">
        <f t="shared" si="147"/>
        <v>1</v>
      </c>
      <c r="AG836" s="89">
        <f t="shared" si="148"/>
        <v>1</v>
      </c>
      <c r="AH836" s="92">
        <f t="shared" si="149"/>
        <v>1</v>
      </c>
      <c r="AI836" s="93">
        <f t="shared" si="150"/>
        <v>1.7857142857142856E-2</v>
      </c>
      <c r="AJ836" s="93">
        <f t="shared" si="151"/>
        <v>1.7857142857142856E-2</v>
      </c>
      <c r="AK836" s="93">
        <f t="shared" si="152"/>
        <v>8.5034013605442174E-2</v>
      </c>
    </row>
    <row r="837" spans="1:37" ht="25.35" customHeight="1" thickTop="1" thickBot="1">
      <c r="A837" s="296" t="s">
        <v>645</v>
      </c>
      <c r="B837" s="297"/>
      <c r="C837" s="297"/>
      <c r="D837" s="297"/>
      <c r="E837" s="297"/>
      <c r="F837" s="297"/>
      <c r="G837" s="297"/>
      <c r="H837" s="297"/>
      <c r="I837" s="297"/>
      <c r="J837" s="297"/>
      <c r="K837" s="297"/>
      <c r="L837" s="297"/>
      <c r="M837" s="297"/>
      <c r="N837" s="297"/>
      <c r="O837" s="297"/>
      <c r="P837" s="297"/>
      <c r="Q837" s="297"/>
      <c r="R837" s="297"/>
      <c r="S837" s="297"/>
      <c r="T837" s="297"/>
      <c r="U837" s="297"/>
      <c r="V837" s="297"/>
      <c r="W837" s="297"/>
      <c r="X837" s="297"/>
      <c r="Y837" s="297"/>
      <c r="Z837" s="297"/>
      <c r="AA837" s="297"/>
      <c r="AB837" s="297"/>
      <c r="AC837" s="298"/>
      <c r="AD837" s="205">
        <f>'Art. 121'!AF812</f>
        <v>2</v>
      </c>
      <c r="AE837" s="91">
        <f t="shared" si="146"/>
        <v>8.5034013605442174E-2</v>
      </c>
      <c r="AF837">
        <f t="shared" si="147"/>
        <v>1</v>
      </c>
      <c r="AG837" s="89">
        <f t="shared" si="148"/>
        <v>1</v>
      </c>
      <c r="AH837" s="92">
        <f t="shared" si="149"/>
        <v>1</v>
      </c>
      <c r="AI837" s="93">
        <f t="shared" si="150"/>
        <v>1.7857142857142856E-2</v>
      </c>
      <c r="AJ837" s="93">
        <f t="shared" si="151"/>
        <v>1.7857142857142856E-2</v>
      </c>
      <c r="AK837" s="93">
        <f t="shared" si="152"/>
        <v>8.5034013605442174E-2</v>
      </c>
    </row>
    <row r="838" spans="1:37" ht="25.35" customHeight="1" thickTop="1" thickBot="1">
      <c r="A838" s="296" t="s">
        <v>646</v>
      </c>
      <c r="B838" s="297"/>
      <c r="C838" s="297"/>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c r="Z838" s="297"/>
      <c r="AA838" s="297"/>
      <c r="AB838" s="297"/>
      <c r="AC838" s="298"/>
      <c r="AD838" s="205">
        <f>'Art. 121'!AF813</f>
        <v>2</v>
      </c>
      <c r="AE838" s="91">
        <f t="shared" si="146"/>
        <v>8.5034013605442174E-2</v>
      </c>
      <c r="AF838">
        <f t="shared" si="147"/>
        <v>1</v>
      </c>
      <c r="AG838" s="89">
        <f t="shared" si="148"/>
        <v>1</v>
      </c>
      <c r="AH838" s="92">
        <f t="shared" si="149"/>
        <v>1</v>
      </c>
      <c r="AI838" s="93">
        <f t="shared" si="150"/>
        <v>1.7857142857142856E-2</v>
      </c>
      <c r="AJ838" s="93">
        <f t="shared" si="151"/>
        <v>1.7857142857142856E-2</v>
      </c>
      <c r="AK838" s="93">
        <f t="shared" si="152"/>
        <v>8.5034013605442174E-2</v>
      </c>
    </row>
    <row r="839" spans="1:37" ht="25.35" customHeight="1" thickTop="1" thickBot="1">
      <c r="A839" s="296" t="s">
        <v>647</v>
      </c>
      <c r="B839" s="297"/>
      <c r="C839" s="297"/>
      <c r="D839" s="297"/>
      <c r="E839" s="297"/>
      <c r="F839" s="297"/>
      <c r="G839" s="297"/>
      <c r="H839" s="297"/>
      <c r="I839" s="297"/>
      <c r="J839" s="297"/>
      <c r="K839" s="297"/>
      <c r="L839" s="297"/>
      <c r="M839" s="297"/>
      <c r="N839" s="297"/>
      <c r="O839" s="297"/>
      <c r="P839" s="297"/>
      <c r="Q839" s="297"/>
      <c r="R839" s="297"/>
      <c r="S839" s="297"/>
      <c r="T839" s="297"/>
      <c r="U839" s="297"/>
      <c r="V839" s="297"/>
      <c r="W839" s="297"/>
      <c r="X839" s="297"/>
      <c r="Y839" s="297"/>
      <c r="Z839" s="297"/>
      <c r="AA839" s="297"/>
      <c r="AB839" s="297"/>
      <c r="AC839" s="298"/>
      <c r="AD839" s="205">
        <f>'Art. 121'!AF814</f>
        <v>2</v>
      </c>
      <c r="AE839" s="91">
        <f t="shared" si="146"/>
        <v>8.5034013605442174E-2</v>
      </c>
      <c r="AF839">
        <f t="shared" si="147"/>
        <v>1</v>
      </c>
      <c r="AG839" s="89">
        <f t="shared" si="148"/>
        <v>1</v>
      </c>
      <c r="AH839" s="92">
        <f t="shared" si="149"/>
        <v>1</v>
      </c>
      <c r="AI839" s="93">
        <f t="shared" si="150"/>
        <v>1.7857142857142856E-2</v>
      </c>
      <c r="AJ839" s="93">
        <f t="shared" si="151"/>
        <v>1.7857142857142856E-2</v>
      </c>
      <c r="AK839" s="93">
        <f t="shared" si="152"/>
        <v>8.5034013605442174E-2</v>
      </c>
    </row>
    <row r="840" spans="1:37" ht="25.35" customHeight="1" thickTop="1" thickBot="1">
      <c r="A840" s="296" t="s">
        <v>648</v>
      </c>
      <c r="B840" s="297"/>
      <c r="C840" s="297"/>
      <c r="D840" s="297"/>
      <c r="E840" s="297"/>
      <c r="F840" s="297"/>
      <c r="G840" s="297"/>
      <c r="H840" s="297"/>
      <c r="I840" s="297"/>
      <c r="J840" s="297"/>
      <c r="K840" s="297"/>
      <c r="L840" s="297"/>
      <c r="M840" s="297"/>
      <c r="N840" s="297"/>
      <c r="O840" s="297"/>
      <c r="P840" s="297"/>
      <c r="Q840" s="297"/>
      <c r="R840" s="297"/>
      <c r="S840" s="297"/>
      <c r="T840" s="297"/>
      <c r="U840" s="297"/>
      <c r="V840" s="297"/>
      <c r="W840" s="297"/>
      <c r="X840" s="297"/>
      <c r="Y840" s="297"/>
      <c r="Z840" s="297"/>
      <c r="AA840" s="297"/>
      <c r="AB840" s="297"/>
      <c r="AC840" s="298"/>
      <c r="AD840" s="205">
        <f>'Art. 121'!AF815</f>
        <v>2</v>
      </c>
      <c r="AE840" s="91">
        <f t="shared" si="146"/>
        <v>8.5034013605442174E-2</v>
      </c>
      <c r="AF840">
        <f t="shared" si="147"/>
        <v>1</v>
      </c>
      <c r="AG840" s="89">
        <f t="shared" si="148"/>
        <v>1</v>
      </c>
      <c r="AH840" s="92">
        <f t="shared" si="149"/>
        <v>1</v>
      </c>
      <c r="AI840" s="93">
        <f t="shared" si="150"/>
        <v>1.7857142857142856E-2</v>
      </c>
      <c r="AJ840" s="93">
        <f t="shared" si="151"/>
        <v>1.7857142857142856E-2</v>
      </c>
      <c r="AK840" s="93">
        <f t="shared" si="152"/>
        <v>8.5034013605442174E-2</v>
      </c>
    </row>
    <row r="841" spans="1:37" ht="25.35" customHeight="1" thickTop="1" thickBot="1">
      <c r="A841" s="296" t="s">
        <v>649</v>
      </c>
      <c r="B841" s="297"/>
      <c r="C841" s="297"/>
      <c r="D841" s="297"/>
      <c r="E841" s="297"/>
      <c r="F841" s="297"/>
      <c r="G841" s="297"/>
      <c r="H841" s="297"/>
      <c r="I841" s="297"/>
      <c r="J841" s="297"/>
      <c r="K841" s="297"/>
      <c r="L841" s="297"/>
      <c r="M841" s="297"/>
      <c r="N841" s="297"/>
      <c r="O841" s="297"/>
      <c r="P841" s="297"/>
      <c r="Q841" s="297"/>
      <c r="R841" s="297"/>
      <c r="S841" s="297"/>
      <c r="T841" s="297"/>
      <c r="U841" s="297"/>
      <c r="V841" s="297"/>
      <c r="W841" s="297"/>
      <c r="X841" s="297"/>
      <c r="Y841" s="297"/>
      <c r="Z841" s="297"/>
      <c r="AA841" s="297"/>
      <c r="AB841" s="297"/>
      <c r="AC841" s="298"/>
      <c r="AD841" s="205">
        <f>'Art. 121'!AF816</f>
        <v>2</v>
      </c>
      <c r="AE841" s="91">
        <f t="shared" si="146"/>
        <v>8.5034013605442174E-2</v>
      </c>
      <c r="AF841">
        <f t="shared" si="147"/>
        <v>1</v>
      </c>
      <c r="AG841" s="89">
        <f t="shared" si="148"/>
        <v>1</v>
      </c>
      <c r="AH841" s="92">
        <f t="shared" si="149"/>
        <v>1</v>
      </c>
      <c r="AI841" s="93">
        <f t="shared" si="150"/>
        <v>1.7857142857142856E-2</v>
      </c>
      <c r="AJ841" s="93">
        <f t="shared" si="151"/>
        <v>1.7857142857142856E-2</v>
      </c>
      <c r="AK841" s="93">
        <f t="shared" si="152"/>
        <v>8.5034013605442174E-2</v>
      </c>
    </row>
    <row r="842" spans="1:37" ht="25.35" customHeight="1" thickTop="1" thickBot="1">
      <c r="A842" s="296" t="s">
        <v>650</v>
      </c>
      <c r="B842" s="297"/>
      <c r="C842" s="297"/>
      <c r="D842" s="297"/>
      <c r="E842" s="297"/>
      <c r="F842" s="297"/>
      <c r="G842" s="297"/>
      <c r="H842" s="297"/>
      <c r="I842" s="297"/>
      <c r="J842" s="297"/>
      <c r="K842" s="297"/>
      <c r="L842" s="297"/>
      <c r="M842" s="297"/>
      <c r="N842" s="297"/>
      <c r="O842" s="297"/>
      <c r="P842" s="297"/>
      <c r="Q842" s="297"/>
      <c r="R842" s="297"/>
      <c r="S842" s="297"/>
      <c r="T842" s="297"/>
      <c r="U842" s="297"/>
      <c r="V842" s="297"/>
      <c r="W842" s="297"/>
      <c r="X842" s="297"/>
      <c r="Y842" s="297"/>
      <c r="Z842" s="297"/>
      <c r="AA842" s="297"/>
      <c r="AB842" s="297"/>
      <c r="AC842" s="298"/>
      <c r="AD842" s="205">
        <f>'Art. 121'!AF817</f>
        <v>2</v>
      </c>
      <c r="AE842" s="91">
        <f t="shared" si="146"/>
        <v>8.5034013605442174E-2</v>
      </c>
      <c r="AF842">
        <f t="shared" si="147"/>
        <v>1</v>
      </c>
      <c r="AG842" s="89">
        <f t="shared" si="148"/>
        <v>1</v>
      </c>
      <c r="AH842" s="92">
        <f t="shared" si="149"/>
        <v>1</v>
      </c>
      <c r="AI842" s="93">
        <f t="shared" si="150"/>
        <v>1.7857142857142856E-2</v>
      </c>
      <c r="AJ842" s="93">
        <f t="shared" si="151"/>
        <v>1.7857142857142856E-2</v>
      </c>
      <c r="AK842" s="93">
        <f t="shared" si="152"/>
        <v>8.5034013605442174E-2</v>
      </c>
    </row>
    <row r="843" spans="1:37" ht="25.35" customHeight="1" thickTop="1" thickBot="1">
      <c r="A843" s="296" t="s">
        <v>651</v>
      </c>
      <c r="B843" s="297"/>
      <c r="C843" s="297"/>
      <c r="D843" s="297"/>
      <c r="E843" s="297"/>
      <c r="F843" s="297"/>
      <c r="G843" s="297"/>
      <c r="H843" s="297"/>
      <c r="I843" s="297"/>
      <c r="J843" s="297"/>
      <c r="K843" s="297"/>
      <c r="L843" s="297"/>
      <c r="M843" s="297"/>
      <c r="N843" s="297"/>
      <c r="O843" s="297"/>
      <c r="P843" s="297"/>
      <c r="Q843" s="297"/>
      <c r="R843" s="297"/>
      <c r="S843" s="297"/>
      <c r="T843" s="297"/>
      <c r="U843" s="297"/>
      <c r="V843" s="297"/>
      <c r="W843" s="297"/>
      <c r="X843" s="297"/>
      <c r="Y843" s="297"/>
      <c r="Z843" s="297"/>
      <c r="AA843" s="297"/>
      <c r="AB843" s="297"/>
      <c r="AC843" s="298"/>
      <c r="AD843" s="205">
        <f>'Art. 121'!AF818</f>
        <v>2</v>
      </c>
      <c r="AE843" s="91">
        <f t="shared" si="146"/>
        <v>8.5034013605442174E-2</v>
      </c>
      <c r="AF843">
        <f t="shared" si="147"/>
        <v>1</v>
      </c>
      <c r="AG843" s="89">
        <f t="shared" si="148"/>
        <v>1</v>
      </c>
      <c r="AH843" s="92">
        <f t="shared" si="149"/>
        <v>1</v>
      </c>
      <c r="AI843" s="93">
        <f t="shared" si="150"/>
        <v>1.7857142857142856E-2</v>
      </c>
      <c r="AJ843" s="93">
        <f t="shared" si="151"/>
        <v>1.7857142857142856E-2</v>
      </c>
      <c r="AK843" s="93">
        <f t="shared" si="152"/>
        <v>8.5034013605442174E-2</v>
      </c>
    </row>
    <row r="844" spans="1:37" ht="25.35" customHeight="1" thickTop="1" thickBot="1">
      <c r="A844" s="296" t="s">
        <v>652</v>
      </c>
      <c r="B844" s="297"/>
      <c r="C844" s="297"/>
      <c r="D844" s="297"/>
      <c r="E844" s="297"/>
      <c r="F844" s="297"/>
      <c r="G844" s="297"/>
      <c r="H844" s="297"/>
      <c r="I844" s="297"/>
      <c r="J844" s="297"/>
      <c r="K844" s="297"/>
      <c r="L844" s="297"/>
      <c r="M844" s="297"/>
      <c r="N844" s="297"/>
      <c r="O844" s="297"/>
      <c r="P844" s="297"/>
      <c r="Q844" s="297"/>
      <c r="R844" s="297"/>
      <c r="S844" s="297"/>
      <c r="T844" s="297"/>
      <c r="U844" s="297"/>
      <c r="V844" s="297"/>
      <c r="W844" s="297"/>
      <c r="X844" s="297"/>
      <c r="Y844" s="297"/>
      <c r="Z844" s="297"/>
      <c r="AA844" s="297"/>
      <c r="AB844" s="297"/>
      <c r="AC844" s="298"/>
      <c r="AD844" s="205">
        <f>'Art. 121'!AF819</f>
        <v>2</v>
      </c>
      <c r="AE844" s="91">
        <f t="shared" si="146"/>
        <v>8.5034013605442174E-2</v>
      </c>
      <c r="AF844">
        <f t="shared" si="147"/>
        <v>1</v>
      </c>
      <c r="AG844" s="89">
        <f t="shared" si="148"/>
        <v>1</v>
      </c>
      <c r="AH844" s="92">
        <f t="shared" si="149"/>
        <v>1</v>
      </c>
      <c r="AI844" s="93">
        <f t="shared" si="150"/>
        <v>1.7857142857142856E-2</v>
      </c>
      <c r="AJ844" s="93">
        <f t="shared" si="151"/>
        <v>1.7857142857142856E-2</v>
      </c>
      <c r="AK844" s="93">
        <f t="shared" si="152"/>
        <v>8.5034013605442174E-2</v>
      </c>
    </row>
    <row r="845" spans="1:37" ht="25.35" customHeight="1" thickTop="1" thickBot="1">
      <c r="A845" s="296" t="s">
        <v>653</v>
      </c>
      <c r="B845" s="297"/>
      <c r="C845" s="297"/>
      <c r="D845" s="297"/>
      <c r="E845" s="297"/>
      <c r="F845" s="297"/>
      <c r="G845" s="297"/>
      <c r="H845" s="297"/>
      <c r="I845" s="297"/>
      <c r="J845" s="297"/>
      <c r="K845" s="297"/>
      <c r="L845" s="297"/>
      <c r="M845" s="297"/>
      <c r="N845" s="297"/>
      <c r="O845" s="297"/>
      <c r="P845" s="297"/>
      <c r="Q845" s="297"/>
      <c r="R845" s="297"/>
      <c r="S845" s="297"/>
      <c r="T845" s="297"/>
      <c r="U845" s="297"/>
      <c r="V845" s="297"/>
      <c r="W845" s="297"/>
      <c r="X845" s="297"/>
      <c r="Y845" s="297"/>
      <c r="Z845" s="297"/>
      <c r="AA845" s="297"/>
      <c r="AB845" s="297"/>
      <c r="AC845" s="298"/>
      <c r="AD845" s="205">
        <f>'Art. 121'!AF820</f>
        <v>2</v>
      </c>
      <c r="AE845" s="91">
        <f t="shared" si="146"/>
        <v>8.5034013605442174E-2</v>
      </c>
      <c r="AF845">
        <f t="shared" si="147"/>
        <v>1</v>
      </c>
      <c r="AG845" s="89">
        <f t="shared" si="148"/>
        <v>1</v>
      </c>
      <c r="AH845" s="92">
        <f t="shared" si="149"/>
        <v>1</v>
      </c>
      <c r="AI845" s="93">
        <f t="shared" si="150"/>
        <v>1.7857142857142856E-2</v>
      </c>
      <c r="AJ845" s="93">
        <f t="shared" si="151"/>
        <v>1.7857142857142856E-2</v>
      </c>
      <c r="AK845" s="93">
        <f t="shared" si="152"/>
        <v>8.5034013605442174E-2</v>
      </c>
    </row>
    <row r="846" spans="1:37" ht="25.35" customHeight="1" thickTop="1" thickBot="1">
      <c r="A846" s="296" t="s">
        <v>654</v>
      </c>
      <c r="B846" s="297"/>
      <c r="C846" s="297"/>
      <c r="D846" s="297"/>
      <c r="E846" s="297"/>
      <c r="F846" s="297"/>
      <c r="G846" s="297"/>
      <c r="H846" s="297"/>
      <c r="I846" s="297"/>
      <c r="J846" s="297"/>
      <c r="K846" s="297"/>
      <c r="L846" s="297"/>
      <c r="M846" s="297"/>
      <c r="N846" s="297"/>
      <c r="O846" s="297"/>
      <c r="P846" s="297"/>
      <c r="Q846" s="297"/>
      <c r="R846" s="297"/>
      <c r="S846" s="297"/>
      <c r="T846" s="297"/>
      <c r="U846" s="297"/>
      <c r="V846" s="297"/>
      <c r="W846" s="297"/>
      <c r="X846" s="297"/>
      <c r="Y846" s="297"/>
      <c r="Z846" s="297"/>
      <c r="AA846" s="297"/>
      <c r="AB846" s="297"/>
      <c r="AC846" s="298"/>
      <c r="AD846" s="205">
        <f>'Art. 121'!AF821</f>
        <v>2</v>
      </c>
      <c r="AE846" s="91">
        <f t="shared" si="146"/>
        <v>8.5034013605442174E-2</v>
      </c>
      <c r="AF846">
        <f t="shared" si="147"/>
        <v>1</v>
      </c>
      <c r="AG846" s="89">
        <f t="shared" si="148"/>
        <v>1</v>
      </c>
      <c r="AH846" s="92">
        <f t="shared" si="149"/>
        <v>1</v>
      </c>
      <c r="AI846" s="93">
        <f t="shared" si="150"/>
        <v>1.7857142857142856E-2</v>
      </c>
      <c r="AJ846" s="93">
        <f t="shared" si="151"/>
        <v>1.7857142857142856E-2</v>
      </c>
      <c r="AK846" s="93">
        <f t="shared" si="152"/>
        <v>8.5034013605442174E-2</v>
      </c>
    </row>
    <row r="847" spans="1:37" ht="25.35" customHeight="1" thickTop="1" thickBot="1">
      <c r="A847" s="296" t="s">
        <v>655</v>
      </c>
      <c r="B847" s="297"/>
      <c r="C847" s="297"/>
      <c r="D847" s="297"/>
      <c r="E847" s="297"/>
      <c r="F847" s="297"/>
      <c r="G847" s="297"/>
      <c r="H847" s="297"/>
      <c r="I847" s="297"/>
      <c r="J847" s="297"/>
      <c r="K847" s="297"/>
      <c r="L847" s="297"/>
      <c r="M847" s="297"/>
      <c r="N847" s="297"/>
      <c r="O847" s="297"/>
      <c r="P847" s="297"/>
      <c r="Q847" s="297"/>
      <c r="R847" s="297"/>
      <c r="S847" s="297"/>
      <c r="T847" s="297"/>
      <c r="U847" s="297"/>
      <c r="V847" s="297"/>
      <c r="W847" s="297"/>
      <c r="X847" s="297"/>
      <c r="Y847" s="297"/>
      <c r="Z847" s="297"/>
      <c r="AA847" s="297"/>
      <c r="AB847" s="297"/>
      <c r="AC847" s="298"/>
      <c r="AD847" s="205">
        <f>'Art. 121'!AF822</f>
        <v>2</v>
      </c>
      <c r="AE847" s="91">
        <f t="shared" si="146"/>
        <v>8.5034013605442174E-2</v>
      </c>
      <c r="AF847">
        <f t="shared" si="147"/>
        <v>1</v>
      </c>
      <c r="AG847" s="89">
        <f t="shared" si="148"/>
        <v>1</v>
      </c>
      <c r="AH847" s="92">
        <f t="shared" si="149"/>
        <v>1</v>
      </c>
      <c r="AI847" s="93">
        <f t="shared" si="150"/>
        <v>1.7857142857142856E-2</v>
      </c>
      <c r="AJ847" s="93">
        <f t="shared" si="151"/>
        <v>1.7857142857142856E-2</v>
      </c>
      <c r="AK847" s="93">
        <f t="shared" si="152"/>
        <v>8.5034013605442174E-2</v>
      </c>
    </row>
    <row r="848" spans="1:37" ht="25.35" customHeight="1" thickTop="1" thickBot="1">
      <c r="A848" s="296" t="s">
        <v>656</v>
      </c>
      <c r="B848" s="297"/>
      <c r="C848" s="297"/>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c r="Z848" s="297"/>
      <c r="AA848" s="297"/>
      <c r="AB848" s="297"/>
      <c r="AC848" s="298"/>
      <c r="AD848" s="205">
        <f>'Art. 121'!AF823</f>
        <v>2</v>
      </c>
      <c r="AE848" s="91">
        <f t="shared" si="146"/>
        <v>8.5034013605442174E-2</v>
      </c>
      <c r="AF848">
        <f t="shared" si="147"/>
        <v>1</v>
      </c>
      <c r="AG848" s="89">
        <f t="shared" si="148"/>
        <v>1</v>
      </c>
      <c r="AH848" s="92">
        <f t="shared" si="149"/>
        <v>1</v>
      </c>
      <c r="AI848" s="93">
        <f t="shared" si="150"/>
        <v>1.7857142857142856E-2</v>
      </c>
      <c r="AJ848" s="93">
        <f t="shared" si="151"/>
        <v>1.7857142857142856E-2</v>
      </c>
      <c r="AK848" s="93">
        <f t="shared" si="152"/>
        <v>8.5034013605442174E-2</v>
      </c>
    </row>
    <row r="849" spans="1:37" ht="25.35" customHeight="1" thickTop="1" thickBot="1">
      <c r="A849" s="296" t="s">
        <v>657</v>
      </c>
      <c r="B849" s="297"/>
      <c r="C849" s="297"/>
      <c r="D849" s="297"/>
      <c r="E849" s="297"/>
      <c r="F849" s="297"/>
      <c r="G849" s="297"/>
      <c r="H849" s="297"/>
      <c r="I849" s="297"/>
      <c r="J849" s="297"/>
      <c r="K849" s="297"/>
      <c r="L849" s="297"/>
      <c r="M849" s="297"/>
      <c r="N849" s="297"/>
      <c r="O849" s="297"/>
      <c r="P849" s="297"/>
      <c r="Q849" s="297"/>
      <c r="R849" s="297"/>
      <c r="S849" s="297"/>
      <c r="T849" s="297"/>
      <c r="U849" s="297"/>
      <c r="V849" s="297"/>
      <c r="W849" s="297"/>
      <c r="X849" s="297"/>
      <c r="Y849" s="297"/>
      <c r="Z849" s="297"/>
      <c r="AA849" s="297"/>
      <c r="AB849" s="297"/>
      <c r="AC849" s="298"/>
      <c r="AD849" s="205">
        <f>'Art. 121'!AF824</f>
        <v>2</v>
      </c>
      <c r="AE849" s="91">
        <f t="shared" si="146"/>
        <v>8.5034013605442174E-2</v>
      </c>
      <c r="AF849">
        <f t="shared" si="147"/>
        <v>1</v>
      </c>
      <c r="AG849" s="89">
        <f t="shared" si="148"/>
        <v>1</v>
      </c>
      <c r="AH849" s="92">
        <f t="shared" si="149"/>
        <v>1</v>
      </c>
      <c r="AI849" s="93">
        <f t="shared" si="150"/>
        <v>1.7857142857142856E-2</v>
      </c>
      <c r="AJ849" s="93">
        <f t="shared" si="151"/>
        <v>1.7857142857142856E-2</v>
      </c>
      <c r="AK849" s="93">
        <f t="shared" si="152"/>
        <v>8.5034013605442174E-2</v>
      </c>
    </row>
    <row r="850" spans="1:37" ht="25.35" customHeight="1" thickTop="1">
      <c r="A850" s="304" t="s">
        <v>2087</v>
      </c>
      <c r="B850" s="304"/>
      <c r="C850" s="304"/>
      <c r="D850" s="304"/>
      <c r="E850" s="304"/>
      <c r="F850" s="304"/>
      <c r="G850" s="304"/>
      <c r="H850" s="304"/>
      <c r="I850" s="304"/>
      <c r="J850" s="304"/>
      <c r="K850" s="304"/>
      <c r="L850" s="304"/>
      <c r="M850" s="304"/>
      <c r="N850" s="304"/>
      <c r="O850" s="304"/>
      <c r="P850" s="304"/>
      <c r="Q850" s="304"/>
      <c r="R850" s="304"/>
      <c r="S850" s="304"/>
      <c r="T850" s="304"/>
      <c r="U850" s="304"/>
      <c r="V850" s="304"/>
      <c r="W850" s="304"/>
      <c r="X850" s="304"/>
      <c r="Y850" s="304"/>
      <c r="Z850" s="304"/>
      <c r="AA850" s="304"/>
      <c r="AB850" s="304"/>
      <c r="AC850" s="304"/>
      <c r="AD850" s="304"/>
      <c r="AE850" s="91">
        <f>SUM(AE794:AE849)</f>
        <v>4.7619047619047681</v>
      </c>
      <c r="AF850" s="63"/>
      <c r="AG850" s="94">
        <f>SUM(AG794:AG849)</f>
        <v>56</v>
      </c>
      <c r="AH850" s="95"/>
      <c r="AI850" s="96"/>
      <c r="AJ850" s="96"/>
      <c r="AK850" s="96"/>
    </row>
    <row r="851" spans="1:37" ht="25.35" customHeight="1">
      <c r="A851" s="302" t="s">
        <v>2088</v>
      </c>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c r="AA851" s="302"/>
      <c r="AB851" s="302"/>
      <c r="AC851" s="302"/>
      <c r="AD851" s="302"/>
      <c r="AE851" s="91">
        <f>AE850/$AE$23*100</f>
        <v>100.00000000000013</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05" t="s">
        <v>79</v>
      </c>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106" t="s">
        <v>67</v>
      </c>
      <c r="AE853" s="107" t="s">
        <v>9</v>
      </c>
      <c r="AF853" s="89" t="s">
        <v>1877</v>
      </c>
      <c r="AG853" s="89" t="s">
        <v>1878</v>
      </c>
      <c r="AH853" s="89" t="s">
        <v>1879</v>
      </c>
      <c r="AI853" s="90" t="s">
        <v>1880</v>
      </c>
      <c r="AJ853" s="89"/>
      <c r="AK853" s="90" t="s">
        <v>1881</v>
      </c>
    </row>
    <row r="854" spans="1:37" ht="25.35" customHeight="1" thickTop="1" thickBot="1">
      <c r="A854" s="296" t="s">
        <v>2089</v>
      </c>
      <c r="B854" s="297"/>
      <c r="C854" s="297"/>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c r="Z854" s="297"/>
      <c r="AA854" s="297"/>
      <c r="AB854" s="297"/>
      <c r="AC854" s="298"/>
      <c r="AD854" s="205">
        <f>'Art. 121'!AF827</f>
        <v>2</v>
      </c>
      <c r="AE854" s="91">
        <f>IF(AG854=1,AK854,AG854)</f>
        <v>0.95238095238095244</v>
      </c>
      <c r="AF854">
        <f>AD854/2</f>
        <v>1</v>
      </c>
      <c r="AG854" s="89">
        <f>IF(AND(AF854&gt;=0,AF854&lt;=1),1,"No aplica")</f>
        <v>1</v>
      </c>
      <c r="AH854" s="92">
        <f>AD854/(AG854*2)</f>
        <v>1</v>
      </c>
      <c r="AI854" s="93">
        <f>IF(AG854=1,AG854/$AG$859,"No aplica")</f>
        <v>0.2</v>
      </c>
      <c r="AJ854" s="93">
        <f>AF854*AI854</f>
        <v>0.2</v>
      </c>
      <c r="AK854" s="93">
        <f>AJ854*$AE$23</f>
        <v>0.95238095238095244</v>
      </c>
    </row>
    <row r="855" spans="1:37" ht="25.35" customHeight="1" thickTop="1" thickBot="1">
      <c r="A855" s="296" t="s">
        <v>2090</v>
      </c>
      <c r="B855" s="297"/>
      <c r="C855" s="297"/>
      <c r="D855" s="297"/>
      <c r="E855" s="297"/>
      <c r="F855" s="297"/>
      <c r="G855" s="297"/>
      <c r="H855" s="297"/>
      <c r="I855" s="297"/>
      <c r="J855" s="297"/>
      <c r="K855" s="297"/>
      <c r="L855" s="297"/>
      <c r="M855" s="297"/>
      <c r="N855" s="297"/>
      <c r="O855" s="297"/>
      <c r="P855" s="297"/>
      <c r="Q855" s="297"/>
      <c r="R855" s="297"/>
      <c r="S855" s="297"/>
      <c r="T855" s="297"/>
      <c r="U855" s="297"/>
      <c r="V855" s="297"/>
      <c r="W855" s="297"/>
      <c r="X855" s="297"/>
      <c r="Y855" s="297"/>
      <c r="Z855" s="297"/>
      <c r="AA855" s="297"/>
      <c r="AB855" s="297"/>
      <c r="AC855" s="298"/>
      <c r="AD855" s="205">
        <f>'Art. 121'!AF828</f>
        <v>2</v>
      </c>
      <c r="AE855" s="91">
        <f>IF(AG855=1,AK855,AG855)</f>
        <v>0.95238095238095244</v>
      </c>
      <c r="AF855">
        <f>AD855/2</f>
        <v>1</v>
      </c>
      <c r="AG855" s="89">
        <f>IF(AND(AF855&gt;=0,AF855&lt;=1),1,"No aplica")</f>
        <v>1</v>
      </c>
      <c r="AH855" s="92">
        <f>AD855/(AG855*2)</f>
        <v>1</v>
      </c>
      <c r="AI855" s="93">
        <f>IF(AG855=1,AG855/$AG$859,"No aplica")</f>
        <v>0.2</v>
      </c>
      <c r="AJ855" s="93">
        <f>AF855*AI855</f>
        <v>0.2</v>
      </c>
      <c r="AK855" s="93">
        <f>AJ855*$AE$23</f>
        <v>0.95238095238095244</v>
      </c>
    </row>
    <row r="856" spans="1:37" ht="25.35" customHeight="1" thickTop="1" thickBot="1">
      <c r="A856" s="296" t="s">
        <v>2091</v>
      </c>
      <c r="B856" s="297"/>
      <c r="C856" s="297"/>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c r="Z856" s="297"/>
      <c r="AA856" s="297"/>
      <c r="AB856" s="297"/>
      <c r="AC856" s="298"/>
      <c r="AD856" s="205">
        <f>'Art. 121'!AF829</f>
        <v>2</v>
      </c>
      <c r="AE856" s="91">
        <f>IF(AG856=1,AK856,AG856)</f>
        <v>0.95238095238095244</v>
      </c>
      <c r="AF856">
        <f>AD856/2</f>
        <v>1</v>
      </c>
      <c r="AG856" s="89">
        <f>IF(AND(AF856&gt;=0,AF856&lt;=1),1,"No aplica")</f>
        <v>1</v>
      </c>
      <c r="AH856" s="92">
        <f>AD856/(AG856*2)</f>
        <v>1</v>
      </c>
      <c r="AI856" s="93">
        <f>IF(AG856=1,AG856/$AG$859,"No aplica")</f>
        <v>0.2</v>
      </c>
      <c r="AJ856" s="93">
        <f>AF856*AI856</f>
        <v>0.2</v>
      </c>
      <c r="AK856" s="93">
        <f>AJ856*$AE$23</f>
        <v>0.95238095238095244</v>
      </c>
    </row>
    <row r="857" spans="1:37" ht="25.35" customHeight="1" thickTop="1" thickBot="1">
      <c r="A857" s="296" t="s">
        <v>2092</v>
      </c>
      <c r="B857" s="297"/>
      <c r="C857" s="297"/>
      <c r="D857" s="297"/>
      <c r="E857" s="297"/>
      <c r="F857" s="297"/>
      <c r="G857" s="297"/>
      <c r="H857" s="297"/>
      <c r="I857" s="297"/>
      <c r="J857" s="297"/>
      <c r="K857" s="297"/>
      <c r="L857" s="297"/>
      <c r="M857" s="297"/>
      <c r="N857" s="297"/>
      <c r="O857" s="297"/>
      <c r="P857" s="297"/>
      <c r="Q857" s="297"/>
      <c r="R857" s="297"/>
      <c r="S857" s="297"/>
      <c r="T857" s="297"/>
      <c r="U857" s="297"/>
      <c r="V857" s="297"/>
      <c r="W857" s="297"/>
      <c r="X857" s="297"/>
      <c r="Y857" s="297"/>
      <c r="Z857" s="297"/>
      <c r="AA857" s="297"/>
      <c r="AB857" s="297"/>
      <c r="AC857" s="298"/>
      <c r="AD857" s="205">
        <f>'Art. 121'!AF830</f>
        <v>2</v>
      </c>
      <c r="AE857" s="91">
        <f>IF(AG857=1,AK857,AG857)</f>
        <v>0.95238095238095244</v>
      </c>
      <c r="AF857">
        <f>AD857/2</f>
        <v>1</v>
      </c>
      <c r="AG857" s="89">
        <f>IF(AND(AF857&gt;=0,AF857&lt;=1),1,"No aplica")</f>
        <v>1</v>
      </c>
      <c r="AH857" s="92">
        <f>AD857/(AG857*2)</f>
        <v>1</v>
      </c>
      <c r="AI857" s="93">
        <f>IF(AG857=1,AG857/$AG$859,"No aplica")</f>
        <v>0.2</v>
      </c>
      <c r="AJ857" s="93">
        <f>AF857*AI857</f>
        <v>0.2</v>
      </c>
      <c r="AK857" s="93">
        <f>AJ857*$AE$23</f>
        <v>0.95238095238095244</v>
      </c>
    </row>
    <row r="858" spans="1:37" ht="25.35" customHeight="1" thickTop="1" thickBot="1">
      <c r="A858" s="296" t="s">
        <v>662</v>
      </c>
      <c r="B858" s="297"/>
      <c r="C858" s="297"/>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c r="Z858" s="297"/>
      <c r="AA858" s="297"/>
      <c r="AB858" s="297"/>
      <c r="AC858" s="298"/>
      <c r="AD858" s="205">
        <f>'Art. 121'!AF831</f>
        <v>2</v>
      </c>
      <c r="AE858" s="91">
        <f>IF(AG858=1,AK858,AG858)</f>
        <v>0.95238095238095244</v>
      </c>
      <c r="AF858">
        <f>AD858/2</f>
        <v>1</v>
      </c>
      <c r="AG858" s="89">
        <f>IF(AND(AF858&gt;=0,AF858&lt;=1),1,"No aplica")</f>
        <v>1</v>
      </c>
      <c r="AH858" s="92">
        <f>AD858/(AG858*2)</f>
        <v>1</v>
      </c>
      <c r="AI858" s="93">
        <f>IF(AG858=1,AG858/$AG$859,"No aplica")</f>
        <v>0.2</v>
      </c>
      <c r="AJ858" s="93">
        <f>AF858*AI858</f>
        <v>0.2</v>
      </c>
      <c r="AK858" s="93">
        <f>AJ858*$AE$23</f>
        <v>0.95238095238095244</v>
      </c>
    </row>
    <row r="859" spans="1:37" ht="25.35" customHeight="1" thickTop="1">
      <c r="A859" s="304" t="s">
        <v>2093</v>
      </c>
      <c r="B859" s="304"/>
      <c r="C859" s="304"/>
      <c r="D859" s="304"/>
      <c r="E859" s="304"/>
      <c r="F859" s="304"/>
      <c r="G859" s="304"/>
      <c r="H859" s="304"/>
      <c r="I859" s="304"/>
      <c r="J859" s="304"/>
      <c r="K859" s="304"/>
      <c r="L859" s="304"/>
      <c r="M859" s="304"/>
      <c r="N859" s="304"/>
      <c r="O859" s="304"/>
      <c r="P859" s="304"/>
      <c r="Q859" s="304"/>
      <c r="R859" s="304"/>
      <c r="S859" s="304"/>
      <c r="T859" s="304"/>
      <c r="U859" s="304"/>
      <c r="V859" s="304"/>
      <c r="W859" s="304"/>
      <c r="X859" s="304"/>
      <c r="Y859" s="304"/>
      <c r="Z859" s="304"/>
      <c r="AA859" s="304"/>
      <c r="AB859" s="304"/>
      <c r="AC859" s="304"/>
      <c r="AD859" s="304"/>
      <c r="AE859" s="91">
        <f>SUM(AE852:AE858)</f>
        <v>4.7619047619047619</v>
      </c>
      <c r="AF859" s="63"/>
      <c r="AG859" s="94">
        <f>SUM(AG854:AG858)</f>
        <v>5</v>
      </c>
      <c r="AH859" s="95"/>
      <c r="AI859" s="96"/>
      <c r="AJ859" s="96"/>
      <c r="AK859" s="96"/>
    </row>
    <row r="860" spans="1:37" ht="25.35" customHeight="1">
      <c r="A860" s="302" t="s">
        <v>2094</v>
      </c>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c r="AA860" s="302"/>
      <c r="AB860" s="302"/>
      <c r="AC860" s="302"/>
      <c r="AD860" s="302"/>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94" t="s">
        <v>2095</v>
      </c>
      <c r="B863" s="294"/>
      <c r="C863" s="294"/>
      <c r="D863" s="294"/>
      <c r="E863" s="294"/>
      <c r="F863" s="294"/>
      <c r="G863" s="294"/>
      <c r="H863" s="294"/>
      <c r="I863" s="294"/>
      <c r="J863" s="294"/>
      <c r="K863" s="294"/>
      <c r="L863" s="294"/>
      <c r="M863" s="294"/>
      <c r="N863" s="294"/>
      <c r="O863" s="294"/>
      <c r="P863" s="294"/>
      <c r="Q863" s="294"/>
      <c r="R863" s="294"/>
      <c r="S863" s="294"/>
      <c r="T863" s="294"/>
      <c r="U863" s="294"/>
      <c r="V863" s="294"/>
      <c r="W863" s="294"/>
      <c r="X863" s="294"/>
      <c r="Y863" s="294"/>
      <c r="Z863" s="294"/>
      <c r="AA863" s="294"/>
      <c r="AB863" s="294"/>
      <c r="AC863" s="294"/>
      <c r="AD863" s="204"/>
      <c r="AE863" s="204"/>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03" t="s">
        <v>44</v>
      </c>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c r="AD866" s="67" t="s">
        <v>67</v>
      </c>
      <c r="AE866" s="201" t="s">
        <v>9</v>
      </c>
      <c r="AF866" s="89" t="s">
        <v>1877</v>
      </c>
      <c r="AG866" s="89" t="s">
        <v>1878</v>
      </c>
      <c r="AH866" s="89" t="s">
        <v>1879</v>
      </c>
      <c r="AI866" s="90" t="s">
        <v>1880</v>
      </c>
      <c r="AJ866" s="89"/>
      <c r="AK866" s="90" t="s">
        <v>1881</v>
      </c>
    </row>
    <row r="867" spans="1:37" ht="25.35" customHeight="1" thickTop="1" thickBot="1">
      <c r="A867" s="296" t="s">
        <v>69</v>
      </c>
      <c r="B867" s="297"/>
      <c r="C867" s="297"/>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c r="Z867" s="297"/>
      <c r="AA867" s="297"/>
      <c r="AB867" s="297"/>
      <c r="AC867" s="298"/>
      <c r="AD867" s="205">
        <f>'Art. 121'!AF840</f>
        <v>3</v>
      </c>
      <c r="AE867" s="91" t="str">
        <f t="shared" ref="AE867:AE876" si="153">IF(AG867=1,AK867,AG867)</f>
        <v>No aplica</v>
      </c>
      <c r="AF867">
        <f t="shared" ref="AF867:AF876" si="154">AD867/2</f>
        <v>1.5</v>
      </c>
      <c r="AG867" s="89" t="str">
        <f t="shared" ref="AG867:AG876" si="155">IF(AND(AF867&gt;=0,AF867&lt;=1),1,"No aplica")</f>
        <v>No aplica</v>
      </c>
      <c r="AH867" s="92" t="e">
        <f t="shared" ref="AH867:AH876" si="156">AD867/(AG867*2)</f>
        <v>#VALUE!</v>
      </c>
      <c r="AI867" s="93" t="str">
        <f t="shared" ref="AI867:AI876" si="157">IF(AG867=1,AG867/$AG$877,"No aplica")</f>
        <v>No aplica</v>
      </c>
      <c r="AJ867" s="93" t="e">
        <f t="shared" ref="AJ867:AJ876" si="158">AF867*AI867</f>
        <v>#VALUE!</v>
      </c>
      <c r="AK867" s="93" t="e">
        <f t="shared" ref="AK867:AK876" si="159">AJ867*$AE$23</f>
        <v>#VALUE!</v>
      </c>
    </row>
    <row r="868" spans="1:37" ht="25.35" customHeight="1" thickTop="1" thickBot="1">
      <c r="A868" s="296" t="s">
        <v>109</v>
      </c>
      <c r="B868" s="297"/>
      <c r="C868" s="297"/>
      <c r="D868" s="297"/>
      <c r="E868" s="297"/>
      <c r="F868" s="297"/>
      <c r="G868" s="297"/>
      <c r="H868" s="297"/>
      <c r="I868" s="297"/>
      <c r="J868" s="297"/>
      <c r="K868" s="297"/>
      <c r="L868" s="297"/>
      <c r="M868" s="297"/>
      <c r="N868" s="297"/>
      <c r="O868" s="297"/>
      <c r="P868" s="297"/>
      <c r="Q868" s="297"/>
      <c r="R868" s="297"/>
      <c r="S868" s="297"/>
      <c r="T868" s="297"/>
      <c r="U868" s="297"/>
      <c r="V868" s="297"/>
      <c r="W868" s="297"/>
      <c r="X868" s="297"/>
      <c r="Y868" s="297"/>
      <c r="Z868" s="297"/>
      <c r="AA868" s="297"/>
      <c r="AB868" s="297"/>
      <c r="AC868" s="298"/>
      <c r="AD868" s="205">
        <f>'Art. 121'!AF841</f>
        <v>3</v>
      </c>
      <c r="AE868" s="91" t="str">
        <f t="shared" si="153"/>
        <v>No aplica</v>
      </c>
      <c r="AF868">
        <f t="shared" si="154"/>
        <v>1.5</v>
      </c>
      <c r="AG868" s="89" t="str">
        <f t="shared" si="155"/>
        <v>No aplica</v>
      </c>
      <c r="AH868" s="92" t="e">
        <f t="shared" si="156"/>
        <v>#VALUE!</v>
      </c>
      <c r="AI868" s="93" t="str">
        <f t="shared" si="157"/>
        <v>No aplica</v>
      </c>
      <c r="AJ868" s="93" t="e">
        <f t="shared" si="158"/>
        <v>#VALUE!</v>
      </c>
      <c r="AK868" s="93" t="e">
        <f t="shared" si="159"/>
        <v>#VALUE!</v>
      </c>
    </row>
    <row r="869" spans="1:37" ht="25.35" customHeight="1" thickTop="1" thickBot="1">
      <c r="A869" s="296" t="s">
        <v>666</v>
      </c>
      <c r="B869" s="297"/>
      <c r="C869" s="297"/>
      <c r="D869" s="297"/>
      <c r="E869" s="297"/>
      <c r="F869" s="297"/>
      <c r="G869" s="297"/>
      <c r="H869" s="297"/>
      <c r="I869" s="297"/>
      <c r="J869" s="297"/>
      <c r="K869" s="297"/>
      <c r="L869" s="297"/>
      <c r="M869" s="297"/>
      <c r="N869" s="297"/>
      <c r="O869" s="297"/>
      <c r="P869" s="297"/>
      <c r="Q869" s="297"/>
      <c r="R869" s="297"/>
      <c r="S869" s="297"/>
      <c r="T869" s="297"/>
      <c r="U869" s="297"/>
      <c r="V869" s="297"/>
      <c r="W869" s="297"/>
      <c r="X869" s="297"/>
      <c r="Y869" s="297"/>
      <c r="Z869" s="297"/>
      <c r="AA869" s="297"/>
      <c r="AB869" s="297"/>
      <c r="AC869" s="298"/>
      <c r="AD869" s="205">
        <f>'Art. 121'!AF842</f>
        <v>3</v>
      </c>
      <c r="AE869" s="91" t="str">
        <f t="shared" si="153"/>
        <v>No aplica</v>
      </c>
      <c r="AF869">
        <f t="shared" si="154"/>
        <v>1.5</v>
      </c>
      <c r="AG869" s="89" t="str">
        <f t="shared" si="155"/>
        <v>No aplica</v>
      </c>
      <c r="AH869" s="92" t="e">
        <f t="shared" si="156"/>
        <v>#VALUE!</v>
      </c>
      <c r="AI869" s="93" t="str">
        <f t="shared" si="157"/>
        <v>No aplica</v>
      </c>
      <c r="AJ869" s="93" t="e">
        <f t="shared" si="158"/>
        <v>#VALUE!</v>
      </c>
      <c r="AK869" s="93" t="e">
        <f t="shared" si="159"/>
        <v>#VALUE!</v>
      </c>
    </row>
    <row r="870" spans="1:37" ht="25.35" customHeight="1" thickTop="1" thickBot="1">
      <c r="A870" s="296" t="s">
        <v>667</v>
      </c>
      <c r="B870" s="297"/>
      <c r="C870" s="297"/>
      <c r="D870" s="297"/>
      <c r="E870" s="297"/>
      <c r="F870" s="297"/>
      <c r="G870" s="297"/>
      <c r="H870" s="297"/>
      <c r="I870" s="297"/>
      <c r="J870" s="297"/>
      <c r="K870" s="297"/>
      <c r="L870" s="297"/>
      <c r="M870" s="297"/>
      <c r="N870" s="297"/>
      <c r="O870" s="297"/>
      <c r="P870" s="297"/>
      <c r="Q870" s="297"/>
      <c r="R870" s="297"/>
      <c r="S870" s="297"/>
      <c r="T870" s="297"/>
      <c r="U870" s="297"/>
      <c r="V870" s="297"/>
      <c r="W870" s="297"/>
      <c r="X870" s="297"/>
      <c r="Y870" s="297"/>
      <c r="Z870" s="297"/>
      <c r="AA870" s="297"/>
      <c r="AB870" s="297"/>
      <c r="AC870" s="298"/>
      <c r="AD870" s="205">
        <f>'Art. 121'!AF843</f>
        <v>3</v>
      </c>
      <c r="AE870" s="91" t="str">
        <f t="shared" si="153"/>
        <v>No aplica</v>
      </c>
      <c r="AF870">
        <f t="shared" si="154"/>
        <v>1.5</v>
      </c>
      <c r="AG870" s="89" t="str">
        <f t="shared" si="155"/>
        <v>No aplica</v>
      </c>
      <c r="AH870" s="92" t="e">
        <f t="shared" si="156"/>
        <v>#VALUE!</v>
      </c>
      <c r="AI870" s="93" t="str">
        <f t="shared" si="157"/>
        <v>No aplica</v>
      </c>
      <c r="AJ870" s="93" t="e">
        <f t="shared" si="158"/>
        <v>#VALUE!</v>
      </c>
      <c r="AK870" s="93" t="e">
        <f t="shared" si="159"/>
        <v>#VALUE!</v>
      </c>
    </row>
    <row r="871" spans="1:37" ht="25.35" customHeight="1" thickTop="1" thickBot="1">
      <c r="A871" s="296" t="s">
        <v>668</v>
      </c>
      <c r="B871" s="297"/>
      <c r="C871" s="297"/>
      <c r="D871" s="297"/>
      <c r="E871" s="297"/>
      <c r="F871" s="297"/>
      <c r="G871" s="297"/>
      <c r="H871" s="297"/>
      <c r="I871" s="297"/>
      <c r="J871" s="297"/>
      <c r="K871" s="297"/>
      <c r="L871" s="297"/>
      <c r="M871" s="297"/>
      <c r="N871" s="297"/>
      <c r="O871" s="297"/>
      <c r="P871" s="297"/>
      <c r="Q871" s="297"/>
      <c r="R871" s="297"/>
      <c r="S871" s="297"/>
      <c r="T871" s="297"/>
      <c r="U871" s="297"/>
      <c r="V871" s="297"/>
      <c r="W871" s="297"/>
      <c r="X871" s="297"/>
      <c r="Y871" s="297"/>
      <c r="Z871" s="297"/>
      <c r="AA871" s="297"/>
      <c r="AB871" s="297"/>
      <c r="AC871" s="298"/>
      <c r="AD871" s="205">
        <f>'Art. 121'!AF844</f>
        <v>3</v>
      </c>
      <c r="AE871" s="91" t="str">
        <f t="shared" si="153"/>
        <v>No aplica</v>
      </c>
      <c r="AF871">
        <f t="shared" si="154"/>
        <v>1.5</v>
      </c>
      <c r="AG871" s="89" t="str">
        <f t="shared" si="155"/>
        <v>No aplica</v>
      </c>
      <c r="AH871" s="92" t="e">
        <f t="shared" si="156"/>
        <v>#VALUE!</v>
      </c>
      <c r="AI871" s="93" t="str">
        <f t="shared" si="157"/>
        <v>No aplica</v>
      </c>
      <c r="AJ871" s="93" t="e">
        <f t="shared" si="158"/>
        <v>#VALUE!</v>
      </c>
      <c r="AK871" s="93" t="e">
        <f t="shared" si="159"/>
        <v>#VALUE!</v>
      </c>
    </row>
    <row r="872" spans="1:37" ht="25.35" customHeight="1" thickTop="1" thickBot="1">
      <c r="A872" s="296" t="s">
        <v>669</v>
      </c>
      <c r="B872" s="297"/>
      <c r="C872" s="297"/>
      <c r="D872" s="297"/>
      <c r="E872" s="297"/>
      <c r="F872" s="297"/>
      <c r="G872" s="297"/>
      <c r="H872" s="297"/>
      <c r="I872" s="297"/>
      <c r="J872" s="297"/>
      <c r="K872" s="297"/>
      <c r="L872" s="297"/>
      <c r="M872" s="297"/>
      <c r="N872" s="297"/>
      <c r="O872" s="297"/>
      <c r="P872" s="297"/>
      <c r="Q872" s="297"/>
      <c r="R872" s="297"/>
      <c r="S872" s="297"/>
      <c r="T872" s="297"/>
      <c r="U872" s="297"/>
      <c r="V872" s="297"/>
      <c r="W872" s="297"/>
      <c r="X872" s="297"/>
      <c r="Y872" s="297"/>
      <c r="Z872" s="297"/>
      <c r="AA872" s="297"/>
      <c r="AB872" s="297"/>
      <c r="AC872" s="298"/>
      <c r="AD872" s="205">
        <f>'Art. 121'!AF845</f>
        <v>3</v>
      </c>
      <c r="AE872" s="91" t="str">
        <f t="shared" si="153"/>
        <v>No aplica</v>
      </c>
      <c r="AF872">
        <f t="shared" si="154"/>
        <v>1.5</v>
      </c>
      <c r="AG872" s="89" t="str">
        <f t="shared" si="155"/>
        <v>No aplica</v>
      </c>
      <c r="AH872" s="92" t="e">
        <f t="shared" si="156"/>
        <v>#VALUE!</v>
      </c>
      <c r="AI872" s="93" t="str">
        <f t="shared" si="157"/>
        <v>No aplica</v>
      </c>
      <c r="AJ872" s="93" t="e">
        <f t="shared" si="158"/>
        <v>#VALUE!</v>
      </c>
      <c r="AK872" s="93" t="e">
        <f t="shared" si="159"/>
        <v>#VALUE!</v>
      </c>
    </row>
    <row r="873" spans="1:37" ht="25.35" customHeight="1" thickTop="1" thickBot="1">
      <c r="A873" s="296" t="s">
        <v>670</v>
      </c>
      <c r="B873" s="297"/>
      <c r="C873" s="297"/>
      <c r="D873" s="297"/>
      <c r="E873" s="297"/>
      <c r="F873" s="297"/>
      <c r="G873" s="297"/>
      <c r="H873" s="297"/>
      <c r="I873" s="297"/>
      <c r="J873" s="297"/>
      <c r="K873" s="297"/>
      <c r="L873" s="297"/>
      <c r="M873" s="297"/>
      <c r="N873" s="297"/>
      <c r="O873" s="297"/>
      <c r="P873" s="297"/>
      <c r="Q873" s="297"/>
      <c r="R873" s="297"/>
      <c r="S873" s="297"/>
      <c r="T873" s="297"/>
      <c r="U873" s="297"/>
      <c r="V873" s="297"/>
      <c r="W873" s="297"/>
      <c r="X873" s="297"/>
      <c r="Y873" s="297"/>
      <c r="Z873" s="297"/>
      <c r="AA873" s="297"/>
      <c r="AB873" s="297"/>
      <c r="AC873" s="298"/>
      <c r="AD873" s="205">
        <f>'Art. 121'!AF846</f>
        <v>3</v>
      </c>
      <c r="AE873" s="91" t="str">
        <f t="shared" si="153"/>
        <v>No aplica</v>
      </c>
      <c r="AF873">
        <f t="shared" si="154"/>
        <v>1.5</v>
      </c>
      <c r="AG873" s="89" t="str">
        <f t="shared" si="155"/>
        <v>No aplica</v>
      </c>
      <c r="AH873" s="92" t="e">
        <f t="shared" si="156"/>
        <v>#VALUE!</v>
      </c>
      <c r="AI873" s="93" t="str">
        <f t="shared" si="157"/>
        <v>No aplica</v>
      </c>
      <c r="AJ873" s="93" t="e">
        <f t="shared" si="158"/>
        <v>#VALUE!</v>
      </c>
      <c r="AK873" s="93" t="e">
        <f t="shared" si="159"/>
        <v>#VALUE!</v>
      </c>
    </row>
    <row r="874" spans="1:37" ht="25.35" customHeight="1" thickTop="1" thickBot="1">
      <c r="A874" s="296" t="s">
        <v>671</v>
      </c>
      <c r="B874" s="297"/>
      <c r="C874" s="297"/>
      <c r="D874" s="297"/>
      <c r="E874" s="297"/>
      <c r="F874" s="297"/>
      <c r="G874" s="297"/>
      <c r="H874" s="297"/>
      <c r="I874" s="297"/>
      <c r="J874" s="297"/>
      <c r="K874" s="297"/>
      <c r="L874" s="297"/>
      <c r="M874" s="297"/>
      <c r="N874" s="297"/>
      <c r="O874" s="297"/>
      <c r="P874" s="297"/>
      <c r="Q874" s="297"/>
      <c r="R874" s="297"/>
      <c r="S874" s="297"/>
      <c r="T874" s="297"/>
      <c r="U874" s="297"/>
      <c r="V874" s="297"/>
      <c r="W874" s="297"/>
      <c r="X874" s="297"/>
      <c r="Y874" s="297"/>
      <c r="Z874" s="297"/>
      <c r="AA874" s="297"/>
      <c r="AB874" s="297"/>
      <c r="AC874" s="298"/>
      <c r="AD874" s="205">
        <f>'Art. 121'!AF847</f>
        <v>3</v>
      </c>
      <c r="AE874" s="91" t="str">
        <f t="shared" si="153"/>
        <v>No aplica</v>
      </c>
      <c r="AF874">
        <f t="shared" si="154"/>
        <v>1.5</v>
      </c>
      <c r="AG874" s="89" t="str">
        <f t="shared" si="155"/>
        <v>No aplica</v>
      </c>
      <c r="AH874" s="92" t="e">
        <f t="shared" si="156"/>
        <v>#VALUE!</v>
      </c>
      <c r="AI874" s="93" t="str">
        <f t="shared" si="157"/>
        <v>No aplica</v>
      </c>
      <c r="AJ874" s="93" t="e">
        <f t="shared" si="158"/>
        <v>#VALUE!</v>
      </c>
      <c r="AK874" s="93" t="e">
        <f t="shared" si="159"/>
        <v>#VALUE!</v>
      </c>
    </row>
    <row r="875" spans="1:37" ht="25.35" customHeight="1" thickTop="1" thickBot="1">
      <c r="A875" s="296" t="s">
        <v>672</v>
      </c>
      <c r="B875" s="297"/>
      <c r="C875" s="297"/>
      <c r="D875" s="297"/>
      <c r="E875" s="297"/>
      <c r="F875" s="297"/>
      <c r="G875" s="297"/>
      <c r="H875" s="297"/>
      <c r="I875" s="297"/>
      <c r="J875" s="297"/>
      <c r="K875" s="297"/>
      <c r="L875" s="297"/>
      <c r="M875" s="297"/>
      <c r="N875" s="297"/>
      <c r="O875" s="297"/>
      <c r="P875" s="297"/>
      <c r="Q875" s="297"/>
      <c r="R875" s="297"/>
      <c r="S875" s="297"/>
      <c r="T875" s="297"/>
      <c r="U875" s="297"/>
      <c r="V875" s="297"/>
      <c r="W875" s="297"/>
      <c r="X875" s="297"/>
      <c r="Y875" s="297"/>
      <c r="Z875" s="297"/>
      <c r="AA875" s="297"/>
      <c r="AB875" s="297"/>
      <c r="AC875" s="298"/>
      <c r="AD875" s="205">
        <f>'Art. 121'!AF848</f>
        <v>3</v>
      </c>
      <c r="AE875" s="91" t="str">
        <f t="shared" si="153"/>
        <v>No aplica</v>
      </c>
      <c r="AF875">
        <f t="shared" si="154"/>
        <v>1.5</v>
      </c>
      <c r="AG875" s="89" t="str">
        <f t="shared" si="155"/>
        <v>No aplica</v>
      </c>
      <c r="AH875" s="92" t="e">
        <f t="shared" si="156"/>
        <v>#VALUE!</v>
      </c>
      <c r="AI875" s="93" t="str">
        <f t="shared" si="157"/>
        <v>No aplica</v>
      </c>
      <c r="AJ875" s="93" t="e">
        <f t="shared" si="158"/>
        <v>#VALUE!</v>
      </c>
      <c r="AK875" s="93" t="e">
        <f t="shared" si="159"/>
        <v>#VALUE!</v>
      </c>
    </row>
    <row r="876" spans="1:37" ht="25.35" customHeight="1" thickTop="1" thickBot="1">
      <c r="A876" s="296" t="s">
        <v>673</v>
      </c>
      <c r="B876" s="297"/>
      <c r="C876" s="297"/>
      <c r="D876" s="297"/>
      <c r="E876" s="297"/>
      <c r="F876" s="297"/>
      <c r="G876" s="297"/>
      <c r="H876" s="297"/>
      <c r="I876" s="297"/>
      <c r="J876" s="297"/>
      <c r="K876" s="297"/>
      <c r="L876" s="297"/>
      <c r="M876" s="297"/>
      <c r="N876" s="297"/>
      <c r="O876" s="297"/>
      <c r="P876" s="297"/>
      <c r="Q876" s="297"/>
      <c r="R876" s="297"/>
      <c r="S876" s="297"/>
      <c r="T876" s="297"/>
      <c r="U876" s="297"/>
      <c r="V876" s="297"/>
      <c r="W876" s="297"/>
      <c r="X876" s="297"/>
      <c r="Y876" s="297"/>
      <c r="Z876" s="297"/>
      <c r="AA876" s="297"/>
      <c r="AB876" s="297"/>
      <c r="AC876" s="298"/>
      <c r="AD876" s="205">
        <f>'Art. 121'!AF849</f>
        <v>3</v>
      </c>
      <c r="AE876" s="91" t="str">
        <f t="shared" si="153"/>
        <v>No aplica</v>
      </c>
      <c r="AF876">
        <f t="shared" si="154"/>
        <v>1.5</v>
      </c>
      <c r="AG876" s="89" t="str">
        <f t="shared" si="155"/>
        <v>No aplica</v>
      </c>
      <c r="AH876" s="92" t="e">
        <f t="shared" si="156"/>
        <v>#VALUE!</v>
      </c>
      <c r="AI876" s="93" t="str">
        <f t="shared" si="157"/>
        <v>No aplica</v>
      </c>
      <c r="AJ876" s="93" t="e">
        <f t="shared" si="158"/>
        <v>#VALUE!</v>
      </c>
      <c r="AK876" s="93" t="e">
        <f t="shared" si="159"/>
        <v>#VALUE!</v>
      </c>
    </row>
    <row r="877" spans="1:37" ht="25.35" customHeight="1" thickTop="1">
      <c r="A877" s="304" t="s">
        <v>2096</v>
      </c>
      <c r="B877" s="304"/>
      <c r="C877" s="304"/>
      <c r="D877" s="304"/>
      <c r="E877" s="304"/>
      <c r="F877" s="304"/>
      <c r="G877" s="304"/>
      <c r="H877" s="304"/>
      <c r="I877" s="304"/>
      <c r="J877" s="304"/>
      <c r="K877" s="304"/>
      <c r="L877" s="304"/>
      <c r="M877" s="304"/>
      <c r="N877" s="304"/>
      <c r="O877" s="304"/>
      <c r="P877" s="304"/>
      <c r="Q877" s="304"/>
      <c r="R877" s="304"/>
      <c r="S877" s="304"/>
      <c r="T877" s="304"/>
      <c r="U877" s="304"/>
      <c r="V877" s="304"/>
      <c r="W877" s="304"/>
      <c r="X877" s="304"/>
      <c r="Y877" s="304"/>
      <c r="Z877" s="304"/>
      <c r="AA877" s="304"/>
      <c r="AB877" s="304"/>
      <c r="AC877" s="304"/>
      <c r="AD877" s="304"/>
      <c r="AE877" s="91">
        <f>SUM(AE867:AE876)</f>
        <v>0</v>
      </c>
      <c r="AF877" s="63"/>
      <c r="AG877" s="94">
        <f>SUM(AG867:AG876)</f>
        <v>0</v>
      </c>
      <c r="AH877" s="95"/>
      <c r="AI877" s="96"/>
      <c r="AJ877" s="96"/>
      <c r="AK877" s="96"/>
    </row>
    <row r="878" spans="1:37" ht="25.35" customHeight="1">
      <c r="A878" s="302" t="s">
        <v>2097</v>
      </c>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c r="AA878" s="302"/>
      <c r="AB878" s="302"/>
      <c r="AC878" s="302"/>
      <c r="AD878" s="302"/>
      <c r="AE878" s="91">
        <f>AE877/$AE$23*100</f>
        <v>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05" t="s">
        <v>79</v>
      </c>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106" t="s">
        <v>67</v>
      </c>
      <c r="AE880" s="107" t="s">
        <v>9</v>
      </c>
      <c r="AF880" s="89" t="s">
        <v>1877</v>
      </c>
      <c r="AG880" s="89" t="s">
        <v>1878</v>
      </c>
      <c r="AH880" s="89" t="s">
        <v>1879</v>
      </c>
      <c r="AI880" s="90" t="s">
        <v>1880</v>
      </c>
      <c r="AJ880" s="89"/>
      <c r="AK880" s="90" t="s">
        <v>1881</v>
      </c>
    </row>
    <row r="881" spans="1:37" ht="25.35" customHeight="1" thickTop="1" thickBot="1">
      <c r="A881" s="296" t="s">
        <v>674</v>
      </c>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7"/>
      <c r="Y881" s="297"/>
      <c r="Z881" s="297"/>
      <c r="AA881" s="297"/>
      <c r="AB881" s="297"/>
      <c r="AC881" s="298"/>
      <c r="AD881" s="205">
        <f>'Art. 121'!AF852</f>
        <v>3</v>
      </c>
      <c r="AE881" s="91" t="str">
        <f>IF(AG881=1,AK881,AG881)</f>
        <v>No aplica</v>
      </c>
      <c r="AF881">
        <f>AD881/2</f>
        <v>1.5</v>
      </c>
      <c r="AG881" s="89" t="str">
        <f>IF(AND(AF881&gt;=0,AF881&lt;=1),1,"No aplica")</f>
        <v>No aplica</v>
      </c>
      <c r="AH881" s="92" t="e">
        <f>AD881/(AG881*2)</f>
        <v>#VALUE!</v>
      </c>
      <c r="AI881" s="93" t="str">
        <f>IF(AG881=1,AG881/$AG$886,"No aplica")</f>
        <v>No aplica</v>
      </c>
      <c r="AJ881" s="93" t="e">
        <f>AF881*AI881</f>
        <v>#VALUE!</v>
      </c>
      <c r="AK881" s="93" t="e">
        <f>AJ881*$AE$23</f>
        <v>#VALUE!</v>
      </c>
    </row>
    <row r="882" spans="1:37" ht="25.35" customHeight="1" thickTop="1" thickBot="1">
      <c r="A882" s="296" t="s">
        <v>2098</v>
      </c>
      <c r="B882" s="297"/>
      <c r="C882" s="297"/>
      <c r="D882" s="297"/>
      <c r="E882" s="297"/>
      <c r="F882" s="297"/>
      <c r="G882" s="297"/>
      <c r="H882" s="297"/>
      <c r="I882" s="297"/>
      <c r="J882" s="297"/>
      <c r="K882" s="297"/>
      <c r="L882" s="297"/>
      <c r="M882" s="297"/>
      <c r="N882" s="297"/>
      <c r="O882" s="297"/>
      <c r="P882" s="297"/>
      <c r="Q882" s="297"/>
      <c r="R882" s="297"/>
      <c r="S882" s="297"/>
      <c r="T882" s="297"/>
      <c r="U882" s="297"/>
      <c r="V882" s="297"/>
      <c r="W882" s="297"/>
      <c r="X882" s="297"/>
      <c r="Y882" s="297"/>
      <c r="Z882" s="297"/>
      <c r="AA882" s="297"/>
      <c r="AB882" s="297"/>
      <c r="AC882" s="298"/>
      <c r="AD882" s="205">
        <f>'Art. 121'!AF853</f>
        <v>3</v>
      </c>
      <c r="AE882" s="91" t="str">
        <f>IF(AG882=1,AK882,AG882)</f>
        <v>No aplica</v>
      </c>
      <c r="AF882">
        <f>AD882/2</f>
        <v>1.5</v>
      </c>
      <c r="AG882" s="89" t="str">
        <f>IF(AND(AF882&gt;=0,AF882&lt;=1),1,"No aplica")</f>
        <v>No aplica</v>
      </c>
      <c r="AH882" s="92" t="e">
        <f>AD882/(AG882*2)</f>
        <v>#VALUE!</v>
      </c>
      <c r="AI882" s="93" t="str">
        <f>IF(AG882=1,AG882/$AG$886,"No aplica")</f>
        <v>No aplica</v>
      </c>
      <c r="AJ882" s="93" t="e">
        <f>AF882*AI882</f>
        <v>#VALUE!</v>
      </c>
      <c r="AK882" s="93" t="e">
        <f>AJ882*$AE$23</f>
        <v>#VALUE!</v>
      </c>
    </row>
    <row r="883" spans="1:37" ht="25.35" customHeight="1" thickTop="1" thickBot="1">
      <c r="A883" s="296" t="s">
        <v>2099</v>
      </c>
      <c r="B883" s="297"/>
      <c r="C883" s="297"/>
      <c r="D883" s="297"/>
      <c r="E883" s="297"/>
      <c r="F883" s="297"/>
      <c r="G883" s="297"/>
      <c r="H883" s="297"/>
      <c r="I883" s="297"/>
      <c r="J883" s="297"/>
      <c r="K883" s="297"/>
      <c r="L883" s="297"/>
      <c r="M883" s="297"/>
      <c r="N883" s="297"/>
      <c r="O883" s="297"/>
      <c r="P883" s="297"/>
      <c r="Q883" s="297"/>
      <c r="R883" s="297"/>
      <c r="S883" s="297"/>
      <c r="T883" s="297"/>
      <c r="U883" s="297"/>
      <c r="V883" s="297"/>
      <c r="W883" s="297"/>
      <c r="X883" s="297"/>
      <c r="Y883" s="297"/>
      <c r="Z883" s="297"/>
      <c r="AA883" s="297"/>
      <c r="AB883" s="297"/>
      <c r="AC883" s="298"/>
      <c r="AD883" s="205">
        <f>'Art. 121'!AF854</f>
        <v>3</v>
      </c>
      <c r="AE883" s="91" t="str">
        <f>IF(AG883=1,AK883,AG883)</f>
        <v>No aplica</v>
      </c>
      <c r="AF883">
        <f>AD883/2</f>
        <v>1.5</v>
      </c>
      <c r="AG883" s="89" t="str">
        <f>IF(AND(AF883&gt;=0,AF883&lt;=1),1,"No aplica")</f>
        <v>No aplica</v>
      </c>
      <c r="AH883" s="92" t="e">
        <f>AD883/(AG883*2)</f>
        <v>#VALUE!</v>
      </c>
      <c r="AI883" s="93" t="str">
        <f>IF(AG883=1,AG883/$AG$886,"No aplica")</f>
        <v>No aplica</v>
      </c>
      <c r="AJ883" s="93" t="e">
        <f>AF883*AI883</f>
        <v>#VALUE!</v>
      </c>
      <c r="AK883" s="93" t="e">
        <f>AJ883*$AE$23</f>
        <v>#VALUE!</v>
      </c>
    </row>
    <row r="884" spans="1:37" ht="25.35" customHeight="1" thickTop="1" thickBot="1">
      <c r="A884" s="296" t="s">
        <v>2100</v>
      </c>
      <c r="B884" s="297"/>
      <c r="C884" s="297"/>
      <c r="D884" s="297"/>
      <c r="E884" s="297"/>
      <c r="F884" s="297"/>
      <c r="G884" s="297"/>
      <c r="H884" s="297"/>
      <c r="I884" s="297"/>
      <c r="J884" s="297"/>
      <c r="K884" s="297"/>
      <c r="L884" s="297"/>
      <c r="M884" s="297"/>
      <c r="N884" s="297"/>
      <c r="O884" s="297"/>
      <c r="P884" s="297"/>
      <c r="Q884" s="297"/>
      <c r="R884" s="297"/>
      <c r="S884" s="297"/>
      <c r="T884" s="297"/>
      <c r="U884" s="297"/>
      <c r="V884" s="297"/>
      <c r="W884" s="297"/>
      <c r="X884" s="297"/>
      <c r="Y884" s="297"/>
      <c r="Z884" s="297"/>
      <c r="AA884" s="297"/>
      <c r="AB884" s="297"/>
      <c r="AC884" s="298"/>
      <c r="AD884" s="205">
        <f>'Art. 121'!AF855</f>
        <v>3</v>
      </c>
      <c r="AE884" s="91" t="str">
        <f>IF(AG884=1,AK884,AG884)</f>
        <v>No aplica</v>
      </c>
      <c r="AF884">
        <f>AD884/2</f>
        <v>1.5</v>
      </c>
      <c r="AG884" s="89" t="str">
        <f>IF(AND(AF884&gt;=0,AF884&lt;=1),1,"No aplica")</f>
        <v>No aplica</v>
      </c>
      <c r="AH884" s="92" t="e">
        <f>AD884/(AG884*2)</f>
        <v>#VALUE!</v>
      </c>
      <c r="AI884" s="93" t="str">
        <f>IF(AG884=1,AG884/$AG$886,"No aplica")</f>
        <v>No aplica</v>
      </c>
      <c r="AJ884" s="93" t="e">
        <f>AF884*AI884</f>
        <v>#VALUE!</v>
      </c>
      <c r="AK884" s="93" t="e">
        <f>AJ884*$AE$23</f>
        <v>#VALUE!</v>
      </c>
    </row>
    <row r="885" spans="1:37" ht="25.35" customHeight="1" thickTop="1" thickBot="1">
      <c r="A885" s="296" t="s">
        <v>676</v>
      </c>
      <c r="B885" s="297"/>
      <c r="C885" s="297"/>
      <c r="D885" s="297"/>
      <c r="E885" s="297"/>
      <c r="F885" s="297"/>
      <c r="G885" s="297"/>
      <c r="H885" s="297"/>
      <c r="I885" s="297"/>
      <c r="J885" s="297"/>
      <c r="K885" s="297"/>
      <c r="L885" s="297"/>
      <c r="M885" s="297"/>
      <c r="N885" s="297"/>
      <c r="O885" s="297"/>
      <c r="P885" s="297"/>
      <c r="Q885" s="297"/>
      <c r="R885" s="297"/>
      <c r="S885" s="297"/>
      <c r="T885" s="297"/>
      <c r="U885" s="297"/>
      <c r="V885" s="297"/>
      <c r="W885" s="297"/>
      <c r="X885" s="297"/>
      <c r="Y885" s="297"/>
      <c r="Z885" s="297"/>
      <c r="AA885" s="297"/>
      <c r="AB885" s="297"/>
      <c r="AC885" s="298"/>
      <c r="AD885" s="205">
        <f>'Art. 121'!AF856</f>
        <v>3</v>
      </c>
      <c r="AE885" s="91" t="str">
        <f>IF(AG885=1,AK885,AG885)</f>
        <v>No aplica</v>
      </c>
      <c r="AF885">
        <f>AD885/2</f>
        <v>1.5</v>
      </c>
      <c r="AG885" s="89" t="str">
        <f>IF(AND(AF885&gt;=0,AF885&lt;=1),1,"No aplica")</f>
        <v>No aplica</v>
      </c>
      <c r="AH885" s="92" t="e">
        <f>AD885/(AG885*2)</f>
        <v>#VALUE!</v>
      </c>
      <c r="AI885" s="93" t="str">
        <f>IF(AG885=1,AG885/$AG$886,"No aplica")</f>
        <v>No aplica</v>
      </c>
      <c r="AJ885" s="93" t="e">
        <f>AF885*AI885</f>
        <v>#VALUE!</v>
      </c>
      <c r="AK885" s="93" t="e">
        <f>AJ885*$AE$23</f>
        <v>#VALUE!</v>
      </c>
    </row>
    <row r="886" spans="1:37" ht="25.35" customHeight="1" thickTop="1">
      <c r="A886" s="304" t="s">
        <v>2101</v>
      </c>
      <c r="B886" s="304"/>
      <c r="C886" s="304"/>
      <c r="D886" s="304"/>
      <c r="E886" s="304"/>
      <c r="F886" s="304"/>
      <c r="G886" s="304"/>
      <c r="H886" s="304"/>
      <c r="I886" s="304"/>
      <c r="J886" s="304"/>
      <c r="K886" s="304"/>
      <c r="L886" s="304"/>
      <c r="M886" s="304"/>
      <c r="N886" s="304"/>
      <c r="O886" s="304"/>
      <c r="P886" s="304"/>
      <c r="Q886" s="304"/>
      <c r="R886" s="304"/>
      <c r="S886" s="304"/>
      <c r="T886" s="304"/>
      <c r="U886" s="304"/>
      <c r="V886" s="304"/>
      <c r="W886" s="304"/>
      <c r="X886" s="304"/>
      <c r="Y886" s="304"/>
      <c r="Z886" s="304"/>
      <c r="AA886" s="304"/>
      <c r="AB886" s="304"/>
      <c r="AC886" s="304"/>
      <c r="AD886" s="304"/>
      <c r="AE886" s="91">
        <f>SUM(AE879:AE885)</f>
        <v>0</v>
      </c>
      <c r="AF886" s="63"/>
      <c r="AG886" s="94">
        <f>SUM(AG881:AG885)</f>
        <v>0</v>
      </c>
      <c r="AH886" s="95"/>
      <c r="AI886" s="96"/>
      <c r="AJ886" s="96"/>
      <c r="AK886" s="96"/>
    </row>
    <row r="887" spans="1:37" ht="25.35" customHeight="1">
      <c r="A887" s="302" t="s">
        <v>2102</v>
      </c>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c r="AA887" s="302"/>
      <c r="AB887" s="302"/>
      <c r="AC887" s="302"/>
      <c r="AD887" s="302"/>
      <c r="AE887" s="91">
        <f>AE886/$AE$23*100</f>
        <v>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94" t="s">
        <v>677</v>
      </c>
      <c r="B890" s="294"/>
      <c r="C890" s="294"/>
      <c r="D890" s="294"/>
      <c r="E890" s="294"/>
      <c r="F890" s="294"/>
      <c r="G890" s="294"/>
      <c r="H890" s="294"/>
      <c r="I890" s="294"/>
      <c r="J890" s="294"/>
      <c r="K890" s="294"/>
      <c r="L890" s="294"/>
      <c r="M890" s="294"/>
      <c r="N890" s="294"/>
      <c r="O890" s="294"/>
      <c r="P890" s="294"/>
      <c r="Q890" s="294"/>
      <c r="R890" s="294"/>
      <c r="S890" s="294"/>
      <c r="T890" s="294"/>
      <c r="U890" s="294"/>
      <c r="V890" s="294"/>
      <c r="W890" s="294"/>
      <c r="X890" s="294"/>
      <c r="Y890" s="294"/>
      <c r="Z890" s="294"/>
      <c r="AA890" s="294"/>
      <c r="AB890" s="294"/>
      <c r="AC890" s="294"/>
      <c r="AD890" s="204"/>
      <c r="AE890" s="204"/>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03" t="s">
        <v>44</v>
      </c>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c r="AA893" s="303"/>
      <c r="AB893" s="303"/>
      <c r="AC893" s="303"/>
      <c r="AD893" s="67" t="s">
        <v>67</v>
      </c>
      <c r="AE893" s="201" t="s">
        <v>9</v>
      </c>
      <c r="AF893" s="89" t="s">
        <v>1877</v>
      </c>
      <c r="AG893" s="89" t="s">
        <v>1878</v>
      </c>
      <c r="AH893" s="89" t="s">
        <v>1879</v>
      </c>
      <c r="AI893" s="90" t="s">
        <v>1880</v>
      </c>
      <c r="AJ893" s="89"/>
      <c r="AK893" s="90" t="s">
        <v>1881</v>
      </c>
    </row>
    <row r="894" spans="1:37" ht="25.35" customHeight="1" thickTop="1" thickBot="1">
      <c r="A894" s="261" t="s">
        <v>679</v>
      </c>
      <c r="B894" s="261"/>
      <c r="C894" s="261"/>
      <c r="D894" s="261"/>
      <c r="E894" s="261"/>
      <c r="F894" s="261"/>
      <c r="G894" s="261"/>
      <c r="H894" s="261"/>
      <c r="I894" s="261"/>
      <c r="J894" s="261"/>
      <c r="K894" s="261"/>
      <c r="L894" s="261"/>
      <c r="M894" s="261"/>
      <c r="N894" s="261"/>
      <c r="O894" s="261"/>
      <c r="P894" s="261"/>
      <c r="Q894" s="261"/>
      <c r="R894" s="261"/>
      <c r="S894" s="261"/>
      <c r="T894" s="261"/>
      <c r="U894" s="261"/>
      <c r="V894" s="261"/>
      <c r="W894" s="261"/>
      <c r="X894" s="261"/>
      <c r="Y894" s="261"/>
      <c r="Z894" s="261"/>
      <c r="AA894" s="261"/>
      <c r="AB894" s="261"/>
      <c r="AC894" s="261"/>
      <c r="AD894" s="205">
        <f>'Art. 121'!AF865</f>
        <v>3</v>
      </c>
      <c r="AE894" s="91" t="str">
        <f>IF(AG894=1,AK894,AG894)</f>
        <v>No aplica</v>
      </c>
      <c r="AF894">
        <f>AD894/2</f>
        <v>1.5</v>
      </c>
      <c r="AG894" s="89" t="str">
        <f>IF(AND(AF894&gt;=0,AF894&lt;=1),1,"No aplica")</f>
        <v>No aplica</v>
      </c>
      <c r="AH894" s="92" t="e">
        <f>AD894/(AG894*2)</f>
        <v>#VALUE!</v>
      </c>
      <c r="AI894" s="93" t="str">
        <f>IF(AG894=1,AG894/$AG$895,"No aplica")</f>
        <v>No aplica</v>
      </c>
      <c r="AJ894" s="93" t="e">
        <f>AF894*AI894</f>
        <v>#VALUE!</v>
      </c>
      <c r="AK894" s="93" t="e">
        <f>AJ894*$AE$23</f>
        <v>#VALUE!</v>
      </c>
    </row>
    <row r="895" spans="1:37" ht="25.35" customHeight="1" thickTop="1">
      <c r="A895" s="304" t="s">
        <v>1884</v>
      </c>
      <c r="B895" s="304"/>
      <c r="C895" s="304"/>
      <c r="D895" s="304"/>
      <c r="E895" s="304"/>
      <c r="F895" s="304"/>
      <c r="G895" s="304"/>
      <c r="H895" s="304"/>
      <c r="I895" s="304"/>
      <c r="J895" s="304"/>
      <c r="K895" s="304"/>
      <c r="L895" s="304"/>
      <c r="M895" s="304"/>
      <c r="N895" s="304"/>
      <c r="O895" s="304"/>
      <c r="P895" s="304"/>
      <c r="Q895" s="304"/>
      <c r="R895" s="304"/>
      <c r="S895" s="304"/>
      <c r="T895" s="304"/>
      <c r="U895" s="304"/>
      <c r="V895" s="304"/>
      <c r="W895" s="304"/>
      <c r="X895" s="304"/>
      <c r="Y895" s="304"/>
      <c r="Z895" s="304"/>
      <c r="AA895" s="304"/>
      <c r="AB895" s="304"/>
      <c r="AC895" s="304"/>
      <c r="AD895" s="304"/>
      <c r="AE895" s="91">
        <f>SUM(AE888:AE894)</f>
        <v>0</v>
      </c>
      <c r="AF895" s="63"/>
      <c r="AG895" s="94">
        <f>SUM(AG894)</f>
        <v>0</v>
      </c>
      <c r="AH895" s="95"/>
      <c r="AI895" s="96"/>
      <c r="AJ895" s="96"/>
      <c r="AK895" s="96"/>
    </row>
    <row r="896" spans="1:37" ht="25.35" customHeight="1">
      <c r="A896" s="302" t="s">
        <v>1885</v>
      </c>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c r="AA896" s="302"/>
      <c r="AB896" s="302"/>
      <c r="AC896" s="302"/>
      <c r="AD896" s="302"/>
      <c r="AE896" s="91">
        <f>AE895/$AE$23*100</f>
        <v>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05" t="s">
        <v>45</v>
      </c>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106" t="s">
        <v>67</v>
      </c>
      <c r="AE898" s="107" t="s">
        <v>9</v>
      </c>
      <c r="AF898" s="89" t="s">
        <v>1877</v>
      </c>
      <c r="AG898" s="89" t="s">
        <v>1878</v>
      </c>
      <c r="AH898" s="89" t="s">
        <v>1879</v>
      </c>
      <c r="AI898" s="90" t="s">
        <v>1880</v>
      </c>
      <c r="AJ898" s="89"/>
      <c r="AK898" s="90" t="s">
        <v>1881</v>
      </c>
    </row>
    <row r="899" spans="1:37" ht="25.35" customHeight="1" thickTop="1" thickBot="1">
      <c r="A899" s="296" t="s">
        <v>680</v>
      </c>
      <c r="B899" s="297"/>
      <c r="C899" s="297"/>
      <c r="D899" s="297"/>
      <c r="E899" s="297"/>
      <c r="F899" s="297"/>
      <c r="G899" s="297"/>
      <c r="H899" s="297"/>
      <c r="I899" s="297"/>
      <c r="J899" s="297"/>
      <c r="K899" s="297"/>
      <c r="L899" s="297"/>
      <c r="M899" s="297"/>
      <c r="N899" s="297"/>
      <c r="O899" s="297"/>
      <c r="P899" s="297"/>
      <c r="Q899" s="297"/>
      <c r="R899" s="297"/>
      <c r="S899" s="297"/>
      <c r="T899" s="297"/>
      <c r="U899" s="297"/>
      <c r="V899" s="297"/>
      <c r="W899" s="297"/>
      <c r="X899" s="297"/>
      <c r="Y899" s="297"/>
      <c r="Z899" s="297"/>
      <c r="AA899" s="297"/>
      <c r="AB899" s="297"/>
      <c r="AC899" s="298"/>
      <c r="AD899" s="205">
        <f>'Art. 121'!AF868</f>
        <v>3</v>
      </c>
      <c r="AE899" s="91" t="str">
        <f t="shared" ref="AE899:AE903" si="160">IF(AG899=1,AK899,AG899)</f>
        <v>No aplica</v>
      </c>
      <c r="AF899">
        <f t="shared" ref="AF899:AF903" si="161">AD899/2</f>
        <v>1.5</v>
      </c>
      <c r="AG899" s="89" t="str">
        <f t="shared" ref="AG899:AG903" si="162">IF(AND(AF899&gt;=0,AF899&lt;=1),1,"No aplica")</f>
        <v>No aplica</v>
      </c>
      <c r="AH899" s="92" t="e">
        <f t="shared" ref="AH899:AH903" si="163">AD899/(AG899*2)</f>
        <v>#VALUE!</v>
      </c>
      <c r="AI899" s="93" t="str">
        <f>IF(AG899=1,AG899/$AG$904,"No aplica")</f>
        <v>No aplica</v>
      </c>
      <c r="AJ899" s="93" t="e">
        <f t="shared" ref="AJ899:AJ903" si="164">AF899*AI899</f>
        <v>#VALUE!</v>
      </c>
      <c r="AK899" s="93" t="e">
        <f t="shared" ref="AK899:AK903" si="165">AJ899*$AE$23</f>
        <v>#VALUE!</v>
      </c>
    </row>
    <row r="900" spans="1:37" ht="25.35" customHeight="1" thickTop="1" thickBot="1">
      <c r="A900" s="296" t="s">
        <v>2103</v>
      </c>
      <c r="B900" s="297"/>
      <c r="C900" s="297"/>
      <c r="D900" s="297"/>
      <c r="E900" s="297"/>
      <c r="F900" s="297"/>
      <c r="G900" s="297"/>
      <c r="H900" s="297"/>
      <c r="I900" s="297"/>
      <c r="J900" s="297"/>
      <c r="K900" s="297"/>
      <c r="L900" s="297"/>
      <c r="M900" s="297"/>
      <c r="N900" s="297"/>
      <c r="O900" s="297"/>
      <c r="P900" s="297"/>
      <c r="Q900" s="297"/>
      <c r="R900" s="297"/>
      <c r="S900" s="297"/>
      <c r="T900" s="297"/>
      <c r="U900" s="297"/>
      <c r="V900" s="297"/>
      <c r="W900" s="297"/>
      <c r="X900" s="297"/>
      <c r="Y900" s="297"/>
      <c r="Z900" s="297"/>
      <c r="AA900" s="297"/>
      <c r="AB900" s="297"/>
      <c r="AC900" s="298"/>
      <c r="AD900" s="205">
        <f>'Art. 121'!AF869</f>
        <v>3</v>
      </c>
      <c r="AE900" s="91" t="str">
        <f t="shared" si="160"/>
        <v>No aplica</v>
      </c>
      <c r="AF900">
        <f t="shared" si="161"/>
        <v>1.5</v>
      </c>
      <c r="AG900" s="89" t="str">
        <f t="shared" si="162"/>
        <v>No aplica</v>
      </c>
      <c r="AH900" s="92" t="e">
        <f t="shared" si="163"/>
        <v>#VALUE!</v>
      </c>
      <c r="AI900" s="93" t="str">
        <f>IF(AG900=1,AG900/$AG$904,"No aplica")</f>
        <v>No aplica</v>
      </c>
      <c r="AJ900" s="93" t="e">
        <f t="shared" si="164"/>
        <v>#VALUE!</v>
      </c>
      <c r="AK900" s="93" t="e">
        <f t="shared" si="165"/>
        <v>#VALUE!</v>
      </c>
    </row>
    <row r="901" spans="1:37" ht="25.35" customHeight="1" thickTop="1" thickBot="1">
      <c r="A901" s="296" t="s">
        <v>2104</v>
      </c>
      <c r="B901" s="297"/>
      <c r="C901" s="297"/>
      <c r="D901" s="297"/>
      <c r="E901" s="297"/>
      <c r="F901" s="297"/>
      <c r="G901" s="297"/>
      <c r="H901" s="297"/>
      <c r="I901" s="297"/>
      <c r="J901" s="297"/>
      <c r="K901" s="297"/>
      <c r="L901" s="297"/>
      <c r="M901" s="297"/>
      <c r="N901" s="297"/>
      <c r="O901" s="297"/>
      <c r="P901" s="297"/>
      <c r="Q901" s="297"/>
      <c r="R901" s="297"/>
      <c r="S901" s="297"/>
      <c r="T901" s="297"/>
      <c r="U901" s="297"/>
      <c r="V901" s="297"/>
      <c r="W901" s="297"/>
      <c r="X901" s="297"/>
      <c r="Y901" s="297"/>
      <c r="Z901" s="297"/>
      <c r="AA901" s="297"/>
      <c r="AB901" s="297"/>
      <c r="AC901" s="298"/>
      <c r="AD901" s="205">
        <f>'Art. 121'!AF870</f>
        <v>3</v>
      </c>
      <c r="AE901" s="91" t="str">
        <f t="shared" si="160"/>
        <v>No aplica</v>
      </c>
      <c r="AF901">
        <f t="shared" si="161"/>
        <v>1.5</v>
      </c>
      <c r="AG901" s="89" t="str">
        <f t="shared" si="162"/>
        <v>No aplica</v>
      </c>
      <c r="AH901" s="92" t="e">
        <f t="shared" si="163"/>
        <v>#VALUE!</v>
      </c>
      <c r="AI901" s="93" t="str">
        <f>IF(AG901=1,AG901/$AG$904,"No aplica")</f>
        <v>No aplica</v>
      </c>
      <c r="AJ901" s="93" t="e">
        <f t="shared" si="164"/>
        <v>#VALUE!</v>
      </c>
      <c r="AK901" s="93" t="e">
        <f t="shared" si="165"/>
        <v>#VALUE!</v>
      </c>
    </row>
    <row r="902" spans="1:37" ht="25.35" customHeight="1" thickTop="1" thickBot="1">
      <c r="A902" s="296" t="s">
        <v>2105</v>
      </c>
      <c r="B902" s="297"/>
      <c r="C902" s="297"/>
      <c r="D902" s="297"/>
      <c r="E902" s="297"/>
      <c r="F902" s="297"/>
      <c r="G902" s="297"/>
      <c r="H902" s="297"/>
      <c r="I902" s="297"/>
      <c r="J902" s="297"/>
      <c r="K902" s="297"/>
      <c r="L902" s="297"/>
      <c r="M902" s="297"/>
      <c r="N902" s="297"/>
      <c r="O902" s="297"/>
      <c r="P902" s="297"/>
      <c r="Q902" s="297"/>
      <c r="R902" s="297"/>
      <c r="S902" s="297"/>
      <c r="T902" s="297"/>
      <c r="U902" s="297"/>
      <c r="V902" s="297"/>
      <c r="W902" s="297"/>
      <c r="X902" s="297"/>
      <c r="Y902" s="297"/>
      <c r="Z902" s="297"/>
      <c r="AA902" s="297"/>
      <c r="AB902" s="297"/>
      <c r="AC902" s="298"/>
      <c r="AD902" s="205">
        <f>'Art. 121'!AF871</f>
        <v>3</v>
      </c>
      <c r="AE902" s="91" t="str">
        <f t="shared" si="160"/>
        <v>No aplica</v>
      </c>
      <c r="AF902">
        <f t="shared" si="161"/>
        <v>1.5</v>
      </c>
      <c r="AG902" s="89" t="str">
        <f t="shared" si="162"/>
        <v>No aplica</v>
      </c>
      <c r="AH902" s="92" t="e">
        <f t="shared" si="163"/>
        <v>#VALUE!</v>
      </c>
      <c r="AI902" s="93" t="str">
        <f>IF(AG902=1,AG902/$AG$904,"No aplica")</f>
        <v>No aplica</v>
      </c>
      <c r="AJ902" s="93" t="e">
        <f t="shared" si="164"/>
        <v>#VALUE!</v>
      </c>
      <c r="AK902" s="93" t="e">
        <f t="shared" si="165"/>
        <v>#VALUE!</v>
      </c>
    </row>
    <row r="903" spans="1:37" ht="25.35" customHeight="1" thickTop="1" thickBot="1">
      <c r="A903" s="296" t="s">
        <v>684</v>
      </c>
      <c r="B903" s="297"/>
      <c r="C903" s="297"/>
      <c r="D903" s="297"/>
      <c r="E903" s="297"/>
      <c r="F903" s="297"/>
      <c r="G903" s="297"/>
      <c r="H903" s="297"/>
      <c r="I903" s="297"/>
      <c r="J903" s="297"/>
      <c r="K903" s="297"/>
      <c r="L903" s="297"/>
      <c r="M903" s="297"/>
      <c r="N903" s="297"/>
      <c r="O903" s="297"/>
      <c r="P903" s="297"/>
      <c r="Q903" s="297"/>
      <c r="R903" s="297"/>
      <c r="S903" s="297"/>
      <c r="T903" s="297"/>
      <c r="U903" s="297"/>
      <c r="V903" s="297"/>
      <c r="W903" s="297"/>
      <c r="X903" s="297"/>
      <c r="Y903" s="297"/>
      <c r="Z903" s="297"/>
      <c r="AA903" s="297"/>
      <c r="AB903" s="297"/>
      <c r="AC903" s="298"/>
      <c r="AD903" s="205">
        <f>'Art. 121'!AF872</f>
        <v>3</v>
      </c>
      <c r="AE903" s="91" t="str">
        <f t="shared" si="160"/>
        <v>No aplica</v>
      </c>
      <c r="AF903">
        <f t="shared" si="161"/>
        <v>1.5</v>
      </c>
      <c r="AG903" s="89" t="str">
        <f t="shared" si="162"/>
        <v>No aplica</v>
      </c>
      <c r="AH903" s="92" t="e">
        <f t="shared" si="163"/>
        <v>#VALUE!</v>
      </c>
      <c r="AI903" s="93" t="str">
        <f>IF(AG903=1,AG903/$AG$904,"No aplica")</f>
        <v>No aplica</v>
      </c>
      <c r="AJ903" s="93" t="e">
        <f t="shared" si="164"/>
        <v>#VALUE!</v>
      </c>
      <c r="AK903" s="93" t="e">
        <f t="shared" si="165"/>
        <v>#VALUE!</v>
      </c>
    </row>
    <row r="904" spans="1:37" ht="25.35" customHeight="1" thickTop="1">
      <c r="A904" s="304" t="s">
        <v>2106</v>
      </c>
      <c r="B904" s="304"/>
      <c r="C904" s="304"/>
      <c r="D904" s="304"/>
      <c r="E904" s="304"/>
      <c r="F904" s="304"/>
      <c r="G904" s="304"/>
      <c r="H904" s="304"/>
      <c r="I904" s="304"/>
      <c r="J904" s="304"/>
      <c r="K904" s="304"/>
      <c r="L904" s="304"/>
      <c r="M904" s="304"/>
      <c r="N904" s="304"/>
      <c r="O904" s="304"/>
      <c r="P904" s="304"/>
      <c r="Q904" s="304"/>
      <c r="R904" s="304"/>
      <c r="S904" s="304"/>
      <c r="T904" s="304"/>
      <c r="U904" s="304"/>
      <c r="V904" s="304"/>
      <c r="W904" s="304"/>
      <c r="X904" s="304"/>
      <c r="Y904" s="304"/>
      <c r="Z904" s="304"/>
      <c r="AA904" s="304"/>
      <c r="AB904" s="304"/>
      <c r="AC904" s="304"/>
      <c r="AD904" s="304"/>
      <c r="AE904" s="91">
        <f>SUM(AE899:AE903)</f>
        <v>0</v>
      </c>
      <c r="AF904" s="63"/>
      <c r="AG904" s="94">
        <f>SUM(AG899:AG903)</f>
        <v>0</v>
      </c>
      <c r="AH904" s="95"/>
      <c r="AI904" s="96"/>
      <c r="AJ904" s="96"/>
      <c r="AK904" s="96"/>
    </row>
    <row r="905" spans="1:37" ht="25.35" customHeight="1">
      <c r="A905" s="302" t="s">
        <v>2107</v>
      </c>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c r="AA905" s="302"/>
      <c r="AB905" s="302"/>
      <c r="AC905" s="302"/>
      <c r="AD905" s="302"/>
      <c r="AE905" s="91">
        <f>AE904/$AE$23*100</f>
        <v>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94" t="s">
        <v>685</v>
      </c>
      <c r="B908" s="294"/>
      <c r="C908" s="294"/>
      <c r="D908" s="294"/>
      <c r="E908" s="294"/>
      <c r="F908" s="294"/>
      <c r="G908" s="294"/>
      <c r="H908" s="294"/>
      <c r="I908" s="294"/>
      <c r="J908" s="294"/>
      <c r="K908" s="294"/>
      <c r="L908" s="294"/>
      <c r="M908" s="294"/>
      <c r="N908" s="294"/>
      <c r="O908" s="294"/>
      <c r="P908" s="294"/>
      <c r="Q908" s="294"/>
      <c r="R908" s="294"/>
      <c r="S908" s="294"/>
      <c r="T908" s="294"/>
      <c r="U908" s="294"/>
      <c r="V908" s="294"/>
      <c r="W908" s="294"/>
      <c r="X908" s="294"/>
      <c r="Y908" s="294"/>
      <c r="Z908" s="294"/>
      <c r="AA908" s="294"/>
      <c r="AB908" s="294"/>
      <c r="AC908" s="294"/>
      <c r="AD908" s="204"/>
      <c r="AE908" s="204"/>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03" t="s">
        <v>44</v>
      </c>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c r="AA911" s="303"/>
      <c r="AB911" s="303"/>
      <c r="AC911" s="303"/>
      <c r="AD911" s="67" t="s">
        <v>67</v>
      </c>
      <c r="AE911" s="201" t="s">
        <v>9</v>
      </c>
      <c r="AF911" s="89" t="s">
        <v>1877</v>
      </c>
      <c r="AG911" s="89" t="s">
        <v>1878</v>
      </c>
      <c r="AH911" s="89" t="s">
        <v>1879</v>
      </c>
      <c r="AI911" s="90" t="s">
        <v>1880</v>
      </c>
      <c r="AJ911" s="89"/>
      <c r="AK911" s="90" t="s">
        <v>1881</v>
      </c>
    </row>
    <row r="912" spans="1:37" ht="25.35" customHeight="1" thickTop="1" thickBot="1">
      <c r="A912" s="296" t="s">
        <v>69</v>
      </c>
      <c r="B912" s="297"/>
      <c r="C912" s="297"/>
      <c r="D912" s="297"/>
      <c r="E912" s="297"/>
      <c r="F912" s="297"/>
      <c r="G912" s="297"/>
      <c r="H912" s="297"/>
      <c r="I912" s="297"/>
      <c r="J912" s="297"/>
      <c r="K912" s="297"/>
      <c r="L912" s="297"/>
      <c r="M912" s="297"/>
      <c r="N912" s="297"/>
      <c r="O912" s="297"/>
      <c r="P912" s="297"/>
      <c r="Q912" s="297"/>
      <c r="R912" s="297"/>
      <c r="S912" s="297"/>
      <c r="T912" s="297"/>
      <c r="U912" s="297"/>
      <c r="V912" s="297"/>
      <c r="W912" s="297"/>
      <c r="X912" s="297"/>
      <c r="Y912" s="297"/>
      <c r="Z912" s="297"/>
      <c r="AA912" s="297"/>
      <c r="AB912" s="297"/>
      <c r="AC912" s="298"/>
      <c r="AD912" s="205">
        <f>'Art. 121'!AF881</f>
        <v>2</v>
      </c>
      <c r="AE912" s="91">
        <f t="shared" ref="AE912:AE937" si="166">IF(AG912=1,AK912,AG912)</f>
        <v>0.18315018315018317</v>
      </c>
      <c r="AF912">
        <f t="shared" ref="AF912:AF937" si="167">AD912/2</f>
        <v>1</v>
      </c>
      <c r="AG912" s="89">
        <f t="shared" ref="AG912:AG937" si="168">IF(AND(AF912&gt;=0,AF912&lt;=1),1,"No aplica")</f>
        <v>1</v>
      </c>
      <c r="AH912" s="92">
        <f t="shared" ref="AH912:AH937" si="169">AD912/(AG912*2)</f>
        <v>1</v>
      </c>
      <c r="AI912" s="93">
        <f t="shared" ref="AI912:AI937" si="170">IF(AG912=1,AG912/$AG$938,"No aplica")</f>
        <v>3.8461538461538464E-2</v>
      </c>
      <c r="AJ912" s="93">
        <f t="shared" ref="AJ912:AJ937" si="171">AF912*AI912</f>
        <v>3.8461538461538464E-2</v>
      </c>
      <c r="AK912" s="93">
        <f t="shared" ref="AK912:AK937" si="172">AJ912*$AE$23</f>
        <v>0.18315018315018317</v>
      </c>
    </row>
    <row r="913" spans="1:37" ht="25.35" customHeight="1" thickTop="1" thickBot="1">
      <c r="A913" s="296" t="s">
        <v>109</v>
      </c>
      <c r="B913" s="297"/>
      <c r="C913" s="297"/>
      <c r="D913" s="297"/>
      <c r="E913" s="297"/>
      <c r="F913" s="297"/>
      <c r="G913" s="297"/>
      <c r="H913" s="297"/>
      <c r="I913" s="297"/>
      <c r="J913" s="297"/>
      <c r="K913" s="297"/>
      <c r="L913" s="297"/>
      <c r="M913" s="297"/>
      <c r="N913" s="297"/>
      <c r="O913" s="297"/>
      <c r="P913" s="297"/>
      <c r="Q913" s="297"/>
      <c r="R913" s="297"/>
      <c r="S913" s="297"/>
      <c r="T913" s="297"/>
      <c r="U913" s="297"/>
      <c r="V913" s="297"/>
      <c r="W913" s="297"/>
      <c r="X913" s="297"/>
      <c r="Y913" s="297"/>
      <c r="Z913" s="297"/>
      <c r="AA913" s="297"/>
      <c r="AB913" s="297"/>
      <c r="AC913" s="298"/>
      <c r="AD913" s="205">
        <f>'Art. 121'!AF882</f>
        <v>2</v>
      </c>
      <c r="AE913" s="91">
        <f t="shared" si="166"/>
        <v>0.18315018315018317</v>
      </c>
      <c r="AF913">
        <f t="shared" si="167"/>
        <v>1</v>
      </c>
      <c r="AG913" s="89">
        <f t="shared" si="168"/>
        <v>1</v>
      </c>
      <c r="AH913" s="92">
        <f t="shared" si="169"/>
        <v>1</v>
      </c>
      <c r="AI913" s="93">
        <f t="shared" si="170"/>
        <v>3.8461538461538464E-2</v>
      </c>
      <c r="AJ913" s="93">
        <f t="shared" si="171"/>
        <v>3.8461538461538464E-2</v>
      </c>
      <c r="AK913" s="93">
        <f t="shared" si="172"/>
        <v>0.18315018315018317</v>
      </c>
    </row>
    <row r="914" spans="1:37" ht="25.35" customHeight="1" thickTop="1" thickBot="1">
      <c r="A914" s="296" t="s">
        <v>687</v>
      </c>
      <c r="B914" s="297"/>
      <c r="C914" s="297"/>
      <c r="D914" s="297"/>
      <c r="E914" s="297"/>
      <c r="F914" s="297"/>
      <c r="G914" s="297"/>
      <c r="H914" s="297"/>
      <c r="I914" s="297"/>
      <c r="J914" s="297"/>
      <c r="K914" s="297"/>
      <c r="L914" s="297"/>
      <c r="M914" s="297"/>
      <c r="N914" s="297"/>
      <c r="O914" s="297"/>
      <c r="P914" s="297"/>
      <c r="Q914" s="297"/>
      <c r="R914" s="297"/>
      <c r="S914" s="297"/>
      <c r="T914" s="297"/>
      <c r="U914" s="297"/>
      <c r="V914" s="297"/>
      <c r="W914" s="297"/>
      <c r="X914" s="297"/>
      <c r="Y914" s="297"/>
      <c r="Z914" s="297"/>
      <c r="AA914" s="297"/>
      <c r="AB914" s="297"/>
      <c r="AC914" s="298"/>
      <c r="AD914" s="205">
        <f>'Art. 121'!AF883</f>
        <v>1</v>
      </c>
      <c r="AE914" s="91">
        <f t="shared" si="166"/>
        <v>9.1575091575091583E-2</v>
      </c>
      <c r="AF914">
        <f t="shared" si="167"/>
        <v>0.5</v>
      </c>
      <c r="AG914" s="89">
        <f t="shared" si="168"/>
        <v>1</v>
      </c>
      <c r="AH914" s="92">
        <f t="shared" si="169"/>
        <v>0.5</v>
      </c>
      <c r="AI914" s="93">
        <f t="shared" si="170"/>
        <v>3.8461538461538464E-2</v>
      </c>
      <c r="AJ914" s="93">
        <f t="shared" si="171"/>
        <v>1.9230769230769232E-2</v>
      </c>
      <c r="AK914" s="93">
        <f t="shared" si="172"/>
        <v>9.1575091575091583E-2</v>
      </c>
    </row>
    <row r="915" spans="1:37" ht="25.35" customHeight="1" thickTop="1" thickBot="1">
      <c r="A915" s="296" t="s">
        <v>689</v>
      </c>
      <c r="B915" s="297"/>
      <c r="C915" s="297"/>
      <c r="D915" s="297"/>
      <c r="E915" s="297"/>
      <c r="F915" s="297"/>
      <c r="G915" s="297"/>
      <c r="H915" s="297"/>
      <c r="I915" s="297"/>
      <c r="J915" s="297"/>
      <c r="K915" s="297"/>
      <c r="L915" s="297"/>
      <c r="M915" s="297"/>
      <c r="N915" s="297"/>
      <c r="O915" s="297"/>
      <c r="P915" s="297"/>
      <c r="Q915" s="297"/>
      <c r="R915" s="297"/>
      <c r="S915" s="297"/>
      <c r="T915" s="297"/>
      <c r="U915" s="297"/>
      <c r="V915" s="297"/>
      <c r="W915" s="297"/>
      <c r="X915" s="297"/>
      <c r="Y915" s="297"/>
      <c r="Z915" s="297"/>
      <c r="AA915" s="297"/>
      <c r="AB915" s="297"/>
      <c r="AC915" s="298"/>
      <c r="AD915" s="205">
        <f>'Art. 121'!AF884</f>
        <v>1</v>
      </c>
      <c r="AE915" s="91">
        <f t="shared" si="166"/>
        <v>9.1575091575091583E-2</v>
      </c>
      <c r="AF915">
        <f t="shared" si="167"/>
        <v>0.5</v>
      </c>
      <c r="AG915" s="89">
        <f t="shared" si="168"/>
        <v>1</v>
      </c>
      <c r="AH915" s="92">
        <f t="shared" si="169"/>
        <v>0.5</v>
      </c>
      <c r="AI915" s="93">
        <f t="shared" si="170"/>
        <v>3.8461538461538464E-2</v>
      </c>
      <c r="AJ915" s="93">
        <f t="shared" si="171"/>
        <v>1.9230769230769232E-2</v>
      </c>
      <c r="AK915" s="93">
        <f t="shared" si="172"/>
        <v>9.1575091575091583E-2</v>
      </c>
    </row>
    <row r="916" spans="1:37" ht="25.35" customHeight="1" thickTop="1" thickBot="1">
      <c r="A916" s="296" t="s">
        <v>2108</v>
      </c>
      <c r="B916" s="297"/>
      <c r="C916" s="297"/>
      <c r="D916" s="297"/>
      <c r="E916" s="297"/>
      <c r="F916" s="297"/>
      <c r="G916" s="297"/>
      <c r="H916" s="297"/>
      <c r="I916" s="297"/>
      <c r="J916" s="297"/>
      <c r="K916" s="297"/>
      <c r="L916" s="297"/>
      <c r="M916" s="297"/>
      <c r="N916" s="297"/>
      <c r="O916" s="297"/>
      <c r="P916" s="297"/>
      <c r="Q916" s="297"/>
      <c r="R916" s="297"/>
      <c r="S916" s="297"/>
      <c r="T916" s="297"/>
      <c r="U916" s="297"/>
      <c r="V916" s="297"/>
      <c r="W916" s="297"/>
      <c r="X916" s="297"/>
      <c r="Y916" s="297"/>
      <c r="Z916" s="297"/>
      <c r="AA916" s="297"/>
      <c r="AB916" s="297"/>
      <c r="AC916" s="298"/>
      <c r="AD916" s="205">
        <f>'Art. 121'!AF885</f>
        <v>1</v>
      </c>
      <c r="AE916" s="91">
        <f t="shared" si="166"/>
        <v>9.1575091575091583E-2</v>
      </c>
      <c r="AF916">
        <f t="shared" si="167"/>
        <v>0.5</v>
      </c>
      <c r="AG916" s="89">
        <f t="shared" si="168"/>
        <v>1</v>
      </c>
      <c r="AH916" s="92">
        <f t="shared" si="169"/>
        <v>0.5</v>
      </c>
      <c r="AI916" s="93">
        <f t="shared" si="170"/>
        <v>3.8461538461538464E-2</v>
      </c>
      <c r="AJ916" s="93">
        <f t="shared" si="171"/>
        <v>1.9230769230769232E-2</v>
      </c>
      <c r="AK916" s="93">
        <f t="shared" si="172"/>
        <v>9.1575091575091583E-2</v>
      </c>
    </row>
    <row r="917" spans="1:37" ht="25.35" customHeight="1" thickTop="1" thickBot="1">
      <c r="A917" s="296" t="s">
        <v>691</v>
      </c>
      <c r="B917" s="297"/>
      <c r="C917" s="297"/>
      <c r="D917" s="297"/>
      <c r="E917" s="297"/>
      <c r="F917" s="297"/>
      <c r="G917" s="297"/>
      <c r="H917" s="297"/>
      <c r="I917" s="297"/>
      <c r="J917" s="297"/>
      <c r="K917" s="297"/>
      <c r="L917" s="297"/>
      <c r="M917" s="297"/>
      <c r="N917" s="297"/>
      <c r="O917" s="297"/>
      <c r="P917" s="297"/>
      <c r="Q917" s="297"/>
      <c r="R917" s="297"/>
      <c r="S917" s="297"/>
      <c r="T917" s="297"/>
      <c r="U917" s="297"/>
      <c r="V917" s="297"/>
      <c r="W917" s="297"/>
      <c r="X917" s="297"/>
      <c r="Y917" s="297"/>
      <c r="Z917" s="297"/>
      <c r="AA917" s="297"/>
      <c r="AB917" s="297"/>
      <c r="AC917" s="298"/>
      <c r="AD917" s="205">
        <f>'Art. 121'!AF886</f>
        <v>1</v>
      </c>
      <c r="AE917" s="91">
        <f t="shared" si="166"/>
        <v>9.1575091575091583E-2</v>
      </c>
      <c r="AF917">
        <f t="shared" si="167"/>
        <v>0.5</v>
      </c>
      <c r="AG917" s="89">
        <f t="shared" si="168"/>
        <v>1</v>
      </c>
      <c r="AH917" s="92">
        <f t="shared" si="169"/>
        <v>0.5</v>
      </c>
      <c r="AI917" s="93">
        <f t="shared" si="170"/>
        <v>3.8461538461538464E-2</v>
      </c>
      <c r="AJ917" s="93">
        <f t="shared" si="171"/>
        <v>1.9230769230769232E-2</v>
      </c>
      <c r="AK917" s="93">
        <f t="shared" si="172"/>
        <v>9.1575091575091583E-2</v>
      </c>
    </row>
    <row r="918" spans="1:37" ht="25.35" customHeight="1" thickTop="1" thickBot="1">
      <c r="A918" s="296" t="s">
        <v>692</v>
      </c>
      <c r="B918" s="297"/>
      <c r="C918" s="297"/>
      <c r="D918" s="297"/>
      <c r="E918" s="297"/>
      <c r="F918" s="297"/>
      <c r="G918" s="297"/>
      <c r="H918" s="297"/>
      <c r="I918" s="297"/>
      <c r="J918" s="297"/>
      <c r="K918" s="297"/>
      <c r="L918" s="297"/>
      <c r="M918" s="297"/>
      <c r="N918" s="297"/>
      <c r="O918" s="297"/>
      <c r="P918" s="297"/>
      <c r="Q918" s="297"/>
      <c r="R918" s="297"/>
      <c r="S918" s="297"/>
      <c r="T918" s="297"/>
      <c r="U918" s="297"/>
      <c r="V918" s="297"/>
      <c r="W918" s="297"/>
      <c r="X918" s="297"/>
      <c r="Y918" s="297"/>
      <c r="Z918" s="297"/>
      <c r="AA918" s="297"/>
      <c r="AB918" s="297"/>
      <c r="AC918" s="298"/>
      <c r="AD918" s="205">
        <f>'Art. 121'!AF887</f>
        <v>1</v>
      </c>
      <c r="AE918" s="91">
        <f t="shared" si="166"/>
        <v>9.1575091575091583E-2</v>
      </c>
      <c r="AF918">
        <f t="shared" si="167"/>
        <v>0.5</v>
      </c>
      <c r="AG918" s="89">
        <f t="shared" si="168"/>
        <v>1</v>
      </c>
      <c r="AH918" s="92">
        <f t="shared" si="169"/>
        <v>0.5</v>
      </c>
      <c r="AI918" s="93">
        <f t="shared" si="170"/>
        <v>3.8461538461538464E-2</v>
      </c>
      <c r="AJ918" s="93">
        <f t="shared" si="171"/>
        <v>1.9230769230769232E-2</v>
      </c>
      <c r="AK918" s="93">
        <f t="shared" si="172"/>
        <v>9.1575091575091583E-2</v>
      </c>
    </row>
    <row r="919" spans="1:37" ht="25.35" customHeight="1" thickTop="1" thickBot="1">
      <c r="A919" s="296" t="s">
        <v>693</v>
      </c>
      <c r="B919" s="297"/>
      <c r="C919" s="297"/>
      <c r="D919" s="297"/>
      <c r="E919" s="297"/>
      <c r="F919" s="297"/>
      <c r="G919" s="297"/>
      <c r="H919" s="297"/>
      <c r="I919" s="297"/>
      <c r="J919" s="297"/>
      <c r="K919" s="297"/>
      <c r="L919" s="297"/>
      <c r="M919" s="297"/>
      <c r="N919" s="297"/>
      <c r="O919" s="297"/>
      <c r="P919" s="297"/>
      <c r="Q919" s="297"/>
      <c r="R919" s="297"/>
      <c r="S919" s="297"/>
      <c r="T919" s="297"/>
      <c r="U919" s="297"/>
      <c r="V919" s="297"/>
      <c r="W919" s="297"/>
      <c r="X919" s="297"/>
      <c r="Y919" s="297"/>
      <c r="Z919" s="297"/>
      <c r="AA919" s="297"/>
      <c r="AB919" s="297"/>
      <c r="AC919" s="298"/>
      <c r="AD919" s="205">
        <f>'Art. 121'!AF888</f>
        <v>1</v>
      </c>
      <c r="AE919" s="91">
        <f t="shared" si="166"/>
        <v>9.1575091575091583E-2</v>
      </c>
      <c r="AF919">
        <f t="shared" si="167"/>
        <v>0.5</v>
      </c>
      <c r="AG919" s="89">
        <f t="shared" si="168"/>
        <v>1</v>
      </c>
      <c r="AH919" s="92">
        <f t="shared" si="169"/>
        <v>0.5</v>
      </c>
      <c r="AI919" s="93">
        <f t="shared" si="170"/>
        <v>3.8461538461538464E-2</v>
      </c>
      <c r="AJ919" s="93">
        <f t="shared" si="171"/>
        <v>1.9230769230769232E-2</v>
      </c>
      <c r="AK919" s="93">
        <f t="shared" si="172"/>
        <v>9.1575091575091583E-2</v>
      </c>
    </row>
    <row r="920" spans="1:37" ht="25.35" customHeight="1" thickTop="1" thickBot="1">
      <c r="A920" s="296" t="s">
        <v>694</v>
      </c>
      <c r="B920" s="297"/>
      <c r="C920" s="297"/>
      <c r="D920" s="297"/>
      <c r="E920" s="297"/>
      <c r="F920" s="297"/>
      <c r="G920" s="297"/>
      <c r="H920" s="297"/>
      <c r="I920" s="297"/>
      <c r="J920" s="297"/>
      <c r="K920" s="297"/>
      <c r="L920" s="297"/>
      <c r="M920" s="297"/>
      <c r="N920" s="297"/>
      <c r="O920" s="297"/>
      <c r="P920" s="297"/>
      <c r="Q920" s="297"/>
      <c r="R920" s="297"/>
      <c r="S920" s="297"/>
      <c r="T920" s="297"/>
      <c r="U920" s="297"/>
      <c r="V920" s="297"/>
      <c r="W920" s="297"/>
      <c r="X920" s="297"/>
      <c r="Y920" s="297"/>
      <c r="Z920" s="297"/>
      <c r="AA920" s="297"/>
      <c r="AB920" s="297"/>
      <c r="AC920" s="298"/>
      <c r="AD920" s="205">
        <f>'Art. 121'!AF889</f>
        <v>1</v>
      </c>
      <c r="AE920" s="91">
        <f t="shared" si="166"/>
        <v>9.1575091575091583E-2</v>
      </c>
      <c r="AF920">
        <f t="shared" si="167"/>
        <v>0.5</v>
      </c>
      <c r="AG920" s="89">
        <f t="shared" si="168"/>
        <v>1</v>
      </c>
      <c r="AH920" s="92">
        <f t="shared" si="169"/>
        <v>0.5</v>
      </c>
      <c r="AI920" s="93">
        <f t="shared" si="170"/>
        <v>3.8461538461538464E-2</v>
      </c>
      <c r="AJ920" s="93">
        <f t="shared" si="171"/>
        <v>1.9230769230769232E-2</v>
      </c>
      <c r="AK920" s="93">
        <f t="shared" si="172"/>
        <v>9.1575091575091583E-2</v>
      </c>
    </row>
    <row r="921" spans="1:37" ht="25.35" customHeight="1" thickTop="1" thickBot="1">
      <c r="A921" s="296" t="s">
        <v>695</v>
      </c>
      <c r="B921" s="297"/>
      <c r="C921" s="297"/>
      <c r="D921" s="297"/>
      <c r="E921" s="297"/>
      <c r="F921" s="297"/>
      <c r="G921" s="297"/>
      <c r="H921" s="297"/>
      <c r="I921" s="297"/>
      <c r="J921" s="297"/>
      <c r="K921" s="297"/>
      <c r="L921" s="297"/>
      <c r="M921" s="297"/>
      <c r="N921" s="297"/>
      <c r="O921" s="297"/>
      <c r="P921" s="297"/>
      <c r="Q921" s="297"/>
      <c r="R921" s="297"/>
      <c r="S921" s="297"/>
      <c r="T921" s="297"/>
      <c r="U921" s="297"/>
      <c r="V921" s="297"/>
      <c r="W921" s="297"/>
      <c r="X921" s="297"/>
      <c r="Y921" s="297"/>
      <c r="Z921" s="297"/>
      <c r="AA921" s="297"/>
      <c r="AB921" s="297"/>
      <c r="AC921" s="298"/>
      <c r="AD921" s="205">
        <f>'Art. 121'!AF890</f>
        <v>1</v>
      </c>
      <c r="AE921" s="91">
        <f t="shared" si="166"/>
        <v>9.1575091575091583E-2</v>
      </c>
      <c r="AF921">
        <f t="shared" si="167"/>
        <v>0.5</v>
      </c>
      <c r="AG921" s="89">
        <f t="shared" si="168"/>
        <v>1</v>
      </c>
      <c r="AH921" s="92">
        <f t="shared" si="169"/>
        <v>0.5</v>
      </c>
      <c r="AI921" s="93">
        <f t="shared" si="170"/>
        <v>3.8461538461538464E-2</v>
      </c>
      <c r="AJ921" s="93">
        <f t="shared" si="171"/>
        <v>1.9230769230769232E-2</v>
      </c>
      <c r="AK921" s="93">
        <f t="shared" si="172"/>
        <v>9.1575091575091583E-2</v>
      </c>
    </row>
    <row r="922" spans="1:37" ht="25.35" customHeight="1" thickTop="1" thickBot="1">
      <c r="A922" s="296" t="s">
        <v>696</v>
      </c>
      <c r="B922" s="297"/>
      <c r="C922" s="297"/>
      <c r="D922" s="297"/>
      <c r="E922" s="297"/>
      <c r="F922" s="297"/>
      <c r="G922" s="297"/>
      <c r="H922" s="297"/>
      <c r="I922" s="297"/>
      <c r="J922" s="297"/>
      <c r="K922" s="297"/>
      <c r="L922" s="297"/>
      <c r="M922" s="297"/>
      <c r="N922" s="297"/>
      <c r="O922" s="297"/>
      <c r="P922" s="297"/>
      <c r="Q922" s="297"/>
      <c r="R922" s="297"/>
      <c r="S922" s="297"/>
      <c r="T922" s="297"/>
      <c r="U922" s="297"/>
      <c r="V922" s="297"/>
      <c r="W922" s="297"/>
      <c r="X922" s="297"/>
      <c r="Y922" s="297"/>
      <c r="Z922" s="297"/>
      <c r="AA922" s="297"/>
      <c r="AB922" s="297"/>
      <c r="AC922" s="298"/>
      <c r="AD922" s="205">
        <f>'Art. 121'!AF891</f>
        <v>1</v>
      </c>
      <c r="AE922" s="91">
        <f t="shared" si="166"/>
        <v>9.1575091575091583E-2</v>
      </c>
      <c r="AF922">
        <f t="shared" si="167"/>
        <v>0.5</v>
      </c>
      <c r="AG922" s="89">
        <f t="shared" si="168"/>
        <v>1</v>
      </c>
      <c r="AH922" s="92">
        <f t="shared" si="169"/>
        <v>0.5</v>
      </c>
      <c r="AI922" s="93">
        <f t="shared" si="170"/>
        <v>3.8461538461538464E-2</v>
      </c>
      <c r="AJ922" s="93">
        <f t="shared" si="171"/>
        <v>1.9230769230769232E-2</v>
      </c>
      <c r="AK922" s="93">
        <f t="shared" si="172"/>
        <v>9.1575091575091583E-2</v>
      </c>
    </row>
    <row r="923" spans="1:37" ht="25.35" customHeight="1" thickTop="1" thickBot="1">
      <c r="A923" s="296" t="s">
        <v>697</v>
      </c>
      <c r="B923" s="297"/>
      <c r="C923" s="297"/>
      <c r="D923" s="297"/>
      <c r="E923" s="297"/>
      <c r="F923" s="297"/>
      <c r="G923" s="297"/>
      <c r="H923" s="297"/>
      <c r="I923" s="297"/>
      <c r="J923" s="297"/>
      <c r="K923" s="297"/>
      <c r="L923" s="297"/>
      <c r="M923" s="297"/>
      <c r="N923" s="297"/>
      <c r="O923" s="297"/>
      <c r="P923" s="297"/>
      <c r="Q923" s="297"/>
      <c r="R923" s="297"/>
      <c r="S923" s="297"/>
      <c r="T923" s="297"/>
      <c r="U923" s="297"/>
      <c r="V923" s="297"/>
      <c r="W923" s="297"/>
      <c r="X923" s="297"/>
      <c r="Y923" s="297"/>
      <c r="Z923" s="297"/>
      <c r="AA923" s="297"/>
      <c r="AB923" s="297"/>
      <c r="AC923" s="298"/>
      <c r="AD923" s="205">
        <f>'Art. 121'!AF892</f>
        <v>1</v>
      </c>
      <c r="AE923" s="91">
        <f t="shared" si="166"/>
        <v>9.1575091575091583E-2</v>
      </c>
      <c r="AF923">
        <f t="shared" si="167"/>
        <v>0.5</v>
      </c>
      <c r="AG923" s="89">
        <f t="shared" si="168"/>
        <v>1</v>
      </c>
      <c r="AH923" s="92">
        <f t="shared" si="169"/>
        <v>0.5</v>
      </c>
      <c r="AI923" s="93">
        <f t="shared" si="170"/>
        <v>3.8461538461538464E-2</v>
      </c>
      <c r="AJ923" s="93">
        <f t="shared" si="171"/>
        <v>1.9230769230769232E-2</v>
      </c>
      <c r="AK923" s="93">
        <f t="shared" si="172"/>
        <v>9.1575091575091583E-2</v>
      </c>
    </row>
    <row r="924" spans="1:37" ht="25.35" customHeight="1" thickTop="1" thickBot="1">
      <c r="A924" s="296" t="s">
        <v>698</v>
      </c>
      <c r="B924" s="297"/>
      <c r="C924" s="297"/>
      <c r="D924" s="297"/>
      <c r="E924" s="297"/>
      <c r="F924" s="297"/>
      <c r="G924" s="297"/>
      <c r="H924" s="297"/>
      <c r="I924" s="297"/>
      <c r="J924" s="297"/>
      <c r="K924" s="297"/>
      <c r="L924" s="297"/>
      <c r="M924" s="297"/>
      <c r="N924" s="297"/>
      <c r="O924" s="297"/>
      <c r="P924" s="297"/>
      <c r="Q924" s="297"/>
      <c r="R924" s="297"/>
      <c r="S924" s="297"/>
      <c r="T924" s="297"/>
      <c r="U924" s="297"/>
      <c r="V924" s="297"/>
      <c r="W924" s="297"/>
      <c r="X924" s="297"/>
      <c r="Y924" s="297"/>
      <c r="Z924" s="297"/>
      <c r="AA924" s="297"/>
      <c r="AB924" s="297"/>
      <c r="AC924" s="298"/>
      <c r="AD924" s="205">
        <f>'Art. 121'!AF893</f>
        <v>1</v>
      </c>
      <c r="AE924" s="91">
        <f t="shared" si="166"/>
        <v>9.1575091575091583E-2</v>
      </c>
      <c r="AF924">
        <f t="shared" si="167"/>
        <v>0.5</v>
      </c>
      <c r="AG924" s="89">
        <f t="shared" si="168"/>
        <v>1</v>
      </c>
      <c r="AH924" s="92">
        <f t="shared" si="169"/>
        <v>0.5</v>
      </c>
      <c r="AI924" s="93">
        <f t="shared" si="170"/>
        <v>3.8461538461538464E-2</v>
      </c>
      <c r="AJ924" s="93">
        <f t="shared" si="171"/>
        <v>1.9230769230769232E-2</v>
      </c>
      <c r="AK924" s="93">
        <f t="shared" si="172"/>
        <v>9.1575091575091583E-2</v>
      </c>
    </row>
    <row r="925" spans="1:37" ht="25.35" customHeight="1" thickTop="1" thickBot="1">
      <c r="A925" s="296" t="s">
        <v>699</v>
      </c>
      <c r="B925" s="297"/>
      <c r="C925" s="297"/>
      <c r="D925" s="297"/>
      <c r="E925" s="297"/>
      <c r="F925" s="297"/>
      <c r="G925" s="297"/>
      <c r="H925" s="297"/>
      <c r="I925" s="297"/>
      <c r="J925" s="297"/>
      <c r="K925" s="297"/>
      <c r="L925" s="297"/>
      <c r="M925" s="297"/>
      <c r="N925" s="297"/>
      <c r="O925" s="297"/>
      <c r="P925" s="297"/>
      <c r="Q925" s="297"/>
      <c r="R925" s="297"/>
      <c r="S925" s="297"/>
      <c r="T925" s="297"/>
      <c r="U925" s="297"/>
      <c r="V925" s="297"/>
      <c r="W925" s="297"/>
      <c r="X925" s="297"/>
      <c r="Y925" s="297"/>
      <c r="Z925" s="297"/>
      <c r="AA925" s="297"/>
      <c r="AB925" s="297"/>
      <c r="AC925" s="298"/>
      <c r="AD925" s="205">
        <f>'Art. 121'!AF894</f>
        <v>1</v>
      </c>
      <c r="AE925" s="91">
        <f t="shared" si="166"/>
        <v>9.1575091575091583E-2</v>
      </c>
      <c r="AF925">
        <f t="shared" si="167"/>
        <v>0.5</v>
      </c>
      <c r="AG925" s="89">
        <f t="shared" si="168"/>
        <v>1</v>
      </c>
      <c r="AH925" s="92">
        <f t="shared" si="169"/>
        <v>0.5</v>
      </c>
      <c r="AI925" s="93">
        <f t="shared" si="170"/>
        <v>3.8461538461538464E-2</v>
      </c>
      <c r="AJ925" s="93">
        <f t="shared" si="171"/>
        <v>1.9230769230769232E-2</v>
      </c>
      <c r="AK925" s="93">
        <f t="shared" si="172"/>
        <v>9.1575091575091583E-2</v>
      </c>
    </row>
    <row r="926" spans="1:37" ht="25.35" customHeight="1" thickTop="1" thickBot="1">
      <c r="A926" s="296" t="s">
        <v>700</v>
      </c>
      <c r="B926" s="297"/>
      <c r="C926" s="297"/>
      <c r="D926" s="297"/>
      <c r="E926" s="297"/>
      <c r="F926" s="297"/>
      <c r="G926" s="297"/>
      <c r="H926" s="297"/>
      <c r="I926" s="297"/>
      <c r="J926" s="297"/>
      <c r="K926" s="297"/>
      <c r="L926" s="297"/>
      <c r="M926" s="297"/>
      <c r="N926" s="297"/>
      <c r="O926" s="297"/>
      <c r="P926" s="297"/>
      <c r="Q926" s="297"/>
      <c r="R926" s="297"/>
      <c r="S926" s="297"/>
      <c r="T926" s="297"/>
      <c r="U926" s="297"/>
      <c r="V926" s="297"/>
      <c r="W926" s="297"/>
      <c r="X926" s="297"/>
      <c r="Y926" s="297"/>
      <c r="Z926" s="297"/>
      <c r="AA926" s="297"/>
      <c r="AB926" s="297"/>
      <c r="AC926" s="298"/>
      <c r="AD926" s="205">
        <f>'Art. 121'!AF895</f>
        <v>1</v>
      </c>
      <c r="AE926" s="91">
        <f t="shared" si="166"/>
        <v>9.1575091575091583E-2</v>
      </c>
      <c r="AF926">
        <f t="shared" si="167"/>
        <v>0.5</v>
      </c>
      <c r="AG926" s="89">
        <f t="shared" si="168"/>
        <v>1</v>
      </c>
      <c r="AH926" s="92">
        <f t="shared" si="169"/>
        <v>0.5</v>
      </c>
      <c r="AI926" s="93">
        <f t="shared" si="170"/>
        <v>3.8461538461538464E-2</v>
      </c>
      <c r="AJ926" s="93">
        <f t="shared" si="171"/>
        <v>1.9230769230769232E-2</v>
      </c>
      <c r="AK926" s="93">
        <f t="shared" si="172"/>
        <v>9.1575091575091583E-2</v>
      </c>
    </row>
    <row r="927" spans="1:37" ht="25.35" customHeight="1" thickTop="1" thickBot="1">
      <c r="A927" s="296" t="s">
        <v>701</v>
      </c>
      <c r="B927" s="297"/>
      <c r="C927" s="297"/>
      <c r="D927" s="297"/>
      <c r="E927" s="297"/>
      <c r="F927" s="297"/>
      <c r="G927" s="297"/>
      <c r="H927" s="297"/>
      <c r="I927" s="297"/>
      <c r="J927" s="297"/>
      <c r="K927" s="297"/>
      <c r="L927" s="297"/>
      <c r="M927" s="297"/>
      <c r="N927" s="297"/>
      <c r="O927" s="297"/>
      <c r="P927" s="297"/>
      <c r="Q927" s="297"/>
      <c r="R927" s="297"/>
      <c r="S927" s="297"/>
      <c r="T927" s="297"/>
      <c r="U927" s="297"/>
      <c r="V927" s="297"/>
      <c r="W927" s="297"/>
      <c r="X927" s="297"/>
      <c r="Y927" s="297"/>
      <c r="Z927" s="297"/>
      <c r="AA927" s="297"/>
      <c r="AB927" s="297"/>
      <c r="AC927" s="298"/>
      <c r="AD927" s="205">
        <f>'Art. 121'!AF896</f>
        <v>1</v>
      </c>
      <c r="AE927" s="91">
        <f t="shared" si="166"/>
        <v>9.1575091575091583E-2</v>
      </c>
      <c r="AF927">
        <f t="shared" si="167"/>
        <v>0.5</v>
      </c>
      <c r="AG927" s="89">
        <f t="shared" si="168"/>
        <v>1</v>
      </c>
      <c r="AH927" s="92">
        <f t="shared" si="169"/>
        <v>0.5</v>
      </c>
      <c r="AI927" s="93">
        <f t="shared" si="170"/>
        <v>3.8461538461538464E-2</v>
      </c>
      <c r="AJ927" s="93">
        <f t="shared" si="171"/>
        <v>1.9230769230769232E-2</v>
      </c>
      <c r="AK927" s="93">
        <f t="shared" si="172"/>
        <v>9.1575091575091583E-2</v>
      </c>
    </row>
    <row r="928" spans="1:37" ht="25.35" customHeight="1" thickTop="1" thickBot="1">
      <c r="A928" s="296" t="s">
        <v>2109</v>
      </c>
      <c r="B928" s="297"/>
      <c r="C928" s="297"/>
      <c r="D928" s="297"/>
      <c r="E928" s="297"/>
      <c r="F928" s="297"/>
      <c r="G928" s="297"/>
      <c r="H928" s="297"/>
      <c r="I928" s="297"/>
      <c r="J928" s="297"/>
      <c r="K928" s="297"/>
      <c r="L928" s="297"/>
      <c r="M928" s="297"/>
      <c r="N928" s="297"/>
      <c r="O928" s="297"/>
      <c r="P928" s="297"/>
      <c r="Q928" s="297"/>
      <c r="R928" s="297"/>
      <c r="S928" s="297"/>
      <c r="T928" s="297"/>
      <c r="U928" s="297"/>
      <c r="V928" s="297"/>
      <c r="W928" s="297"/>
      <c r="X928" s="297"/>
      <c r="Y928" s="297"/>
      <c r="Z928" s="297"/>
      <c r="AA928" s="297"/>
      <c r="AB928" s="297"/>
      <c r="AC928" s="298"/>
      <c r="AD928" s="205">
        <f>'Art. 121'!AF897</f>
        <v>1</v>
      </c>
      <c r="AE928" s="91">
        <f t="shared" si="166"/>
        <v>9.1575091575091583E-2</v>
      </c>
      <c r="AF928">
        <f t="shared" si="167"/>
        <v>0.5</v>
      </c>
      <c r="AG928" s="89">
        <f t="shared" si="168"/>
        <v>1</v>
      </c>
      <c r="AH928" s="92">
        <f t="shared" si="169"/>
        <v>0.5</v>
      </c>
      <c r="AI928" s="93">
        <f t="shared" si="170"/>
        <v>3.8461538461538464E-2</v>
      </c>
      <c r="AJ928" s="93">
        <f t="shared" si="171"/>
        <v>1.9230769230769232E-2</v>
      </c>
      <c r="AK928" s="93">
        <f t="shared" si="172"/>
        <v>9.1575091575091583E-2</v>
      </c>
    </row>
    <row r="929" spans="1:37" ht="25.35" customHeight="1" thickTop="1" thickBot="1">
      <c r="A929" s="296" t="s">
        <v>703</v>
      </c>
      <c r="B929" s="297"/>
      <c r="C929" s="297"/>
      <c r="D929" s="297"/>
      <c r="E929" s="297"/>
      <c r="F929" s="297"/>
      <c r="G929" s="297"/>
      <c r="H929" s="297"/>
      <c r="I929" s="297"/>
      <c r="J929" s="297"/>
      <c r="K929" s="297"/>
      <c r="L929" s="297"/>
      <c r="M929" s="297"/>
      <c r="N929" s="297"/>
      <c r="O929" s="297"/>
      <c r="P929" s="297"/>
      <c r="Q929" s="297"/>
      <c r="R929" s="297"/>
      <c r="S929" s="297"/>
      <c r="T929" s="297"/>
      <c r="U929" s="297"/>
      <c r="V929" s="297"/>
      <c r="W929" s="297"/>
      <c r="X929" s="297"/>
      <c r="Y929" s="297"/>
      <c r="Z929" s="297"/>
      <c r="AA929" s="297"/>
      <c r="AB929" s="297"/>
      <c r="AC929" s="298"/>
      <c r="AD929" s="205">
        <f>'Art. 121'!AF898</f>
        <v>1</v>
      </c>
      <c r="AE929" s="91">
        <f t="shared" si="166"/>
        <v>9.1575091575091583E-2</v>
      </c>
      <c r="AF929">
        <f t="shared" si="167"/>
        <v>0.5</v>
      </c>
      <c r="AG929" s="89">
        <f t="shared" si="168"/>
        <v>1</v>
      </c>
      <c r="AH929" s="92">
        <f t="shared" si="169"/>
        <v>0.5</v>
      </c>
      <c r="AI929" s="93">
        <f t="shared" si="170"/>
        <v>3.8461538461538464E-2</v>
      </c>
      <c r="AJ929" s="93">
        <f t="shared" si="171"/>
        <v>1.9230769230769232E-2</v>
      </c>
      <c r="AK929" s="93">
        <f t="shared" si="172"/>
        <v>9.1575091575091583E-2</v>
      </c>
    </row>
    <row r="930" spans="1:37" ht="25.35" customHeight="1" thickTop="1" thickBot="1">
      <c r="A930" s="296" t="s">
        <v>704</v>
      </c>
      <c r="B930" s="297"/>
      <c r="C930" s="297"/>
      <c r="D930" s="297"/>
      <c r="E930" s="297"/>
      <c r="F930" s="297"/>
      <c r="G930" s="297"/>
      <c r="H930" s="297"/>
      <c r="I930" s="297"/>
      <c r="J930" s="297"/>
      <c r="K930" s="297"/>
      <c r="L930" s="297"/>
      <c r="M930" s="297"/>
      <c r="N930" s="297"/>
      <c r="O930" s="297"/>
      <c r="P930" s="297"/>
      <c r="Q930" s="297"/>
      <c r="R930" s="297"/>
      <c r="S930" s="297"/>
      <c r="T930" s="297"/>
      <c r="U930" s="297"/>
      <c r="V930" s="297"/>
      <c r="W930" s="297"/>
      <c r="X930" s="297"/>
      <c r="Y930" s="297"/>
      <c r="Z930" s="297"/>
      <c r="AA930" s="297"/>
      <c r="AB930" s="297"/>
      <c r="AC930" s="298"/>
      <c r="AD930" s="205">
        <f>'Art. 121'!AF899</f>
        <v>1</v>
      </c>
      <c r="AE930" s="91">
        <f t="shared" si="166"/>
        <v>9.1575091575091583E-2</v>
      </c>
      <c r="AF930">
        <f t="shared" si="167"/>
        <v>0.5</v>
      </c>
      <c r="AG930" s="89">
        <f t="shared" si="168"/>
        <v>1</v>
      </c>
      <c r="AH930" s="92">
        <f t="shared" si="169"/>
        <v>0.5</v>
      </c>
      <c r="AI930" s="93">
        <f t="shared" si="170"/>
        <v>3.8461538461538464E-2</v>
      </c>
      <c r="AJ930" s="93">
        <f t="shared" si="171"/>
        <v>1.9230769230769232E-2</v>
      </c>
      <c r="AK930" s="93">
        <f t="shared" si="172"/>
        <v>9.1575091575091583E-2</v>
      </c>
    </row>
    <row r="931" spans="1:37" ht="25.35" customHeight="1" thickTop="1" thickBot="1">
      <c r="A931" s="296" t="s">
        <v>705</v>
      </c>
      <c r="B931" s="297"/>
      <c r="C931" s="297"/>
      <c r="D931" s="297"/>
      <c r="E931" s="297"/>
      <c r="F931" s="297"/>
      <c r="G931" s="297"/>
      <c r="H931" s="297"/>
      <c r="I931" s="297"/>
      <c r="J931" s="297"/>
      <c r="K931" s="297"/>
      <c r="L931" s="297"/>
      <c r="M931" s="297"/>
      <c r="N931" s="297"/>
      <c r="O931" s="297"/>
      <c r="P931" s="297"/>
      <c r="Q931" s="297"/>
      <c r="R931" s="297"/>
      <c r="S931" s="297"/>
      <c r="T931" s="297"/>
      <c r="U931" s="297"/>
      <c r="V931" s="297"/>
      <c r="W931" s="297"/>
      <c r="X931" s="297"/>
      <c r="Y931" s="297"/>
      <c r="Z931" s="297"/>
      <c r="AA931" s="297"/>
      <c r="AB931" s="297"/>
      <c r="AC931" s="298"/>
      <c r="AD931" s="205">
        <f>'Art. 121'!AF900</f>
        <v>1</v>
      </c>
      <c r="AE931" s="91">
        <f t="shared" si="166"/>
        <v>9.1575091575091583E-2</v>
      </c>
      <c r="AF931">
        <f t="shared" si="167"/>
        <v>0.5</v>
      </c>
      <c r="AG931" s="89">
        <f t="shared" si="168"/>
        <v>1</v>
      </c>
      <c r="AH931" s="92">
        <f t="shared" si="169"/>
        <v>0.5</v>
      </c>
      <c r="AI931" s="93">
        <f t="shared" si="170"/>
        <v>3.8461538461538464E-2</v>
      </c>
      <c r="AJ931" s="93">
        <f t="shared" si="171"/>
        <v>1.9230769230769232E-2</v>
      </c>
      <c r="AK931" s="93">
        <f t="shared" si="172"/>
        <v>9.1575091575091583E-2</v>
      </c>
    </row>
    <row r="932" spans="1:37" ht="25.35" customHeight="1" thickTop="1" thickBot="1">
      <c r="A932" s="296" t="s">
        <v>706</v>
      </c>
      <c r="B932" s="297"/>
      <c r="C932" s="297"/>
      <c r="D932" s="297"/>
      <c r="E932" s="297"/>
      <c r="F932" s="297"/>
      <c r="G932" s="297"/>
      <c r="H932" s="297"/>
      <c r="I932" s="297"/>
      <c r="J932" s="297"/>
      <c r="K932" s="297"/>
      <c r="L932" s="297"/>
      <c r="M932" s="297"/>
      <c r="N932" s="297"/>
      <c r="O932" s="297"/>
      <c r="P932" s="297"/>
      <c r="Q932" s="297"/>
      <c r="R932" s="297"/>
      <c r="S932" s="297"/>
      <c r="T932" s="297"/>
      <c r="U932" s="297"/>
      <c r="V932" s="297"/>
      <c r="W932" s="297"/>
      <c r="X932" s="297"/>
      <c r="Y932" s="297"/>
      <c r="Z932" s="297"/>
      <c r="AA932" s="297"/>
      <c r="AB932" s="297"/>
      <c r="AC932" s="298"/>
      <c r="AD932" s="205">
        <f>'Art. 121'!AF901</f>
        <v>1</v>
      </c>
      <c r="AE932" s="91">
        <f t="shared" si="166"/>
        <v>9.1575091575091583E-2</v>
      </c>
      <c r="AF932">
        <f t="shared" si="167"/>
        <v>0.5</v>
      </c>
      <c r="AG932" s="89">
        <f t="shared" si="168"/>
        <v>1</v>
      </c>
      <c r="AH932" s="92">
        <f t="shared" si="169"/>
        <v>0.5</v>
      </c>
      <c r="AI932" s="93">
        <f t="shared" si="170"/>
        <v>3.8461538461538464E-2</v>
      </c>
      <c r="AJ932" s="93">
        <f t="shared" si="171"/>
        <v>1.9230769230769232E-2</v>
      </c>
      <c r="AK932" s="93">
        <f t="shared" si="172"/>
        <v>9.1575091575091583E-2</v>
      </c>
    </row>
    <row r="933" spans="1:37" ht="25.35" customHeight="1" thickTop="1" thickBot="1">
      <c r="A933" s="296" t="s">
        <v>707</v>
      </c>
      <c r="B933" s="297"/>
      <c r="C933" s="297"/>
      <c r="D933" s="297"/>
      <c r="E933" s="297"/>
      <c r="F933" s="297"/>
      <c r="G933" s="297"/>
      <c r="H933" s="297"/>
      <c r="I933" s="297"/>
      <c r="J933" s="297"/>
      <c r="K933" s="297"/>
      <c r="L933" s="297"/>
      <c r="M933" s="297"/>
      <c r="N933" s="297"/>
      <c r="O933" s="297"/>
      <c r="P933" s="297"/>
      <c r="Q933" s="297"/>
      <c r="R933" s="297"/>
      <c r="S933" s="297"/>
      <c r="T933" s="297"/>
      <c r="U933" s="297"/>
      <c r="V933" s="297"/>
      <c r="W933" s="297"/>
      <c r="X933" s="297"/>
      <c r="Y933" s="297"/>
      <c r="Z933" s="297"/>
      <c r="AA933" s="297"/>
      <c r="AB933" s="297"/>
      <c r="AC933" s="298"/>
      <c r="AD933" s="205">
        <f>'Art. 121'!AF902</f>
        <v>1</v>
      </c>
      <c r="AE933" s="91">
        <f t="shared" si="166"/>
        <v>9.1575091575091583E-2</v>
      </c>
      <c r="AF933">
        <f t="shared" si="167"/>
        <v>0.5</v>
      </c>
      <c r="AG933" s="89">
        <f t="shared" si="168"/>
        <v>1</v>
      </c>
      <c r="AH933" s="92">
        <f t="shared" si="169"/>
        <v>0.5</v>
      </c>
      <c r="AI933" s="93">
        <f t="shared" si="170"/>
        <v>3.8461538461538464E-2</v>
      </c>
      <c r="AJ933" s="93">
        <f t="shared" si="171"/>
        <v>1.9230769230769232E-2</v>
      </c>
      <c r="AK933" s="93">
        <f t="shared" si="172"/>
        <v>9.1575091575091583E-2</v>
      </c>
    </row>
    <row r="934" spans="1:37" ht="25.35" customHeight="1" thickTop="1" thickBot="1">
      <c r="A934" s="296" t="s">
        <v>2110</v>
      </c>
      <c r="B934" s="297"/>
      <c r="C934" s="297"/>
      <c r="D934" s="297"/>
      <c r="E934" s="297"/>
      <c r="F934" s="297"/>
      <c r="G934" s="297"/>
      <c r="H934" s="297"/>
      <c r="I934" s="297"/>
      <c r="J934" s="297"/>
      <c r="K934" s="297"/>
      <c r="L934" s="297"/>
      <c r="M934" s="297"/>
      <c r="N934" s="297"/>
      <c r="O934" s="297"/>
      <c r="P934" s="297"/>
      <c r="Q934" s="297"/>
      <c r="R934" s="297"/>
      <c r="S934" s="297"/>
      <c r="T934" s="297"/>
      <c r="U934" s="297"/>
      <c r="V934" s="297"/>
      <c r="W934" s="297"/>
      <c r="X934" s="297"/>
      <c r="Y934" s="297"/>
      <c r="Z934" s="297"/>
      <c r="AA934" s="297"/>
      <c r="AB934" s="297"/>
      <c r="AC934" s="298"/>
      <c r="AD934" s="205">
        <f>'Art. 121'!AF903</f>
        <v>1</v>
      </c>
      <c r="AE934" s="91">
        <f t="shared" si="166"/>
        <v>9.1575091575091583E-2</v>
      </c>
      <c r="AF934">
        <f t="shared" si="167"/>
        <v>0.5</v>
      </c>
      <c r="AG934" s="89">
        <f t="shared" si="168"/>
        <v>1</v>
      </c>
      <c r="AH934" s="92">
        <f t="shared" si="169"/>
        <v>0.5</v>
      </c>
      <c r="AI934" s="93">
        <f t="shared" si="170"/>
        <v>3.8461538461538464E-2</v>
      </c>
      <c r="AJ934" s="93">
        <f t="shared" si="171"/>
        <v>1.9230769230769232E-2</v>
      </c>
      <c r="AK934" s="93">
        <f t="shared" si="172"/>
        <v>9.1575091575091583E-2</v>
      </c>
    </row>
    <row r="935" spans="1:37" ht="25.35" customHeight="1" thickTop="1" thickBot="1">
      <c r="A935" s="296" t="s">
        <v>709</v>
      </c>
      <c r="B935" s="297"/>
      <c r="C935" s="297"/>
      <c r="D935" s="297"/>
      <c r="E935" s="297"/>
      <c r="F935" s="297"/>
      <c r="G935" s="297"/>
      <c r="H935" s="297"/>
      <c r="I935" s="297"/>
      <c r="J935" s="297"/>
      <c r="K935" s="297"/>
      <c r="L935" s="297"/>
      <c r="M935" s="297"/>
      <c r="N935" s="297"/>
      <c r="O935" s="297"/>
      <c r="P935" s="297"/>
      <c r="Q935" s="297"/>
      <c r="R935" s="297"/>
      <c r="S935" s="297"/>
      <c r="T935" s="297"/>
      <c r="U935" s="297"/>
      <c r="V935" s="297"/>
      <c r="W935" s="297"/>
      <c r="X935" s="297"/>
      <c r="Y935" s="297"/>
      <c r="Z935" s="297"/>
      <c r="AA935" s="297"/>
      <c r="AB935" s="297"/>
      <c r="AC935" s="298"/>
      <c r="AD935" s="205">
        <f>'Art. 121'!AF904</f>
        <v>1</v>
      </c>
      <c r="AE935" s="91">
        <f t="shared" si="166"/>
        <v>9.1575091575091583E-2</v>
      </c>
      <c r="AF935">
        <f t="shared" si="167"/>
        <v>0.5</v>
      </c>
      <c r="AG935" s="89">
        <f t="shared" si="168"/>
        <v>1</v>
      </c>
      <c r="AH935" s="92">
        <f t="shared" si="169"/>
        <v>0.5</v>
      </c>
      <c r="AI935" s="93">
        <f t="shared" si="170"/>
        <v>3.8461538461538464E-2</v>
      </c>
      <c r="AJ935" s="93">
        <f t="shared" si="171"/>
        <v>1.9230769230769232E-2</v>
      </c>
      <c r="AK935" s="93">
        <f t="shared" si="172"/>
        <v>9.1575091575091583E-2</v>
      </c>
    </row>
    <row r="936" spans="1:37" ht="25.35" customHeight="1" thickTop="1" thickBot="1">
      <c r="A936" s="296" t="s">
        <v>710</v>
      </c>
      <c r="B936" s="297"/>
      <c r="C936" s="297"/>
      <c r="D936" s="297"/>
      <c r="E936" s="297"/>
      <c r="F936" s="297"/>
      <c r="G936" s="297"/>
      <c r="H936" s="297"/>
      <c r="I936" s="297"/>
      <c r="J936" s="297"/>
      <c r="K936" s="297"/>
      <c r="L936" s="297"/>
      <c r="M936" s="297"/>
      <c r="N936" s="297"/>
      <c r="O936" s="297"/>
      <c r="P936" s="297"/>
      <c r="Q936" s="297"/>
      <c r="R936" s="297"/>
      <c r="S936" s="297"/>
      <c r="T936" s="297"/>
      <c r="U936" s="297"/>
      <c r="V936" s="297"/>
      <c r="W936" s="297"/>
      <c r="X936" s="297"/>
      <c r="Y936" s="297"/>
      <c r="Z936" s="297"/>
      <c r="AA936" s="297"/>
      <c r="AB936" s="297"/>
      <c r="AC936" s="298"/>
      <c r="AD936" s="205">
        <f>'Art. 121'!AF905</f>
        <v>1</v>
      </c>
      <c r="AE936" s="91">
        <f t="shared" si="166"/>
        <v>9.1575091575091583E-2</v>
      </c>
      <c r="AF936">
        <f t="shared" si="167"/>
        <v>0.5</v>
      </c>
      <c r="AG936" s="89">
        <f t="shared" si="168"/>
        <v>1</v>
      </c>
      <c r="AH936" s="92">
        <f t="shared" si="169"/>
        <v>0.5</v>
      </c>
      <c r="AI936" s="93">
        <f t="shared" si="170"/>
        <v>3.8461538461538464E-2</v>
      </c>
      <c r="AJ936" s="93">
        <f t="shared" si="171"/>
        <v>1.9230769230769232E-2</v>
      </c>
      <c r="AK936" s="93">
        <f t="shared" si="172"/>
        <v>9.1575091575091583E-2</v>
      </c>
    </row>
    <row r="937" spans="1:37" ht="25.35" customHeight="1" thickTop="1" thickBot="1">
      <c r="A937" s="296" t="s">
        <v>2111</v>
      </c>
      <c r="B937" s="297"/>
      <c r="C937" s="297"/>
      <c r="D937" s="297"/>
      <c r="E937" s="297"/>
      <c r="F937" s="297"/>
      <c r="G937" s="297"/>
      <c r="H937" s="297"/>
      <c r="I937" s="297"/>
      <c r="J937" s="297"/>
      <c r="K937" s="297"/>
      <c r="L937" s="297"/>
      <c r="M937" s="297"/>
      <c r="N937" s="297"/>
      <c r="O937" s="297"/>
      <c r="P937" s="297"/>
      <c r="Q937" s="297"/>
      <c r="R937" s="297"/>
      <c r="S937" s="297"/>
      <c r="T937" s="297"/>
      <c r="U937" s="297"/>
      <c r="V937" s="297"/>
      <c r="W937" s="297"/>
      <c r="X937" s="297"/>
      <c r="Y937" s="297"/>
      <c r="Z937" s="297"/>
      <c r="AA937" s="297"/>
      <c r="AB937" s="297"/>
      <c r="AC937" s="298"/>
      <c r="AD937" s="205">
        <f>'Art. 121'!AF906</f>
        <v>1</v>
      </c>
      <c r="AE937" s="91">
        <f t="shared" si="166"/>
        <v>9.1575091575091583E-2</v>
      </c>
      <c r="AF937">
        <f t="shared" si="167"/>
        <v>0.5</v>
      </c>
      <c r="AG937" s="89">
        <f t="shared" si="168"/>
        <v>1</v>
      </c>
      <c r="AH937" s="92">
        <f t="shared" si="169"/>
        <v>0.5</v>
      </c>
      <c r="AI937" s="93">
        <f t="shared" si="170"/>
        <v>3.8461538461538464E-2</v>
      </c>
      <c r="AJ937" s="93">
        <f t="shared" si="171"/>
        <v>1.9230769230769232E-2</v>
      </c>
      <c r="AK937" s="93">
        <f t="shared" si="172"/>
        <v>9.1575091575091583E-2</v>
      </c>
    </row>
    <row r="938" spans="1:37" ht="25.35" customHeight="1" thickTop="1">
      <c r="A938" s="304" t="s">
        <v>2112</v>
      </c>
      <c r="B938" s="304"/>
      <c r="C938" s="304"/>
      <c r="D938" s="304"/>
      <c r="E938" s="304"/>
      <c r="F938" s="304"/>
      <c r="G938" s="304"/>
      <c r="H938" s="304"/>
      <c r="I938" s="304"/>
      <c r="J938" s="304"/>
      <c r="K938" s="304"/>
      <c r="L938" s="304"/>
      <c r="M938" s="304"/>
      <c r="N938" s="304"/>
      <c r="O938" s="304"/>
      <c r="P938" s="304"/>
      <c r="Q938" s="304"/>
      <c r="R938" s="304"/>
      <c r="S938" s="304"/>
      <c r="T938" s="304"/>
      <c r="U938" s="304"/>
      <c r="V938" s="304"/>
      <c r="W938" s="304"/>
      <c r="X938" s="304"/>
      <c r="Y938" s="304"/>
      <c r="Z938" s="304"/>
      <c r="AA938" s="304"/>
      <c r="AB938" s="304"/>
      <c r="AC938" s="304"/>
      <c r="AD938" s="304"/>
      <c r="AE938" s="91">
        <f>SUM(AE912:AE937)</f>
        <v>2.5641025641025661</v>
      </c>
      <c r="AF938" s="63"/>
      <c r="AG938" s="94">
        <f>SUM(AG912:AG937)</f>
        <v>26</v>
      </c>
      <c r="AH938" s="95"/>
      <c r="AI938" s="96"/>
      <c r="AJ938" s="96"/>
      <c r="AK938" s="96"/>
    </row>
    <row r="939" spans="1:37" ht="25.35" customHeight="1">
      <c r="A939" s="302" t="s">
        <v>2113</v>
      </c>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c r="AA939" s="302"/>
      <c r="AB939" s="302"/>
      <c r="AC939" s="302"/>
      <c r="AD939" s="302"/>
      <c r="AE939" s="91">
        <f>AE938/$AE$23*100</f>
        <v>53.846153846153889</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05" t="s">
        <v>79</v>
      </c>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106" t="s">
        <v>67</v>
      </c>
      <c r="AE941" s="107" t="s">
        <v>9</v>
      </c>
      <c r="AF941" s="89" t="s">
        <v>1877</v>
      </c>
      <c r="AG941" s="89" t="s">
        <v>1878</v>
      </c>
      <c r="AH941" s="89" t="s">
        <v>1879</v>
      </c>
      <c r="AI941" s="90" t="s">
        <v>1880</v>
      </c>
      <c r="AJ941" s="89"/>
      <c r="AK941" s="90" t="s">
        <v>1881</v>
      </c>
    </row>
    <row r="942" spans="1:37" ht="25.35" customHeight="1" thickTop="1" thickBot="1">
      <c r="A942" s="296" t="s">
        <v>712</v>
      </c>
      <c r="B942" s="297"/>
      <c r="C942" s="297"/>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c r="Z942" s="297"/>
      <c r="AA942" s="297"/>
      <c r="AB942" s="297"/>
      <c r="AC942" s="298"/>
      <c r="AD942" s="205">
        <f>'Art. 121'!AF909</f>
        <v>2</v>
      </c>
      <c r="AE942" s="91">
        <f>IF(AG942=1,AK942,AG942)</f>
        <v>0.95238095238095244</v>
      </c>
      <c r="AF942">
        <f>AD942/2</f>
        <v>1</v>
      </c>
      <c r="AG942" s="89">
        <f>IF(AND(AF942&gt;=0,AF942&lt;=1),1,"No aplica")</f>
        <v>1</v>
      </c>
      <c r="AH942" s="92">
        <f>AD942/(AG942*2)</f>
        <v>1</v>
      </c>
      <c r="AI942" s="93">
        <f>IF(AG942=1,AG942/$AG$947,"No aplica")</f>
        <v>0.2</v>
      </c>
      <c r="AJ942" s="93">
        <f>AF942*AI942</f>
        <v>0.2</v>
      </c>
      <c r="AK942" s="93">
        <f>AJ942*$AE$23</f>
        <v>0.95238095238095244</v>
      </c>
    </row>
    <row r="943" spans="1:37" ht="25.35" customHeight="1" thickTop="1" thickBot="1">
      <c r="A943" s="296" t="s">
        <v>2114</v>
      </c>
      <c r="B943" s="297"/>
      <c r="C943" s="297"/>
      <c r="D943" s="297"/>
      <c r="E943" s="297"/>
      <c r="F943" s="297"/>
      <c r="G943" s="297"/>
      <c r="H943" s="297"/>
      <c r="I943" s="297"/>
      <c r="J943" s="297"/>
      <c r="K943" s="297"/>
      <c r="L943" s="297"/>
      <c r="M943" s="297"/>
      <c r="N943" s="297"/>
      <c r="O943" s="297"/>
      <c r="P943" s="297"/>
      <c r="Q943" s="297"/>
      <c r="R943" s="297"/>
      <c r="S943" s="297"/>
      <c r="T943" s="297"/>
      <c r="U943" s="297"/>
      <c r="V943" s="297"/>
      <c r="W943" s="297"/>
      <c r="X943" s="297"/>
      <c r="Y943" s="297"/>
      <c r="Z943" s="297"/>
      <c r="AA943" s="297"/>
      <c r="AB943" s="297"/>
      <c r="AC943" s="298"/>
      <c r="AD943" s="205">
        <f>'Art. 121'!AF910</f>
        <v>2</v>
      </c>
      <c r="AE943" s="91">
        <f>IF(AG943=1,AK943,AG943)</f>
        <v>0.95238095238095244</v>
      </c>
      <c r="AF943">
        <f>AD943/2</f>
        <v>1</v>
      </c>
      <c r="AG943" s="89">
        <f>IF(AND(AF943&gt;=0,AF943&lt;=1),1,"No aplica")</f>
        <v>1</v>
      </c>
      <c r="AH943" s="92">
        <f>AD943/(AG943*2)</f>
        <v>1</v>
      </c>
      <c r="AI943" s="93">
        <f>IF(AG943=1,AG943/$AG$947,"No aplica")</f>
        <v>0.2</v>
      </c>
      <c r="AJ943" s="93">
        <f>AF943*AI943</f>
        <v>0.2</v>
      </c>
      <c r="AK943" s="93">
        <f>AJ943*$AE$23</f>
        <v>0.95238095238095244</v>
      </c>
    </row>
    <row r="944" spans="1:37" ht="25.35" customHeight="1" thickTop="1" thickBot="1">
      <c r="A944" s="296" t="s">
        <v>2115</v>
      </c>
      <c r="B944" s="297"/>
      <c r="C944" s="297"/>
      <c r="D944" s="297"/>
      <c r="E944" s="297"/>
      <c r="F944" s="297"/>
      <c r="G944" s="297"/>
      <c r="H944" s="297"/>
      <c r="I944" s="297"/>
      <c r="J944" s="297"/>
      <c r="K944" s="297"/>
      <c r="L944" s="297"/>
      <c r="M944" s="297"/>
      <c r="N944" s="297"/>
      <c r="O944" s="297"/>
      <c r="P944" s="297"/>
      <c r="Q944" s="297"/>
      <c r="R944" s="297"/>
      <c r="S944" s="297"/>
      <c r="T944" s="297"/>
      <c r="U944" s="297"/>
      <c r="V944" s="297"/>
      <c r="W944" s="297"/>
      <c r="X944" s="297"/>
      <c r="Y944" s="297"/>
      <c r="Z944" s="297"/>
      <c r="AA944" s="297"/>
      <c r="AB944" s="297"/>
      <c r="AC944" s="298"/>
      <c r="AD944" s="205">
        <f>'Art. 121'!AF911</f>
        <v>2</v>
      </c>
      <c r="AE944" s="91">
        <f>IF(AG944=1,AK944,AG944)</f>
        <v>0.95238095238095244</v>
      </c>
      <c r="AF944">
        <f>AD944/2</f>
        <v>1</v>
      </c>
      <c r="AG944" s="89">
        <f>IF(AND(AF944&gt;=0,AF944&lt;=1),1,"No aplica")</f>
        <v>1</v>
      </c>
      <c r="AH944" s="92">
        <f>AD944/(AG944*2)</f>
        <v>1</v>
      </c>
      <c r="AI944" s="93">
        <f>IF(AG944=1,AG944/$AG$947,"No aplica")</f>
        <v>0.2</v>
      </c>
      <c r="AJ944" s="93">
        <f>AF944*AI944</f>
        <v>0.2</v>
      </c>
      <c r="AK944" s="93">
        <f>AJ944*$AE$23</f>
        <v>0.95238095238095244</v>
      </c>
    </row>
    <row r="945" spans="1:37" ht="25.35" customHeight="1" thickTop="1" thickBot="1">
      <c r="A945" s="296" t="s">
        <v>2116</v>
      </c>
      <c r="B945" s="297"/>
      <c r="C945" s="297"/>
      <c r="D945" s="297"/>
      <c r="E945" s="297"/>
      <c r="F945" s="297"/>
      <c r="G945" s="297"/>
      <c r="H945" s="297"/>
      <c r="I945" s="297"/>
      <c r="J945" s="297"/>
      <c r="K945" s="297"/>
      <c r="L945" s="297"/>
      <c r="M945" s="297"/>
      <c r="N945" s="297"/>
      <c r="O945" s="297"/>
      <c r="P945" s="297"/>
      <c r="Q945" s="297"/>
      <c r="R945" s="297"/>
      <c r="S945" s="297"/>
      <c r="T945" s="297"/>
      <c r="U945" s="297"/>
      <c r="V945" s="297"/>
      <c r="W945" s="297"/>
      <c r="X945" s="297"/>
      <c r="Y945" s="297"/>
      <c r="Z945" s="297"/>
      <c r="AA945" s="297"/>
      <c r="AB945" s="297"/>
      <c r="AC945" s="298"/>
      <c r="AD945" s="205">
        <f>'Art. 121'!AF912</f>
        <v>1</v>
      </c>
      <c r="AE945" s="91">
        <f>IF(AG945=1,AK945,AG945)</f>
        <v>0.47619047619047622</v>
      </c>
      <c r="AF945">
        <f>AD945/2</f>
        <v>0.5</v>
      </c>
      <c r="AG945" s="89">
        <f>IF(AND(AF945&gt;=0,AF945&lt;=1),1,"No aplica")</f>
        <v>1</v>
      </c>
      <c r="AH945" s="92">
        <f>AD945/(AG945*2)</f>
        <v>0.5</v>
      </c>
      <c r="AI945" s="93">
        <f>IF(AG945=1,AG945/$AG$947,"No aplica")</f>
        <v>0.2</v>
      </c>
      <c r="AJ945" s="93">
        <f>AF945*AI945</f>
        <v>0.1</v>
      </c>
      <c r="AK945" s="93">
        <f>AJ945*$AE$23</f>
        <v>0.47619047619047622</v>
      </c>
    </row>
    <row r="946" spans="1:37" ht="25.35" customHeight="1" thickTop="1" thickBot="1">
      <c r="A946" s="296" t="s">
        <v>716</v>
      </c>
      <c r="B946" s="297"/>
      <c r="C946" s="297"/>
      <c r="D946" s="297"/>
      <c r="E946" s="297"/>
      <c r="F946" s="297"/>
      <c r="G946" s="297"/>
      <c r="H946" s="297"/>
      <c r="I946" s="297"/>
      <c r="J946" s="297"/>
      <c r="K946" s="297"/>
      <c r="L946" s="297"/>
      <c r="M946" s="297"/>
      <c r="N946" s="297"/>
      <c r="O946" s="297"/>
      <c r="P946" s="297"/>
      <c r="Q946" s="297"/>
      <c r="R946" s="297"/>
      <c r="S946" s="297"/>
      <c r="T946" s="297"/>
      <c r="U946" s="297"/>
      <c r="V946" s="297"/>
      <c r="W946" s="297"/>
      <c r="X946" s="297"/>
      <c r="Y946" s="297"/>
      <c r="Z946" s="297"/>
      <c r="AA946" s="297"/>
      <c r="AB946" s="297"/>
      <c r="AC946" s="298"/>
      <c r="AD946" s="205">
        <f>'Art. 121'!AF913</f>
        <v>2</v>
      </c>
      <c r="AE946" s="91">
        <f>IF(AG946=1,AK946,AG946)</f>
        <v>0.95238095238095244</v>
      </c>
      <c r="AF946">
        <f>AD946/2</f>
        <v>1</v>
      </c>
      <c r="AG946" s="89">
        <f>IF(AND(AF946&gt;=0,AF946&lt;=1),1,"No aplica")</f>
        <v>1</v>
      </c>
      <c r="AH946" s="92">
        <f>AD946/(AG946*2)</f>
        <v>1</v>
      </c>
      <c r="AI946" s="93">
        <f>IF(AG946=1,AG946/$AG$947,"No aplica")</f>
        <v>0.2</v>
      </c>
      <c r="AJ946" s="93">
        <f>AF946*AI946</f>
        <v>0.2</v>
      </c>
      <c r="AK946" s="93">
        <f>AJ946*$AE$23</f>
        <v>0.95238095238095244</v>
      </c>
    </row>
    <row r="947" spans="1:37" ht="25.35" customHeight="1" thickTop="1">
      <c r="A947" s="304" t="s">
        <v>2117</v>
      </c>
      <c r="B947" s="304"/>
      <c r="C947" s="304"/>
      <c r="D947" s="304"/>
      <c r="E947" s="304"/>
      <c r="F947" s="304"/>
      <c r="G947" s="304"/>
      <c r="H947" s="304"/>
      <c r="I947" s="304"/>
      <c r="J947" s="304"/>
      <c r="K947" s="304"/>
      <c r="L947" s="304"/>
      <c r="M947" s="304"/>
      <c r="N947" s="304"/>
      <c r="O947" s="304"/>
      <c r="P947" s="304"/>
      <c r="Q947" s="304"/>
      <c r="R947" s="304"/>
      <c r="S947" s="304"/>
      <c r="T947" s="304"/>
      <c r="U947" s="304"/>
      <c r="V947" s="304"/>
      <c r="W947" s="304"/>
      <c r="X947" s="304"/>
      <c r="Y947" s="304"/>
      <c r="Z947" s="304"/>
      <c r="AA947" s="304"/>
      <c r="AB947" s="304"/>
      <c r="AC947" s="304"/>
      <c r="AD947" s="304"/>
      <c r="AE947" s="91">
        <f>SUM(AE940:AE946)</f>
        <v>4.2857142857142856</v>
      </c>
      <c r="AF947" s="63"/>
      <c r="AG947" s="94">
        <f>SUM(AG942:AG946)</f>
        <v>5</v>
      </c>
      <c r="AH947" s="95"/>
      <c r="AI947" s="96"/>
      <c r="AJ947" s="96"/>
      <c r="AK947" s="96"/>
    </row>
    <row r="948" spans="1:37" ht="25.35" customHeight="1">
      <c r="A948" s="302" t="s">
        <v>2118</v>
      </c>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c r="AA948" s="302"/>
      <c r="AB948" s="302"/>
      <c r="AC948" s="302"/>
      <c r="AD948" s="302"/>
      <c r="AE948" s="91">
        <f>AE947/$AE$23*100</f>
        <v>90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94" t="s">
        <v>717</v>
      </c>
      <c r="B951" s="294"/>
      <c r="C951" s="294"/>
      <c r="D951" s="294"/>
      <c r="E951" s="294"/>
      <c r="F951" s="294"/>
      <c r="G951" s="294"/>
      <c r="H951" s="294"/>
      <c r="I951" s="294"/>
      <c r="J951" s="294"/>
      <c r="K951" s="294"/>
      <c r="L951" s="294"/>
      <c r="M951" s="294"/>
      <c r="N951" s="294"/>
      <c r="O951" s="294"/>
      <c r="P951" s="294"/>
      <c r="Q951" s="294"/>
      <c r="R951" s="294"/>
      <c r="S951" s="294"/>
      <c r="T951" s="294"/>
      <c r="U951" s="294"/>
      <c r="V951" s="294"/>
      <c r="W951" s="294"/>
      <c r="X951" s="294"/>
      <c r="Y951" s="294"/>
      <c r="Z951" s="294"/>
      <c r="AA951" s="294"/>
      <c r="AB951" s="294"/>
      <c r="AC951" s="294"/>
      <c r="AD951" s="204"/>
      <c r="AE951" s="204"/>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03" t="s">
        <v>44</v>
      </c>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c r="AA954" s="303"/>
      <c r="AB954" s="303"/>
      <c r="AC954" s="303"/>
      <c r="AD954" s="67" t="s">
        <v>67</v>
      </c>
      <c r="AE954" s="201" t="s">
        <v>9</v>
      </c>
      <c r="AF954" s="89" t="s">
        <v>1877</v>
      </c>
      <c r="AG954" s="89" t="s">
        <v>1878</v>
      </c>
      <c r="AH954" s="89" t="s">
        <v>1879</v>
      </c>
      <c r="AI954" s="90" t="s">
        <v>1880</v>
      </c>
      <c r="AJ954" s="89"/>
      <c r="AK954" s="90" t="s">
        <v>1881</v>
      </c>
    </row>
    <row r="955" spans="1:37" ht="25.35" customHeight="1" thickTop="1" thickBot="1">
      <c r="A955" s="296" t="s">
        <v>719</v>
      </c>
      <c r="B955" s="297"/>
      <c r="C955" s="297"/>
      <c r="D955" s="297"/>
      <c r="E955" s="297"/>
      <c r="F955" s="297"/>
      <c r="G955" s="297"/>
      <c r="H955" s="297"/>
      <c r="I955" s="297"/>
      <c r="J955" s="297"/>
      <c r="K955" s="297"/>
      <c r="L955" s="297"/>
      <c r="M955" s="297"/>
      <c r="N955" s="297"/>
      <c r="O955" s="297"/>
      <c r="P955" s="297"/>
      <c r="Q955" s="297"/>
      <c r="R955" s="297"/>
      <c r="S955" s="297"/>
      <c r="T955" s="297"/>
      <c r="U955" s="297"/>
      <c r="V955" s="297"/>
      <c r="W955" s="297"/>
      <c r="X955" s="297"/>
      <c r="Y955" s="297"/>
      <c r="Z955" s="297"/>
      <c r="AA955" s="297"/>
      <c r="AB955" s="297"/>
      <c r="AC955" s="298"/>
      <c r="AD955" s="205">
        <f>'Art. 121'!AF922</f>
        <v>3</v>
      </c>
      <c r="AE955" s="91" t="str">
        <f t="shared" ref="AE955:AE1012" si="173">IF(AG955=1,AK955,AG955)</f>
        <v>No aplica</v>
      </c>
      <c r="AF955">
        <f t="shared" ref="AF955:AF1012" si="174">AD955/2</f>
        <v>1.5</v>
      </c>
      <c r="AG955" s="89" t="str">
        <f t="shared" ref="AG955:AG1012" si="175">IF(AND(AF955&gt;=0,AF955&lt;=1),1,"No aplica")</f>
        <v>No aplica</v>
      </c>
      <c r="AH955" s="92" t="e">
        <f t="shared" ref="AH955:AH1012" si="176">AD955/(AG955*2)</f>
        <v>#VALUE!</v>
      </c>
      <c r="AI955" s="93" t="str">
        <f t="shared" ref="AI955:AI986" si="177">IF(AG955=1,AG955/$AG$1013,"No aplica")</f>
        <v>No aplica</v>
      </c>
      <c r="AJ955" s="93" t="e">
        <f t="shared" ref="AJ955:AJ1012" si="178">AF955*AI955</f>
        <v>#VALUE!</v>
      </c>
      <c r="AK955" s="93" t="e">
        <f t="shared" ref="AK955:AK1012" si="179">AJ955*$AE$23</f>
        <v>#VALUE!</v>
      </c>
    </row>
    <row r="956" spans="1:37" ht="25.35" customHeight="1" thickTop="1" thickBot="1">
      <c r="A956" s="296" t="s">
        <v>109</v>
      </c>
      <c r="B956" s="297"/>
      <c r="C956" s="297"/>
      <c r="D956" s="297"/>
      <c r="E956" s="297"/>
      <c r="F956" s="297"/>
      <c r="G956" s="297"/>
      <c r="H956" s="297"/>
      <c r="I956" s="297"/>
      <c r="J956" s="297"/>
      <c r="K956" s="297"/>
      <c r="L956" s="297"/>
      <c r="M956" s="297"/>
      <c r="N956" s="297"/>
      <c r="O956" s="297"/>
      <c r="P956" s="297"/>
      <c r="Q956" s="297"/>
      <c r="R956" s="297"/>
      <c r="S956" s="297"/>
      <c r="T956" s="297"/>
      <c r="U956" s="297"/>
      <c r="V956" s="297"/>
      <c r="W956" s="297"/>
      <c r="X956" s="297"/>
      <c r="Y956" s="297"/>
      <c r="Z956" s="297"/>
      <c r="AA956" s="297"/>
      <c r="AB956" s="297"/>
      <c r="AC956" s="298"/>
      <c r="AD956" s="205">
        <f>'Art. 121'!AF923</f>
        <v>3</v>
      </c>
      <c r="AE956" s="91" t="str">
        <f t="shared" si="173"/>
        <v>No aplica</v>
      </c>
      <c r="AF956">
        <f t="shared" si="174"/>
        <v>1.5</v>
      </c>
      <c r="AG956" s="89" t="str">
        <f t="shared" si="175"/>
        <v>No aplica</v>
      </c>
      <c r="AH956" s="92" t="e">
        <f t="shared" si="176"/>
        <v>#VALUE!</v>
      </c>
      <c r="AI956" s="93" t="str">
        <f t="shared" si="177"/>
        <v>No aplica</v>
      </c>
      <c r="AJ956" s="93" t="e">
        <f t="shared" si="178"/>
        <v>#VALUE!</v>
      </c>
      <c r="AK956" s="93" t="e">
        <f t="shared" si="179"/>
        <v>#VALUE!</v>
      </c>
    </row>
    <row r="957" spans="1:37" ht="25.35" customHeight="1" thickTop="1" thickBot="1">
      <c r="A957" s="296" t="s">
        <v>720</v>
      </c>
      <c r="B957" s="297"/>
      <c r="C957" s="297"/>
      <c r="D957" s="297"/>
      <c r="E957" s="297"/>
      <c r="F957" s="297"/>
      <c r="G957" s="297"/>
      <c r="H957" s="297"/>
      <c r="I957" s="297"/>
      <c r="J957" s="297"/>
      <c r="K957" s="297"/>
      <c r="L957" s="297"/>
      <c r="M957" s="297"/>
      <c r="N957" s="297"/>
      <c r="O957" s="297"/>
      <c r="P957" s="297"/>
      <c r="Q957" s="297"/>
      <c r="R957" s="297"/>
      <c r="S957" s="297"/>
      <c r="T957" s="297"/>
      <c r="U957" s="297"/>
      <c r="V957" s="297"/>
      <c r="W957" s="297"/>
      <c r="X957" s="297"/>
      <c r="Y957" s="297"/>
      <c r="Z957" s="297"/>
      <c r="AA957" s="297"/>
      <c r="AB957" s="297"/>
      <c r="AC957" s="298"/>
      <c r="AD957" s="205">
        <f>'Art. 121'!AF924</f>
        <v>3</v>
      </c>
      <c r="AE957" s="91" t="str">
        <f t="shared" si="173"/>
        <v>No aplica</v>
      </c>
      <c r="AF957">
        <f t="shared" si="174"/>
        <v>1.5</v>
      </c>
      <c r="AG957" s="89" t="str">
        <f t="shared" si="175"/>
        <v>No aplica</v>
      </c>
      <c r="AH957" s="92" t="e">
        <f t="shared" si="176"/>
        <v>#VALUE!</v>
      </c>
      <c r="AI957" s="93" t="str">
        <f t="shared" si="177"/>
        <v>No aplica</v>
      </c>
      <c r="AJ957" s="93" t="e">
        <f t="shared" si="178"/>
        <v>#VALUE!</v>
      </c>
      <c r="AK957" s="93" t="e">
        <f t="shared" si="179"/>
        <v>#VALUE!</v>
      </c>
    </row>
    <row r="958" spans="1:37" ht="25.35" customHeight="1" thickTop="1" thickBot="1">
      <c r="A958" s="296" t="s">
        <v>721</v>
      </c>
      <c r="B958" s="297"/>
      <c r="C958" s="297"/>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c r="Z958" s="297"/>
      <c r="AA958" s="297"/>
      <c r="AB958" s="297"/>
      <c r="AC958" s="298"/>
      <c r="AD958" s="205">
        <f>'Art. 121'!AF925</f>
        <v>3</v>
      </c>
      <c r="AE958" s="91" t="str">
        <f t="shared" si="173"/>
        <v>No aplica</v>
      </c>
      <c r="AF958">
        <f t="shared" si="174"/>
        <v>1.5</v>
      </c>
      <c r="AG958" s="89" t="str">
        <f t="shared" si="175"/>
        <v>No aplica</v>
      </c>
      <c r="AH958" s="92" t="e">
        <f t="shared" si="176"/>
        <v>#VALUE!</v>
      </c>
      <c r="AI958" s="93" t="str">
        <f t="shared" si="177"/>
        <v>No aplica</v>
      </c>
      <c r="AJ958" s="93" t="e">
        <f t="shared" si="178"/>
        <v>#VALUE!</v>
      </c>
      <c r="AK958" s="93" t="e">
        <f t="shared" si="179"/>
        <v>#VALUE!</v>
      </c>
    </row>
    <row r="959" spans="1:37" ht="25.35" customHeight="1" thickTop="1" thickBot="1">
      <c r="A959" s="296" t="s">
        <v>722</v>
      </c>
      <c r="B959" s="297"/>
      <c r="C959" s="297"/>
      <c r="D959" s="297"/>
      <c r="E959" s="297"/>
      <c r="F959" s="297"/>
      <c r="G959" s="297"/>
      <c r="H959" s="297"/>
      <c r="I959" s="297"/>
      <c r="J959" s="297"/>
      <c r="K959" s="297"/>
      <c r="L959" s="297"/>
      <c r="M959" s="297"/>
      <c r="N959" s="297"/>
      <c r="O959" s="297"/>
      <c r="P959" s="297"/>
      <c r="Q959" s="297"/>
      <c r="R959" s="297"/>
      <c r="S959" s="297"/>
      <c r="T959" s="297"/>
      <c r="U959" s="297"/>
      <c r="V959" s="297"/>
      <c r="W959" s="297"/>
      <c r="X959" s="297"/>
      <c r="Y959" s="297"/>
      <c r="Z959" s="297"/>
      <c r="AA959" s="297"/>
      <c r="AB959" s="297"/>
      <c r="AC959" s="298"/>
      <c r="AD959" s="205">
        <f>'Art. 121'!AF926</f>
        <v>3</v>
      </c>
      <c r="AE959" s="91" t="str">
        <f t="shared" si="173"/>
        <v>No aplica</v>
      </c>
      <c r="AF959">
        <f t="shared" si="174"/>
        <v>1.5</v>
      </c>
      <c r="AG959" s="89" t="str">
        <f t="shared" si="175"/>
        <v>No aplica</v>
      </c>
      <c r="AH959" s="92" t="e">
        <f t="shared" si="176"/>
        <v>#VALUE!</v>
      </c>
      <c r="AI959" s="93" t="str">
        <f t="shared" si="177"/>
        <v>No aplica</v>
      </c>
      <c r="AJ959" s="93" t="e">
        <f t="shared" si="178"/>
        <v>#VALUE!</v>
      </c>
      <c r="AK959" s="93" t="e">
        <f t="shared" si="179"/>
        <v>#VALUE!</v>
      </c>
    </row>
    <row r="960" spans="1:37" ht="25.35" customHeight="1" thickTop="1" thickBot="1">
      <c r="A960" s="296" t="s">
        <v>723</v>
      </c>
      <c r="B960" s="297"/>
      <c r="C960" s="297"/>
      <c r="D960" s="297"/>
      <c r="E960" s="297"/>
      <c r="F960" s="297"/>
      <c r="G960" s="297"/>
      <c r="H960" s="297"/>
      <c r="I960" s="297"/>
      <c r="J960" s="297"/>
      <c r="K960" s="297"/>
      <c r="L960" s="297"/>
      <c r="M960" s="297"/>
      <c r="N960" s="297"/>
      <c r="O960" s="297"/>
      <c r="P960" s="297"/>
      <c r="Q960" s="297"/>
      <c r="R960" s="297"/>
      <c r="S960" s="297"/>
      <c r="T960" s="297"/>
      <c r="U960" s="297"/>
      <c r="V960" s="297"/>
      <c r="W960" s="297"/>
      <c r="X960" s="297"/>
      <c r="Y960" s="297"/>
      <c r="Z960" s="297"/>
      <c r="AA960" s="297"/>
      <c r="AB960" s="297"/>
      <c r="AC960" s="298"/>
      <c r="AD960" s="205">
        <f>'Art. 121'!AF927</f>
        <v>3</v>
      </c>
      <c r="AE960" s="91" t="str">
        <f t="shared" si="173"/>
        <v>No aplica</v>
      </c>
      <c r="AF960">
        <f t="shared" si="174"/>
        <v>1.5</v>
      </c>
      <c r="AG960" s="89" t="str">
        <f t="shared" si="175"/>
        <v>No aplica</v>
      </c>
      <c r="AH960" s="92" t="e">
        <f t="shared" si="176"/>
        <v>#VALUE!</v>
      </c>
      <c r="AI960" s="93" t="str">
        <f t="shared" si="177"/>
        <v>No aplica</v>
      </c>
      <c r="AJ960" s="93" t="e">
        <f t="shared" si="178"/>
        <v>#VALUE!</v>
      </c>
      <c r="AK960" s="93" t="e">
        <f t="shared" si="179"/>
        <v>#VALUE!</v>
      </c>
    </row>
    <row r="961" spans="1:37" ht="25.35" customHeight="1" thickTop="1" thickBot="1">
      <c r="A961" s="296" t="s">
        <v>670</v>
      </c>
      <c r="B961" s="297"/>
      <c r="C961" s="297"/>
      <c r="D961" s="297"/>
      <c r="E961" s="297"/>
      <c r="F961" s="297"/>
      <c r="G961" s="297"/>
      <c r="H961" s="297"/>
      <c r="I961" s="297"/>
      <c r="J961" s="297"/>
      <c r="K961" s="297"/>
      <c r="L961" s="297"/>
      <c r="M961" s="297"/>
      <c r="N961" s="297"/>
      <c r="O961" s="297"/>
      <c r="P961" s="297"/>
      <c r="Q961" s="297"/>
      <c r="R961" s="297"/>
      <c r="S961" s="297"/>
      <c r="T961" s="297"/>
      <c r="U961" s="297"/>
      <c r="V961" s="297"/>
      <c r="W961" s="297"/>
      <c r="X961" s="297"/>
      <c r="Y961" s="297"/>
      <c r="Z961" s="297"/>
      <c r="AA961" s="297"/>
      <c r="AB961" s="297"/>
      <c r="AC961" s="298"/>
      <c r="AD961" s="205">
        <f>'Art. 121'!AF928</f>
        <v>3</v>
      </c>
      <c r="AE961" s="91" t="str">
        <f t="shared" si="173"/>
        <v>No aplica</v>
      </c>
      <c r="AF961">
        <f t="shared" si="174"/>
        <v>1.5</v>
      </c>
      <c r="AG961" s="89" t="str">
        <f t="shared" si="175"/>
        <v>No aplica</v>
      </c>
      <c r="AH961" s="92" t="e">
        <f t="shared" si="176"/>
        <v>#VALUE!</v>
      </c>
      <c r="AI961" s="93" t="str">
        <f t="shared" si="177"/>
        <v>No aplica</v>
      </c>
      <c r="AJ961" s="93" t="e">
        <f t="shared" si="178"/>
        <v>#VALUE!</v>
      </c>
      <c r="AK961" s="93" t="e">
        <f t="shared" si="179"/>
        <v>#VALUE!</v>
      </c>
    </row>
    <row r="962" spans="1:37" ht="25.35" customHeight="1" thickTop="1" thickBot="1">
      <c r="A962" s="296" t="s">
        <v>724</v>
      </c>
      <c r="B962" s="297"/>
      <c r="C962" s="297"/>
      <c r="D962" s="297"/>
      <c r="E962" s="297"/>
      <c r="F962" s="297"/>
      <c r="G962" s="297"/>
      <c r="H962" s="297"/>
      <c r="I962" s="297"/>
      <c r="J962" s="297"/>
      <c r="K962" s="297"/>
      <c r="L962" s="297"/>
      <c r="M962" s="297"/>
      <c r="N962" s="297"/>
      <c r="O962" s="297"/>
      <c r="P962" s="297"/>
      <c r="Q962" s="297"/>
      <c r="R962" s="297"/>
      <c r="S962" s="297"/>
      <c r="T962" s="297"/>
      <c r="U962" s="297"/>
      <c r="V962" s="297"/>
      <c r="W962" s="297"/>
      <c r="X962" s="297"/>
      <c r="Y962" s="297"/>
      <c r="Z962" s="297"/>
      <c r="AA962" s="297"/>
      <c r="AB962" s="297"/>
      <c r="AC962" s="298"/>
      <c r="AD962" s="205">
        <f>'Art. 121'!AF929</f>
        <v>3</v>
      </c>
      <c r="AE962" s="91" t="str">
        <f t="shared" si="173"/>
        <v>No aplica</v>
      </c>
      <c r="AF962">
        <f t="shared" si="174"/>
        <v>1.5</v>
      </c>
      <c r="AG962" s="89" t="str">
        <f t="shared" si="175"/>
        <v>No aplica</v>
      </c>
      <c r="AH962" s="92" t="e">
        <f t="shared" si="176"/>
        <v>#VALUE!</v>
      </c>
      <c r="AI962" s="93" t="str">
        <f t="shared" si="177"/>
        <v>No aplica</v>
      </c>
      <c r="AJ962" s="93" t="e">
        <f t="shared" si="178"/>
        <v>#VALUE!</v>
      </c>
      <c r="AK962" s="93" t="e">
        <f t="shared" si="179"/>
        <v>#VALUE!</v>
      </c>
    </row>
    <row r="963" spans="1:37" ht="25.35" customHeight="1" thickTop="1" thickBot="1">
      <c r="A963" s="296" t="s">
        <v>725</v>
      </c>
      <c r="B963" s="297"/>
      <c r="C963" s="297"/>
      <c r="D963" s="297"/>
      <c r="E963" s="297"/>
      <c r="F963" s="297"/>
      <c r="G963" s="297"/>
      <c r="H963" s="297"/>
      <c r="I963" s="297"/>
      <c r="J963" s="297"/>
      <c r="K963" s="297"/>
      <c r="L963" s="297"/>
      <c r="M963" s="297"/>
      <c r="N963" s="297"/>
      <c r="O963" s="297"/>
      <c r="P963" s="297"/>
      <c r="Q963" s="297"/>
      <c r="R963" s="297"/>
      <c r="S963" s="297"/>
      <c r="T963" s="297"/>
      <c r="U963" s="297"/>
      <c r="V963" s="297"/>
      <c r="W963" s="297"/>
      <c r="X963" s="297"/>
      <c r="Y963" s="297"/>
      <c r="Z963" s="297"/>
      <c r="AA963" s="297"/>
      <c r="AB963" s="297"/>
      <c r="AC963" s="298"/>
      <c r="AD963" s="205">
        <f>'Art. 121'!AF930</f>
        <v>3</v>
      </c>
      <c r="AE963" s="91" t="str">
        <f t="shared" si="173"/>
        <v>No aplica</v>
      </c>
      <c r="AF963">
        <f t="shared" si="174"/>
        <v>1.5</v>
      </c>
      <c r="AG963" s="89" t="str">
        <f t="shared" si="175"/>
        <v>No aplica</v>
      </c>
      <c r="AH963" s="92" t="e">
        <f t="shared" si="176"/>
        <v>#VALUE!</v>
      </c>
      <c r="AI963" s="93" t="str">
        <f t="shared" si="177"/>
        <v>No aplica</v>
      </c>
      <c r="AJ963" s="93" t="e">
        <f t="shared" si="178"/>
        <v>#VALUE!</v>
      </c>
      <c r="AK963" s="93" t="e">
        <f t="shared" si="179"/>
        <v>#VALUE!</v>
      </c>
    </row>
    <row r="964" spans="1:37" ht="25.35" customHeight="1" thickTop="1" thickBot="1">
      <c r="A964" s="296" t="s">
        <v>726</v>
      </c>
      <c r="B964" s="297"/>
      <c r="C964" s="297"/>
      <c r="D964" s="297"/>
      <c r="E964" s="297"/>
      <c r="F964" s="297"/>
      <c r="G964" s="297"/>
      <c r="H964" s="297"/>
      <c r="I964" s="297"/>
      <c r="J964" s="297"/>
      <c r="K964" s="297"/>
      <c r="L964" s="297"/>
      <c r="M964" s="297"/>
      <c r="N964" s="297"/>
      <c r="O964" s="297"/>
      <c r="P964" s="297"/>
      <c r="Q964" s="297"/>
      <c r="R964" s="297"/>
      <c r="S964" s="297"/>
      <c r="T964" s="297"/>
      <c r="U964" s="297"/>
      <c r="V964" s="297"/>
      <c r="W964" s="297"/>
      <c r="X964" s="297"/>
      <c r="Y964" s="297"/>
      <c r="Z964" s="297"/>
      <c r="AA964" s="297"/>
      <c r="AB964" s="297"/>
      <c r="AC964" s="298"/>
      <c r="AD964" s="205">
        <f>'Art. 121'!AF931</f>
        <v>3</v>
      </c>
      <c r="AE964" s="91" t="str">
        <f t="shared" si="173"/>
        <v>No aplica</v>
      </c>
      <c r="AF964">
        <f t="shared" si="174"/>
        <v>1.5</v>
      </c>
      <c r="AG964" s="89" t="str">
        <f t="shared" si="175"/>
        <v>No aplica</v>
      </c>
      <c r="AH964" s="92" t="e">
        <f t="shared" si="176"/>
        <v>#VALUE!</v>
      </c>
      <c r="AI964" s="93" t="str">
        <f t="shared" si="177"/>
        <v>No aplica</v>
      </c>
      <c r="AJ964" s="93" t="e">
        <f t="shared" si="178"/>
        <v>#VALUE!</v>
      </c>
      <c r="AK964" s="93" t="e">
        <f t="shared" si="179"/>
        <v>#VALUE!</v>
      </c>
    </row>
    <row r="965" spans="1:37" ht="25.35" customHeight="1" thickTop="1" thickBot="1">
      <c r="A965" s="296" t="s">
        <v>727</v>
      </c>
      <c r="B965" s="297"/>
      <c r="C965" s="297"/>
      <c r="D965" s="297"/>
      <c r="E965" s="297"/>
      <c r="F965" s="297"/>
      <c r="G965" s="297"/>
      <c r="H965" s="297"/>
      <c r="I965" s="297"/>
      <c r="J965" s="297"/>
      <c r="K965" s="297"/>
      <c r="L965" s="297"/>
      <c r="M965" s="297"/>
      <c r="N965" s="297"/>
      <c r="O965" s="297"/>
      <c r="P965" s="297"/>
      <c r="Q965" s="297"/>
      <c r="R965" s="297"/>
      <c r="S965" s="297"/>
      <c r="T965" s="297"/>
      <c r="U965" s="297"/>
      <c r="V965" s="297"/>
      <c r="W965" s="297"/>
      <c r="X965" s="297"/>
      <c r="Y965" s="297"/>
      <c r="Z965" s="297"/>
      <c r="AA965" s="297"/>
      <c r="AB965" s="297"/>
      <c r="AC965" s="298"/>
      <c r="AD965" s="205">
        <f>'Art. 121'!AF932</f>
        <v>3</v>
      </c>
      <c r="AE965" s="91" t="str">
        <f t="shared" si="173"/>
        <v>No aplica</v>
      </c>
      <c r="AF965">
        <f t="shared" si="174"/>
        <v>1.5</v>
      </c>
      <c r="AG965" s="89" t="str">
        <f t="shared" si="175"/>
        <v>No aplica</v>
      </c>
      <c r="AH965" s="92" t="e">
        <f t="shared" si="176"/>
        <v>#VALUE!</v>
      </c>
      <c r="AI965" s="93" t="str">
        <f t="shared" si="177"/>
        <v>No aplica</v>
      </c>
      <c r="AJ965" s="93" t="e">
        <f t="shared" si="178"/>
        <v>#VALUE!</v>
      </c>
      <c r="AK965" s="93" t="e">
        <f t="shared" si="179"/>
        <v>#VALUE!</v>
      </c>
    </row>
    <row r="966" spans="1:37" ht="25.35" customHeight="1" thickTop="1" thickBot="1">
      <c r="A966" s="296" t="s">
        <v>2119</v>
      </c>
      <c r="B966" s="297"/>
      <c r="C966" s="297"/>
      <c r="D966" s="297"/>
      <c r="E966" s="297"/>
      <c r="F966" s="297"/>
      <c r="G966" s="297"/>
      <c r="H966" s="297"/>
      <c r="I966" s="297"/>
      <c r="J966" s="297"/>
      <c r="K966" s="297"/>
      <c r="L966" s="297"/>
      <c r="M966" s="297"/>
      <c r="N966" s="297"/>
      <c r="O966" s="297"/>
      <c r="P966" s="297"/>
      <c r="Q966" s="297"/>
      <c r="R966" s="297"/>
      <c r="S966" s="297"/>
      <c r="T966" s="297"/>
      <c r="U966" s="297"/>
      <c r="V966" s="297"/>
      <c r="W966" s="297"/>
      <c r="X966" s="297"/>
      <c r="Y966" s="297"/>
      <c r="Z966" s="297"/>
      <c r="AA966" s="297"/>
      <c r="AB966" s="297"/>
      <c r="AC966" s="298"/>
      <c r="AD966" s="205">
        <f>'Art. 121'!AF933</f>
        <v>3</v>
      </c>
      <c r="AE966" s="91" t="str">
        <f t="shared" si="173"/>
        <v>No aplica</v>
      </c>
      <c r="AF966">
        <f t="shared" si="174"/>
        <v>1.5</v>
      </c>
      <c r="AG966" s="89" t="str">
        <f t="shared" si="175"/>
        <v>No aplica</v>
      </c>
      <c r="AH966" s="92" t="e">
        <f t="shared" si="176"/>
        <v>#VALUE!</v>
      </c>
      <c r="AI966" s="93" t="str">
        <f t="shared" si="177"/>
        <v>No aplica</v>
      </c>
      <c r="AJ966" s="93" t="e">
        <f t="shared" si="178"/>
        <v>#VALUE!</v>
      </c>
      <c r="AK966" s="93" t="e">
        <f t="shared" si="179"/>
        <v>#VALUE!</v>
      </c>
    </row>
    <row r="967" spans="1:37" ht="25.35" customHeight="1" thickTop="1" thickBot="1">
      <c r="A967" s="296" t="s">
        <v>729</v>
      </c>
      <c r="B967" s="297"/>
      <c r="C967" s="297"/>
      <c r="D967" s="297"/>
      <c r="E967" s="297"/>
      <c r="F967" s="297"/>
      <c r="G967" s="297"/>
      <c r="H967" s="297"/>
      <c r="I967" s="297"/>
      <c r="J967" s="297"/>
      <c r="K967" s="297"/>
      <c r="L967" s="297"/>
      <c r="M967" s="297"/>
      <c r="N967" s="297"/>
      <c r="O967" s="297"/>
      <c r="P967" s="297"/>
      <c r="Q967" s="297"/>
      <c r="R967" s="297"/>
      <c r="S967" s="297"/>
      <c r="T967" s="297"/>
      <c r="U967" s="297"/>
      <c r="V967" s="297"/>
      <c r="W967" s="297"/>
      <c r="X967" s="297"/>
      <c r="Y967" s="297"/>
      <c r="Z967" s="297"/>
      <c r="AA967" s="297"/>
      <c r="AB967" s="297"/>
      <c r="AC967" s="298"/>
      <c r="AD967" s="205">
        <f>'Art. 121'!AF934</f>
        <v>3</v>
      </c>
      <c r="AE967" s="91" t="str">
        <f t="shared" si="173"/>
        <v>No aplica</v>
      </c>
      <c r="AF967">
        <f t="shared" si="174"/>
        <v>1.5</v>
      </c>
      <c r="AG967" s="89" t="str">
        <f t="shared" si="175"/>
        <v>No aplica</v>
      </c>
      <c r="AH967" s="92" t="e">
        <f t="shared" si="176"/>
        <v>#VALUE!</v>
      </c>
      <c r="AI967" s="93" t="str">
        <f t="shared" si="177"/>
        <v>No aplica</v>
      </c>
      <c r="AJ967" s="93" t="e">
        <f t="shared" si="178"/>
        <v>#VALUE!</v>
      </c>
      <c r="AK967" s="93" t="e">
        <f t="shared" si="179"/>
        <v>#VALUE!</v>
      </c>
    </row>
    <row r="968" spans="1:37" ht="25.35" customHeight="1" thickTop="1" thickBot="1">
      <c r="A968" s="296" t="s">
        <v>2120</v>
      </c>
      <c r="B968" s="297"/>
      <c r="C968" s="297"/>
      <c r="D968" s="297"/>
      <c r="E968" s="297"/>
      <c r="F968" s="297"/>
      <c r="G968" s="297"/>
      <c r="H968" s="297"/>
      <c r="I968" s="297"/>
      <c r="J968" s="297"/>
      <c r="K968" s="297"/>
      <c r="L968" s="297"/>
      <c r="M968" s="297"/>
      <c r="N968" s="297"/>
      <c r="O968" s="297"/>
      <c r="P968" s="297"/>
      <c r="Q968" s="297"/>
      <c r="R968" s="297"/>
      <c r="S968" s="297"/>
      <c r="T968" s="297"/>
      <c r="U968" s="297"/>
      <c r="V968" s="297"/>
      <c r="W968" s="297"/>
      <c r="X968" s="297"/>
      <c r="Y968" s="297"/>
      <c r="Z968" s="297"/>
      <c r="AA968" s="297"/>
      <c r="AB968" s="297"/>
      <c r="AC968" s="298"/>
      <c r="AD968" s="205">
        <f>'Art. 121'!AF935</f>
        <v>3</v>
      </c>
      <c r="AE968" s="91" t="str">
        <f t="shared" si="173"/>
        <v>No aplica</v>
      </c>
      <c r="AF968">
        <f t="shared" si="174"/>
        <v>1.5</v>
      </c>
      <c r="AG968" s="89" t="str">
        <f t="shared" si="175"/>
        <v>No aplica</v>
      </c>
      <c r="AH968" s="92" t="e">
        <f t="shared" si="176"/>
        <v>#VALUE!</v>
      </c>
      <c r="AI968" s="93" t="str">
        <f t="shared" si="177"/>
        <v>No aplica</v>
      </c>
      <c r="AJ968" s="93" t="e">
        <f t="shared" si="178"/>
        <v>#VALUE!</v>
      </c>
      <c r="AK968" s="93" t="e">
        <f t="shared" si="179"/>
        <v>#VALUE!</v>
      </c>
    </row>
    <row r="969" spans="1:37" ht="25.35" customHeight="1" thickTop="1" thickBot="1">
      <c r="A969" s="296" t="s">
        <v>731</v>
      </c>
      <c r="B969" s="297"/>
      <c r="C969" s="297"/>
      <c r="D969" s="297"/>
      <c r="E969" s="297"/>
      <c r="F969" s="297"/>
      <c r="G969" s="297"/>
      <c r="H969" s="297"/>
      <c r="I969" s="297"/>
      <c r="J969" s="297"/>
      <c r="K969" s="297"/>
      <c r="L969" s="297"/>
      <c r="M969" s="297"/>
      <c r="N969" s="297"/>
      <c r="O969" s="297"/>
      <c r="P969" s="297"/>
      <c r="Q969" s="297"/>
      <c r="R969" s="297"/>
      <c r="S969" s="297"/>
      <c r="T969" s="297"/>
      <c r="U969" s="297"/>
      <c r="V969" s="297"/>
      <c r="W969" s="297"/>
      <c r="X969" s="297"/>
      <c r="Y969" s="297"/>
      <c r="Z969" s="297"/>
      <c r="AA969" s="297"/>
      <c r="AB969" s="297"/>
      <c r="AC969" s="298"/>
      <c r="AD969" s="205">
        <f>'Art. 121'!AF936</f>
        <v>3</v>
      </c>
      <c r="AE969" s="91" t="str">
        <f t="shared" si="173"/>
        <v>No aplica</v>
      </c>
      <c r="AF969">
        <f t="shared" si="174"/>
        <v>1.5</v>
      </c>
      <c r="AG969" s="89" t="str">
        <f t="shared" si="175"/>
        <v>No aplica</v>
      </c>
      <c r="AH969" s="92" t="e">
        <f t="shared" si="176"/>
        <v>#VALUE!</v>
      </c>
      <c r="AI969" s="93" t="str">
        <f t="shared" si="177"/>
        <v>No aplica</v>
      </c>
      <c r="AJ969" s="93" t="e">
        <f t="shared" si="178"/>
        <v>#VALUE!</v>
      </c>
      <c r="AK969" s="93" t="e">
        <f t="shared" si="179"/>
        <v>#VALUE!</v>
      </c>
    </row>
    <row r="970" spans="1:37" ht="25.35" customHeight="1" thickTop="1" thickBot="1">
      <c r="A970" s="296" t="s">
        <v>732</v>
      </c>
      <c r="B970" s="297"/>
      <c r="C970" s="297"/>
      <c r="D970" s="297"/>
      <c r="E970" s="297"/>
      <c r="F970" s="297"/>
      <c r="G970" s="297"/>
      <c r="H970" s="297"/>
      <c r="I970" s="297"/>
      <c r="J970" s="297"/>
      <c r="K970" s="297"/>
      <c r="L970" s="297"/>
      <c r="M970" s="297"/>
      <c r="N970" s="297"/>
      <c r="O970" s="297"/>
      <c r="P970" s="297"/>
      <c r="Q970" s="297"/>
      <c r="R970" s="297"/>
      <c r="S970" s="297"/>
      <c r="T970" s="297"/>
      <c r="U970" s="297"/>
      <c r="V970" s="297"/>
      <c r="W970" s="297"/>
      <c r="X970" s="297"/>
      <c r="Y970" s="297"/>
      <c r="Z970" s="297"/>
      <c r="AA970" s="297"/>
      <c r="AB970" s="297"/>
      <c r="AC970" s="298"/>
      <c r="AD970" s="205">
        <f>'Art. 121'!AF937</f>
        <v>3</v>
      </c>
      <c r="AE970" s="91" t="str">
        <f t="shared" si="173"/>
        <v>No aplica</v>
      </c>
      <c r="AF970">
        <f t="shared" si="174"/>
        <v>1.5</v>
      </c>
      <c r="AG970" s="89" t="str">
        <f t="shared" si="175"/>
        <v>No aplica</v>
      </c>
      <c r="AH970" s="92" t="e">
        <f t="shared" si="176"/>
        <v>#VALUE!</v>
      </c>
      <c r="AI970" s="93" t="str">
        <f t="shared" si="177"/>
        <v>No aplica</v>
      </c>
      <c r="AJ970" s="93" t="e">
        <f t="shared" si="178"/>
        <v>#VALUE!</v>
      </c>
      <c r="AK970" s="93" t="e">
        <f t="shared" si="179"/>
        <v>#VALUE!</v>
      </c>
    </row>
    <row r="971" spans="1:37" ht="25.35" customHeight="1" thickTop="1" thickBot="1">
      <c r="A971" s="296" t="s">
        <v>733</v>
      </c>
      <c r="B971" s="297"/>
      <c r="C971" s="297"/>
      <c r="D971" s="297"/>
      <c r="E971" s="297"/>
      <c r="F971" s="297"/>
      <c r="G971" s="297"/>
      <c r="H971" s="297"/>
      <c r="I971" s="297"/>
      <c r="J971" s="297"/>
      <c r="K971" s="297"/>
      <c r="L971" s="297"/>
      <c r="M971" s="297"/>
      <c r="N971" s="297"/>
      <c r="O971" s="297"/>
      <c r="P971" s="297"/>
      <c r="Q971" s="297"/>
      <c r="R971" s="297"/>
      <c r="S971" s="297"/>
      <c r="T971" s="297"/>
      <c r="U971" s="297"/>
      <c r="V971" s="297"/>
      <c r="W971" s="297"/>
      <c r="X971" s="297"/>
      <c r="Y971" s="297"/>
      <c r="Z971" s="297"/>
      <c r="AA971" s="297"/>
      <c r="AB971" s="297"/>
      <c r="AC971" s="298"/>
      <c r="AD971" s="205">
        <f>'Art. 121'!AF938</f>
        <v>3</v>
      </c>
      <c r="AE971" s="91" t="str">
        <f t="shared" si="173"/>
        <v>No aplica</v>
      </c>
      <c r="AF971">
        <f t="shared" si="174"/>
        <v>1.5</v>
      </c>
      <c r="AG971" s="89" t="str">
        <f t="shared" si="175"/>
        <v>No aplica</v>
      </c>
      <c r="AH971" s="92" t="e">
        <f t="shared" si="176"/>
        <v>#VALUE!</v>
      </c>
      <c r="AI971" s="93" t="str">
        <f t="shared" si="177"/>
        <v>No aplica</v>
      </c>
      <c r="AJ971" s="93" t="e">
        <f t="shared" si="178"/>
        <v>#VALUE!</v>
      </c>
      <c r="AK971" s="93" t="e">
        <f t="shared" si="179"/>
        <v>#VALUE!</v>
      </c>
    </row>
    <row r="972" spans="1:37" ht="25.35" customHeight="1" thickTop="1" thickBot="1">
      <c r="A972" s="296" t="s">
        <v>734</v>
      </c>
      <c r="B972" s="297"/>
      <c r="C972" s="297"/>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c r="Z972" s="297"/>
      <c r="AA972" s="297"/>
      <c r="AB972" s="297"/>
      <c r="AC972" s="298"/>
      <c r="AD972" s="205">
        <f>'Art. 121'!AF939</f>
        <v>3</v>
      </c>
      <c r="AE972" s="91" t="str">
        <f t="shared" si="173"/>
        <v>No aplica</v>
      </c>
      <c r="AF972">
        <f t="shared" si="174"/>
        <v>1.5</v>
      </c>
      <c r="AG972" s="89" t="str">
        <f t="shared" si="175"/>
        <v>No aplica</v>
      </c>
      <c r="AH972" s="92" t="e">
        <f t="shared" si="176"/>
        <v>#VALUE!</v>
      </c>
      <c r="AI972" s="93" t="str">
        <f t="shared" si="177"/>
        <v>No aplica</v>
      </c>
      <c r="AJ972" s="93" t="e">
        <f t="shared" si="178"/>
        <v>#VALUE!</v>
      </c>
      <c r="AK972" s="93" t="e">
        <f t="shared" si="179"/>
        <v>#VALUE!</v>
      </c>
    </row>
    <row r="973" spans="1:37" ht="25.35" customHeight="1" thickTop="1" thickBot="1">
      <c r="A973" s="296" t="s">
        <v>735</v>
      </c>
      <c r="B973" s="297"/>
      <c r="C973" s="297"/>
      <c r="D973" s="297"/>
      <c r="E973" s="297"/>
      <c r="F973" s="297"/>
      <c r="G973" s="297"/>
      <c r="H973" s="297"/>
      <c r="I973" s="297"/>
      <c r="J973" s="297"/>
      <c r="K973" s="297"/>
      <c r="L973" s="297"/>
      <c r="M973" s="297"/>
      <c r="N973" s="297"/>
      <c r="O973" s="297"/>
      <c r="P973" s="297"/>
      <c r="Q973" s="297"/>
      <c r="R973" s="297"/>
      <c r="S973" s="297"/>
      <c r="T973" s="297"/>
      <c r="U973" s="297"/>
      <c r="V973" s="297"/>
      <c r="W973" s="297"/>
      <c r="X973" s="297"/>
      <c r="Y973" s="297"/>
      <c r="Z973" s="297"/>
      <c r="AA973" s="297"/>
      <c r="AB973" s="297"/>
      <c r="AC973" s="298"/>
      <c r="AD973" s="205">
        <f>'Art. 121'!AF940</f>
        <v>3</v>
      </c>
      <c r="AE973" s="91" t="str">
        <f t="shared" si="173"/>
        <v>No aplica</v>
      </c>
      <c r="AF973">
        <f t="shared" si="174"/>
        <v>1.5</v>
      </c>
      <c r="AG973" s="89" t="str">
        <f t="shared" si="175"/>
        <v>No aplica</v>
      </c>
      <c r="AH973" s="92" t="e">
        <f t="shared" si="176"/>
        <v>#VALUE!</v>
      </c>
      <c r="AI973" s="93" t="str">
        <f t="shared" si="177"/>
        <v>No aplica</v>
      </c>
      <c r="AJ973" s="93" t="e">
        <f t="shared" si="178"/>
        <v>#VALUE!</v>
      </c>
      <c r="AK973" s="93" t="e">
        <f t="shared" si="179"/>
        <v>#VALUE!</v>
      </c>
    </row>
    <row r="974" spans="1:37" ht="25.35" customHeight="1" thickTop="1" thickBot="1">
      <c r="A974" s="296" t="s">
        <v>736</v>
      </c>
      <c r="B974" s="297"/>
      <c r="C974" s="297"/>
      <c r="D974" s="297"/>
      <c r="E974" s="297"/>
      <c r="F974" s="297"/>
      <c r="G974" s="297"/>
      <c r="H974" s="297"/>
      <c r="I974" s="297"/>
      <c r="J974" s="297"/>
      <c r="K974" s="297"/>
      <c r="L974" s="297"/>
      <c r="M974" s="297"/>
      <c r="N974" s="297"/>
      <c r="O974" s="297"/>
      <c r="P974" s="297"/>
      <c r="Q974" s="297"/>
      <c r="R974" s="297"/>
      <c r="S974" s="297"/>
      <c r="T974" s="297"/>
      <c r="U974" s="297"/>
      <c r="V974" s="297"/>
      <c r="W974" s="297"/>
      <c r="X974" s="297"/>
      <c r="Y974" s="297"/>
      <c r="Z974" s="297"/>
      <c r="AA974" s="297"/>
      <c r="AB974" s="297"/>
      <c r="AC974" s="298"/>
      <c r="AD974" s="205">
        <f>'Art. 121'!AF941</f>
        <v>3</v>
      </c>
      <c r="AE974" s="91" t="str">
        <f t="shared" si="173"/>
        <v>No aplica</v>
      </c>
      <c r="AF974">
        <f t="shared" si="174"/>
        <v>1.5</v>
      </c>
      <c r="AG974" s="89" t="str">
        <f t="shared" si="175"/>
        <v>No aplica</v>
      </c>
      <c r="AH974" s="92" t="e">
        <f t="shared" si="176"/>
        <v>#VALUE!</v>
      </c>
      <c r="AI974" s="93" t="str">
        <f t="shared" si="177"/>
        <v>No aplica</v>
      </c>
      <c r="AJ974" s="93" t="e">
        <f t="shared" si="178"/>
        <v>#VALUE!</v>
      </c>
      <c r="AK974" s="93" t="e">
        <f t="shared" si="179"/>
        <v>#VALUE!</v>
      </c>
    </row>
    <row r="975" spans="1:37" ht="25.35" customHeight="1" thickTop="1" thickBot="1">
      <c r="A975" s="296" t="s">
        <v>737</v>
      </c>
      <c r="B975" s="297"/>
      <c r="C975" s="297"/>
      <c r="D975" s="297"/>
      <c r="E975" s="297"/>
      <c r="F975" s="297"/>
      <c r="G975" s="297"/>
      <c r="H975" s="297"/>
      <c r="I975" s="297"/>
      <c r="J975" s="297"/>
      <c r="K975" s="297"/>
      <c r="L975" s="297"/>
      <c r="M975" s="297"/>
      <c r="N975" s="297"/>
      <c r="O975" s="297"/>
      <c r="P975" s="297"/>
      <c r="Q975" s="297"/>
      <c r="R975" s="297"/>
      <c r="S975" s="297"/>
      <c r="T975" s="297"/>
      <c r="U975" s="297"/>
      <c r="V975" s="297"/>
      <c r="W975" s="297"/>
      <c r="X975" s="297"/>
      <c r="Y975" s="297"/>
      <c r="Z975" s="297"/>
      <c r="AA975" s="297"/>
      <c r="AB975" s="297"/>
      <c r="AC975" s="298"/>
      <c r="AD975" s="205">
        <f>'Art. 121'!AF942</f>
        <v>3</v>
      </c>
      <c r="AE975" s="91" t="str">
        <f t="shared" si="173"/>
        <v>No aplica</v>
      </c>
      <c r="AF975">
        <f t="shared" si="174"/>
        <v>1.5</v>
      </c>
      <c r="AG975" s="89" t="str">
        <f t="shared" si="175"/>
        <v>No aplica</v>
      </c>
      <c r="AH975" s="92" t="e">
        <f t="shared" si="176"/>
        <v>#VALUE!</v>
      </c>
      <c r="AI975" s="93" t="str">
        <f t="shared" si="177"/>
        <v>No aplica</v>
      </c>
      <c r="AJ975" s="93" t="e">
        <f t="shared" si="178"/>
        <v>#VALUE!</v>
      </c>
      <c r="AK975" s="93" t="e">
        <f t="shared" si="179"/>
        <v>#VALUE!</v>
      </c>
    </row>
    <row r="976" spans="1:37" ht="25.35" customHeight="1" thickTop="1" thickBot="1">
      <c r="A976" s="296" t="s">
        <v>738</v>
      </c>
      <c r="B976" s="297"/>
      <c r="C976" s="297"/>
      <c r="D976" s="297"/>
      <c r="E976" s="297"/>
      <c r="F976" s="297"/>
      <c r="G976" s="297"/>
      <c r="H976" s="297"/>
      <c r="I976" s="297"/>
      <c r="J976" s="297"/>
      <c r="K976" s="297"/>
      <c r="L976" s="297"/>
      <c r="M976" s="297"/>
      <c r="N976" s="297"/>
      <c r="O976" s="297"/>
      <c r="P976" s="297"/>
      <c r="Q976" s="297"/>
      <c r="R976" s="297"/>
      <c r="S976" s="297"/>
      <c r="T976" s="297"/>
      <c r="U976" s="297"/>
      <c r="V976" s="297"/>
      <c r="W976" s="297"/>
      <c r="X976" s="297"/>
      <c r="Y976" s="297"/>
      <c r="Z976" s="297"/>
      <c r="AA976" s="297"/>
      <c r="AB976" s="297"/>
      <c r="AC976" s="298"/>
      <c r="AD976" s="205">
        <f>'Art. 121'!AF943</f>
        <v>3</v>
      </c>
      <c r="AE976" s="91" t="str">
        <f t="shared" si="173"/>
        <v>No aplica</v>
      </c>
      <c r="AF976">
        <f t="shared" si="174"/>
        <v>1.5</v>
      </c>
      <c r="AG976" s="89" t="str">
        <f t="shared" si="175"/>
        <v>No aplica</v>
      </c>
      <c r="AH976" s="92" t="e">
        <f t="shared" si="176"/>
        <v>#VALUE!</v>
      </c>
      <c r="AI976" s="93" t="str">
        <f t="shared" si="177"/>
        <v>No aplica</v>
      </c>
      <c r="AJ976" s="93" t="e">
        <f t="shared" si="178"/>
        <v>#VALUE!</v>
      </c>
      <c r="AK976" s="93" t="e">
        <f t="shared" si="179"/>
        <v>#VALUE!</v>
      </c>
    </row>
    <row r="977" spans="1:37" ht="25.35" customHeight="1" thickTop="1" thickBot="1">
      <c r="A977" s="296" t="s">
        <v>739</v>
      </c>
      <c r="B977" s="297"/>
      <c r="C977" s="297"/>
      <c r="D977" s="297"/>
      <c r="E977" s="297"/>
      <c r="F977" s="297"/>
      <c r="G977" s="297"/>
      <c r="H977" s="297"/>
      <c r="I977" s="297"/>
      <c r="J977" s="297"/>
      <c r="K977" s="297"/>
      <c r="L977" s="297"/>
      <c r="M977" s="297"/>
      <c r="N977" s="297"/>
      <c r="O977" s="297"/>
      <c r="P977" s="297"/>
      <c r="Q977" s="297"/>
      <c r="R977" s="297"/>
      <c r="S977" s="297"/>
      <c r="T977" s="297"/>
      <c r="U977" s="297"/>
      <c r="V977" s="297"/>
      <c r="W977" s="297"/>
      <c r="X977" s="297"/>
      <c r="Y977" s="297"/>
      <c r="Z977" s="297"/>
      <c r="AA977" s="297"/>
      <c r="AB977" s="297"/>
      <c r="AC977" s="298"/>
      <c r="AD977" s="205">
        <f>'Art. 121'!AF944</f>
        <v>3</v>
      </c>
      <c r="AE977" s="91" t="str">
        <f t="shared" si="173"/>
        <v>No aplica</v>
      </c>
      <c r="AF977">
        <f t="shared" si="174"/>
        <v>1.5</v>
      </c>
      <c r="AG977" s="89" t="str">
        <f t="shared" si="175"/>
        <v>No aplica</v>
      </c>
      <c r="AH977" s="92" t="e">
        <f t="shared" si="176"/>
        <v>#VALUE!</v>
      </c>
      <c r="AI977" s="93" t="str">
        <f t="shared" si="177"/>
        <v>No aplica</v>
      </c>
      <c r="AJ977" s="93" t="e">
        <f t="shared" si="178"/>
        <v>#VALUE!</v>
      </c>
      <c r="AK977" s="93" t="e">
        <f t="shared" si="179"/>
        <v>#VALUE!</v>
      </c>
    </row>
    <row r="978" spans="1:37" ht="25.35" customHeight="1" thickTop="1" thickBot="1">
      <c r="A978" s="296" t="s">
        <v>740</v>
      </c>
      <c r="B978" s="297"/>
      <c r="C978" s="297"/>
      <c r="D978" s="297"/>
      <c r="E978" s="297"/>
      <c r="F978" s="297"/>
      <c r="G978" s="297"/>
      <c r="H978" s="297"/>
      <c r="I978" s="297"/>
      <c r="J978" s="297"/>
      <c r="K978" s="297"/>
      <c r="L978" s="297"/>
      <c r="M978" s="297"/>
      <c r="N978" s="297"/>
      <c r="O978" s="297"/>
      <c r="P978" s="297"/>
      <c r="Q978" s="297"/>
      <c r="R978" s="297"/>
      <c r="S978" s="297"/>
      <c r="T978" s="297"/>
      <c r="U978" s="297"/>
      <c r="V978" s="297"/>
      <c r="W978" s="297"/>
      <c r="X978" s="297"/>
      <c r="Y978" s="297"/>
      <c r="Z978" s="297"/>
      <c r="AA978" s="297"/>
      <c r="AB978" s="297"/>
      <c r="AC978" s="298"/>
      <c r="AD978" s="205">
        <f>'Art. 121'!AF945</f>
        <v>3</v>
      </c>
      <c r="AE978" s="91" t="str">
        <f t="shared" si="173"/>
        <v>No aplica</v>
      </c>
      <c r="AF978">
        <f t="shared" si="174"/>
        <v>1.5</v>
      </c>
      <c r="AG978" s="89" t="str">
        <f t="shared" si="175"/>
        <v>No aplica</v>
      </c>
      <c r="AH978" s="92" t="e">
        <f t="shared" si="176"/>
        <v>#VALUE!</v>
      </c>
      <c r="AI978" s="93" t="str">
        <f t="shared" si="177"/>
        <v>No aplica</v>
      </c>
      <c r="AJ978" s="93" t="e">
        <f t="shared" si="178"/>
        <v>#VALUE!</v>
      </c>
      <c r="AK978" s="93" t="e">
        <f t="shared" si="179"/>
        <v>#VALUE!</v>
      </c>
    </row>
    <row r="979" spans="1:37" ht="25.35" customHeight="1" thickTop="1" thickBot="1">
      <c r="A979" s="296" t="s">
        <v>741</v>
      </c>
      <c r="B979" s="297"/>
      <c r="C979" s="297"/>
      <c r="D979" s="297"/>
      <c r="E979" s="297"/>
      <c r="F979" s="297"/>
      <c r="G979" s="297"/>
      <c r="H979" s="297"/>
      <c r="I979" s="297"/>
      <c r="J979" s="297"/>
      <c r="K979" s="297"/>
      <c r="L979" s="297"/>
      <c r="M979" s="297"/>
      <c r="N979" s="297"/>
      <c r="O979" s="297"/>
      <c r="P979" s="297"/>
      <c r="Q979" s="297"/>
      <c r="R979" s="297"/>
      <c r="S979" s="297"/>
      <c r="T979" s="297"/>
      <c r="U979" s="297"/>
      <c r="V979" s="297"/>
      <c r="W979" s="297"/>
      <c r="X979" s="297"/>
      <c r="Y979" s="297"/>
      <c r="Z979" s="297"/>
      <c r="AA979" s="297"/>
      <c r="AB979" s="297"/>
      <c r="AC979" s="298"/>
      <c r="AD979" s="205">
        <f>'Art. 121'!AF946</f>
        <v>3</v>
      </c>
      <c r="AE979" s="91" t="str">
        <f t="shared" si="173"/>
        <v>No aplica</v>
      </c>
      <c r="AF979">
        <f t="shared" si="174"/>
        <v>1.5</v>
      </c>
      <c r="AG979" s="89" t="str">
        <f t="shared" si="175"/>
        <v>No aplica</v>
      </c>
      <c r="AH979" s="92" t="e">
        <f t="shared" si="176"/>
        <v>#VALUE!</v>
      </c>
      <c r="AI979" s="93" t="str">
        <f t="shared" si="177"/>
        <v>No aplica</v>
      </c>
      <c r="AJ979" s="93" t="e">
        <f t="shared" si="178"/>
        <v>#VALUE!</v>
      </c>
      <c r="AK979" s="93" t="e">
        <f t="shared" si="179"/>
        <v>#VALUE!</v>
      </c>
    </row>
    <row r="980" spans="1:37" ht="25.35" customHeight="1" thickTop="1" thickBot="1">
      <c r="A980" s="296" t="s">
        <v>742</v>
      </c>
      <c r="B980" s="297"/>
      <c r="C980" s="297"/>
      <c r="D980" s="297"/>
      <c r="E980" s="297"/>
      <c r="F980" s="297"/>
      <c r="G980" s="297"/>
      <c r="H980" s="297"/>
      <c r="I980" s="297"/>
      <c r="J980" s="297"/>
      <c r="K980" s="297"/>
      <c r="L980" s="297"/>
      <c r="M980" s="297"/>
      <c r="N980" s="297"/>
      <c r="O980" s="297"/>
      <c r="P980" s="297"/>
      <c r="Q980" s="297"/>
      <c r="R980" s="297"/>
      <c r="S980" s="297"/>
      <c r="T980" s="297"/>
      <c r="U980" s="297"/>
      <c r="V980" s="297"/>
      <c r="W980" s="297"/>
      <c r="X980" s="297"/>
      <c r="Y980" s="297"/>
      <c r="Z980" s="297"/>
      <c r="AA980" s="297"/>
      <c r="AB980" s="297"/>
      <c r="AC980" s="298"/>
      <c r="AD980" s="205">
        <f>'Art. 121'!AF947</f>
        <v>3</v>
      </c>
      <c r="AE980" s="91" t="str">
        <f t="shared" si="173"/>
        <v>No aplica</v>
      </c>
      <c r="AF980">
        <f t="shared" si="174"/>
        <v>1.5</v>
      </c>
      <c r="AG980" s="89" t="str">
        <f t="shared" si="175"/>
        <v>No aplica</v>
      </c>
      <c r="AH980" s="92" t="e">
        <f t="shared" si="176"/>
        <v>#VALUE!</v>
      </c>
      <c r="AI980" s="93" t="str">
        <f t="shared" si="177"/>
        <v>No aplica</v>
      </c>
      <c r="AJ980" s="93" t="e">
        <f t="shared" si="178"/>
        <v>#VALUE!</v>
      </c>
      <c r="AK980" s="93" t="e">
        <f t="shared" si="179"/>
        <v>#VALUE!</v>
      </c>
    </row>
    <row r="981" spans="1:37" ht="25.35" customHeight="1" thickTop="1" thickBot="1">
      <c r="A981" s="296" t="s">
        <v>743</v>
      </c>
      <c r="B981" s="297"/>
      <c r="C981" s="297"/>
      <c r="D981" s="297"/>
      <c r="E981" s="297"/>
      <c r="F981" s="297"/>
      <c r="G981" s="297"/>
      <c r="H981" s="297"/>
      <c r="I981" s="297"/>
      <c r="J981" s="297"/>
      <c r="K981" s="297"/>
      <c r="L981" s="297"/>
      <c r="M981" s="297"/>
      <c r="N981" s="297"/>
      <c r="O981" s="297"/>
      <c r="P981" s="297"/>
      <c r="Q981" s="297"/>
      <c r="R981" s="297"/>
      <c r="S981" s="297"/>
      <c r="T981" s="297"/>
      <c r="U981" s="297"/>
      <c r="V981" s="297"/>
      <c r="W981" s="297"/>
      <c r="X981" s="297"/>
      <c r="Y981" s="297"/>
      <c r="Z981" s="297"/>
      <c r="AA981" s="297"/>
      <c r="AB981" s="297"/>
      <c r="AC981" s="298"/>
      <c r="AD981" s="205">
        <f>'Art. 121'!AF948</f>
        <v>3</v>
      </c>
      <c r="AE981" s="91" t="str">
        <f t="shared" si="173"/>
        <v>No aplica</v>
      </c>
      <c r="AF981">
        <f t="shared" si="174"/>
        <v>1.5</v>
      </c>
      <c r="AG981" s="89" t="str">
        <f t="shared" si="175"/>
        <v>No aplica</v>
      </c>
      <c r="AH981" s="92" t="e">
        <f t="shared" si="176"/>
        <v>#VALUE!</v>
      </c>
      <c r="AI981" s="93" t="str">
        <f t="shared" si="177"/>
        <v>No aplica</v>
      </c>
      <c r="AJ981" s="93" t="e">
        <f t="shared" si="178"/>
        <v>#VALUE!</v>
      </c>
      <c r="AK981" s="93" t="e">
        <f t="shared" si="179"/>
        <v>#VALUE!</v>
      </c>
    </row>
    <row r="982" spans="1:37" ht="25.35" customHeight="1" thickTop="1" thickBot="1">
      <c r="A982" s="296" t="s">
        <v>744</v>
      </c>
      <c r="B982" s="297"/>
      <c r="C982" s="297"/>
      <c r="D982" s="297"/>
      <c r="E982" s="297"/>
      <c r="F982" s="297"/>
      <c r="G982" s="297"/>
      <c r="H982" s="297"/>
      <c r="I982" s="297"/>
      <c r="J982" s="297"/>
      <c r="K982" s="297"/>
      <c r="L982" s="297"/>
      <c r="M982" s="297"/>
      <c r="N982" s="297"/>
      <c r="O982" s="297"/>
      <c r="P982" s="297"/>
      <c r="Q982" s="297"/>
      <c r="R982" s="297"/>
      <c r="S982" s="297"/>
      <c r="T982" s="297"/>
      <c r="U982" s="297"/>
      <c r="V982" s="297"/>
      <c r="W982" s="297"/>
      <c r="X982" s="297"/>
      <c r="Y982" s="297"/>
      <c r="Z982" s="297"/>
      <c r="AA982" s="297"/>
      <c r="AB982" s="297"/>
      <c r="AC982" s="298"/>
      <c r="AD982" s="205">
        <f>'Art. 121'!AF949</f>
        <v>3</v>
      </c>
      <c r="AE982" s="91" t="str">
        <f t="shared" si="173"/>
        <v>No aplica</v>
      </c>
      <c r="AF982">
        <f t="shared" si="174"/>
        <v>1.5</v>
      </c>
      <c r="AG982" s="89" t="str">
        <f t="shared" si="175"/>
        <v>No aplica</v>
      </c>
      <c r="AH982" s="92" t="e">
        <f t="shared" si="176"/>
        <v>#VALUE!</v>
      </c>
      <c r="AI982" s="93" t="str">
        <f t="shared" si="177"/>
        <v>No aplica</v>
      </c>
      <c r="AJ982" s="93" t="e">
        <f t="shared" si="178"/>
        <v>#VALUE!</v>
      </c>
      <c r="AK982" s="93" t="e">
        <f t="shared" si="179"/>
        <v>#VALUE!</v>
      </c>
    </row>
    <row r="983" spans="1:37" ht="25.35" customHeight="1" thickTop="1" thickBot="1">
      <c r="A983" s="296" t="s">
        <v>745</v>
      </c>
      <c r="B983" s="297"/>
      <c r="C983" s="297"/>
      <c r="D983" s="297"/>
      <c r="E983" s="297"/>
      <c r="F983" s="297"/>
      <c r="G983" s="297"/>
      <c r="H983" s="297"/>
      <c r="I983" s="297"/>
      <c r="J983" s="297"/>
      <c r="K983" s="297"/>
      <c r="L983" s="297"/>
      <c r="M983" s="297"/>
      <c r="N983" s="297"/>
      <c r="O983" s="297"/>
      <c r="P983" s="297"/>
      <c r="Q983" s="297"/>
      <c r="R983" s="297"/>
      <c r="S983" s="297"/>
      <c r="T983" s="297"/>
      <c r="U983" s="297"/>
      <c r="V983" s="297"/>
      <c r="W983" s="297"/>
      <c r="X983" s="297"/>
      <c r="Y983" s="297"/>
      <c r="Z983" s="297"/>
      <c r="AA983" s="297"/>
      <c r="AB983" s="297"/>
      <c r="AC983" s="298"/>
      <c r="AD983" s="205">
        <f>'Art. 121'!AF950</f>
        <v>3</v>
      </c>
      <c r="AE983" s="91" t="str">
        <f t="shared" si="173"/>
        <v>No aplica</v>
      </c>
      <c r="AF983">
        <f t="shared" si="174"/>
        <v>1.5</v>
      </c>
      <c r="AG983" s="89" t="str">
        <f t="shared" si="175"/>
        <v>No aplica</v>
      </c>
      <c r="AH983" s="92" t="e">
        <f t="shared" si="176"/>
        <v>#VALUE!</v>
      </c>
      <c r="AI983" s="93" t="str">
        <f t="shared" si="177"/>
        <v>No aplica</v>
      </c>
      <c r="AJ983" s="93" t="e">
        <f t="shared" si="178"/>
        <v>#VALUE!</v>
      </c>
      <c r="AK983" s="93" t="e">
        <f t="shared" si="179"/>
        <v>#VALUE!</v>
      </c>
    </row>
    <row r="984" spans="1:37" ht="25.35" customHeight="1" thickTop="1" thickBot="1">
      <c r="A984" s="296" t="s">
        <v>746</v>
      </c>
      <c r="B984" s="297"/>
      <c r="C984" s="297"/>
      <c r="D984" s="297"/>
      <c r="E984" s="297"/>
      <c r="F984" s="297"/>
      <c r="G984" s="297"/>
      <c r="H984" s="297"/>
      <c r="I984" s="297"/>
      <c r="J984" s="297"/>
      <c r="K984" s="297"/>
      <c r="L984" s="297"/>
      <c r="M984" s="297"/>
      <c r="N984" s="297"/>
      <c r="O984" s="297"/>
      <c r="P984" s="297"/>
      <c r="Q984" s="297"/>
      <c r="R984" s="297"/>
      <c r="S984" s="297"/>
      <c r="T984" s="297"/>
      <c r="U984" s="297"/>
      <c r="V984" s="297"/>
      <c r="W984" s="297"/>
      <c r="X984" s="297"/>
      <c r="Y984" s="297"/>
      <c r="Z984" s="297"/>
      <c r="AA984" s="297"/>
      <c r="AB984" s="297"/>
      <c r="AC984" s="298"/>
      <c r="AD984" s="205">
        <f>'Art. 121'!AF951</f>
        <v>3</v>
      </c>
      <c r="AE984" s="91" t="str">
        <f t="shared" si="173"/>
        <v>No aplica</v>
      </c>
      <c r="AF984">
        <f t="shared" si="174"/>
        <v>1.5</v>
      </c>
      <c r="AG984" s="89" t="str">
        <f t="shared" si="175"/>
        <v>No aplica</v>
      </c>
      <c r="AH984" s="92" t="e">
        <f t="shared" si="176"/>
        <v>#VALUE!</v>
      </c>
      <c r="AI984" s="93" t="str">
        <f t="shared" si="177"/>
        <v>No aplica</v>
      </c>
      <c r="AJ984" s="93" t="e">
        <f t="shared" si="178"/>
        <v>#VALUE!</v>
      </c>
      <c r="AK984" s="93" t="e">
        <f t="shared" si="179"/>
        <v>#VALUE!</v>
      </c>
    </row>
    <row r="985" spans="1:37" ht="25.35" customHeight="1" thickTop="1" thickBot="1">
      <c r="A985" s="296" t="s">
        <v>747</v>
      </c>
      <c r="B985" s="297"/>
      <c r="C985" s="297"/>
      <c r="D985" s="297"/>
      <c r="E985" s="297"/>
      <c r="F985" s="297"/>
      <c r="G985" s="297"/>
      <c r="H985" s="297"/>
      <c r="I985" s="297"/>
      <c r="J985" s="297"/>
      <c r="K985" s="297"/>
      <c r="L985" s="297"/>
      <c r="M985" s="297"/>
      <c r="N985" s="297"/>
      <c r="O985" s="297"/>
      <c r="P985" s="297"/>
      <c r="Q985" s="297"/>
      <c r="R985" s="297"/>
      <c r="S985" s="297"/>
      <c r="T985" s="297"/>
      <c r="U985" s="297"/>
      <c r="V985" s="297"/>
      <c r="W985" s="297"/>
      <c r="X985" s="297"/>
      <c r="Y985" s="297"/>
      <c r="Z985" s="297"/>
      <c r="AA985" s="297"/>
      <c r="AB985" s="297"/>
      <c r="AC985" s="298"/>
      <c r="AD985" s="205">
        <f>'Art. 121'!AF952</f>
        <v>3</v>
      </c>
      <c r="AE985" s="91" t="str">
        <f t="shared" si="173"/>
        <v>No aplica</v>
      </c>
      <c r="AF985">
        <f t="shared" si="174"/>
        <v>1.5</v>
      </c>
      <c r="AG985" s="89" t="str">
        <f t="shared" si="175"/>
        <v>No aplica</v>
      </c>
      <c r="AH985" s="92" t="e">
        <f t="shared" si="176"/>
        <v>#VALUE!</v>
      </c>
      <c r="AI985" s="93" t="str">
        <f t="shared" si="177"/>
        <v>No aplica</v>
      </c>
      <c r="AJ985" s="93" t="e">
        <f t="shared" si="178"/>
        <v>#VALUE!</v>
      </c>
      <c r="AK985" s="93" t="e">
        <f t="shared" si="179"/>
        <v>#VALUE!</v>
      </c>
    </row>
    <row r="986" spans="1:37" ht="25.35" customHeight="1" thickTop="1" thickBot="1">
      <c r="A986" s="296" t="s">
        <v>2121</v>
      </c>
      <c r="B986" s="297"/>
      <c r="C986" s="297"/>
      <c r="D986" s="297"/>
      <c r="E986" s="297"/>
      <c r="F986" s="297"/>
      <c r="G986" s="297"/>
      <c r="H986" s="297"/>
      <c r="I986" s="297"/>
      <c r="J986" s="297"/>
      <c r="K986" s="297"/>
      <c r="L986" s="297"/>
      <c r="M986" s="297"/>
      <c r="N986" s="297"/>
      <c r="O986" s="297"/>
      <c r="P986" s="297"/>
      <c r="Q986" s="297"/>
      <c r="R986" s="297"/>
      <c r="S986" s="297"/>
      <c r="T986" s="297"/>
      <c r="U986" s="297"/>
      <c r="V986" s="297"/>
      <c r="W986" s="297"/>
      <c r="X986" s="297"/>
      <c r="Y986" s="297"/>
      <c r="Z986" s="297"/>
      <c r="AA986" s="297"/>
      <c r="AB986" s="297"/>
      <c r="AC986" s="298"/>
      <c r="AD986" s="205">
        <f>'Art. 121'!AF953</f>
        <v>3</v>
      </c>
      <c r="AE986" s="91" t="str">
        <f t="shared" si="173"/>
        <v>No aplica</v>
      </c>
      <c r="AF986">
        <f t="shared" si="174"/>
        <v>1.5</v>
      </c>
      <c r="AG986" s="89" t="str">
        <f t="shared" si="175"/>
        <v>No aplica</v>
      </c>
      <c r="AH986" s="92" t="e">
        <f t="shared" si="176"/>
        <v>#VALUE!</v>
      </c>
      <c r="AI986" s="93" t="str">
        <f t="shared" si="177"/>
        <v>No aplica</v>
      </c>
      <c r="AJ986" s="93" t="e">
        <f t="shared" si="178"/>
        <v>#VALUE!</v>
      </c>
      <c r="AK986" s="93" t="e">
        <f t="shared" si="179"/>
        <v>#VALUE!</v>
      </c>
    </row>
    <row r="987" spans="1:37" ht="25.35" customHeight="1" thickTop="1" thickBot="1">
      <c r="A987" s="296" t="s">
        <v>749</v>
      </c>
      <c r="B987" s="297"/>
      <c r="C987" s="297"/>
      <c r="D987" s="297"/>
      <c r="E987" s="297"/>
      <c r="F987" s="297"/>
      <c r="G987" s="297"/>
      <c r="H987" s="297"/>
      <c r="I987" s="297"/>
      <c r="J987" s="297"/>
      <c r="K987" s="297"/>
      <c r="L987" s="297"/>
      <c r="M987" s="297"/>
      <c r="N987" s="297"/>
      <c r="O987" s="297"/>
      <c r="P987" s="297"/>
      <c r="Q987" s="297"/>
      <c r="R987" s="297"/>
      <c r="S987" s="297"/>
      <c r="T987" s="297"/>
      <c r="U987" s="297"/>
      <c r="V987" s="297"/>
      <c r="W987" s="297"/>
      <c r="X987" s="297"/>
      <c r="Y987" s="297"/>
      <c r="Z987" s="297"/>
      <c r="AA987" s="297"/>
      <c r="AB987" s="297"/>
      <c r="AC987" s="298"/>
      <c r="AD987" s="205">
        <f>'Art. 121'!AF954</f>
        <v>3</v>
      </c>
      <c r="AE987" s="91" t="str">
        <f t="shared" si="173"/>
        <v>No aplica</v>
      </c>
      <c r="AF987">
        <f t="shared" si="174"/>
        <v>1.5</v>
      </c>
      <c r="AG987" s="89" t="str">
        <f t="shared" si="175"/>
        <v>No aplica</v>
      </c>
      <c r="AH987" s="92" t="e">
        <f t="shared" si="176"/>
        <v>#VALUE!</v>
      </c>
      <c r="AI987" s="93" t="str">
        <f t="shared" ref="AI987:AI1012" si="180">IF(AG987=1,AG987/$AG$1013,"No aplica")</f>
        <v>No aplica</v>
      </c>
      <c r="AJ987" s="93" t="e">
        <f t="shared" si="178"/>
        <v>#VALUE!</v>
      </c>
      <c r="AK987" s="93" t="e">
        <f t="shared" si="179"/>
        <v>#VALUE!</v>
      </c>
    </row>
    <row r="988" spans="1:37" ht="25.35" customHeight="1" thickTop="1" thickBot="1">
      <c r="A988" s="296" t="s">
        <v>750</v>
      </c>
      <c r="B988" s="297"/>
      <c r="C988" s="297"/>
      <c r="D988" s="297"/>
      <c r="E988" s="297"/>
      <c r="F988" s="297"/>
      <c r="G988" s="297"/>
      <c r="H988" s="297"/>
      <c r="I988" s="297"/>
      <c r="J988" s="297"/>
      <c r="K988" s="297"/>
      <c r="L988" s="297"/>
      <c r="M988" s="297"/>
      <c r="N988" s="297"/>
      <c r="O988" s="297"/>
      <c r="P988" s="297"/>
      <c r="Q988" s="297"/>
      <c r="R988" s="297"/>
      <c r="S988" s="297"/>
      <c r="T988" s="297"/>
      <c r="U988" s="297"/>
      <c r="V988" s="297"/>
      <c r="W988" s="297"/>
      <c r="X988" s="297"/>
      <c r="Y988" s="297"/>
      <c r="Z988" s="297"/>
      <c r="AA988" s="297"/>
      <c r="AB988" s="297"/>
      <c r="AC988" s="298"/>
      <c r="AD988" s="205">
        <f>'Art. 121'!AF955</f>
        <v>3</v>
      </c>
      <c r="AE988" s="91" t="str">
        <f t="shared" si="173"/>
        <v>No aplica</v>
      </c>
      <c r="AF988">
        <f t="shared" si="174"/>
        <v>1.5</v>
      </c>
      <c r="AG988" s="89" t="str">
        <f t="shared" si="175"/>
        <v>No aplica</v>
      </c>
      <c r="AH988" s="92" t="e">
        <f t="shared" si="176"/>
        <v>#VALUE!</v>
      </c>
      <c r="AI988" s="93" t="str">
        <f t="shared" si="180"/>
        <v>No aplica</v>
      </c>
      <c r="AJ988" s="93" t="e">
        <f t="shared" si="178"/>
        <v>#VALUE!</v>
      </c>
      <c r="AK988" s="93" t="e">
        <f t="shared" si="179"/>
        <v>#VALUE!</v>
      </c>
    </row>
    <row r="989" spans="1:37" ht="25.35" customHeight="1" thickTop="1" thickBot="1">
      <c r="A989" s="296" t="s">
        <v>751</v>
      </c>
      <c r="B989" s="297"/>
      <c r="C989" s="297"/>
      <c r="D989" s="297"/>
      <c r="E989" s="297"/>
      <c r="F989" s="297"/>
      <c r="G989" s="297"/>
      <c r="H989" s="297"/>
      <c r="I989" s="297"/>
      <c r="J989" s="297"/>
      <c r="K989" s="297"/>
      <c r="L989" s="297"/>
      <c r="M989" s="297"/>
      <c r="N989" s="297"/>
      <c r="O989" s="297"/>
      <c r="P989" s="297"/>
      <c r="Q989" s="297"/>
      <c r="R989" s="297"/>
      <c r="S989" s="297"/>
      <c r="T989" s="297"/>
      <c r="U989" s="297"/>
      <c r="V989" s="297"/>
      <c r="W989" s="297"/>
      <c r="X989" s="297"/>
      <c r="Y989" s="297"/>
      <c r="Z989" s="297"/>
      <c r="AA989" s="297"/>
      <c r="AB989" s="297"/>
      <c r="AC989" s="298"/>
      <c r="AD989" s="205">
        <f>'Art. 121'!AF956</f>
        <v>3</v>
      </c>
      <c r="AE989" s="91" t="str">
        <f t="shared" si="173"/>
        <v>No aplica</v>
      </c>
      <c r="AF989">
        <f t="shared" si="174"/>
        <v>1.5</v>
      </c>
      <c r="AG989" s="89" t="str">
        <f t="shared" si="175"/>
        <v>No aplica</v>
      </c>
      <c r="AH989" s="92" t="e">
        <f t="shared" si="176"/>
        <v>#VALUE!</v>
      </c>
      <c r="AI989" s="93" t="str">
        <f t="shared" si="180"/>
        <v>No aplica</v>
      </c>
      <c r="AJ989" s="93" t="e">
        <f t="shared" si="178"/>
        <v>#VALUE!</v>
      </c>
      <c r="AK989" s="93" t="e">
        <f t="shared" si="179"/>
        <v>#VALUE!</v>
      </c>
    </row>
    <row r="990" spans="1:37" ht="25.35" customHeight="1" thickTop="1" thickBot="1">
      <c r="A990" s="296" t="s">
        <v>752</v>
      </c>
      <c r="B990" s="297"/>
      <c r="C990" s="297"/>
      <c r="D990" s="297"/>
      <c r="E990" s="297"/>
      <c r="F990" s="297"/>
      <c r="G990" s="297"/>
      <c r="H990" s="297"/>
      <c r="I990" s="297"/>
      <c r="J990" s="297"/>
      <c r="K990" s="297"/>
      <c r="L990" s="297"/>
      <c r="M990" s="297"/>
      <c r="N990" s="297"/>
      <c r="O990" s="297"/>
      <c r="P990" s="297"/>
      <c r="Q990" s="297"/>
      <c r="R990" s="297"/>
      <c r="S990" s="297"/>
      <c r="T990" s="297"/>
      <c r="U990" s="297"/>
      <c r="V990" s="297"/>
      <c r="W990" s="297"/>
      <c r="X990" s="297"/>
      <c r="Y990" s="297"/>
      <c r="Z990" s="297"/>
      <c r="AA990" s="297"/>
      <c r="AB990" s="297"/>
      <c r="AC990" s="298"/>
      <c r="AD990" s="205">
        <f>'Art. 121'!AF957</f>
        <v>3</v>
      </c>
      <c r="AE990" s="91" t="str">
        <f t="shared" si="173"/>
        <v>No aplica</v>
      </c>
      <c r="AF990">
        <f t="shared" si="174"/>
        <v>1.5</v>
      </c>
      <c r="AG990" s="89" t="str">
        <f t="shared" si="175"/>
        <v>No aplica</v>
      </c>
      <c r="AH990" s="92" t="e">
        <f t="shared" si="176"/>
        <v>#VALUE!</v>
      </c>
      <c r="AI990" s="93" t="str">
        <f t="shared" si="180"/>
        <v>No aplica</v>
      </c>
      <c r="AJ990" s="93" t="e">
        <f t="shared" si="178"/>
        <v>#VALUE!</v>
      </c>
      <c r="AK990" s="93" t="e">
        <f t="shared" si="179"/>
        <v>#VALUE!</v>
      </c>
    </row>
    <row r="991" spans="1:37" ht="25.35" customHeight="1" thickTop="1" thickBot="1">
      <c r="A991" s="296" t="s">
        <v>2122</v>
      </c>
      <c r="B991" s="297"/>
      <c r="C991" s="297"/>
      <c r="D991" s="297"/>
      <c r="E991" s="297"/>
      <c r="F991" s="297"/>
      <c r="G991" s="297"/>
      <c r="H991" s="297"/>
      <c r="I991" s="297"/>
      <c r="J991" s="297"/>
      <c r="K991" s="297"/>
      <c r="L991" s="297"/>
      <c r="M991" s="297"/>
      <c r="N991" s="297"/>
      <c r="O991" s="297"/>
      <c r="P991" s="297"/>
      <c r="Q991" s="297"/>
      <c r="R991" s="297"/>
      <c r="S991" s="297"/>
      <c r="T991" s="297"/>
      <c r="U991" s="297"/>
      <c r="V991" s="297"/>
      <c r="W991" s="297"/>
      <c r="X991" s="297"/>
      <c r="Y991" s="297"/>
      <c r="Z991" s="297"/>
      <c r="AA991" s="297"/>
      <c r="AB991" s="297"/>
      <c r="AC991" s="298"/>
      <c r="AD991" s="205">
        <f>'Art. 121'!AF958</f>
        <v>3</v>
      </c>
      <c r="AE991" s="91" t="str">
        <f t="shared" si="173"/>
        <v>No aplica</v>
      </c>
      <c r="AF991">
        <f t="shared" si="174"/>
        <v>1.5</v>
      </c>
      <c r="AG991" s="89" t="str">
        <f t="shared" si="175"/>
        <v>No aplica</v>
      </c>
      <c r="AH991" s="92" t="e">
        <f t="shared" si="176"/>
        <v>#VALUE!</v>
      </c>
      <c r="AI991" s="93" t="str">
        <f t="shared" si="180"/>
        <v>No aplica</v>
      </c>
      <c r="AJ991" s="93" t="e">
        <f t="shared" si="178"/>
        <v>#VALUE!</v>
      </c>
      <c r="AK991" s="93" t="e">
        <f t="shared" si="179"/>
        <v>#VALUE!</v>
      </c>
    </row>
    <row r="992" spans="1:37" ht="25.35" customHeight="1" thickTop="1" thickBot="1">
      <c r="A992" s="296" t="s">
        <v>754</v>
      </c>
      <c r="B992" s="297"/>
      <c r="C992" s="297"/>
      <c r="D992" s="297"/>
      <c r="E992" s="297"/>
      <c r="F992" s="297"/>
      <c r="G992" s="297"/>
      <c r="H992" s="297"/>
      <c r="I992" s="297"/>
      <c r="J992" s="297"/>
      <c r="K992" s="297"/>
      <c r="L992" s="297"/>
      <c r="M992" s="297"/>
      <c r="N992" s="297"/>
      <c r="O992" s="297"/>
      <c r="P992" s="297"/>
      <c r="Q992" s="297"/>
      <c r="R992" s="297"/>
      <c r="S992" s="297"/>
      <c r="T992" s="297"/>
      <c r="U992" s="297"/>
      <c r="V992" s="297"/>
      <c r="W992" s="297"/>
      <c r="X992" s="297"/>
      <c r="Y992" s="297"/>
      <c r="Z992" s="297"/>
      <c r="AA992" s="297"/>
      <c r="AB992" s="297"/>
      <c r="AC992" s="298"/>
      <c r="AD992" s="205">
        <f>'Art. 121'!AF959</f>
        <v>3</v>
      </c>
      <c r="AE992" s="91" t="str">
        <f t="shared" si="173"/>
        <v>No aplica</v>
      </c>
      <c r="AF992">
        <f t="shared" si="174"/>
        <v>1.5</v>
      </c>
      <c r="AG992" s="89" t="str">
        <f t="shared" si="175"/>
        <v>No aplica</v>
      </c>
      <c r="AH992" s="92" t="e">
        <f t="shared" si="176"/>
        <v>#VALUE!</v>
      </c>
      <c r="AI992" s="93" t="str">
        <f t="shared" si="180"/>
        <v>No aplica</v>
      </c>
      <c r="AJ992" s="93" t="e">
        <f t="shared" si="178"/>
        <v>#VALUE!</v>
      </c>
      <c r="AK992" s="93" t="e">
        <f t="shared" si="179"/>
        <v>#VALUE!</v>
      </c>
    </row>
    <row r="993" spans="1:37" ht="25.35" customHeight="1" thickTop="1" thickBot="1">
      <c r="A993" s="296" t="s">
        <v>755</v>
      </c>
      <c r="B993" s="297"/>
      <c r="C993" s="297"/>
      <c r="D993" s="297"/>
      <c r="E993" s="297"/>
      <c r="F993" s="297"/>
      <c r="G993" s="297"/>
      <c r="H993" s="297"/>
      <c r="I993" s="297"/>
      <c r="J993" s="297"/>
      <c r="K993" s="297"/>
      <c r="L993" s="297"/>
      <c r="M993" s="297"/>
      <c r="N993" s="297"/>
      <c r="O993" s="297"/>
      <c r="P993" s="297"/>
      <c r="Q993" s="297"/>
      <c r="R993" s="297"/>
      <c r="S993" s="297"/>
      <c r="T993" s="297"/>
      <c r="U993" s="297"/>
      <c r="V993" s="297"/>
      <c r="W993" s="297"/>
      <c r="X993" s="297"/>
      <c r="Y993" s="297"/>
      <c r="Z993" s="297"/>
      <c r="AA993" s="297"/>
      <c r="AB993" s="297"/>
      <c r="AC993" s="298"/>
      <c r="AD993" s="205">
        <f>'Art. 121'!AF960</f>
        <v>3</v>
      </c>
      <c r="AE993" s="91" t="str">
        <f t="shared" si="173"/>
        <v>No aplica</v>
      </c>
      <c r="AF993">
        <f t="shared" si="174"/>
        <v>1.5</v>
      </c>
      <c r="AG993" s="89" t="str">
        <f t="shared" si="175"/>
        <v>No aplica</v>
      </c>
      <c r="AH993" s="92" t="e">
        <f t="shared" si="176"/>
        <v>#VALUE!</v>
      </c>
      <c r="AI993" s="93" t="str">
        <f t="shared" si="180"/>
        <v>No aplica</v>
      </c>
      <c r="AJ993" s="93" t="e">
        <f t="shared" si="178"/>
        <v>#VALUE!</v>
      </c>
      <c r="AK993" s="93" t="e">
        <f t="shared" si="179"/>
        <v>#VALUE!</v>
      </c>
    </row>
    <row r="994" spans="1:37" ht="25.35" customHeight="1" thickTop="1" thickBot="1">
      <c r="A994" s="296" t="s">
        <v>756</v>
      </c>
      <c r="B994" s="297"/>
      <c r="C994" s="297"/>
      <c r="D994" s="297"/>
      <c r="E994" s="297"/>
      <c r="F994" s="297"/>
      <c r="G994" s="297"/>
      <c r="H994" s="297"/>
      <c r="I994" s="297"/>
      <c r="J994" s="297"/>
      <c r="K994" s="297"/>
      <c r="L994" s="297"/>
      <c r="M994" s="297"/>
      <c r="N994" s="297"/>
      <c r="O994" s="297"/>
      <c r="P994" s="297"/>
      <c r="Q994" s="297"/>
      <c r="R994" s="297"/>
      <c r="S994" s="297"/>
      <c r="T994" s="297"/>
      <c r="U994" s="297"/>
      <c r="V994" s="297"/>
      <c r="W994" s="297"/>
      <c r="X994" s="297"/>
      <c r="Y994" s="297"/>
      <c r="Z994" s="297"/>
      <c r="AA994" s="297"/>
      <c r="AB994" s="297"/>
      <c r="AC994" s="298"/>
      <c r="AD994" s="205">
        <f>'Art. 121'!AF961</f>
        <v>3</v>
      </c>
      <c r="AE994" s="91" t="str">
        <f t="shared" si="173"/>
        <v>No aplica</v>
      </c>
      <c r="AF994">
        <f t="shared" si="174"/>
        <v>1.5</v>
      </c>
      <c r="AG994" s="89" t="str">
        <f t="shared" si="175"/>
        <v>No aplica</v>
      </c>
      <c r="AH994" s="92" t="e">
        <f t="shared" si="176"/>
        <v>#VALUE!</v>
      </c>
      <c r="AI994" s="93" t="str">
        <f t="shared" si="180"/>
        <v>No aplica</v>
      </c>
      <c r="AJ994" s="93" t="e">
        <f t="shared" si="178"/>
        <v>#VALUE!</v>
      </c>
      <c r="AK994" s="93" t="e">
        <f t="shared" si="179"/>
        <v>#VALUE!</v>
      </c>
    </row>
    <row r="995" spans="1:37" ht="25.35" customHeight="1" thickTop="1" thickBot="1">
      <c r="A995" s="296" t="s">
        <v>757</v>
      </c>
      <c r="B995" s="297"/>
      <c r="C995" s="297"/>
      <c r="D995" s="297"/>
      <c r="E995" s="297"/>
      <c r="F995" s="297"/>
      <c r="G995" s="297"/>
      <c r="H995" s="297"/>
      <c r="I995" s="297"/>
      <c r="J995" s="297"/>
      <c r="K995" s="297"/>
      <c r="L995" s="297"/>
      <c r="M995" s="297"/>
      <c r="N995" s="297"/>
      <c r="O995" s="297"/>
      <c r="P995" s="297"/>
      <c r="Q995" s="297"/>
      <c r="R995" s="297"/>
      <c r="S995" s="297"/>
      <c r="T995" s="297"/>
      <c r="U995" s="297"/>
      <c r="V995" s="297"/>
      <c r="W995" s="297"/>
      <c r="X995" s="297"/>
      <c r="Y995" s="297"/>
      <c r="Z995" s="297"/>
      <c r="AA995" s="297"/>
      <c r="AB995" s="297"/>
      <c r="AC995" s="298"/>
      <c r="AD995" s="205">
        <f>'Art. 121'!AF962</f>
        <v>3</v>
      </c>
      <c r="AE995" s="91" t="str">
        <f t="shared" si="173"/>
        <v>No aplica</v>
      </c>
      <c r="AF995">
        <f t="shared" si="174"/>
        <v>1.5</v>
      </c>
      <c r="AG995" s="89" t="str">
        <f t="shared" si="175"/>
        <v>No aplica</v>
      </c>
      <c r="AH995" s="92" t="e">
        <f t="shared" si="176"/>
        <v>#VALUE!</v>
      </c>
      <c r="AI995" s="93" t="str">
        <f t="shared" si="180"/>
        <v>No aplica</v>
      </c>
      <c r="AJ995" s="93" t="e">
        <f t="shared" si="178"/>
        <v>#VALUE!</v>
      </c>
      <c r="AK995" s="93" t="e">
        <f t="shared" si="179"/>
        <v>#VALUE!</v>
      </c>
    </row>
    <row r="996" spans="1:37" ht="25.35" customHeight="1" thickTop="1" thickBot="1">
      <c r="A996" s="296" t="s">
        <v>758</v>
      </c>
      <c r="B996" s="297"/>
      <c r="C996" s="297"/>
      <c r="D996" s="297"/>
      <c r="E996" s="297"/>
      <c r="F996" s="297"/>
      <c r="G996" s="297"/>
      <c r="H996" s="297"/>
      <c r="I996" s="297"/>
      <c r="J996" s="297"/>
      <c r="K996" s="297"/>
      <c r="L996" s="297"/>
      <c r="M996" s="297"/>
      <c r="N996" s="297"/>
      <c r="O996" s="297"/>
      <c r="P996" s="297"/>
      <c r="Q996" s="297"/>
      <c r="R996" s="297"/>
      <c r="S996" s="297"/>
      <c r="T996" s="297"/>
      <c r="U996" s="297"/>
      <c r="V996" s="297"/>
      <c r="W996" s="297"/>
      <c r="X996" s="297"/>
      <c r="Y996" s="297"/>
      <c r="Z996" s="297"/>
      <c r="AA996" s="297"/>
      <c r="AB996" s="297"/>
      <c r="AC996" s="298"/>
      <c r="AD996" s="205">
        <f>'Art. 121'!AF963</f>
        <v>3</v>
      </c>
      <c r="AE996" s="91" t="str">
        <f t="shared" si="173"/>
        <v>No aplica</v>
      </c>
      <c r="AF996">
        <f t="shared" si="174"/>
        <v>1.5</v>
      </c>
      <c r="AG996" s="89" t="str">
        <f t="shared" si="175"/>
        <v>No aplica</v>
      </c>
      <c r="AH996" s="92" t="e">
        <f t="shared" si="176"/>
        <v>#VALUE!</v>
      </c>
      <c r="AI996" s="93" t="str">
        <f t="shared" si="180"/>
        <v>No aplica</v>
      </c>
      <c r="AJ996" s="93" t="e">
        <f t="shared" si="178"/>
        <v>#VALUE!</v>
      </c>
      <c r="AK996" s="93" t="e">
        <f t="shared" si="179"/>
        <v>#VALUE!</v>
      </c>
    </row>
    <row r="997" spans="1:37" ht="25.35" customHeight="1" thickTop="1" thickBot="1">
      <c r="A997" s="296" t="s">
        <v>759</v>
      </c>
      <c r="B997" s="297"/>
      <c r="C997" s="297"/>
      <c r="D997" s="297"/>
      <c r="E997" s="297"/>
      <c r="F997" s="297"/>
      <c r="G997" s="297"/>
      <c r="H997" s="297"/>
      <c r="I997" s="297"/>
      <c r="J997" s="297"/>
      <c r="K997" s="297"/>
      <c r="L997" s="297"/>
      <c r="M997" s="297"/>
      <c r="N997" s="297"/>
      <c r="O997" s="297"/>
      <c r="P997" s="297"/>
      <c r="Q997" s="297"/>
      <c r="R997" s="297"/>
      <c r="S997" s="297"/>
      <c r="T997" s="297"/>
      <c r="U997" s="297"/>
      <c r="V997" s="297"/>
      <c r="W997" s="297"/>
      <c r="X997" s="297"/>
      <c r="Y997" s="297"/>
      <c r="Z997" s="297"/>
      <c r="AA997" s="297"/>
      <c r="AB997" s="297"/>
      <c r="AC997" s="298"/>
      <c r="AD997" s="205">
        <f>'Art. 121'!AF964</f>
        <v>3</v>
      </c>
      <c r="AE997" s="91" t="str">
        <f t="shared" si="173"/>
        <v>No aplica</v>
      </c>
      <c r="AF997">
        <f t="shared" si="174"/>
        <v>1.5</v>
      </c>
      <c r="AG997" s="89" t="str">
        <f t="shared" si="175"/>
        <v>No aplica</v>
      </c>
      <c r="AH997" s="92" t="e">
        <f t="shared" si="176"/>
        <v>#VALUE!</v>
      </c>
      <c r="AI997" s="93" t="str">
        <f t="shared" si="180"/>
        <v>No aplica</v>
      </c>
      <c r="AJ997" s="93" t="e">
        <f t="shared" si="178"/>
        <v>#VALUE!</v>
      </c>
      <c r="AK997" s="93" t="e">
        <f t="shared" si="179"/>
        <v>#VALUE!</v>
      </c>
    </row>
    <row r="998" spans="1:37" ht="25.35" customHeight="1" thickTop="1" thickBot="1">
      <c r="A998" s="296" t="s">
        <v>760</v>
      </c>
      <c r="B998" s="297"/>
      <c r="C998" s="297"/>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c r="Z998" s="297"/>
      <c r="AA998" s="297"/>
      <c r="AB998" s="297"/>
      <c r="AC998" s="298"/>
      <c r="AD998" s="205">
        <f>'Art. 121'!AF965</f>
        <v>3</v>
      </c>
      <c r="AE998" s="91" t="str">
        <f t="shared" si="173"/>
        <v>No aplica</v>
      </c>
      <c r="AF998">
        <f t="shared" si="174"/>
        <v>1.5</v>
      </c>
      <c r="AG998" s="89" t="str">
        <f t="shared" si="175"/>
        <v>No aplica</v>
      </c>
      <c r="AH998" s="92" t="e">
        <f t="shared" si="176"/>
        <v>#VALUE!</v>
      </c>
      <c r="AI998" s="93" t="str">
        <f t="shared" si="180"/>
        <v>No aplica</v>
      </c>
      <c r="AJ998" s="93" t="e">
        <f t="shared" si="178"/>
        <v>#VALUE!</v>
      </c>
      <c r="AK998" s="93" t="e">
        <f t="shared" si="179"/>
        <v>#VALUE!</v>
      </c>
    </row>
    <row r="999" spans="1:37" ht="25.35" customHeight="1" thickTop="1" thickBot="1">
      <c r="A999" s="296" t="s">
        <v>761</v>
      </c>
      <c r="B999" s="297"/>
      <c r="C999" s="297"/>
      <c r="D999" s="297"/>
      <c r="E999" s="297"/>
      <c r="F999" s="297"/>
      <c r="G999" s="297"/>
      <c r="H999" s="297"/>
      <c r="I999" s="297"/>
      <c r="J999" s="297"/>
      <c r="K999" s="297"/>
      <c r="L999" s="297"/>
      <c r="M999" s="297"/>
      <c r="N999" s="297"/>
      <c r="O999" s="297"/>
      <c r="P999" s="297"/>
      <c r="Q999" s="297"/>
      <c r="R999" s="297"/>
      <c r="S999" s="297"/>
      <c r="T999" s="297"/>
      <c r="U999" s="297"/>
      <c r="V999" s="297"/>
      <c r="W999" s="297"/>
      <c r="X999" s="297"/>
      <c r="Y999" s="297"/>
      <c r="Z999" s="297"/>
      <c r="AA999" s="297"/>
      <c r="AB999" s="297"/>
      <c r="AC999" s="298"/>
      <c r="AD999" s="205">
        <f>'Art. 121'!AF966</f>
        <v>3</v>
      </c>
      <c r="AE999" s="91" t="str">
        <f t="shared" si="173"/>
        <v>No aplica</v>
      </c>
      <c r="AF999">
        <f t="shared" si="174"/>
        <v>1.5</v>
      </c>
      <c r="AG999" s="89" t="str">
        <f t="shared" si="175"/>
        <v>No aplica</v>
      </c>
      <c r="AH999" s="92" t="e">
        <f t="shared" si="176"/>
        <v>#VALUE!</v>
      </c>
      <c r="AI999" s="93" t="str">
        <f t="shared" si="180"/>
        <v>No aplica</v>
      </c>
      <c r="AJ999" s="93" t="e">
        <f t="shared" si="178"/>
        <v>#VALUE!</v>
      </c>
      <c r="AK999" s="93" t="e">
        <f t="shared" si="179"/>
        <v>#VALUE!</v>
      </c>
    </row>
    <row r="1000" spans="1:37" ht="25.35" customHeight="1" thickTop="1" thickBot="1">
      <c r="A1000" s="296" t="s">
        <v>762</v>
      </c>
      <c r="B1000" s="297"/>
      <c r="C1000" s="297"/>
      <c r="D1000" s="297"/>
      <c r="E1000" s="297"/>
      <c r="F1000" s="297"/>
      <c r="G1000" s="297"/>
      <c r="H1000" s="297"/>
      <c r="I1000" s="297"/>
      <c r="J1000" s="297"/>
      <c r="K1000" s="297"/>
      <c r="L1000" s="297"/>
      <c r="M1000" s="297"/>
      <c r="N1000" s="297"/>
      <c r="O1000" s="297"/>
      <c r="P1000" s="297"/>
      <c r="Q1000" s="297"/>
      <c r="R1000" s="297"/>
      <c r="S1000" s="297"/>
      <c r="T1000" s="297"/>
      <c r="U1000" s="297"/>
      <c r="V1000" s="297"/>
      <c r="W1000" s="297"/>
      <c r="X1000" s="297"/>
      <c r="Y1000" s="297"/>
      <c r="Z1000" s="297"/>
      <c r="AA1000" s="297"/>
      <c r="AB1000" s="297"/>
      <c r="AC1000" s="298"/>
      <c r="AD1000" s="205">
        <f>'Art. 121'!AF967</f>
        <v>3</v>
      </c>
      <c r="AE1000" s="91" t="str">
        <f t="shared" si="173"/>
        <v>No aplica</v>
      </c>
      <c r="AF1000">
        <f t="shared" si="174"/>
        <v>1.5</v>
      </c>
      <c r="AG1000" s="89" t="str">
        <f t="shared" si="175"/>
        <v>No aplica</v>
      </c>
      <c r="AH1000" s="92" t="e">
        <f t="shared" si="176"/>
        <v>#VALUE!</v>
      </c>
      <c r="AI1000" s="93" t="str">
        <f t="shared" si="180"/>
        <v>No aplica</v>
      </c>
      <c r="AJ1000" s="93" t="e">
        <f t="shared" si="178"/>
        <v>#VALUE!</v>
      </c>
      <c r="AK1000" s="93" t="e">
        <f t="shared" si="179"/>
        <v>#VALUE!</v>
      </c>
    </row>
    <row r="1001" spans="1:37" ht="25.35" customHeight="1" thickTop="1" thickBot="1">
      <c r="A1001" s="296" t="s">
        <v>763</v>
      </c>
      <c r="B1001" s="297"/>
      <c r="C1001" s="297"/>
      <c r="D1001" s="297"/>
      <c r="E1001" s="297"/>
      <c r="F1001" s="297"/>
      <c r="G1001" s="297"/>
      <c r="H1001" s="297"/>
      <c r="I1001" s="297"/>
      <c r="J1001" s="297"/>
      <c r="K1001" s="297"/>
      <c r="L1001" s="297"/>
      <c r="M1001" s="297"/>
      <c r="N1001" s="297"/>
      <c r="O1001" s="297"/>
      <c r="P1001" s="297"/>
      <c r="Q1001" s="297"/>
      <c r="R1001" s="297"/>
      <c r="S1001" s="297"/>
      <c r="T1001" s="297"/>
      <c r="U1001" s="297"/>
      <c r="V1001" s="297"/>
      <c r="W1001" s="297"/>
      <c r="X1001" s="297"/>
      <c r="Y1001" s="297"/>
      <c r="Z1001" s="297"/>
      <c r="AA1001" s="297"/>
      <c r="AB1001" s="297"/>
      <c r="AC1001" s="298"/>
      <c r="AD1001" s="205">
        <f>'Art. 121'!AF968</f>
        <v>3</v>
      </c>
      <c r="AE1001" s="91" t="str">
        <f t="shared" si="173"/>
        <v>No aplica</v>
      </c>
      <c r="AF1001">
        <f t="shared" si="174"/>
        <v>1.5</v>
      </c>
      <c r="AG1001" s="89" t="str">
        <f t="shared" si="175"/>
        <v>No aplica</v>
      </c>
      <c r="AH1001" s="92" t="e">
        <f t="shared" si="176"/>
        <v>#VALUE!</v>
      </c>
      <c r="AI1001" s="93" t="str">
        <f t="shared" si="180"/>
        <v>No aplica</v>
      </c>
      <c r="AJ1001" s="93" t="e">
        <f t="shared" si="178"/>
        <v>#VALUE!</v>
      </c>
      <c r="AK1001" s="93" t="e">
        <f t="shared" si="179"/>
        <v>#VALUE!</v>
      </c>
    </row>
    <row r="1002" spans="1:37" ht="25.35" customHeight="1" thickTop="1" thickBot="1">
      <c r="A1002" s="296" t="s">
        <v>764</v>
      </c>
      <c r="B1002" s="297"/>
      <c r="C1002" s="297"/>
      <c r="D1002" s="297"/>
      <c r="E1002" s="297"/>
      <c r="F1002" s="297"/>
      <c r="G1002" s="297"/>
      <c r="H1002" s="297"/>
      <c r="I1002" s="297"/>
      <c r="J1002" s="297"/>
      <c r="K1002" s="297"/>
      <c r="L1002" s="297"/>
      <c r="M1002" s="297"/>
      <c r="N1002" s="297"/>
      <c r="O1002" s="297"/>
      <c r="P1002" s="297"/>
      <c r="Q1002" s="297"/>
      <c r="R1002" s="297"/>
      <c r="S1002" s="297"/>
      <c r="T1002" s="297"/>
      <c r="U1002" s="297"/>
      <c r="V1002" s="297"/>
      <c r="W1002" s="297"/>
      <c r="X1002" s="297"/>
      <c r="Y1002" s="297"/>
      <c r="Z1002" s="297"/>
      <c r="AA1002" s="297"/>
      <c r="AB1002" s="297"/>
      <c r="AC1002" s="298"/>
      <c r="AD1002" s="205">
        <f>'Art. 121'!AF969</f>
        <v>3</v>
      </c>
      <c r="AE1002" s="91" t="str">
        <f t="shared" si="173"/>
        <v>No aplica</v>
      </c>
      <c r="AF1002">
        <f t="shared" si="174"/>
        <v>1.5</v>
      </c>
      <c r="AG1002" s="89" t="str">
        <f t="shared" si="175"/>
        <v>No aplica</v>
      </c>
      <c r="AH1002" s="92" t="e">
        <f t="shared" si="176"/>
        <v>#VALUE!</v>
      </c>
      <c r="AI1002" s="93" t="str">
        <f t="shared" si="180"/>
        <v>No aplica</v>
      </c>
      <c r="AJ1002" s="93" t="e">
        <f t="shared" si="178"/>
        <v>#VALUE!</v>
      </c>
      <c r="AK1002" s="93" t="e">
        <f t="shared" si="179"/>
        <v>#VALUE!</v>
      </c>
    </row>
    <row r="1003" spans="1:37" ht="25.35" customHeight="1" thickTop="1" thickBot="1">
      <c r="A1003" s="296" t="s">
        <v>765</v>
      </c>
      <c r="B1003" s="297"/>
      <c r="C1003" s="297"/>
      <c r="D1003" s="297"/>
      <c r="E1003" s="297"/>
      <c r="F1003" s="297"/>
      <c r="G1003" s="297"/>
      <c r="H1003" s="297"/>
      <c r="I1003" s="297"/>
      <c r="J1003" s="297"/>
      <c r="K1003" s="297"/>
      <c r="L1003" s="297"/>
      <c r="M1003" s="297"/>
      <c r="N1003" s="297"/>
      <c r="O1003" s="297"/>
      <c r="P1003" s="297"/>
      <c r="Q1003" s="297"/>
      <c r="R1003" s="297"/>
      <c r="S1003" s="297"/>
      <c r="T1003" s="297"/>
      <c r="U1003" s="297"/>
      <c r="V1003" s="297"/>
      <c r="W1003" s="297"/>
      <c r="X1003" s="297"/>
      <c r="Y1003" s="297"/>
      <c r="Z1003" s="297"/>
      <c r="AA1003" s="297"/>
      <c r="AB1003" s="297"/>
      <c r="AC1003" s="298"/>
      <c r="AD1003" s="205">
        <f>'Art. 121'!AF970</f>
        <v>3</v>
      </c>
      <c r="AE1003" s="91" t="str">
        <f t="shared" si="173"/>
        <v>No aplica</v>
      </c>
      <c r="AF1003">
        <f t="shared" si="174"/>
        <v>1.5</v>
      </c>
      <c r="AG1003" s="89" t="str">
        <f t="shared" si="175"/>
        <v>No aplica</v>
      </c>
      <c r="AH1003" s="92" t="e">
        <f t="shared" si="176"/>
        <v>#VALUE!</v>
      </c>
      <c r="AI1003" s="93" t="str">
        <f t="shared" si="180"/>
        <v>No aplica</v>
      </c>
      <c r="AJ1003" s="93" t="e">
        <f t="shared" si="178"/>
        <v>#VALUE!</v>
      </c>
      <c r="AK1003" s="93" t="e">
        <f t="shared" si="179"/>
        <v>#VALUE!</v>
      </c>
    </row>
    <row r="1004" spans="1:37" ht="25.35" customHeight="1" thickTop="1" thickBot="1">
      <c r="A1004" s="296" t="s">
        <v>766</v>
      </c>
      <c r="B1004" s="297"/>
      <c r="C1004" s="297"/>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c r="Z1004" s="297"/>
      <c r="AA1004" s="297"/>
      <c r="AB1004" s="297"/>
      <c r="AC1004" s="298"/>
      <c r="AD1004" s="205">
        <f>'Art. 121'!AF971</f>
        <v>3</v>
      </c>
      <c r="AE1004" s="91" t="str">
        <f t="shared" si="173"/>
        <v>No aplica</v>
      </c>
      <c r="AF1004">
        <f t="shared" si="174"/>
        <v>1.5</v>
      </c>
      <c r="AG1004" s="89" t="str">
        <f t="shared" si="175"/>
        <v>No aplica</v>
      </c>
      <c r="AH1004" s="92" t="e">
        <f t="shared" si="176"/>
        <v>#VALUE!</v>
      </c>
      <c r="AI1004" s="93" t="str">
        <f t="shared" si="180"/>
        <v>No aplica</v>
      </c>
      <c r="AJ1004" s="93" t="e">
        <f t="shared" si="178"/>
        <v>#VALUE!</v>
      </c>
      <c r="AK1004" s="93" t="e">
        <f t="shared" si="179"/>
        <v>#VALUE!</v>
      </c>
    </row>
    <row r="1005" spans="1:37" ht="25.35" customHeight="1" thickTop="1" thickBot="1">
      <c r="A1005" s="296" t="s">
        <v>767</v>
      </c>
      <c r="B1005" s="297"/>
      <c r="C1005" s="297"/>
      <c r="D1005" s="297"/>
      <c r="E1005" s="297"/>
      <c r="F1005" s="297"/>
      <c r="G1005" s="297"/>
      <c r="H1005" s="297"/>
      <c r="I1005" s="297"/>
      <c r="J1005" s="297"/>
      <c r="K1005" s="297"/>
      <c r="L1005" s="297"/>
      <c r="M1005" s="297"/>
      <c r="N1005" s="297"/>
      <c r="O1005" s="297"/>
      <c r="P1005" s="297"/>
      <c r="Q1005" s="297"/>
      <c r="R1005" s="297"/>
      <c r="S1005" s="297"/>
      <c r="T1005" s="297"/>
      <c r="U1005" s="297"/>
      <c r="V1005" s="297"/>
      <c r="W1005" s="297"/>
      <c r="X1005" s="297"/>
      <c r="Y1005" s="297"/>
      <c r="Z1005" s="297"/>
      <c r="AA1005" s="297"/>
      <c r="AB1005" s="297"/>
      <c r="AC1005" s="298"/>
      <c r="AD1005" s="205">
        <f>'Art. 121'!AF972</f>
        <v>3</v>
      </c>
      <c r="AE1005" s="91" t="str">
        <f t="shared" si="173"/>
        <v>No aplica</v>
      </c>
      <c r="AF1005">
        <f t="shared" si="174"/>
        <v>1.5</v>
      </c>
      <c r="AG1005" s="89" t="str">
        <f t="shared" si="175"/>
        <v>No aplica</v>
      </c>
      <c r="AH1005" s="92" t="e">
        <f t="shared" si="176"/>
        <v>#VALUE!</v>
      </c>
      <c r="AI1005" s="93" t="str">
        <f t="shared" si="180"/>
        <v>No aplica</v>
      </c>
      <c r="AJ1005" s="93" t="e">
        <f t="shared" si="178"/>
        <v>#VALUE!</v>
      </c>
      <c r="AK1005" s="93" t="e">
        <f t="shared" si="179"/>
        <v>#VALUE!</v>
      </c>
    </row>
    <row r="1006" spans="1:37" ht="25.35" customHeight="1" thickTop="1" thickBot="1">
      <c r="A1006" s="296" t="s">
        <v>768</v>
      </c>
      <c r="B1006" s="297"/>
      <c r="C1006" s="297"/>
      <c r="D1006" s="297"/>
      <c r="E1006" s="297"/>
      <c r="F1006" s="297"/>
      <c r="G1006" s="297"/>
      <c r="H1006" s="297"/>
      <c r="I1006" s="297"/>
      <c r="J1006" s="297"/>
      <c r="K1006" s="297"/>
      <c r="L1006" s="297"/>
      <c r="M1006" s="297"/>
      <c r="N1006" s="297"/>
      <c r="O1006" s="297"/>
      <c r="P1006" s="297"/>
      <c r="Q1006" s="297"/>
      <c r="R1006" s="297"/>
      <c r="S1006" s="297"/>
      <c r="T1006" s="297"/>
      <c r="U1006" s="297"/>
      <c r="V1006" s="297"/>
      <c r="W1006" s="297"/>
      <c r="X1006" s="297"/>
      <c r="Y1006" s="297"/>
      <c r="Z1006" s="297"/>
      <c r="AA1006" s="297"/>
      <c r="AB1006" s="297"/>
      <c r="AC1006" s="298"/>
      <c r="AD1006" s="205">
        <f>'Art. 121'!AF973</f>
        <v>3</v>
      </c>
      <c r="AE1006" s="91" t="str">
        <f t="shared" si="173"/>
        <v>No aplica</v>
      </c>
      <c r="AF1006">
        <f t="shared" si="174"/>
        <v>1.5</v>
      </c>
      <c r="AG1006" s="89" t="str">
        <f t="shared" si="175"/>
        <v>No aplica</v>
      </c>
      <c r="AH1006" s="92" t="e">
        <f t="shared" si="176"/>
        <v>#VALUE!</v>
      </c>
      <c r="AI1006" s="93" t="str">
        <f t="shared" si="180"/>
        <v>No aplica</v>
      </c>
      <c r="AJ1006" s="93" t="e">
        <f t="shared" si="178"/>
        <v>#VALUE!</v>
      </c>
      <c r="AK1006" s="93" t="e">
        <f t="shared" si="179"/>
        <v>#VALUE!</v>
      </c>
    </row>
    <row r="1007" spans="1:37" ht="25.35" customHeight="1" thickTop="1" thickBot="1">
      <c r="A1007" s="296" t="s">
        <v>769</v>
      </c>
      <c r="B1007" s="297"/>
      <c r="C1007" s="297"/>
      <c r="D1007" s="297"/>
      <c r="E1007" s="297"/>
      <c r="F1007" s="297"/>
      <c r="G1007" s="297"/>
      <c r="H1007" s="297"/>
      <c r="I1007" s="297"/>
      <c r="J1007" s="297"/>
      <c r="K1007" s="297"/>
      <c r="L1007" s="297"/>
      <c r="M1007" s="297"/>
      <c r="N1007" s="297"/>
      <c r="O1007" s="297"/>
      <c r="P1007" s="297"/>
      <c r="Q1007" s="297"/>
      <c r="R1007" s="297"/>
      <c r="S1007" s="297"/>
      <c r="T1007" s="297"/>
      <c r="U1007" s="297"/>
      <c r="V1007" s="297"/>
      <c r="W1007" s="297"/>
      <c r="X1007" s="297"/>
      <c r="Y1007" s="297"/>
      <c r="Z1007" s="297"/>
      <c r="AA1007" s="297"/>
      <c r="AB1007" s="297"/>
      <c r="AC1007" s="298"/>
      <c r="AD1007" s="205">
        <f>'Art. 121'!AF974</f>
        <v>3</v>
      </c>
      <c r="AE1007" s="91" t="str">
        <f t="shared" si="173"/>
        <v>No aplica</v>
      </c>
      <c r="AF1007">
        <f t="shared" si="174"/>
        <v>1.5</v>
      </c>
      <c r="AG1007" s="89" t="str">
        <f t="shared" si="175"/>
        <v>No aplica</v>
      </c>
      <c r="AH1007" s="92" t="e">
        <f t="shared" si="176"/>
        <v>#VALUE!</v>
      </c>
      <c r="AI1007" s="93" t="str">
        <f t="shared" si="180"/>
        <v>No aplica</v>
      </c>
      <c r="AJ1007" s="93" t="e">
        <f t="shared" si="178"/>
        <v>#VALUE!</v>
      </c>
      <c r="AK1007" s="93" t="e">
        <f t="shared" si="179"/>
        <v>#VALUE!</v>
      </c>
    </row>
    <row r="1008" spans="1:37" ht="25.35" customHeight="1" thickTop="1" thickBot="1">
      <c r="A1008" s="296" t="s">
        <v>770</v>
      </c>
      <c r="B1008" s="297"/>
      <c r="C1008" s="297"/>
      <c r="D1008" s="297"/>
      <c r="E1008" s="297"/>
      <c r="F1008" s="297"/>
      <c r="G1008" s="297"/>
      <c r="H1008" s="297"/>
      <c r="I1008" s="297"/>
      <c r="J1008" s="297"/>
      <c r="K1008" s="297"/>
      <c r="L1008" s="297"/>
      <c r="M1008" s="297"/>
      <c r="N1008" s="297"/>
      <c r="O1008" s="297"/>
      <c r="P1008" s="297"/>
      <c r="Q1008" s="297"/>
      <c r="R1008" s="297"/>
      <c r="S1008" s="297"/>
      <c r="T1008" s="297"/>
      <c r="U1008" s="297"/>
      <c r="V1008" s="297"/>
      <c r="W1008" s="297"/>
      <c r="X1008" s="297"/>
      <c r="Y1008" s="297"/>
      <c r="Z1008" s="297"/>
      <c r="AA1008" s="297"/>
      <c r="AB1008" s="297"/>
      <c r="AC1008" s="298"/>
      <c r="AD1008" s="205">
        <f>'Art. 121'!AF975</f>
        <v>3</v>
      </c>
      <c r="AE1008" s="91" t="str">
        <f t="shared" si="173"/>
        <v>No aplica</v>
      </c>
      <c r="AF1008">
        <f t="shared" si="174"/>
        <v>1.5</v>
      </c>
      <c r="AG1008" s="89" t="str">
        <f t="shared" si="175"/>
        <v>No aplica</v>
      </c>
      <c r="AH1008" s="92" t="e">
        <f t="shared" si="176"/>
        <v>#VALUE!</v>
      </c>
      <c r="AI1008" s="93" t="str">
        <f t="shared" si="180"/>
        <v>No aplica</v>
      </c>
      <c r="AJ1008" s="93" t="e">
        <f t="shared" si="178"/>
        <v>#VALUE!</v>
      </c>
      <c r="AK1008" s="93" t="e">
        <f t="shared" si="179"/>
        <v>#VALUE!</v>
      </c>
    </row>
    <row r="1009" spans="1:37" ht="25.35" customHeight="1" thickTop="1" thickBot="1">
      <c r="A1009" s="296" t="s">
        <v>771</v>
      </c>
      <c r="B1009" s="297"/>
      <c r="C1009" s="297"/>
      <c r="D1009" s="297"/>
      <c r="E1009" s="297"/>
      <c r="F1009" s="297"/>
      <c r="G1009" s="297"/>
      <c r="H1009" s="297"/>
      <c r="I1009" s="297"/>
      <c r="J1009" s="297"/>
      <c r="K1009" s="297"/>
      <c r="L1009" s="297"/>
      <c r="M1009" s="297"/>
      <c r="N1009" s="297"/>
      <c r="O1009" s="297"/>
      <c r="P1009" s="297"/>
      <c r="Q1009" s="297"/>
      <c r="R1009" s="297"/>
      <c r="S1009" s="297"/>
      <c r="T1009" s="297"/>
      <c r="U1009" s="297"/>
      <c r="V1009" s="297"/>
      <c r="W1009" s="297"/>
      <c r="X1009" s="297"/>
      <c r="Y1009" s="297"/>
      <c r="Z1009" s="297"/>
      <c r="AA1009" s="297"/>
      <c r="AB1009" s="297"/>
      <c r="AC1009" s="298"/>
      <c r="AD1009" s="205">
        <f>'Art. 121'!AF976</f>
        <v>3</v>
      </c>
      <c r="AE1009" s="91" t="str">
        <f t="shared" si="173"/>
        <v>No aplica</v>
      </c>
      <c r="AF1009">
        <f t="shared" si="174"/>
        <v>1.5</v>
      </c>
      <c r="AG1009" s="89" t="str">
        <f t="shared" si="175"/>
        <v>No aplica</v>
      </c>
      <c r="AH1009" s="92" t="e">
        <f t="shared" si="176"/>
        <v>#VALUE!</v>
      </c>
      <c r="AI1009" s="93" t="str">
        <f t="shared" si="180"/>
        <v>No aplica</v>
      </c>
      <c r="AJ1009" s="93" t="e">
        <f t="shared" si="178"/>
        <v>#VALUE!</v>
      </c>
      <c r="AK1009" s="93" t="e">
        <f t="shared" si="179"/>
        <v>#VALUE!</v>
      </c>
    </row>
    <row r="1010" spans="1:37" ht="25.35" customHeight="1" thickTop="1" thickBot="1">
      <c r="A1010" s="296" t="s">
        <v>772</v>
      </c>
      <c r="B1010" s="297"/>
      <c r="C1010" s="297"/>
      <c r="D1010" s="297"/>
      <c r="E1010" s="297"/>
      <c r="F1010" s="297"/>
      <c r="G1010" s="297"/>
      <c r="H1010" s="297"/>
      <c r="I1010" s="297"/>
      <c r="J1010" s="297"/>
      <c r="K1010" s="297"/>
      <c r="L1010" s="297"/>
      <c r="M1010" s="297"/>
      <c r="N1010" s="297"/>
      <c r="O1010" s="297"/>
      <c r="P1010" s="297"/>
      <c r="Q1010" s="297"/>
      <c r="R1010" s="297"/>
      <c r="S1010" s="297"/>
      <c r="T1010" s="297"/>
      <c r="U1010" s="297"/>
      <c r="V1010" s="297"/>
      <c r="W1010" s="297"/>
      <c r="X1010" s="297"/>
      <c r="Y1010" s="297"/>
      <c r="Z1010" s="297"/>
      <c r="AA1010" s="297"/>
      <c r="AB1010" s="297"/>
      <c r="AC1010" s="298"/>
      <c r="AD1010" s="205">
        <f>'Art. 121'!AF977</f>
        <v>3</v>
      </c>
      <c r="AE1010" s="91" t="str">
        <f t="shared" si="173"/>
        <v>No aplica</v>
      </c>
      <c r="AF1010">
        <f t="shared" si="174"/>
        <v>1.5</v>
      </c>
      <c r="AG1010" s="89" t="str">
        <f t="shared" si="175"/>
        <v>No aplica</v>
      </c>
      <c r="AH1010" s="92" t="e">
        <f t="shared" si="176"/>
        <v>#VALUE!</v>
      </c>
      <c r="AI1010" s="93" t="str">
        <f t="shared" si="180"/>
        <v>No aplica</v>
      </c>
      <c r="AJ1010" s="93" t="e">
        <f t="shared" si="178"/>
        <v>#VALUE!</v>
      </c>
      <c r="AK1010" s="93" t="e">
        <f t="shared" si="179"/>
        <v>#VALUE!</v>
      </c>
    </row>
    <row r="1011" spans="1:37" ht="25.35" customHeight="1" thickTop="1" thickBot="1">
      <c r="A1011" s="296" t="s">
        <v>773</v>
      </c>
      <c r="B1011" s="297"/>
      <c r="C1011" s="297"/>
      <c r="D1011" s="297"/>
      <c r="E1011" s="297"/>
      <c r="F1011" s="297"/>
      <c r="G1011" s="297"/>
      <c r="H1011" s="297"/>
      <c r="I1011" s="297"/>
      <c r="J1011" s="297"/>
      <c r="K1011" s="297"/>
      <c r="L1011" s="297"/>
      <c r="M1011" s="297"/>
      <c r="N1011" s="297"/>
      <c r="O1011" s="297"/>
      <c r="P1011" s="297"/>
      <c r="Q1011" s="297"/>
      <c r="R1011" s="297"/>
      <c r="S1011" s="297"/>
      <c r="T1011" s="297"/>
      <c r="U1011" s="297"/>
      <c r="V1011" s="297"/>
      <c r="W1011" s="297"/>
      <c r="X1011" s="297"/>
      <c r="Y1011" s="297"/>
      <c r="Z1011" s="297"/>
      <c r="AA1011" s="297"/>
      <c r="AB1011" s="297"/>
      <c r="AC1011" s="298"/>
      <c r="AD1011" s="205">
        <f>'Art. 121'!AF978</f>
        <v>3</v>
      </c>
      <c r="AE1011" s="91" t="str">
        <f t="shared" si="173"/>
        <v>No aplica</v>
      </c>
      <c r="AF1011">
        <f t="shared" si="174"/>
        <v>1.5</v>
      </c>
      <c r="AG1011" s="89" t="str">
        <f t="shared" si="175"/>
        <v>No aplica</v>
      </c>
      <c r="AH1011" s="92" t="e">
        <f t="shared" si="176"/>
        <v>#VALUE!</v>
      </c>
      <c r="AI1011" s="93" t="str">
        <f t="shared" si="180"/>
        <v>No aplica</v>
      </c>
      <c r="AJ1011" s="93" t="e">
        <f t="shared" si="178"/>
        <v>#VALUE!</v>
      </c>
      <c r="AK1011" s="93" t="e">
        <f t="shared" si="179"/>
        <v>#VALUE!</v>
      </c>
    </row>
    <row r="1012" spans="1:37" ht="25.35" customHeight="1" thickTop="1" thickBot="1">
      <c r="A1012" s="296" t="s">
        <v>774</v>
      </c>
      <c r="B1012" s="297"/>
      <c r="C1012" s="297"/>
      <c r="D1012" s="297"/>
      <c r="E1012" s="297"/>
      <c r="F1012" s="297"/>
      <c r="G1012" s="297"/>
      <c r="H1012" s="297"/>
      <c r="I1012" s="297"/>
      <c r="J1012" s="297"/>
      <c r="K1012" s="297"/>
      <c r="L1012" s="297"/>
      <c r="M1012" s="297"/>
      <c r="N1012" s="297"/>
      <c r="O1012" s="297"/>
      <c r="P1012" s="297"/>
      <c r="Q1012" s="297"/>
      <c r="R1012" s="297"/>
      <c r="S1012" s="297"/>
      <c r="T1012" s="297"/>
      <c r="U1012" s="297"/>
      <c r="V1012" s="297"/>
      <c r="W1012" s="297"/>
      <c r="X1012" s="297"/>
      <c r="Y1012" s="297"/>
      <c r="Z1012" s="297"/>
      <c r="AA1012" s="297"/>
      <c r="AB1012" s="297"/>
      <c r="AC1012" s="298"/>
      <c r="AD1012" s="205">
        <f>'Art. 121'!AF979</f>
        <v>3</v>
      </c>
      <c r="AE1012" s="91" t="str">
        <f t="shared" si="173"/>
        <v>No aplica</v>
      </c>
      <c r="AF1012">
        <f t="shared" si="174"/>
        <v>1.5</v>
      </c>
      <c r="AG1012" s="89" t="str">
        <f t="shared" si="175"/>
        <v>No aplica</v>
      </c>
      <c r="AH1012" s="92" t="e">
        <f t="shared" si="176"/>
        <v>#VALUE!</v>
      </c>
      <c r="AI1012" s="93" t="str">
        <f t="shared" si="180"/>
        <v>No aplica</v>
      </c>
      <c r="AJ1012" s="93" t="e">
        <f t="shared" si="178"/>
        <v>#VALUE!</v>
      </c>
      <c r="AK1012" s="93" t="e">
        <f t="shared" si="179"/>
        <v>#VALUE!</v>
      </c>
    </row>
    <row r="1013" spans="1:37" ht="25.35" customHeight="1" thickTop="1">
      <c r="A1013" s="304" t="s">
        <v>2123</v>
      </c>
      <c r="B1013" s="304"/>
      <c r="C1013" s="304"/>
      <c r="D1013" s="304"/>
      <c r="E1013" s="304"/>
      <c r="F1013" s="304"/>
      <c r="G1013" s="304"/>
      <c r="H1013" s="304"/>
      <c r="I1013" s="304"/>
      <c r="J1013" s="304"/>
      <c r="K1013" s="304"/>
      <c r="L1013" s="304"/>
      <c r="M1013" s="304"/>
      <c r="N1013" s="304"/>
      <c r="O1013" s="304"/>
      <c r="P1013" s="304"/>
      <c r="Q1013" s="304"/>
      <c r="R1013" s="304"/>
      <c r="S1013" s="304"/>
      <c r="T1013" s="304"/>
      <c r="U1013" s="304"/>
      <c r="V1013" s="304"/>
      <c r="W1013" s="304"/>
      <c r="X1013" s="304"/>
      <c r="Y1013" s="304"/>
      <c r="Z1013" s="304"/>
      <c r="AA1013" s="304"/>
      <c r="AB1013" s="304"/>
      <c r="AC1013" s="304"/>
      <c r="AD1013" s="304"/>
      <c r="AE1013" s="91">
        <f>SUM(AE955:AE1012)</f>
        <v>0</v>
      </c>
      <c r="AF1013" s="63"/>
      <c r="AG1013" s="94">
        <f>SUM(AG955:AG1012)</f>
        <v>0</v>
      </c>
      <c r="AH1013" s="95"/>
      <c r="AI1013" s="96"/>
      <c r="AJ1013" s="96"/>
      <c r="AK1013" s="96"/>
    </row>
    <row r="1014" spans="1:37" ht="25.35" customHeight="1">
      <c r="A1014" s="302" t="s">
        <v>2124</v>
      </c>
      <c r="B1014" s="302"/>
      <c r="C1014" s="302"/>
      <c r="D1014" s="302"/>
      <c r="E1014" s="302"/>
      <c r="F1014" s="302"/>
      <c r="G1014" s="302"/>
      <c r="H1014" s="302"/>
      <c r="I1014" s="302"/>
      <c r="J1014" s="302"/>
      <c r="K1014" s="302"/>
      <c r="L1014" s="302"/>
      <c r="M1014" s="302"/>
      <c r="N1014" s="302"/>
      <c r="O1014" s="302"/>
      <c r="P1014" s="302"/>
      <c r="Q1014" s="302"/>
      <c r="R1014" s="302"/>
      <c r="S1014" s="302"/>
      <c r="T1014" s="302"/>
      <c r="U1014" s="302"/>
      <c r="V1014" s="302"/>
      <c r="W1014" s="302"/>
      <c r="X1014" s="302"/>
      <c r="Y1014" s="302"/>
      <c r="Z1014" s="302"/>
      <c r="AA1014" s="302"/>
      <c r="AB1014" s="302"/>
      <c r="AC1014" s="302"/>
      <c r="AD1014" s="302"/>
      <c r="AE1014" s="91">
        <f>AE1013/$AE$23*100</f>
        <v>0</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05" t="s">
        <v>79</v>
      </c>
      <c r="B1016" s="305"/>
      <c r="C1016" s="305"/>
      <c r="D1016" s="305"/>
      <c r="E1016" s="305"/>
      <c r="F1016" s="305"/>
      <c r="G1016" s="305"/>
      <c r="H1016" s="305"/>
      <c r="I1016" s="305"/>
      <c r="J1016" s="305"/>
      <c r="K1016" s="305"/>
      <c r="L1016" s="305"/>
      <c r="M1016" s="305"/>
      <c r="N1016" s="305"/>
      <c r="O1016" s="305"/>
      <c r="P1016" s="305"/>
      <c r="Q1016" s="305"/>
      <c r="R1016" s="305"/>
      <c r="S1016" s="305"/>
      <c r="T1016" s="305"/>
      <c r="U1016" s="305"/>
      <c r="V1016" s="305"/>
      <c r="W1016" s="305"/>
      <c r="X1016" s="305"/>
      <c r="Y1016" s="305"/>
      <c r="Z1016" s="305"/>
      <c r="AA1016" s="305"/>
      <c r="AB1016" s="305"/>
      <c r="AC1016" s="305"/>
      <c r="AD1016" s="106" t="s">
        <v>67</v>
      </c>
      <c r="AE1016" s="107" t="s">
        <v>9</v>
      </c>
      <c r="AF1016" s="89" t="s">
        <v>1877</v>
      </c>
      <c r="AG1016" s="89" t="s">
        <v>1878</v>
      </c>
      <c r="AH1016" s="89" t="s">
        <v>1879</v>
      </c>
      <c r="AI1016" s="90" t="s">
        <v>1880</v>
      </c>
      <c r="AJ1016" s="89"/>
      <c r="AK1016" s="90" t="s">
        <v>1881</v>
      </c>
    </row>
    <row r="1017" spans="1:37" ht="25.35" customHeight="1" thickTop="1" thickBot="1">
      <c r="A1017" s="296" t="s">
        <v>2125</v>
      </c>
      <c r="B1017" s="297"/>
      <c r="C1017" s="297"/>
      <c r="D1017" s="297"/>
      <c r="E1017" s="297"/>
      <c r="F1017" s="297"/>
      <c r="G1017" s="297"/>
      <c r="H1017" s="297"/>
      <c r="I1017" s="297"/>
      <c r="J1017" s="297"/>
      <c r="K1017" s="297"/>
      <c r="L1017" s="297"/>
      <c r="M1017" s="297"/>
      <c r="N1017" s="297"/>
      <c r="O1017" s="297"/>
      <c r="P1017" s="297"/>
      <c r="Q1017" s="297"/>
      <c r="R1017" s="297"/>
      <c r="S1017" s="297"/>
      <c r="T1017" s="297"/>
      <c r="U1017" s="297"/>
      <c r="V1017" s="297"/>
      <c r="W1017" s="297"/>
      <c r="X1017" s="297"/>
      <c r="Y1017" s="297"/>
      <c r="Z1017" s="297"/>
      <c r="AA1017" s="297"/>
      <c r="AB1017" s="297"/>
      <c r="AC1017" s="298"/>
      <c r="AD1017" s="205">
        <f>'Art. 121'!AF982</f>
        <v>3</v>
      </c>
      <c r="AE1017" s="91" t="str">
        <f>IF(AG1017=1,AK1017,AG1017)</f>
        <v>No aplica</v>
      </c>
      <c r="AF1017">
        <f>AD1017/2</f>
        <v>1.5</v>
      </c>
      <c r="AG1017" s="89" t="str">
        <f>IF(AND(AF1017&gt;=0,AF1017&lt;=1),1,"No aplica")</f>
        <v>No aplica</v>
      </c>
      <c r="AH1017" s="92" t="e">
        <f>AD1017/(AG1017*2)</f>
        <v>#VALUE!</v>
      </c>
      <c r="AI1017" s="93" t="str">
        <f>IF(AG1017=1,AG1017/$AG$1022,"No aplica")</f>
        <v>No aplica</v>
      </c>
      <c r="AJ1017" s="93" t="e">
        <f>AF1017*AI1017</f>
        <v>#VALUE!</v>
      </c>
      <c r="AK1017" s="93" t="e">
        <f>AJ1017*$AE$23</f>
        <v>#VALUE!</v>
      </c>
    </row>
    <row r="1018" spans="1:37" ht="25.35" customHeight="1" thickTop="1" thickBot="1">
      <c r="A1018" s="296" t="s">
        <v>2126</v>
      </c>
      <c r="B1018" s="297"/>
      <c r="C1018" s="297"/>
      <c r="D1018" s="297"/>
      <c r="E1018" s="297"/>
      <c r="F1018" s="297"/>
      <c r="G1018" s="297"/>
      <c r="H1018" s="297"/>
      <c r="I1018" s="297"/>
      <c r="J1018" s="297"/>
      <c r="K1018" s="297"/>
      <c r="L1018" s="297"/>
      <c r="M1018" s="297"/>
      <c r="N1018" s="297"/>
      <c r="O1018" s="297"/>
      <c r="P1018" s="297"/>
      <c r="Q1018" s="297"/>
      <c r="R1018" s="297"/>
      <c r="S1018" s="297"/>
      <c r="T1018" s="297"/>
      <c r="U1018" s="297"/>
      <c r="V1018" s="297"/>
      <c r="W1018" s="297"/>
      <c r="X1018" s="297"/>
      <c r="Y1018" s="297"/>
      <c r="Z1018" s="297"/>
      <c r="AA1018" s="297"/>
      <c r="AB1018" s="297"/>
      <c r="AC1018" s="298"/>
      <c r="AD1018" s="205">
        <f>'Art. 121'!AF983</f>
        <v>3</v>
      </c>
      <c r="AE1018" s="91" t="str">
        <f>IF(AG1018=1,AK1018,AG1018)</f>
        <v>No aplica</v>
      </c>
      <c r="AF1018">
        <f>AD1018/2</f>
        <v>1.5</v>
      </c>
      <c r="AG1018" s="89" t="str">
        <f>IF(AND(AF1018&gt;=0,AF1018&lt;=1),1,"No aplica")</f>
        <v>No aplica</v>
      </c>
      <c r="AH1018" s="92" t="e">
        <f>AD1018/(AG1018*2)</f>
        <v>#VALUE!</v>
      </c>
      <c r="AI1018" s="93" t="str">
        <f>IF(AG1018=1,AG1018/$AG$1022,"No aplica")</f>
        <v>No aplica</v>
      </c>
      <c r="AJ1018" s="93" t="e">
        <f>AF1018*AI1018</f>
        <v>#VALUE!</v>
      </c>
      <c r="AK1018" s="93" t="e">
        <f>AJ1018*$AE$23</f>
        <v>#VALUE!</v>
      </c>
    </row>
    <row r="1019" spans="1:37" ht="25.35" customHeight="1" thickTop="1" thickBot="1">
      <c r="A1019" s="296" t="s">
        <v>2127</v>
      </c>
      <c r="B1019" s="297"/>
      <c r="C1019" s="297"/>
      <c r="D1019" s="297"/>
      <c r="E1019" s="297"/>
      <c r="F1019" s="297"/>
      <c r="G1019" s="297"/>
      <c r="H1019" s="297"/>
      <c r="I1019" s="297"/>
      <c r="J1019" s="297"/>
      <c r="K1019" s="297"/>
      <c r="L1019" s="297"/>
      <c r="M1019" s="297"/>
      <c r="N1019" s="297"/>
      <c r="O1019" s="297"/>
      <c r="P1019" s="297"/>
      <c r="Q1019" s="297"/>
      <c r="R1019" s="297"/>
      <c r="S1019" s="297"/>
      <c r="T1019" s="297"/>
      <c r="U1019" s="297"/>
      <c r="V1019" s="297"/>
      <c r="W1019" s="297"/>
      <c r="X1019" s="297"/>
      <c r="Y1019" s="297"/>
      <c r="Z1019" s="297"/>
      <c r="AA1019" s="297"/>
      <c r="AB1019" s="297"/>
      <c r="AC1019" s="298"/>
      <c r="AD1019" s="205">
        <f>'Art. 121'!AF984</f>
        <v>3</v>
      </c>
      <c r="AE1019" s="91" t="str">
        <f>IF(AG1019=1,AK1019,AG1019)</f>
        <v>No aplica</v>
      </c>
      <c r="AF1019">
        <f>AD1019/2</f>
        <v>1.5</v>
      </c>
      <c r="AG1019" s="89" t="str">
        <f>IF(AND(AF1019&gt;=0,AF1019&lt;=1),1,"No aplica")</f>
        <v>No aplica</v>
      </c>
      <c r="AH1019" s="92" t="e">
        <f>AD1019/(AG1019*2)</f>
        <v>#VALUE!</v>
      </c>
      <c r="AI1019" s="93" t="str">
        <f>IF(AG1019=1,AG1019/$AG$1022,"No aplica")</f>
        <v>No aplica</v>
      </c>
      <c r="AJ1019" s="93" t="e">
        <f>AF1019*AI1019</f>
        <v>#VALUE!</v>
      </c>
      <c r="AK1019" s="93" t="e">
        <f>AJ1019*$AE$23</f>
        <v>#VALUE!</v>
      </c>
    </row>
    <row r="1020" spans="1:37" ht="25.35" customHeight="1" thickTop="1" thickBot="1">
      <c r="A1020" s="296" t="s">
        <v>2128</v>
      </c>
      <c r="B1020" s="297"/>
      <c r="C1020" s="297"/>
      <c r="D1020" s="297"/>
      <c r="E1020" s="297"/>
      <c r="F1020" s="297"/>
      <c r="G1020" s="297"/>
      <c r="H1020" s="297"/>
      <c r="I1020" s="297"/>
      <c r="J1020" s="297"/>
      <c r="K1020" s="297"/>
      <c r="L1020" s="297"/>
      <c r="M1020" s="297"/>
      <c r="N1020" s="297"/>
      <c r="O1020" s="297"/>
      <c r="P1020" s="297"/>
      <c r="Q1020" s="297"/>
      <c r="R1020" s="297"/>
      <c r="S1020" s="297"/>
      <c r="T1020" s="297"/>
      <c r="U1020" s="297"/>
      <c r="V1020" s="297"/>
      <c r="W1020" s="297"/>
      <c r="X1020" s="297"/>
      <c r="Y1020" s="297"/>
      <c r="Z1020" s="297"/>
      <c r="AA1020" s="297"/>
      <c r="AB1020" s="297"/>
      <c r="AC1020" s="298"/>
      <c r="AD1020" s="205">
        <f>'Art. 121'!AF985</f>
        <v>3</v>
      </c>
      <c r="AE1020" s="91" t="str">
        <f>IF(AG1020=1,AK1020,AG1020)</f>
        <v>No aplica</v>
      </c>
      <c r="AF1020">
        <f>AD1020/2</f>
        <v>1.5</v>
      </c>
      <c r="AG1020" s="89" t="str">
        <f>IF(AND(AF1020&gt;=0,AF1020&lt;=1),1,"No aplica")</f>
        <v>No aplica</v>
      </c>
      <c r="AH1020" s="92" t="e">
        <f>AD1020/(AG1020*2)</f>
        <v>#VALUE!</v>
      </c>
      <c r="AI1020" s="93" t="str">
        <f>IF(AG1020=1,AG1020/$AG$1022,"No aplica")</f>
        <v>No aplica</v>
      </c>
      <c r="AJ1020" s="93" t="e">
        <f>AF1020*AI1020</f>
        <v>#VALUE!</v>
      </c>
      <c r="AK1020" s="93" t="e">
        <f>AJ1020*$AE$23</f>
        <v>#VALUE!</v>
      </c>
    </row>
    <row r="1021" spans="1:37" ht="25.35" customHeight="1" thickTop="1" thickBot="1">
      <c r="A1021" s="296" t="s">
        <v>2129</v>
      </c>
      <c r="B1021" s="297"/>
      <c r="C1021" s="297"/>
      <c r="D1021" s="297"/>
      <c r="E1021" s="297"/>
      <c r="F1021" s="297"/>
      <c r="G1021" s="297"/>
      <c r="H1021" s="297"/>
      <c r="I1021" s="297"/>
      <c r="J1021" s="297"/>
      <c r="K1021" s="297"/>
      <c r="L1021" s="297"/>
      <c r="M1021" s="297"/>
      <c r="N1021" s="297"/>
      <c r="O1021" s="297"/>
      <c r="P1021" s="297"/>
      <c r="Q1021" s="297"/>
      <c r="R1021" s="297"/>
      <c r="S1021" s="297"/>
      <c r="T1021" s="297"/>
      <c r="U1021" s="297"/>
      <c r="V1021" s="297"/>
      <c r="W1021" s="297"/>
      <c r="X1021" s="297"/>
      <c r="Y1021" s="297"/>
      <c r="Z1021" s="297"/>
      <c r="AA1021" s="297"/>
      <c r="AB1021" s="297"/>
      <c r="AC1021" s="298"/>
      <c r="AD1021" s="205">
        <f>'Art. 121'!AF986</f>
        <v>3</v>
      </c>
      <c r="AE1021" s="91" t="str">
        <f>IF(AG1021=1,AK1021,AG1021)</f>
        <v>No aplica</v>
      </c>
      <c r="AF1021">
        <f>AD1021/2</f>
        <v>1.5</v>
      </c>
      <c r="AG1021" s="89" t="str">
        <f>IF(AND(AF1021&gt;=0,AF1021&lt;=1),1,"No aplica")</f>
        <v>No aplica</v>
      </c>
      <c r="AH1021" s="92" t="e">
        <f>AD1021/(AG1021*2)</f>
        <v>#VALUE!</v>
      </c>
      <c r="AI1021" s="93" t="str">
        <f>IF(AG1021=1,AG1021/$AG$1022,"No aplica")</f>
        <v>No aplica</v>
      </c>
      <c r="AJ1021" s="93" t="e">
        <f>AF1021*AI1021</f>
        <v>#VALUE!</v>
      </c>
      <c r="AK1021" s="93" t="e">
        <f>AJ1021*$AE$23</f>
        <v>#VALUE!</v>
      </c>
    </row>
    <row r="1022" spans="1:37" ht="25.35" customHeight="1" thickTop="1">
      <c r="A1022" s="304" t="s">
        <v>2130</v>
      </c>
      <c r="B1022" s="304"/>
      <c r="C1022" s="304"/>
      <c r="D1022" s="304"/>
      <c r="E1022" s="304"/>
      <c r="F1022" s="304"/>
      <c r="G1022" s="304"/>
      <c r="H1022" s="304"/>
      <c r="I1022" s="304"/>
      <c r="J1022" s="304"/>
      <c r="K1022" s="304"/>
      <c r="L1022" s="304"/>
      <c r="M1022" s="304"/>
      <c r="N1022" s="304"/>
      <c r="O1022" s="304"/>
      <c r="P1022" s="304"/>
      <c r="Q1022" s="304"/>
      <c r="R1022" s="304"/>
      <c r="S1022" s="304"/>
      <c r="T1022" s="304"/>
      <c r="U1022" s="304"/>
      <c r="V1022" s="304"/>
      <c r="W1022" s="304"/>
      <c r="X1022" s="304"/>
      <c r="Y1022" s="304"/>
      <c r="Z1022" s="304"/>
      <c r="AA1022" s="304"/>
      <c r="AB1022" s="304"/>
      <c r="AC1022" s="304"/>
      <c r="AD1022" s="304"/>
      <c r="AE1022" s="91">
        <f>SUM(AE1015:AE1021)</f>
        <v>0</v>
      </c>
      <c r="AF1022" s="63"/>
      <c r="AG1022" s="94">
        <f>SUM(AG1017:AG1021)</f>
        <v>0</v>
      </c>
      <c r="AH1022" s="95"/>
      <c r="AI1022" s="96"/>
      <c r="AJ1022" s="96"/>
      <c r="AK1022" s="96"/>
    </row>
    <row r="1023" spans="1:37" ht="25.35" customHeight="1">
      <c r="A1023" s="302" t="s">
        <v>2131</v>
      </c>
      <c r="B1023" s="302"/>
      <c r="C1023" s="302"/>
      <c r="D1023" s="302"/>
      <c r="E1023" s="302"/>
      <c r="F1023" s="302"/>
      <c r="G1023" s="302"/>
      <c r="H1023" s="302"/>
      <c r="I1023" s="302"/>
      <c r="J1023" s="302"/>
      <c r="K1023" s="302"/>
      <c r="L1023" s="302"/>
      <c r="M1023" s="302"/>
      <c r="N1023" s="302"/>
      <c r="O1023" s="302"/>
      <c r="P1023" s="302"/>
      <c r="Q1023" s="302"/>
      <c r="R1023" s="302"/>
      <c r="S1023" s="302"/>
      <c r="T1023" s="302"/>
      <c r="U1023" s="302"/>
      <c r="V1023" s="302"/>
      <c r="W1023" s="302"/>
      <c r="X1023" s="302"/>
      <c r="Y1023" s="302"/>
      <c r="Z1023" s="302"/>
      <c r="AA1023" s="302"/>
      <c r="AB1023" s="302"/>
      <c r="AC1023" s="302"/>
      <c r="AD1023" s="302"/>
      <c r="AE1023" s="91">
        <f>AE1022/$AE$23*100</f>
        <v>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94" t="s">
        <v>780</v>
      </c>
      <c r="B1026" s="294"/>
      <c r="C1026" s="294"/>
      <c r="D1026" s="294"/>
      <c r="E1026" s="294"/>
      <c r="F1026" s="294"/>
      <c r="G1026" s="294"/>
      <c r="H1026" s="294"/>
      <c r="I1026" s="294"/>
      <c r="J1026" s="294"/>
      <c r="K1026" s="294"/>
      <c r="L1026" s="294"/>
      <c r="M1026" s="294"/>
      <c r="N1026" s="294"/>
      <c r="O1026" s="294"/>
      <c r="P1026" s="294"/>
      <c r="Q1026" s="294"/>
      <c r="R1026" s="294"/>
      <c r="S1026" s="294"/>
      <c r="T1026" s="294"/>
      <c r="U1026" s="294"/>
      <c r="V1026" s="294"/>
      <c r="W1026" s="294"/>
      <c r="X1026" s="294"/>
      <c r="Y1026" s="294"/>
      <c r="Z1026" s="294"/>
      <c r="AA1026" s="294"/>
      <c r="AB1026" s="294"/>
      <c r="AC1026" s="294"/>
      <c r="AD1026" s="204"/>
      <c r="AE1026" s="204"/>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03" t="s">
        <v>44</v>
      </c>
      <c r="B1029" s="303"/>
      <c r="C1029" s="303"/>
      <c r="D1029" s="303"/>
      <c r="E1029" s="303"/>
      <c r="F1029" s="303"/>
      <c r="G1029" s="303"/>
      <c r="H1029" s="303"/>
      <c r="I1029" s="303"/>
      <c r="J1029" s="303"/>
      <c r="K1029" s="303"/>
      <c r="L1029" s="303"/>
      <c r="M1029" s="303"/>
      <c r="N1029" s="303"/>
      <c r="O1029" s="303"/>
      <c r="P1029" s="303"/>
      <c r="Q1029" s="303"/>
      <c r="R1029" s="303"/>
      <c r="S1029" s="303"/>
      <c r="T1029" s="303"/>
      <c r="U1029" s="303"/>
      <c r="V1029" s="303"/>
      <c r="W1029" s="303"/>
      <c r="X1029" s="303"/>
      <c r="Y1029" s="303"/>
      <c r="Z1029" s="303"/>
      <c r="AA1029" s="303"/>
      <c r="AB1029" s="303"/>
      <c r="AC1029" s="303"/>
      <c r="AD1029" s="67" t="s">
        <v>67</v>
      </c>
      <c r="AE1029" s="201" t="s">
        <v>9</v>
      </c>
      <c r="AF1029" s="89" t="s">
        <v>1877</v>
      </c>
      <c r="AG1029" s="89" t="s">
        <v>1878</v>
      </c>
      <c r="AH1029" s="89" t="s">
        <v>1879</v>
      </c>
      <c r="AI1029" s="90" t="s">
        <v>1880</v>
      </c>
      <c r="AJ1029" s="89"/>
      <c r="AK1029" s="90" t="s">
        <v>1881</v>
      </c>
    </row>
    <row r="1030" spans="1:37" ht="25.35" customHeight="1" thickTop="1" thickBot="1">
      <c r="A1030" s="296" t="s">
        <v>69</v>
      </c>
      <c r="B1030" s="297"/>
      <c r="C1030" s="297"/>
      <c r="D1030" s="297"/>
      <c r="E1030" s="297"/>
      <c r="F1030" s="297"/>
      <c r="G1030" s="297"/>
      <c r="H1030" s="297"/>
      <c r="I1030" s="297"/>
      <c r="J1030" s="297"/>
      <c r="K1030" s="297"/>
      <c r="L1030" s="297"/>
      <c r="M1030" s="297"/>
      <c r="N1030" s="297"/>
      <c r="O1030" s="297"/>
      <c r="P1030" s="297"/>
      <c r="Q1030" s="297"/>
      <c r="R1030" s="297"/>
      <c r="S1030" s="297"/>
      <c r="T1030" s="297"/>
      <c r="U1030" s="297"/>
      <c r="V1030" s="297"/>
      <c r="W1030" s="297"/>
      <c r="X1030" s="297"/>
      <c r="Y1030" s="297"/>
      <c r="Z1030" s="297"/>
      <c r="AA1030" s="297"/>
      <c r="AB1030" s="297"/>
      <c r="AC1030" s="298"/>
      <c r="AD1030" s="205">
        <f>'Art. 121'!AF995</f>
        <v>2</v>
      </c>
      <c r="AE1030" s="91">
        <f t="shared" ref="AE1030:AE1055" si="181">IF(AG1030=1,AK1030,AG1030)</f>
        <v>0.18315018315018317</v>
      </c>
      <c r="AF1030">
        <f t="shared" ref="AF1030:AF1055" si="182">AD1030/2</f>
        <v>1</v>
      </c>
      <c r="AG1030" s="89">
        <f t="shared" ref="AG1030:AG1055" si="183">IF(AND(AF1030&gt;=0,AF1030&lt;=1),1,"No aplica")</f>
        <v>1</v>
      </c>
      <c r="AH1030" s="92">
        <f t="shared" ref="AH1030:AH1055" si="184">AD1030/(AG1030*2)</f>
        <v>1</v>
      </c>
      <c r="AI1030" s="93">
        <f t="shared" ref="AI1030:AI1055" si="185">IF(AG1030=1,AG1030/$AG$1056,"No aplica")</f>
        <v>3.8461538461538464E-2</v>
      </c>
      <c r="AJ1030" s="93">
        <f t="shared" ref="AJ1030:AJ1055" si="186">AF1030*AI1030</f>
        <v>3.8461538461538464E-2</v>
      </c>
      <c r="AK1030" s="93">
        <f t="shared" ref="AK1030:AK1055" si="187">AJ1030*$AE$23</f>
        <v>0.18315018315018317</v>
      </c>
    </row>
    <row r="1031" spans="1:37" ht="25.35" customHeight="1" thickTop="1" thickBot="1">
      <c r="A1031" s="296" t="s">
        <v>109</v>
      </c>
      <c r="B1031" s="297"/>
      <c r="C1031" s="297"/>
      <c r="D1031" s="297"/>
      <c r="E1031" s="297"/>
      <c r="F1031" s="297"/>
      <c r="G1031" s="297"/>
      <c r="H1031" s="297"/>
      <c r="I1031" s="297"/>
      <c r="J1031" s="297"/>
      <c r="K1031" s="297"/>
      <c r="L1031" s="297"/>
      <c r="M1031" s="297"/>
      <c r="N1031" s="297"/>
      <c r="O1031" s="297"/>
      <c r="P1031" s="297"/>
      <c r="Q1031" s="297"/>
      <c r="R1031" s="297"/>
      <c r="S1031" s="297"/>
      <c r="T1031" s="297"/>
      <c r="U1031" s="297"/>
      <c r="V1031" s="297"/>
      <c r="W1031" s="297"/>
      <c r="X1031" s="297"/>
      <c r="Y1031" s="297"/>
      <c r="Z1031" s="297"/>
      <c r="AA1031" s="297"/>
      <c r="AB1031" s="297"/>
      <c r="AC1031" s="298"/>
      <c r="AD1031" s="205">
        <f>'Art. 121'!AF996</f>
        <v>2</v>
      </c>
      <c r="AE1031" s="91">
        <f t="shared" si="181"/>
        <v>0.18315018315018317</v>
      </c>
      <c r="AF1031">
        <f t="shared" si="182"/>
        <v>1</v>
      </c>
      <c r="AG1031" s="89">
        <f t="shared" si="183"/>
        <v>1</v>
      </c>
      <c r="AH1031" s="92">
        <f t="shared" si="184"/>
        <v>1</v>
      </c>
      <c r="AI1031" s="93">
        <f t="shared" si="185"/>
        <v>3.8461538461538464E-2</v>
      </c>
      <c r="AJ1031" s="93">
        <f t="shared" si="186"/>
        <v>3.8461538461538464E-2</v>
      </c>
      <c r="AK1031" s="93">
        <f t="shared" si="187"/>
        <v>0.18315018315018317</v>
      </c>
    </row>
    <row r="1032" spans="1:37" ht="25.35" customHeight="1" thickTop="1" thickBot="1">
      <c r="A1032" s="296" t="s">
        <v>782</v>
      </c>
      <c r="B1032" s="297"/>
      <c r="C1032" s="297"/>
      <c r="D1032" s="297"/>
      <c r="E1032" s="297"/>
      <c r="F1032" s="297"/>
      <c r="G1032" s="297"/>
      <c r="H1032" s="297"/>
      <c r="I1032" s="297"/>
      <c r="J1032" s="297"/>
      <c r="K1032" s="297"/>
      <c r="L1032" s="297"/>
      <c r="M1032" s="297"/>
      <c r="N1032" s="297"/>
      <c r="O1032" s="297"/>
      <c r="P1032" s="297"/>
      <c r="Q1032" s="297"/>
      <c r="R1032" s="297"/>
      <c r="S1032" s="297"/>
      <c r="T1032" s="297"/>
      <c r="U1032" s="297"/>
      <c r="V1032" s="297"/>
      <c r="W1032" s="297"/>
      <c r="X1032" s="297"/>
      <c r="Y1032" s="297"/>
      <c r="Z1032" s="297"/>
      <c r="AA1032" s="297"/>
      <c r="AB1032" s="297"/>
      <c r="AC1032" s="298"/>
      <c r="AD1032" s="205">
        <f>'Art. 121'!AF997</f>
        <v>1</v>
      </c>
      <c r="AE1032" s="91">
        <f t="shared" si="181"/>
        <v>9.1575091575091583E-2</v>
      </c>
      <c r="AF1032">
        <f t="shared" si="182"/>
        <v>0.5</v>
      </c>
      <c r="AG1032" s="89">
        <f t="shared" si="183"/>
        <v>1</v>
      </c>
      <c r="AH1032" s="92">
        <f t="shared" si="184"/>
        <v>0.5</v>
      </c>
      <c r="AI1032" s="93">
        <f t="shared" si="185"/>
        <v>3.8461538461538464E-2</v>
      </c>
      <c r="AJ1032" s="93">
        <f t="shared" si="186"/>
        <v>1.9230769230769232E-2</v>
      </c>
      <c r="AK1032" s="93">
        <f t="shared" si="187"/>
        <v>9.1575091575091583E-2</v>
      </c>
    </row>
    <row r="1033" spans="1:37" ht="25.35" customHeight="1" thickTop="1" thickBot="1">
      <c r="A1033" s="296" t="s">
        <v>783</v>
      </c>
      <c r="B1033" s="297"/>
      <c r="C1033" s="297"/>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c r="Z1033" s="297"/>
      <c r="AA1033" s="297"/>
      <c r="AB1033" s="297"/>
      <c r="AC1033" s="298"/>
      <c r="AD1033" s="205">
        <f>'Art. 121'!AF998</f>
        <v>1</v>
      </c>
      <c r="AE1033" s="91">
        <f t="shared" si="181"/>
        <v>9.1575091575091583E-2</v>
      </c>
      <c r="AF1033">
        <f t="shared" si="182"/>
        <v>0.5</v>
      </c>
      <c r="AG1033" s="89">
        <f t="shared" si="183"/>
        <v>1</v>
      </c>
      <c r="AH1033" s="92">
        <f t="shared" si="184"/>
        <v>0.5</v>
      </c>
      <c r="AI1033" s="93">
        <f t="shared" si="185"/>
        <v>3.8461538461538464E-2</v>
      </c>
      <c r="AJ1033" s="93">
        <f t="shared" si="186"/>
        <v>1.9230769230769232E-2</v>
      </c>
      <c r="AK1033" s="93">
        <f t="shared" si="187"/>
        <v>9.1575091575091583E-2</v>
      </c>
    </row>
    <row r="1034" spans="1:37" ht="25.35" customHeight="1" thickTop="1" thickBot="1">
      <c r="A1034" s="296" t="s">
        <v>784</v>
      </c>
      <c r="B1034" s="297"/>
      <c r="C1034" s="297"/>
      <c r="D1034" s="297"/>
      <c r="E1034" s="297"/>
      <c r="F1034" s="297"/>
      <c r="G1034" s="297"/>
      <c r="H1034" s="297"/>
      <c r="I1034" s="297"/>
      <c r="J1034" s="297"/>
      <c r="K1034" s="297"/>
      <c r="L1034" s="297"/>
      <c r="M1034" s="297"/>
      <c r="N1034" s="297"/>
      <c r="O1034" s="297"/>
      <c r="P1034" s="297"/>
      <c r="Q1034" s="297"/>
      <c r="R1034" s="297"/>
      <c r="S1034" s="297"/>
      <c r="T1034" s="297"/>
      <c r="U1034" s="297"/>
      <c r="V1034" s="297"/>
      <c r="W1034" s="297"/>
      <c r="X1034" s="297"/>
      <c r="Y1034" s="297"/>
      <c r="Z1034" s="297"/>
      <c r="AA1034" s="297"/>
      <c r="AB1034" s="297"/>
      <c r="AC1034" s="298"/>
      <c r="AD1034" s="205">
        <f>'Art. 121'!AF999</f>
        <v>1</v>
      </c>
      <c r="AE1034" s="91">
        <f t="shared" si="181"/>
        <v>9.1575091575091583E-2</v>
      </c>
      <c r="AF1034">
        <f t="shared" si="182"/>
        <v>0.5</v>
      </c>
      <c r="AG1034" s="89">
        <f t="shared" si="183"/>
        <v>1</v>
      </c>
      <c r="AH1034" s="92">
        <f t="shared" si="184"/>
        <v>0.5</v>
      </c>
      <c r="AI1034" s="93">
        <f t="shared" si="185"/>
        <v>3.8461538461538464E-2</v>
      </c>
      <c r="AJ1034" s="93">
        <f t="shared" si="186"/>
        <v>1.9230769230769232E-2</v>
      </c>
      <c r="AK1034" s="93">
        <f t="shared" si="187"/>
        <v>9.1575091575091583E-2</v>
      </c>
    </row>
    <row r="1035" spans="1:37" ht="25.35" customHeight="1" thickTop="1" thickBot="1">
      <c r="A1035" s="296" t="s">
        <v>785</v>
      </c>
      <c r="B1035" s="297"/>
      <c r="C1035" s="297"/>
      <c r="D1035" s="297"/>
      <c r="E1035" s="297"/>
      <c r="F1035" s="297"/>
      <c r="G1035" s="297"/>
      <c r="H1035" s="297"/>
      <c r="I1035" s="297"/>
      <c r="J1035" s="297"/>
      <c r="K1035" s="297"/>
      <c r="L1035" s="297"/>
      <c r="M1035" s="297"/>
      <c r="N1035" s="297"/>
      <c r="O1035" s="297"/>
      <c r="P1035" s="297"/>
      <c r="Q1035" s="297"/>
      <c r="R1035" s="297"/>
      <c r="S1035" s="297"/>
      <c r="T1035" s="297"/>
      <c r="U1035" s="297"/>
      <c r="V1035" s="297"/>
      <c r="W1035" s="297"/>
      <c r="X1035" s="297"/>
      <c r="Y1035" s="297"/>
      <c r="Z1035" s="297"/>
      <c r="AA1035" s="297"/>
      <c r="AB1035" s="297"/>
      <c r="AC1035" s="298"/>
      <c r="AD1035" s="205">
        <f>'Art. 121'!AF1000</f>
        <v>1</v>
      </c>
      <c r="AE1035" s="91">
        <f t="shared" si="181"/>
        <v>9.1575091575091583E-2</v>
      </c>
      <c r="AF1035">
        <f t="shared" si="182"/>
        <v>0.5</v>
      </c>
      <c r="AG1035" s="89">
        <f t="shared" si="183"/>
        <v>1</v>
      </c>
      <c r="AH1035" s="92">
        <f t="shared" si="184"/>
        <v>0.5</v>
      </c>
      <c r="AI1035" s="93">
        <f t="shared" si="185"/>
        <v>3.8461538461538464E-2</v>
      </c>
      <c r="AJ1035" s="93">
        <f t="shared" si="186"/>
        <v>1.9230769230769232E-2</v>
      </c>
      <c r="AK1035" s="93">
        <f t="shared" si="187"/>
        <v>9.1575091575091583E-2</v>
      </c>
    </row>
    <row r="1036" spans="1:37" ht="25.35" customHeight="1" thickTop="1" thickBot="1">
      <c r="A1036" s="296" t="s">
        <v>786</v>
      </c>
      <c r="B1036" s="297"/>
      <c r="C1036" s="297"/>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c r="Z1036" s="297"/>
      <c r="AA1036" s="297"/>
      <c r="AB1036" s="297"/>
      <c r="AC1036" s="298"/>
      <c r="AD1036" s="205">
        <f>'Art. 121'!AF1001</f>
        <v>1</v>
      </c>
      <c r="AE1036" s="91">
        <f t="shared" si="181"/>
        <v>9.1575091575091583E-2</v>
      </c>
      <c r="AF1036">
        <f t="shared" si="182"/>
        <v>0.5</v>
      </c>
      <c r="AG1036" s="89">
        <f t="shared" si="183"/>
        <v>1</v>
      </c>
      <c r="AH1036" s="92">
        <f t="shared" si="184"/>
        <v>0.5</v>
      </c>
      <c r="AI1036" s="93">
        <f t="shared" si="185"/>
        <v>3.8461538461538464E-2</v>
      </c>
      <c r="AJ1036" s="93">
        <f t="shared" si="186"/>
        <v>1.9230769230769232E-2</v>
      </c>
      <c r="AK1036" s="93">
        <f t="shared" si="187"/>
        <v>9.1575091575091583E-2</v>
      </c>
    </row>
    <row r="1037" spans="1:37" ht="25.35" customHeight="1" thickTop="1" thickBot="1">
      <c r="A1037" s="296" t="s">
        <v>787</v>
      </c>
      <c r="B1037" s="297"/>
      <c r="C1037" s="297"/>
      <c r="D1037" s="297"/>
      <c r="E1037" s="297"/>
      <c r="F1037" s="297"/>
      <c r="G1037" s="297"/>
      <c r="H1037" s="297"/>
      <c r="I1037" s="297"/>
      <c r="J1037" s="297"/>
      <c r="K1037" s="297"/>
      <c r="L1037" s="297"/>
      <c r="M1037" s="297"/>
      <c r="N1037" s="297"/>
      <c r="O1037" s="297"/>
      <c r="P1037" s="297"/>
      <c r="Q1037" s="297"/>
      <c r="R1037" s="297"/>
      <c r="S1037" s="297"/>
      <c r="T1037" s="297"/>
      <c r="U1037" s="297"/>
      <c r="V1037" s="297"/>
      <c r="W1037" s="297"/>
      <c r="X1037" s="297"/>
      <c r="Y1037" s="297"/>
      <c r="Z1037" s="297"/>
      <c r="AA1037" s="297"/>
      <c r="AB1037" s="297"/>
      <c r="AC1037" s="298"/>
      <c r="AD1037" s="205">
        <f>'Art. 121'!AF1002</f>
        <v>1</v>
      </c>
      <c r="AE1037" s="91">
        <f t="shared" si="181"/>
        <v>9.1575091575091583E-2</v>
      </c>
      <c r="AF1037">
        <f t="shared" si="182"/>
        <v>0.5</v>
      </c>
      <c r="AG1037" s="89">
        <f t="shared" si="183"/>
        <v>1</v>
      </c>
      <c r="AH1037" s="92">
        <f t="shared" si="184"/>
        <v>0.5</v>
      </c>
      <c r="AI1037" s="93">
        <f t="shared" si="185"/>
        <v>3.8461538461538464E-2</v>
      </c>
      <c r="AJ1037" s="93">
        <f t="shared" si="186"/>
        <v>1.9230769230769232E-2</v>
      </c>
      <c r="AK1037" s="93">
        <f t="shared" si="187"/>
        <v>9.1575091575091583E-2</v>
      </c>
    </row>
    <row r="1038" spans="1:37" ht="25.35" customHeight="1" thickTop="1" thickBot="1">
      <c r="A1038" s="296" t="s">
        <v>788</v>
      </c>
      <c r="B1038" s="297"/>
      <c r="C1038" s="297"/>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c r="Z1038" s="297"/>
      <c r="AA1038" s="297"/>
      <c r="AB1038" s="297"/>
      <c r="AC1038" s="298"/>
      <c r="AD1038" s="205">
        <f>'Art. 121'!AF1003</f>
        <v>1</v>
      </c>
      <c r="AE1038" s="91">
        <f t="shared" si="181"/>
        <v>9.1575091575091583E-2</v>
      </c>
      <c r="AF1038">
        <f t="shared" si="182"/>
        <v>0.5</v>
      </c>
      <c r="AG1038" s="89">
        <f t="shared" si="183"/>
        <v>1</v>
      </c>
      <c r="AH1038" s="92">
        <f t="shared" si="184"/>
        <v>0.5</v>
      </c>
      <c r="AI1038" s="93">
        <f t="shared" si="185"/>
        <v>3.8461538461538464E-2</v>
      </c>
      <c r="AJ1038" s="93">
        <f t="shared" si="186"/>
        <v>1.9230769230769232E-2</v>
      </c>
      <c r="AK1038" s="93">
        <f t="shared" si="187"/>
        <v>9.1575091575091583E-2</v>
      </c>
    </row>
    <row r="1039" spans="1:37" ht="25.35" customHeight="1" thickTop="1" thickBot="1">
      <c r="A1039" s="296" t="s">
        <v>789</v>
      </c>
      <c r="B1039" s="297"/>
      <c r="C1039" s="297"/>
      <c r="D1039" s="297"/>
      <c r="E1039" s="297"/>
      <c r="F1039" s="297"/>
      <c r="G1039" s="297"/>
      <c r="H1039" s="297"/>
      <c r="I1039" s="297"/>
      <c r="J1039" s="297"/>
      <c r="K1039" s="297"/>
      <c r="L1039" s="297"/>
      <c r="M1039" s="297"/>
      <c r="N1039" s="297"/>
      <c r="O1039" s="297"/>
      <c r="P1039" s="297"/>
      <c r="Q1039" s="297"/>
      <c r="R1039" s="297"/>
      <c r="S1039" s="297"/>
      <c r="T1039" s="297"/>
      <c r="U1039" s="297"/>
      <c r="V1039" s="297"/>
      <c r="W1039" s="297"/>
      <c r="X1039" s="297"/>
      <c r="Y1039" s="297"/>
      <c r="Z1039" s="297"/>
      <c r="AA1039" s="297"/>
      <c r="AB1039" s="297"/>
      <c r="AC1039" s="298"/>
      <c r="AD1039" s="205">
        <f>'Art. 121'!AF1004</f>
        <v>1</v>
      </c>
      <c r="AE1039" s="91">
        <f t="shared" si="181"/>
        <v>9.1575091575091583E-2</v>
      </c>
      <c r="AF1039">
        <f t="shared" si="182"/>
        <v>0.5</v>
      </c>
      <c r="AG1039" s="89">
        <f t="shared" si="183"/>
        <v>1</v>
      </c>
      <c r="AH1039" s="92">
        <f t="shared" si="184"/>
        <v>0.5</v>
      </c>
      <c r="AI1039" s="93">
        <f t="shared" si="185"/>
        <v>3.8461538461538464E-2</v>
      </c>
      <c r="AJ1039" s="93">
        <f t="shared" si="186"/>
        <v>1.9230769230769232E-2</v>
      </c>
      <c r="AK1039" s="93">
        <f t="shared" si="187"/>
        <v>9.1575091575091583E-2</v>
      </c>
    </row>
    <row r="1040" spans="1:37" ht="25.35" customHeight="1" thickTop="1" thickBot="1">
      <c r="A1040" s="296" t="s">
        <v>790</v>
      </c>
      <c r="B1040" s="297"/>
      <c r="C1040" s="297"/>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c r="Z1040" s="297"/>
      <c r="AA1040" s="297"/>
      <c r="AB1040" s="297"/>
      <c r="AC1040" s="298"/>
      <c r="AD1040" s="205">
        <f>'Art. 121'!AF1006</f>
        <v>1</v>
      </c>
      <c r="AE1040" s="91">
        <f t="shared" si="181"/>
        <v>9.1575091575091583E-2</v>
      </c>
      <c r="AF1040">
        <f t="shared" si="182"/>
        <v>0.5</v>
      </c>
      <c r="AG1040" s="89">
        <f t="shared" si="183"/>
        <v>1</v>
      </c>
      <c r="AH1040" s="92">
        <f t="shared" si="184"/>
        <v>0.5</v>
      </c>
      <c r="AI1040" s="93">
        <f t="shared" si="185"/>
        <v>3.8461538461538464E-2</v>
      </c>
      <c r="AJ1040" s="93">
        <f t="shared" si="186"/>
        <v>1.9230769230769232E-2</v>
      </c>
      <c r="AK1040" s="93">
        <f t="shared" si="187"/>
        <v>9.1575091575091583E-2</v>
      </c>
    </row>
    <row r="1041" spans="1:37" ht="25.35" customHeight="1" thickTop="1" thickBot="1">
      <c r="A1041" s="296" t="s">
        <v>791</v>
      </c>
      <c r="B1041" s="297"/>
      <c r="C1041" s="297"/>
      <c r="D1041" s="297"/>
      <c r="E1041" s="297"/>
      <c r="F1041" s="297"/>
      <c r="G1041" s="297"/>
      <c r="H1041" s="297"/>
      <c r="I1041" s="297"/>
      <c r="J1041" s="297"/>
      <c r="K1041" s="297"/>
      <c r="L1041" s="297"/>
      <c r="M1041" s="297"/>
      <c r="N1041" s="297"/>
      <c r="O1041" s="297"/>
      <c r="P1041" s="297"/>
      <c r="Q1041" s="297"/>
      <c r="R1041" s="297"/>
      <c r="S1041" s="297"/>
      <c r="T1041" s="297"/>
      <c r="U1041" s="297"/>
      <c r="V1041" s="297"/>
      <c r="W1041" s="297"/>
      <c r="X1041" s="297"/>
      <c r="Y1041" s="297"/>
      <c r="Z1041" s="297"/>
      <c r="AA1041" s="297"/>
      <c r="AB1041" s="297"/>
      <c r="AC1041" s="298"/>
      <c r="AD1041" s="205">
        <f>'Art. 121'!AF1007</f>
        <v>1</v>
      </c>
      <c r="AE1041" s="91">
        <f t="shared" si="181"/>
        <v>9.1575091575091583E-2</v>
      </c>
      <c r="AF1041">
        <f t="shared" si="182"/>
        <v>0.5</v>
      </c>
      <c r="AG1041" s="89">
        <f t="shared" si="183"/>
        <v>1</v>
      </c>
      <c r="AH1041" s="92">
        <f t="shared" si="184"/>
        <v>0.5</v>
      </c>
      <c r="AI1041" s="93">
        <f t="shared" si="185"/>
        <v>3.8461538461538464E-2</v>
      </c>
      <c r="AJ1041" s="93">
        <f t="shared" si="186"/>
        <v>1.9230769230769232E-2</v>
      </c>
      <c r="AK1041" s="93">
        <f t="shared" si="187"/>
        <v>9.1575091575091583E-2</v>
      </c>
    </row>
    <row r="1042" spans="1:37" ht="25.35" customHeight="1" thickTop="1" thickBot="1">
      <c r="A1042" s="296" t="s">
        <v>792</v>
      </c>
      <c r="B1042" s="297"/>
      <c r="C1042" s="297"/>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c r="Z1042" s="297"/>
      <c r="AA1042" s="297"/>
      <c r="AB1042" s="297"/>
      <c r="AC1042" s="298"/>
      <c r="AD1042" s="205">
        <f>'Art. 121'!AF1008</f>
        <v>1</v>
      </c>
      <c r="AE1042" s="91">
        <f t="shared" si="181"/>
        <v>9.1575091575091583E-2</v>
      </c>
      <c r="AF1042">
        <f t="shared" si="182"/>
        <v>0.5</v>
      </c>
      <c r="AG1042" s="89">
        <f t="shared" si="183"/>
        <v>1</v>
      </c>
      <c r="AH1042" s="92">
        <f t="shared" si="184"/>
        <v>0.5</v>
      </c>
      <c r="AI1042" s="93">
        <f t="shared" si="185"/>
        <v>3.8461538461538464E-2</v>
      </c>
      <c r="AJ1042" s="93">
        <f t="shared" si="186"/>
        <v>1.9230769230769232E-2</v>
      </c>
      <c r="AK1042" s="93">
        <f t="shared" si="187"/>
        <v>9.1575091575091583E-2</v>
      </c>
    </row>
    <row r="1043" spans="1:37" ht="25.35" customHeight="1" thickTop="1" thickBot="1">
      <c r="A1043" s="296" t="s">
        <v>793</v>
      </c>
      <c r="B1043" s="297"/>
      <c r="C1043" s="297"/>
      <c r="D1043" s="297"/>
      <c r="E1043" s="297"/>
      <c r="F1043" s="297"/>
      <c r="G1043" s="297"/>
      <c r="H1043" s="297"/>
      <c r="I1043" s="297"/>
      <c r="J1043" s="297"/>
      <c r="K1043" s="297"/>
      <c r="L1043" s="297"/>
      <c r="M1043" s="297"/>
      <c r="N1043" s="297"/>
      <c r="O1043" s="297"/>
      <c r="P1043" s="297"/>
      <c r="Q1043" s="297"/>
      <c r="R1043" s="297"/>
      <c r="S1043" s="297"/>
      <c r="T1043" s="297"/>
      <c r="U1043" s="297"/>
      <c r="V1043" s="297"/>
      <c r="W1043" s="297"/>
      <c r="X1043" s="297"/>
      <c r="Y1043" s="297"/>
      <c r="Z1043" s="297"/>
      <c r="AA1043" s="297"/>
      <c r="AB1043" s="297"/>
      <c r="AC1043" s="298"/>
      <c r="AD1043" s="205">
        <f>'Art. 121'!AF1009</f>
        <v>1</v>
      </c>
      <c r="AE1043" s="91">
        <f t="shared" si="181"/>
        <v>9.1575091575091583E-2</v>
      </c>
      <c r="AF1043">
        <f t="shared" si="182"/>
        <v>0.5</v>
      </c>
      <c r="AG1043" s="89">
        <f t="shared" si="183"/>
        <v>1</v>
      </c>
      <c r="AH1043" s="92">
        <f t="shared" si="184"/>
        <v>0.5</v>
      </c>
      <c r="AI1043" s="93">
        <f t="shared" si="185"/>
        <v>3.8461538461538464E-2</v>
      </c>
      <c r="AJ1043" s="93">
        <f t="shared" si="186"/>
        <v>1.9230769230769232E-2</v>
      </c>
      <c r="AK1043" s="93">
        <f t="shared" si="187"/>
        <v>9.1575091575091583E-2</v>
      </c>
    </row>
    <row r="1044" spans="1:37" ht="25.35" customHeight="1" thickTop="1" thickBot="1">
      <c r="A1044" s="296" t="s">
        <v>794</v>
      </c>
      <c r="B1044" s="297"/>
      <c r="C1044" s="297"/>
      <c r="D1044" s="297"/>
      <c r="E1044" s="297"/>
      <c r="F1044" s="297"/>
      <c r="G1044" s="297"/>
      <c r="H1044" s="297"/>
      <c r="I1044" s="297"/>
      <c r="J1044" s="297"/>
      <c r="K1044" s="297"/>
      <c r="L1044" s="297"/>
      <c r="M1044" s="297"/>
      <c r="N1044" s="297"/>
      <c r="O1044" s="297"/>
      <c r="P1044" s="297"/>
      <c r="Q1044" s="297"/>
      <c r="R1044" s="297"/>
      <c r="S1044" s="297"/>
      <c r="T1044" s="297"/>
      <c r="U1044" s="297"/>
      <c r="V1044" s="297"/>
      <c r="W1044" s="297"/>
      <c r="X1044" s="297"/>
      <c r="Y1044" s="297"/>
      <c r="Z1044" s="297"/>
      <c r="AA1044" s="297"/>
      <c r="AB1044" s="297"/>
      <c r="AC1044" s="298"/>
      <c r="AD1044" s="205">
        <f>'Art. 121'!AF1010</f>
        <v>1</v>
      </c>
      <c r="AE1044" s="91">
        <f t="shared" si="181"/>
        <v>9.1575091575091583E-2</v>
      </c>
      <c r="AF1044">
        <f t="shared" si="182"/>
        <v>0.5</v>
      </c>
      <c r="AG1044" s="89">
        <f t="shared" si="183"/>
        <v>1</v>
      </c>
      <c r="AH1044" s="92">
        <f t="shared" si="184"/>
        <v>0.5</v>
      </c>
      <c r="AI1044" s="93">
        <f t="shared" si="185"/>
        <v>3.8461538461538464E-2</v>
      </c>
      <c r="AJ1044" s="93">
        <f t="shared" si="186"/>
        <v>1.9230769230769232E-2</v>
      </c>
      <c r="AK1044" s="93">
        <f t="shared" si="187"/>
        <v>9.1575091575091583E-2</v>
      </c>
    </row>
    <row r="1045" spans="1:37" ht="25.35" customHeight="1" thickTop="1" thickBot="1">
      <c r="A1045" s="296" t="s">
        <v>795</v>
      </c>
      <c r="B1045" s="297"/>
      <c r="C1045" s="297"/>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c r="Z1045" s="297"/>
      <c r="AA1045" s="297"/>
      <c r="AB1045" s="297"/>
      <c r="AC1045" s="298"/>
      <c r="AD1045" s="205">
        <f>'Art. 121'!AF1011</f>
        <v>1</v>
      </c>
      <c r="AE1045" s="91">
        <f t="shared" si="181"/>
        <v>9.1575091575091583E-2</v>
      </c>
      <c r="AF1045">
        <f t="shared" si="182"/>
        <v>0.5</v>
      </c>
      <c r="AG1045" s="89">
        <f t="shared" si="183"/>
        <v>1</v>
      </c>
      <c r="AH1045" s="92">
        <f t="shared" si="184"/>
        <v>0.5</v>
      </c>
      <c r="AI1045" s="93">
        <f t="shared" si="185"/>
        <v>3.8461538461538464E-2</v>
      </c>
      <c r="AJ1045" s="93">
        <f t="shared" si="186"/>
        <v>1.9230769230769232E-2</v>
      </c>
      <c r="AK1045" s="93">
        <f t="shared" si="187"/>
        <v>9.1575091575091583E-2</v>
      </c>
    </row>
    <row r="1046" spans="1:37" ht="25.35" customHeight="1" thickTop="1" thickBot="1">
      <c r="A1046" s="296" t="s">
        <v>796</v>
      </c>
      <c r="B1046" s="297"/>
      <c r="C1046" s="297"/>
      <c r="D1046" s="297"/>
      <c r="E1046" s="297"/>
      <c r="F1046" s="297"/>
      <c r="G1046" s="297"/>
      <c r="H1046" s="297"/>
      <c r="I1046" s="297"/>
      <c r="J1046" s="297"/>
      <c r="K1046" s="297"/>
      <c r="L1046" s="297"/>
      <c r="M1046" s="297"/>
      <c r="N1046" s="297"/>
      <c r="O1046" s="297"/>
      <c r="P1046" s="297"/>
      <c r="Q1046" s="297"/>
      <c r="R1046" s="297"/>
      <c r="S1046" s="297"/>
      <c r="T1046" s="297"/>
      <c r="U1046" s="297"/>
      <c r="V1046" s="297"/>
      <c r="W1046" s="297"/>
      <c r="X1046" s="297"/>
      <c r="Y1046" s="297"/>
      <c r="Z1046" s="297"/>
      <c r="AA1046" s="297"/>
      <c r="AB1046" s="297"/>
      <c r="AC1046" s="298"/>
      <c r="AD1046" s="205">
        <f>'Art. 121'!AF1012</f>
        <v>1</v>
      </c>
      <c r="AE1046" s="91">
        <f t="shared" si="181"/>
        <v>9.1575091575091583E-2</v>
      </c>
      <c r="AF1046">
        <f t="shared" si="182"/>
        <v>0.5</v>
      </c>
      <c r="AG1046" s="89">
        <f t="shared" si="183"/>
        <v>1</v>
      </c>
      <c r="AH1046" s="92">
        <f t="shared" si="184"/>
        <v>0.5</v>
      </c>
      <c r="AI1046" s="93">
        <f t="shared" si="185"/>
        <v>3.8461538461538464E-2</v>
      </c>
      <c r="AJ1046" s="93">
        <f t="shared" si="186"/>
        <v>1.9230769230769232E-2</v>
      </c>
      <c r="AK1046" s="93">
        <f t="shared" si="187"/>
        <v>9.1575091575091583E-2</v>
      </c>
    </row>
    <row r="1047" spans="1:37" ht="25.35" customHeight="1" thickTop="1" thickBot="1">
      <c r="A1047" s="296" t="s">
        <v>797</v>
      </c>
      <c r="B1047" s="297"/>
      <c r="C1047" s="297"/>
      <c r="D1047" s="297"/>
      <c r="E1047" s="297"/>
      <c r="F1047" s="297"/>
      <c r="G1047" s="297"/>
      <c r="H1047" s="297"/>
      <c r="I1047" s="297"/>
      <c r="J1047" s="297"/>
      <c r="K1047" s="297"/>
      <c r="L1047" s="297"/>
      <c r="M1047" s="297"/>
      <c r="N1047" s="297"/>
      <c r="O1047" s="297"/>
      <c r="P1047" s="297"/>
      <c r="Q1047" s="297"/>
      <c r="R1047" s="297"/>
      <c r="S1047" s="297"/>
      <c r="T1047" s="297"/>
      <c r="U1047" s="297"/>
      <c r="V1047" s="297"/>
      <c r="W1047" s="297"/>
      <c r="X1047" s="297"/>
      <c r="Y1047" s="297"/>
      <c r="Z1047" s="297"/>
      <c r="AA1047" s="297"/>
      <c r="AB1047" s="297"/>
      <c r="AC1047" s="298"/>
      <c r="AD1047" s="205">
        <f>'Art. 121'!AF1013</f>
        <v>1</v>
      </c>
      <c r="AE1047" s="91">
        <f t="shared" si="181"/>
        <v>9.1575091575091583E-2</v>
      </c>
      <c r="AF1047">
        <f t="shared" si="182"/>
        <v>0.5</v>
      </c>
      <c r="AG1047" s="89">
        <f t="shared" si="183"/>
        <v>1</v>
      </c>
      <c r="AH1047" s="92">
        <f t="shared" si="184"/>
        <v>0.5</v>
      </c>
      <c r="AI1047" s="93">
        <f t="shared" si="185"/>
        <v>3.8461538461538464E-2</v>
      </c>
      <c r="AJ1047" s="93">
        <f t="shared" si="186"/>
        <v>1.9230769230769232E-2</v>
      </c>
      <c r="AK1047" s="93">
        <f t="shared" si="187"/>
        <v>9.1575091575091583E-2</v>
      </c>
    </row>
    <row r="1048" spans="1:37" ht="25.35" customHeight="1" thickTop="1" thickBot="1">
      <c r="A1048" s="296" t="s">
        <v>798</v>
      </c>
      <c r="B1048" s="297"/>
      <c r="C1048" s="297"/>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c r="Z1048" s="297"/>
      <c r="AA1048" s="297"/>
      <c r="AB1048" s="297"/>
      <c r="AC1048" s="298"/>
      <c r="AD1048" s="205">
        <f>'Art. 121'!AF1014</f>
        <v>1</v>
      </c>
      <c r="AE1048" s="91">
        <f t="shared" si="181"/>
        <v>9.1575091575091583E-2</v>
      </c>
      <c r="AF1048">
        <f t="shared" si="182"/>
        <v>0.5</v>
      </c>
      <c r="AG1048" s="89">
        <f t="shared" si="183"/>
        <v>1</v>
      </c>
      <c r="AH1048" s="92">
        <f t="shared" si="184"/>
        <v>0.5</v>
      </c>
      <c r="AI1048" s="93">
        <f t="shared" si="185"/>
        <v>3.8461538461538464E-2</v>
      </c>
      <c r="AJ1048" s="93">
        <f t="shared" si="186"/>
        <v>1.9230769230769232E-2</v>
      </c>
      <c r="AK1048" s="93">
        <f t="shared" si="187"/>
        <v>9.1575091575091583E-2</v>
      </c>
    </row>
    <row r="1049" spans="1:37" ht="25.35" customHeight="1" thickTop="1" thickBot="1">
      <c r="A1049" s="296" t="s">
        <v>799</v>
      </c>
      <c r="B1049" s="297"/>
      <c r="C1049" s="297"/>
      <c r="D1049" s="297"/>
      <c r="E1049" s="297"/>
      <c r="F1049" s="297"/>
      <c r="G1049" s="297"/>
      <c r="H1049" s="297"/>
      <c r="I1049" s="297"/>
      <c r="J1049" s="297"/>
      <c r="K1049" s="297"/>
      <c r="L1049" s="297"/>
      <c r="M1049" s="297"/>
      <c r="N1049" s="297"/>
      <c r="O1049" s="297"/>
      <c r="P1049" s="297"/>
      <c r="Q1049" s="297"/>
      <c r="R1049" s="297"/>
      <c r="S1049" s="297"/>
      <c r="T1049" s="297"/>
      <c r="U1049" s="297"/>
      <c r="V1049" s="297"/>
      <c r="W1049" s="297"/>
      <c r="X1049" s="297"/>
      <c r="Y1049" s="297"/>
      <c r="Z1049" s="297"/>
      <c r="AA1049" s="297"/>
      <c r="AB1049" s="297"/>
      <c r="AC1049" s="298"/>
      <c r="AD1049" s="205">
        <f>'Art. 121'!AF1015</f>
        <v>1</v>
      </c>
      <c r="AE1049" s="91">
        <f t="shared" si="181"/>
        <v>9.1575091575091583E-2</v>
      </c>
      <c r="AF1049">
        <f t="shared" si="182"/>
        <v>0.5</v>
      </c>
      <c r="AG1049" s="89">
        <f t="shared" si="183"/>
        <v>1</v>
      </c>
      <c r="AH1049" s="92">
        <f t="shared" si="184"/>
        <v>0.5</v>
      </c>
      <c r="AI1049" s="93">
        <f t="shared" si="185"/>
        <v>3.8461538461538464E-2</v>
      </c>
      <c r="AJ1049" s="93">
        <f t="shared" si="186"/>
        <v>1.9230769230769232E-2</v>
      </c>
      <c r="AK1049" s="93">
        <f t="shared" si="187"/>
        <v>9.1575091575091583E-2</v>
      </c>
    </row>
    <row r="1050" spans="1:37" ht="25.35" customHeight="1" thickTop="1" thickBot="1">
      <c r="A1050" s="296" t="s">
        <v>2132</v>
      </c>
      <c r="B1050" s="297"/>
      <c r="C1050" s="297"/>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c r="Z1050" s="297"/>
      <c r="AA1050" s="297"/>
      <c r="AB1050" s="297"/>
      <c r="AC1050" s="298"/>
      <c r="AD1050" s="205">
        <f>'Art. 121'!AF1015</f>
        <v>1</v>
      </c>
      <c r="AE1050" s="91">
        <f t="shared" si="181"/>
        <v>9.1575091575091583E-2</v>
      </c>
      <c r="AF1050">
        <f t="shared" si="182"/>
        <v>0.5</v>
      </c>
      <c r="AG1050" s="89">
        <f t="shared" si="183"/>
        <v>1</v>
      </c>
      <c r="AH1050" s="92">
        <f t="shared" si="184"/>
        <v>0.5</v>
      </c>
      <c r="AI1050" s="93">
        <f t="shared" si="185"/>
        <v>3.8461538461538464E-2</v>
      </c>
      <c r="AJ1050" s="93">
        <f t="shared" si="186"/>
        <v>1.9230769230769232E-2</v>
      </c>
      <c r="AK1050" s="93">
        <f t="shared" si="187"/>
        <v>9.1575091575091583E-2</v>
      </c>
    </row>
    <row r="1051" spans="1:37" ht="25.35" customHeight="1" thickTop="1" thickBot="1">
      <c r="A1051" s="296" t="s">
        <v>801</v>
      </c>
      <c r="B1051" s="297"/>
      <c r="C1051" s="297"/>
      <c r="D1051" s="297"/>
      <c r="E1051" s="297"/>
      <c r="F1051" s="297"/>
      <c r="G1051" s="297"/>
      <c r="H1051" s="297"/>
      <c r="I1051" s="297"/>
      <c r="J1051" s="297"/>
      <c r="K1051" s="297"/>
      <c r="L1051" s="297"/>
      <c r="M1051" s="297"/>
      <c r="N1051" s="297"/>
      <c r="O1051" s="297"/>
      <c r="P1051" s="297"/>
      <c r="Q1051" s="297"/>
      <c r="R1051" s="297"/>
      <c r="S1051" s="297"/>
      <c r="T1051" s="297"/>
      <c r="U1051" s="297"/>
      <c r="V1051" s="297"/>
      <c r="W1051" s="297"/>
      <c r="X1051" s="297"/>
      <c r="Y1051" s="297"/>
      <c r="Z1051" s="297"/>
      <c r="AA1051" s="297"/>
      <c r="AB1051" s="297"/>
      <c r="AC1051" s="298"/>
      <c r="AD1051" s="205">
        <f>'Art. 121'!AF1016</f>
        <v>1</v>
      </c>
      <c r="AE1051" s="91">
        <f t="shared" si="181"/>
        <v>9.1575091575091583E-2</v>
      </c>
      <c r="AF1051">
        <f t="shared" si="182"/>
        <v>0.5</v>
      </c>
      <c r="AG1051" s="89">
        <f t="shared" si="183"/>
        <v>1</v>
      </c>
      <c r="AH1051" s="92">
        <f t="shared" si="184"/>
        <v>0.5</v>
      </c>
      <c r="AI1051" s="93">
        <f t="shared" si="185"/>
        <v>3.8461538461538464E-2</v>
      </c>
      <c r="AJ1051" s="93">
        <f t="shared" si="186"/>
        <v>1.9230769230769232E-2</v>
      </c>
      <c r="AK1051" s="93">
        <f t="shared" si="187"/>
        <v>9.1575091575091583E-2</v>
      </c>
    </row>
    <row r="1052" spans="1:37" ht="25.35" customHeight="1" thickTop="1" thickBot="1">
      <c r="A1052" s="296" t="s">
        <v>802</v>
      </c>
      <c r="B1052" s="297"/>
      <c r="C1052" s="297"/>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c r="Z1052" s="297"/>
      <c r="AA1052" s="297"/>
      <c r="AB1052" s="297"/>
      <c r="AC1052" s="298"/>
      <c r="AD1052" s="205">
        <f>'Art. 121'!AF1017</f>
        <v>1</v>
      </c>
      <c r="AE1052" s="91">
        <f t="shared" si="181"/>
        <v>9.1575091575091583E-2</v>
      </c>
      <c r="AF1052">
        <f t="shared" si="182"/>
        <v>0.5</v>
      </c>
      <c r="AG1052" s="89">
        <f t="shared" si="183"/>
        <v>1</v>
      </c>
      <c r="AH1052" s="92">
        <f t="shared" si="184"/>
        <v>0.5</v>
      </c>
      <c r="AI1052" s="93">
        <f t="shared" si="185"/>
        <v>3.8461538461538464E-2</v>
      </c>
      <c r="AJ1052" s="93">
        <f t="shared" si="186"/>
        <v>1.9230769230769232E-2</v>
      </c>
      <c r="AK1052" s="93">
        <f t="shared" si="187"/>
        <v>9.1575091575091583E-2</v>
      </c>
    </row>
    <row r="1053" spans="1:37" ht="25.35" customHeight="1" thickTop="1" thickBot="1">
      <c r="A1053" s="296" t="s">
        <v>803</v>
      </c>
      <c r="B1053" s="297"/>
      <c r="C1053" s="297"/>
      <c r="D1053" s="297"/>
      <c r="E1053" s="297"/>
      <c r="F1053" s="297"/>
      <c r="G1053" s="297"/>
      <c r="H1053" s="297"/>
      <c r="I1053" s="297"/>
      <c r="J1053" s="297"/>
      <c r="K1053" s="297"/>
      <c r="L1053" s="297"/>
      <c r="M1053" s="297"/>
      <c r="N1053" s="297"/>
      <c r="O1053" s="297"/>
      <c r="P1053" s="297"/>
      <c r="Q1053" s="297"/>
      <c r="R1053" s="297"/>
      <c r="S1053" s="297"/>
      <c r="T1053" s="297"/>
      <c r="U1053" s="297"/>
      <c r="V1053" s="297"/>
      <c r="W1053" s="297"/>
      <c r="X1053" s="297"/>
      <c r="Y1053" s="297"/>
      <c r="Z1053" s="297"/>
      <c r="AA1053" s="297"/>
      <c r="AB1053" s="297"/>
      <c r="AC1053" s="298"/>
      <c r="AD1053" s="205">
        <f>'Art. 121'!AF1018</f>
        <v>1</v>
      </c>
      <c r="AE1053" s="91">
        <f t="shared" si="181"/>
        <v>9.1575091575091583E-2</v>
      </c>
      <c r="AF1053">
        <f t="shared" si="182"/>
        <v>0.5</v>
      </c>
      <c r="AG1053" s="89">
        <f t="shared" si="183"/>
        <v>1</v>
      </c>
      <c r="AH1053" s="92">
        <f t="shared" si="184"/>
        <v>0.5</v>
      </c>
      <c r="AI1053" s="93">
        <f t="shared" si="185"/>
        <v>3.8461538461538464E-2</v>
      </c>
      <c r="AJ1053" s="93">
        <f t="shared" si="186"/>
        <v>1.9230769230769232E-2</v>
      </c>
      <c r="AK1053" s="93">
        <f t="shared" si="187"/>
        <v>9.1575091575091583E-2</v>
      </c>
    </row>
    <row r="1054" spans="1:37" ht="25.35" customHeight="1" thickTop="1" thickBot="1">
      <c r="A1054" s="296" t="s">
        <v>804</v>
      </c>
      <c r="B1054" s="297"/>
      <c r="C1054" s="297"/>
      <c r="D1054" s="297"/>
      <c r="E1054" s="297"/>
      <c r="F1054" s="297"/>
      <c r="G1054" s="297"/>
      <c r="H1054" s="297"/>
      <c r="I1054" s="297"/>
      <c r="J1054" s="297"/>
      <c r="K1054" s="297"/>
      <c r="L1054" s="297"/>
      <c r="M1054" s="297"/>
      <c r="N1054" s="297"/>
      <c r="O1054" s="297"/>
      <c r="P1054" s="297"/>
      <c r="Q1054" s="297"/>
      <c r="R1054" s="297"/>
      <c r="S1054" s="297"/>
      <c r="T1054" s="297"/>
      <c r="U1054" s="297"/>
      <c r="V1054" s="297"/>
      <c r="W1054" s="297"/>
      <c r="X1054" s="297"/>
      <c r="Y1054" s="297"/>
      <c r="Z1054" s="297"/>
      <c r="AA1054" s="297"/>
      <c r="AB1054" s="297"/>
      <c r="AC1054" s="298"/>
      <c r="AD1054" s="205">
        <f>'Art. 121'!AF1019</f>
        <v>1</v>
      </c>
      <c r="AE1054" s="91">
        <f t="shared" si="181"/>
        <v>9.1575091575091583E-2</v>
      </c>
      <c r="AF1054">
        <f t="shared" si="182"/>
        <v>0.5</v>
      </c>
      <c r="AG1054" s="89">
        <f t="shared" si="183"/>
        <v>1</v>
      </c>
      <c r="AH1054" s="92">
        <f t="shared" si="184"/>
        <v>0.5</v>
      </c>
      <c r="AI1054" s="93">
        <f t="shared" si="185"/>
        <v>3.8461538461538464E-2</v>
      </c>
      <c r="AJ1054" s="93">
        <f t="shared" si="186"/>
        <v>1.9230769230769232E-2</v>
      </c>
      <c r="AK1054" s="93">
        <f t="shared" si="187"/>
        <v>9.1575091575091583E-2</v>
      </c>
    </row>
    <row r="1055" spans="1:37" ht="25.35" customHeight="1" thickTop="1" thickBot="1">
      <c r="A1055" s="296" t="s">
        <v>2133</v>
      </c>
      <c r="B1055" s="297"/>
      <c r="C1055" s="297"/>
      <c r="D1055" s="297"/>
      <c r="E1055" s="297"/>
      <c r="F1055" s="297"/>
      <c r="G1055" s="297"/>
      <c r="H1055" s="297"/>
      <c r="I1055" s="297"/>
      <c r="J1055" s="297"/>
      <c r="K1055" s="297"/>
      <c r="L1055" s="297"/>
      <c r="M1055" s="297"/>
      <c r="N1055" s="297"/>
      <c r="O1055" s="297"/>
      <c r="P1055" s="297"/>
      <c r="Q1055" s="297"/>
      <c r="R1055" s="297"/>
      <c r="S1055" s="297"/>
      <c r="T1055" s="297"/>
      <c r="U1055" s="297"/>
      <c r="V1055" s="297"/>
      <c r="W1055" s="297"/>
      <c r="X1055" s="297"/>
      <c r="Y1055" s="297"/>
      <c r="Z1055" s="297"/>
      <c r="AA1055" s="297"/>
      <c r="AB1055" s="297"/>
      <c r="AC1055" s="298"/>
      <c r="AD1055" s="205">
        <f>'Art. 121'!AF1020</f>
        <v>1</v>
      </c>
      <c r="AE1055" s="91">
        <f t="shared" si="181"/>
        <v>9.1575091575091583E-2</v>
      </c>
      <c r="AF1055">
        <f t="shared" si="182"/>
        <v>0.5</v>
      </c>
      <c r="AG1055" s="89">
        <f t="shared" si="183"/>
        <v>1</v>
      </c>
      <c r="AH1055" s="92">
        <f t="shared" si="184"/>
        <v>0.5</v>
      </c>
      <c r="AI1055" s="93">
        <f t="shared" si="185"/>
        <v>3.8461538461538464E-2</v>
      </c>
      <c r="AJ1055" s="93">
        <f t="shared" si="186"/>
        <v>1.9230769230769232E-2</v>
      </c>
      <c r="AK1055" s="93">
        <f t="shared" si="187"/>
        <v>9.1575091575091583E-2</v>
      </c>
    </row>
    <row r="1056" spans="1:37" ht="25.35" customHeight="1" thickTop="1">
      <c r="A1056" s="304" t="s">
        <v>2134</v>
      </c>
      <c r="B1056" s="304"/>
      <c r="C1056" s="304"/>
      <c r="D1056" s="304"/>
      <c r="E1056" s="304"/>
      <c r="F1056" s="304"/>
      <c r="G1056" s="304"/>
      <c r="H1056" s="304"/>
      <c r="I1056" s="304"/>
      <c r="J1056" s="304"/>
      <c r="K1056" s="304"/>
      <c r="L1056" s="304"/>
      <c r="M1056" s="304"/>
      <c r="N1056" s="304"/>
      <c r="O1056" s="304"/>
      <c r="P1056" s="304"/>
      <c r="Q1056" s="304"/>
      <c r="R1056" s="304"/>
      <c r="S1056" s="304"/>
      <c r="T1056" s="304"/>
      <c r="U1056" s="304"/>
      <c r="V1056" s="304"/>
      <c r="W1056" s="304"/>
      <c r="X1056" s="304"/>
      <c r="Y1056" s="304"/>
      <c r="Z1056" s="304"/>
      <c r="AA1056" s="304"/>
      <c r="AB1056" s="304"/>
      <c r="AC1056" s="304"/>
      <c r="AD1056" s="304"/>
      <c r="AE1056" s="91">
        <f>SUM(AE1030:AE1055)</f>
        <v>2.5641025641025661</v>
      </c>
      <c r="AF1056" s="63"/>
      <c r="AG1056" s="94">
        <f>SUM(AG1030:AG1055)</f>
        <v>26</v>
      </c>
      <c r="AH1056" s="95"/>
      <c r="AI1056" s="96"/>
      <c r="AJ1056" s="96"/>
      <c r="AK1056" s="96"/>
    </row>
    <row r="1057" spans="1:37" ht="25.35" customHeight="1">
      <c r="A1057" s="302" t="s">
        <v>2135</v>
      </c>
      <c r="B1057" s="302"/>
      <c r="C1057" s="302"/>
      <c r="D1057" s="302"/>
      <c r="E1057" s="302"/>
      <c r="F1057" s="302"/>
      <c r="G1057" s="302"/>
      <c r="H1057" s="302"/>
      <c r="I1057" s="302"/>
      <c r="J1057" s="302"/>
      <c r="K1057" s="302"/>
      <c r="L1057" s="302"/>
      <c r="M1057" s="302"/>
      <c r="N1057" s="302"/>
      <c r="O1057" s="302"/>
      <c r="P1057" s="302"/>
      <c r="Q1057" s="302"/>
      <c r="R1057" s="302"/>
      <c r="S1057" s="302"/>
      <c r="T1057" s="302"/>
      <c r="U1057" s="302"/>
      <c r="V1057" s="302"/>
      <c r="W1057" s="302"/>
      <c r="X1057" s="302"/>
      <c r="Y1057" s="302"/>
      <c r="Z1057" s="302"/>
      <c r="AA1057" s="302"/>
      <c r="AB1057" s="302"/>
      <c r="AC1057" s="302"/>
      <c r="AD1057" s="302"/>
      <c r="AE1057" s="91">
        <f>AE1056/$AE$23*100</f>
        <v>53.846153846153889</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05" t="s">
        <v>79</v>
      </c>
      <c r="B1059" s="305"/>
      <c r="C1059" s="305"/>
      <c r="D1059" s="305"/>
      <c r="E1059" s="305"/>
      <c r="F1059" s="305"/>
      <c r="G1059" s="305"/>
      <c r="H1059" s="305"/>
      <c r="I1059" s="305"/>
      <c r="J1059" s="305"/>
      <c r="K1059" s="305"/>
      <c r="L1059" s="305"/>
      <c r="M1059" s="305"/>
      <c r="N1059" s="305"/>
      <c r="O1059" s="305"/>
      <c r="P1059" s="305"/>
      <c r="Q1059" s="305"/>
      <c r="R1059" s="305"/>
      <c r="S1059" s="305"/>
      <c r="T1059" s="305"/>
      <c r="U1059" s="305"/>
      <c r="V1059" s="305"/>
      <c r="W1059" s="305"/>
      <c r="X1059" s="305"/>
      <c r="Y1059" s="305"/>
      <c r="Z1059" s="305"/>
      <c r="AA1059" s="305"/>
      <c r="AB1059" s="305"/>
      <c r="AC1059" s="305"/>
      <c r="AD1059" s="106" t="s">
        <v>67</v>
      </c>
      <c r="AE1059" s="107" t="s">
        <v>9</v>
      </c>
      <c r="AF1059" s="89" t="s">
        <v>1877</v>
      </c>
      <c r="AG1059" s="89" t="s">
        <v>1878</v>
      </c>
      <c r="AH1059" s="89" t="s">
        <v>1879</v>
      </c>
      <c r="AI1059" s="90" t="s">
        <v>1880</v>
      </c>
      <c r="AJ1059" s="89"/>
      <c r="AK1059" s="90" t="s">
        <v>1881</v>
      </c>
    </row>
    <row r="1060" spans="1:37" ht="25.35" customHeight="1" thickTop="1" thickBot="1">
      <c r="A1060" s="296" t="s">
        <v>806</v>
      </c>
      <c r="B1060" s="297"/>
      <c r="C1060" s="297"/>
      <c r="D1060" s="297"/>
      <c r="E1060" s="297"/>
      <c r="F1060" s="297"/>
      <c r="G1060" s="297"/>
      <c r="H1060" s="297"/>
      <c r="I1060" s="297"/>
      <c r="J1060" s="297"/>
      <c r="K1060" s="297"/>
      <c r="L1060" s="297"/>
      <c r="M1060" s="297"/>
      <c r="N1060" s="297"/>
      <c r="O1060" s="297"/>
      <c r="P1060" s="297"/>
      <c r="Q1060" s="297"/>
      <c r="R1060" s="297"/>
      <c r="S1060" s="297"/>
      <c r="T1060" s="297"/>
      <c r="U1060" s="297"/>
      <c r="V1060" s="297"/>
      <c r="W1060" s="297"/>
      <c r="X1060" s="297"/>
      <c r="Y1060" s="297"/>
      <c r="Z1060" s="297"/>
      <c r="AA1060" s="297"/>
      <c r="AB1060" s="297"/>
      <c r="AC1060" s="298"/>
      <c r="AD1060" s="205">
        <f>'Art. 121'!AF1023</f>
        <v>2</v>
      </c>
      <c r="AE1060" s="91">
        <f>IF(AG1060=1,AK1060,AG1060)</f>
        <v>0.95238095238095244</v>
      </c>
      <c r="AF1060">
        <f>AD1060/2</f>
        <v>1</v>
      </c>
      <c r="AG1060" s="89">
        <f>IF(AND(AF1060&gt;=0,AF1060&lt;=1),1,"No aplica")</f>
        <v>1</v>
      </c>
      <c r="AH1060" s="92">
        <f>AD1060/(AG1060*2)</f>
        <v>1</v>
      </c>
      <c r="AI1060" s="93">
        <f>IF(AG1060=1,AG1060/$AG$1065,"No aplica")</f>
        <v>0.2</v>
      </c>
      <c r="AJ1060" s="93">
        <f>AF1060*AI1060</f>
        <v>0.2</v>
      </c>
      <c r="AK1060" s="93">
        <f>AJ1060*$AE$23</f>
        <v>0.95238095238095244</v>
      </c>
    </row>
    <row r="1061" spans="1:37" ht="25.35" customHeight="1" thickTop="1" thickBot="1">
      <c r="A1061" s="296" t="s">
        <v>2136</v>
      </c>
      <c r="B1061" s="297"/>
      <c r="C1061" s="297"/>
      <c r="D1061" s="297"/>
      <c r="E1061" s="297"/>
      <c r="F1061" s="297"/>
      <c r="G1061" s="297"/>
      <c r="H1061" s="297"/>
      <c r="I1061" s="297"/>
      <c r="J1061" s="297"/>
      <c r="K1061" s="297"/>
      <c r="L1061" s="297"/>
      <c r="M1061" s="297"/>
      <c r="N1061" s="297"/>
      <c r="O1061" s="297"/>
      <c r="P1061" s="297"/>
      <c r="Q1061" s="297"/>
      <c r="R1061" s="297"/>
      <c r="S1061" s="297"/>
      <c r="T1061" s="297"/>
      <c r="U1061" s="297"/>
      <c r="V1061" s="297"/>
      <c r="W1061" s="297"/>
      <c r="X1061" s="297"/>
      <c r="Y1061" s="297"/>
      <c r="Z1061" s="297"/>
      <c r="AA1061" s="297"/>
      <c r="AB1061" s="297"/>
      <c r="AC1061" s="298"/>
      <c r="AD1061" s="205">
        <f>'Art. 121'!AF1024</f>
        <v>2</v>
      </c>
      <c r="AE1061" s="91">
        <f>IF(AG1061=1,AK1061,AG1061)</f>
        <v>0.95238095238095244</v>
      </c>
      <c r="AF1061">
        <f>AD1061/2</f>
        <v>1</v>
      </c>
      <c r="AG1061" s="89">
        <f>IF(AND(AF1061&gt;=0,AF1061&lt;=1),1,"No aplica")</f>
        <v>1</v>
      </c>
      <c r="AH1061" s="92">
        <f>AD1061/(AG1061*2)</f>
        <v>1</v>
      </c>
      <c r="AI1061" s="93">
        <f>IF(AG1061=1,AG1061/$AG$1065,"No aplica")</f>
        <v>0.2</v>
      </c>
      <c r="AJ1061" s="93">
        <f>AF1061*AI1061</f>
        <v>0.2</v>
      </c>
      <c r="AK1061" s="93">
        <f>AJ1061*$AE$23</f>
        <v>0.95238095238095244</v>
      </c>
    </row>
    <row r="1062" spans="1:37" ht="25.35" customHeight="1" thickTop="1" thickBot="1">
      <c r="A1062" s="296" t="s">
        <v>2137</v>
      </c>
      <c r="B1062" s="297"/>
      <c r="C1062" s="297"/>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c r="Z1062" s="297"/>
      <c r="AA1062" s="297"/>
      <c r="AB1062" s="297"/>
      <c r="AC1062" s="298"/>
      <c r="AD1062" s="205">
        <f>'Art. 121'!AF1025</f>
        <v>2</v>
      </c>
      <c r="AE1062" s="91">
        <f>IF(AG1062=1,AK1062,AG1062)</f>
        <v>0.95238095238095244</v>
      </c>
      <c r="AF1062">
        <f>AD1062/2</f>
        <v>1</v>
      </c>
      <c r="AG1062" s="89">
        <f>IF(AND(AF1062&gt;=0,AF1062&lt;=1),1,"No aplica")</f>
        <v>1</v>
      </c>
      <c r="AH1062" s="92">
        <f>AD1062/(AG1062*2)</f>
        <v>1</v>
      </c>
      <c r="AI1062" s="93">
        <f>IF(AG1062=1,AG1062/$AG$1065,"No aplica")</f>
        <v>0.2</v>
      </c>
      <c r="AJ1062" s="93">
        <f>AF1062*AI1062</f>
        <v>0.2</v>
      </c>
      <c r="AK1062" s="93">
        <f>AJ1062*$AE$23</f>
        <v>0.95238095238095244</v>
      </c>
    </row>
    <row r="1063" spans="1:37" ht="25.35" customHeight="1" thickTop="1" thickBot="1">
      <c r="A1063" s="296" t="s">
        <v>2138</v>
      </c>
      <c r="B1063" s="297"/>
      <c r="C1063" s="297"/>
      <c r="D1063" s="297"/>
      <c r="E1063" s="297"/>
      <c r="F1063" s="297"/>
      <c r="G1063" s="297"/>
      <c r="H1063" s="297"/>
      <c r="I1063" s="297"/>
      <c r="J1063" s="297"/>
      <c r="K1063" s="297"/>
      <c r="L1063" s="297"/>
      <c r="M1063" s="297"/>
      <c r="N1063" s="297"/>
      <c r="O1063" s="297"/>
      <c r="P1063" s="297"/>
      <c r="Q1063" s="297"/>
      <c r="R1063" s="297"/>
      <c r="S1063" s="297"/>
      <c r="T1063" s="297"/>
      <c r="U1063" s="297"/>
      <c r="V1063" s="297"/>
      <c r="W1063" s="297"/>
      <c r="X1063" s="297"/>
      <c r="Y1063" s="297"/>
      <c r="Z1063" s="297"/>
      <c r="AA1063" s="297"/>
      <c r="AB1063" s="297"/>
      <c r="AC1063" s="298"/>
      <c r="AD1063" s="205">
        <f>'Art. 121'!AF1026</f>
        <v>1</v>
      </c>
      <c r="AE1063" s="91">
        <f>IF(AG1063=1,AK1063,AG1063)</f>
        <v>0.47619047619047622</v>
      </c>
      <c r="AF1063">
        <f>AD1063/2</f>
        <v>0.5</v>
      </c>
      <c r="AG1063" s="89">
        <f>IF(AND(AF1063&gt;=0,AF1063&lt;=1),1,"No aplica")</f>
        <v>1</v>
      </c>
      <c r="AH1063" s="92">
        <f>AD1063/(AG1063*2)</f>
        <v>0.5</v>
      </c>
      <c r="AI1063" s="93">
        <f>IF(AG1063=1,AG1063/$AG$1065,"No aplica")</f>
        <v>0.2</v>
      </c>
      <c r="AJ1063" s="93">
        <f>AF1063*AI1063</f>
        <v>0.1</v>
      </c>
      <c r="AK1063" s="93">
        <f>AJ1063*$AE$23</f>
        <v>0.47619047619047622</v>
      </c>
    </row>
    <row r="1064" spans="1:37" ht="25.35" customHeight="1" thickTop="1" thickBot="1">
      <c r="A1064" s="296" t="s">
        <v>808</v>
      </c>
      <c r="B1064" s="297"/>
      <c r="C1064" s="297"/>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c r="Z1064" s="297"/>
      <c r="AA1064" s="297"/>
      <c r="AB1064" s="297"/>
      <c r="AC1064" s="298"/>
      <c r="AD1064" s="205">
        <f>'Art. 121'!AF1027</f>
        <v>2</v>
      </c>
      <c r="AE1064" s="91">
        <f>IF(AG1064=1,AK1064,AG1064)</f>
        <v>0.95238095238095244</v>
      </c>
      <c r="AF1064">
        <f>AD1064/2</f>
        <v>1</v>
      </c>
      <c r="AG1064" s="89">
        <f>IF(AND(AF1064&gt;=0,AF1064&lt;=1),1,"No aplica")</f>
        <v>1</v>
      </c>
      <c r="AH1064" s="92">
        <f>AD1064/(AG1064*2)</f>
        <v>1</v>
      </c>
      <c r="AI1064" s="93">
        <f>IF(AG1064=1,AG1064/$AG$1065,"No aplica")</f>
        <v>0.2</v>
      </c>
      <c r="AJ1064" s="93">
        <f>AF1064*AI1064</f>
        <v>0.2</v>
      </c>
      <c r="AK1064" s="93">
        <f>AJ1064*$AE$23</f>
        <v>0.95238095238095244</v>
      </c>
    </row>
    <row r="1065" spans="1:37" ht="25.35" customHeight="1" thickTop="1">
      <c r="A1065" s="304" t="s">
        <v>2139</v>
      </c>
      <c r="B1065" s="304"/>
      <c r="C1065" s="304"/>
      <c r="D1065" s="304"/>
      <c r="E1065" s="304"/>
      <c r="F1065" s="304"/>
      <c r="G1065" s="304"/>
      <c r="H1065" s="304"/>
      <c r="I1065" s="304"/>
      <c r="J1065" s="304"/>
      <c r="K1065" s="304"/>
      <c r="L1065" s="304"/>
      <c r="M1065" s="304"/>
      <c r="N1065" s="304"/>
      <c r="O1065" s="304"/>
      <c r="P1065" s="304"/>
      <c r="Q1065" s="304"/>
      <c r="R1065" s="304"/>
      <c r="S1065" s="304"/>
      <c r="T1065" s="304"/>
      <c r="U1065" s="304"/>
      <c r="V1065" s="304"/>
      <c r="W1065" s="304"/>
      <c r="X1065" s="304"/>
      <c r="Y1065" s="304"/>
      <c r="Z1065" s="304"/>
      <c r="AA1065" s="304"/>
      <c r="AB1065" s="304"/>
      <c r="AC1065" s="304"/>
      <c r="AD1065" s="304"/>
      <c r="AE1065" s="91">
        <f>SUM(AE1058:AE1064)</f>
        <v>4.2857142857142856</v>
      </c>
      <c r="AF1065" s="63"/>
      <c r="AG1065" s="94">
        <f>SUM(AG1060:AG1064)</f>
        <v>5</v>
      </c>
      <c r="AH1065" s="95"/>
      <c r="AI1065" s="96"/>
      <c r="AJ1065" s="96"/>
      <c r="AK1065" s="96"/>
    </row>
    <row r="1066" spans="1:37" ht="25.35" customHeight="1">
      <c r="A1066" s="302" t="s">
        <v>2140</v>
      </c>
      <c r="B1066" s="302"/>
      <c r="C1066" s="302"/>
      <c r="D1066" s="302"/>
      <c r="E1066" s="302"/>
      <c r="F1066" s="302"/>
      <c r="G1066" s="302"/>
      <c r="H1066" s="302"/>
      <c r="I1066" s="302"/>
      <c r="J1066" s="302"/>
      <c r="K1066" s="302"/>
      <c r="L1066" s="302"/>
      <c r="M1066" s="302"/>
      <c r="N1066" s="302"/>
      <c r="O1066" s="302"/>
      <c r="P1066" s="302"/>
      <c r="Q1066" s="302"/>
      <c r="R1066" s="302"/>
      <c r="S1066" s="302"/>
      <c r="T1066" s="302"/>
      <c r="U1066" s="302"/>
      <c r="V1066" s="302"/>
      <c r="W1066" s="302"/>
      <c r="X1066" s="302"/>
      <c r="Y1066" s="302"/>
      <c r="Z1066" s="302"/>
      <c r="AA1066" s="302"/>
      <c r="AB1066" s="302"/>
      <c r="AC1066" s="302"/>
      <c r="AD1066" s="302"/>
      <c r="AE1066" s="91">
        <f>AE1065/$AE$23*100</f>
        <v>90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94" t="s">
        <v>809</v>
      </c>
      <c r="B1069" s="294"/>
      <c r="C1069" s="294"/>
      <c r="D1069" s="294"/>
      <c r="E1069" s="294"/>
      <c r="F1069" s="294"/>
      <c r="G1069" s="294"/>
      <c r="H1069" s="294"/>
      <c r="I1069" s="294"/>
      <c r="J1069" s="294"/>
      <c r="K1069" s="294"/>
      <c r="L1069" s="294"/>
      <c r="M1069" s="294"/>
      <c r="N1069" s="294"/>
      <c r="O1069" s="294"/>
      <c r="P1069" s="294"/>
      <c r="Q1069" s="294"/>
      <c r="R1069" s="294"/>
      <c r="S1069" s="294"/>
      <c r="T1069" s="294"/>
      <c r="U1069" s="294"/>
      <c r="V1069" s="294"/>
      <c r="W1069" s="294"/>
      <c r="X1069" s="294"/>
      <c r="Y1069" s="294"/>
      <c r="Z1069" s="294"/>
      <c r="AA1069" s="294"/>
      <c r="AB1069" s="294"/>
      <c r="AC1069" s="294"/>
      <c r="AD1069" s="204"/>
      <c r="AE1069" s="204"/>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03" t="s">
        <v>44</v>
      </c>
      <c r="B1072" s="303"/>
      <c r="C1072" s="303"/>
      <c r="D1072" s="303"/>
      <c r="E1072" s="303"/>
      <c r="F1072" s="303"/>
      <c r="G1072" s="303"/>
      <c r="H1072" s="303"/>
      <c r="I1072" s="303"/>
      <c r="J1072" s="303"/>
      <c r="K1072" s="303"/>
      <c r="L1072" s="303"/>
      <c r="M1072" s="303"/>
      <c r="N1072" s="303"/>
      <c r="O1072" s="303"/>
      <c r="P1072" s="303"/>
      <c r="Q1072" s="303"/>
      <c r="R1072" s="303"/>
      <c r="S1072" s="303"/>
      <c r="T1072" s="303"/>
      <c r="U1072" s="303"/>
      <c r="V1072" s="303"/>
      <c r="W1072" s="303"/>
      <c r="X1072" s="303"/>
      <c r="Y1072" s="303"/>
      <c r="Z1072" s="303"/>
      <c r="AA1072" s="303"/>
      <c r="AB1072" s="303"/>
      <c r="AC1072" s="303"/>
      <c r="AD1072" s="67" t="s">
        <v>67</v>
      </c>
      <c r="AE1072" s="201" t="s">
        <v>9</v>
      </c>
      <c r="AF1072" s="89" t="s">
        <v>1877</v>
      </c>
      <c r="AG1072" s="89" t="s">
        <v>1878</v>
      </c>
      <c r="AH1072" s="89" t="s">
        <v>1879</v>
      </c>
      <c r="AI1072" s="90" t="s">
        <v>1880</v>
      </c>
      <c r="AJ1072" s="89"/>
      <c r="AK1072" s="90" t="s">
        <v>1881</v>
      </c>
    </row>
    <row r="1073" spans="1:37" ht="25.35" customHeight="1" thickTop="1" thickBot="1">
      <c r="A1073" s="296" t="s">
        <v>69</v>
      </c>
      <c r="B1073" s="297"/>
      <c r="C1073" s="297"/>
      <c r="D1073" s="297"/>
      <c r="E1073" s="297"/>
      <c r="F1073" s="297"/>
      <c r="G1073" s="297"/>
      <c r="H1073" s="297"/>
      <c r="I1073" s="297"/>
      <c r="J1073" s="297"/>
      <c r="K1073" s="297"/>
      <c r="L1073" s="297"/>
      <c r="M1073" s="297"/>
      <c r="N1073" s="297"/>
      <c r="O1073" s="297"/>
      <c r="P1073" s="297"/>
      <c r="Q1073" s="297"/>
      <c r="R1073" s="297"/>
      <c r="S1073" s="297"/>
      <c r="T1073" s="297"/>
      <c r="U1073" s="297"/>
      <c r="V1073" s="297"/>
      <c r="W1073" s="297"/>
      <c r="X1073" s="297"/>
      <c r="Y1073" s="297"/>
      <c r="Z1073" s="297"/>
      <c r="AA1073" s="297"/>
      <c r="AB1073" s="297"/>
      <c r="AC1073" s="298"/>
      <c r="AD1073" s="205">
        <f>'Art. 121'!AF1036</f>
        <v>2</v>
      </c>
      <c r="AE1073" s="91">
        <f t="shared" ref="AE1073:AE1088" si="188">IF(AG1073=1,AK1073,AG1073)</f>
        <v>0.29761904761904762</v>
      </c>
      <c r="AF1073">
        <f t="shared" ref="AF1073:AF1088" si="189">AD1073/2</f>
        <v>1</v>
      </c>
      <c r="AG1073" s="89">
        <f t="shared" ref="AG1073:AG1088" si="190">IF(AND(AF1073&gt;=0,AF1073&lt;=1),1,"No aplica")</f>
        <v>1</v>
      </c>
      <c r="AH1073" s="92">
        <f t="shared" ref="AH1073:AH1088" si="191">AD1073/(AG1073*2)</f>
        <v>1</v>
      </c>
      <c r="AI1073" s="93">
        <f t="shared" ref="AI1073:AI1088" si="192">IF(AG1073=1,AG1073/$AG$1089,"No aplica")</f>
        <v>6.25E-2</v>
      </c>
      <c r="AJ1073" s="93">
        <f t="shared" ref="AJ1073:AJ1088" si="193">AF1073*AI1073</f>
        <v>6.25E-2</v>
      </c>
      <c r="AK1073" s="93">
        <f t="shared" ref="AK1073:AK1088" si="194">AJ1073*$AE$23</f>
        <v>0.29761904761904762</v>
      </c>
    </row>
    <row r="1074" spans="1:37" ht="25.35" customHeight="1" thickTop="1" thickBot="1">
      <c r="A1074" s="296" t="s">
        <v>109</v>
      </c>
      <c r="B1074" s="297"/>
      <c r="C1074" s="297"/>
      <c r="D1074" s="297"/>
      <c r="E1074" s="297"/>
      <c r="F1074" s="297"/>
      <c r="G1074" s="297"/>
      <c r="H1074" s="297"/>
      <c r="I1074" s="297"/>
      <c r="J1074" s="297"/>
      <c r="K1074" s="297"/>
      <c r="L1074" s="297"/>
      <c r="M1074" s="297"/>
      <c r="N1074" s="297"/>
      <c r="O1074" s="297"/>
      <c r="P1074" s="297"/>
      <c r="Q1074" s="297"/>
      <c r="R1074" s="297"/>
      <c r="S1074" s="297"/>
      <c r="T1074" s="297"/>
      <c r="U1074" s="297"/>
      <c r="V1074" s="297"/>
      <c r="W1074" s="297"/>
      <c r="X1074" s="297"/>
      <c r="Y1074" s="297"/>
      <c r="Z1074" s="297"/>
      <c r="AA1074" s="297"/>
      <c r="AB1074" s="297"/>
      <c r="AC1074" s="298"/>
      <c r="AD1074" s="205">
        <f>'Art. 121'!AF1037</f>
        <v>2</v>
      </c>
      <c r="AE1074" s="91">
        <f t="shared" si="188"/>
        <v>0.29761904761904762</v>
      </c>
      <c r="AF1074">
        <f t="shared" si="189"/>
        <v>1</v>
      </c>
      <c r="AG1074" s="89">
        <f t="shared" si="190"/>
        <v>1</v>
      </c>
      <c r="AH1074" s="92">
        <f t="shared" si="191"/>
        <v>1</v>
      </c>
      <c r="AI1074" s="93">
        <f t="shared" si="192"/>
        <v>6.25E-2</v>
      </c>
      <c r="AJ1074" s="93">
        <f t="shared" si="193"/>
        <v>6.25E-2</v>
      </c>
      <c r="AK1074" s="93">
        <f t="shared" si="194"/>
        <v>0.29761904761904762</v>
      </c>
    </row>
    <row r="1075" spans="1:37" ht="25.35" customHeight="1" thickTop="1" thickBot="1">
      <c r="A1075" s="296" t="s">
        <v>811</v>
      </c>
      <c r="B1075" s="297"/>
      <c r="C1075" s="297"/>
      <c r="D1075" s="297"/>
      <c r="E1075" s="297"/>
      <c r="F1075" s="297"/>
      <c r="G1075" s="297"/>
      <c r="H1075" s="297"/>
      <c r="I1075" s="297"/>
      <c r="J1075" s="297"/>
      <c r="K1075" s="297"/>
      <c r="L1075" s="297"/>
      <c r="M1075" s="297"/>
      <c r="N1075" s="297"/>
      <c r="O1075" s="297"/>
      <c r="P1075" s="297"/>
      <c r="Q1075" s="297"/>
      <c r="R1075" s="297"/>
      <c r="S1075" s="297"/>
      <c r="T1075" s="297"/>
      <c r="U1075" s="297"/>
      <c r="V1075" s="297"/>
      <c r="W1075" s="297"/>
      <c r="X1075" s="297"/>
      <c r="Y1075" s="297"/>
      <c r="Z1075" s="297"/>
      <c r="AA1075" s="297"/>
      <c r="AB1075" s="297"/>
      <c r="AC1075" s="298"/>
      <c r="AD1075" s="205">
        <f>'Art. 121'!AF1038</f>
        <v>2</v>
      </c>
      <c r="AE1075" s="91">
        <f t="shared" si="188"/>
        <v>0.29761904761904762</v>
      </c>
      <c r="AF1075">
        <f t="shared" si="189"/>
        <v>1</v>
      </c>
      <c r="AG1075" s="89">
        <f t="shared" si="190"/>
        <v>1</v>
      </c>
      <c r="AH1075" s="92">
        <f t="shared" si="191"/>
        <v>1</v>
      </c>
      <c r="AI1075" s="93">
        <f t="shared" si="192"/>
        <v>6.25E-2</v>
      </c>
      <c r="AJ1075" s="93">
        <f t="shared" si="193"/>
        <v>6.25E-2</v>
      </c>
      <c r="AK1075" s="93">
        <f t="shared" si="194"/>
        <v>0.29761904761904762</v>
      </c>
    </row>
    <row r="1076" spans="1:37" ht="25.35" customHeight="1" thickTop="1" thickBot="1">
      <c r="A1076" s="296" t="s">
        <v>812</v>
      </c>
      <c r="B1076" s="297"/>
      <c r="C1076" s="297"/>
      <c r="D1076" s="297"/>
      <c r="E1076" s="297"/>
      <c r="F1076" s="297"/>
      <c r="G1076" s="297"/>
      <c r="H1076" s="297"/>
      <c r="I1076" s="297"/>
      <c r="J1076" s="297"/>
      <c r="K1076" s="297"/>
      <c r="L1076" s="297"/>
      <c r="M1076" s="297"/>
      <c r="N1076" s="297"/>
      <c r="O1076" s="297"/>
      <c r="P1076" s="297"/>
      <c r="Q1076" s="297"/>
      <c r="R1076" s="297"/>
      <c r="S1076" s="297"/>
      <c r="T1076" s="297"/>
      <c r="U1076" s="297"/>
      <c r="V1076" s="297"/>
      <c r="W1076" s="297"/>
      <c r="X1076" s="297"/>
      <c r="Y1076" s="297"/>
      <c r="Z1076" s="297"/>
      <c r="AA1076" s="297"/>
      <c r="AB1076" s="297"/>
      <c r="AC1076" s="298"/>
      <c r="AD1076" s="205">
        <f>'Art. 121'!AF1039</f>
        <v>2</v>
      </c>
      <c r="AE1076" s="91">
        <f t="shared" si="188"/>
        <v>0.29761904761904762</v>
      </c>
      <c r="AF1076">
        <f t="shared" si="189"/>
        <v>1</v>
      </c>
      <c r="AG1076" s="89">
        <f t="shared" si="190"/>
        <v>1</v>
      </c>
      <c r="AH1076" s="92">
        <f t="shared" si="191"/>
        <v>1</v>
      </c>
      <c r="AI1076" s="93">
        <f t="shared" si="192"/>
        <v>6.25E-2</v>
      </c>
      <c r="AJ1076" s="93">
        <f t="shared" si="193"/>
        <v>6.25E-2</v>
      </c>
      <c r="AK1076" s="93">
        <f t="shared" si="194"/>
        <v>0.29761904761904762</v>
      </c>
    </row>
    <row r="1077" spans="1:37" ht="25.35" customHeight="1" thickTop="1" thickBot="1">
      <c r="A1077" s="296" t="s">
        <v>813</v>
      </c>
      <c r="B1077" s="297"/>
      <c r="C1077" s="297"/>
      <c r="D1077" s="297"/>
      <c r="E1077" s="297"/>
      <c r="F1077" s="297"/>
      <c r="G1077" s="297"/>
      <c r="H1077" s="297"/>
      <c r="I1077" s="297"/>
      <c r="J1077" s="297"/>
      <c r="K1077" s="297"/>
      <c r="L1077" s="297"/>
      <c r="M1077" s="297"/>
      <c r="N1077" s="297"/>
      <c r="O1077" s="297"/>
      <c r="P1077" s="297"/>
      <c r="Q1077" s="297"/>
      <c r="R1077" s="297"/>
      <c r="S1077" s="297"/>
      <c r="T1077" s="297"/>
      <c r="U1077" s="297"/>
      <c r="V1077" s="297"/>
      <c r="W1077" s="297"/>
      <c r="X1077" s="297"/>
      <c r="Y1077" s="297"/>
      <c r="Z1077" s="297"/>
      <c r="AA1077" s="297"/>
      <c r="AB1077" s="297"/>
      <c r="AC1077" s="298"/>
      <c r="AD1077" s="205">
        <f>'Art. 121'!AF1040</f>
        <v>2</v>
      </c>
      <c r="AE1077" s="91">
        <f t="shared" si="188"/>
        <v>0.29761904761904762</v>
      </c>
      <c r="AF1077">
        <f t="shared" si="189"/>
        <v>1</v>
      </c>
      <c r="AG1077" s="89">
        <f t="shared" si="190"/>
        <v>1</v>
      </c>
      <c r="AH1077" s="92">
        <f t="shared" si="191"/>
        <v>1</v>
      </c>
      <c r="AI1077" s="93">
        <f t="shared" si="192"/>
        <v>6.25E-2</v>
      </c>
      <c r="AJ1077" s="93">
        <f t="shared" si="193"/>
        <v>6.25E-2</v>
      </c>
      <c r="AK1077" s="93">
        <f t="shared" si="194"/>
        <v>0.29761904761904762</v>
      </c>
    </row>
    <row r="1078" spans="1:37" ht="25.35" customHeight="1" thickTop="1" thickBot="1">
      <c r="A1078" s="296" t="s">
        <v>814</v>
      </c>
      <c r="B1078" s="297"/>
      <c r="C1078" s="297"/>
      <c r="D1078" s="297"/>
      <c r="E1078" s="297"/>
      <c r="F1078" s="297"/>
      <c r="G1078" s="297"/>
      <c r="H1078" s="297"/>
      <c r="I1078" s="297"/>
      <c r="J1078" s="297"/>
      <c r="K1078" s="297"/>
      <c r="L1078" s="297"/>
      <c r="M1078" s="297"/>
      <c r="N1078" s="297"/>
      <c r="O1078" s="297"/>
      <c r="P1078" s="297"/>
      <c r="Q1078" s="297"/>
      <c r="R1078" s="297"/>
      <c r="S1078" s="297"/>
      <c r="T1078" s="297"/>
      <c r="U1078" s="297"/>
      <c r="V1078" s="297"/>
      <c r="W1078" s="297"/>
      <c r="X1078" s="297"/>
      <c r="Y1078" s="297"/>
      <c r="Z1078" s="297"/>
      <c r="AA1078" s="297"/>
      <c r="AB1078" s="297"/>
      <c r="AC1078" s="298"/>
      <c r="AD1078" s="205">
        <f>'Art. 121'!AF1041</f>
        <v>2</v>
      </c>
      <c r="AE1078" s="91">
        <f t="shared" si="188"/>
        <v>0.29761904761904762</v>
      </c>
      <c r="AF1078">
        <f t="shared" si="189"/>
        <v>1</v>
      </c>
      <c r="AG1078" s="89">
        <f t="shared" si="190"/>
        <v>1</v>
      </c>
      <c r="AH1078" s="92">
        <f t="shared" si="191"/>
        <v>1</v>
      </c>
      <c r="AI1078" s="93">
        <f t="shared" si="192"/>
        <v>6.25E-2</v>
      </c>
      <c r="AJ1078" s="93">
        <f t="shared" si="193"/>
        <v>6.25E-2</v>
      </c>
      <c r="AK1078" s="93">
        <f t="shared" si="194"/>
        <v>0.29761904761904762</v>
      </c>
    </row>
    <row r="1079" spans="1:37" ht="25.35" customHeight="1" thickTop="1" thickBot="1">
      <c r="A1079" s="296" t="s">
        <v>815</v>
      </c>
      <c r="B1079" s="297"/>
      <c r="C1079" s="297"/>
      <c r="D1079" s="297"/>
      <c r="E1079" s="297"/>
      <c r="F1079" s="297"/>
      <c r="G1079" s="297"/>
      <c r="H1079" s="297"/>
      <c r="I1079" s="297"/>
      <c r="J1079" s="297"/>
      <c r="K1079" s="297"/>
      <c r="L1079" s="297"/>
      <c r="M1079" s="297"/>
      <c r="N1079" s="297"/>
      <c r="O1079" s="297"/>
      <c r="P1079" s="297"/>
      <c r="Q1079" s="297"/>
      <c r="R1079" s="297"/>
      <c r="S1079" s="297"/>
      <c r="T1079" s="297"/>
      <c r="U1079" s="297"/>
      <c r="V1079" s="297"/>
      <c r="W1079" s="297"/>
      <c r="X1079" s="297"/>
      <c r="Y1079" s="297"/>
      <c r="Z1079" s="297"/>
      <c r="AA1079" s="297"/>
      <c r="AB1079" s="297"/>
      <c r="AC1079" s="298"/>
      <c r="AD1079" s="205">
        <f>'Art. 121'!AF1042</f>
        <v>2</v>
      </c>
      <c r="AE1079" s="91">
        <f t="shared" si="188"/>
        <v>0.29761904761904762</v>
      </c>
      <c r="AF1079">
        <f t="shared" si="189"/>
        <v>1</v>
      </c>
      <c r="AG1079" s="89">
        <f t="shared" si="190"/>
        <v>1</v>
      </c>
      <c r="AH1079" s="92">
        <f t="shared" si="191"/>
        <v>1</v>
      </c>
      <c r="AI1079" s="93">
        <f t="shared" si="192"/>
        <v>6.25E-2</v>
      </c>
      <c r="AJ1079" s="93">
        <f t="shared" si="193"/>
        <v>6.25E-2</v>
      </c>
      <c r="AK1079" s="93">
        <f t="shared" si="194"/>
        <v>0.29761904761904762</v>
      </c>
    </row>
    <row r="1080" spans="1:37" ht="25.35" customHeight="1" thickTop="1" thickBot="1">
      <c r="A1080" s="296" t="s">
        <v>182</v>
      </c>
      <c r="B1080" s="297"/>
      <c r="C1080" s="297"/>
      <c r="D1080" s="297"/>
      <c r="E1080" s="297"/>
      <c r="F1080" s="297"/>
      <c r="G1080" s="297"/>
      <c r="H1080" s="297"/>
      <c r="I1080" s="297"/>
      <c r="J1080" s="297"/>
      <c r="K1080" s="297"/>
      <c r="L1080" s="297"/>
      <c r="M1080" s="297"/>
      <c r="N1080" s="297"/>
      <c r="O1080" s="297"/>
      <c r="P1080" s="297"/>
      <c r="Q1080" s="297"/>
      <c r="R1080" s="297"/>
      <c r="S1080" s="297"/>
      <c r="T1080" s="297"/>
      <c r="U1080" s="297"/>
      <c r="V1080" s="297"/>
      <c r="W1080" s="297"/>
      <c r="X1080" s="297"/>
      <c r="Y1080" s="297"/>
      <c r="Z1080" s="297"/>
      <c r="AA1080" s="297"/>
      <c r="AB1080" s="297"/>
      <c r="AC1080" s="298"/>
      <c r="AD1080" s="205">
        <f>'Art. 121'!AF1043</f>
        <v>2</v>
      </c>
      <c r="AE1080" s="91">
        <f t="shared" si="188"/>
        <v>0.29761904761904762</v>
      </c>
      <c r="AF1080">
        <f t="shared" si="189"/>
        <v>1</v>
      </c>
      <c r="AG1080" s="89">
        <f t="shared" si="190"/>
        <v>1</v>
      </c>
      <c r="AH1080" s="92">
        <f t="shared" si="191"/>
        <v>1</v>
      </c>
      <c r="AI1080" s="93">
        <f t="shared" si="192"/>
        <v>6.25E-2</v>
      </c>
      <c r="AJ1080" s="93">
        <f t="shared" si="193"/>
        <v>6.25E-2</v>
      </c>
      <c r="AK1080" s="93">
        <f t="shared" si="194"/>
        <v>0.29761904761904762</v>
      </c>
    </row>
    <row r="1081" spans="1:37" ht="25.35" customHeight="1" thickTop="1" thickBot="1">
      <c r="A1081" s="296" t="s">
        <v>816</v>
      </c>
      <c r="B1081" s="297"/>
      <c r="C1081" s="297"/>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c r="Z1081" s="297"/>
      <c r="AA1081" s="297"/>
      <c r="AB1081" s="297"/>
      <c r="AC1081" s="298"/>
      <c r="AD1081" s="205">
        <f>'Art. 121'!AF1044</f>
        <v>2</v>
      </c>
      <c r="AE1081" s="91">
        <f t="shared" si="188"/>
        <v>0.29761904761904762</v>
      </c>
      <c r="AF1081">
        <f t="shared" si="189"/>
        <v>1</v>
      </c>
      <c r="AG1081" s="89">
        <f t="shared" si="190"/>
        <v>1</v>
      </c>
      <c r="AH1081" s="92">
        <f t="shared" si="191"/>
        <v>1</v>
      </c>
      <c r="AI1081" s="93">
        <f t="shared" si="192"/>
        <v>6.25E-2</v>
      </c>
      <c r="AJ1081" s="93">
        <f t="shared" si="193"/>
        <v>6.25E-2</v>
      </c>
      <c r="AK1081" s="93">
        <f t="shared" si="194"/>
        <v>0.29761904761904762</v>
      </c>
    </row>
    <row r="1082" spans="1:37" ht="25.35" customHeight="1" thickTop="1" thickBot="1">
      <c r="A1082" s="296" t="s">
        <v>817</v>
      </c>
      <c r="B1082" s="297"/>
      <c r="C1082" s="297"/>
      <c r="D1082" s="297"/>
      <c r="E1082" s="297"/>
      <c r="F1082" s="297"/>
      <c r="G1082" s="297"/>
      <c r="H1082" s="297"/>
      <c r="I1082" s="297"/>
      <c r="J1082" s="297"/>
      <c r="K1082" s="297"/>
      <c r="L1082" s="297"/>
      <c r="M1082" s="297"/>
      <c r="N1082" s="297"/>
      <c r="O1082" s="297"/>
      <c r="P1082" s="297"/>
      <c r="Q1082" s="297"/>
      <c r="R1082" s="297"/>
      <c r="S1082" s="297"/>
      <c r="T1082" s="297"/>
      <c r="U1082" s="297"/>
      <c r="V1082" s="297"/>
      <c r="W1082" s="297"/>
      <c r="X1082" s="297"/>
      <c r="Y1082" s="297"/>
      <c r="Z1082" s="297"/>
      <c r="AA1082" s="297"/>
      <c r="AB1082" s="297"/>
      <c r="AC1082" s="298"/>
      <c r="AD1082" s="205">
        <f>'Art. 121'!AF1045</f>
        <v>2</v>
      </c>
      <c r="AE1082" s="91">
        <f t="shared" si="188"/>
        <v>0.29761904761904762</v>
      </c>
      <c r="AF1082">
        <f t="shared" si="189"/>
        <v>1</v>
      </c>
      <c r="AG1082" s="89">
        <f t="shared" si="190"/>
        <v>1</v>
      </c>
      <c r="AH1082" s="92">
        <f t="shared" si="191"/>
        <v>1</v>
      </c>
      <c r="AI1082" s="93">
        <f t="shared" si="192"/>
        <v>6.25E-2</v>
      </c>
      <c r="AJ1082" s="93">
        <f t="shared" si="193"/>
        <v>6.25E-2</v>
      </c>
      <c r="AK1082" s="93">
        <f t="shared" si="194"/>
        <v>0.29761904761904762</v>
      </c>
    </row>
    <row r="1083" spans="1:37" ht="25.35" customHeight="1" thickTop="1" thickBot="1">
      <c r="A1083" s="296" t="s">
        <v>818</v>
      </c>
      <c r="B1083" s="297"/>
      <c r="C1083" s="297"/>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c r="Z1083" s="297"/>
      <c r="AA1083" s="297"/>
      <c r="AB1083" s="297"/>
      <c r="AC1083" s="298"/>
      <c r="AD1083" s="205">
        <f>'Art. 121'!AF1046</f>
        <v>2</v>
      </c>
      <c r="AE1083" s="91">
        <f t="shared" si="188"/>
        <v>0.29761904761904762</v>
      </c>
      <c r="AF1083">
        <f t="shared" si="189"/>
        <v>1</v>
      </c>
      <c r="AG1083" s="89">
        <f t="shared" si="190"/>
        <v>1</v>
      </c>
      <c r="AH1083" s="92">
        <f t="shared" si="191"/>
        <v>1</v>
      </c>
      <c r="AI1083" s="93">
        <f t="shared" si="192"/>
        <v>6.25E-2</v>
      </c>
      <c r="AJ1083" s="93">
        <f t="shared" si="193"/>
        <v>6.25E-2</v>
      </c>
      <c r="AK1083" s="93">
        <f t="shared" si="194"/>
        <v>0.29761904761904762</v>
      </c>
    </row>
    <row r="1084" spans="1:37" ht="25.35" customHeight="1" thickTop="1" thickBot="1">
      <c r="A1084" s="296" t="s">
        <v>2141</v>
      </c>
      <c r="B1084" s="297"/>
      <c r="C1084" s="297"/>
      <c r="D1084" s="297"/>
      <c r="E1084" s="297"/>
      <c r="F1084" s="297"/>
      <c r="G1084" s="297"/>
      <c r="H1084" s="297"/>
      <c r="I1084" s="297"/>
      <c r="J1084" s="297"/>
      <c r="K1084" s="297"/>
      <c r="L1084" s="297"/>
      <c r="M1084" s="297"/>
      <c r="N1084" s="297"/>
      <c r="O1084" s="297"/>
      <c r="P1084" s="297"/>
      <c r="Q1084" s="297"/>
      <c r="R1084" s="297"/>
      <c r="S1084" s="297"/>
      <c r="T1084" s="297"/>
      <c r="U1084" s="297"/>
      <c r="V1084" s="297"/>
      <c r="W1084" s="297"/>
      <c r="X1084" s="297"/>
      <c r="Y1084" s="297"/>
      <c r="Z1084" s="297"/>
      <c r="AA1084" s="297"/>
      <c r="AB1084" s="297"/>
      <c r="AC1084" s="298"/>
      <c r="AD1084" s="205">
        <f>'Art. 121'!AF1047</f>
        <v>2</v>
      </c>
      <c r="AE1084" s="91">
        <f t="shared" si="188"/>
        <v>0.29761904761904762</v>
      </c>
      <c r="AF1084">
        <f t="shared" si="189"/>
        <v>1</v>
      </c>
      <c r="AG1084" s="89">
        <f t="shared" si="190"/>
        <v>1</v>
      </c>
      <c r="AH1084" s="92">
        <f t="shared" si="191"/>
        <v>1</v>
      </c>
      <c r="AI1084" s="93">
        <f t="shared" si="192"/>
        <v>6.25E-2</v>
      </c>
      <c r="AJ1084" s="93">
        <f t="shared" si="193"/>
        <v>6.25E-2</v>
      </c>
      <c r="AK1084" s="93">
        <f t="shared" si="194"/>
        <v>0.29761904761904762</v>
      </c>
    </row>
    <row r="1085" spans="1:37" ht="25.35" customHeight="1" thickTop="1" thickBot="1">
      <c r="A1085" s="296" t="s">
        <v>820</v>
      </c>
      <c r="B1085" s="297"/>
      <c r="C1085" s="297"/>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c r="Z1085" s="297"/>
      <c r="AA1085" s="297"/>
      <c r="AB1085" s="297"/>
      <c r="AC1085" s="298"/>
      <c r="AD1085" s="205">
        <f>'Art. 121'!AF1048</f>
        <v>2</v>
      </c>
      <c r="AE1085" s="91">
        <f t="shared" si="188"/>
        <v>0.29761904761904762</v>
      </c>
      <c r="AF1085">
        <f t="shared" si="189"/>
        <v>1</v>
      </c>
      <c r="AG1085" s="89">
        <f t="shared" si="190"/>
        <v>1</v>
      </c>
      <c r="AH1085" s="92">
        <f t="shared" si="191"/>
        <v>1</v>
      </c>
      <c r="AI1085" s="93">
        <f t="shared" si="192"/>
        <v>6.25E-2</v>
      </c>
      <c r="AJ1085" s="93">
        <f t="shared" si="193"/>
        <v>6.25E-2</v>
      </c>
      <c r="AK1085" s="93">
        <f t="shared" si="194"/>
        <v>0.29761904761904762</v>
      </c>
    </row>
    <row r="1086" spans="1:37" ht="25.35" customHeight="1" thickTop="1" thickBot="1">
      <c r="A1086" s="296" t="s">
        <v>821</v>
      </c>
      <c r="B1086" s="297"/>
      <c r="C1086" s="297"/>
      <c r="D1086" s="297"/>
      <c r="E1086" s="297"/>
      <c r="F1086" s="297"/>
      <c r="G1086" s="297"/>
      <c r="H1086" s="297"/>
      <c r="I1086" s="297"/>
      <c r="J1086" s="297"/>
      <c r="K1086" s="297"/>
      <c r="L1086" s="297"/>
      <c r="M1086" s="297"/>
      <c r="N1086" s="297"/>
      <c r="O1086" s="297"/>
      <c r="P1086" s="297"/>
      <c r="Q1086" s="297"/>
      <c r="R1086" s="297"/>
      <c r="S1086" s="297"/>
      <c r="T1086" s="297"/>
      <c r="U1086" s="297"/>
      <c r="V1086" s="297"/>
      <c r="W1086" s="297"/>
      <c r="X1086" s="297"/>
      <c r="Y1086" s="297"/>
      <c r="Z1086" s="297"/>
      <c r="AA1086" s="297"/>
      <c r="AB1086" s="297"/>
      <c r="AC1086" s="298"/>
      <c r="AD1086" s="205">
        <f>'Art. 121'!AF1049</f>
        <v>2</v>
      </c>
      <c r="AE1086" s="91">
        <f t="shared" si="188"/>
        <v>0.29761904761904762</v>
      </c>
      <c r="AF1086">
        <f t="shared" si="189"/>
        <v>1</v>
      </c>
      <c r="AG1086" s="89">
        <f t="shared" si="190"/>
        <v>1</v>
      </c>
      <c r="AH1086" s="92">
        <f t="shared" si="191"/>
        <v>1</v>
      </c>
      <c r="AI1086" s="93">
        <f t="shared" si="192"/>
        <v>6.25E-2</v>
      </c>
      <c r="AJ1086" s="93">
        <f t="shared" si="193"/>
        <v>6.25E-2</v>
      </c>
      <c r="AK1086" s="93">
        <f t="shared" si="194"/>
        <v>0.29761904761904762</v>
      </c>
    </row>
    <row r="1087" spans="1:37" ht="25.35" customHeight="1" thickTop="1" thickBot="1">
      <c r="A1087" s="296" t="s">
        <v>822</v>
      </c>
      <c r="B1087" s="297"/>
      <c r="C1087" s="297"/>
      <c r="D1087" s="297"/>
      <c r="E1087" s="297"/>
      <c r="F1087" s="297"/>
      <c r="G1087" s="297"/>
      <c r="H1087" s="297"/>
      <c r="I1087" s="297"/>
      <c r="J1087" s="297"/>
      <c r="K1087" s="297"/>
      <c r="L1087" s="297"/>
      <c r="M1087" s="297"/>
      <c r="N1087" s="297"/>
      <c r="O1087" s="297"/>
      <c r="P1087" s="297"/>
      <c r="Q1087" s="297"/>
      <c r="R1087" s="297"/>
      <c r="S1087" s="297"/>
      <c r="T1087" s="297"/>
      <c r="U1087" s="297"/>
      <c r="V1087" s="297"/>
      <c r="W1087" s="297"/>
      <c r="X1087" s="297"/>
      <c r="Y1087" s="297"/>
      <c r="Z1087" s="297"/>
      <c r="AA1087" s="297"/>
      <c r="AB1087" s="297"/>
      <c r="AC1087" s="298"/>
      <c r="AD1087" s="205">
        <f>'Art. 121'!AF1050</f>
        <v>2</v>
      </c>
      <c r="AE1087" s="91">
        <f t="shared" si="188"/>
        <v>0.29761904761904762</v>
      </c>
      <c r="AF1087">
        <f t="shared" si="189"/>
        <v>1</v>
      </c>
      <c r="AG1087" s="89">
        <f t="shared" si="190"/>
        <v>1</v>
      </c>
      <c r="AH1087" s="92">
        <f t="shared" si="191"/>
        <v>1</v>
      </c>
      <c r="AI1087" s="93">
        <f t="shared" si="192"/>
        <v>6.25E-2</v>
      </c>
      <c r="AJ1087" s="93">
        <f t="shared" si="193"/>
        <v>6.25E-2</v>
      </c>
      <c r="AK1087" s="93">
        <f t="shared" si="194"/>
        <v>0.29761904761904762</v>
      </c>
    </row>
    <row r="1088" spans="1:37" ht="25.35" customHeight="1" thickTop="1" thickBot="1">
      <c r="A1088" s="296" t="s">
        <v>2142</v>
      </c>
      <c r="B1088" s="297"/>
      <c r="C1088" s="297"/>
      <c r="D1088" s="297"/>
      <c r="E1088" s="297"/>
      <c r="F1088" s="297"/>
      <c r="G1088" s="297"/>
      <c r="H1088" s="297"/>
      <c r="I1088" s="297"/>
      <c r="J1088" s="297"/>
      <c r="K1088" s="297"/>
      <c r="L1088" s="297"/>
      <c r="M1088" s="297"/>
      <c r="N1088" s="297"/>
      <c r="O1088" s="297"/>
      <c r="P1088" s="297"/>
      <c r="Q1088" s="297"/>
      <c r="R1088" s="297"/>
      <c r="S1088" s="297"/>
      <c r="T1088" s="297"/>
      <c r="U1088" s="297"/>
      <c r="V1088" s="297"/>
      <c r="W1088" s="297"/>
      <c r="X1088" s="297"/>
      <c r="Y1088" s="297"/>
      <c r="Z1088" s="297"/>
      <c r="AA1088" s="297"/>
      <c r="AB1088" s="297"/>
      <c r="AC1088" s="298"/>
      <c r="AD1088" s="205">
        <f>'Art. 121'!AF1051</f>
        <v>2</v>
      </c>
      <c r="AE1088" s="91">
        <f t="shared" si="188"/>
        <v>0.29761904761904762</v>
      </c>
      <c r="AF1088">
        <f t="shared" si="189"/>
        <v>1</v>
      </c>
      <c r="AG1088" s="89">
        <f t="shared" si="190"/>
        <v>1</v>
      </c>
      <c r="AH1088" s="92">
        <f t="shared" si="191"/>
        <v>1</v>
      </c>
      <c r="AI1088" s="93">
        <f t="shared" si="192"/>
        <v>6.25E-2</v>
      </c>
      <c r="AJ1088" s="93">
        <f t="shared" si="193"/>
        <v>6.25E-2</v>
      </c>
      <c r="AK1088" s="93">
        <f t="shared" si="194"/>
        <v>0.29761904761904762</v>
      </c>
    </row>
    <row r="1089" spans="1:37" ht="25.35" customHeight="1" thickTop="1">
      <c r="A1089" s="304" t="s">
        <v>2143</v>
      </c>
      <c r="B1089" s="304"/>
      <c r="C1089" s="304"/>
      <c r="D1089" s="304"/>
      <c r="E1089" s="304"/>
      <c r="F1089" s="304"/>
      <c r="G1089" s="304"/>
      <c r="H1089" s="304"/>
      <c r="I1089" s="304"/>
      <c r="J1089" s="304"/>
      <c r="K1089" s="304"/>
      <c r="L1089" s="304"/>
      <c r="M1089" s="304"/>
      <c r="N1089" s="304"/>
      <c r="O1089" s="304"/>
      <c r="P1089" s="304"/>
      <c r="Q1089" s="304"/>
      <c r="R1089" s="304"/>
      <c r="S1089" s="304"/>
      <c r="T1089" s="304"/>
      <c r="U1089" s="304"/>
      <c r="V1089" s="304"/>
      <c r="W1089" s="304"/>
      <c r="X1089" s="304"/>
      <c r="Y1089" s="304"/>
      <c r="Z1089" s="304"/>
      <c r="AA1089" s="304"/>
      <c r="AB1089" s="304"/>
      <c r="AC1089" s="304"/>
      <c r="AD1089" s="304"/>
      <c r="AE1089" s="91">
        <f>SUM(AE1073:AE1088)</f>
        <v>4.761904761904761</v>
      </c>
      <c r="AF1089" s="63"/>
      <c r="AG1089" s="94">
        <f>SUM(AG1073:AG1088)</f>
        <v>16</v>
      </c>
      <c r="AH1089" s="95"/>
      <c r="AI1089" s="96"/>
      <c r="AJ1089" s="96"/>
      <c r="AK1089" s="96"/>
    </row>
    <row r="1090" spans="1:37" ht="25.35" customHeight="1">
      <c r="A1090" s="302" t="s">
        <v>2144</v>
      </c>
      <c r="B1090" s="302"/>
      <c r="C1090" s="302"/>
      <c r="D1090" s="302"/>
      <c r="E1090" s="302"/>
      <c r="F1090" s="302"/>
      <c r="G1090" s="302"/>
      <c r="H1090" s="302"/>
      <c r="I1090" s="302"/>
      <c r="J1090" s="302"/>
      <c r="K1090" s="302"/>
      <c r="L1090" s="302"/>
      <c r="M1090" s="302"/>
      <c r="N1090" s="302"/>
      <c r="O1090" s="302"/>
      <c r="P1090" s="302"/>
      <c r="Q1090" s="302"/>
      <c r="R1090" s="302"/>
      <c r="S1090" s="302"/>
      <c r="T1090" s="302"/>
      <c r="U1090" s="302"/>
      <c r="V1090" s="302"/>
      <c r="W1090" s="302"/>
      <c r="X1090" s="302"/>
      <c r="Y1090" s="302"/>
      <c r="Z1090" s="302"/>
      <c r="AA1090" s="302"/>
      <c r="AB1090" s="302"/>
      <c r="AC1090" s="302"/>
      <c r="AD1090" s="302"/>
      <c r="AE1090" s="91">
        <f>AE1089/$AE$23*100</f>
        <v>99.999999999999972</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05" t="s">
        <v>79</v>
      </c>
      <c r="B1092" s="305"/>
      <c r="C1092" s="305"/>
      <c r="D1092" s="305"/>
      <c r="E1092" s="305"/>
      <c r="F1092" s="305"/>
      <c r="G1092" s="305"/>
      <c r="H1092" s="305"/>
      <c r="I1092" s="305"/>
      <c r="J1092" s="305"/>
      <c r="K1092" s="305"/>
      <c r="L1092" s="305"/>
      <c r="M1092" s="305"/>
      <c r="N1092" s="305"/>
      <c r="O1092" s="305"/>
      <c r="P1092" s="305"/>
      <c r="Q1092" s="305"/>
      <c r="R1092" s="305"/>
      <c r="S1092" s="305"/>
      <c r="T1092" s="305"/>
      <c r="U1092" s="305"/>
      <c r="V1092" s="305"/>
      <c r="W1092" s="305"/>
      <c r="X1092" s="305"/>
      <c r="Y1092" s="305"/>
      <c r="Z1092" s="305"/>
      <c r="AA1092" s="305"/>
      <c r="AB1092" s="305"/>
      <c r="AC1092" s="305"/>
      <c r="AD1092" s="106" t="s">
        <v>67</v>
      </c>
      <c r="AE1092" s="107" t="s">
        <v>9</v>
      </c>
      <c r="AF1092" s="89" t="s">
        <v>1877</v>
      </c>
      <c r="AG1092" s="89" t="s">
        <v>1878</v>
      </c>
      <c r="AH1092" s="89" t="s">
        <v>1879</v>
      </c>
      <c r="AI1092" s="90" t="s">
        <v>1880</v>
      </c>
      <c r="AJ1092" s="89"/>
      <c r="AK1092" s="90" t="s">
        <v>1881</v>
      </c>
    </row>
    <row r="1093" spans="1:37" ht="25.35" customHeight="1" thickTop="1" thickBot="1">
      <c r="A1093" s="296" t="s">
        <v>2145</v>
      </c>
      <c r="B1093" s="297"/>
      <c r="C1093" s="297"/>
      <c r="D1093" s="297"/>
      <c r="E1093" s="297"/>
      <c r="F1093" s="297"/>
      <c r="G1093" s="297"/>
      <c r="H1093" s="297"/>
      <c r="I1093" s="297"/>
      <c r="J1093" s="297"/>
      <c r="K1093" s="297"/>
      <c r="L1093" s="297"/>
      <c r="M1093" s="297"/>
      <c r="N1093" s="297"/>
      <c r="O1093" s="297"/>
      <c r="P1093" s="297"/>
      <c r="Q1093" s="297"/>
      <c r="R1093" s="297"/>
      <c r="S1093" s="297"/>
      <c r="T1093" s="297"/>
      <c r="U1093" s="297"/>
      <c r="V1093" s="297"/>
      <c r="W1093" s="297"/>
      <c r="X1093" s="297"/>
      <c r="Y1093" s="297"/>
      <c r="Z1093" s="297"/>
      <c r="AA1093" s="297"/>
      <c r="AB1093" s="297"/>
      <c r="AC1093" s="298"/>
      <c r="AD1093" s="205">
        <f>'Art. 121'!AF1054</f>
        <v>2</v>
      </c>
      <c r="AE1093" s="91">
        <f>IF(AG1093=1,AK1093,AG1093)</f>
        <v>0.95238095238095244</v>
      </c>
      <c r="AF1093">
        <f>AD1093/2</f>
        <v>1</v>
      </c>
      <c r="AG1093" s="89">
        <f>IF(AND(AF1093&gt;=0,AF1093&lt;=1),1,"No aplica")</f>
        <v>1</v>
      </c>
      <c r="AH1093" s="92">
        <f>AD1093/(AG1093*2)</f>
        <v>1</v>
      </c>
      <c r="AI1093" s="93">
        <f>IF(AG1093=1,AG1093/$AG$1098,"No aplica")</f>
        <v>0.2</v>
      </c>
      <c r="AJ1093" s="93">
        <f>AF1093*AI1093</f>
        <v>0.2</v>
      </c>
      <c r="AK1093" s="93">
        <f>AJ1093*$AE$23</f>
        <v>0.95238095238095244</v>
      </c>
    </row>
    <row r="1094" spans="1:37" ht="25.35" customHeight="1" thickTop="1" thickBot="1">
      <c r="A1094" s="296" t="s">
        <v>172</v>
      </c>
      <c r="B1094" s="297"/>
      <c r="C1094" s="297"/>
      <c r="D1094" s="297"/>
      <c r="E1094" s="297"/>
      <c r="F1094" s="297"/>
      <c r="G1094" s="297"/>
      <c r="H1094" s="297"/>
      <c r="I1094" s="297"/>
      <c r="J1094" s="297"/>
      <c r="K1094" s="297"/>
      <c r="L1094" s="297"/>
      <c r="M1094" s="297"/>
      <c r="N1094" s="297"/>
      <c r="O1094" s="297"/>
      <c r="P1094" s="297"/>
      <c r="Q1094" s="297"/>
      <c r="R1094" s="297"/>
      <c r="S1094" s="297"/>
      <c r="T1094" s="297"/>
      <c r="U1094" s="297"/>
      <c r="V1094" s="297"/>
      <c r="W1094" s="297"/>
      <c r="X1094" s="297"/>
      <c r="Y1094" s="297"/>
      <c r="Z1094" s="297"/>
      <c r="AA1094" s="297"/>
      <c r="AB1094" s="297"/>
      <c r="AC1094" s="298"/>
      <c r="AD1094" s="205">
        <f>'Art. 121'!AF1055</f>
        <v>2</v>
      </c>
      <c r="AE1094" s="91">
        <f>IF(AG1094=1,AK1094,AG1094)</f>
        <v>0.95238095238095244</v>
      </c>
      <c r="AF1094">
        <f>AD1094/2</f>
        <v>1</v>
      </c>
      <c r="AG1094" s="89">
        <f>IF(AND(AF1094&gt;=0,AF1094&lt;=1),1,"No aplica")</f>
        <v>1</v>
      </c>
      <c r="AH1094" s="92">
        <f>AD1094/(AG1094*2)</f>
        <v>1</v>
      </c>
      <c r="AI1094" s="93">
        <f>IF(AG1094=1,AG1094/$AG$1098,"No aplica")</f>
        <v>0.2</v>
      </c>
      <c r="AJ1094" s="93">
        <f>AF1094*AI1094</f>
        <v>0.2</v>
      </c>
      <c r="AK1094" s="93">
        <f>AJ1094*$AE$23</f>
        <v>0.95238095238095244</v>
      </c>
    </row>
    <row r="1095" spans="1:37" ht="25.35" customHeight="1" thickTop="1" thickBot="1">
      <c r="A1095" s="296" t="s">
        <v>1927</v>
      </c>
      <c r="B1095" s="297"/>
      <c r="C1095" s="297"/>
      <c r="D1095" s="297"/>
      <c r="E1095" s="297"/>
      <c r="F1095" s="297"/>
      <c r="G1095" s="297"/>
      <c r="H1095" s="297"/>
      <c r="I1095" s="297"/>
      <c r="J1095" s="297"/>
      <c r="K1095" s="297"/>
      <c r="L1095" s="297"/>
      <c r="M1095" s="297"/>
      <c r="N1095" s="297"/>
      <c r="O1095" s="297"/>
      <c r="P1095" s="297"/>
      <c r="Q1095" s="297"/>
      <c r="R1095" s="297"/>
      <c r="S1095" s="297"/>
      <c r="T1095" s="297"/>
      <c r="U1095" s="297"/>
      <c r="V1095" s="297"/>
      <c r="W1095" s="297"/>
      <c r="X1095" s="297"/>
      <c r="Y1095" s="297"/>
      <c r="Z1095" s="297"/>
      <c r="AA1095" s="297"/>
      <c r="AB1095" s="297"/>
      <c r="AC1095" s="298"/>
      <c r="AD1095" s="205">
        <f>'Art. 121'!AF1056</f>
        <v>2</v>
      </c>
      <c r="AE1095" s="91">
        <f>IF(AG1095=1,AK1095,AG1095)</f>
        <v>0.95238095238095244</v>
      </c>
      <c r="AF1095">
        <f>AD1095/2</f>
        <v>1</v>
      </c>
      <c r="AG1095" s="89">
        <f>IF(AND(AF1095&gt;=0,AF1095&lt;=1),1,"No aplica")</f>
        <v>1</v>
      </c>
      <c r="AH1095" s="92">
        <f>AD1095/(AG1095*2)</f>
        <v>1</v>
      </c>
      <c r="AI1095" s="93">
        <f>IF(AG1095=1,AG1095/$AG$1098,"No aplica")</f>
        <v>0.2</v>
      </c>
      <c r="AJ1095" s="93">
        <f>AF1095*AI1095</f>
        <v>0.2</v>
      </c>
      <c r="AK1095" s="93">
        <f>AJ1095*$AE$23</f>
        <v>0.95238095238095244</v>
      </c>
    </row>
    <row r="1096" spans="1:37" ht="25.35" customHeight="1" thickTop="1" thickBot="1">
      <c r="A1096" s="296" t="s">
        <v>1928</v>
      </c>
      <c r="B1096" s="297"/>
      <c r="C1096" s="297"/>
      <c r="D1096" s="297"/>
      <c r="E1096" s="297"/>
      <c r="F1096" s="297"/>
      <c r="G1096" s="297"/>
      <c r="H1096" s="297"/>
      <c r="I1096" s="297"/>
      <c r="J1096" s="297"/>
      <c r="K1096" s="297"/>
      <c r="L1096" s="297"/>
      <c r="M1096" s="297"/>
      <c r="N1096" s="297"/>
      <c r="O1096" s="297"/>
      <c r="P1096" s="297"/>
      <c r="Q1096" s="297"/>
      <c r="R1096" s="297"/>
      <c r="S1096" s="297"/>
      <c r="T1096" s="297"/>
      <c r="U1096" s="297"/>
      <c r="V1096" s="297"/>
      <c r="W1096" s="297"/>
      <c r="X1096" s="297"/>
      <c r="Y1096" s="297"/>
      <c r="Z1096" s="297"/>
      <c r="AA1096" s="297"/>
      <c r="AB1096" s="297"/>
      <c r="AC1096" s="298"/>
      <c r="AD1096" s="205">
        <f>'Art. 121'!AF1057</f>
        <v>2</v>
      </c>
      <c r="AE1096" s="91">
        <f>IF(AG1096=1,AK1096,AG1096)</f>
        <v>0.95238095238095244</v>
      </c>
      <c r="AF1096">
        <f>AD1096/2</f>
        <v>1</v>
      </c>
      <c r="AG1096" s="89">
        <f>IF(AND(AF1096&gt;=0,AF1096&lt;=1),1,"No aplica")</f>
        <v>1</v>
      </c>
      <c r="AH1096" s="92">
        <f>AD1096/(AG1096*2)</f>
        <v>1</v>
      </c>
      <c r="AI1096" s="93">
        <f>IF(AG1096=1,AG1096/$AG$1098,"No aplica")</f>
        <v>0.2</v>
      </c>
      <c r="AJ1096" s="93">
        <f>AF1096*AI1096</f>
        <v>0.2</v>
      </c>
      <c r="AK1096" s="93">
        <f>AJ1096*$AE$23</f>
        <v>0.95238095238095244</v>
      </c>
    </row>
    <row r="1097" spans="1:37" ht="25.35" customHeight="1" thickTop="1" thickBot="1">
      <c r="A1097" s="296" t="s">
        <v>826</v>
      </c>
      <c r="B1097" s="297"/>
      <c r="C1097" s="297"/>
      <c r="D1097" s="297"/>
      <c r="E1097" s="297"/>
      <c r="F1097" s="297"/>
      <c r="G1097" s="297"/>
      <c r="H1097" s="297"/>
      <c r="I1097" s="297"/>
      <c r="J1097" s="297"/>
      <c r="K1097" s="297"/>
      <c r="L1097" s="297"/>
      <c r="M1097" s="297"/>
      <c r="N1097" s="297"/>
      <c r="O1097" s="297"/>
      <c r="P1097" s="297"/>
      <c r="Q1097" s="297"/>
      <c r="R1097" s="297"/>
      <c r="S1097" s="297"/>
      <c r="T1097" s="297"/>
      <c r="U1097" s="297"/>
      <c r="V1097" s="297"/>
      <c r="W1097" s="297"/>
      <c r="X1097" s="297"/>
      <c r="Y1097" s="297"/>
      <c r="Z1097" s="297"/>
      <c r="AA1097" s="297"/>
      <c r="AB1097" s="297"/>
      <c r="AC1097" s="298"/>
      <c r="AD1097" s="205">
        <f>'Art. 121'!AF1058</f>
        <v>2</v>
      </c>
      <c r="AE1097" s="91">
        <f>IF(AG1097=1,AK1097,AG1097)</f>
        <v>0.95238095238095244</v>
      </c>
      <c r="AF1097">
        <f>AD1097/2</f>
        <v>1</v>
      </c>
      <c r="AG1097" s="89">
        <f>IF(AND(AF1097&gt;=0,AF1097&lt;=1),1,"No aplica")</f>
        <v>1</v>
      </c>
      <c r="AH1097" s="92">
        <f>AD1097/(AG1097*2)</f>
        <v>1</v>
      </c>
      <c r="AI1097" s="93">
        <f>IF(AG1097=1,AG1097/$AG$1098,"No aplica")</f>
        <v>0.2</v>
      </c>
      <c r="AJ1097" s="93">
        <f>AF1097*AI1097</f>
        <v>0.2</v>
      </c>
      <c r="AK1097" s="93">
        <f>AJ1097*$AE$23</f>
        <v>0.95238095238095244</v>
      </c>
    </row>
    <row r="1098" spans="1:37" ht="25.35" customHeight="1" thickTop="1">
      <c r="A1098" s="304" t="s">
        <v>2146</v>
      </c>
      <c r="B1098" s="304"/>
      <c r="C1098" s="304"/>
      <c r="D1098" s="304"/>
      <c r="E1098" s="304"/>
      <c r="F1098" s="304"/>
      <c r="G1098" s="304"/>
      <c r="H1098" s="304"/>
      <c r="I1098" s="304"/>
      <c r="J1098" s="304"/>
      <c r="K1098" s="304"/>
      <c r="L1098" s="304"/>
      <c r="M1098" s="304"/>
      <c r="N1098" s="304"/>
      <c r="O1098" s="304"/>
      <c r="P1098" s="304"/>
      <c r="Q1098" s="304"/>
      <c r="R1098" s="304"/>
      <c r="S1098" s="304"/>
      <c r="T1098" s="304"/>
      <c r="U1098" s="304"/>
      <c r="V1098" s="304"/>
      <c r="W1098" s="304"/>
      <c r="X1098" s="304"/>
      <c r="Y1098" s="304"/>
      <c r="Z1098" s="304"/>
      <c r="AA1098" s="304"/>
      <c r="AB1098" s="304"/>
      <c r="AC1098" s="304"/>
      <c r="AD1098" s="304"/>
      <c r="AE1098" s="91">
        <f>SUM(AE1091:AE1097)</f>
        <v>4.7619047619047619</v>
      </c>
      <c r="AF1098" s="63"/>
      <c r="AG1098" s="94">
        <f>SUM(AG1093:AG1097)</f>
        <v>5</v>
      </c>
      <c r="AH1098" s="95"/>
      <c r="AI1098" s="96"/>
      <c r="AJ1098" s="96"/>
      <c r="AK1098" s="96"/>
    </row>
    <row r="1099" spans="1:37" ht="25.35" customHeight="1">
      <c r="A1099" s="302" t="s">
        <v>2147</v>
      </c>
      <c r="B1099" s="302"/>
      <c r="C1099" s="302"/>
      <c r="D1099" s="302"/>
      <c r="E1099" s="302"/>
      <c r="F1099" s="302"/>
      <c r="G1099" s="302"/>
      <c r="H1099" s="302"/>
      <c r="I1099" s="302"/>
      <c r="J1099" s="302"/>
      <c r="K1099" s="302"/>
      <c r="L1099" s="302"/>
      <c r="M1099" s="302"/>
      <c r="N1099" s="302"/>
      <c r="O1099" s="302"/>
      <c r="P1099" s="302"/>
      <c r="Q1099" s="302"/>
      <c r="R1099" s="302"/>
      <c r="S1099" s="302"/>
      <c r="T1099" s="302"/>
      <c r="U1099" s="302"/>
      <c r="V1099" s="302"/>
      <c r="W1099" s="302"/>
      <c r="X1099" s="302"/>
      <c r="Y1099" s="302"/>
      <c r="Z1099" s="302"/>
      <c r="AA1099" s="302"/>
      <c r="AB1099" s="302"/>
      <c r="AC1099" s="302"/>
      <c r="AD1099" s="302"/>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94" t="s">
        <v>827</v>
      </c>
      <c r="B1102" s="294"/>
      <c r="C1102" s="294"/>
      <c r="D1102" s="294"/>
      <c r="E1102" s="294"/>
      <c r="F1102" s="294"/>
      <c r="G1102" s="294"/>
      <c r="H1102" s="294"/>
      <c r="I1102" s="294"/>
      <c r="J1102" s="294"/>
      <c r="K1102" s="294"/>
      <c r="L1102" s="294"/>
      <c r="M1102" s="294"/>
      <c r="N1102" s="294"/>
      <c r="O1102" s="294"/>
      <c r="P1102" s="294"/>
      <c r="Q1102" s="294"/>
      <c r="R1102" s="294"/>
      <c r="S1102" s="294"/>
      <c r="T1102" s="294"/>
      <c r="U1102" s="294"/>
      <c r="V1102" s="294"/>
      <c r="W1102" s="294"/>
      <c r="X1102" s="294"/>
      <c r="Y1102" s="294"/>
      <c r="Z1102" s="294"/>
      <c r="AA1102" s="294"/>
      <c r="AB1102" s="294"/>
      <c r="AC1102" s="294"/>
      <c r="AD1102" s="204"/>
      <c r="AE1102" s="204"/>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03" t="s">
        <v>44</v>
      </c>
      <c r="B1105" s="303"/>
      <c r="C1105" s="303"/>
      <c r="D1105" s="303"/>
      <c r="E1105" s="303"/>
      <c r="F1105" s="303"/>
      <c r="G1105" s="303"/>
      <c r="H1105" s="303"/>
      <c r="I1105" s="303"/>
      <c r="J1105" s="303"/>
      <c r="K1105" s="303"/>
      <c r="L1105" s="303"/>
      <c r="M1105" s="303"/>
      <c r="N1105" s="303"/>
      <c r="O1105" s="303"/>
      <c r="P1105" s="303"/>
      <c r="Q1105" s="303"/>
      <c r="R1105" s="303"/>
      <c r="S1105" s="303"/>
      <c r="T1105" s="303"/>
      <c r="U1105" s="303"/>
      <c r="V1105" s="303"/>
      <c r="W1105" s="303"/>
      <c r="X1105" s="303"/>
      <c r="Y1105" s="303"/>
      <c r="Z1105" s="303"/>
      <c r="AA1105" s="303"/>
      <c r="AB1105" s="303"/>
      <c r="AC1105" s="303"/>
      <c r="AD1105" s="67" t="s">
        <v>67</v>
      </c>
      <c r="AE1105" s="201" t="s">
        <v>9</v>
      </c>
      <c r="AF1105" s="89" t="s">
        <v>1877</v>
      </c>
      <c r="AG1105" s="89" t="s">
        <v>1878</v>
      </c>
      <c r="AH1105" s="89" t="s">
        <v>1879</v>
      </c>
      <c r="AI1105" s="90" t="s">
        <v>1880</v>
      </c>
      <c r="AJ1105" s="89"/>
      <c r="AK1105" s="90" t="s">
        <v>1881</v>
      </c>
    </row>
    <row r="1106" spans="1:37" ht="25.35" customHeight="1" thickTop="1" thickBot="1">
      <c r="A1106" s="296" t="s">
        <v>69</v>
      </c>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c r="Z1106" s="297"/>
      <c r="AA1106" s="297"/>
      <c r="AB1106" s="297"/>
      <c r="AC1106" s="298"/>
      <c r="AD1106" s="205">
        <f>'Art. 121'!AF1067</f>
        <v>3</v>
      </c>
      <c r="AE1106" s="91" t="str">
        <f t="shared" ref="AE1106:AE1127" si="195">IF(AG1106=1,AK1106,AG1106)</f>
        <v>No aplica</v>
      </c>
      <c r="AF1106">
        <f t="shared" ref="AF1106:AF1127" si="196">AD1106/2</f>
        <v>1.5</v>
      </c>
      <c r="AG1106" s="89" t="str">
        <f t="shared" ref="AG1106:AG1127" si="197">IF(AND(AF1106&gt;=0,AF1106&lt;=1),1,"No aplica")</f>
        <v>No aplica</v>
      </c>
      <c r="AH1106" s="92" t="e">
        <f t="shared" ref="AH1106:AH1127" si="198">AD1106/(AG1106*2)</f>
        <v>#VALUE!</v>
      </c>
      <c r="AI1106" s="93" t="str">
        <f t="shared" ref="AI1106:AI1127" si="199">IF(AG1106=1,AG1106/$AG$1128,"No aplica")</f>
        <v>No aplica</v>
      </c>
      <c r="AJ1106" s="93" t="e">
        <f t="shared" ref="AJ1106:AJ1127" si="200">AF1106*AI1106</f>
        <v>#VALUE!</v>
      </c>
      <c r="AK1106" s="93" t="e">
        <f t="shared" ref="AK1106:AK1127" si="201">AJ1106*$AE$23</f>
        <v>#VALUE!</v>
      </c>
    </row>
    <row r="1107" spans="1:37" ht="25.35" customHeight="1" thickTop="1" thickBot="1">
      <c r="A1107" s="296" t="s">
        <v>109</v>
      </c>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8"/>
      <c r="AD1107" s="205">
        <f>'Art. 121'!AF1068</f>
        <v>3</v>
      </c>
      <c r="AE1107" s="91" t="str">
        <f t="shared" si="195"/>
        <v>No aplica</v>
      </c>
      <c r="AF1107">
        <f t="shared" si="196"/>
        <v>1.5</v>
      </c>
      <c r="AG1107" s="89" t="str">
        <f t="shared" si="197"/>
        <v>No aplica</v>
      </c>
      <c r="AH1107" s="92" t="e">
        <f t="shared" si="198"/>
        <v>#VALUE!</v>
      </c>
      <c r="AI1107" s="93" t="str">
        <f t="shared" si="199"/>
        <v>No aplica</v>
      </c>
      <c r="AJ1107" s="93" t="e">
        <f t="shared" si="200"/>
        <v>#VALUE!</v>
      </c>
      <c r="AK1107" s="93" t="e">
        <f t="shared" si="201"/>
        <v>#VALUE!</v>
      </c>
    </row>
    <row r="1108" spans="1:37" ht="25.35" customHeight="1" thickTop="1" thickBot="1">
      <c r="A1108" s="296" t="s">
        <v>2148</v>
      </c>
      <c r="B1108" s="297"/>
      <c r="C1108" s="297"/>
      <c r="D1108" s="297"/>
      <c r="E1108" s="297"/>
      <c r="F1108" s="297"/>
      <c r="G1108" s="297"/>
      <c r="H1108" s="297"/>
      <c r="I1108" s="297"/>
      <c r="J1108" s="297"/>
      <c r="K1108" s="297"/>
      <c r="L1108" s="297"/>
      <c r="M1108" s="297"/>
      <c r="N1108" s="297"/>
      <c r="O1108" s="297"/>
      <c r="P1108" s="297"/>
      <c r="Q1108" s="297"/>
      <c r="R1108" s="297"/>
      <c r="S1108" s="297"/>
      <c r="T1108" s="297"/>
      <c r="U1108" s="297"/>
      <c r="V1108" s="297"/>
      <c r="W1108" s="297"/>
      <c r="X1108" s="297"/>
      <c r="Y1108" s="297"/>
      <c r="Z1108" s="297"/>
      <c r="AA1108" s="297"/>
      <c r="AB1108" s="297"/>
      <c r="AC1108" s="298"/>
      <c r="AD1108" s="205">
        <f>'Art. 121'!AF1069</f>
        <v>3</v>
      </c>
      <c r="AE1108" s="91" t="str">
        <f t="shared" si="195"/>
        <v>No aplica</v>
      </c>
      <c r="AF1108">
        <f t="shared" si="196"/>
        <v>1.5</v>
      </c>
      <c r="AG1108" s="89" t="str">
        <f t="shared" si="197"/>
        <v>No aplica</v>
      </c>
      <c r="AH1108" s="92" t="e">
        <f t="shared" si="198"/>
        <v>#VALUE!</v>
      </c>
      <c r="AI1108" s="93" t="str">
        <f t="shared" si="199"/>
        <v>No aplica</v>
      </c>
      <c r="AJ1108" s="93" t="e">
        <f t="shared" si="200"/>
        <v>#VALUE!</v>
      </c>
      <c r="AK1108" s="93" t="e">
        <f t="shared" si="201"/>
        <v>#VALUE!</v>
      </c>
    </row>
    <row r="1109" spans="1:37" ht="25.35" customHeight="1" thickTop="1" thickBot="1">
      <c r="A1109" s="296" t="s">
        <v>830</v>
      </c>
      <c r="B1109" s="297"/>
      <c r="C1109" s="297"/>
      <c r="D1109" s="297"/>
      <c r="E1109" s="297"/>
      <c r="F1109" s="297"/>
      <c r="G1109" s="297"/>
      <c r="H1109" s="297"/>
      <c r="I1109" s="297"/>
      <c r="J1109" s="297"/>
      <c r="K1109" s="297"/>
      <c r="L1109" s="297"/>
      <c r="M1109" s="297"/>
      <c r="N1109" s="297"/>
      <c r="O1109" s="297"/>
      <c r="P1109" s="297"/>
      <c r="Q1109" s="297"/>
      <c r="R1109" s="297"/>
      <c r="S1109" s="297"/>
      <c r="T1109" s="297"/>
      <c r="U1109" s="297"/>
      <c r="V1109" s="297"/>
      <c r="W1109" s="297"/>
      <c r="X1109" s="297"/>
      <c r="Y1109" s="297"/>
      <c r="Z1109" s="297"/>
      <c r="AA1109" s="297"/>
      <c r="AB1109" s="297"/>
      <c r="AC1109" s="298"/>
      <c r="AD1109" s="205">
        <f>'Art. 121'!AF1071</f>
        <v>3</v>
      </c>
      <c r="AE1109" s="91" t="str">
        <f t="shared" si="195"/>
        <v>No aplica</v>
      </c>
      <c r="AF1109">
        <f t="shared" si="196"/>
        <v>1.5</v>
      </c>
      <c r="AG1109" s="89" t="str">
        <f t="shared" si="197"/>
        <v>No aplica</v>
      </c>
      <c r="AH1109" s="92" t="e">
        <f t="shared" si="198"/>
        <v>#VALUE!</v>
      </c>
      <c r="AI1109" s="93" t="str">
        <f t="shared" si="199"/>
        <v>No aplica</v>
      </c>
      <c r="AJ1109" s="93" t="e">
        <f t="shared" si="200"/>
        <v>#VALUE!</v>
      </c>
      <c r="AK1109" s="93" t="e">
        <f t="shared" si="201"/>
        <v>#VALUE!</v>
      </c>
    </row>
    <row r="1110" spans="1:37" ht="25.35" customHeight="1" thickTop="1" thickBot="1">
      <c r="A1110" s="296" t="s">
        <v>2149</v>
      </c>
      <c r="B1110" s="297"/>
      <c r="C1110" s="297"/>
      <c r="D1110" s="297"/>
      <c r="E1110" s="297"/>
      <c r="F1110" s="297"/>
      <c r="G1110" s="297"/>
      <c r="H1110" s="297"/>
      <c r="I1110" s="297"/>
      <c r="J1110" s="297"/>
      <c r="K1110" s="297"/>
      <c r="L1110" s="297"/>
      <c r="M1110" s="297"/>
      <c r="N1110" s="297"/>
      <c r="O1110" s="297"/>
      <c r="P1110" s="297"/>
      <c r="Q1110" s="297"/>
      <c r="R1110" s="297"/>
      <c r="S1110" s="297"/>
      <c r="T1110" s="297"/>
      <c r="U1110" s="297"/>
      <c r="V1110" s="297"/>
      <c r="W1110" s="297"/>
      <c r="X1110" s="297"/>
      <c r="Y1110" s="297"/>
      <c r="Z1110" s="297"/>
      <c r="AA1110" s="297"/>
      <c r="AB1110" s="297"/>
      <c r="AC1110" s="298"/>
      <c r="AD1110" s="205">
        <f>'Art. 121'!AF1072</f>
        <v>3</v>
      </c>
      <c r="AE1110" s="91" t="str">
        <f t="shared" si="195"/>
        <v>No aplica</v>
      </c>
      <c r="AF1110">
        <f t="shared" si="196"/>
        <v>1.5</v>
      </c>
      <c r="AG1110" s="89" t="str">
        <f t="shared" si="197"/>
        <v>No aplica</v>
      </c>
      <c r="AH1110" s="92" t="e">
        <f t="shared" si="198"/>
        <v>#VALUE!</v>
      </c>
      <c r="AI1110" s="93" t="str">
        <f t="shared" si="199"/>
        <v>No aplica</v>
      </c>
      <c r="AJ1110" s="93" t="e">
        <f t="shared" si="200"/>
        <v>#VALUE!</v>
      </c>
      <c r="AK1110" s="93" t="e">
        <f t="shared" si="201"/>
        <v>#VALUE!</v>
      </c>
    </row>
    <row r="1111" spans="1:37" ht="25.35" customHeight="1" thickTop="1" thickBot="1">
      <c r="A1111" s="296" t="s">
        <v>2150</v>
      </c>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c r="Z1111" s="297"/>
      <c r="AA1111" s="297"/>
      <c r="AB1111" s="297"/>
      <c r="AC1111" s="298"/>
      <c r="AD1111" s="205">
        <f>'Art. 121'!AF1073</f>
        <v>3</v>
      </c>
      <c r="AE1111" s="91" t="str">
        <f t="shared" si="195"/>
        <v>No aplica</v>
      </c>
      <c r="AF1111">
        <f t="shared" si="196"/>
        <v>1.5</v>
      </c>
      <c r="AG1111" s="89" t="str">
        <f t="shared" si="197"/>
        <v>No aplica</v>
      </c>
      <c r="AH1111" s="92" t="e">
        <f t="shared" si="198"/>
        <v>#VALUE!</v>
      </c>
      <c r="AI1111" s="93" t="str">
        <f t="shared" si="199"/>
        <v>No aplica</v>
      </c>
      <c r="AJ1111" s="93" t="e">
        <f t="shared" si="200"/>
        <v>#VALUE!</v>
      </c>
      <c r="AK1111" s="93" t="e">
        <f t="shared" si="201"/>
        <v>#VALUE!</v>
      </c>
    </row>
    <row r="1112" spans="1:37" ht="25.35" customHeight="1" thickTop="1" thickBot="1">
      <c r="A1112" s="296" t="s">
        <v>833</v>
      </c>
      <c r="B1112" s="297"/>
      <c r="C1112" s="297"/>
      <c r="D1112" s="297"/>
      <c r="E1112" s="297"/>
      <c r="F1112" s="297"/>
      <c r="G1112" s="297"/>
      <c r="H1112" s="297"/>
      <c r="I1112" s="297"/>
      <c r="J1112" s="297"/>
      <c r="K1112" s="297"/>
      <c r="L1112" s="297"/>
      <c r="M1112" s="297"/>
      <c r="N1112" s="297"/>
      <c r="O1112" s="297"/>
      <c r="P1112" s="297"/>
      <c r="Q1112" s="297"/>
      <c r="R1112" s="297"/>
      <c r="S1112" s="297"/>
      <c r="T1112" s="297"/>
      <c r="U1112" s="297"/>
      <c r="V1112" s="297"/>
      <c r="W1112" s="297"/>
      <c r="X1112" s="297"/>
      <c r="Y1112" s="297"/>
      <c r="Z1112" s="297"/>
      <c r="AA1112" s="297"/>
      <c r="AB1112" s="297"/>
      <c r="AC1112" s="298"/>
      <c r="AD1112" s="205">
        <f>'Art. 121'!AF1074</f>
        <v>3</v>
      </c>
      <c r="AE1112" s="91" t="str">
        <f t="shared" si="195"/>
        <v>No aplica</v>
      </c>
      <c r="AF1112">
        <f t="shared" si="196"/>
        <v>1.5</v>
      </c>
      <c r="AG1112" s="89" t="str">
        <f t="shared" si="197"/>
        <v>No aplica</v>
      </c>
      <c r="AH1112" s="92" t="e">
        <f t="shared" si="198"/>
        <v>#VALUE!</v>
      </c>
      <c r="AI1112" s="93" t="str">
        <f t="shared" si="199"/>
        <v>No aplica</v>
      </c>
      <c r="AJ1112" s="93" t="e">
        <f t="shared" si="200"/>
        <v>#VALUE!</v>
      </c>
      <c r="AK1112" s="93" t="e">
        <f t="shared" si="201"/>
        <v>#VALUE!</v>
      </c>
    </row>
    <row r="1113" spans="1:37" ht="25.35" customHeight="1" thickTop="1" thickBot="1">
      <c r="A1113" s="296" t="s">
        <v>2151</v>
      </c>
      <c r="B1113" s="297"/>
      <c r="C1113" s="297"/>
      <c r="D1113" s="297"/>
      <c r="E1113" s="297"/>
      <c r="F1113" s="297"/>
      <c r="G1113" s="297"/>
      <c r="H1113" s="297"/>
      <c r="I1113" s="297"/>
      <c r="J1113" s="297"/>
      <c r="K1113" s="297"/>
      <c r="L1113" s="297"/>
      <c r="M1113" s="297"/>
      <c r="N1113" s="297"/>
      <c r="O1113" s="297"/>
      <c r="P1113" s="297"/>
      <c r="Q1113" s="297"/>
      <c r="R1113" s="297"/>
      <c r="S1113" s="297"/>
      <c r="T1113" s="297"/>
      <c r="U1113" s="297"/>
      <c r="V1113" s="297"/>
      <c r="W1113" s="297"/>
      <c r="X1113" s="297"/>
      <c r="Y1113" s="297"/>
      <c r="Z1113" s="297"/>
      <c r="AA1113" s="297"/>
      <c r="AB1113" s="297"/>
      <c r="AC1113" s="298"/>
      <c r="AD1113" s="205">
        <f>'Art. 121'!AF1075</f>
        <v>3</v>
      </c>
      <c r="AE1113" s="91" t="str">
        <f t="shared" si="195"/>
        <v>No aplica</v>
      </c>
      <c r="AF1113">
        <f t="shared" si="196"/>
        <v>1.5</v>
      </c>
      <c r="AG1113" s="89" t="str">
        <f t="shared" si="197"/>
        <v>No aplica</v>
      </c>
      <c r="AH1113" s="92" t="e">
        <f t="shared" si="198"/>
        <v>#VALUE!</v>
      </c>
      <c r="AI1113" s="93" t="str">
        <f t="shared" si="199"/>
        <v>No aplica</v>
      </c>
      <c r="AJ1113" s="93" t="e">
        <f t="shared" si="200"/>
        <v>#VALUE!</v>
      </c>
      <c r="AK1113" s="93" t="e">
        <f t="shared" si="201"/>
        <v>#VALUE!</v>
      </c>
    </row>
    <row r="1114" spans="1:37" ht="25.35" customHeight="1" thickTop="1" thickBot="1">
      <c r="A1114" s="296" t="s">
        <v>835</v>
      </c>
      <c r="B1114" s="297"/>
      <c r="C1114" s="297"/>
      <c r="D1114" s="297"/>
      <c r="E1114" s="297"/>
      <c r="F1114" s="297"/>
      <c r="G1114" s="297"/>
      <c r="H1114" s="297"/>
      <c r="I1114" s="297"/>
      <c r="J1114" s="297"/>
      <c r="K1114" s="297"/>
      <c r="L1114" s="297"/>
      <c r="M1114" s="297"/>
      <c r="N1114" s="297"/>
      <c r="O1114" s="297"/>
      <c r="P1114" s="297"/>
      <c r="Q1114" s="297"/>
      <c r="R1114" s="297"/>
      <c r="S1114" s="297"/>
      <c r="T1114" s="297"/>
      <c r="U1114" s="297"/>
      <c r="V1114" s="297"/>
      <c r="W1114" s="297"/>
      <c r="X1114" s="297"/>
      <c r="Y1114" s="297"/>
      <c r="Z1114" s="297"/>
      <c r="AA1114" s="297"/>
      <c r="AB1114" s="297"/>
      <c r="AC1114" s="298"/>
      <c r="AD1114" s="205">
        <f>'Art. 121'!AF1075</f>
        <v>3</v>
      </c>
      <c r="AE1114" s="91" t="str">
        <f t="shared" si="195"/>
        <v>No aplica</v>
      </c>
      <c r="AF1114">
        <f t="shared" si="196"/>
        <v>1.5</v>
      </c>
      <c r="AG1114" s="89" t="str">
        <f t="shared" si="197"/>
        <v>No aplica</v>
      </c>
      <c r="AH1114" s="92" t="e">
        <f t="shared" si="198"/>
        <v>#VALUE!</v>
      </c>
      <c r="AI1114" s="93" t="str">
        <f t="shared" si="199"/>
        <v>No aplica</v>
      </c>
      <c r="AJ1114" s="93" t="e">
        <f t="shared" si="200"/>
        <v>#VALUE!</v>
      </c>
      <c r="AK1114" s="93" t="e">
        <f t="shared" si="201"/>
        <v>#VALUE!</v>
      </c>
    </row>
    <row r="1115" spans="1:37" ht="25.35" customHeight="1" thickTop="1" thickBot="1">
      <c r="A1115" s="296" t="s">
        <v>836</v>
      </c>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c r="Z1115" s="297"/>
      <c r="AA1115" s="297"/>
      <c r="AB1115" s="297"/>
      <c r="AC1115" s="298"/>
      <c r="AD1115" s="205">
        <f>'Art. 121'!AF1076</f>
        <v>3</v>
      </c>
      <c r="AE1115" s="91" t="str">
        <f t="shared" si="195"/>
        <v>No aplica</v>
      </c>
      <c r="AF1115">
        <f t="shared" si="196"/>
        <v>1.5</v>
      </c>
      <c r="AG1115" s="89" t="str">
        <f t="shared" si="197"/>
        <v>No aplica</v>
      </c>
      <c r="AH1115" s="92" t="e">
        <f t="shared" si="198"/>
        <v>#VALUE!</v>
      </c>
      <c r="AI1115" s="93" t="str">
        <f t="shared" si="199"/>
        <v>No aplica</v>
      </c>
      <c r="AJ1115" s="93" t="e">
        <f t="shared" si="200"/>
        <v>#VALUE!</v>
      </c>
      <c r="AK1115" s="93" t="e">
        <f t="shared" si="201"/>
        <v>#VALUE!</v>
      </c>
    </row>
    <row r="1116" spans="1:37" ht="25.35" customHeight="1" thickTop="1" thickBot="1">
      <c r="A1116" s="296" t="s">
        <v>837</v>
      </c>
      <c r="B1116" s="297"/>
      <c r="C1116" s="297"/>
      <c r="D1116" s="297"/>
      <c r="E1116" s="297"/>
      <c r="F1116" s="297"/>
      <c r="G1116" s="297"/>
      <c r="H1116" s="297"/>
      <c r="I1116" s="297"/>
      <c r="J1116" s="297"/>
      <c r="K1116" s="297"/>
      <c r="L1116" s="297"/>
      <c r="M1116" s="297"/>
      <c r="N1116" s="297"/>
      <c r="O1116" s="297"/>
      <c r="P1116" s="297"/>
      <c r="Q1116" s="297"/>
      <c r="R1116" s="297"/>
      <c r="S1116" s="297"/>
      <c r="T1116" s="297"/>
      <c r="U1116" s="297"/>
      <c r="V1116" s="297"/>
      <c r="W1116" s="297"/>
      <c r="X1116" s="297"/>
      <c r="Y1116" s="297"/>
      <c r="Z1116" s="297"/>
      <c r="AA1116" s="297"/>
      <c r="AB1116" s="297"/>
      <c r="AC1116" s="298"/>
      <c r="AD1116" s="205">
        <f>'Art. 121'!AF1077</f>
        <v>3</v>
      </c>
      <c r="AE1116" s="91" t="str">
        <f t="shared" si="195"/>
        <v>No aplica</v>
      </c>
      <c r="AF1116">
        <f t="shared" si="196"/>
        <v>1.5</v>
      </c>
      <c r="AG1116" s="89" t="str">
        <f t="shared" si="197"/>
        <v>No aplica</v>
      </c>
      <c r="AH1116" s="92" t="e">
        <f t="shared" si="198"/>
        <v>#VALUE!</v>
      </c>
      <c r="AI1116" s="93" t="str">
        <f t="shared" si="199"/>
        <v>No aplica</v>
      </c>
      <c r="AJ1116" s="93" t="e">
        <f t="shared" si="200"/>
        <v>#VALUE!</v>
      </c>
      <c r="AK1116" s="93" t="e">
        <f t="shared" si="201"/>
        <v>#VALUE!</v>
      </c>
    </row>
    <row r="1117" spans="1:37" ht="25.35" customHeight="1" thickTop="1" thickBot="1">
      <c r="A1117" s="296" t="s">
        <v>838</v>
      </c>
      <c r="B1117" s="297"/>
      <c r="C1117" s="297"/>
      <c r="D1117" s="297"/>
      <c r="E1117" s="297"/>
      <c r="F1117" s="297"/>
      <c r="G1117" s="297"/>
      <c r="H1117" s="297"/>
      <c r="I1117" s="297"/>
      <c r="J1117" s="297"/>
      <c r="K1117" s="297"/>
      <c r="L1117" s="297"/>
      <c r="M1117" s="297"/>
      <c r="N1117" s="297"/>
      <c r="O1117" s="297"/>
      <c r="P1117" s="297"/>
      <c r="Q1117" s="297"/>
      <c r="R1117" s="297"/>
      <c r="S1117" s="297"/>
      <c r="T1117" s="297"/>
      <c r="U1117" s="297"/>
      <c r="V1117" s="297"/>
      <c r="W1117" s="297"/>
      <c r="X1117" s="297"/>
      <c r="Y1117" s="297"/>
      <c r="Z1117" s="297"/>
      <c r="AA1117" s="297"/>
      <c r="AB1117" s="297"/>
      <c r="AC1117" s="298"/>
      <c r="AD1117" s="205">
        <f>'Art. 121'!AF1078</f>
        <v>3</v>
      </c>
      <c r="AE1117" s="91" t="str">
        <f t="shared" si="195"/>
        <v>No aplica</v>
      </c>
      <c r="AF1117">
        <f t="shared" si="196"/>
        <v>1.5</v>
      </c>
      <c r="AG1117" s="89" t="str">
        <f t="shared" si="197"/>
        <v>No aplica</v>
      </c>
      <c r="AH1117" s="92" t="e">
        <f t="shared" si="198"/>
        <v>#VALUE!</v>
      </c>
      <c r="AI1117" s="93" t="str">
        <f t="shared" si="199"/>
        <v>No aplica</v>
      </c>
      <c r="AJ1117" s="93" t="e">
        <f t="shared" si="200"/>
        <v>#VALUE!</v>
      </c>
      <c r="AK1117" s="93" t="e">
        <f t="shared" si="201"/>
        <v>#VALUE!</v>
      </c>
    </row>
    <row r="1118" spans="1:37" ht="25.35" customHeight="1" thickTop="1" thickBot="1">
      <c r="A1118" s="296" t="s">
        <v>839</v>
      </c>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c r="Z1118" s="297"/>
      <c r="AA1118" s="297"/>
      <c r="AB1118" s="297"/>
      <c r="AC1118" s="298"/>
      <c r="AD1118" s="205">
        <f>'Art. 121'!AF1079</f>
        <v>3</v>
      </c>
      <c r="AE1118" s="91" t="str">
        <f t="shared" si="195"/>
        <v>No aplica</v>
      </c>
      <c r="AF1118">
        <f t="shared" si="196"/>
        <v>1.5</v>
      </c>
      <c r="AG1118" s="89" t="str">
        <f t="shared" si="197"/>
        <v>No aplica</v>
      </c>
      <c r="AH1118" s="92" t="e">
        <f t="shared" si="198"/>
        <v>#VALUE!</v>
      </c>
      <c r="AI1118" s="93" t="str">
        <f t="shared" si="199"/>
        <v>No aplica</v>
      </c>
      <c r="AJ1118" s="93" t="e">
        <f t="shared" si="200"/>
        <v>#VALUE!</v>
      </c>
      <c r="AK1118" s="93" t="e">
        <f t="shared" si="201"/>
        <v>#VALUE!</v>
      </c>
    </row>
    <row r="1119" spans="1:37" ht="25.35" customHeight="1" thickTop="1" thickBot="1">
      <c r="A1119" s="296" t="s">
        <v>840</v>
      </c>
      <c r="B1119" s="297"/>
      <c r="C1119" s="297"/>
      <c r="D1119" s="297"/>
      <c r="E1119" s="297"/>
      <c r="F1119" s="297"/>
      <c r="G1119" s="297"/>
      <c r="H1119" s="297"/>
      <c r="I1119" s="297"/>
      <c r="J1119" s="297"/>
      <c r="K1119" s="297"/>
      <c r="L1119" s="297"/>
      <c r="M1119" s="297"/>
      <c r="N1119" s="297"/>
      <c r="O1119" s="297"/>
      <c r="P1119" s="297"/>
      <c r="Q1119" s="297"/>
      <c r="R1119" s="297"/>
      <c r="S1119" s="297"/>
      <c r="T1119" s="297"/>
      <c r="U1119" s="297"/>
      <c r="V1119" s="297"/>
      <c r="W1119" s="297"/>
      <c r="X1119" s="297"/>
      <c r="Y1119" s="297"/>
      <c r="Z1119" s="297"/>
      <c r="AA1119" s="297"/>
      <c r="AB1119" s="297"/>
      <c r="AC1119" s="298"/>
      <c r="AD1119" s="205">
        <f>'Art. 121'!AF1080</f>
        <v>3</v>
      </c>
      <c r="AE1119" s="91" t="str">
        <f t="shared" si="195"/>
        <v>No aplica</v>
      </c>
      <c r="AF1119">
        <f t="shared" si="196"/>
        <v>1.5</v>
      </c>
      <c r="AG1119" s="89" t="str">
        <f t="shared" si="197"/>
        <v>No aplica</v>
      </c>
      <c r="AH1119" s="92" t="e">
        <f t="shared" si="198"/>
        <v>#VALUE!</v>
      </c>
      <c r="AI1119" s="93" t="str">
        <f t="shared" si="199"/>
        <v>No aplica</v>
      </c>
      <c r="AJ1119" s="93" t="e">
        <f t="shared" si="200"/>
        <v>#VALUE!</v>
      </c>
      <c r="AK1119" s="93" t="e">
        <f t="shared" si="201"/>
        <v>#VALUE!</v>
      </c>
    </row>
    <row r="1120" spans="1:37" ht="25.35" customHeight="1" thickTop="1" thickBot="1">
      <c r="A1120" s="296" t="s">
        <v>841</v>
      </c>
      <c r="B1120" s="297"/>
      <c r="C1120" s="297"/>
      <c r="D1120" s="297"/>
      <c r="E1120" s="297"/>
      <c r="F1120" s="297"/>
      <c r="G1120" s="297"/>
      <c r="H1120" s="297"/>
      <c r="I1120" s="297"/>
      <c r="J1120" s="297"/>
      <c r="K1120" s="297"/>
      <c r="L1120" s="297"/>
      <c r="M1120" s="297"/>
      <c r="N1120" s="297"/>
      <c r="O1120" s="297"/>
      <c r="P1120" s="297"/>
      <c r="Q1120" s="297"/>
      <c r="R1120" s="297"/>
      <c r="S1120" s="297"/>
      <c r="T1120" s="297"/>
      <c r="U1120" s="297"/>
      <c r="V1120" s="297"/>
      <c r="W1120" s="297"/>
      <c r="X1120" s="297"/>
      <c r="Y1120" s="297"/>
      <c r="Z1120" s="297"/>
      <c r="AA1120" s="297"/>
      <c r="AB1120" s="297"/>
      <c r="AC1120" s="298"/>
      <c r="AD1120" s="205">
        <f>'Art. 121'!AF1081</f>
        <v>3</v>
      </c>
      <c r="AE1120" s="91" t="str">
        <f t="shared" si="195"/>
        <v>No aplica</v>
      </c>
      <c r="AF1120">
        <f t="shared" si="196"/>
        <v>1.5</v>
      </c>
      <c r="AG1120" s="89" t="str">
        <f t="shared" si="197"/>
        <v>No aplica</v>
      </c>
      <c r="AH1120" s="92" t="e">
        <f t="shared" si="198"/>
        <v>#VALUE!</v>
      </c>
      <c r="AI1120" s="93" t="str">
        <f t="shared" si="199"/>
        <v>No aplica</v>
      </c>
      <c r="AJ1120" s="93" t="e">
        <f t="shared" si="200"/>
        <v>#VALUE!</v>
      </c>
      <c r="AK1120" s="93" t="e">
        <f t="shared" si="201"/>
        <v>#VALUE!</v>
      </c>
    </row>
    <row r="1121" spans="1:37" ht="25.35" customHeight="1" thickTop="1" thickBot="1">
      <c r="A1121" s="296" t="s">
        <v>842</v>
      </c>
      <c r="B1121" s="297"/>
      <c r="C1121" s="297"/>
      <c r="D1121" s="297"/>
      <c r="E1121" s="297"/>
      <c r="F1121" s="297"/>
      <c r="G1121" s="297"/>
      <c r="H1121" s="297"/>
      <c r="I1121" s="297"/>
      <c r="J1121" s="297"/>
      <c r="K1121" s="297"/>
      <c r="L1121" s="297"/>
      <c r="M1121" s="297"/>
      <c r="N1121" s="297"/>
      <c r="O1121" s="297"/>
      <c r="P1121" s="297"/>
      <c r="Q1121" s="297"/>
      <c r="R1121" s="297"/>
      <c r="S1121" s="297"/>
      <c r="T1121" s="297"/>
      <c r="U1121" s="297"/>
      <c r="V1121" s="297"/>
      <c r="W1121" s="297"/>
      <c r="X1121" s="297"/>
      <c r="Y1121" s="297"/>
      <c r="Z1121" s="297"/>
      <c r="AA1121" s="297"/>
      <c r="AB1121" s="297"/>
      <c r="AC1121" s="298"/>
      <c r="AD1121" s="205">
        <f>'Art. 121'!AF1082</f>
        <v>3</v>
      </c>
      <c r="AE1121" s="91" t="str">
        <f t="shared" si="195"/>
        <v>No aplica</v>
      </c>
      <c r="AF1121">
        <f t="shared" si="196"/>
        <v>1.5</v>
      </c>
      <c r="AG1121" s="89" t="str">
        <f t="shared" si="197"/>
        <v>No aplica</v>
      </c>
      <c r="AH1121" s="92" t="e">
        <f t="shared" si="198"/>
        <v>#VALUE!</v>
      </c>
      <c r="AI1121" s="93" t="str">
        <f t="shared" si="199"/>
        <v>No aplica</v>
      </c>
      <c r="AJ1121" s="93" t="e">
        <f t="shared" si="200"/>
        <v>#VALUE!</v>
      </c>
      <c r="AK1121" s="93" t="e">
        <f t="shared" si="201"/>
        <v>#VALUE!</v>
      </c>
    </row>
    <row r="1122" spans="1:37" ht="25.35" customHeight="1" thickTop="1" thickBot="1">
      <c r="A1122" s="296" t="s">
        <v>2152</v>
      </c>
      <c r="B1122" s="297"/>
      <c r="C1122" s="297"/>
      <c r="D1122" s="297"/>
      <c r="E1122" s="297"/>
      <c r="F1122" s="297"/>
      <c r="G1122" s="297"/>
      <c r="H1122" s="297"/>
      <c r="I1122" s="297"/>
      <c r="J1122" s="297"/>
      <c r="K1122" s="297"/>
      <c r="L1122" s="297"/>
      <c r="M1122" s="297"/>
      <c r="N1122" s="297"/>
      <c r="O1122" s="297"/>
      <c r="P1122" s="297"/>
      <c r="Q1122" s="297"/>
      <c r="R1122" s="297"/>
      <c r="S1122" s="297"/>
      <c r="T1122" s="297"/>
      <c r="U1122" s="297"/>
      <c r="V1122" s="297"/>
      <c r="W1122" s="297"/>
      <c r="X1122" s="297"/>
      <c r="Y1122" s="297"/>
      <c r="Z1122" s="297"/>
      <c r="AA1122" s="297"/>
      <c r="AB1122" s="297"/>
      <c r="AC1122" s="298"/>
      <c r="AD1122" s="205">
        <f>'Art. 121'!AF1083</f>
        <v>3</v>
      </c>
      <c r="AE1122" s="91" t="str">
        <f t="shared" si="195"/>
        <v>No aplica</v>
      </c>
      <c r="AF1122">
        <f t="shared" si="196"/>
        <v>1.5</v>
      </c>
      <c r="AG1122" s="89" t="str">
        <f t="shared" si="197"/>
        <v>No aplica</v>
      </c>
      <c r="AH1122" s="92" t="e">
        <f t="shared" si="198"/>
        <v>#VALUE!</v>
      </c>
      <c r="AI1122" s="93" t="str">
        <f t="shared" si="199"/>
        <v>No aplica</v>
      </c>
      <c r="AJ1122" s="93" t="e">
        <f t="shared" si="200"/>
        <v>#VALUE!</v>
      </c>
      <c r="AK1122" s="93" t="e">
        <f t="shared" si="201"/>
        <v>#VALUE!</v>
      </c>
    </row>
    <row r="1123" spans="1:37" ht="25.35" customHeight="1" thickTop="1" thickBot="1">
      <c r="A1123" s="296" t="s">
        <v>844</v>
      </c>
      <c r="B1123" s="297"/>
      <c r="C1123" s="297"/>
      <c r="D1123" s="297"/>
      <c r="E1123" s="297"/>
      <c r="F1123" s="297"/>
      <c r="G1123" s="297"/>
      <c r="H1123" s="297"/>
      <c r="I1123" s="297"/>
      <c r="J1123" s="297"/>
      <c r="K1123" s="297"/>
      <c r="L1123" s="297"/>
      <c r="M1123" s="297"/>
      <c r="N1123" s="297"/>
      <c r="O1123" s="297"/>
      <c r="P1123" s="297"/>
      <c r="Q1123" s="297"/>
      <c r="R1123" s="297"/>
      <c r="S1123" s="297"/>
      <c r="T1123" s="297"/>
      <c r="U1123" s="297"/>
      <c r="V1123" s="297"/>
      <c r="W1123" s="297"/>
      <c r="X1123" s="297"/>
      <c r="Y1123" s="297"/>
      <c r="Z1123" s="297"/>
      <c r="AA1123" s="297"/>
      <c r="AB1123" s="297"/>
      <c r="AC1123" s="298"/>
      <c r="AD1123" s="205">
        <f>'Art. 121'!AF1084</f>
        <v>3</v>
      </c>
      <c r="AE1123" s="91" t="str">
        <f t="shared" si="195"/>
        <v>No aplica</v>
      </c>
      <c r="AF1123">
        <f t="shared" si="196"/>
        <v>1.5</v>
      </c>
      <c r="AG1123" s="89" t="str">
        <f t="shared" si="197"/>
        <v>No aplica</v>
      </c>
      <c r="AH1123" s="92" t="e">
        <f t="shared" si="198"/>
        <v>#VALUE!</v>
      </c>
      <c r="AI1123" s="93" t="str">
        <f t="shared" si="199"/>
        <v>No aplica</v>
      </c>
      <c r="AJ1123" s="93" t="e">
        <f t="shared" si="200"/>
        <v>#VALUE!</v>
      </c>
      <c r="AK1123" s="93" t="e">
        <f t="shared" si="201"/>
        <v>#VALUE!</v>
      </c>
    </row>
    <row r="1124" spans="1:37" ht="25.35" customHeight="1" thickTop="1" thickBot="1">
      <c r="A1124" s="296" t="s">
        <v>845</v>
      </c>
      <c r="B1124" s="297"/>
      <c r="C1124" s="297"/>
      <c r="D1124" s="297"/>
      <c r="E1124" s="297"/>
      <c r="F1124" s="297"/>
      <c r="G1124" s="297"/>
      <c r="H1124" s="297"/>
      <c r="I1124" s="297"/>
      <c r="J1124" s="297"/>
      <c r="K1124" s="297"/>
      <c r="L1124" s="297"/>
      <c r="M1124" s="297"/>
      <c r="N1124" s="297"/>
      <c r="O1124" s="297"/>
      <c r="P1124" s="297"/>
      <c r="Q1124" s="297"/>
      <c r="R1124" s="297"/>
      <c r="S1124" s="297"/>
      <c r="T1124" s="297"/>
      <c r="U1124" s="297"/>
      <c r="V1124" s="297"/>
      <c r="W1124" s="297"/>
      <c r="X1124" s="297"/>
      <c r="Y1124" s="297"/>
      <c r="Z1124" s="297"/>
      <c r="AA1124" s="297"/>
      <c r="AB1124" s="297"/>
      <c r="AC1124" s="298"/>
      <c r="AD1124" s="205">
        <f>'Art. 121'!AF1085</f>
        <v>3</v>
      </c>
      <c r="AE1124" s="91" t="str">
        <f t="shared" si="195"/>
        <v>No aplica</v>
      </c>
      <c r="AF1124">
        <f t="shared" si="196"/>
        <v>1.5</v>
      </c>
      <c r="AG1124" s="89" t="str">
        <f t="shared" si="197"/>
        <v>No aplica</v>
      </c>
      <c r="AH1124" s="92" t="e">
        <f t="shared" si="198"/>
        <v>#VALUE!</v>
      </c>
      <c r="AI1124" s="93" t="str">
        <f t="shared" si="199"/>
        <v>No aplica</v>
      </c>
      <c r="AJ1124" s="93" t="e">
        <f t="shared" si="200"/>
        <v>#VALUE!</v>
      </c>
      <c r="AK1124" s="93" t="e">
        <f t="shared" si="201"/>
        <v>#VALUE!</v>
      </c>
    </row>
    <row r="1125" spans="1:37" ht="25.35" customHeight="1" thickTop="1" thickBot="1">
      <c r="A1125" s="296" t="s">
        <v>846</v>
      </c>
      <c r="B1125" s="297"/>
      <c r="C1125" s="297"/>
      <c r="D1125" s="297"/>
      <c r="E1125" s="297"/>
      <c r="F1125" s="297"/>
      <c r="G1125" s="297"/>
      <c r="H1125" s="297"/>
      <c r="I1125" s="297"/>
      <c r="J1125" s="297"/>
      <c r="K1125" s="297"/>
      <c r="L1125" s="297"/>
      <c r="M1125" s="297"/>
      <c r="N1125" s="297"/>
      <c r="O1125" s="297"/>
      <c r="P1125" s="297"/>
      <c r="Q1125" s="297"/>
      <c r="R1125" s="297"/>
      <c r="S1125" s="297"/>
      <c r="T1125" s="297"/>
      <c r="U1125" s="297"/>
      <c r="V1125" s="297"/>
      <c r="W1125" s="297"/>
      <c r="X1125" s="297"/>
      <c r="Y1125" s="297"/>
      <c r="Z1125" s="297"/>
      <c r="AA1125" s="297"/>
      <c r="AB1125" s="297"/>
      <c r="AC1125" s="298"/>
      <c r="AD1125" s="205">
        <f>'Art. 121'!AF1086</f>
        <v>3</v>
      </c>
      <c r="AE1125" s="91" t="str">
        <f t="shared" si="195"/>
        <v>No aplica</v>
      </c>
      <c r="AF1125">
        <f t="shared" si="196"/>
        <v>1.5</v>
      </c>
      <c r="AG1125" s="89" t="str">
        <f t="shared" si="197"/>
        <v>No aplica</v>
      </c>
      <c r="AH1125" s="92" t="e">
        <f t="shared" si="198"/>
        <v>#VALUE!</v>
      </c>
      <c r="AI1125" s="93" t="str">
        <f t="shared" si="199"/>
        <v>No aplica</v>
      </c>
      <c r="AJ1125" s="93" t="e">
        <f t="shared" si="200"/>
        <v>#VALUE!</v>
      </c>
      <c r="AK1125" s="93" t="e">
        <f t="shared" si="201"/>
        <v>#VALUE!</v>
      </c>
    </row>
    <row r="1126" spans="1:37" ht="25.35" customHeight="1" thickTop="1" thickBot="1">
      <c r="A1126" s="296" t="s">
        <v>2153</v>
      </c>
      <c r="B1126" s="297"/>
      <c r="C1126" s="297"/>
      <c r="D1126" s="297"/>
      <c r="E1126" s="297"/>
      <c r="F1126" s="297"/>
      <c r="G1126" s="297"/>
      <c r="H1126" s="297"/>
      <c r="I1126" s="297"/>
      <c r="J1126" s="297"/>
      <c r="K1126" s="297"/>
      <c r="L1126" s="297"/>
      <c r="M1126" s="297"/>
      <c r="N1126" s="297"/>
      <c r="O1126" s="297"/>
      <c r="P1126" s="297"/>
      <c r="Q1126" s="297"/>
      <c r="R1126" s="297"/>
      <c r="S1126" s="297"/>
      <c r="T1126" s="297"/>
      <c r="U1126" s="297"/>
      <c r="V1126" s="297"/>
      <c r="W1126" s="297"/>
      <c r="X1126" s="297"/>
      <c r="Y1126" s="297"/>
      <c r="Z1126" s="297"/>
      <c r="AA1126" s="297"/>
      <c r="AB1126" s="297"/>
      <c r="AC1126" s="298"/>
      <c r="AD1126" s="205">
        <f>'Art. 121'!AF1087</f>
        <v>3</v>
      </c>
      <c r="AE1126" s="91" t="str">
        <f t="shared" si="195"/>
        <v>No aplica</v>
      </c>
      <c r="AF1126">
        <f t="shared" si="196"/>
        <v>1.5</v>
      </c>
      <c r="AG1126" s="89" t="str">
        <f t="shared" si="197"/>
        <v>No aplica</v>
      </c>
      <c r="AH1126" s="92" t="e">
        <f t="shared" si="198"/>
        <v>#VALUE!</v>
      </c>
      <c r="AI1126" s="93" t="str">
        <f t="shared" si="199"/>
        <v>No aplica</v>
      </c>
      <c r="AJ1126" s="93" t="e">
        <f t="shared" si="200"/>
        <v>#VALUE!</v>
      </c>
      <c r="AK1126" s="93" t="e">
        <f t="shared" si="201"/>
        <v>#VALUE!</v>
      </c>
    </row>
    <row r="1127" spans="1:37" ht="25.35" customHeight="1" thickTop="1" thickBot="1">
      <c r="A1127" s="296" t="s">
        <v>848</v>
      </c>
      <c r="B1127" s="297"/>
      <c r="C1127" s="297"/>
      <c r="D1127" s="297"/>
      <c r="E1127" s="297"/>
      <c r="F1127" s="297"/>
      <c r="G1127" s="297"/>
      <c r="H1127" s="297"/>
      <c r="I1127" s="297"/>
      <c r="J1127" s="297"/>
      <c r="K1127" s="297"/>
      <c r="L1127" s="297"/>
      <c r="M1127" s="297"/>
      <c r="N1127" s="297"/>
      <c r="O1127" s="297"/>
      <c r="P1127" s="297"/>
      <c r="Q1127" s="297"/>
      <c r="R1127" s="297"/>
      <c r="S1127" s="297"/>
      <c r="T1127" s="297"/>
      <c r="U1127" s="297"/>
      <c r="V1127" s="297"/>
      <c r="W1127" s="297"/>
      <c r="X1127" s="297"/>
      <c r="Y1127" s="297"/>
      <c r="Z1127" s="297"/>
      <c r="AA1127" s="297"/>
      <c r="AB1127" s="297"/>
      <c r="AC1127" s="298"/>
      <c r="AD1127" s="205">
        <f>'Art. 121'!AF1088</f>
        <v>3</v>
      </c>
      <c r="AE1127" s="91" t="str">
        <f t="shared" si="195"/>
        <v>No aplica</v>
      </c>
      <c r="AF1127">
        <f t="shared" si="196"/>
        <v>1.5</v>
      </c>
      <c r="AG1127" s="89" t="str">
        <f t="shared" si="197"/>
        <v>No aplica</v>
      </c>
      <c r="AH1127" s="92" t="e">
        <f t="shared" si="198"/>
        <v>#VALUE!</v>
      </c>
      <c r="AI1127" s="93" t="str">
        <f t="shared" si="199"/>
        <v>No aplica</v>
      </c>
      <c r="AJ1127" s="93" t="e">
        <f t="shared" si="200"/>
        <v>#VALUE!</v>
      </c>
      <c r="AK1127" s="93" t="e">
        <f t="shared" si="201"/>
        <v>#VALUE!</v>
      </c>
    </row>
    <row r="1128" spans="1:37" ht="25.35" customHeight="1" thickTop="1">
      <c r="A1128" s="304" t="s">
        <v>2154</v>
      </c>
      <c r="B1128" s="304"/>
      <c r="C1128" s="304"/>
      <c r="D1128" s="304"/>
      <c r="E1128" s="304"/>
      <c r="F1128" s="304"/>
      <c r="G1128" s="304"/>
      <c r="H1128" s="304"/>
      <c r="I1128" s="304"/>
      <c r="J1128" s="304"/>
      <c r="K1128" s="304"/>
      <c r="L1128" s="304"/>
      <c r="M1128" s="304"/>
      <c r="N1128" s="304"/>
      <c r="O1128" s="304"/>
      <c r="P1128" s="304"/>
      <c r="Q1128" s="304"/>
      <c r="R1128" s="304"/>
      <c r="S1128" s="304"/>
      <c r="T1128" s="304"/>
      <c r="U1128" s="304"/>
      <c r="V1128" s="304"/>
      <c r="W1128" s="304"/>
      <c r="X1128" s="304"/>
      <c r="Y1128" s="304"/>
      <c r="Z1128" s="304"/>
      <c r="AA1128" s="304"/>
      <c r="AB1128" s="304"/>
      <c r="AC1128" s="304"/>
      <c r="AD1128" s="304"/>
      <c r="AE1128" s="91">
        <f>SUM(AE1106:AE1127)</f>
        <v>0</v>
      </c>
      <c r="AF1128" s="63"/>
      <c r="AG1128" s="94">
        <f>SUM(AG1106:AG1127)</f>
        <v>0</v>
      </c>
      <c r="AH1128" s="95"/>
      <c r="AI1128" s="96"/>
      <c r="AJ1128" s="96"/>
      <c r="AK1128" s="96"/>
    </row>
    <row r="1129" spans="1:37" ht="25.35" customHeight="1">
      <c r="A1129" s="302" t="s">
        <v>2155</v>
      </c>
      <c r="B1129" s="302"/>
      <c r="C1129" s="302"/>
      <c r="D1129" s="302"/>
      <c r="E1129" s="302"/>
      <c r="F1129" s="302"/>
      <c r="G1129" s="302"/>
      <c r="H1129" s="302"/>
      <c r="I1129" s="302"/>
      <c r="J1129" s="302"/>
      <c r="K1129" s="302"/>
      <c r="L1129" s="302"/>
      <c r="M1129" s="302"/>
      <c r="N1129" s="302"/>
      <c r="O1129" s="302"/>
      <c r="P1129" s="302"/>
      <c r="Q1129" s="302"/>
      <c r="R1129" s="302"/>
      <c r="S1129" s="302"/>
      <c r="T1129" s="302"/>
      <c r="U1129" s="302"/>
      <c r="V1129" s="302"/>
      <c r="W1129" s="302"/>
      <c r="X1129" s="302"/>
      <c r="Y1129" s="302"/>
      <c r="Z1129" s="302"/>
      <c r="AA1129" s="302"/>
      <c r="AB1129" s="302"/>
      <c r="AC1129" s="302"/>
      <c r="AD1129" s="302"/>
      <c r="AE1129" s="91">
        <f>AE1128/$AE$23*100</f>
        <v>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05" t="s">
        <v>79</v>
      </c>
      <c r="B1131" s="305"/>
      <c r="C1131" s="305"/>
      <c r="D1131" s="305"/>
      <c r="E1131" s="305"/>
      <c r="F1131" s="305"/>
      <c r="G1131" s="305"/>
      <c r="H1131" s="305"/>
      <c r="I1131" s="305"/>
      <c r="J1131" s="305"/>
      <c r="K1131" s="305"/>
      <c r="L1131" s="305"/>
      <c r="M1131" s="305"/>
      <c r="N1131" s="305"/>
      <c r="O1131" s="305"/>
      <c r="P1131" s="305"/>
      <c r="Q1131" s="305"/>
      <c r="R1131" s="305"/>
      <c r="S1131" s="305"/>
      <c r="T1131" s="305"/>
      <c r="U1131" s="305"/>
      <c r="V1131" s="305"/>
      <c r="W1131" s="305"/>
      <c r="X1131" s="305"/>
      <c r="Y1131" s="305"/>
      <c r="Z1131" s="305"/>
      <c r="AA1131" s="305"/>
      <c r="AB1131" s="305"/>
      <c r="AC1131" s="305"/>
      <c r="AD1131" s="106" t="s">
        <v>67</v>
      </c>
      <c r="AE1131" s="107" t="s">
        <v>9</v>
      </c>
      <c r="AF1131" s="89" t="s">
        <v>1877</v>
      </c>
      <c r="AG1131" s="89" t="s">
        <v>1878</v>
      </c>
      <c r="AH1131" s="89" t="s">
        <v>1879</v>
      </c>
      <c r="AI1131" s="90" t="s">
        <v>1880</v>
      </c>
      <c r="AJ1131" s="89"/>
      <c r="AK1131" s="90" t="s">
        <v>1881</v>
      </c>
    </row>
    <row r="1132" spans="1:37" ht="25.35" customHeight="1" thickTop="1" thickBot="1">
      <c r="A1132" s="296" t="s">
        <v>357</v>
      </c>
      <c r="B1132" s="297"/>
      <c r="C1132" s="297"/>
      <c r="D1132" s="297"/>
      <c r="E1132" s="297"/>
      <c r="F1132" s="297"/>
      <c r="G1132" s="297"/>
      <c r="H1132" s="297"/>
      <c r="I1132" s="297"/>
      <c r="J1132" s="297"/>
      <c r="K1132" s="297"/>
      <c r="L1132" s="297"/>
      <c r="M1132" s="297"/>
      <c r="N1132" s="297"/>
      <c r="O1132" s="297"/>
      <c r="P1132" s="297"/>
      <c r="Q1132" s="297"/>
      <c r="R1132" s="297"/>
      <c r="S1132" s="297"/>
      <c r="T1132" s="297"/>
      <c r="U1132" s="297"/>
      <c r="V1132" s="297"/>
      <c r="W1132" s="297"/>
      <c r="X1132" s="297"/>
      <c r="Y1132" s="297"/>
      <c r="Z1132" s="297"/>
      <c r="AA1132" s="297"/>
      <c r="AB1132" s="297"/>
      <c r="AC1132" s="298"/>
      <c r="AD1132" s="205">
        <f>'Art. 121'!AF1091</f>
        <v>3</v>
      </c>
      <c r="AE1132" s="91" t="str">
        <f>IF(AG1132=1,AK1132,AG1132)</f>
        <v>No aplica</v>
      </c>
      <c r="AF1132">
        <f>AD1132/2</f>
        <v>1.5</v>
      </c>
      <c r="AG1132" s="89" t="str">
        <f>IF(AND(AF1132&gt;=0,AF1132&lt;=1),1,"No aplica")</f>
        <v>No aplica</v>
      </c>
      <c r="AH1132" s="92" t="e">
        <f>AD1132/(AG1132*2)</f>
        <v>#VALUE!</v>
      </c>
      <c r="AI1132" s="93" t="str">
        <f>IF(AG1132=1,AG1132/$AG$1137,"No aplica")</f>
        <v>No aplica</v>
      </c>
      <c r="AJ1132" s="93" t="e">
        <f>AF1132*AI1132</f>
        <v>#VALUE!</v>
      </c>
      <c r="AK1132" s="93" t="e">
        <f>AJ1132*$AE$23</f>
        <v>#VALUE!</v>
      </c>
    </row>
    <row r="1133" spans="1:37" ht="25.35" customHeight="1" thickTop="1" thickBot="1">
      <c r="A1133" s="296" t="s">
        <v>358</v>
      </c>
      <c r="B1133" s="297"/>
      <c r="C1133" s="297"/>
      <c r="D1133" s="297"/>
      <c r="E1133" s="297"/>
      <c r="F1133" s="297"/>
      <c r="G1133" s="297"/>
      <c r="H1133" s="297"/>
      <c r="I1133" s="297"/>
      <c r="J1133" s="297"/>
      <c r="K1133" s="297"/>
      <c r="L1133" s="297"/>
      <c r="M1133" s="297"/>
      <c r="N1133" s="297"/>
      <c r="O1133" s="297"/>
      <c r="P1133" s="297"/>
      <c r="Q1133" s="297"/>
      <c r="R1133" s="297"/>
      <c r="S1133" s="297"/>
      <c r="T1133" s="297"/>
      <c r="U1133" s="297"/>
      <c r="V1133" s="297"/>
      <c r="W1133" s="297"/>
      <c r="X1133" s="297"/>
      <c r="Y1133" s="297"/>
      <c r="Z1133" s="297"/>
      <c r="AA1133" s="297"/>
      <c r="AB1133" s="297"/>
      <c r="AC1133" s="298"/>
      <c r="AD1133" s="205">
        <f>'Art. 121'!AF1092</f>
        <v>3</v>
      </c>
      <c r="AE1133" s="91" t="str">
        <f>IF(AG1133=1,AK1133,AG1133)</f>
        <v>No aplica</v>
      </c>
      <c r="AF1133">
        <f>AD1133/2</f>
        <v>1.5</v>
      </c>
      <c r="AG1133" s="89" t="str">
        <f>IF(AND(AF1133&gt;=0,AF1133&lt;=1),1,"No aplica")</f>
        <v>No aplica</v>
      </c>
      <c r="AH1133" s="92" t="e">
        <f>AD1133/(AG1133*2)</f>
        <v>#VALUE!</v>
      </c>
      <c r="AI1133" s="93" t="str">
        <f>IF(AG1133=1,AG1133/$AG$1137,"No aplica")</f>
        <v>No aplica</v>
      </c>
      <c r="AJ1133" s="93" t="e">
        <f>AF1133*AI1133</f>
        <v>#VALUE!</v>
      </c>
      <c r="AK1133" s="93" t="e">
        <f>AJ1133*$AE$23</f>
        <v>#VALUE!</v>
      </c>
    </row>
    <row r="1134" spans="1:37" ht="25.35" customHeight="1" thickTop="1" thickBot="1">
      <c r="A1134" s="296" t="s">
        <v>1994</v>
      </c>
      <c r="B1134" s="297"/>
      <c r="C1134" s="297"/>
      <c r="D1134" s="297"/>
      <c r="E1134" s="297"/>
      <c r="F1134" s="297"/>
      <c r="G1134" s="297"/>
      <c r="H1134" s="297"/>
      <c r="I1134" s="297"/>
      <c r="J1134" s="297"/>
      <c r="K1134" s="297"/>
      <c r="L1134" s="297"/>
      <c r="M1134" s="297"/>
      <c r="N1134" s="297"/>
      <c r="O1134" s="297"/>
      <c r="P1134" s="297"/>
      <c r="Q1134" s="297"/>
      <c r="R1134" s="297"/>
      <c r="S1134" s="297"/>
      <c r="T1134" s="297"/>
      <c r="U1134" s="297"/>
      <c r="V1134" s="297"/>
      <c r="W1134" s="297"/>
      <c r="X1134" s="297"/>
      <c r="Y1134" s="297"/>
      <c r="Z1134" s="297"/>
      <c r="AA1134" s="297"/>
      <c r="AB1134" s="297"/>
      <c r="AC1134" s="298"/>
      <c r="AD1134" s="205">
        <f>'Art. 121'!AF1093</f>
        <v>3</v>
      </c>
      <c r="AE1134" s="91" t="str">
        <f>IF(AG1134=1,AK1134,AG1134)</f>
        <v>No aplica</v>
      </c>
      <c r="AF1134">
        <f>AD1134/2</f>
        <v>1.5</v>
      </c>
      <c r="AG1134" s="89" t="str">
        <f>IF(AND(AF1134&gt;=0,AF1134&lt;=1),1,"No aplica")</f>
        <v>No aplica</v>
      </c>
      <c r="AH1134" s="92" t="e">
        <f>AD1134/(AG1134*2)</f>
        <v>#VALUE!</v>
      </c>
      <c r="AI1134" s="93" t="str">
        <f>IF(AG1134=1,AG1134/$AG$1137,"No aplica")</f>
        <v>No aplica</v>
      </c>
      <c r="AJ1134" s="93" t="e">
        <f>AF1134*AI1134</f>
        <v>#VALUE!</v>
      </c>
      <c r="AK1134" s="93" t="e">
        <f>AJ1134*$AE$23</f>
        <v>#VALUE!</v>
      </c>
    </row>
    <row r="1135" spans="1:37" ht="25.35" customHeight="1" thickTop="1" thickBot="1">
      <c r="A1135" s="296" t="s">
        <v>1995</v>
      </c>
      <c r="B1135" s="297"/>
      <c r="C1135" s="297"/>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c r="Z1135" s="297"/>
      <c r="AA1135" s="297"/>
      <c r="AB1135" s="297"/>
      <c r="AC1135" s="298"/>
      <c r="AD1135" s="205">
        <f>'Art. 121'!AF1094</f>
        <v>3</v>
      </c>
      <c r="AE1135" s="91" t="str">
        <f>IF(AG1135=1,AK1135,AG1135)</f>
        <v>No aplica</v>
      </c>
      <c r="AF1135">
        <f>AD1135/2</f>
        <v>1.5</v>
      </c>
      <c r="AG1135" s="89" t="str">
        <f>IF(AND(AF1135&gt;=0,AF1135&lt;=1),1,"No aplica")</f>
        <v>No aplica</v>
      </c>
      <c r="AH1135" s="92" t="e">
        <f>AD1135/(AG1135*2)</f>
        <v>#VALUE!</v>
      </c>
      <c r="AI1135" s="93" t="str">
        <f>IF(AG1135=1,AG1135/$AG$1137,"No aplica")</f>
        <v>No aplica</v>
      </c>
      <c r="AJ1135" s="93" t="e">
        <f>AF1135*AI1135</f>
        <v>#VALUE!</v>
      </c>
      <c r="AK1135" s="93" t="e">
        <f>AJ1135*$AE$23</f>
        <v>#VALUE!</v>
      </c>
    </row>
    <row r="1136" spans="1:37" ht="25.35" customHeight="1" thickTop="1" thickBot="1">
      <c r="A1136" s="296" t="s">
        <v>850</v>
      </c>
      <c r="B1136" s="297"/>
      <c r="C1136" s="297"/>
      <c r="D1136" s="297"/>
      <c r="E1136" s="297"/>
      <c r="F1136" s="297"/>
      <c r="G1136" s="297"/>
      <c r="H1136" s="297"/>
      <c r="I1136" s="297"/>
      <c r="J1136" s="297"/>
      <c r="K1136" s="297"/>
      <c r="L1136" s="297"/>
      <c r="M1136" s="297"/>
      <c r="N1136" s="297"/>
      <c r="O1136" s="297"/>
      <c r="P1136" s="297"/>
      <c r="Q1136" s="297"/>
      <c r="R1136" s="297"/>
      <c r="S1136" s="297"/>
      <c r="T1136" s="297"/>
      <c r="U1136" s="297"/>
      <c r="V1136" s="297"/>
      <c r="W1136" s="297"/>
      <c r="X1136" s="297"/>
      <c r="Y1136" s="297"/>
      <c r="Z1136" s="297"/>
      <c r="AA1136" s="297"/>
      <c r="AB1136" s="297"/>
      <c r="AC1136" s="298"/>
      <c r="AD1136" s="205">
        <f>'Art. 121'!AF1095</f>
        <v>3</v>
      </c>
      <c r="AE1136" s="91" t="str">
        <f>IF(AG1136=1,AK1136,AG1136)</f>
        <v>No aplica</v>
      </c>
      <c r="AF1136">
        <f>AD1136/2</f>
        <v>1.5</v>
      </c>
      <c r="AG1136" s="89" t="str">
        <f>IF(AND(AF1136&gt;=0,AF1136&lt;=1),1,"No aplica")</f>
        <v>No aplica</v>
      </c>
      <c r="AH1136" s="92" t="e">
        <f>AD1136/(AG1136*2)</f>
        <v>#VALUE!</v>
      </c>
      <c r="AI1136" s="93" t="str">
        <f>IF(AG1136=1,AG1136/$AG$1137,"No aplica")</f>
        <v>No aplica</v>
      </c>
      <c r="AJ1136" s="93" t="e">
        <f>AF1136*AI1136</f>
        <v>#VALUE!</v>
      </c>
      <c r="AK1136" s="93" t="e">
        <f>AJ1136*$AE$23</f>
        <v>#VALUE!</v>
      </c>
    </row>
    <row r="1137" spans="1:37" ht="25.35" customHeight="1" thickTop="1">
      <c r="A1137" s="304" t="s">
        <v>2156</v>
      </c>
      <c r="B1137" s="304"/>
      <c r="C1137" s="304"/>
      <c r="D1137" s="304"/>
      <c r="E1137" s="304"/>
      <c r="F1137" s="304"/>
      <c r="G1137" s="304"/>
      <c r="H1137" s="304"/>
      <c r="I1137" s="304"/>
      <c r="J1137" s="304"/>
      <c r="K1137" s="304"/>
      <c r="L1137" s="304"/>
      <c r="M1137" s="304"/>
      <c r="N1137" s="304"/>
      <c r="O1137" s="304"/>
      <c r="P1137" s="304"/>
      <c r="Q1137" s="304"/>
      <c r="R1137" s="304"/>
      <c r="S1137" s="304"/>
      <c r="T1137" s="304"/>
      <c r="U1137" s="304"/>
      <c r="V1137" s="304"/>
      <c r="W1137" s="304"/>
      <c r="X1137" s="304"/>
      <c r="Y1137" s="304"/>
      <c r="Z1137" s="304"/>
      <c r="AA1137" s="304"/>
      <c r="AB1137" s="304"/>
      <c r="AC1137" s="304"/>
      <c r="AD1137" s="304"/>
      <c r="AE1137" s="91">
        <f>SUM(AE1130:AE1136)</f>
        <v>0</v>
      </c>
      <c r="AF1137" s="63"/>
      <c r="AG1137" s="94">
        <f>SUM(AG1132:AG1136)</f>
        <v>0</v>
      </c>
      <c r="AH1137" s="95"/>
      <c r="AI1137" s="96"/>
      <c r="AJ1137" s="96"/>
      <c r="AK1137" s="96"/>
    </row>
    <row r="1138" spans="1:37" ht="25.35" customHeight="1">
      <c r="A1138" s="302" t="s">
        <v>2157</v>
      </c>
      <c r="B1138" s="302"/>
      <c r="C1138" s="302"/>
      <c r="D1138" s="302"/>
      <c r="E1138" s="302"/>
      <c r="F1138" s="302"/>
      <c r="G1138" s="302"/>
      <c r="H1138" s="302"/>
      <c r="I1138" s="302"/>
      <c r="J1138" s="302"/>
      <c r="K1138" s="302"/>
      <c r="L1138" s="302"/>
      <c r="M1138" s="302"/>
      <c r="N1138" s="302"/>
      <c r="O1138" s="302"/>
      <c r="P1138" s="302"/>
      <c r="Q1138" s="302"/>
      <c r="R1138" s="302"/>
      <c r="S1138" s="302"/>
      <c r="T1138" s="302"/>
      <c r="U1138" s="302"/>
      <c r="V1138" s="302"/>
      <c r="W1138" s="302"/>
      <c r="X1138" s="302"/>
      <c r="Y1138" s="302"/>
      <c r="Z1138" s="302"/>
      <c r="AA1138" s="302"/>
      <c r="AB1138" s="302"/>
      <c r="AC1138" s="302"/>
      <c r="AD1138" s="302"/>
      <c r="AE1138" s="91">
        <f>AE1137/$AE$23*100</f>
        <v>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94" t="s">
        <v>851</v>
      </c>
      <c r="B1141" s="294"/>
      <c r="C1141" s="294"/>
      <c r="D1141" s="294"/>
      <c r="E1141" s="294"/>
      <c r="F1141" s="294"/>
      <c r="G1141" s="294"/>
      <c r="H1141" s="294"/>
      <c r="I1141" s="294"/>
      <c r="J1141" s="294"/>
      <c r="K1141" s="294"/>
      <c r="L1141" s="294"/>
      <c r="M1141" s="294"/>
      <c r="N1141" s="294"/>
      <c r="O1141" s="294"/>
      <c r="P1141" s="294"/>
      <c r="Q1141" s="294"/>
      <c r="R1141" s="294"/>
      <c r="S1141" s="294"/>
      <c r="T1141" s="294"/>
      <c r="U1141" s="294"/>
      <c r="V1141" s="294"/>
      <c r="W1141" s="294"/>
      <c r="X1141" s="294"/>
      <c r="Y1141" s="294"/>
      <c r="Z1141" s="294"/>
      <c r="AA1141" s="294"/>
      <c r="AB1141" s="294"/>
      <c r="AC1141" s="294"/>
      <c r="AD1141" s="204"/>
      <c r="AE1141" s="204"/>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03" t="s">
        <v>44</v>
      </c>
      <c r="B1144" s="303"/>
      <c r="C1144" s="303"/>
      <c r="D1144" s="303"/>
      <c r="E1144" s="303"/>
      <c r="F1144" s="303"/>
      <c r="G1144" s="303"/>
      <c r="H1144" s="303"/>
      <c r="I1144" s="303"/>
      <c r="J1144" s="303"/>
      <c r="K1144" s="303"/>
      <c r="L1144" s="303"/>
      <c r="M1144" s="303"/>
      <c r="N1144" s="303"/>
      <c r="O1144" s="303"/>
      <c r="P1144" s="303"/>
      <c r="Q1144" s="303"/>
      <c r="R1144" s="303"/>
      <c r="S1144" s="303"/>
      <c r="T1144" s="303"/>
      <c r="U1144" s="303"/>
      <c r="V1144" s="303"/>
      <c r="W1144" s="303"/>
      <c r="X1144" s="303"/>
      <c r="Y1144" s="303"/>
      <c r="Z1144" s="303"/>
      <c r="AA1144" s="303"/>
      <c r="AB1144" s="303"/>
      <c r="AC1144" s="303"/>
      <c r="AD1144" s="67" t="s">
        <v>67</v>
      </c>
      <c r="AE1144" s="201" t="s">
        <v>9</v>
      </c>
      <c r="AF1144" s="89" t="s">
        <v>1877</v>
      </c>
      <c r="AG1144" s="89" t="s">
        <v>1878</v>
      </c>
      <c r="AH1144" s="89" t="s">
        <v>1879</v>
      </c>
      <c r="AI1144" s="90" t="s">
        <v>1880</v>
      </c>
      <c r="AJ1144" s="89"/>
      <c r="AK1144" s="90" t="s">
        <v>1881</v>
      </c>
    </row>
    <row r="1145" spans="1:37" ht="25.35" customHeight="1" thickTop="1" thickBot="1">
      <c r="A1145" s="296" t="s">
        <v>69</v>
      </c>
      <c r="B1145" s="297"/>
      <c r="C1145" s="297"/>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c r="Z1145" s="297"/>
      <c r="AA1145" s="297"/>
      <c r="AB1145" s="297"/>
      <c r="AC1145" s="298"/>
      <c r="AD1145" s="205">
        <f>'Art. 121'!AF1104</f>
        <v>3</v>
      </c>
      <c r="AE1145" s="91" t="str">
        <f t="shared" ref="AE1145:AE1165" si="202">IF(AG1145=1,AK1145,AG1145)</f>
        <v>No aplica</v>
      </c>
      <c r="AF1145">
        <f t="shared" ref="AF1145:AF1165" si="203">AD1145/2</f>
        <v>1.5</v>
      </c>
      <c r="AG1145" s="89" t="str">
        <f t="shared" ref="AG1145:AG1165" si="204">IF(AND(AF1145&gt;=0,AF1145&lt;=1),1,"No aplica")</f>
        <v>No aplica</v>
      </c>
      <c r="AH1145" s="92" t="e">
        <f t="shared" ref="AH1145:AH1165" si="205">AD1145/(AG1145*2)</f>
        <v>#VALUE!</v>
      </c>
      <c r="AI1145" s="93" t="str">
        <f t="shared" ref="AI1145:AI1165" si="206">IF(AG1145=1,AG1145/$AG$1166,"No aplica")</f>
        <v>No aplica</v>
      </c>
      <c r="AJ1145" s="93" t="e">
        <f t="shared" ref="AJ1145:AJ1165" si="207">AF1145*AI1145</f>
        <v>#VALUE!</v>
      </c>
      <c r="AK1145" s="93" t="e">
        <f t="shared" ref="AK1145:AK1165" si="208">AJ1145*$AE$23</f>
        <v>#VALUE!</v>
      </c>
    </row>
    <row r="1146" spans="1:37" ht="25.35" customHeight="1" thickTop="1" thickBot="1">
      <c r="A1146" s="296" t="s">
        <v>109</v>
      </c>
      <c r="B1146" s="297"/>
      <c r="C1146" s="297"/>
      <c r="D1146" s="297"/>
      <c r="E1146" s="297"/>
      <c r="F1146" s="297"/>
      <c r="G1146" s="297"/>
      <c r="H1146" s="297"/>
      <c r="I1146" s="297"/>
      <c r="J1146" s="297"/>
      <c r="K1146" s="297"/>
      <c r="L1146" s="297"/>
      <c r="M1146" s="297"/>
      <c r="N1146" s="297"/>
      <c r="O1146" s="297"/>
      <c r="P1146" s="297"/>
      <c r="Q1146" s="297"/>
      <c r="R1146" s="297"/>
      <c r="S1146" s="297"/>
      <c r="T1146" s="297"/>
      <c r="U1146" s="297"/>
      <c r="V1146" s="297"/>
      <c r="W1146" s="297"/>
      <c r="X1146" s="297"/>
      <c r="Y1146" s="297"/>
      <c r="Z1146" s="297"/>
      <c r="AA1146" s="297"/>
      <c r="AB1146" s="297"/>
      <c r="AC1146" s="298"/>
      <c r="AD1146" s="205">
        <f>'Art. 121'!AF1105</f>
        <v>3</v>
      </c>
      <c r="AE1146" s="91" t="str">
        <f t="shared" si="202"/>
        <v>No aplica</v>
      </c>
      <c r="AF1146">
        <f t="shared" si="203"/>
        <v>1.5</v>
      </c>
      <c r="AG1146" s="89" t="str">
        <f t="shared" si="204"/>
        <v>No aplica</v>
      </c>
      <c r="AH1146" s="92" t="e">
        <f t="shared" si="205"/>
        <v>#VALUE!</v>
      </c>
      <c r="AI1146" s="93" t="str">
        <f t="shared" si="206"/>
        <v>No aplica</v>
      </c>
      <c r="AJ1146" s="93" t="e">
        <f t="shared" si="207"/>
        <v>#VALUE!</v>
      </c>
      <c r="AK1146" s="93" t="e">
        <f t="shared" si="208"/>
        <v>#VALUE!</v>
      </c>
    </row>
    <row r="1147" spans="1:37" ht="25.35" customHeight="1" thickTop="1" thickBot="1">
      <c r="A1147" s="296" t="s">
        <v>2158</v>
      </c>
      <c r="B1147" s="297"/>
      <c r="C1147" s="297"/>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c r="Z1147" s="297"/>
      <c r="AA1147" s="297"/>
      <c r="AB1147" s="297"/>
      <c r="AC1147" s="298"/>
      <c r="AD1147" s="205">
        <f>'Art. 121'!AF1106</f>
        <v>3</v>
      </c>
      <c r="AE1147" s="91" t="str">
        <f t="shared" si="202"/>
        <v>No aplica</v>
      </c>
      <c r="AF1147">
        <f t="shared" si="203"/>
        <v>1.5</v>
      </c>
      <c r="AG1147" s="89" t="str">
        <f t="shared" si="204"/>
        <v>No aplica</v>
      </c>
      <c r="AH1147" s="92" t="e">
        <f t="shared" si="205"/>
        <v>#VALUE!</v>
      </c>
      <c r="AI1147" s="93" t="str">
        <f t="shared" si="206"/>
        <v>No aplica</v>
      </c>
      <c r="AJ1147" s="93" t="e">
        <f t="shared" si="207"/>
        <v>#VALUE!</v>
      </c>
      <c r="AK1147" s="93" t="e">
        <f t="shared" si="208"/>
        <v>#VALUE!</v>
      </c>
    </row>
    <row r="1148" spans="1:37" ht="25.35" customHeight="1" thickTop="1" thickBot="1">
      <c r="A1148" s="296" t="s">
        <v>854</v>
      </c>
      <c r="B1148" s="297"/>
      <c r="C1148" s="297"/>
      <c r="D1148" s="297"/>
      <c r="E1148" s="297"/>
      <c r="F1148" s="297"/>
      <c r="G1148" s="297"/>
      <c r="H1148" s="297"/>
      <c r="I1148" s="297"/>
      <c r="J1148" s="297"/>
      <c r="K1148" s="297"/>
      <c r="L1148" s="297"/>
      <c r="M1148" s="297"/>
      <c r="N1148" s="297"/>
      <c r="O1148" s="297"/>
      <c r="P1148" s="297"/>
      <c r="Q1148" s="297"/>
      <c r="R1148" s="297"/>
      <c r="S1148" s="297"/>
      <c r="T1148" s="297"/>
      <c r="U1148" s="297"/>
      <c r="V1148" s="297"/>
      <c r="W1148" s="297"/>
      <c r="X1148" s="297"/>
      <c r="Y1148" s="297"/>
      <c r="Z1148" s="297"/>
      <c r="AA1148" s="297"/>
      <c r="AB1148" s="297"/>
      <c r="AC1148" s="298"/>
      <c r="AD1148" s="205">
        <f>'Art. 121'!AF1107</f>
        <v>3</v>
      </c>
      <c r="AE1148" s="91" t="str">
        <f t="shared" si="202"/>
        <v>No aplica</v>
      </c>
      <c r="AF1148">
        <f t="shared" si="203"/>
        <v>1.5</v>
      </c>
      <c r="AG1148" s="89" t="str">
        <f t="shared" si="204"/>
        <v>No aplica</v>
      </c>
      <c r="AH1148" s="92" t="e">
        <f t="shared" si="205"/>
        <v>#VALUE!</v>
      </c>
      <c r="AI1148" s="93" t="str">
        <f t="shared" si="206"/>
        <v>No aplica</v>
      </c>
      <c r="AJ1148" s="93" t="e">
        <f t="shared" si="207"/>
        <v>#VALUE!</v>
      </c>
      <c r="AK1148" s="93" t="e">
        <f t="shared" si="208"/>
        <v>#VALUE!</v>
      </c>
    </row>
    <row r="1149" spans="1:37" ht="25.35" customHeight="1" thickTop="1" thickBot="1">
      <c r="A1149" s="296" t="s">
        <v>855</v>
      </c>
      <c r="B1149" s="297"/>
      <c r="C1149" s="297"/>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c r="Z1149" s="297"/>
      <c r="AA1149" s="297"/>
      <c r="AB1149" s="297"/>
      <c r="AC1149" s="298"/>
      <c r="AD1149" s="205">
        <f>'Art. 121'!AF1108</f>
        <v>3</v>
      </c>
      <c r="AE1149" s="91" t="str">
        <f t="shared" si="202"/>
        <v>No aplica</v>
      </c>
      <c r="AF1149">
        <f t="shared" si="203"/>
        <v>1.5</v>
      </c>
      <c r="AG1149" s="89" t="str">
        <f t="shared" si="204"/>
        <v>No aplica</v>
      </c>
      <c r="AH1149" s="92" t="e">
        <f t="shared" si="205"/>
        <v>#VALUE!</v>
      </c>
      <c r="AI1149" s="93" t="str">
        <f t="shared" si="206"/>
        <v>No aplica</v>
      </c>
      <c r="AJ1149" s="93" t="e">
        <f t="shared" si="207"/>
        <v>#VALUE!</v>
      </c>
      <c r="AK1149" s="93" t="e">
        <f t="shared" si="208"/>
        <v>#VALUE!</v>
      </c>
    </row>
    <row r="1150" spans="1:37" ht="25.35" customHeight="1" thickTop="1" thickBot="1">
      <c r="A1150" s="296" t="s">
        <v>856</v>
      </c>
      <c r="B1150" s="297"/>
      <c r="C1150" s="297"/>
      <c r="D1150" s="297"/>
      <c r="E1150" s="297"/>
      <c r="F1150" s="297"/>
      <c r="G1150" s="297"/>
      <c r="H1150" s="297"/>
      <c r="I1150" s="297"/>
      <c r="J1150" s="297"/>
      <c r="K1150" s="297"/>
      <c r="L1150" s="297"/>
      <c r="M1150" s="297"/>
      <c r="N1150" s="297"/>
      <c r="O1150" s="297"/>
      <c r="P1150" s="297"/>
      <c r="Q1150" s="297"/>
      <c r="R1150" s="297"/>
      <c r="S1150" s="297"/>
      <c r="T1150" s="297"/>
      <c r="U1150" s="297"/>
      <c r="V1150" s="297"/>
      <c r="W1150" s="297"/>
      <c r="X1150" s="297"/>
      <c r="Y1150" s="297"/>
      <c r="Z1150" s="297"/>
      <c r="AA1150" s="297"/>
      <c r="AB1150" s="297"/>
      <c r="AC1150" s="298"/>
      <c r="AD1150" s="205">
        <f>'Art. 121'!AF1109</f>
        <v>3</v>
      </c>
      <c r="AE1150" s="91" t="str">
        <f t="shared" si="202"/>
        <v>No aplica</v>
      </c>
      <c r="AF1150">
        <f t="shared" si="203"/>
        <v>1.5</v>
      </c>
      <c r="AG1150" s="89" t="str">
        <f t="shared" si="204"/>
        <v>No aplica</v>
      </c>
      <c r="AH1150" s="92" t="e">
        <f t="shared" si="205"/>
        <v>#VALUE!</v>
      </c>
      <c r="AI1150" s="93" t="str">
        <f t="shared" si="206"/>
        <v>No aplica</v>
      </c>
      <c r="AJ1150" s="93" t="e">
        <f t="shared" si="207"/>
        <v>#VALUE!</v>
      </c>
      <c r="AK1150" s="93" t="e">
        <f t="shared" si="208"/>
        <v>#VALUE!</v>
      </c>
    </row>
    <row r="1151" spans="1:37" ht="25.35" customHeight="1" thickTop="1" thickBot="1">
      <c r="A1151" s="296" t="s">
        <v>857</v>
      </c>
      <c r="B1151" s="297"/>
      <c r="C1151" s="297"/>
      <c r="D1151" s="297"/>
      <c r="E1151" s="297"/>
      <c r="F1151" s="297"/>
      <c r="G1151" s="297"/>
      <c r="H1151" s="297"/>
      <c r="I1151" s="297"/>
      <c r="J1151" s="297"/>
      <c r="K1151" s="297"/>
      <c r="L1151" s="297"/>
      <c r="M1151" s="297"/>
      <c r="N1151" s="297"/>
      <c r="O1151" s="297"/>
      <c r="P1151" s="297"/>
      <c r="Q1151" s="297"/>
      <c r="R1151" s="297"/>
      <c r="S1151" s="297"/>
      <c r="T1151" s="297"/>
      <c r="U1151" s="297"/>
      <c r="V1151" s="297"/>
      <c r="W1151" s="297"/>
      <c r="X1151" s="297"/>
      <c r="Y1151" s="297"/>
      <c r="Z1151" s="297"/>
      <c r="AA1151" s="297"/>
      <c r="AB1151" s="297"/>
      <c r="AC1151" s="298"/>
      <c r="AD1151" s="205">
        <f>'Art. 121'!AF1109</f>
        <v>3</v>
      </c>
      <c r="AE1151" s="91" t="str">
        <f t="shared" si="202"/>
        <v>No aplica</v>
      </c>
      <c r="AF1151">
        <f t="shared" si="203"/>
        <v>1.5</v>
      </c>
      <c r="AG1151" s="89" t="str">
        <f t="shared" si="204"/>
        <v>No aplica</v>
      </c>
      <c r="AH1151" s="92" t="e">
        <f t="shared" si="205"/>
        <v>#VALUE!</v>
      </c>
      <c r="AI1151" s="93" t="str">
        <f t="shared" si="206"/>
        <v>No aplica</v>
      </c>
      <c r="AJ1151" s="93" t="e">
        <f t="shared" si="207"/>
        <v>#VALUE!</v>
      </c>
      <c r="AK1151" s="93" t="e">
        <f t="shared" si="208"/>
        <v>#VALUE!</v>
      </c>
    </row>
    <row r="1152" spans="1:37" ht="25.35" customHeight="1" thickTop="1" thickBot="1">
      <c r="A1152" s="296" t="s">
        <v>858</v>
      </c>
      <c r="B1152" s="297"/>
      <c r="C1152" s="297"/>
      <c r="D1152" s="297"/>
      <c r="E1152" s="297"/>
      <c r="F1152" s="297"/>
      <c r="G1152" s="297"/>
      <c r="H1152" s="297"/>
      <c r="I1152" s="297"/>
      <c r="J1152" s="297"/>
      <c r="K1152" s="297"/>
      <c r="L1152" s="297"/>
      <c r="M1152" s="297"/>
      <c r="N1152" s="297"/>
      <c r="O1152" s="297"/>
      <c r="P1152" s="297"/>
      <c r="Q1152" s="297"/>
      <c r="R1152" s="297"/>
      <c r="S1152" s="297"/>
      <c r="T1152" s="297"/>
      <c r="U1152" s="297"/>
      <c r="V1152" s="297"/>
      <c r="W1152" s="297"/>
      <c r="X1152" s="297"/>
      <c r="Y1152" s="297"/>
      <c r="Z1152" s="297"/>
      <c r="AA1152" s="297"/>
      <c r="AB1152" s="297"/>
      <c r="AC1152" s="298"/>
      <c r="AD1152" s="205">
        <f>'Art. 121'!AF1110</f>
        <v>3</v>
      </c>
      <c r="AE1152" s="91" t="str">
        <f t="shared" si="202"/>
        <v>No aplica</v>
      </c>
      <c r="AF1152">
        <f t="shared" si="203"/>
        <v>1.5</v>
      </c>
      <c r="AG1152" s="89" t="str">
        <f t="shared" si="204"/>
        <v>No aplica</v>
      </c>
      <c r="AH1152" s="92" t="e">
        <f t="shared" si="205"/>
        <v>#VALUE!</v>
      </c>
      <c r="AI1152" s="93" t="str">
        <f t="shared" si="206"/>
        <v>No aplica</v>
      </c>
      <c r="AJ1152" s="93" t="e">
        <f t="shared" si="207"/>
        <v>#VALUE!</v>
      </c>
      <c r="AK1152" s="93" t="e">
        <f t="shared" si="208"/>
        <v>#VALUE!</v>
      </c>
    </row>
    <row r="1153" spans="1:37" ht="25.35" customHeight="1" thickTop="1" thickBot="1">
      <c r="A1153" s="296" t="s">
        <v>2159</v>
      </c>
      <c r="B1153" s="297"/>
      <c r="C1153" s="297"/>
      <c r="D1153" s="297"/>
      <c r="E1153" s="297"/>
      <c r="F1153" s="297"/>
      <c r="G1153" s="297"/>
      <c r="H1153" s="297"/>
      <c r="I1153" s="297"/>
      <c r="J1153" s="297"/>
      <c r="K1153" s="297"/>
      <c r="L1153" s="297"/>
      <c r="M1153" s="297"/>
      <c r="N1153" s="297"/>
      <c r="O1153" s="297"/>
      <c r="P1153" s="297"/>
      <c r="Q1153" s="297"/>
      <c r="R1153" s="297"/>
      <c r="S1153" s="297"/>
      <c r="T1153" s="297"/>
      <c r="U1153" s="297"/>
      <c r="V1153" s="297"/>
      <c r="W1153" s="297"/>
      <c r="X1153" s="297"/>
      <c r="Y1153" s="297"/>
      <c r="Z1153" s="297"/>
      <c r="AA1153" s="297"/>
      <c r="AB1153" s="297"/>
      <c r="AC1153" s="298"/>
      <c r="AD1153" s="205">
        <f>'Art. 121'!AF1111</f>
        <v>3</v>
      </c>
      <c r="AE1153" s="91" t="str">
        <f t="shared" si="202"/>
        <v>No aplica</v>
      </c>
      <c r="AF1153">
        <f t="shared" si="203"/>
        <v>1.5</v>
      </c>
      <c r="AG1153" s="89" t="str">
        <f t="shared" si="204"/>
        <v>No aplica</v>
      </c>
      <c r="AH1153" s="92" t="e">
        <f t="shared" si="205"/>
        <v>#VALUE!</v>
      </c>
      <c r="AI1153" s="93" t="str">
        <f t="shared" si="206"/>
        <v>No aplica</v>
      </c>
      <c r="AJ1153" s="93" t="e">
        <f t="shared" si="207"/>
        <v>#VALUE!</v>
      </c>
      <c r="AK1153" s="93" t="e">
        <f t="shared" si="208"/>
        <v>#VALUE!</v>
      </c>
    </row>
    <row r="1154" spans="1:37" ht="25.35" customHeight="1" thickTop="1" thickBot="1">
      <c r="A1154" s="296" t="s">
        <v>407</v>
      </c>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8"/>
      <c r="AD1154" s="205">
        <f>'Art. 121'!AF1112</f>
        <v>3</v>
      </c>
      <c r="AE1154" s="91" t="str">
        <f t="shared" si="202"/>
        <v>No aplica</v>
      </c>
      <c r="AF1154">
        <f t="shared" si="203"/>
        <v>1.5</v>
      </c>
      <c r="AG1154" s="89" t="str">
        <f t="shared" si="204"/>
        <v>No aplica</v>
      </c>
      <c r="AH1154" s="92" t="e">
        <f t="shared" si="205"/>
        <v>#VALUE!</v>
      </c>
      <c r="AI1154" s="93" t="str">
        <f t="shared" si="206"/>
        <v>No aplica</v>
      </c>
      <c r="AJ1154" s="93" t="e">
        <f t="shared" si="207"/>
        <v>#VALUE!</v>
      </c>
      <c r="AK1154" s="93" t="e">
        <f t="shared" si="208"/>
        <v>#VALUE!</v>
      </c>
    </row>
    <row r="1155" spans="1:37" ht="25.35" customHeight="1" thickTop="1" thickBot="1">
      <c r="A1155" s="296" t="s">
        <v>2160</v>
      </c>
      <c r="B1155" s="297"/>
      <c r="C1155" s="297"/>
      <c r="D1155" s="297"/>
      <c r="E1155" s="297"/>
      <c r="F1155" s="297"/>
      <c r="G1155" s="297"/>
      <c r="H1155" s="297"/>
      <c r="I1155" s="297"/>
      <c r="J1155" s="297"/>
      <c r="K1155" s="297"/>
      <c r="L1155" s="297"/>
      <c r="M1155" s="297"/>
      <c r="N1155" s="297"/>
      <c r="O1155" s="297"/>
      <c r="P1155" s="297"/>
      <c r="Q1155" s="297"/>
      <c r="R1155" s="297"/>
      <c r="S1155" s="297"/>
      <c r="T1155" s="297"/>
      <c r="U1155" s="297"/>
      <c r="V1155" s="297"/>
      <c r="W1155" s="297"/>
      <c r="X1155" s="297"/>
      <c r="Y1155" s="297"/>
      <c r="Z1155" s="297"/>
      <c r="AA1155" s="297"/>
      <c r="AB1155" s="297"/>
      <c r="AC1155" s="298"/>
      <c r="AD1155" s="205">
        <f>'Art. 121'!AF1115</f>
        <v>3</v>
      </c>
      <c r="AE1155" s="91" t="str">
        <f t="shared" si="202"/>
        <v>No aplica</v>
      </c>
      <c r="AF1155">
        <f t="shared" si="203"/>
        <v>1.5</v>
      </c>
      <c r="AG1155" s="89" t="str">
        <f t="shared" si="204"/>
        <v>No aplica</v>
      </c>
      <c r="AH1155" s="92" t="e">
        <f t="shared" si="205"/>
        <v>#VALUE!</v>
      </c>
      <c r="AI1155" s="93" t="str">
        <f t="shared" si="206"/>
        <v>No aplica</v>
      </c>
      <c r="AJ1155" s="93" t="e">
        <f t="shared" si="207"/>
        <v>#VALUE!</v>
      </c>
      <c r="AK1155" s="93" t="e">
        <f t="shared" si="208"/>
        <v>#VALUE!</v>
      </c>
    </row>
    <row r="1156" spans="1:37" ht="25.35" customHeight="1" thickTop="1" thickBot="1">
      <c r="A1156" s="296" t="s">
        <v>2161</v>
      </c>
      <c r="B1156" s="297"/>
      <c r="C1156" s="297"/>
      <c r="D1156" s="297"/>
      <c r="E1156" s="297"/>
      <c r="F1156" s="297"/>
      <c r="G1156" s="297"/>
      <c r="H1156" s="297"/>
      <c r="I1156" s="297"/>
      <c r="J1156" s="297"/>
      <c r="K1156" s="297"/>
      <c r="L1156" s="297"/>
      <c r="M1156" s="297"/>
      <c r="N1156" s="297"/>
      <c r="O1156" s="297"/>
      <c r="P1156" s="297"/>
      <c r="Q1156" s="297"/>
      <c r="R1156" s="297"/>
      <c r="S1156" s="297"/>
      <c r="T1156" s="297"/>
      <c r="U1156" s="297"/>
      <c r="V1156" s="297"/>
      <c r="W1156" s="297"/>
      <c r="X1156" s="297"/>
      <c r="Y1156" s="297"/>
      <c r="Z1156" s="297"/>
      <c r="AA1156" s="297"/>
      <c r="AB1156" s="297"/>
      <c r="AC1156" s="298"/>
      <c r="AD1156" s="205">
        <f>'Art. 121'!AF1116</f>
        <v>3</v>
      </c>
      <c r="AE1156" s="91" t="str">
        <f t="shared" si="202"/>
        <v>No aplica</v>
      </c>
      <c r="AF1156">
        <f t="shared" si="203"/>
        <v>1.5</v>
      </c>
      <c r="AG1156" s="89" t="str">
        <f t="shared" si="204"/>
        <v>No aplica</v>
      </c>
      <c r="AH1156" s="92" t="e">
        <f t="shared" si="205"/>
        <v>#VALUE!</v>
      </c>
      <c r="AI1156" s="93" t="str">
        <f t="shared" si="206"/>
        <v>No aplica</v>
      </c>
      <c r="AJ1156" s="93" t="e">
        <f t="shared" si="207"/>
        <v>#VALUE!</v>
      </c>
      <c r="AK1156" s="93" t="e">
        <f t="shared" si="208"/>
        <v>#VALUE!</v>
      </c>
    </row>
    <row r="1157" spans="1:37" ht="25.35" customHeight="1" thickTop="1" thickBot="1">
      <c r="A1157" s="296" t="s">
        <v>2162</v>
      </c>
      <c r="B1157" s="297"/>
      <c r="C1157" s="297"/>
      <c r="D1157" s="297"/>
      <c r="E1157" s="297"/>
      <c r="F1157" s="297"/>
      <c r="G1157" s="297"/>
      <c r="H1157" s="297"/>
      <c r="I1157" s="297"/>
      <c r="J1157" s="297"/>
      <c r="K1157" s="297"/>
      <c r="L1157" s="297"/>
      <c r="M1157" s="297"/>
      <c r="N1157" s="297"/>
      <c r="O1157" s="297"/>
      <c r="P1157" s="297"/>
      <c r="Q1157" s="297"/>
      <c r="R1157" s="297"/>
      <c r="S1157" s="297"/>
      <c r="T1157" s="297"/>
      <c r="U1157" s="297"/>
      <c r="V1157" s="297"/>
      <c r="W1157" s="297"/>
      <c r="X1157" s="297"/>
      <c r="Y1157" s="297"/>
      <c r="Z1157" s="297"/>
      <c r="AA1157" s="297"/>
      <c r="AB1157" s="297"/>
      <c r="AC1157" s="298"/>
      <c r="AD1157" s="205">
        <f>'Art. 121'!AF1117</f>
        <v>3</v>
      </c>
      <c r="AE1157" s="91" t="str">
        <f t="shared" si="202"/>
        <v>No aplica</v>
      </c>
      <c r="AF1157">
        <f t="shared" si="203"/>
        <v>1.5</v>
      </c>
      <c r="AG1157" s="89" t="str">
        <f t="shared" si="204"/>
        <v>No aplica</v>
      </c>
      <c r="AH1157" s="92" t="e">
        <f t="shared" si="205"/>
        <v>#VALUE!</v>
      </c>
      <c r="AI1157" s="93" t="str">
        <f t="shared" si="206"/>
        <v>No aplica</v>
      </c>
      <c r="AJ1157" s="93" t="e">
        <f t="shared" si="207"/>
        <v>#VALUE!</v>
      </c>
      <c r="AK1157" s="93" t="e">
        <f t="shared" si="208"/>
        <v>#VALUE!</v>
      </c>
    </row>
    <row r="1158" spans="1:37" ht="25.35" customHeight="1" thickTop="1" thickBot="1">
      <c r="A1158" s="296" t="s">
        <v>2163</v>
      </c>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8"/>
      <c r="AD1158" s="205">
        <f>'Art. 121'!AF1118</f>
        <v>3</v>
      </c>
      <c r="AE1158" s="91" t="str">
        <f t="shared" si="202"/>
        <v>No aplica</v>
      </c>
      <c r="AF1158">
        <f t="shared" si="203"/>
        <v>1.5</v>
      </c>
      <c r="AG1158" s="89" t="str">
        <f t="shared" si="204"/>
        <v>No aplica</v>
      </c>
      <c r="AH1158" s="92" t="e">
        <f t="shared" si="205"/>
        <v>#VALUE!</v>
      </c>
      <c r="AI1158" s="93" t="str">
        <f t="shared" si="206"/>
        <v>No aplica</v>
      </c>
      <c r="AJ1158" s="93" t="e">
        <f t="shared" si="207"/>
        <v>#VALUE!</v>
      </c>
      <c r="AK1158" s="93" t="e">
        <f t="shared" si="208"/>
        <v>#VALUE!</v>
      </c>
    </row>
    <row r="1159" spans="1:37" ht="25.35" customHeight="1" thickTop="1" thickBot="1">
      <c r="A1159" s="296" t="s">
        <v>2164</v>
      </c>
      <c r="B1159" s="297"/>
      <c r="C1159" s="297"/>
      <c r="D1159" s="297"/>
      <c r="E1159" s="297"/>
      <c r="F1159" s="297"/>
      <c r="G1159" s="297"/>
      <c r="H1159" s="297"/>
      <c r="I1159" s="297"/>
      <c r="J1159" s="297"/>
      <c r="K1159" s="297"/>
      <c r="L1159" s="297"/>
      <c r="M1159" s="297"/>
      <c r="N1159" s="297"/>
      <c r="O1159" s="297"/>
      <c r="P1159" s="297"/>
      <c r="Q1159" s="297"/>
      <c r="R1159" s="297"/>
      <c r="S1159" s="297"/>
      <c r="T1159" s="297"/>
      <c r="U1159" s="297"/>
      <c r="V1159" s="297"/>
      <c r="W1159" s="297"/>
      <c r="X1159" s="297"/>
      <c r="Y1159" s="297"/>
      <c r="Z1159" s="297"/>
      <c r="AA1159" s="297"/>
      <c r="AB1159" s="297"/>
      <c r="AC1159" s="298"/>
      <c r="AD1159" s="205">
        <f>'Art. 121'!AF1119</f>
        <v>3</v>
      </c>
      <c r="AE1159" s="91" t="str">
        <f t="shared" si="202"/>
        <v>No aplica</v>
      </c>
      <c r="AF1159">
        <f t="shared" si="203"/>
        <v>1.5</v>
      </c>
      <c r="AG1159" s="89" t="str">
        <f t="shared" si="204"/>
        <v>No aplica</v>
      </c>
      <c r="AH1159" s="92" t="e">
        <f t="shared" si="205"/>
        <v>#VALUE!</v>
      </c>
      <c r="AI1159" s="93" t="str">
        <f t="shared" si="206"/>
        <v>No aplica</v>
      </c>
      <c r="AJ1159" s="93" t="e">
        <f t="shared" si="207"/>
        <v>#VALUE!</v>
      </c>
      <c r="AK1159" s="93" t="e">
        <f t="shared" si="208"/>
        <v>#VALUE!</v>
      </c>
    </row>
    <row r="1160" spans="1:37" ht="25.35" customHeight="1" thickTop="1" thickBot="1">
      <c r="A1160" s="296" t="s">
        <v>2165</v>
      </c>
      <c r="B1160" s="297"/>
      <c r="C1160" s="297"/>
      <c r="D1160" s="297"/>
      <c r="E1160" s="297"/>
      <c r="F1160" s="297"/>
      <c r="G1160" s="297"/>
      <c r="H1160" s="297"/>
      <c r="I1160" s="297"/>
      <c r="J1160" s="297"/>
      <c r="K1160" s="297"/>
      <c r="L1160" s="297"/>
      <c r="M1160" s="297"/>
      <c r="N1160" s="297"/>
      <c r="O1160" s="297"/>
      <c r="P1160" s="297"/>
      <c r="Q1160" s="297"/>
      <c r="R1160" s="297"/>
      <c r="S1160" s="297"/>
      <c r="T1160" s="297"/>
      <c r="U1160" s="297"/>
      <c r="V1160" s="297"/>
      <c r="W1160" s="297"/>
      <c r="X1160" s="297"/>
      <c r="Y1160" s="297"/>
      <c r="Z1160" s="297"/>
      <c r="AA1160" s="297"/>
      <c r="AB1160" s="297"/>
      <c r="AC1160" s="298"/>
      <c r="AD1160" s="205">
        <f>'Art. 121'!AF1120</f>
        <v>3</v>
      </c>
      <c r="AE1160" s="91" t="str">
        <f t="shared" si="202"/>
        <v>No aplica</v>
      </c>
      <c r="AF1160">
        <f t="shared" si="203"/>
        <v>1.5</v>
      </c>
      <c r="AG1160" s="89" t="str">
        <f t="shared" si="204"/>
        <v>No aplica</v>
      </c>
      <c r="AH1160" s="92" t="e">
        <f t="shared" si="205"/>
        <v>#VALUE!</v>
      </c>
      <c r="AI1160" s="93" t="str">
        <f t="shared" si="206"/>
        <v>No aplica</v>
      </c>
      <c r="AJ1160" s="93" t="e">
        <f t="shared" si="207"/>
        <v>#VALUE!</v>
      </c>
      <c r="AK1160" s="93" t="e">
        <f t="shared" si="208"/>
        <v>#VALUE!</v>
      </c>
    </row>
    <row r="1161" spans="1:37" ht="25.35" customHeight="1" thickTop="1" thickBot="1">
      <c r="A1161" s="296" t="s">
        <v>2166</v>
      </c>
      <c r="B1161" s="297"/>
      <c r="C1161" s="297"/>
      <c r="D1161" s="297"/>
      <c r="E1161" s="297"/>
      <c r="F1161" s="297"/>
      <c r="G1161" s="297"/>
      <c r="H1161" s="297"/>
      <c r="I1161" s="297"/>
      <c r="J1161" s="297"/>
      <c r="K1161" s="297"/>
      <c r="L1161" s="297"/>
      <c r="M1161" s="297"/>
      <c r="N1161" s="297"/>
      <c r="O1161" s="297"/>
      <c r="P1161" s="297"/>
      <c r="Q1161" s="297"/>
      <c r="R1161" s="297"/>
      <c r="S1161" s="297"/>
      <c r="T1161" s="297"/>
      <c r="U1161" s="297"/>
      <c r="V1161" s="297"/>
      <c r="W1161" s="297"/>
      <c r="X1161" s="297"/>
      <c r="Y1161" s="297"/>
      <c r="Z1161" s="297"/>
      <c r="AA1161" s="297"/>
      <c r="AB1161" s="297"/>
      <c r="AC1161" s="298"/>
      <c r="AD1161" s="205">
        <f>'Art. 121'!AF1121</f>
        <v>3</v>
      </c>
      <c r="AE1161" s="91" t="str">
        <f t="shared" si="202"/>
        <v>No aplica</v>
      </c>
      <c r="AF1161">
        <f t="shared" si="203"/>
        <v>1.5</v>
      </c>
      <c r="AG1161" s="89" t="str">
        <f t="shared" si="204"/>
        <v>No aplica</v>
      </c>
      <c r="AH1161" s="92" t="e">
        <f t="shared" si="205"/>
        <v>#VALUE!</v>
      </c>
      <c r="AI1161" s="93" t="str">
        <f t="shared" si="206"/>
        <v>No aplica</v>
      </c>
      <c r="AJ1161" s="93" t="e">
        <f t="shared" si="207"/>
        <v>#VALUE!</v>
      </c>
      <c r="AK1161" s="93" t="e">
        <f t="shared" si="208"/>
        <v>#VALUE!</v>
      </c>
    </row>
    <row r="1162" spans="1:37" ht="25.35" customHeight="1" thickTop="1" thickBot="1">
      <c r="A1162" s="296" t="s">
        <v>2167</v>
      </c>
      <c r="B1162" s="297"/>
      <c r="C1162" s="297"/>
      <c r="D1162" s="297"/>
      <c r="E1162" s="297"/>
      <c r="F1162" s="297"/>
      <c r="G1162" s="297"/>
      <c r="H1162" s="297"/>
      <c r="I1162" s="297"/>
      <c r="J1162" s="297"/>
      <c r="K1162" s="297"/>
      <c r="L1162" s="297"/>
      <c r="M1162" s="297"/>
      <c r="N1162" s="297"/>
      <c r="O1162" s="297"/>
      <c r="P1162" s="297"/>
      <c r="Q1162" s="297"/>
      <c r="R1162" s="297"/>
      <c r="S1162" s="297"/>
      <c r="T1162" s="297"/>
      <c r="U1162" s="297"/>
      <c r="V1162" s="297"/>
      <c r="W1162" s="297"/>
      <c r="X1162" s="297"/>
      <c r="Y1162" s="297"/>
      <c r="Z1162" s="297"/>
      <c r="AA1162" s="297"/>
      <c r="AB1162" s="297"/>
      <c r="AC1162" s="298"/>
      <c r="AD1162" s="205">
        <f>'Art. 121'!AF1122</f>
        <v>3</v>
      </c>
      <c r="AE1162" s="91" t="str">
        <f t="shared" si="202"/>
        <v>No aplica</v>
      </c>
      <c r="AF1162">
        <f t="shared" si="203"/>
        <v>1.5</v>
      </c>
      <c r="AG1162" s="89" t="str">
        <f t="shared" si="204"/>
        <v>No aplica</v>
      </c>
      <c r="AH1162" s="92" t="e">
        <f t="shared" si="205"/>
        <v>#VALUE!</v>
      </c>
      <c r="AI1162" s="93" t="str">
        <f t="shared" si="206"/>
        <v>No aplica</v>
      </c>
      <c r="AJ1162" s="93" t="e">
        <f t="shared" si="207"/>
        <v>#VALUE!</v>
      </c>
      <c r="AK1162" s="93" t="e">
        <f t="shared" si="208"/>
        <v>#VALUE!</v>
      </c>
    </row>
    <row r="1163" spans="1:37" ht="25.35" customHeight="1" thickTop="1" thickBot="1">
      <c r="A1163" s="296" t="s">
        <v>2168</v>
      </c>
      <c r="B1163" s="297"/>
      <c r="C1163" s="297"/>
      <c r="D1163" s="297"/>
      <c r="E1163" s="297"/>
      <c r="F1163" s="297"/>
      <c r="G1163" s="297"/>
      <c r="H1163" s="297"/>
      <c r="I1163" s="297"/>
      <c r="J1163" s="297"/>
      <c r="K1163" s="297"/>
      <c r="L1163" s="297"/>
      <c r="M1163" s="297"/>
      <c r="N1163" s="297"/>
      <c r="O1163" s="297"/>
      <c r="P1163" s="297"/>
      <c r="Q1163" s="297"/>
      <c r="R1163" s="297"/>
      <c r="S1163" s="297"/>
      <c r="T1163" s="297"/>
      <c r="U1163" s="297"/>
      <c r="V1163" s="297"/>
      <c r="W1163" s="297"/>
      <c r="X1163" s="297"/>
      <c r="Y1163" s="297"/>
      <c r="Z1163" s="297"/>
      <c r="AA1163" s="297"/>
      <c r="AB1163" s="297"/>
      <c r="AC1163" s="298"/>
      <c r="AD1163" s="205">
        <f>'Art. 121'!AF1123</f>
        <v>3</v>
      </c>
      <c r="AE1163" s="91" t="str">
        <f t="shared" si="202"/>
        <v>No aplica</v>
      </c>
      <c r="AF1163">
        <f t="shared" si="203"/>
        <v>1.5</v>
      </c>
      <c r="AG1163" s="89" t="str">
        <f t="shared" si="204"/>
        <v>No aplica</v>
      </c>
      <c r="AH1163" s="92" t="e">
        <f t="shared" si="205"/>
        <v>#VALUE!</v>
      </c>
      <c r="AI1163" s="93" t="str">
        <f t="shared" si="206"/>
        <v>No aplica</v>
      </c>
      <c r="AJ1163" s="93" t="e">
        <f t="shared" si="207"/>
        <v>#VALUE!</v>
      </c>
      <c r="AK1163" s="93" t="e">
        <f t="shared" si="208"/>
        <v>#VALUE!</v>
      </c>
    </row>
    <row r="1164" spans="1:37" ht="25.35" customHeight="1" thickTop="1" thickBot="1">
      <c r="A1164" s="296" t="s">
        <v>2169</v>
      </c>
      <c r="B1164" s="297"/>
      <c r="C1164" s="297"/>
      <c r="D1164" s="297"/>
      <c r="E1164" s="297"/>
      <c r="F1164" s="297"/>
      <c r="G1164" s="297"/>
      <c r="H1164" s="297"/>
      <c r="I1164" s="297"/>
      <c r="J1164" s="297"/>
      <c r="K1164" s="297"/>
      <c r="L1164" s="297"/>
      <c r="M1164" s="297"/>
      <c r="N1164" s="297"/>
      <c r="O1164" s="297"/>
      <c r="P1164" s="297"/>
      <c r="Q1164" s="297"/>
      <c r="R1164" s="297"/>
      <c r="S1164" s="297"/>
      <c r="T1164" s="297"/>
      <c r="U1164" s="297"/>
      <c r="V1164" s="297"/>
      <c r="W1164" s="297"/>
      <c r="X1164" s="297"/>
      <c r="Y1164" s="297"/>
      <c r="Z1164" s="297"/>
      <c r="AA1164" s="297"/>
      <c r="AB1164" s="297"/>
      <c r="AC1164" s="298"/>
      <c r="AD1164" s="205">
        <f>'Art. 121'!AF1124</f>
        <v>3</v>
      </c>
      <c r="AE1164" s="91" t="str">
        <f t="shared" si="202"/>
        <v>No aplica</v>
      </c>
      <c r="AF1164">
        <f t="shared" si="203"/>
        <v>1.5</v>
      </c>
      <c r="AG1164" s="89" t="str">
        <f t="shared" si="204"/>
        <v>No aplica</v>
      </c>
      <c r="AH1164" s="92" t="e">
        <f t="shared" si="205"/>
        <v>#VALUE!</v>
      </c>
      <c r="AI1164" s="93" t="str">
        <f t="shared" si="206"/>
        <v>No aplica</v>
      </c>
      <c r="AJ1164" s="93" t="e">
        <f t="shared" si="207"/>
        <v>#VALUE!</v>
      </c>
      <c r="AK1164" s="93" t="e">
        <f t="shared" si="208"/>
        <v>#VALUE!</v>
      </c>
    </row>
    <row r="1165" spans="1:37" ht="25.35" customHeight="1" thickTop="1" thickBot="1">
      <c r="A1165" s="296" t="s">
        <v>2170</v>
      </c>
      <c r="B1165" s="297"/>
      <c r="C1165" s="297"/>
      <c r="D1165" s="297"/>
      <c r="E1165" s="297"/>
      <c r="F1165" s="297"/>
      <c r="G1165" s="297"/>
      <c r="H1165" s="297"/>
      <c r="I1165" s="297"/>
      <c r="J1165" s="297"/>
      <c r="K1165" s="297"/>
      <c r="L1165" s="297"/>
      <c r="M1165" s="297"/>
      <c r="N1165" s="297"/>
      <c r="O1165" s="297"/>
      <c r="P1165" s="297"/>
      <c r="Q1165" s="297"/>
      <c r="R1165" s="297"/>
      <c r="S1165" s="297"/>
      <c r="T1165" s="297"/>
      <c r="U1165" s="297"/>
      <c r="V1165" s="297"/>
      <c r="W1165" s="297"/>
      <c r="X1165" s="297"/>
      <c r="Y1165" s="297"/>
      <c r="Z1165" s="297"/>
      <c r="AA1165" s="297"/>
      <c r="AB1165" s="297"/>
      <c r="AC1165" s="298"/>
      <c r="AD1165" s="205">
        <f>'Art. 121'!AF1125</f>
        <v>3</v>
      </c>
      <c r="AE1165" s="91" t="str">
        <f t="shared" si="202"/>
        <v>No aplica</v>
      </c>
      <c r="AF1165">
        <f t="shared" si="203"/>
        <v>1.5</v>
      </c>
      <c r="AG1165" s="89" t="str">
        <f t="shared" si="204"/>
        <v>No aplica</v>
      </c>
      <c r="AH1165" s="92" t="e">
        <f t="shared" si="205"/>
        <v>#VALUE!</v>
      </c>
      <c r="AI1165" s="93" t="str">
        <f t="shared" si="206"/>
        <v>No aplica</v>
      </c>
      <c r="AJ1165" s="93" t="e">
        <f t="shared" si="207"/>
        <v>#VALUE!</v>
      </c>
      <c r="AK1165" s="93" t="e">
        <f t="shared" si="208"/>
        <v>#VALUE!</v>
      </c>
    </row>
    <row r="1166" spans="1:37" ht="25.35" customHeight="1" thickTop="1">
      <c r="A1166" s="304" t="s">
        <v>2171</v>
      </c>
      <c r="B1166" s="304"/>
      <c r="C1166" s="304"/>
      <c r="D1166" s="304"/>
      <c r="E1166" s="304"/>
      <c r="F1166" s="304"/>
      <c r="G1166" s="304"/>
      <c r="H1166" s="304"/>
      <c r="I1166" s="304"/>
      <c r="J1166" s="304"/>
      <c r="K1166" s="304"/>
      <c r="L1166" s="304"/>
      <c r="M1166" s="304"/>
      <c r="N1166" s="304"/>
      <c r="O1166" s="304"/>
      <c r="P1166" s="304"/>
      <c r="Q1166" s="304"/>
      <c r="R1166" s="304"/>
      <c r="S1166" s="304"/>
      <c r="T1166" s="304"/>
      <c r="U1166" s="304"/>
      <c r="V1166" s="304"/>
      <c r="W1166" s="304"/>
      <c r="X1166" s="304"/>
      <c r="Y1166" s="304"/>
      <c r="Z1166" s="304"/>
      <c r="AA1166" s="304"/>
      <c r="AB1166" s="304"/>
      <c r="AC1166" s="304"/>
      <c r="AD1166" s="304"/>
      <c r="AE1166" s="91">
        <f>SUM(AE1145:AE1165)</f>
        <v>0</v>
      </c>
      <c r="AF1166" s="63"/>
      <c r="AG1166" s="94">
        <f>SUM(AG1145:AG1165)</f>
        <v>0</v>
      </c>
      <c r="AH1166" s="95"/>
      <c r="AI1166" s="96"/>
      <c r="AJ1166" s="96"/>
      <c r="AK1166" s="96"/>
    </row>
    <row r="1167" spans="1:37" ht="25.35" customHeight="1">
      <c r="A1167" s="302" t="s">
        <v>2172</v>
      </c>
      <c r="B1167" s="302"/>
      <c r="C1167" s="302"/>
      <c r="D1167" s="302"/>
      <c r="E1167" s="302"/>
      <c r="F1167" s="302"/>
      <c r="G1167" s="302"/>
      <c r="H1167" s="302"/>
      <c r="I1167" s="302"/>
      <c r="J1167" s="302"/>
      <c r="K1167" s="302"/>
      <c r="L1167" s="302"/>
      <c r="M1167" s="302"/>
      <c r="N1167" s="302"/>
      <c r="O1167" s="302"/>
      <c r="P1167" s="302"/>
      <c r="Q1167" s="302"/>
      <c r="R1167" s="302"/>
      <c r="S1167" s="302"/>
      <c r="T1167" s="302"/>
      <c r="U1167" s="302"/>
      <c r="V1167" s="302"/>
      <c r="W1167" s="302"/>
      <c r="X1167" s="302"/>
      <c r="Y1167" s="302"/>
      <c r="Z1167" s="302"/>
      <c r="AA1167" s="302"/>
      <c r="AB1167" s="302"/>
      <c r="AC1167" s="302"/>
      <c r="AD1167" s="302"/>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05" t="s">
        <v>79</v>
      </c>
      <c r="B1169" s="305"/>
      <c r="C1169" s="305"/>
      <c r="D1169" s="305"/>
      <c r="E1169" s="305"/>
      <c r="F1169" s="305"/>
      <c r="G1169" s="305"/>
      <c r="H1169" s="305"/>
      <c r="I1169" s="305"/>
      <c r="J1169" s="305"/>
      <c r="K1169" s="305"/>
      <c r="L1169" s="305"/>
      <c r="M1169" s="305"/>
      <c r="N1169" s="305"/>
      <c r="O1169" s="305"/>
      <c r="P1169" s="305"/>
      <c r="Q1169" s="305"/>
      <c r="R1169" s="305"/>
      <c r="S1169" s="305"/>
      <c r="T1169" s="305"/>
      <c r="U1169" s="305"/>
      <c r="V1169" s="305"/>
      <c r="W1169" s="305"/>
      <c r="X1169" s="305"/>
      <c r="Y1169" s="305"/>
      <c r="Z1169" s="305"/>
      <c r="AA1169" s="305"/>
      <c r="AB1169" s="305"/>
      <c r="AC1169" s="305"/>
      <c r="AD1169" s="106" t="s">
        <v>67</v>
      </c>
      <c r="AE1169" s="107" t="s">
        <v>9</v>
      </c>
      <c r="AF1169" s="89" t="s">
        <v>1877</v>
      </c>
      <c r="AG1169" s="89" t="s">
        <v>1878</v>
      </c>
      <c r="AH1169" s="89" t="s">
        <v>1879</v>
      </c>
      <c r="AI1169" s="90" t="s">
        <v>1880</v>
      </c>
      <c r="AJ1169" s="89"/>
      <c r="AK1169" s="90" t="s">
        <v>1881</v>
      </c>
    </row>
    <row r="1170" spans="1:37" ht="25.35" customHeight="1" thickTop="1" thickBot="1">
      <c r="A1170" s="296" t="s">
        <v>2173</v>
      </c>
      <c r="B1170" s="297"/>
      <c r="C1170" s="297"/>
      <c r="D1170" s="297"/>
      <c r="E1170" s="297"/>
      <c r="F1170" s="297"/>
      <c r="G1170" s="297"/>
      <c r="H1170" s="297"/>
      <c r="I1170" s="297"/>
      <c r="J1170" s="297"/>
      <c r="K1170" s="297"/>
      <c r="L1170" s="297"/>
      <c r="M1170" s="297"/>
      <c r="N1170" s="297"/>
      <c r="O1170" s="297"/>
      <c r="P1170" s="297"/>
      <c r="Q1170" s="297"/>
      <c r="R1170" s="297"/>
      <c r="S1170" s="297"/>
      <c r="T1170" s="297"/>
      <c r="U1170" s="297"/>
      <c r="V1170" s="297"/>
      <c r="W1170" s="297"/>
      <c r="X1170" s="297"/>
      <c r="Y1170" s="297"/>
      <c r="Z1170" s="297"/>
      <c r="AA1170" s="297"/>
      <c r="AB1170" s="297"/>
      <c r="AC1170" s="298"/>
      <c r="AD1170" s="205">
        <f>'Art. 121'!AF1128</f>
        <v>3</v>
      </c>
      <c r="AE1170" s="91" t="str">
        <f>IF(AG1170=1,AK1170,AG1170)</f>
        <v>No aplica</v>
      </c>
      <c r="AF1170">
        <f>AD1170/2</f>
        <v>1.5</v>
      </c>
      <c r="AG1170" s="89" t="str">
        <f>IF(AND(AF1170&gt;=0,AF1170&lt;=1),1,"No aplica")</f>
        <v>No aplica</v>
      </c>
      <c r="AH1170" s="92" t="e">
        <f>AD1170/(AG1170*2)</f>
        <v>#VALUE!</v>
      </c>
      <c r="AI1170" s="93" t="str">
        <f>IF(AG1170=1,AG1170/$AG$1175,"No aplica")</f>
        <v>No aplica</v>
      </c>
      <c r="AJ1170" s="93" t="e">
        <f>AF1170*AI1170</f>
        <v>#VALUE!</v>
      </c>
      <c r="AK1170" s="93" t="e">
        <f>AJ1170*$AE$23</f>
        <v>#VALUE!</v>
      </c>
    </row>
    <row r="1171" spans="1:37" ht="25.35" customHeight="1" thickTop="1" thickBot="1">
      <c r="A1171" s="296" t="s">
        <v>2174</v>
      </c>
      <c r="B1171" s="297"/>
      <c r="C1171" s="297"/>
      <c r="D1171" s="297"/>
      <c r="E1171" s="297"/>
      <c r="F1171" s="297"/>
      <c r="G1171" s="297"/>
      <c r="H1171" s="297"/>
      <c r="I1171" s="297"/>
      <c r="J1171" s="297"/>
      <c r="K1171" s="297"/>
      <c r="L1171" s="297"/>
      <c r="M1171" s="297"/>
      <c r="N1171" s="297"/>
      <c r="O1171" s="297"/>
      <c r="P1171" s="297"/>
      <c r="Q1171" s="297"/>
      <c r="R1171" s="297"/>
      <c r="S1171" s="297"/>
      <c r="T1171" s="297"/>
      <c r="U1171" s="297"/>
      <c r="V1171" s="297"/>
      <c r="W1171" s="297"/>
      <c r="X1171" s="297"/>
      <c r="Y1171" s="297"/>
      <c r="Z1171" s="297"/>
      <c r="AA1171" s="297"/>
      <c r="AB1171" s="297"/>
      <c r="AC1171" s="298"/>
      <c r="AD1171" s="205">
        <f>'Art. 121'!AF1129</f>
        <v>3</v>
      </c>
      <c r="AE1171" s="91" t="str">
        <f>IF(AG1171=1,AK1171,AG1171)</f>
        <v>No aplica</v>
      </c>
      <c r="AF1171">
        <f>AD1171/2</f>
        <v>1.5</v>
      </c>
      <c r="AG1171" s="89" t="str">
        <f>IF(AND(AF1171&gt;=0,AF1171&lt;=1),1,"No aplica")</f>
        <v>No aplica</v>
      </c>
      <c r="AH1171" s="92" t="e">
        <f>AD1171/(AG1171*2)</f>
        <v>#VALUE!</v>
      </c>
      <c r="AI1171" s="93" t="str">
        <f>IF(AG1171=1,AG1171/$AG$1175,"No aplica")</f>
        <v>No aplica</v>
      </c>
      <c r="AJ1171" s="93" t="e">
        <f>AF1171*AI1171</f>
        <v>#VALUE!</v>
      </c>
      <c r="AK1171" s="93" t="e">
        <f>AJ1171*$AE$23</f>
        <v>#VALUE!</v>
      </c>
    </row>
    <row r="1172" spans="1:37" ht="25.35" customHeight="1" thickTop="1" thickBot="1">
      <c r="A1172" s="296" t="s">
        <v>2175</v>
      </c>
      <c r="B1172" s="297"/>
      <c r="C1172" s="297"/>
      <c r="D1172" s="297"/>
      <c r="E1172" s="297"/>
      <c r="F1172" s="297"/>
      <c r="G1172" s="297"/>
      <c r="H1172" s="297"/>
      <c r="I1172" s="297"/>
      <c r="J1172" s="297"/>
      <c r="K1172" s="297"/>
      <c r="L1172" s="297"/>
      <c r="M1172" s="297"/>
      <c r="N1172" s="297"/>
      <c r="O1172" s="297"/>
      <c r="P1172" s="297"/>
      <c r="Q1172" s="297"/>
      <c r="R1172" s="297"/>
      <c r="S1172" s="297"/>
      <c r="T1172" s="297"/>
      <c r="U1172" s="297"/>
      <c r="V1172" s="297"/>
      <c r="W1172" s="297"/>
      <c r="X1172" s="297"/>
      <c r="Y1172" s="297"/>
      <c r="Z1172" s="297"/>
      <c r="AA1172" s="297"/>
      <c r="AB1172" s="297"/>
      <c r="AC1172" s="298"/>
      <c r="AD1172" s="205">
        <f>'Art. 121'!AF1130</f>
        <v>3</v>
      </c>
      <c r="AE1172" s="91" t="str">
        <f>IF(AG1172=1,AK1172,AG1172)</f>
        <v>No aplica</v>
      </c>
      <c r="AF1172">
        <f>AD1172/2</f>
        <v>1.5</v>
      </c>
      <c r="AG1172" s="89" t="str">
        <f>IF(AND(AF1172&gt;=0,AF1172&lt;=1),1,"No aplica")</f>
        <v>No aplica</v>
      </c>
      <c r="AH1172" s="92" t="e">
        <f>AD1172/(AG1172*2)</f>
        <v>#VALUE!</v>
      </c>
      <c r="AI1172" s="93" t="str">
        <f>IF(AG1172=1,AG1172/$AG$1175,"No aplica")</f>
        <v>No aplica</v>
      </c>
      <c r="AJ1172" s="93" t="e">
        <f>AF1172*AI1172</f>
        <v>#VALUE!</v>
      </c>
      <c r="AK1172" s="93" t="e">
        <f>AJ1172*$AE$23</f>
        <v>#VALUE!</v>
      </c>
    </row>
    <row r="1173" spans="1:37" ht="25.35" customHeight="1" thickTop="1" thickBot="1">
      <c r="A1173" s="296" t="s">
        <v>2176</v>
      </c>
      <c r="B1173" s="297"/>
      <c r="C1173" s="297"/>
      <c r="D1173" s="297"/>
      <c r="E1173" s="297"/>
      <c r="F1173" s="297"/>
      <c r="G1173" s="297"/>
      <c r="H1173" s="297"/>
      <c r="I1173" s="297"/>
      <c r="J1173" s="297"/>
      <c r="K1173" s="297"/>
      <c r="L1173" s="297"/>
      <c r="M1173" s="297"/>
      <c r="N1173" s="297"/>
      <c r="O1173" s="297"/>
      <c r="P1173" s="297"/>
      <c r="Q1173" s="297"/>
      <c r="R1173" s="297"/>
      <c r="S1173" s="297"/>
      <c r="T1173" s="297"/>
      <c r="U1173" s="297"/>
      <c r="V1173" s="297"/>
      <c r="W1173" s="297"/>
      <c r="X1173" s="297"/>
      <c r="Y1173" s="297"/>
      <c r="Z1173" s="297"/>
      <c r="AA1173" s="297"/>
      <c r="AB1173" s="297"/>
      <c r="AC1173" s="298"/>
      <c r="AD1173" s="205">
        <f>'Art. 121'!AF1131</f>
        <v>3</v>
      </c>
      <c r="AE1173" s="91" t="str">
        <f>IF(AG1173=1,AK1173,AG1173)</f>
        <v>No aplica</v>
      </c>
      <c r="AF1173">
        <f>AD1173/2</f>
        <v>1.5</v>
      </c>
      <c r="AG1173" s="89" t="str">
        <f>IF(AND(AF1173&gt;=0,AF1173&lt;=1),1,"No aplica")</f>
        <v>No aplica</v>
      </c>
      <c r="AH1173" s="92" t="e">
        <f>AD1173/(AG1173*2)</f>
        <v>#VALUE!</v>
      </c>
      <c r="AI1173" s="93" t="str">
        <f>IF(AG1173=1,AG1173/$AG$1175,"No aplica")</f>
        <v>No aplica</v>
      </c>
      <c r="AJ1173" s="93" t="e">
        <f>AF1173*AI1173</f>
        <v>#VALUE!</v>
      </c>
      <c r="AK1173" s="93" t="e">
        <f>AJ1173*$AE$23</f>
        <v>#VALUE!</v>
      </c>
    </row>
    <row r="1174" spans="1:37" ht="25.35" customHeight="1" thickTop="1" thickBot="1">
      <c r="A1174" s="296" t="s">
        <v>2177</v>
      </c>
      <c r="B1174" s="297"/>
      <c r="C1174" s="297"/>
      <c r="D1174" s="297"/>
      <c r="E1174" s="297"/>
      <c r="F1174" s="297"/>
      <c r="G1174" s="297"/>
      <c r="H1174" s="297"/>
      <c r="I1174" s="297"/>
      <c r="J1174" s="297"/>
      <c r="K1174" s="297"/>
      <c r="L1174" s="297"/>
      <c r="M1174" s="297"/>
      <c r="N1174" s="297"/>
      <c r="O1174" s="297"/>
      <c r="P1174" s="297"/>
      <c r="Q1174" s="297"/>
      <c r="R1174" s="297"/>
      <c r="S1174" s="297"/>
      <c r="T1174" s="297"/>
      <c r="U1174" s="297"/>
      <c r="V1174" s="297"/>
      <c r="W1174" s="297"/>
      <c r="X1174" s="297"/>
      <c r="Y1174" s="297"/>
      <c r="Z1174" s="297"/>
      <c r="AA1174" s="297"/>
      <c r="AB1174" s="297"/>
      <c r="AC1174" s="298"/>
      <c r="AD1174" s="205">
        <f>'Art. 121'!AF1132</f>
        <v>3</v>
      </c>
      <c r="AE1174" s="91" t="str">
        <f>IF(AG1174=1,AK1174,AG1174)</f>
        <v>No aplica</v>
      </c>
      <c r="AF1174">
        <f>AD1174/2</f>
        <v>1.5</v>
      </c>
      <c r="AG1174" s="89" t="str">
        <f>IF(AND(AF1174&gt;=0,AF1174&lt;=1),1,"No aplica")</f>
        <v>No aplica</v>
      </c>
      <c r="AH1174" s="92" t="e">
        <f>AD1174/(AG1174*2)</f>
        <v>#VALUE!</v>
      </c>
      <c r="AI1174" s="93" t="str">
        <f>IF(AG1174=1,AG1174/$AG$1175,"No aplica")</f>
        <v>No aplica</v>
      </c>
      <c r="AJ1174" s="93" t="e">
        <f>AF1174*AI1174</f>
        <v>#VALUE!</v>
      </c>
      <c r="AK1174" s="93" t="e">
        <f>AJ1174*$AE$23</f>
        <v>#VALUE!</v>
      </c>
    </row>
    <row r="1175" spans="1:37" ht="25.35" customHeight="1" thickTop="1">
      <c r="A1175" s="304" t="s">
        <v>2178</v>
      </c>
      <c r="B1175" s="304"/>
      <c r="C1175" s="304"/>
      <c r="D1175" s="304"/>
      <c r="E1175" s="304"/>
      <c r="F1175" s="304"/>
      <c r="G1175" s="304"/>
      <c r="H1175" s="304"/>
      <c r="I1175" s="304"/>
      <c r="J1175" s="304"/>
      <c r="K1175" s="304"/>
      <c r="L1175" s="304"/>
      <c r="M1175" s="304"/>
      <c r="N1175" s="304"/>
      <c r="O1175" s="304"/>
      <c r="P1175" s="304"/>
      <c r="Q1175" s="304"/>
      <c r="R1175" s="304"/>
      <c r="S1175" s="304"/>
      <c r="T1175" s="304"/>
      <c r="U1175" s="304"/>
      <c r="V1175" s="304"/>
      <c r="W1175" s="304"/>
      <c r="X1175" s="304"/>
      <c r="Y1175" s="304"/>
      <c r="Z1175" s="304"/>
      <c r="AA1175" s="304"/>
      <c r="AB1175" s="304"/>
      <c r="AC1175" s="304"/>
      <c r="AD1175" s="304"/>
      <c r="AE1175" s="91">
        <f>SUM(AE1168:AE1174)</f>
        <v>0</v>
      </c>
      <c r="AF1175" s="63"/>
      <c r="AG1175" s="94">
        <f>SUM(AG1170:AG1174)</f>
        <v>0</v>
      </c>
      <c r="AH1175" s="95"/>
      <c r="AI1175" s="96"/>
      <c r="AJ1175" s="96"/>
      <c r="AK1175" s="96"/>
    </row>
    <row r="1176" spans="1:37" ht="25.35" customHeight="1">
      <c r="A1176" s="302" t="s">
        <v>2179</v>
      </c>
      <c r="B1176" s="302"/>
      <c r="C1176" s="302"/>
      <c r="D1176" s="302"/>
      <c r="E1176" s="302"/>
      <c r="F1176" s="302"/>
      <c r="G1176" s="302"/>
      <c r="H1176" s="302"/>
      <c r="I1176" s="302"/>
      <c r="J1176" s="302"/>
      <c r="K1176" s="302"/>
      <c r="L1176" s="302"/>
      <c r="M1176" s="302"/>
      <c r="N1176" s="302"/>
      <c r="O1176" s="302"/>
      <c r="P1176" s="302"/>
      <c r="Q1176" s="302"/>
      <c r="R1176" s="302"/>
      <c r="S1176" s="302"/>
      <c r="T1176" s="302"/>
      <c r="U1176" s="302"/>
      <c r="V1176" s="302"/>
      <c r="W1176" s="302"/>
      <c r="X1176" s="302"/>
      <c r="Y1176" s="302"/>
      <c r="Z1176" s="302"/>
      <c r="AA1176" s="302"/>
      <c r="AB1176" s="302"/>
      <c r="AC1176" s="302"/>
      <c r="AD1176" s="302"/>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94" t="s">
        <v>874</v>
      </c>
      <c r="B1179" s="294"/>
      <c r="C1179" s="294"/>
      <c r="D1179" s="294"/>
      <c r="E1179" s="294"/>
      <c r="F1179" s="294"/>
      <c r="G1179" s="294"/>
      <c r="H1179" s="294"/>
      <c r="I1179" s="294"/>
      <c r="J1179" s="294"/>
      <c r="K1179" s="294"/>
      <c r="L1179" s="294"/>
      <c r="M1179" s="294"/>
      <c r="N1179" s="294"/>
      <c r="O1179" s="294"/>
      <c r="P1179" s="294"/>
      <c r="Q1179" s="294"/>
      <c r="R1179" s="294"/>
      <c r="S1179" s="294"/>
      <c r="T1179" s="294"/>
      <c r="U1179" s="294"/>
      <c r="V1179" s="294"/>
      <c r="W1179" s="294"/>
      <c r="X1179" s="294"/>
      <c r="Y1179" s="294"/>
      <c r="Z1179" s="294"/>
      <c r="AA1179" s="294"/>
      <c r="AB1179" s="294"/>
      <c r="AC1179" s="294"/>
      <c r="AD1179" s="204"/>
      <c r="AE1179" s="204"/>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03" t="s">
        <v>44</v>
      </c>
      <c r="B1182" s="303"/>
      <c r="C1182" s="303"/>
      <c r="D1182" s="303"/>
      <c r="E1182" s="303"/>
      <c r="F1182" s="303"/>
      <c r="G1182" s="303"/>
      <c r="H1182" s="303"/>
      <c r="I1182" s="303"/>
      <c r="J1182" s="303"/>
      <c r="K1182" s="303"/>
      <c r="L1182" s="303"/>
      <c r="M1182" s="303"/>
      <c r="N1182" s="303"/>
      <c r="O1182" s="303"/>
      <c r="P1182" s="303"/>
      <c r="Q1182" s="303"/>
      <c r="R1182" s="303"/>
      <c r="S1182" s="303"/>
      <c r="T1182" s="303"/>
      <c r="U1182" s="303"/>
      <c r="V1182" s="303"/>
      <c r="W1182" s="303"/>
      <c r="X1182" s="303"/>
      <c r="Y1182" s="303"/>
      <c r="Z1182" s="303"/>
      <c r="AA1182" s="303"/>
      <c r="AB1182" s="303"/>
      <c r="AC1182" s="303"/>
      <c r="AD1182" s="67" t="s">
        <v>67</v>
      </c>
      <c r="AE1182" s="201" t="s">
        <v>9</v>
      </c>
      <c r="AF1182" s="89" t="s">
        <v>1877</v>
      </c>
      <c r="AG1182" s="89" t="s">
        <v>1878</v>
      </c>
      <c r="AH1182" s="89" t="s">
        <v>1879</v>
      </c>
      <c r="AI1182" s="90" t="s">
        <v>1880</v>
      </c>
      <c r="AJ1182" s="89"/>
      <c r="AK1182" s="90" t="s">
        <v>1881</v>
      </c>
    </row>
    <row r="1183" spans="1:37" ht="25.35" customHeight="1" thickTop="1" thickBot="1">
      <c r="A1183" s="296" t="s">
        <v>2180</v>
      </c>
      <c r="B1183" s="297"/>
      <c r="C1183" s="297"/>
      <c r="D1183" s="297"/>
      <c r="E1183" s="297"/>
      <c r="F1183" s="297"/>
      <c r="G1183" s="297"/>
      <c r="H1183" s="297"/>
      <c r="I1183" s="297"/>
      <c r="J1183" s="297"/>
      <c r="K1183" s="297"/>
      <c r="L1183" s="297"/>
      <c r="M1183" s="297"/>
      <c r="N1183" s="297"/>
      <c r="O1183" s="297"/>
      <c r="P1183" s="297"/>
      <c r="Q1183" s="297"/>
      <c r="R1183" s="297"/>
      <c r="S1183" s="297"/>
      <c r="T1183" s="297"/>
      <c r="U1183" s="297"/>
      <c r="V1183" s="297"/>
      <c r="W1183" s="297"/>
      <c r="X1183" s="297"/>
      <c r="Y1183" s="297"/>
      <c r="Z1183" s="297"/>
      <c r="AA1183" s="297"/>
      <c r="AB1183" s="297"/>
      <c r="AC1183" s="298"/>
      <c r="AD1183" s="205">
        <f>'Art. 121'!AF1141</f>
        <v>3</v>
      </c>
      <c r="AE1183" s="91" t="str">
        <f t="shared" ref="AE1183:AE1246" si="209">IF(AG1183=1,AK1183,AG1183)</f>
        <v>No aplica</v>
      </c>
      <c r="AF1183">
        <f t="shared" ref="AF1183:AF1246" si="210">AD1183/2</f>
        <v>1.5</v>
      </c>
      <c r="AG1183" s="89" t="str">
        <f t="shared" ref="AG1183:AG1246" si="211">IF(AND(AF1183&gt;=0,AF1183&lt;=1),1,"No aplica")</f>
        <v>No aplica</v>
      </c>
      <c r="AH1183" s="92" t="e">
        <f t="shared" ref="AH1183:AH1246" si="212">AD1183/(AG1183*2)</f>
        <v>#VALUE!</v>
      </c>
      <c r="AI1183" s="93" t="str">
        <f t="shared" ref="AI1183:AI1214" si="213">IF(AG1183=1,AG1183/$AG$1261,"No aplica")</f>
        <v>No aplica</v>
      </c>
      <c r="AJ1183" s="93" t="e">
        <f t="shared" ref="AJ1183:AJ1246" si="214">AF1183*AI1183</f>
        <v>#VALUE!</v>
      </c>
      <c r="AK1183" s="93" t="e">
        <f t="shared" ref="AK1183:AK1246" si="215">AJ1183*$AE$23</f>
        <v>#VALUE!</v>
      </c>
    </row>
    <row r="1184" spans="1:37" ht="25.35" customHeight="1" thickTop="1" thickBot="1">
      <c r="A1184" s="296" t="s">
        <v>109</v>
      </c>
      <c r="B1184" s="297"/>
      <c r="C1184" s="297"/>
      <c r="D1184" s="297"/>
      <c r="E1184" s="297"/>
      <c r="F1184" s="297"/>
      <c r="G1184" s="297"/>
      <c r="H1184" s="297"/>
      <c r="I1184" s="297"/>
      <c r="J1184" s="297"/>
      <c r="K1184" s="297"/>
      <c r="L1184" s="297"/>
      <c r="M1184" s="297"/>
      <c r="N1184" s="297"/>
      <c r="O1184" s="297"/>
      <c r="P1184" s="297"/>
      <c r="Q1184" s="297"/>
      <c r="R1184" s="297"/>
      <c r="S1184" s="297"/>
      <c r="T1184" s="297"/>
      <c r="U1184" s="297"/>
      <c r="V1184" s="297"/>
      <c r="W1184" s="297"/>
      <c r="X1184" s="297"/>
      <c r="Y1184" s="297"/>
      <c r="Z1184" s="297"/>
      <c r="AA1184" s="297"/>
      <c r="AB1184" s="297"/>
      <c r="AC1184" s="298"/>
      <c r="AD1184" s="205">
        <f>'Art. 121'!AF1142</f>
        <v>3</v>
      </c>
      <c r="AE1184" s="91" t="str">
        <f t="shared" si="209"/>
        <v>No aplica</v>
      </c>
      <c r="AF1184">
        <f t="shared" si="210"/>
        <v>1.5</v>
      </c>
      <c r="AG1184" s="89" t="str">
        <f t="shared" si="211"/>
        <v>No aplica</v>
      </c>
      <c r="AH1184" s="92" t="e">
        <f t="shared" si="212"/>
        <v>#VALUE!</v>
      </c>
      <c r="AI1184" s="93" t="str">
        <f t="shared" si="213"/>
        <v>No aplica</v>
      </c>
      <c r="AJ1184" s="93" t="e">
        <f t="shared" si="214"/>
        <v>#VALUE!</v>
      </c>
      <c r="AK1184" s="93" t="e">
        <f t="shared" si="215"/>
        <v>#VALUE!</v>
      </c>
    </row>
    <row r="1185" spans="1:37" ht="25.35" customHeight="1" thickTop="1" thickBot="1">
      <c r="A1185" s="296" t="s">
        <v>877</v>
      </c>
      <c r="B1185" s="297"/>
      <c r="C1185" s="297"/>
      <c r="D1185" s="297"/>
      <c r="E1185" s="297"/>
      <c r="F1185" s="297"/>
      <c r="G1185" s="297"/>
      <c r="H1185" s="297"/>
      <c r="I1185" s="297"/>
      <c r="J1185" s="297"/>
      <c r="K1185" s="297"/>
      <c r="L1185" s="297"/>
      <c r="M1185" s="297"/>
      <c r="N1185" s="297"/>
      <c r="O1185" s="297"/>
      <c r="P1185" s="297"/>
      <c r="Q1185" s="297"/>
      <c r="R1185" s="297"/>
      <c r="S1185" s="297"/>
      <c r="T1185" s="297"/>
      <c r="U1185" s="297"/>
      <c r="V1185" s="297"/>
      <c r="W1185" s="297"/>
      <c r="X1185" s="297"/>
      <c r="Y1185" s="297"/>
      <c r="Z1185" s="297"/>
      <c r="AA1185" s="297"/>
      <c r="AB1185" s="297"/>
      <c r="AC1185" s="298"/>
      <c r="AD1185" s="205">
        <f>'Art. 121'!AF1143</f>
        <v>3</v>
      </c>
      <c r="AE1185" s="91" t="str">
        <f t="shared" si="209"/>
        <v>No aplica</v>
      </c>
      <c r="AF1185">
        <f t="shared" si="210"/>
        <v>1.5</v>
      </c>
      <c r="AG1185" s="89" t="str">
        <f t="shared" si="211"/>
        <v>No aplica</v>
      </c>
      <c r="AH1185" s="92" t="e">
        <f t="shared" si="212"/>
        <v>#VALUE!</v>
      </c>
      <c r="AI1185" s="93" t="str">
        <f t="shared" si="213"/>
        <v>No aplica</v>
      </c>
      <c r="AJ1185" s="93" t="e">
        <f t="shared" si="214"/>
        <v>#VALUE!</v>
      </c>
      <c r="AK1185" s="93" t="e">
        <f t="shared" si="215"/>
        <v>#VALUE!</v>
      </c>
    </row>
    <row r="1186" spans="1:37" ht="25.35" customHeight="1" thickTop="1" thickBot="1">
      <c r="A1186" s="296" t="s">
        <v>878</v>
      </c>
      <c r="B1186" s="297"/>
      <c r="C1186" s="297"/>
      <c r="D1186" s="297"/>
      <c r="E1186" s="297"/>
      <c r="F1186" s="297"/>
      <c r="G1186" s="297"/>
      <c r="H1186" s="297"/>
      <c r="I1186" s="297"/>
      <c r="J1186" s="297"/>
      <c r="K1186" s="297"/>
      <c r="L1186" s="297"/>
      <c r="M1186" s="297"/>
      <c r="N1186" s="297"/>
      <c r="O1186" s="297"/>
      <c r="P1186" s="297"/>
      <c r="Q1186" s="297"/>
      <c r="R1186" s="297"/>
      <c r="S1186" s="297"/>
      <c r="T1186" s="297"/>
      <c r="U1186" s="297"/>
      <c r="V1186" s="297"/>
      <c r="W1186" s="297"/>
      <c r="X1186" s="297"/>
      <c r="Y1186" s="297"/>
      <c r="Z1186" s="297"/>
      <c r="AA1186" s="297"/>
      <c r="AB1186" s="297"/>
      <c r="AC1186" s="298"/>
      <c r="AD1186" s="205">
        <f>'Art. 121'!AF1144</f>
        <v>3</v>
      </c>
      <c r="AE1186" s="91" t="str">
        <f t="shared" si="209"/>
        <v>No aplica</v>
      </c>
      <c r="AF1186">
        <f t="shared" si="210"/>
        <v>1.5</v>
      </c>
      <c r="AG1186" s="89" t="str">
        <f t="shared" si="211"/>
        <v>No aplica</v>
      </c>
      <c r="AH1186" s="92" t="e">
        <f t="shared" si="212"/>
        <v>#VALUE!</v>
      </c>
      <c r="AI1186" s="93" t="str">
        <f t="shared" si="213"/>
        <v>No aplica</v>
      </c>
      <c r="AJ1186" s="93" t="e">
        <f t="shared" si="214"/>
        <v>#VALUE!</v>
      </c>
      <c r="AK1186" s="93" t="e">
        <f t="shared" si="215"/>
        <v>#VALUE!</v>
      </c>
    </row>
    <row r="1187" spans="1:37" ht="25.35" customHeight="1" thickTop="1" thickBot="1">
      <c r="A1187" s="296" t="s">
        <v>879</v>
      </c>
      <c r="B1187" s="297"/>
      <c r="C1187" s="297"/>
      <c r="D1187" s="297"/>
      <c r="E1187" s="297"/>
      <c r="F1187" s="297"/>
      <c r="G1187" s="297"/>
      <c r="H1187" s="297"/>
      <c r="I1187" s="297"/>
      <c r="J1187" s="297"/>
      <c r="K1187" s="297"/>
      <c r="L1187" s="297"/>
      <c r="M1187" s="297"/>
      <c r="N1187" s="297"/>
      <c r="O1187" s="297"/>
      <c r="P1187" s="297"/>
      <c r="Q1187" s="297"/>
      <c r="R1187" s="297"/>
      <c r="S1187" s="297"/>
      <c r="T1187" s="297"/>
      <c r="U1187" s="297"/>
      <c r="V1187" s="297"/>
      <c r="W1187" s="297"/>
      <c r="X1187" s="297"/>
      <c r="Y1187" s="297"/>
      <c r="Z1187" s="297"/>
      <c r="AA1187" s="297"/>
      <c r="AB1187" s="297"/>
      <c r="AC1187" s="298"/>
      <c r="AD1187" s="205">
        <f>'Art. 121'!AF1145</f>
        <v>3</v>
      </c>
      <c r="AE1187" s="91" t="str">
        <f t="shared" si="209"/>
        <v>No aplica</v>
      </c>
      <c r="AF1187">
        <f t="shared" si="210"/>
        <v>1.5</v>
      </c>
      <c r="AG1187" s="89" t="str">
        <f t="shared" si="211"/>
        <v>No aplica</v>
      </c>
      <c r="AH1187" s="92" t="e">
        <f t="shared" si="212"/>
        <v>#VALUE!</v>
      </c>
      <c r="AI1187" s="93" t="str">
        <f t="shared" si="213"/>
        <v>No aplica</v>
      </c>
      <c r="AJ1187" s="93" t="e">
        <f t="shared" si="214"/>
        <v>#VALUE!</v>
      </c>
      <c r="AK1187" s="93" t="e">
        <f t="shared" si="215"/>
        <v>#VALUE!</v>
      </c>
    </row>
    <row r="1188" spans="1:37" ht="25.35" customHeight="1" thickTop="1" thickBot="1">
      <c r="A1188" s="296" t="s">
        <v>2181</v>
      </c>
      <c r="B1188" s="297"/>
      <c r="C1188" s="297"/>
      <c r="D1188" s="297"/>
      <c r="E1188" s="297"/>
      <c r="F1188" s="297"/>
      <c r="G1188" s="297"/>
      <c r="H1188" s="297"/>
      <c r="I1188" s="297"/>
      <c r="J1188" s="297"/>
      <c r="K1188" s="297"/>
      <c r="L1188" s="297"/>
      <c r="M1188" s="297"/>
      <c r="N1188" s="297"/>
      <c r="O1188" s="297"/>
      <c r="P1188" s="297"/>
      <c r="Q1188" s="297"/>
      <c r="R1188" s="297"/>
      <c r="S1188" s="297"/>
      <c r="T1188" s="297"/>
      <c r="U1188" s="297"/>
      <c r="V1188" s="297"/>
      <c r="W1188" s="297"/>
      <c r="X1188" s="297"/>
      <c r="Y1188" s="297"/>
      <c r="Z1188" s="297"/>
      <c r="AA1188" s="297"/>
      <c r="AB1188" s="297"/>
      <c r="AC1188" s="298"/>
      <c r="AD1188" s="205">
        <f>'Art. 121'!AF1146</f>
        <v>3</v>
      </c>
      <c r="AE1188" s="91" t="str">
        <f t="shared" si="209"/>
        <v>No aplica</v>
      </c>
      <c r="AF1188">
        <f t="shared" si="210"/>
        <v>1.5</v>
      </c>
      <c r="AG1188" s="89" t="str">
        <f t="shared" si="211"/>
        <v>No aplica</v>
      </c>
      <c r="AH1188" s="92" t="e">
        <f t="shared" si="212"/>
        <v>#VALUE!</v>
      </c>
      <c r="AI1188" s="93" t="str">
        <f t="shared" si="213"/>
        <v>No aplica</v>
      </c>
      <c r="AJ1188" s="93" t="e">
        <f t="shared" si="214"/>
        <v>#VALUE!</v>
      </c>
      <c r="AK1188" s="93" t="e">
        <f t="shared" si="215"/>
        <v>#VALUE!</v>
      </c>
    </row>
    <row r="1189" spans="1:37" ht="25.35" customHeight="1" thickTop="1" thickBot="1">
      <c r="A1189" s="296" t="s">
        <v>2182</v>
      </c>
      <c r="B1189" s="297"/>
      <c r="C1189" s="297"/>
      <c r="D1189" s="297"/>
      <c r="E1189" s="297"/>
      <c r="F1189" s="297"/>
      <c r="G1189" s="297"/>
      <c r="H1189" s="297"/>
      <c r="I1189" s="297"/>
      <c r="J1189" s="297"/>
      <c r="K1189" s="297"/>
      <c r="L1189" s="297"/>
      <c r="M1189" s="297"/>
      <c r="N1189" s="297"/>
      <c r="O1189" s="297"/>
      <c r="P1189" s="297"/>
      <c r="Q1189" s="297"/>
      <c r="R1189" s="297"/>
      <c r="S1189" s="297"/>
      <c r="T1189" s="297"/>
      <c r="U1189" s="297"/>
      <c r="V1189" s="297"/>
      <c r="W1189" s="297"/>
      <c r="X1189" s="297"/>
      <c r="Y1189" s="297"/>
      <c r="Z1189" s="297"/>
      <c r="AA1189" s="297"/>
      <c r="AB1189" s="297"/>
      <c r="AC1189" s="298"/>
      <c r="AD1189" s="205">
        <f>'Art. 121'!AF1147</f>
        <v>3</v>
      </c>
      <c r="AE1189" s="91" t="str">
        <f t="shared" si="209"/>
        <v>No aplica</v>
      </c>
      <c r="AF1189">
        <f t="shared" si="210"/>
        <v>1.5</v>
      </c>
      <c r="AG1189" s="89" t="str">
        <f t="shared" si="211"/>
        <v>No aplica</v>
      </c>
      <c r="AH1189" s="92" t="e">
        <f t="shared" si="212"/>
        <v>#VALUE!</v>
      </c>
      <c r="AI1189" s="93" t="str">
        <f t="shared" si="213"/>
        <v>No aplica</v>
      </c>
      <c r="AJ1189" s="93" t="e">
        <f t="shared" si="214"/>
        <v>#VALUE!</v>
      </c>
      <c r="AK1189" s="93" t="e">
        <f t="shared" si="215"/>
        <v>#VALUE!</v>
      </c>
    </row>
    <row r="1190" spans="1:37" ht="25.35" customHeight="1" thickTop="1" thickBot="1">
      <c r="A1190" s="296" t="s">
        <v>2183</v>
      </c>
      <c r="B1190" s="297"/>
      <c r="C1190" s="297"/>
      <c r="D1190" s="297"/>
      <c r="E1190" s="297"/>
      <c r="F1190" s="297"/>
      <c r="G1190" s="297"/>
      <c r="H1190" s="297"/>
      <c r="I1190" s="297"/>
      <c r="J1190" s="297"/>
      <c r="K1190" s="297"/>
      <c r="L1190" s="297"/>
      <c r="M1190" s="297"/>
      <c r="N1190" s="297"/>
      <c r="O1190" s="297"/>
      <c r="P1190" s="297"/>
      <c r="Q1190" s="297"/>
      <c r="R1190" s="297"/>
      <c r="S1190" s="297"/>
      <c r="T1190" s="297"/>
      <c r="U1190" s="297"/>
      <c r="V1190" s="297"/>
      <c r="W1190" s="297"/>
      <c r="X1190" s="297"/>
      <c r="Y1190" s="297"/>
      <c r="Z1190" s="297"/>
      <c r="AA1190" s="297"/>
      <c r="AB1190" s="297"/>
      <c r="AC1190" s="298"/>
      <c r="AD1190" s="205">
        <f>'Art. 121'!AF1148</f>
        <v>3</v>
      </c>
      <c r="AE1190" s="91" t="str">
        <f t="shared" si="209"/>
        <v>No aplica</v>
      </c>
      <c r="AF1190">
        <f t="shared" si="210"/>
        <v>1.5</v>
      </c>
      <c r="AG1190" s="89" t="str">
        <f t="shared" si="211"/>
        <v>No aplica</v>
      </c>
      <c r="AH1190" s="92" t="e">
        <f t="shared" si="212"/>
        <v>#VALUE!</v>
      </c>
      <c r="AI1190" s="93" t="str">
        <f t="shared" si="213"/>
        <v>No aplica</v>
      </c>
      <c r="AJ1190" s="93" t="e">
        <f t="shared" si="214"/>
        <v>#VALUE!</v>
      </c>
      <c r="AK1190" s="93" t="e">
        <f t="shared" si="215"/>
        <v>#VALUE!</v>
      </c>
    </row>
    <row r="1191" spans="1:37" ht="25.35" customHeight="1" thickTop="1" thickBot="1">
      <c r="A1191" s="296" t="s">
        <v>2184</v>
      </c>
      <c r="B1191" s="297"/>
      <c r="C1191" s="297"/>
      <c r="D1191" s="297"/>
      <c r="E1191" s="297"/>
      <c r="F1191" s="297"/>
      <c r="G1191" s="297"/>
      <c r="H1191" s="297"/>
      <c r="I1191" s="297"/>
      <c r="J1191" s="297"/>
      <c r="K1191" s="297"/>
      <c r="L1191" s="297"/>
      <c r="M1191" s="297"/>
      <c r="N1191" s="297"/>
      <c r="O1191" s="297"/>
      <c r="P1191" s="297"/>
      <c r="Q1191" s="297"/>
      <c r="R1191" s="297"/>
      <c r="S1191" s="297"/>
      <c r="T1191" s="297"/>
      <c r="U1191" s="297"/>
      <c r="V1191" s="297"/>
      <c r="W1191" s="297"/>
      <c r="X1191" s="297"/>
      <c r="Y1191" s="297"/>
      <c r="Z1191" s="297"/>
      <c r="AA1191" s="297"/>
      <c r="AB1191" s="297"/>
      <c r="AC1191" s="298"/>
      <c r="AD1191" s="205">
        <f>'Art. 121'!AF1149</f>
        <v>3</v>
      </c>
      <c r="AE1191" s="91" t="str">
        <f t="shared" si="209"/>
        <v>No aplica</v>
      </c>
      <c r="AF1191">
        <f t="shared" si="210"/>
        <v>1.5</v>
      </c>
      <c r="AG1191" s="89" t="str">
        <f t="shared" si="211"/>
        <v>No aplica</v>
      </c>
      <c r="AH1191" s="92" t="e">
        <f t="shared" si="212"/>
        <v>#VALUE!</v>
      </c>
      <c r="AI1191" s="93" t="str">
        <f t="shared" si="213"/>
        <v>No aplica</v>
      </c>
      <c r="AJ1191" s="93" t="e">
        <f t="shared" si="214"/>
        <v>#VALUE!</v>
      </c>
      <c r="AK1191" s="93" t="e">
        <f t="shared" si="215"/>
        <v>#VALUE!</v>
      </c>
    </row>
    <row r="1192" spans="1:37" ht="25.35" customHeight="1" thickTop="1" thickBot="1">
      <c r="A1192" s="296" t="s">
        <v>2185</v>
      </c>
      <c r="B1192" s="297"/>
      <c r="C1192" s="297"/>
      <c r="D1192" s="297"/>
      <c r="E1192" s="297"/>
      <c r="F1192" s="297"/>
      <c r="G1192" s="297"/>
      <c r="H1192" s="297"/>
      <c r="I1192" s="297"/>
      <c r="J1192" s="297"/>
      <c r="K1192" s="297"/>
      <c r="L1192" s="297"/>
      <c r="M1192" s="297"/>
      <c r="N1192" s="297"/>
      <c r="O1192" s="297"/>
      <c r="P1192" s="297"/>
      <c r="Q1192" s="297"/>
      <c r="R1192" s="297"/>
      <c r="S1192" s="297"/>
      <c r="T1192" s="297"/>
      <c r="U1192" s="297"/>
      <c r="V1192" s="297"/>
      <c r="W1192" s="297"/>
      <c r="X1192" s="297"/>
      <c r="Y1192" s="297"/>
      <c r="Z1192" s="297"/>
      <c r="AA1192" s="297"/>
      <c r="AB1192" s="297"/>
      <c r="AC1192" s="298"/>
      <c r="AD1192" s="205">
        <f>'Art. 121'!AF1150</f>
        <v>3</v>
      </c>
      <c r="AE1192" s="91" t="str">
        <f t="shared" si="209"/>
        <v>No aplica</v>
      </c>
      <c r="AF1192">
        <f t="shared" si="210"/>
        <v>1.5</v>
      </c>
      <c r="AG1192" s="89" t="str">
        <f t="shared" si="211"/>
        <v>No aplica</v>
      </c>
      <c r="AH1192" s="92" t="e">
        <f t="shared" si="212"/>
        <v>#VALUE!</v>
      </c>
      <c r="AI1192" s="93" t="str">
        <f t="shared" si="213"/>
        <v>No aplica</v>
      </c>
      <c r="AJ1192" s="93" t="e">
        <f t="shared" si="214"/>
        <v>#VALUE!</v>
      </c>
      <c r="AK1192" s="93" t="e">
        <f t="shared" si="215"/>
        <v>#VALUE!</v>
      </c>
    </row>
    <row r="1193" spans="1:37" ht="25.35" customHeight="1" thickTop="1" thickBot="1">
      <c r="A1193" s="296" t="s">
        <v>2186</v>
      </c>
      <c r="B1193" s="297"/>
      <c r="C1193" s="297"/>
      <c r="D1193" s="297"/>
      <c r="E1193" s="297"/>
      <c r="F1193" s="297"/>
      <c r="G1193" s="297"/>
      <c r="H1193" s="297"/>
      <c r="I1193" s="297"/>
      <c r="J1193" s="297"/>
      <c r="K1193" s="297"/>
      <c r="L1193" s="297"/>
      <c r="M1193" s="297"/>
      <c r="N1193" s="297"/>
      <c r="O1193" s="297"/>
      <c r="P1193" s="297"/>
      <c r="Q1193" s="297"/>
      <c r="R1193" s="297"/>
      <c r="S1193" s="297"/>
      <c r="T1193" s="297"/>
      <c r="U1193" s="297"/>
      <c r="V1193" s="297"/>
      <c r="W1193" s="297"/>
      <c r="X1193" s="297"/>
      <c r="Y1193" s="297"/>
      <c r="Z1193" s="297"/>
      <c r="AA1193" s="297"/>
      <c r="AB1193" s="297"/>
      <c r="AC1193" s="298"/>
      <c r="AD1193" s="205">
        <f>'Art. 121'!AF1151</f>
        <v>3</v>
      </c>
      <c r="AE1193" s="91" t="str">
        <f t="shared" si="209"/>
        <v>No aplica</v>
      </c>
      <c r="AF1193">
        <f t="shared" si="210"/>
        <v>1.5</v>
      </c>
      <c r="AG1193" s="89" t="str">
        <f t="shared" si="211"/>
        <v>No aplica</v>
      </c>
      <c r="AH1193" s="92" t="e">
        <f t="shared" si="212"/>
        <v>#VALUE!</v>
      </c>
      <c r="AI1193" s="93" t="str">
        <f t="shared" si="213"/>
        <v>No aplica</v>
      </c>
      <c r="AJ1193" s="93" t="e">
        <f t="shared" si="214"/>
        <v>#VALUE!</v>
      </c>
      <c r="AK1193" s="93" t="e">
        <f t="shared" si="215"/>
        <v>#VALUE!</v>
      </c>
    </row>
    <row r="1194" spans="1:37" ht="25.35" customHeight="1" thickTop="1" thickBot="1">
      <c r="A1194" s="296" t="s">
        <v>2187</v>
      </c>
      <c r="B1194" s="297"/>
      <c r="C1194" s="297"/>
      <c r="D1194" s="297"/>
      <c r="E1194" s="297"/>
      <c r="F1194" s="297"/>
      <c r="G1194" s="297"/>
      <c r="H1194" s="297"/>
      <c r="I1194" s="297"/>
      <c r="J1194" s="297"/>
      <c r="K1194" s="297"/>
      <c r="L1194" s="297"/>
      <c r="M1194" s="297"/>
      <c r="N1194" s="297"/>
      <c r="O1194" s="297"/>
      <c r="P1194" s="297"/>
      <c r="Q1194" s="297"/>
      <c r="R1194" s="297"/>
      <c r="S1194" s="297"/>
      <c r="T1194" s="297"/>
      <c r="U1194" s="297"/>
      <c r="V1194" s="297"/>
      <c r="W1194" s="297"/>
      <c r="X1194" s="297"/>
      <c r="Y1194" s="297"/>
      <c r="Z1194" s="297"/>
      <c r="AA1194" s="297"/>
      <c r="AB1194" s="297"/>
      <c r="AC1194" s="298"/>
      <c r="AD1194" s="205">
        <f>'Art. 121'!AF1152</f>
        <v>3</v>
      </c>
      <c r="AE1194" s="91" t="str">
        <f t="shared" si="209"/>
        <v>No aplica</v>
      </c>
      <c r="AF1194">
        <f t="shared" si="210"/>
        <v>1.5</v>
      </c>
      <c r="AG1194" s="89" t="str">
        <f t="shared" si="211"/>
        <v>No aplica</v>
      </c>
      <c r="AH1194" s="92" t="e">
        <f t="shared" si="212"/>
        <v>#VALUE!</v>
      </c>
      <c r="AI1194" s="93" t="str">
        <f t="shared" si="213"/>
        <v>No aplica</v>
      </c>
      <c r="AJ1194" s="93" t="e">
        <f t="shared" si="214"/>
        <v>#VALUE!</v>
      </c>
      <c r="AK1194" s="93" t="e">
        <f t="shared" si="215"/>
        <v>#VALUE!</v>
      </c>
    </row>
    <row r="1195" spans="1:37" ht="25.35" customHeight="1" thickTop="1" thickBot="1">
      <c r="A1195" s="296" t="s">
        <v>2188</v>
      </c>
      <c r="B1195" s="297"/>
      <c r="C1195" s="297"/>
      <c r="D1195" s="297"/>
      <c r="E1195" s="297"/>
      <c r="F1195" s="297"/>
      <c r="G1195" s="297"/>
      <c r="H1195" s="297"/>
      <c r="I1195" s="297"/>
      <c r="J1195" s="297"/>
      <c r="K1195" s="297"/>
      <c r="L1195" s="297"/>
      <c r="M1195" s="297"/>
      <c r="N1195" s="297"/>
      <c r="O1195" s="297"/>
      <c r="P1195" s="297"/>
      <c r="Q1195" s="297"/>
      <c r="R1195" s="297"/>
      <c r="S1195" s="297"/>
      <c r="T1195" s="297"/>
      <c r="U1195" s="297"/>
      <c r="V1195" s="297"/>
      <c r="W1195" s="297"/>
      <c r="X1195" s="297"/>
      <c r="Y1195" s="297"/>
      <c r="Z1195" s="297"/>
      <c r="AA1195" s="297"/>
      <c r="AB1195" s="297"/>
      <c r="AC1195" s="298"/>
      <c r="AD1195" s="205">
        <f>'Art. 121'!AF1153</f>
        <v>3</v>
      </c>
      <c r="AE1195" s="91" t="str">
        <f t="shared" si="209"/>
        <v>No aplica</v>
      </c>
      <c r="AF1195">
        <f t="shared" si="210"/>
        <v>1.5</v>
      </c>
      <c r="AG1195" s="89" t="str">
        <f t="shared" si="211"/>
        <v>No aplica</v>
      </c>
      <c r="AH1195" s="92" t="e">
        <f t="shared" si="212"/>
        <v>#VALUE!</v>
      </c>
      <c r="AI1195" s="93" t="str">
        <f t="shared" si="213"/>
        <v>No aplica</v>
      </c>
      <c r="AJ1195" s="93" t="e">
        <f t="shared" si="214"/>
        <v>#VALUE!</v>
      </c>
      <c r="AK1195" s="93" t="e">
        <f t="shared" si="215"/>
        <v>#VALUE!</v>
      </c>
    </row>
    <row r="1196" spans="1:37" ht="25.35" customHeight="1" thickTop="1" thickBot="1">
      <c r="A1196" s="296" t="s">
        <v>2189</v>
      </c>
      <c r="B1196" s="297"/>
      <c r="C1196" s="297"/>
      <c r="D1196" s="297"/>
      <c r="E1196" s="297"/>
      <c r="F1196" s="297"/>
      <c r="G1196" s="297"/>
      <c r="H1196" s="297"/>
      <c r="I1196" s="297"/>
      <c r="J1196" s="297"/>
      <c r="K1196" s="297"/>
      <c r="L1196" s="297"/>
      <c r="M1196" s="297"/>
      <c r="N1196" s="297"/>
      <c r="O1196" s="297"/>
      <c r="P1196" s="297"/>
      <c r="Q1196" s="297"/>
      <c r="R1196" s="297"/>
      <c r="S1196" s="297"/>
      <c r="T1196" s="297"/>
      <c r="U1196" s="297"/>
      <c r="V1196" s="297"/>
      <c r="W1196" s="297"/>
      <c r="X1196" s="297"/>
      <c r="Y1196" s="297"/>
      <c r="Z1196" s="297"/>
      <c r="AA1196" s="297"/>
      <c r="AB1196" s="297"/>
      <c r="AC1196" s="298"/>
      <c r="AD1196" s="205">
        <f>'Art. 121'!AF1154</f>
        <v>3</v>
      </c>
      <c r="AE1196" s="91" t="str">
        <f t="shared" si="209"/>
        <v>No aplica</v>
      </c>
      <c r="AF1196">
        <f t="shared" si="210"/>
        <v>1.5</v>
      </c>
      <c r="AG1196" s="89" t="str">
        <f t="shared" si="211"/>
        <v>No aplica</v>
      </c>
      <c r="AH1196" s="92" t="e">
        <f t="shared" si="212"/>
        <v>#VALUE!</v>
      </c>
      <c r="AI1196" s="93" t="str">
        <f t="shared" si="213"/>
        <v>No aplica</v>
      </c>
      <c r="AJ1196" s="93" t="e">
        <f t="shared" si="214"/>
        <v>#VALUE!</v>
      </c>
      <c r="AK1196" s="93" t="e">
        <f t="shared" si="215"/>
        <v>#VALUE!</v>
      </c>
    </row>
    <row r="1197" spans="1:37" ht="25.35" customHeight="1" thickTop="1" thickBot="1">
      <c r="A1197" s="296" t="s">
        <v>2190</v>
      </c>
      <c r="B1197" s="297"/>
      <c r="C1197" s="297"/>
      <c r="D1197" s="297"/>
      <c r="E1197" s="297"/>
      <c r="F1197" s="297"/>
      <c r="G1197" s="297"/>
      <c r="H1197" s="297"/>
      <c r="I1197" s="297"/>
      <c r="J1197" s="297"/>
      <c r="K1197" s="297"/>
      <c r="L1197" s="297"/>
      <c r="M1197" s="297"/>
      <c r="N1197" s="297"/>
      <c r="O1197" s="297"/>
      <c r="P1197" s="297"/>
      <c r="Q1197" s="297"/>
      <c r="R1197" s="297"/>
      <c r="S1197" s="297"/>
      <c r="T1197" s="297"/>
      <c r="U1197" s="297"/>
      <c r="V1197" s="297"/>
      <c r="W1197" s="297"/>
      <c r="X1197" s="297"/>
      <c r="Y1197" s="297"/>
      <c r="Z1197" s="297"/>
      <c r="AA1197" s="297"/>
      <c r="AB1197" s="297"/>
      <c r="AC1197" s="298"/>
      <c r="AD1197" s="205">
        <f>'Art. 121'!AF1155</f>
        <v>3</v>
      </c>
      <c r="AE1197" s="91" t="str">
        <f t="shared" si="209"/>
        <v>No aplica</v>
      </c>
      <c r="AF1197">
        <f t="shared" si="210"/>
        <v>1.5</v>
      </c>
      <c r="AG1197" s="89" t="str">
        <f t="shared" si="211"/>
        <v>No aplica</v>
      </c>
      <c r="AH1197" s="92" t="e">
        <f t="shared" si="212"/>
        <v>#VALUE!</v>
      </c>
      <c r="AI1197" s="93" t="str">
        <f t="shared" si="213"/>
        <v>No aplica</v>
      </c>
      <c r="AJ1197" s="93" t="e">
        <f t="shared" si="214"/>
        <v>#VALUE!</v>
      </c>
      <c r="AK1197" s="93" t="e">
        <f t="shared" si="215"/>
        <v>#VALUE!</v>
      </c>
    </row>
    <row r="1198" spans="1:37" ht="25.35" customHeight="1" thickTop="1" thickBot="1">
      <c r="A1198" s="296" t="s">
        <v>2191</v>
      </c>
      <c r="B1198" s="297"/>
      <c r="C1198" s="297"/>
      <c r="D1198" s="297"/>
      <c r="E1198" s="297"/>
      <c r="F1198" s="297"/>
      <c r="G1198" s="297"/>
      <c r="H1198" s="297"/>
      <c r="I1198" s="297"/>
      <c r="J1198" s="297"/>
      <c r="K1198" s="297"/>
      <c r="L1198" s="297"/>
      <c r="M1198" s="297"/>
      <c r="N1198" s="297"/>
      <c r="O1198" s="297"/>
      <c r="P1198" s="297"/>
      <c r="Q1198" s="297"/>
      <c r="R1198" s="297"/>
      <c r="S1198" s="297"/>
      <c r="T1198" s="297"/>
      <c r="U1198" s="297"/>
      <c r="V1198" s="297"/>
      <c r="W1198" s="297"/>
      <c r="X1198" s="297"/>
      <c r="Y1198" s="297"/>
      <c r="Z1198" s="297"/>
      <c r="AA1198" s="297"/>
      <c r="AB1198" s="297"/>
      <c r="AC1198" s="298"/>
      <c r="AD1198" s="205">
        <f>'Art. 121'!AF1156</f>
        <v>3</v>
      </c>
      <c r="AE1198" s="91" t="str">
        <f t="shared" si="209"/>
        <v>No aplica</v>
      </c>
      <c r="AF1198">
        <f t="shared" si="210"/>
        <v>1.5</v>
      </c>
      <c r="AG1198" s="89" t="str">
        <f t="shared" si="211"/>
        <v>No aplica</v>
      </c>
      <c r="AH1198" s="92" t="e">
        <f t="shared" si="212"/>
        <v>#VALUE!</v>
      </c>
      <c r="AI1198" s="93" t="str">
        <f t="shared" si="213"/>
        <v>No aplica</v>
      </c>
      <c r="AJ1198" s="93" t="e">
        <f t="shared" si="214"/>
        <v>#VALUE!</v>
      </c>
      <c r="AK1198" s="93" t="e">
        <f t="shared" si="215"/>
        <v>#VALUE!</v>
      </c>
    </row>
    <row r="1199" spans="1:37" ht="25.35" customHeight="1" thickTop="1" thickBot="1">
      <c r="A1199" s="296" t="s">
        <v>2192</v>
      </c>
      <c r="B1199" s="297"/>
      <c r="C1199" s="297"/>
      <c r="D1199" s="297"/>
      <c r="E1199" s="297"/>
      <c r="F1199" s="297"/>
      <c r="G1199" s="297"/>
      <c r="H1199" s="297"/>
      <c r="I1199" s="297"/>
      <c r="J1199" s="297"/>
      <c r="K1199" s="297"/>
      <c r="L1199" s="297"/>
      <c r="M1199" s="297"/>
      <c r="N1199" s="297"/>
      <c r="O1199" s="297"/>
      <c r="P1199" s="297"/>
      <c r="Q1199" s="297"/>
      <c r="R1199" s="297"/>
      <c r="S1199" s="297"/>
      <c r="T1199" s="297"/>
      <c r="U1199" s="297"/>
      <c r="V1199" s="297"/>
      <c r="W1199" s="297"/>
      <c r="X1199" s="297"/>
      <c r="Y1199" s="297"/>
      <c r="Z1199" s="297"/>
      <c r="AA1199" s="297"/>
      <c r="AB1199" s="297"/>
      <c r="AC1199" s="298"/>
      <c r="AD1199" s="205">
        <f>'Art. 121'!AF1157</f>
        <v>3</v>
      </c>
      <c r="AE1199" s="91" t="str">
        <f t="shared" si="209"/>
        <v>No aplica</v>
      </c>
      <c r="AF1199">
        <f t="shared" si="210"/>
        <v>1.5</v>
      </c>
      <c r="AG1199" s="89" t="str">
        <f t="shared" si="211"/>
        <v>No aplica</v>
      </c>
      <c r="AH1199" s="92" t="e">
        <f t="shared" si="212"/>
        <v>#VALUE!</v>
      </c>
      <c r="AI1199" s="93" t="str">
        <f t="shared" si="213"/>
        <v>No aplica</v>
      </c>
      <c r="AJ1199" s="93" t="e">
        <f t="shared" si="214"/>
        <v>#VALUE!</v>
      </c>
      <c r="AK1199" s="93" t="e">
        <f t="shared" si="215"/>
        <v>#VALUE!</v>
      </c>
    </row>
    <row r="1200" spans="1:37" ht="25.35" customHeight="1" thickTop="1" thickBot="1">
      <c r="A1200" s="296" t="s">
        <v>2193</v>
      </c>
      <c r="B1200" s="297"/>
      <c r="C1200" s="297"/>
      <c r="D1200" s="297"/>
      <c r="E1200" s="297"/>
      <c r="F1200" s="297"/>
      <c r="G1200" s="297"/>
      <c r="H1200" s="297"/>
      <c r="I1200" s="297"/>
      <c r="J1200" s="297"/>
      <c r="K1200" s="297"/>
      <c r="L1200" s="297"/>
      <c r="M1200" s="297"/>
      <c r="N1200" s="297"/>
      <c r="O1200" s="297"/>
      <c r="P1200" s="297"/>
      <c r="Q1200" s="297"/>
      <c r="R1200" s="297"/>
      <c r="S1200" s="297"/>
      <c r="T1200" s="297"/>
      <c r="U1200" s="297"/>
      <c r="V1200" s="297"/>
      <c r="W1200" s="297"/>
      <c r="X1200" s="297"/>
      <c r="Y1200" s="297"/>
      <c r="Z1200" s="297"/>
      <c r="AA1200" s="297"/>
      <c r="AB1200" s="297"/>
      <c r="AC1200" s="298"/>
      <c r="AD1200" s="205">
        <f>'Art. 121'!AF1158</f>
        <v>3</v>
      </c>
      <c r="AE1200" s="91" t="str">
        <f t="shared" si="209"/>
        <v>No aplica</v>
      </c>
      <c r="AF1200">
        <f t="shared" si="210"/>
        <v>1.5</v>
      </c>
      <c r="AG1200" s="89" t="str">
        <f t="shared" si="211"/>
        <v>No aplica</v>
      </c>
      <c r="AH1200" s="92" t="e">
        <f t="shared" si="212"/>
        <v>#VALUE!</v>
      </c>
      <c r="AI1200" s="93" t="str">
        <f t="shared" si="213"/>
        <v>No aplica</v>
      </c>
      <c r="AJ1200" s="93" t="e">
        <f t="shared" si="214"/>
        <v>#VALUE!</v>
      </c>
      <c r="AK1200" s="93" t="e">
        <f t="shared" si="215"/>
        <v>#VALUE!</v>
      </c>
    </row>
    <row r="1201" spans="1:37" ht="25.35" customHeight="1" thickTop="1" thickBot="1">
      <c r="A1201" s="296" t="s">
        <v>2194</v>
      </c>
      <c r="B1201" s="297"/>
      <c r="C1201" s="297"/>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c r="Z1201" s="297"/>
      <c r="AA1201" s="297"/>
      <c r="AB1201" s="297"/>
      <c r="AC1201" s="298"/>
      <c r="AD1201" s="205">
        <f>'Art. 121'!AF1159</f>
        <v>3</v>
      </c>
      <c r="AE1201" s="91" t="str">
        <f t="shared" si="209"/>
        <v>No aplica</v>
      </c>
      <c r="AF1201">
        <f t="shared" si="210"/>
        <v>1.5</v>
      </c>
      <c r="AG1201" s="89" t="str">
        <f t="shared" si="211"/>
        <v>No aplica</v>
      </c>
      <c r="AH1201" s="92" t="e">
        <f t="shared" si="212"/>
        <v>#VALUE!</v>
      </c>
      <c r="AI1201" s="93" t="str">
        <f t="shared" si="213"/>
        <v>No aplica</v>
      </c>
      <c r="AJ1201" s="93" t="e">
        <f t="shared" si="214"/>
        <v>#VALUE!</v>
      </c>
      <c r="AK1201" s="93" t="e">
        <f t="shared" si="215"/>
        <v>#VALUE!</v>
      </c>
    </row>
    <row r="1202" spans="1:37" ht="25.35" customHeight="1" thickTop="1" thickBot="1">
      <c r="A1202" s="296" t="s">
        <v>2195</v>
      </c>
      <c r="B1202" s="297"/>
      <c r="C1202" s="297"/>
      <c r="D1202" s="297"/>
      <c r="E1202" s="297"/>
      <c r="F1202" s="297"/>
      <c r="G1202" s="297"/>
      <c r="H1202" s="297"/>
      <c r="I1202" s="297"/>
      <c r="J1202" s="297"/>
      <c r="K1202" s="297"/>
      <c r="L1202" s="297"/>
      <c r="M1202" s="297"/>
      <c r="N1202" s="297"/>
      <c r="O1202" s="297"/>
      <c r="P1202" s="297"/>
      <c r="Q1202" s="297"/>
      <c r="R1202" s="297"/>
      <c r="S1202" s="297"/>
      <c r="T1202" s="297"/>
      <c r="U1202" s="297"/>
      <c r="V1202" s="297"/>
      <c r="W1202" s="297"/>
      <c r="X1202" s="297"/>
      <c r="Y1202" s="297"/>
      <c r="Z1202" s="297"/>
      <c r="AA1202" s="297"/>
      <c r="AB1202" s="297"/>
      <c r="AC1202" s="298"/>
      <c r="AD1202" s="205">
        <f>'Art. 121'!AF1160</f>
        <v>3</v>
      </c>
      <c r="AE1202" s="91" t="str">
        <f t="shared" si="209"/>
        <v>No aplica</v>
      </c>
      <c r="AF1202">
        <f t="shared" si="210"/>
        <v>1.5</v>
      </c>
      <c r="AG1202" s="89" t="str">
        <f t="shared" si="211"/>
        <v>No aplica</v>
      </c>
      <c r="AH1202" s="92" t="e">
        <f t="shared" si="212"/>
        <v>#VALUE!</v>
      </c>
      <c r="AI1202" s="93" t="str">
        <f t="shared" si="213"/>
        <v>No aplica</v>
      </c>
      <c r="AJ1202" s="93" t="e">
        <f t="shared" si="214"/>
        <v>#VALUE!</v>
      </c>
      <c r="AK1202" s="93" t="e">
        <f t="shared" si="215"/>
        <v>#VALUE!</v>
      </c>
    </row>
    <row r="1203" spans="1:37" ht="25.35" customHeight="1" thickTop="1" thickBot="1">
      <c r="A1203" s="296" t="s">
        <v>2196</v>
      </c>
      <c r="B1203" s="297"/>
      <c r="C1203" s="297"/>
      <c r="D1203" s="297"/>
      <c r="E1203" s="297"/>
      <c r="F1203" s="297"/>
      <c r="G1203" s="297"/>
      <c r="H1203" s="297"/>
      <c r="I1203" s="297"/>
      <c r="J1203" s="297"/>
      <c r="K1203" s="297"/>
      <c r="L1203" s="297"/>
      <c r="M1203" s="297"/>
      <c r="N1203" s="297"/>
      <c r="O1203" s="297"/>
      <c r="P1203" s="297"/>
      <c r="Q1203" s="297"/>
      <c r="R1203" s="297"/>
      <c r="S1203" s="297"/>
      <c r="T1203" s="297"/>
      <c r="U1203" s="297"/>
      <c r="V1203" s="297"/>
      <c r="W1203" s="297"/>
      <c r="X1203" s="297"/>
      <c r="Y1203" s="297"/>
      <c r="Z1203" s="297"/>
      <c r="AA1203" s="297"/>
      <c r="AB1203" s="297"/>
      <c r="AC1203" s="298"/>
      <c r="AD1203" s="205">
        <f>'Art. 121'!AF1161</f>
        <v>3</v>
      </c>
      <c r="AE1203" s="91" t="str">
        <f t="shared" si="209"/>
        <v>No aplica</v>
      </c>
      <c r="AF1203">
        <f t="shared" si="210"/>
        <v>1.5</v>
      </c>
      <c r="AG1203" s="89" t="str">
        <f t="shared" si="211"/>
        <v>No aplica</v>
      </c>
      <c r="AH1203" s="92" t="e">
        <f t="shared" si="212"/>
        <v>#VALUE!</v>
      </c>
      <c r="AI1203" s="93" t="str">
        <f t="shared" si="213"/>
        <v>No aplica</v>
      </c>
      <c r="AJ1203" s="93" t="e">
        <f t="shared" si="214"/>
        <v>#VALUE!</v>
      </c>
      <c r="AK1203" s="93" t="e">
        <f t="shared" si="215"/>
        <v>#VALUE!</v>
      </c>
    </row>
    <row r="1204" spans="1:37" ht="25.35" customHeight="1" thickTop="1" thickBot="1">
      <c r="A1204" s="296" t="s">
        <v>2197</v>
      </c>
      <c r="B1204" s="297"/>
      <c r="C1204" s="297"/>
      <c r="D1204" s="297"/>
      <c r="E1204" s="297"/>
      <c r="F1204" s="297"/>
      <c r="G1204" s="297"/>
      <c r="H1204" s="297"/>
      <c r="I1204" s="297"/>
      <c r="J1204" s="297"/>
      <c r="K1204" s="297"/>
      <c r="L1204" s="297"/>
      <c r="M1204" s="297"/>
      <c r="N1204" s="297"/>
      <c r="O1204" s="297"/>
      <c r="P1204" s="297"/>
      <c r="Q1204" s="297"/>
      <c r="R1204" s="297"/>
      <c r="S1204" s="297"/>
      <c r="T1204" s="297"/>
      <c r="U1204" s="297"/>
      <c r="V1204" s="297"/>
      <c r="W1204" s="297"/>
      <c r="X1204" s="297"/>
      <c r="Y1204" s="297"/>
      <c r="Z1204" s="297"/>
      <c r="AA1204" s="297"/>
      <c r="AB1204" s="297"/>
      <c r="AC1204" s="298"/>
      <c r="AD1204" s="205">
        <f>'Art. 121'!AF1162</f>
        <v>3</v>
      </c>
      <c r="AE1204" s="91" t="str">
        <f t="shared" si="209"/>
        <v>No aplica</v>
      </c>
      <c r="AF1204">
        <f t="shared" si="210"/>
        <v>1.5</v>
      </c>
      <c r="AG1204" s="89" t="str">
        <f t="shared" si="211"/>
        <v>No aplica</v>
      </c>
      <c r="AH1204" s="92" t="e">
        <f t="shared" si="212"/>
        <v>#VALUE!</v>
      </c>
      <c r="AI1204" s="93" t="str">
        <f t="shared" si="213"/>
        <v>No aplica</v>
      </c>
      <c r="AJ1204" s="93" t="e">
        <f t="shared" si="214"/>
        <v>#VALUE!</v>
      </c>
      <c r="AK1204" s="93" t="e">
        <f t="shared" si="215"/>
        <v>#VALUE!</v>
      </c>
    </row>
    <row r="1205" spans="1:37" ht="25.35" customHeight="1" thickTop="1" thickBot="1">
      <c r="A1205" s="296" t="s">
        <v>2198</v>
      </c>
      <c r="B1205" s="297"/>
      <c r="C1205" s="297"/>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c r="Z1205" s="297"/>
      <c r="AA1205" s="297"/>
      <c r="AB1205" s="297"/>
      <c r="AC1205" s="298"/>
      <c r="AD1205" s="205">
        <f>'Art. 121'!AF1163</f>
        <v>3</v>
      </c>
      <c r="AE1205" s="91" t="str">
        <f t="shared" si="209"/>
        <v>No aplica</v>
      </c>
      <c r="AF1205">
        <f t="shared" si="210"/>
        <v>1.5</v>
      </c>
      <c r="AG1205" s="89" t="str">
        <f t="shared" si="211"/>
        <v>No aplica</v>
      </c>
      <c r="AH1205" s="92" t="e">
        <f t="shared" si="212"/>
        <v>#VALUE!</v>
      </c>
      <c r="AI1205" s="93" t="str">
        <f t="shared" si="213"/>
        <v>No aplica</v>
      </c>
      <c r="AJ1205" s="93" t="e">
        <f t="shared" si="214"/>
        <v>#VALUE!</v>
      </c>
      <c r="AK1205" s="93" t="e">
        <f t="shared" si="215"/>
        <v>#VALUE!</v>
      </c>
    </row>
    <row r="1206" spans="1:37" ht="25.35" customHeight="1" thickTop="1" thickBot="1">
      <c r="A1206" s="296" t="s">
        <v>2199</v>
      </c>
      <c r="B1206" s="297"/>
      <c r="C1206" s="297"/>
      <c r="D1206" s="297"/>
      <c r="E1206" s="297"/>
      <c r="F1206" s="297"/>
      <c r="G1206" s="297"/>
      <c r="H1206" s="297"/>
      <c r="I1206" s="297"/>
      <c r="J1206" s="297"/>
      <c r="K1206" s="297"/>
      <c r="L1206" s="297"/>
      <c r="M1206" s="297"/>
      <c r="N1206" s="297"/>
      <c r="O1206" s="297"/>
      <c r="P1206" s="297"/>
      <c r="Q1206" s="297"/>
      <c r="R1206" s="297"/>
      <c r="S1206" s="297"/>
      <c r="T1206" s="297"/>
      <c r="U1206" s="297"/>
      <c r="V1206" s="297"/>
      <c r="W1206" s="297"/>
      <c r="X1206" s="297"/>
      <c r="Y1206" s="297"/>
      <c r="Z1206" s="297"/>
      <c r="AA1206" s="297"/>
      <c r="AB1206" s="297"/>
      <c r="AC1206" s="298"/>
      <c r="AD1206" s="205">
        <f>'Art. 121'!AF1164</f>
        <v>3</v>
      </c>
      <c r="AE1206" s="91" t="str">
        <f t="shared" si="209"/>
        <v>No aplica</v>
      </c>
      <c r="AF1206">
        <f t="shared" si="210"/>
        <v>1.5</v>
      </c>
      <c r="AG1206" s="89" t="str">
        <f t="shared" si="211"/>
        <v>No aplica</v>
      </c>
      <c r="AH1206" s="92" t="e">
        <f t="shared" si="212"/>
        <v>#VALUE!</v>
      </c>
      <c r="AI1206" s="93" t="str">
        <f t="shared" si="213"/>
        <v>No aplica</v>
      </c>
      <c r="AJ1206" s="93" t="e">
        <f t="shared" si="214"/>
        <v>#VALUE!</v>
      </c>
      <c r="AK1206" s="93" t="e">
        <f t="shared" si="215"/>
        <v>#VALUE!</v>
      </c>
    </row>
    <row r="1207" spans="1:37" ht="25.35" customHeight="1" thickTop="1" thickBot="1">
      <c r="A1207" s="296" t="s">
        <v>2200</v>
      </c>
      <c r="B1207" s="297"/>
      <c r="C1207" s="297"/>
      <c r="D1207" s="297"/>
      <c r="E1207" s="297"/>
      <c r="F1207" s="297"/>
      <c r="G1207" s="297"/>
      <c r="H1207" s="297"/>
      <c r="I1207" s="297"/>
      <c r="J1207" s="297"/>
      <c r="K1207" s="297"/>
      <c r="L1207" s="297"/>
      <c r="M1207" s="297"/>
      <c r="N1207" s="297"/>
      <c r="O1207" s="297"/>
      <c r="P1207" s="297"/>
      <c r="Q1207" s="297"/>
      <c r="R1207" s="297"/>
      <c r="S1207" s="297"/>
      <c r="T1207" s="297"/>
      <c r="U1207" s="297"/>
      <c r="V1207" s="297"/>
      <c r="W1207" s="297"/>
      <c r="X1207" s="297"/>
      <c r="Y1207" s="297"/>
      <c r="Z1207" s="297"/>
      <c r="AA1207" s="297"/>
      <c r="AB1207" s="297"/>
      <c r="AC1207" s="298"/>
      <c r="AD1207" s="205">
        <f>'Art. 121'!AF1165</f>
        <v>3</v>
      </c>
      <c r="AE1207" s="91" t="str">
        <f t="shared" si="209"/>
        <v>No aplica</v>
      </c>
      <c r="AF1207">
        <f t="shared" si="210"/>
        <v>1.5</v>
      </c>
      <c r="AG1207" s="89" t="str">
        <f t="shared" si="211"/>
        <v>No aplica</v>
      </c>
      <c r="AH1207" s="92" t="e">
        <f t="shared" si="212"/>
        <v>#VALUE!</v>
      </c>
      <c r="AI1207" s="93" t="str">
        <f t="shared" si="213"/>
        <v>No aplica</v>
      </c>
      <c r="AJ1207" s="93" t="e">
        <f t="shared" si="214"/>
        <v>#VALUE!</v>
      </c>
      <c r="AK1207" s="93" t="e">
        <f t="shared" si="215"/>
        <v>#VALUE!</v>
      </c>
    </row>
    <row r="1208" spans="1:37" ht="25.35" customHeight="1" thickTop="1" thickBot="1">
      <c r="A1208" s="296" t="s">
        <v>2201</v>
      </c>
      <c r="B1208" s="297"/>
      <c r="C1208" s="297"/>
      <c r="D1208" s="297"/>
      <c r="E1208" s="297"/>
      <c r="F1208" s="297"/>
      <c r="G1208" s="297"/>
      <c r="H1208" s="297"/>
      <c r="I1208" s="297"/>
      <c r="J1208" s="297"/>
      <c r="K1208" s="297"/>
      <c r="L1208" s="297"/>
      <c r="M1208" s="297"/>
      <c r="N1208" s="297"/>
      <c r="O1208" s="297"/>
      <c r="P1208" s="297"/>
      <c r="Q1208" s="297"/>
      <c r="R1208" s="297"/>
      <c r="S1208" s="297"/>
      <c r="T1208" s="297"/>
      <c r="U1208" s="297"/>
      <c r="V1208" s="297"/>
      <c r="W1208" s="297"/>
      <c r="X1208" s="297"/>
      <c r="Y1208" s="297"/>
      <c r="Z1208" s="297"/>
      <c r="AA1208" s="297"/>
      <c r="AB1208" s="297"/>
      <c r="AC1208" s="298"/>
      <c r="AD1208" s="205">
        <f>'Art. 121'!AF1166</f>
        <v>3</v>
      </c>
      <c r="AE1208" s="91" t="str">
        <f t="shared" si="209"/>
        <v>No aplica</v>
      </c>
      <c r="AF1208">
        <f t="shared" si="210"/>
        <v>1.5</v>
      </c>
      <c r="AG1208" s="89" t="str">
        <f t="shared" si="211"/>
        <v>No aplica</v>
      </c>
      <c r="AH1208" s="92" t="e">
        <f t="shared" si="212"/>
        <v>#VALUE!</v>
      </c>
      <c r="AI1208" s="93" t="str">
        <f t="shared" si="213"/>
        <v>No aplica</v>
      </c>
      <c r="AJ1208" s="93" t="e">
        <f t="shared" si="214"/>
        <v>#VALUE!</v>
      </c>
      <c r="AK1208" s="93" t="e">
        <f t="shared" si="215"/>
        <v>#VALUE!</v>
      </c>
    </row>
    <row r="1209" spans="1:37" ht="25.35" customHeight="1" thickTop="1" thickBot="1">
      <c r="A1209" s="296" t="s">
        <v>2202</v>
      </c>
      <c r="B1209" s="297"/>
      <c r="C1209" s="297"/>
      <c r="D1209" s="297"/>
      <c r="E1209" s="297"/>
      <c r="F1209" s="297"/>
      <c r="G1209" s="297"/>
      <c r="H1209" s="297"/>
      <c r="I1209" s="297"/>
      <c r="J1209" s="297"/>
      <c r="K1209" s="297"/>
      <c r="L1209" s="297"/>
      <c r="M1209" s="297"/>
      <c r="N1209" s="297"/>
      <c r="O1209" s="297"/>
      <c r="P1209" s="297"/>
      <c r="Q1209" s="297"/>
      <c r="R1209" s="297"/>
      <c r="S1209" s="297"/>
      <c r="T1209" s="297"/>
      <c r="U1209" s="297"/>
      <c r="V1209" s="297"/>
      <c r="W1209" s="297"/>
      <c r="X1209" s="297"/>
      <c r="Y1209" s="297"/>
      <c r="Z1209" s="297"/>
      <c r="AA1209" s="297"/>
      <c r="AB1209" s="297"/>
      <c r="AC1209" s="298"/>
      <c r="AD1209" s="205">
        <f>'Art. 121'!AF1167</f>
        <v>3</v>
      </c>
      <c r="AE1209" s="91" t="str">
        <f t="shared" si="209"/>
        <v>No aplica</v>
      </c>
      <c r="AF1209">
        <f t="shared" si="210"/>
        <v>1.5</v>
      </c>
      <c r="AG1209" s="89" t="str">
        <f t="shared" si="211"/>
        <v>No aplica</v>
      </c>
      <c r="AH1209" s="92" t="e">
        <f t="shared" si="212"/>
        <v>#VALUE!</v>
      </c>
      <c r="AI1209" s="93" t="str">
        <f t="shared" si="213"/>
        <v>No aplica</v>
      </c>
      <c r="AJ1209" s="93" t="e">
        <f t="shared" si="214"/>
        <v>#VALUE!</v>
      </c>
      <c r="AK1209" s="93" t="e">
        <f t="shared" si="215"/>
        <v>#VALUE!</v>
      </c>
    </row>
    <row r="1210" spans="1:37" ht="25.35" customHeight="1" thickTop="1" thickBot="1">
      <c r="A1210" s="296" t="s">
        <v>2203</v>
      </c>
      <c r="B1210" s="297"/>
      <c r="C1210" s="297"/>
      <c r="D1210" s="297"/>
      <c r="E1210" s="297"/>
      <c r="F1210" s="297"/>
      <c r="G1210" s="297"/>
      <c r="H1210" s="297"/>
      <c r="I1210" s="297"/>
      <c r="J1210" s="297"/>
      <c r="K1210" s="297"/>
      <c r="L1210" s="297"/>
      <c r="M1210" s="297"/>
      <c r="N1210" s="297"/>
      <c r="O1210" s="297"/>
      <c r="P1210" s="297"/>
      <c r="Q1210" s="297"/>
      <c r="R1210" s="297"/>
      <c r="S1210" s="297"/>
      <c r="T1210" s="297"/>
      <c r="U1210" s="297"/>
      <c r="V1210" s="297"/>
      <c r="W1210" s="297"/>
      <c r="X1210" s="297"/>
      <c r="Y1210" s="297"/>
      <c r="Z1210" s="297"/>
      <c r="AA1210" s="297"/>
      <c r="AB1210" s="297"/>
      <c r="AC1210" s="298"/>
      <c r="AD1210" s="205">
        <f>'Art. 121'!AF1168</f>
        <v>3</v>
      </c>
      <c r="AE1210" s="91" t="str">
        <f t="shared" si="209"/>
        <v>No aplica</v>
      </c>
      <c r="AF1210">
        <f t="shared" si="210"/>
        <v>1.5</v>
      </c>
      <c r="AG1210" s="89" t="str">
        <f t="shared" si="211"/>
        <v>No aplica</v>
      </c>
      <c r="AH1210" s="92" t="e">
        <f t="shared" si="212"/>
        <v>#VALUE!</v>
      </c>
      <c r="AI1210" s="93" t="str">
        <f t="shared" si="213"/>
        <v>No aplica</v>
      </c>
      <c r="AJ1210" s="93" t="e">
        <f t="shared" si="214"/>
        <v>#VALUE!</v>
      </c>
      <c r="AK1210" s="93" t="e">
        <f t="shared" si="215"/>
        <v>#VALUE!</v>
      </c>
    </row>
    <row r="1211" spans="1:37" ht="25.35" customHeight="1" thickTop="1" thickBot="1">
      <c r="A1211" s="296" t="s">
        <v>2204</v>
      </c>
      <c r="B1211" s="297"/>
      <c r="C1211" s="297"/>
      <c r="D1211" s="297"/>
      <c r="E1211" s="297"/>
      <c r="F1211" s="297"/>
      <c r="G1211" s="297"/>
      <c r="H1211" s="297"/>
      <c r="I1211" s="297"/>
      <c r="J1211" s="297"/>
      <c r="K1211" s="297"/>
      <c r="L1211" s="297"/>
      <c r="M1211" s="297"/>
      <c r="N1211" s="297"/>
      <c r="O1211" s="297"/>
      <c r="P1211" s="297"/>
      <c r="Q1211" s="297"/>
      <c r="R1211" s="297"/>
      <c r="S1211" s="297"/>
      <c r="T1211" s="297"/>
      <c r="U1211" s="297"/>
      <c r="V1211" s="297"/>
      <c r="W1211" s="297"/>
      <c r="X1211" s="297"/>
      <c r="Y1211" s="297"/>
      <c r="Z1211" s="297"/>
      <c r="AA1211" s="297"/>
      <c r="AB1211" s="297"/>
      <c r="AC1211" s="298"/>
      <c r="AD1211" s="205">
        <f>'Art. 121'!AF1169</f>
        <v>3</v>
      </c>
      <c r="AE1211" s="91" t="str">
        <f t="shared" si="209"/>
        <v>No aplica</v>
      </c>
      <c r="AF1211">
        <f t="shared" si="210"/>
        <v>1.5</v>
      </c>
      <c r="AG1211" s="89" t="str">
        <f t="shared" si="211"/>
        <v>No aplica</v>
      </c>
      <c r="AH1211" s="92" t="e">
        <f t="shared" si="212"/>
        <v>#VALUE!</v>
      </c>
      <c r="AI1211" s="93" t="str">
        <f t="shared" si="213"/>
        <v>No aplica</v>
      </c>
      <c r="AJ1211" s="93" t="e">
        <f t="shared" si="214"/>
        <v>#VALUE!</v>
      </c>
      <c r="AK1211" s="93" t="e">
        <f t="shared" si="215"/>
        <v>#VALUE!</v>
      </c>
    </row>
    <row r="1212" spans="1:37" ht="25.35" customHeight="1" thickTop="1" thickBot="1">
      <c r="A1212" s="296" t="s">
        <v>2205</v>
      </c>
      <c r="B1212" s="297"/>
      <c r="C1212" s="297"/>
      <c r="D1212" s="297"/>
      <c r="E1212" s="297"/>
      <c r="F1212" s="297"/>
      <c r="G1212" s="297"/>
      <c r="H1212" s="297"/>
      <c r="I1212" s="297"/>
      <c r="J1212" s="297"/>
      <c r="K1212" s="297"/>
      <c r="L1212" s="297"/>
      <c r="M1212" s="297"/>
      <c r="N1212" s="297"/>
      <c r="O1212" s="297"/>
      <c r="P1212" s="297"/>
      <c r="Q1212" s="297"/>
      <c r="R1212" s="297"/>
      <c r="S1212" s="297"/>
      <c r="T1212" s="297"/>
      <c r="U1212" s="297"/>
      <c r="V1212" s="297"/>
      <c r="W1212" s="297"/>
      <c r="X1212" s="297"/>
      <c r="Y1212" s="297"/>
      <c r="Z1212" s="297"/>
      <c r="AA1212" s="297"/>
      <c r="AB1212" s="297"/>
      <c r="AC1212" s="298"/>
      <c r="AD1212" s="205">
        <f>'Art. 121'!AF1170</f>
        <v>3</v>
      </c>
      <c r="AE1212" s="91" t="str">
        <f t="shared" si="209"/>
        <v>No aplica</v>
      </c>
      <c r="AF1212">
        <f t="shared" si="210"/>
        <v>1.5</v>
      </c>
      <c r="AG1212" s="89" t="str">
        <f t="shared" si="211"/>
        <v>No aplica</v>
      </c>
      <c r="AH1212" s="92" t="e">
        <f t="shared" si="212"/>
        <v>#VALUE!</v>
      </c>
      <c r="AI1212" s="93" t="str">
        <f t="shared" si="213"/>
        <v>No aplica</v>
      </c>
      <c r="AJ1212" s="93" t="e">
        <f t="shared" si="214"/>
        <v>#VALUE!</v>
      </c>
      <c r="AK1212" s="93" t="e">
        <f t="shared" si="215"/>
        <v>#VALUE!</v>
      </c>
    </row>
    <row r="1213" spans="1:37" ht="25.35" customHeight="1" thickTop="1" thickBot="1">
      <c r="A1213" s="296" t="s">
        <v>2206</v>
      </c>
      <c r="B1213" s="297"/>
      <c r="C1213" s="297"/>
      <c r="D1213" s="297"/>
      <c r="E1213" s="297"/>
      <c r="F1213" s="297"/>
      <c r="G1213" s="297"/>
      <c r="H1213" s="297"/>
      <c r="I1213" s="297"/>
      <c r="J1213" s="297"/>
      <c r="K1213" s="297"/>
      <c r="L1213" s="297"/>
      <c r="M1213" s="297"/>
      <c r="N1213" s="297"/>
      <c r="O1213" s="297"/>
      <c r="P1213" s="297"/>
      <c r="Q1213" s="297"/>
      <c r="R1213" s="297"/>
      <c r="S1213" s="297"/>
      <c r="T1213" s="297"/>
      <c r="U1213" s="297"/>
      <c r="V1213" s="297"/>
      <c r="W1213" s="297"/>
      <c r="X1213" s="297"/>
      <c r="Y1213" s="297"/>
      <c r="Z1213" s="297"/>
      <c r="AA1213" s="297"/>
      <c r="AB1213" s="297"/>
      <c r="AC1213" s="298"/>
      <c r="AD1213" s="205">
        <f>'Art. 121'!AF1171</f>
        <v>3</v>
      </c>
      <c r="AE1213" s="91" t="str">
        <f t="shared" si="209"/>
        <v>No aplica</v>
      </c>
      <c r="AF1213">
        <f t="shared" si="210"/>
        <v>1.5</v>
      </c>
      <c r="AG1213" s="89" t="str">
        <f t="shared" si="211"/>
        <v>No aplica</v>
      </c>
      <c r="AH1213" s="92" t="e">
        <f t="shared" si="212"/>
        <v>#VALUE!</v>
      </c>
      <c r="AI1213" s="93" t="str">
        <f t="shared" si="213"/>
        <v>No aplica</v>
      </c>
      <c r="AJ1213" s="93" t="e">
        <f t="shared" si="214"/>
        <v>#VALUE!</v>
      </c>
      <c r="AK1213" s="93" t="e">
        <f t="shared" si="215"/>
        <v>#VALUE!</v>
      </c>
    </row>
    <row r="1214" spans="1:37" ht="25.35" customHeight="1" thickTop="1" thickBot="1">
      <c r="A1214" s="296" t="s">
        <v>2207</v>
      </c>
      <c r="B1214" s="297"/>
      <c r="C1214" s="297"/>
      <c r="D1214" s="297"/>
      <c r="E1214" s="297"/>
      <c r="F1214" s="297"/>
      <c r="G1214" s="297"/>
      <c r="H1214" s="297"/>
      <c r="I1214" s="297"/>
      <c r="J1214" s="297"/>
      <c r="K1214" s="297"/>
      <c r="L1214" s="297"/>
      <c r="M1214" s="297"/>
      <c r="N1214" s="297"/>
      <c r="O1214" s="297"/>
      <c r="P1214" s="297"/>
      <c r="Q1214" s="297"/>
      <c r="R1214" s="297"/>
      <c r="S1214" s="297"/>
      <c r="T1214" s="297"/>
      <c r="U1214" s="297"/>
      <c r="V1214" s="297"/>
      <c r="W1214" s="297"/>
      <c r="X1214" s="297"/>
      <c r="Y1214" s="297"/>
      <c r="Z1214" s="297"/>
      <c r="AA1214" s="297"/>
      <c r="AB1214" s="297"/>
      <c r="AC1214" s="298"/>
      <c r="AD1214" s="205">
        <f>'Art. 121'!AF1172</f>
        <v>3</v>
      </c>
      <c r="AE1214" s="91" t="str">
        <f t="shared" si="209"/>
        <v>No aplica</v>
      </c>
      <c r="AF1214">
        <f t="shared" si="210"/>
        <v>1.5</v>
      </c>
      <c r="AG1214" s="89" t="str">
        <f t="shared" si="211"/>
        <v>No aplica</v>
      </c>
      <c r="AH1214" s="92" t="e">
        <f t="shared" si="212"/>
        <v>#VALUE!</v>
      </c>
      <c r="AI1214" s="93" t="str">
        <f t="shared" si="213"/>
        <v>No aplica</v>
      </c>
      <c r="AJ1214" s="93" t="e">
        <f t="shared" si="214"/>
        <v>#VALUE!</v>
      </c>
      <c r="AK1214" s="93" t="e">
        <f t="shared" si="215"/>
        <v>#VALUE!</v>
      </c>
    </row>
    <row r="1215" spans="1:37" ht="25.35" customHeight="1" thickTop="1" thickBot="1">
      <c r="A1215" s="296" t="s">
        <v>2208</v>
      </c>
      <c r="B1215" s="297"/>
      <c r="C1215" s="297"/>
      <c r="D1215" s="297"/>
      <c r="E1215" s="297"/>
      <c r="F1215" s="297"/>
      <c r="G1215" s="297"/>
      <c r="H1215" s="297"/>
      <c r="I1215" s="297"/>
      <c r="J1215" s="297"/>
      <c r="K1215" s="297"/>
      <c r="L1215" s="297"/>
      <c r="M1215" s="297"/>
      <c r="N1215" s="297"/>
      <c r="O1215" s="297"/>
      <c r="P1215" s="297"/>
      <c r="Q1215" s="297"/>
      <c r="R1215" s="297"/>
      <c r="S1215" s="297"/>
      <c r="T1215" s="297"/>
      <c r="U1215" s="297"/>
      <c r="V1215" s="297"/>
      <c r="W1215" s="297"/>
      <c r="X1215" s="297"/>
      <c r="Y1215" s="297"/>
      <c r="Z1215" s="297"/>
      <c r="AA1215" s="297"/>
      <c r="AB1215" s="297"/>
      <c r="AC1215" s="298"/>
      <c r="AD1215" s="205">
        <f>'Art. 121'!AF1173</f>
        <v>3</v>
      </c>
      <c r="AE1215" s="91" t="str">
        <f t="shared" si="209"/>
        <v>No aplica</v>
      </c>
      <c r="AF1215">
        <f t="shared" si="210"/>
        <v>1.5</v>
      </c>
      <c r="AG1215" s="89" t="str">
        <f t="shared" si="211"/>
        <v>No aplica</v>
      </c>
      <c r="AH1215" s="92" t="e">
        <f t="shared" si="212"/>
        <v>#VALUE!</v>
      </c>
      <c r="AI1215" s="93" t="str">
        <f t="shared" ref="AI1215:AI1246" si="216">IF(AG1215=1,AG1215/$AG$1261,"No aplica")</f>
        <v>No aplica</v>
      </c>
      <c r="AJ1215" s="93" t="e">
        <f t="shared" si="214"/>
        <v>#VALUE!</v>
      </c>
      <c r="AK1215" s="93" t="e">
        <f t="shared" si="215"/>
        <v>#VALUE!</v>
      </c>
    </row>
    <row r="1216" spans="1:37" ht="25.35" customHeight="1" thickTop="1" thickBot="1">
      <c r="A1216" s="296" t="s">
        <v>2209</v>
      </c>
      <c r="B1216" s="297"/>
      <c r="C1216" s="297"/>
      <c r="D1216" s="297"/>
      <c r="E1216" s="297"/>
      <c r="F1216" s="297"/>
      <c r="G1216" s="297"/>
      <c r="H1216" s="297"/>
      <c r="I1216" s="297"/>
      <c r="J1216" s="297"/>
      <c r="K1216" s="297"/>
      <c r="L1216" s="297"/>
      <c r="M1216" s="297"/>
      <c r="N1216" s="297"/>
      <c r="O1216" s="297"/>
      <c r="P1216" s="297"/>
      <c r="Q1216" s="297"/>
      <c r="R1216" s="297"/>
      <c r="S1216" s="297"/>
      <c r="T1216" s="297"/>
      <c r="U1216" s="297"/>
      <c r="V1216" s="297"/>
      <c r="W1216" s="297"/>
      <c r="X1216" s="297"/>
      <c r="Y1216" s="297"/>
      <c r="Z1216" s="297"/>
      <c r="AA1216" s="297"/>
      <c r="AB1216" s="297"/>
      <c r="AC1216" s="298"/>
      <c r="AD1216" s="205">
        <f>'Art. 121'!AF1174</f>
        <v>3</v>
      </c>
      <c r="AE1216" s="91" t="str">
        <f t="shared" si="209"/>
        <v>No aplica</v>
      </c>
      <c r="AF1216">
        <f t="shared" si="210"/>
        <v>1.5</v>
      </c>
      <c r="AG1216" s="89" t="str">
        <f t="shared" si="211"/>
        <v>No aplica</v>
      </c>
      <c r="AH1216" s="92" t="e">
        <f t="shared" si="212"/>
        <v>#VALUE!</v>
      </c>
      <c r="AI1216" s="93" t="str">
        <f t="shared" si="216"/>
        <v>No aplica</v>
      </c>
      <c r="AJ1216" s="93" t="e">
        <f t="shared" si="214"/>
        <v>#VALUE!</v>
      </c>
      <c r="AK1216" s="93" t="e">
        <f t="shared" si="215"/>
        <v>#VALUE!</v>
      </c>
    </row>
    <row r="1217" spans="1:37" ht="25.35" customHeight="1" thickTop="1" thickBot="1">
      <c r="A1217" s="296" t="s">
        <v>2210</v>
      </c>
      <c r="B1217" s="297"/>
      <c r="C1217" s="297"/>
      <c r="D1217" s="297"/>
      <c r="E1217" s="297"/>
      <c r="F1217" s="297"/>
      <c r="G1217" s="297"/>
      <c r="H1217" s="297"/>
      <c r="I1217" s="297"/>
      <c r="J1217" s="297"/>
      <c r="K1217" s="297"/>
      <c r="L1217" s="297"/>
      <c r="M1217" s="297"/>
      <c r="N1217" s="297"/>
      <c r="O1217" s="297"/>
      <c r="P1217" s="297"/>
      <c r="Q1217" s="297"/>
      <c r="R1217" s="297"/>
      <c r="S1217" s="297"/>
      <c r="T1217" s="297"/>
      <c r="U1217" s="297"/>
      <c r="V1217" s="297"/>
      <c r="W1217" s="297"/>
      <c r="X1217" s="297"/>
      <c r="Y1217" s="297"/>
      <c r="Z1217" s="297"/>
      <c r="AA1217" s="297"/>
      <c r="AB1217" s="297"/>
      <c r="AC1217" s="298"/>
      <c r="AD1217" s="205">
        <f>'Art. 121'!AF1175</f>
        <v>3</v>
      </c>
      <c r="AE1217" s="91" t="str">
        <f t="shared" si="209"/>
        <v>No aplica</v>
      </c>
      <c r="AF1217">
        <f t="shared" si="210"/>
        <v>1.5</v>
      </c>
      <c r="AG1217" s="89" t="str">
        <f t="shared" si="211"/>
        <v>No aplica</v>
      </c>
      <c r="AH1217" s="92" t="e">
        <f t="shared" si="212"/>
        <v>#VALUE!</v>
      </c>
      <c r="AI1217" s="93" t="str">
        <f t="shared" si="216"/>
        <v>No aplica</v>
      </c>
      <c r="AJ1217" s="93" t="e">
        <f t="shared" si="214"/>
        <v>#VALUE!</v>
      </c>
      <c r="AK1217" s="93" t="e">
        <f t="shared" si="215"/>
        <v>#VALUE!</v>
      </c>
    </row>
    <row r="1218" spans="1:37" ht="25.35" customHeight="1" thickTop="1" thickBot="1">
      <c r="A1218" s="296" t="s">
        <v>2211</v>
      </c>
      <c r="B1218" s="297"/>
      <c r="C1218" s="297"/>
      <c r="D1218" s="297"/>
      <c r="E1218" s="297"/>
      <c r="F1218" s="297"/>
      <c r="G1218" s="297"/>
      <c r="H1218" s="297"/>
      <c r="I1218" s="297"/>
      <c r="J1218" s="297"/>
      <c r="K1218" s="297"/>
      <c r="L1218" s="297"/>
      <c r="M1218" s="297"/>
      <c r="N1218" s="297"/>
      <c r="O1218" s="297"/>
      <c r="P1218" s="297"/>
      <c r="Q1218" s="297"/>
      <c r="R1218" s="297"/>
      <c r="S1218" s="297"/>
      <c r="T1218" s="297"/>
      <c r="U1218" s="297"/>
      <c r="V1218" s="297"/>
      <c r="W1218" s="297"/>
      <c r="X1218" s="297"/>
      <c r="Y1218" s="297"/>
      <c r="Z1218" s="297"/>
      <c r="AA1218" s="297"/>
      <c r="AB1218" s="297"/>
      <c r="AC1218" s="298"/>
      <c r="AD1218" s="205">
        <f>'Art. 121'!AF1176</f>
        <v>3</v>
      </c>
      <c r="AE1218" s="91" t="str">
        <f t="shared" si="209"/>
        <v>No aplica</v>
      </c>
      <c r="AF1218">
        <f t="shared" si="210"/>
        <v>1.5</v>
      </c>
      <c r="AG1218" s="89" t="str">
        <f t="shared" si="211"/>
        <v>No aplica</v>
      </c>
      <c r="AH1218" s="92" t="e">
        <f t="shared" si="212"/>
        <v>#VALUE!</v>
      </c>
      <c r="AI1218" s="93" t="str">
        <f t="shared" si="216"/>
        <v>No aplica</v>
      </c>
      <c r="AJ1218" s="93" t="e">
        <f t="shared" si="214"/>
        <v>#VALUE!</v>
      </c>
      <c r="AK1218" s="93" t="e">
        <f t="shared" si="215"/>
        <v>#VALUE!</v>
      </c>
    </row>
    <row r="1219" spans="1:37" ht="25.35" customHeight="1" thickTop="1" thickBot="1">
      <c r="A1219" s="296" t="s">
        <v>2212</v>
      </c>
      <c r="B1219" s="297"/>
      <c r="C1219" s="297"/>
      <c r="D1219" s="297"/>
      <c r="E1219" s="297"/>
      <c r="F1219" s="297"/>
      <c r="G1219" s="297"/>
      <c r="H1219" s="297"/>
      <c r="I1219" s="297"/>
      <c r="J1219" s="297"/>
      <c r="K1219" s="297"/>
      <c r="L1219" s="297"/>
      <c r="M1219" s="297"/>
      <c r="N1219" s="297"/>
      <c r="O1219" s="297"/>
      <c r="P1219" s="297"/>
      <c r="Q1219" s="297"/>
      <c r="R1219" s="297"/>
      <c r="S1219" s="297"/>
      <c r="T1219" s="297"/>
      <c r="U1219" s="297"/>
      <c r="V1219" s="297"/>
      <c r="W1219" s="297"/>
      <c r="X1219" s="297"/>
      <c r="Y1219" s="297"/>
      <c r="Z1219" s="297"/>
      <c r="AA1219" s="297"/>
      <c r="AB1219" s="297"/>
      <c r="AC1219" s="298"/>
      <c r="AD1219" s="205">
        <f>'Art. 121'!AF1177</f>
        <v>3</v>
      </c>
      <c r="AE1219" s="91" t="str">
        <f t="shared" si="209"/>
        <v>No aplica</v>
      </c>
      <c r="AF1219">
        <f t="shared" si="210"/>
        <v>1.5</v>
      </c>
      <c r="AG1219" s="89" t="str">
        <f t="shared" si="211"/>
        <v>No aplica</v>
      </c>
      <c r="AH1219" s="92" t="e">
        <f t="shared" si="212"/>
        <v>#VALUE!</v>
      </c>
      <c r="AI1219" s="93" t="str">
        <f t="shared" si="216"/>
        <v>No aplica</v>
      </c>
      <c r="AJ1219" s="93" t="e">
        <f t="shared" si="214"/>
        <v>#VALUE!</v>
      </c>
      <c r="AK1219" s="93" t="e">
        <f t="shared" si="215"/>
        <v>#VALUE!</v>
      </c>
    </row>
    <row r="1220" spans="1:37" ht="25.35" customHeight="1" thickTop="1" thickBot="1">
      <c r="A1220" s="296" t="s">
        <v>2213</v>
      </c>
      <c r="B1220" s="297"/>
      <c r="C1220" s="297"/>
      <c r="D1220" s="297"/>
      <c r="E1220" s="297"/>
      <c r="F1220" s="297"/>
      <c r="G1220" s="297"/>
      <c r="H1220" s="297"/>
      <c r="I1220" s="297"/>
      <c r="J1220" s="297"/>
      <c r="K1220" s="297"/>
      <c r="L1220" s="297"/>
      <c r="M1220" s="297"/>
      <c r="N1220" s="297"/>
      <c r="O1220" s="297"/>
      <c r="P1220" s="297"/>
      <c r="Q1220" s="297"/>
      <c r="R1220" s="297"/>
      <c r="S1220" s="297"/>
      <c r="T1220" s="297"/>
      <c r="U1220" s="297"/>
      <c r="V1220" s="297"/>
      <c r="W1220" s="297"/>
      <c r="X1220" s="297"/>
      <c r="Y1220" s="297"/>
      <c r="Z1220" s="297"/>
      <c r="AA1220" s="297"/>
      <c r="AB1220" s="297"/>
      <c r="AC1220" s="298"/>
      <c r="AD1220" s="205">
        <f>'Art. 121'!AF1178</f>
        <v>3</v>
      </c>
      <c r="AE1220" s="91" t="str">
        <f t="shared" si="209"/>
        <v>No aplica</v>
      </c>
      <c r="AF1220">
        <f t="shared" si="210"/>
        <v>1.5</v>
      </c>
      <c r="AG1220" s="89" t="str">
        <f t="shared" si="211"/>
        <v>No aplica</v>
      </c>
      <c r="AH1220" s="92" t="e">
        <f t="shared" si="212"/>
        <v>#VALUE!</v>
      </c>
      <c r="AI1220" s="93" t="str">
        <f t="shared" si="216"/>
        <v>No aplica</v>
      </c>
      <c r="AJ1220" s="93" t="e">
        <f t="shared" si="214"/>
        <v>#VALUE!</v>
      </c>
      <c r="AK1220" s="93" t="e">
        <f t="shared" si="215"/>
        <v>#VALUE!</v>
      </c>
    </row>
    <row r="1221" spans="1:37" ht="25.35" customHeight="1" thickTop="1" thickBot="1">
      <c r="A1221" s="296" t="s">
        <v>2214</v>
      </c>
      <c r="B1221" s="297"/>
      <c r="C1221" s="297"/>
      <c r="D1221" s="297"/>
      <c r="E1221" s="297"/>
      <c r="F1221" s="297"/>
      <c r="G1221" s="297"/>
      <c r="H1221" s="297"/>
      <c r="I1221" s="297"/>
      <c r="J1221" s="297"/>
      <c r="K1221" s="297"/>
      <c r="L1221" s="297"/>
      <c r="M1221" s="297"/>
      <c r="N1221" s="297"/>
      <c r="O1221" s="297"/>
      <c r="P1221" s="297"/>
      <c r="Q1221" s="297"/>
      <c r="R1221" s="297"/>
      <c r="S1221" s="297"/>
      <c r="T1221" s="297"/>
      <c r="U1221" s="297"/>
      <c r="V1221" s="297"/>
      <c r="W1221" s="297"/>
      <c r="X1221" s="297"/>
      <c r="Y1221" s="297"/>
      <c r="Z1221" s="297"/>
      <c r="AA1221" s="297"/>
      <c r="AB1221" s="297"/>
      <c r="AC1221" s="298"/>
      <c r="AD1221" s="205">
        <f>'Art. 121'!AF1179</f>
        <v>3</v>
      </c>
      <c r="AE1221" s="91" t="str">
        <f t="shared" si="209"/>
        <v>No aplica</v>
      </c>
      <c r="AF1221">
        <f t="shared" si="210"/>
        <v>1.5</v>
      </c>
      <c r="AG1221" s="89" t="str">
        <f t="shared" si="211"/>
        <v>No aplica</v>
      </c>
      <c r="AH1221" s="92" t="e">
        <f t="shared" si="212"/>
        <v>#VALUE!</v>
      </c>
      <c r="AI1221" s="93" t="str">
        <f t="shared" si="216"/>
        <v>No aplica</v>
      </c>
      <c r="AJ1221" s="93" t="e">
        <f t="shared" si="214"/>
        <v>#VALUE!</v>
      </c>
      <c r="AK1221" s="93" t="e">
        <f t="shared" si="215"/>
        <v>#VALUE!</v>
      </c>
    </row>
    <row r="1222" spans="1:37" ht="25.35" customHeight="1" thickTop="1" thickBot="1">
      <c r="A1222" s="296" t="s">
        <v>2215</v>
      </c>
      <c r="B1222" s="297"/>
      <c r="C1222" s="297"/>
      <c r="D1222" s="297"/>
      <c r="E1222" s="297"/>
      <c r="F1222" s="297"/>
      <c r="G1222" s="297"/>
      <c r="H1222" s="297"/>
      <c r="I1222" s="297"/>
      <c r="J1222" s="297"/>
      <c r="K1222" s="297"/>
      <c r="L1222" s="297"/>
      <c r="M1222" s="297"/>
      <c r="N1222" s="297"/>
      <c r="O1222" s="297"/>
      <c r="P1222" s="297"/>
      <c r="Q1222" s="297"/>
      <c r="R1222" s="297"/>
      <c r="S1222" s="297"/>
      <c r="T1222" s="297"/>
      <c r="U1222" s="297"/>
      <c r="V1222" s="297"/>
      <c r="W1222" s="297"/>
      <c r="X1222" s="297"/>
      <c r="Y1222" s="297"/>
      <c r="Z1222" s="297"/>
      <c r="AA1222" s="297"/>
      <c r="AB1222" s="297"/>
      <c r="AC1222" s="298"/>
      <c r="AD1222" s="205">
        <f>'Art. 121'!AF1180</f>
        <v>3</v>
      </c>
      <c r="AE1222" s="91" t="str">
        <f t="shared" si="209"/>
        <v>No aplica</v>
      </c>
      <c r="AF1222">
        <f t="shared" si="210"/>
        <v>1.5</v>
      </c>
      <c r="AG1222" s="89" t="str">
        <f t="shared" si="211"/>
        <v>No aplica</v>
      </c>
      <c r="AH1222" s="92" t="e">
        <f t="shared" si="212"/>
        <v>#VALUE!</v>
      </c>
      <c r="AI1222" s="93" t="str">
        <f t="shared" si="216"/>
        <v>No aplica</v>
      </c>
      <c r="AJ1222" s="93" t="e">
        <f t="shared" si="214"/>
        <v>#VALUE!</v>
      </c>
      <c r="AK1222" s="93" t="e">
        <f t="shared" si="215"/>
        <v>#VALUE!</v>
      </c>
    </row>
    <row r="1223" spans="1:37" ht="25.35" customHeight="1" thickTop="1" thickBot="1">
      <c r="A1223" s="296" t="s">
        <v>2216</v>
      </c>
      <c r="B1223" s="297"/>
      <c r="C1223" s="297"/>
      <c r="D1223" s="297"/>
      <c r="E1223" s="297"/>
      <c r="F1223" s="297"/>
      <c r="G1223" s="297"/>
      <c r="H1223" s="297"/>
      <c r="I1223" s="297"/>
      <c r="J1223" s="297"/>
      <c r="K1223" s="297"/>
      <c r="L1223" s="297"/>
      <c r="M1223" s="297"/>
      <c r="N1223" s="297"/>
      <c r="O1223" s="297"/>
      <c r="P1223" s="297"/>
      <c r="Q1223" s="297"/>
      <c r="R1223" s="297"/>
      <c r="S1223" s="297"/>
      <c r="T1223" s="297"/>
      <c r="U1223" s="297"/>
      <c r="V1223" s="297"/>
      <c r="W1223" s="297"/>
      <c r="X1223" s="297"/>
      <c r="Y1223" s="297"/>
      <c r="Z1223" s="297"/>
      <c r="AA1223" s="297"/>
      <c r="AB1223" s="297"/>
      <c r="AC1223" s="298"/>
      <c r="AD1223" s="205">
        <f>'Art. 121'!AF1181</f>
        <v>3</v>
      </c>
      <c r="AE1223" s="91" t="str">
        <f t="shared" si="209"/>
        <v>No aplica</v>
      </c>
      <c r="AF1223">
        <f t="shared" si="210"/>
        <v>1.5</v>
      </c>
      <c r="AG1223" s="89" t="str">
        <f t="shared" si="211"/>
        <v>No aplica</v>
      </c>
      <c r="AH1223" s="92" t="e">
        <f t="shared" si="212"/>
        <v>#VALUE!</v>
      </c>
      <c r="AI1223" s="93" t="str">
        <f t="shared" si="216"/>
        <v>No aplica</v>
      </c>
      <c r="AJ1223" s="93" t="e">
        <f t="shared" si="214"/>
        <v>#VALUE!</v>
      </c>
      <c r="AK1223" s="93" t="e">
        <f t="shared" si="215"/>
        <v>#VALUE!</v>
      </c>
    </row>
    <row r="1224" spans="1:37" ht="25.35" customHeight="1" thickTop="1" thickBot="1">
      <c r="A1224" s="296" t="s">
        <v>2217</v>
      </c>
      <c r="B1224" s="297"/>
      <c r="C1224" s="297"/>
      <c r="D1224" s="297"/>
      <c r="E1224" s="297"/>
      <c r="F1224" s="297"/>
      <c r="G1224" s="297"/>
      <c r="H1224" s="297"/>
      <c r="I1224" s="297"/>
      <c r="J1224" s="297"/>
      <c r="K1224" s="297"/>
      <c r="L1224" s="297"/>
      <c r="M1224" s="297"/>
      <c r="N1224" s="297"/>
      <c r="O1224" s="297"/>
      <c r="P1224" s="297"/>
      <c r="Q1224" s="297"/>
      <c r="R1224" s="297"/>
      <c r="S1224" s="297"/>
      <c r="T1224" s="297"/>
      <c r="U1224" s="297"/>
      <c r="V1224" s="297"/>
      <c r="W1224" s="297"/>
      <c r="X1224" s="297"/>
      <c r="Y1224" s="297"/>
      <c r="Z1224" s="297"/>
      <c r="AA1224" s="297"/>
      <c r="AB1224" s="297"/>
      <c r="AC1224" s="298"/>
      <c r="AD1224" s="205">
        <f>'Art. 121'!AF1182</f>
        <v>3</v>
      </c>
      <c r="AE1224" s="91" t="str">
        <f t="shared" si="209"/>
        <v>No aplica</v>
      </c>
      <c r="AF1224">
        <f t="shared" si="210"/>
        <v>1.5</v>
      </c>
      <c r="AG1224" s="89" t="str">
        <f t="shared" si="211"/>
        <v>No aplica</v>
      </c>
      <c r="AH1224" s="92" t="e">
        <f t="shared" si="212"/>
        <v>#VALUE!</v>
      </c>
      <c r="AI1224" s="93" t="str">
        <f t="shared" si="216"/>
        <v>No aplica</v>
      </c>
      <c r="AJ1224" s="93" t="e">
        <f t="shared" si="214"/>
        <v>#VALUE!</v>
      </c>
      <c r="AK1224" s="93" t="e">
        <f t="shared" si="215"/>
        <v>#VALUE!</v>
      </c>
    </row>
    <row r="1225" spans="1:37" ht="25.35" customHeight="1" thickTop="1" thickBot="1">
      <c r="A1225" s="296" t="s">
        <v>2218</v>
      </c>
      <c r="B1225" s="297"/>
      <c r="C1225" s="297"/>
      <c r="D1225" s="297"/>
      <c r="E1225" s="297"/>
      <c r="F1225" s="297"/>
      <c r="G1225" s="297"/>
      <c r="H1225" s="297"/>
      <c r="I1225" s="297"/>
      <c r="J1225" s="297"/>
      <c r="K1225" s="297"/>
      <c r="L1225" s="297"/>
      <c r="M1225" s="297"/>
      <c r="N1225" s="297"/>
      <c r="O1225" s="297"/>
      <c r="P1225" s="297"/>
      <c r="Q1225" s="297"/>
      <c r="R1225" s="297"/>
      <c r="S1225" s="297"/>
      <c r="T1225" s="297"/>
      <c r="U1225" s="297"/>
      <c r="V1225" s="297"/>
      <c r="W1225" s="297"/>
      <c r="X1225" s="297"/>
      <c r="Y1225" s="297"/>
      <c r="Z1225" s="297"/>
      <c r="AA1225" s="297"/>
      <c r="AB1225" s="297"/>
      <c r="AC1225" s="298"/>
      <c r="AD1225" s="205">
        <f>'Art. 121'!AF1183</f>
        <v>3</v>
      </c>
      <c r="AE1225" s="91" t="str">
        <f t="shared" si="209"/>
        <v>No aplica</v>
      </c>
      <c r="AF1225">
        <f t="shared" si="210"/>
        <v>1.5</v>
      </c>
      <c r="AG1225" s="89" t="str">
        <f t="shared" si="211"/>
        <v>No aplica</v>
      </c>
      <c r="AH1225" s="92" t="e">
        <f t="shared" si="212"/>
        <v>#VALUE!</v>
      </c>
      <c r="AI1225" s="93" t="str">
        <f t="shared" si="216"/>
        <v>No aplica</v>
      </c>
      <c r="AJ1225" s="93" t="e">
        <f t="shared" si="214"/>
        <v>#VALUE!</v>
      </c>
      <c r="AK1225" s="93" t="e">
        <f t="shared" si="215"/>
        <v>#VALUE!</v>
      </c>
    </row>
    <row r="1226" spans="1:37" ht="25.35" customHeight="1" thickTop="1" thickBot="1">
      <c r="A1226" s="296" t="s">
        <v>2219</v>
      </c>
      <c r="B1226" s="297"/>
      <c r="C1226" s="297"/>
      <c r="D1226" s="297"/>
      <c r="E1226" s="297"/>
      <c r="F1226" s="297"/>
      <c r="G1226" s="297"/>
      <c r="H1226" s="297"/>
      <c r="I1226" s="297"/>
      <c r="J1226" s="297"/>
      <c r="K1226" s="297"/>
      <c r="L1226" s="297"/>
      <c r="M1226" s="297"/>
      <c r="N1226" s="297"/>
      <c r="O1226" s="297"/>
      <c r="P1226" s="297"/>
      <c r="Q1226" s="297"/>
      <c r="R1226" s="297"/>
      <c r="S1226" s="297"/>
      <c r="T1226" s="297"/>
      <c r="U1226" s="297"/>
      <c r="V1226" s="297"/>
      <c r="W1226" s="297"/>
      <c r="X1226" s="297"/>
      <c r="Y1226" s="297"/>
      <c r="Z1226" s="297"/>
      <c r="AA1226" s="297"/>
      <c r="AB1226" s="297"/>
      <c r="AC1226" s="298"/>
      <c r="AD1226" s="205">
        <f>'Art. 121'!AF1184</f>
        <v>3</v>
      </c>
      <c r="AE1226" s="91" t="str">
        <f t="shared" si="209"/>
        <v>No aplica</v>
      </c>
      <c r="AF1226">
        <f t="shared" si="210"/>
        <v>1.5</v>
      </c>
      <c r="AG1226" s="89" t="str">
        <f t="shared" si="211"/>
        <v>No aplica</v>
      </c>
      <c r="AH1226" s="92" t="e">
        <f t="shared" si="212"/>
        <v>#VALUE!</v>
      </c>
      <c r="AI1226" s="93" t="str">
        <f t="shared" si="216"/>
        <v>No aplica</v>
      </c>
      <c r="AJ1226" s="93" t="e">
        <f t="shared" si="214"/>
        <v>#VALUE!</v>
      </c>
      <c r="AK1226" s="93" t="e">
        <f t="shared" si="215"/>
        <v>#VALUE!</v>
      </c>
    </row>
    <row r="1227" spans="1:37" ht="25.35" customHeight="1" thickTop="1" thickBot="1">
      <c r="A1227" s="296" t="s">
        <v>2220</v>
      </c>
      <c r="B1227" s="297"/>
      <c r="C1227" s="297"/>
      <c r="D1227" s="297"/>
      <c r="E1227" s="297"/>
      <c r="F1227" s="297"/>
      <c r="G1227" s="297"/>
      <c r="H1227" s="297"/>
      <c r="I1227" s="297"/>
      <c r="J1227" s="297"/>
      <c r="K1227" s="297"/>
      <c r="L1227" s="297"/>
      <c r="M1227" s="297"/>
      <c r="N1227" s="297"/>
      <c r="O1227" s="297"/>
      <c r="P1227" s="297"/>
      <c r="Q1227" s="297"/>
      <c r="R1227" s="297"/>
      <c r="S1227" s="297"/>
      <c r="T1227" s="297"/>
      <c r="U1227" s="297"/>
      <c r="V1227" s="297"/>
      <c r="W1227" s="297"/>
      <c r="X1227" s="297"/>
      <c r="Y1227" s="297"/>
      <c r="Z1227" s="297"/>
      <c r="AA1227" s="297"/>
      <c r="AB1227" s="297"/>
      <c r="AC1227" s="298"/>
      <c r="AD1227" s="205">
        <f>'Art. 121'!AF1185</f>
        <v>3</v>
      </c>
      <c r="AE1227" s="91" t="str">
        <f t="shared" si="209"/>
        <v>No aplica</v>
      </c>
      <c r="AF1227">
        <f t="shared" si="210"/>
        <v>1.5</v>
      </c>
      <c r="AG1227" s="89" t="str">
        <f t="shared" si="211"/>
        <v>No aplica</v>
      </c>
      <c r="AH1227" s="92" t="e">
        <f t="shared" si="212"/>
        <v>#VALUE!</v>
      </c>
      <c r="AI1227" s="93" t="str">
        <f t="shared" si="216"/>
        <v>No aplica</v>
      </c>
      <c r="AJ1227" s="93" t="e">
        <f t="shared" si="214"/>
        <v>#VALUE!</v>
      </c>
      <c r="AK1227" s="93" t="e">
        <f t="shared" si="215"/>
        <v>#VALUE!</v>
      </c>
    </row>
    <row r="1228" spans="1:37" ht="25.35" customHeight="1" thickTop="1" thickBot="1">
      <c r="A1228" s="296" t="s">
        <v>2221</v>
      </c>
      <c r="B1228" s="297"/>
      <c r="C1228" s="297"/>
      <c r="D1228" s="297"/>
      <c r="E1228" s="297"/>
      <c r="F1228" s="297"/>
      <c r="G1228" s="297"/>
      <c r="H1228" s="297"/>
      <c r="I1228" s="297"/>
      <c r="J1228" s="297"/>
      <c r="K1228" s="297"/>
      <c r="L1228" s="297"/>
      <c r="M1228" s="297"/>
      <c r="N1228" s="297"/>
      <c r="O1228" s="297"/>
      <c r="P1228" s="297"/>
      <c r="Q1228" s="297"/>
      <c r="R1228" s="297"/>
      <c r="S1228" s="297"/>
      <c r="T1228" s="297"/>
      <c r="U1228" s="297"/>
      <c r="V1228" s="297"/>
      <c r="W1228" s="297"/>
      <c r="X1228" s="297"/>
      <c r="Y1228" s="297"/>
      <c r="Z1228" s="297"/>
      <c r="AA1228" s="297"/>
      <c r="AB1228" s="297"/>
      <c r="AC1228" s="298"/>
      <c r="AD1228" s="205">
        <f>'Art. 121'!AF1186</f>
        <v>3</v>
      </c>
      <c r="AE1228" s="91" t="str">
        <f t="shared" si="209"/>
        <v>No aplica</v>
      </c>
      <c r="AF1228">
        <f t="shared" si="210"/>
        <v>1.5</v>
      </c>
      <c r="AG1228" s="89" t="str">
        <f t="shared" si="211"/>
        <v>No aplica</v>
      </c>
      <c r="AH1228" s="92" t="e">
        <f t="shared" si="212"/>
        <v>#VALUE!</v>
      </c>
      <c r="AI1228" s="93" t="str">
        <f t="shared" si="216"/>
        <v>No aplica</v>
      </c>
      <c r="AJ1228" s="93" t="e">
        <f t="shared" si="214"/>
        <v>#VALUE!</v>
      </c>
      <c r="AK1228" s="93" t="e">
        <f t="shared" si="215"/>
        <v>#VALUE!</v>
      </c>
    </row>
    <row r="1229" spans="1:37" ht="25.35" customHeight="1" thickTop="1" thickBot="1">
      <c r="A1229" s="296" t="s">
        <v>2222</v>
      </c>
      <c r="B1229" s="297"/>
      <c r="C1229" s="297"/>
      <c r="D1229" s="297"/>
      <c r="E1229" s="297"/>
      <c r="F1229" s="297"/>
      <c r="G1229" s="297"/>
      <c r="H1229" s="297"/>
      <c r="I1229" s="297"/>
      <c r="J1229" s="297"/>
      <c r="K1229" s="297"/>
      <c r="L1229" s="297"/>
      <c r="M1229" s="297"/>
      <c r="N1229" s="297"/>
      <c r="O1229" s="297"/>
      <c r="P1229" s="297"/>
      <c r="Q1229" s="297"/>
      <c r="R1229" s="297"/>
      <c r="S1229" s="297"/>
      <c r="T1229" s="297"/>
      <c r="U1229" s="297"/>
      <c r="V1229" s="297"/>
      <c r="W1229" s="297"/>
      <c r="X1229" s="297"/>
      <c r="Y1229" s="297"/>
      <c r="Z1229" s="297"/>
      <c r="AA1229" s="297"/>
      <c r="AB1229" s="297"/>
      <c r="AC1229" s="298"/>
      <c r="AD1229" s="205">
        <f>'Art. 121'!AF1187</f>
        <v>3</v>
      </c>
      <c r="AE1229" s="91" t="str">
        <f t="shared" si="209"/>
        <v>No aplica</v>
      </c>
      <c r="AF1229">
        <f t="shared" si="210"/>
        <v>1.5</v>
      </c>
      <c r="AG1229" s="89" t="str">
        <f t="shared" si="211"/>
        <v>No aplica</v>
      </c>
      <c r="AH1229" s="92" t="e">
        <f t="shared" si="212"/>
        <v>#VALUE!</v>
      </c>
      <c r="AI1229" s="93" t="str">
        <f t="shared" si="216"/>
        <v>No aplica</v>
      </c>
      <c r="AJ1229" s="93" t="e">
        <f t="shared" si="214"/>
        <v>#VALUE!</v>
      </c>
      <c r="AK1229" s="93" t="e">
        <f t="shared" si="215"/>
        <v>#VALUE!</v>
      </c>
    </row>
    <row r="1230" spans="1:37" ht="25.35" customHeight="1" thickTop="1" thickBot="1">
      <c r="A1230" s="296" t="s">
        <v>2223</v>
      </c>
      <c r="B1230" s="297"/>
      <c r="C1230" s="297"/>
      <c r="D1230" s="297"/>
      <c r="E1230" s="297"/>
      <c r="F1230" s="297"/>
      <c r="G1230" s="297"/>
      <c r="H1230" s="297"/>
      <c r="I1230" s="297"/>
      <c r="J1230" s="297"/>
      <c r="K1230" s="297"/>
      <c r="L1230" s="297"/>
      <c r="M1230" s="297"/>
      <c r="N1230" s="297"/>
      <c r="O1230" s="297"/>
      <c r="P1230" s="297"/>
      <c r="Q1230" s="297"/>
      <c r="R1230" s="297"/>
      <c r="S1230" s="297"/>
      <c r="T1230" s="297"/>
      <c r="U1230" s="297"/>
      <c r="V1230" s="297"/>
      <c r="W1230" s="297"/>
      <c r="X1230" s="297"/>
      <c r="Y1230" s="297"/>
      <c r="Z1230" s="297"/>
      <c r="AA1230" s="297"/>
      <c r="AB1230" s="297"/>
      <c r="AC1230" s="298"/>
      <c r="AD1230" s="205">
        <f>'Art. 121'!AF1188</f>
        <v>3</v>
      </c>
      <c r="AE1230" s="91" t="str">
        <f t="shared" si="209"/>
        <v>No aplica</v>
      </c>
      <c r="AF1230">
        <f t="shared" si="210"/>
        <v>1.5</v>
      </c>
      <c r="AG1230" s="89" t="str">
        <f t="shared" si="211"/>
        <v>No aplica</v>
      </c>
      <c r="AH1230" s="92" t="e">
        <f t="shared" si="212"/>
        <v>#VALUE!</v>
      </c>
      <c r="AI1230" s="93" t="str">
        <f t="shared" si="216"/>
        <v>No aplica</v>
      </c>
      <c r="AJ1230" s="93" t="e">
        <f t="shared" si="214"/>
        <v>#VALUE!</v>
      </c>
      <c r="AK1230" s="93" t="e">
        <f t="shared" si="215"/>
        <v>#VALUE!</v>
      </c>
    </row>
    <row r="1231" spans="1:37" ht="25.35" customHeight="1" thickTop="1" thickBot="1">
      <c r="A1231" s="296" t="s">
        <v>2224</v>
      </c>
      <c r="B1231" s="297"/>
      <c r="C1231" s="297"/>
      <c r="D1231" s="297"/>
      <c r="E1231" s="297"/>
      <c r="F1231" s="297"/>
      <c r="G1231" s="297"/>
      <c r="H1231" s="297"/>
      <c r="I1231" s="297"/>
      <c r="J1231" s="297"/>
      <c r="K1231" s="297"/>
      <c r="L1231" s="297"/>
      <c r="M1231" s="297"/>
      <c r="N1231" s="297"/>
      <c r="O1231" s="297"/>
      <c r="P1231" s="297"/>
      <c r="Q1231" s="297"/>
      <c r="R1231" s="297"/>
      <c r="S1231" s="297"/>
      <c r="T1231" s="297"/>
      <c r="U1231" s="297"/>
      <c r="V1231" s="297"/>
      <c r="W1231" s="297"/>
      <c r="X1231" s="297"/>
      <c r="Y1231" s="297"/>
      <c r="Z1231" s="297"/>
      <c r="AA1231" s="297"/>
      <c r="AB1231" s="297"/>
      <c r="AC1231" s="298"/>
      <c r="AD1231" s="205">
        <f>'Art. 121'!AF1189</f>
        <v>3</v>
      </c>
      <c r="AE1231" s="91" t="str">
        <f t="shared" si="209"/>
        <v>No aplica</v>
      </c>
      <c r="AF1231">
        <f t="shared" si="210"/>
        <v>1.5</v>
      </c>
      <c r="AG1231" s="89" t="str">
        <f t="shared" si="211"/>
        <v>No aplica</v>
      </c>
      <c r="AH1231" s="92" t="e">
        <f t="shared" si="212"/>
        <v>#VALUE!</v>
      </c>
      <c r="AI1231" s="93" t="str">
        <f t="shared" si="216"/>
        <v>No aplica</v>
      </c>
      <c r="AJ1231" s="93" t="e">
        <f t="shared" si="214"/>
        <v>#VALUE!</v>
      </c>
      <c r="AK1231" s="93" t="e">
        <f t="shared" si="215"/>
        <v>#VALUE!</v>
      </c>
    </row>
    <row r="1232" spans="1:37" ht="25.35" customHeight="1" thickTop="1" thickBot="1">
      <c r="A1232" s="296" t="s">
        <v>2225</v>
      </c>
      <c r="B1232" s="297"/>
      <c r="C1232" s="297"/>
      <c r="D1232" s="297"/>
      <c r="E1232" s="297"/>
      <c r="F1232" s="297"/>
      <c r="G1232" s="297"/>
      <c r="H1232" s="297"/>
      <c r="I1232" s="297"/>
      <c r="J1232" s="297"/>
      <c r="K1232" s="297"/>
      <c r="L1232" s="297"/>
      <c r="M1232" s="297"/>
      <c r="N1232" s="297"/>
      <c r="O1232" s="297"/>
      <c r="P1232" s="297"/>
      <c r="Q1232" s="297"/>
      <c r="R1232" s="297"/>
      <c r="S1232" s="297"/>
      <c r="T1232" s="297"/>
      <c r="U1232" s="297"/>
      <c r="V1232" s="297"/>
      <c r="W1232" s="297"/>
      <c r="X1232" s="297"/>
      <c r="Y1232" s="297"/>
      <c r="Z1232" s="297"/>
      <c r="AA1232" s="297"/>
      <c r="AB1232" s="297"/>
      <c r="AC1232" s="298"/>
      <c r="AD1232" s="205">
        <f>'Art. 121'!AF1190</f>
        <v>3</v>
      </c>
      <c r="AE1232" s="91" t="str">
        <f t="shared" si="209"/>
        <v>No aplica</v>
      </c>
      <c r="AF1232">
        <f t="shared" si="210"/>
        <v>1.5</v>
      </c>
      <c r="AG1232" s="89" t="str">
        <f t="shared" si="211"/>
        <v>No aplica</v>
      </c>
      <c r="AH1232" s="92" t="e">
        <f t="shared" si="212"/>
        <v>#VALUE!</v>
      </c>
      <c r="AI1232" s="93" t="str">
        <f t="shared" si="216"/>
        <v>No aplica</v>
      </c>
      <c r="AJ1232" s="93" t="e">
        <f t="shared" si="214"/>
        <v>#VALUE!</v>
      </c>
      <c r="AK1232" s="93" t="e">
        <f t="shared" si="215"/>
        <v>#VALUE!</v>
      </c>
    </row>
    <row r="1233" spans="1:37" ht="25.35" customHeight="1" thickTop="1" thickBot="1">
      <c r="A1233" s="296" t="s">
        <v>2226</v>
      </c>
      <c r="B1233" s="297"/>
      <c r="C1233" s="297"/>
      <c r="D1233" s="297"/>
      <c r="E1233" s="297"/>
      <c r="F1233" s="297"/>
      <c r="G1233" s="297"/>
      <c r="H1233" s="297"/>
      <c r="I1233" s="297"/>
      <c r="J1233" s="297"/>
      <c r="K1233" s="297"/>
      <c r="L1233" s="297"/>
      <c r="M1233" s="297"/>
      <c r="N1233" s="297"/>
      <c r="O1233" s="297"/>
      <c r="P1233" s="297"/>
      <c r="Q1233" s="297"/>
      <c r="R1233" s="297"/>
      <c r="S1233" s="297"/>
      <c r="T1233" s="297"/>
      <c r="U1233" s="297"/>
      <c r="V1233" s="297"/>
      <c r="W1233" s="297"/>
      <c r="X1233" s="297"/>
      <c r="Y1233" s="297"/>
      <c r="Z1233" s="297"/>
      <c r="AA1233" s="297"/>
      <c r="AB1233" s="297"/>
      <c r="AC1233" s="298"/>
      <c r="AD1233" s="205">
        <f>'Art. 121'!AF1191</f>
        <v>3</v>
      </c>
      <c r="AE1233" s="91" t="str">
        <f t="shared" si="209"/>
        <v>No aplica</v>
      </c>
      <c r="AF1233">
        <f t="shared" si="210"/>
        <v>1.5</v>
      </c>
      <c r="AG1233" s="89" t="str">
        <f t="shared" si="211"/>
        <v>No aplica</v>
      </c>
      <c r="AH1233" s="92" t="e">
        <f t="shared" si="212"/>
        <v>#VALUE!</v>
      </c>
      <c r="AI1233" s="93" t="str">
        <f t="shared" si="216"/>
        <v>No aplica</v>
      </c>
      <c r="AJ1233" s="93" t="e">
        <f t="shared" si="214"/>
        <v>#VALUE!</v>
      </c>
      <c r="AK1233" s="93" t="e">
        <f t="shared" si="215"/>
        <v>#VALUE!</v>
      </c>
    </row>
    <row r="1234" spans="1:37" ht="25.35" customHeight="1" thickTop="1" thickBot="1">
      <c r="A1234" s="296" t="s">
        <v>2227</v>
      </c>
      <c r="B1234" s="297"/>
      <c r="C1234" s="297"/>
      <c r="D1234" s="297"/>
      <c r="E1234" s="297"/>
      <c r="F1234" s="297"/>
      <c r="G1234" s="297"/>
      <c r="H1234" s="297"/>
      <c r="I1234" s="297"/>
      <c r="J1234" s="297"/>
      <c r="K1234" s="297"/>
      <c r="L1234" s="297"/>
      <c r="M1234" s="297"/>
      <c r="N1234" s="297"/>
      <c r="O1234" s="297"/>
      <c r="P1234" s="297"/>
      <c r="Q1234" s="297"/>
      <c r="R1234" s="297"/>
      <c r="S1234" s="297"/>
      <c r="T1234" s="297"/>
      <c r="U1234" s="297"/>
      <c r="V1234" s="297"/>
      <c r="W1234" s="297"/>
      <c r="X1234" s="297"/>
      <c r="Y1234" s="297"/>
      <c r="Z1234" s="297"/>
      <c r="AA1234" s="297"/>
      <c r="AB1234" s="297"/>
      <c r="AC1234" s="298"/>
      <c r="AD1234" s="205">
        <f>'Art. 121'!AF1192</f>
        <v>3</v>
      </c>
      <c r="AE1234" s="91" t="str">
        <f t="shared" si="209"/>
        <v>No aplica</v>
      </c>
      <c r="AF1234">
        <f t="shared" si="210"/>
        <v>1.5</v>
      </c>
      <c r="AG1234" s="89" t="str">
        <f t="shared" si="211"/>
        <v>No aplica</v>
      </c>
      <c r="AH1234" s="92" t="e">
        <f t="shared" si="212"/>
        <v>#VALUE!</v>
      </c>
      <c r="AI1234" s="93" t="str">
        <f t="shared" si="216"/>
        <v>No aplica</v>
      </c>
      <c r="AJ1234" s="93" t="e">
        <f t="shared" si="214"/>
        <v>#VALUE!</v>
      </c>
      <c r="AK1234" s="93" t="e">
        <f t="shared" si="215"/>
        <v>#VALUE!</v>
      </c>
    </row>
    <row r="1235" spans="1:37" ht="25.35" customHeight="1" thickTop="1" thickBot="1">
      <c r="A1235" s="296" t="s">
        <v>2228</v>
      </c>
      <c r="B1235" s="297"/>
      <c r="C1235" s="297"/>
      <c r="D1235" s="297"/>
      <c r="E1235" s="297"/>
      <c r="F1235" s="297"/>
      <c r="G1235" s="297"/>
      <c r="H1235" s="297"/>
      <c r="I1235" s="297"/>
      <c r="J1235" s="297"/>
      <c r="K1235" s="297"/>
      <c r="L1235" s="297"/>
      <c r="M1235" s="297"/>
      <c r="N1235" s="297"/>
      <c r="O1235" s="297"/>
      <c r="P1235" s="297"/>
      <c r="Q1235" s="297"/>
      <c r="R1235" s="297"/>
      <c r="S1235" s="297"/>
      <c r="T1235" s="297"/>
      <c r="U1235" s="297"/>
      <c r="V1235" s="297"/>
      <c r="W1235" s="297"/>
      <c r="X1235" s="297"/>
      <c r="Y1235" s="297"/>
      <c r="Z1235" s="297"/>
      <c r="AA1235" s="297"/>
      <c r="AB1235" s="297"/>
      <c r="AC1235" s="298"/>
      <c r="AD1235" s="205">
        <f>'Art. 121'!AF1193</f>
        <v>3</v>
      </c>
      <c r="AE1235" s="91" t="str">
        <f t="shared" si="209"/>
        <v>No aplica</v>
      </c>
      <c r="AF1235">
        <f t="shared" si="210"/>
        <v>1.5</v>
      </c>
      <c r="AG1235" s="89" t="str">
        <f t="shared" si="211"/>
        <v>No aplica</v>
      </c>
      <c r="AH1235" s="92" t="e">
        <f t="shared" si="212"/>
        <v>#VALUE!</v>
      </c>
      <c r="AI1235" s="93" t="str">
        <f t="shared" si="216"/>
        <v>No aplica</v>
      </c>
      <c r="AJ1235" s="93" t="e">
        <f t="shared" si="214"/>
        <v>#VALUE!</v>
      </c>
      <c r="AK1235" s="93" t="e">
        <f t="shared" si="215"/>
        <v>#VALUE!</v>
      </c>
    </row>
    <row r="1236" spans="1:37" ht="25.35" customHeight="1" thickTop="1" thickBot="1">
      <c r="A1236" s="296" t="s">
        <v>2229</v>
      </c>
      <c r="B1236" s="297"/>
      <c r="C1236" s="297"/>
      <c r="D1236" s="297"/>
      <c r="E1236" s="297"/>
      <c r="F1236" s="297"/>
      <c r="G1236" s="297"/>
      <c r="H1236" s="297"/>
      <c r="I1236" s="297"/>
      <c r="J1236" s="297"/>
      <c r="K1236" s="297"/>
      <c r="L1236" s="297"/>
      <c r="M1236" s="297"/>
      <c r="N1236" s="297"/>
      <c r="O1236" s="297"/>
      <c r="P1236" s="297"/>
      <c r="Q1236" s="297"/>
      <c r="R1236" s="297"/>
      <c r="S1236" s="297"/>
      <c r="T1236" s="297"/>
      <c r="U1236" s="297"/>
      <c r="V1236" s="297"/>
      <c r="W1236" s="297"/>
      <c r="X1236" s="297"/>
      <c r="Y1236" s="297"/>
      <c r="Z1236" s="297"/>
      <c r="AA1236" s="297"/>
      <c r="AB1236" s="297"/>
      <c r="AC1236" s="298"/>
      <c r="AD1236" s="205">
        <f>'Art. 121'!AF1194</f>
        <v>3</v>
      </c>
      <c r="AE1236" s="91" t="str">
        <f t="shared" si="209"/>
        <v>No aplica</v>
      </c>
      <c r="AF1236">
        <f t="shared" si="210"/>
        <v>1.5</v>
      </c>
      <c r="AG1236" s="89" t="str">
        <f t="shared" si="211"/>
        <v>No aplica</v>
      </c>
      <c r="AH1236" s="92" t="e">
        <f t="shared" si="212"/>
        <v>#VALUE!</v>
      </c>
      <c r="AI1236" s="93" t="str">
        <f t="shared" si="216"/>
        <v>No aplica</v>
      </c>
      <c r="AJ1236" s="93" t="e">
        <f t="shared" si="214"/>
        <v>#VALUE!</v>
      </c>
      <c r="AK1236" s="93" t="e">
        <f t="shared" si="215"/>
        <v>#VALUE!</v>
      </c>
    </row>
    <row r="1237" spans="1:37" ht="25.35" customHeight="1" thickTop="1" thickBot="1">
      <c r="A1237" s="296" t="s">
        <v>2230</v>
      </c>
      <c r="B1237" s="297"/>
      <c r="C1237" s="297"/>
      <c r="D1237" s="297"/>
      <c r="E1237" s="297"/>
      <c r="F1237" s="297"/>
      <c r="G1237" s="297"/>
      <c r="H1237" s="297"/>
      <c r="I1237" s="297"/>
      <c r="J1237" s="297"/>
      <c r="K1237" s="297"/>
      <c r="L1237" s="297"/>
      <c r="M1237" s="297"/>
      <c r="N1237" s="297"/>
      <c r="O1237" s="297"/>
      <c r="P1237" s="297"/>
      <c r="Q1237" s="297"/>
      <c r="R1237" s="297"/>
      <c r="S1237" s="297"/>
      <c r="T1237" s="297"/>
      <c r="U1237" s="297"/>
      <c r="V1237" s="297"/>
      <c r="W1237" s="297"/>
      <c r="X1237" s="297"/>
      <c r="Y1237" s="297"/>
      <c r="Z1237" s="297"/>
      <c r="AA1237" s="297"/>
      <c r="AB1237" s="297"/>
      <c r="AC1237" s="298"/>
      <c r="AD1237" s="205">
        <f>'Art. 121'!AF1195</f>
        <v>3</v>
      </c>
      <c r="AE1237" s="91" t="str">
        <f t="shared" si="209"/>
        <v>No aplica</v>
      </c>
      <c r="AF1237">
        <f t="shared" si="210"/>
        <v>1.5</v>
      </c>
      <c r="AG1237" s="89" t="str">
        <f t="shared" si="211"/>
        <v>No aplica</v>
      </c>
      <c r="AH1237" s="92" t="e">
        <f t="shared" si="212"/>
        <v>#VALUE!</v>
      </c>
      <c r="AI1237" s="93" t="str">
        <f t="shared" si="216"/>
        <v>No aplica</v>
      </c>
      <c r="AJ1237" s="93" t="e">
        <f t="shared" si="214"/>
        <v>#VALUE!</v>
      </c>
      <c r="AK1237" s="93" t="e">
        <f t="shared" si="215"/>
        <v>#VALUE!</v>
      </c>
    </row>
    <row r="1238" spans="1:37" ht="25.35" customHeight="1" thickTop="1" thickBot="1">
      <c r="A1238" s="296" t="s">
        <v>2231</v>
      </c>
      <c r="B1238" s="297"/>
      <c r="C1238" s="297"/>
      <c r="D1238" s="297"/>
      <c r="E1238" s="297"/>
      <c r="F1238" s="297"/>
      <c r="G1238" s="297"/>
      <c r="H1238" s="297"/>
      <c r="I1238" s="297"/>
      <c r="J1238" s="297"/>
      <c r="K1238" s="297"/>
      <c r="L1238" s="297"/>
      <c r="M1238" s="297"/>
      <c r="N1238" s="297"/>
      <c r="O1238" s="297"/>
      <c r="P1238" s="297"/>
      <c r="Q1238" s="297"/>
      <c r="R1238" s="297"/>
      <c r="S1238" s="297"/>
      <c r="T1238" s="297"/>
      <c r="U1238" s="297"/>
      <c r="V1238" s="297"/>
      <c r="W1238" s="297"/>
      <c r="X1238" s="297"/>
      <c r="Y1238" s="297"/>
      <c r="Z1238" s="297"/>
      <c r="AA1238" s="297"/>
      <c r="AB1238" s="297"/>
      <c r="AC1238" s="298"/>
      <c r="AD1238" s="205">
        <f>'Art. 121'!AF1196</f>
        <v>3</v>
      </c>
      <c r="AE1238" s="91" t="str">
        <f t="shared" si="209"/>
        <v>No aplica</v>
      </c>
      <c r="AF1238">
        <f t="shared" si="210"/>
        <v>1.5</v>
      </c>
      <c r="AG1238" s="89" t="str">
        <f t="shared" si="211"/>
        <v>No aplica</v>
      </c>
      <c r="AH1238" s="92" t="e">
        <f t="shared" si="212"/>
        <v>#VALUE!</v>
      </c>
      <c r="AI1238" s="93" t="str">
        <f t="shared" si="216"/>
        <v>No aplica</v>
      </c>
      <c r="AJ1238" s="93" t="e">
        <f t="shared" si="214"/>
        <v>#VALUE!</v>
      </c>
      <c r="AK1238" s="93" t="e">
        <f t="shared" si="215"/>
        <v>#VALUE!</v>
      </c>
    </row>
    <row r="1239" spans="1:37" ht="25.35" customHeight="1" thickTop="1" thickBot="1">
      <c r="A1239" s="296" t="s">
        <v>2232</v>
      </c>
      <c r="B1239" s="297"/>
      <c r="C1239" s="297"/>
      <c r="D1239" s="297"/>
      <c r="E1239" s="297"/>
      <c r="F1239" s="297"/>
      <c r="G1239" s="297"/>
      <c r="H1239" s="297"/>
      <c r="I1239" s="297"/>
      <c r="J1239" s="297"/>
      <c r="K1239" s="297"/>
      <c r="L1239" s="297"/>
      <c r="M1239" s="297"/>
      <c r="N1239" s="297"/>
      <c r="O1239" s="297"/>
      <c r="P1239" s="297"/>
      <c r="Q1239" s="297"/>
      <c r="R1239" s="297"/>
      <c r="S1239" s="297"/>
      <c r="T1239" s="297"/>
      <c r="U1239" s="297"/>
      <c r="V1239" s="297"/>
      <c r="W1239" s="297"/>
      <c r="X1239" s="297"/>
      <c r="Y1239" s="297"/>
      <c r="Z1239" s="297"/>
      <c r="AA1239" s="297"/>
      <c r="AB1239" s="297"/>
      <c r="AC1239" s="298"/>
      <c r="AD1239" s="205">
        <f>'Art. 121'!AF1197</f>
        <v>3</v>
      </c>
      <c r="AE1239" s="91" t="str">
        <f t="shared" si="209"/>
        <v>No aplica</v>
      </c>
      <c r="AF1239">
        <f t="shared" si="210"/>
        <v>1.5</v>
      </c>
      <c r="AG1239" s="89" t="str">
        <f t="shared" si="211"/>
        <v>No aplica</v>
      </c>
      <c r="AH1239" s="92" t="e">
        <f t="shared" si="212"/>
        <v>#VALUE!</v>
      </c>
      <c r="AI1239" s="93" t="str">
        <f t="shared" si="216"/>
        <v>No aplica</v>
      </c>
      <c r="AJ1239" s="93" t="e">
        <f t="shared" si="214"/>
        <v>#VALUE!</v>
      </c>
      <c r="AK1239" s="93" t="e">
        <f t="shared" si="215"/>
        <v>#VALUE!</v>
      </c>
    </row>
    <row r="1240" spans="1:37" ht="25.35" customHeight="1" thickTop="1" thickBot="1">
      <c r="A1240" s="296" t="s">
        <v>2233</v>
      </c>
      <c r="B1240" s="297"/>
      <c r="C1240" s="297"/>
      <c r="D1240" s="297"/>
      <c r="E1240" s="297"/>
      <c r="F1240" s="297"/>
      <c r="G1240" s="297"/>
      <c r="H1240" s="297"/>
      <c r="I1240" s="297"/>
      <c r="J1240" s="297"/>
      <c r="K1240" s="297"/>
      <c r="L1240" s="297"/>
      <c r="M1240" s="297"/>
      <c r="N1240" s="297"/>
      <c r="O1240" s="297"/>
      <c r="P1240" s="297"/>
      <c r="Q1240" s="297"/>
      <c r="R1240" s="297"/>
      <c r="S1240" s="297"/>
      <c r="T1240" s="297"/>
      <c r="U1240" s="297"/>
      <c r="V1240" s="297"/>
      <c r="W1240" s="297"/>
      <c r="X1240" s="297"/>
      <c r="Y1240" s="297"/>
      <c r="Z1240" s="297"/>
      <c r="AA1240" s="297"/>
      <c r="AB1240" s="297"/>
      <c r="AC1240" s="298"/>
      <c r="AD1240" s="205">
        <f>'Art. 121'!AF1198</f>
        <v>3</v>
      </c>
      <c r="AE1240" s="91" t="str">
        <f t="shared" si="209"/>
        <v>No aplica</v>
      </c>
      <c r="AF1240">
        <f t="shared" si="210"/>
        <v>1.5</v>
      </c>
      <c r="AG1240" s="89" t="str">
        <f t="shared" si="211"/>
        <v>No aplica</v>
      </c>
      <c r="AH1240" s="92" t="e">
        <f t="shared" si="212"/>
        <v>#VALUE!</v>
      </c>
      <c r="AI1240" s="93" t="str">
        <f t="shared" si="216"/>
        <v>No aplica</v>
      </c>
      <c r="AJ1240" s="93" t="e">
        <f t="shared" si="214"/>
        <v>#VALUE!</v>
      </c>
      <c r="AK1240" s="93" t="e">
        <f t="shared" si="215"/>
        <v>#VALUE!</v>
      </c>
    </row>
    <row r="1241" spans="1:37" ht="25.35" customHeight="1" thickTop="1" thickBot="1">
      <c r="A1241" s="296" t="s">
        <v>2234</v>
      </c>
      <c r="B1241" s="297"/>
      <c r="C1241" s="297"/>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c r="Z1241" s="297"/>
      <c r="AA1241" s="297"/>
      <c r="AB1241" s="297"/>
      <c r="AC1241" s="298"/>
      <c r="AD1241" s="205">
        <f>'Art. 121'!AF1199</f>
        <v>3</v>
      </c>
      <c r="AE1241" s="91" t="str">
        <f t="shared" si="209"/>
        <v>No aplica</v>
      </c>
      <c r="AF1241">
        <f t="shared" si="210"/>
        <v>1.5</v>
      </c>
      <c r="AG1241" s="89" t="str">
        <f t="shared" si="211"/>
        <v>No aplica</v>
      </c>
      <c r="AH1241" s="92" t="e">
        <f t="shared" si="212"/>
        <v>#VALUE!</v>
      </c>
      <c r="AI1241" s="93" t="str">
        <f t="shared" si="216"/>
        <v>No aplica</v>
      </c>
      <c r="AJ1241" s="93" t="e">
        <f t="shared" si="214"/>
        <v>#VALUE!</v>
      </c>
      <c r="AK1241" s="93" t="e">
        <f t="shared" si="215"/>
        <v>#VALUE!</v>
      </c>
    </row>
    <row r="1242" spans="1:37" ht="25.35" customHeight="1" thickTop="1" thickBot="1">
      <c r="A1242" s="296" t="s">
        <v>2235</v>
      </c>
      <c r="B1242" s="297"/>
      <c r="C1242" s="297"/>
      <c r="D1242" s="297"/>
      <c r="E1242" s="297"/>
      <c r="F1242" s="297"/>
      <c r="G1242" s="297"/>
      <c r="H1242" s="297"/>
      <c r="I1242" s="297"/>
      <c r="J1242" s="297"/>
      <c r="K1242" s="297"/>
      <c r="L1242" s="297"/>
      <c r="M1242" s="297"/>
      <c r="N1242" s="297"/>
      <c r="O1242" s="297"/>
      <c r="P1242" s="297"/>
      <c r="Q1242" s="297"/>
      <c r="R1242" s="297"/>
      <c r="S1242" s="297"/>
      <c r="T1242" s="297"/>
      <c r="U1242" s="297"/>
      <c r="V1242" s="297"/>
      <c r="W1242" s="297"/>
      <c r="X1242" s="297"/>
      <c r="Y1242" s="297"/>
      <c r="Z1242" s="297"/>
      <c r="AA1242" s="297"/>
      <c r="AB1242" s="297"/>
      <c r="AC1242" s="298"/>
      <c r="AD1242" s="205">
        <f>'Art. 121'!AF1200</f>
        <v>3</v>
      </c>
      <c r="AE1242" s="91" t="str">
        <f t="shared" si="209"/>
        <v>No aplica</v>
      </c>
      <c r="AF1242">
        <f t="shared" si="210"/>
        <v>1.5</v>
      </c>
      <c r="AG1242" s="89" t="str">
        <f t="shared" si="211"/>
        <v>No aplica</v>
      </c>
      <c r="AH1242" s="92" t="e">
        <f t="shared" si="212"/>
        <v>#VALUE!</v>
      </c>
      <c r="AI1242" s="93" t="str">
        <f t="shared" si="216"/>
        <v>No aplica</v>
      </c>
      <c r="AJ1242" s="93" t="e">
        <f t="shared" si="214"/>
        <v>#VALUE!</v>
      </c>
      <c r="AK1242" s="93" t="e">
        <f t="shared" si="215"/>
        <v>#VALUE!</v>
      </c>
    </row>
    <row r="1243" spans="1:37" ht="25.35" customHeight="1" thickTop="1" thickBot="1">
      <c r="A1243" s="296" t="s">
        <v>2236</v>
      </c>
      <c r="B1243" s="297"/>
      <c r="C1243" s="297"/>
      <c r="D1243" s="297"/>
      <c r="E1243" s="297"/>
      <c r="F1243" s="297"/>
      <c r="G1243" s="297"/>
      <c r="H1243" s="297"/>
      <c r="I1243" s="297"/>
      <c r="J1243" s="297"/>
      <c r="K1243" s="297"/>
      <c r="L1243" s="297"/>
      <c r="M1243" s="297"/>
      <c r="N1243" s="297"/>
      <c r="O1243" s="297"/>
      <c r="P1243" s="297"/>
      <c r="Q1243" s="297"/>
      <c r="R1243" s="297"/>
      <c r="S1243" s="297"/>
      <c r="T1243" s="297"/>
      <c r="U1243" s="297"/>
      <c r="V1243" s="297"/>
      <c r="W1243" s="297"/>
      <c r="X1243" s="297"/>
      <c r="Y1243" s="297"/>
      <c r="Z1243" s="297"/>
      <c r="AA1243" s="297"/>
      <c r="AB1243" s="297"/>
      <c r="AC1243" s="298"/>
      <c r="AD1243" s="205">
        <f>'Art. 121'!AF1201</f>
        <v>3</v>
      </c>
      <c r="AE1243" s="91" t="str">
        <f t="shared" si="209"/>
        <v>No aplica</v>
      </c>
      <c r="AF1243">
        <f t="shared" si="210"/>
        <v>1.5</v>
      </c>
      <c r="AG1243" s="89" t="str">
        <f t="shared" si="211"/>
        <v>No aplica</v>
      </c>
      <c r="AH1243" s="92" t="e">
        <f t="shared" si="212"/>
        <v>#VALUE!</v>
      </c>
      <c r="AI1243" s="93" t="str">
        <f t="shared" si="216"/>
        <v>No aplica</v>
      </c>
      <c r="AJ1243" s="93" t="e">
        <f t="shared" si="214"/>
        <v>#VALUE!</v>
      </c>
      <c r="AK1243" s="93" t="e">
        <f t="shared" si="215"/>
        <v>#VALUE!</v>
      </c>
    </row>
    <row r="1244" spans="1:37" ht="25.35" customHeight="1" thickTop="1" thickBot="1">
      <c r="A1244" s="296" t="s">
        <v>2237</v>
      </c>
      <c r="B1244" s="297"/>
      <c r="C1244" s="297"/>
      <c r="D1244" s="297"/>
      <c r="E1244" s="297"/>
      <c r="F1244" s="297"/>
      <c r="G1244" s="297"/>
      <c r="H1244" s="297"/>
      <c r="I1244" s="297"/>
      <c r="J1244" s="297"/>
      <c r="K1244" s="297"/>
      <c r="L1244" s="297"/>
      <c r="M1244" s="297"/>
      <c r="N1244" s="297"/>
      <c r="O1244" s="297"/>
      <c r="P1244" s="297"/>
      <c r="Q1244" s="297"/>
      <c r="R1244" s="297"/>
      <c r="S1244" s="297"/>
      <c r="T1244" s="297"/>
      <c r="U1244" s="297"/>
      <c r="V1244" s="297"/>
      <c r="W1244" s="297"/>
      <c r="X1244" s="297"/>
      <c r="Y1244" s="297"/>
      <c r="Z1244" s="297"/>
      <c r="AA1244" s="297"/>
      <c r="AB1244" s="297"/>
      <c r="AC1244" s="298"/>
      <c r="AD1244" s="205">
        <f>'Art. 121'!AF1202</f>
        <v>3</v>
      </c>
      <c r="AE1244" s="91" t="str">
        <f t="shared" si="209"/>
        <v>No aplica</v>
      </c>
      <c r="AF1244">
        <f t="shared" si="210"/>
        <v>1.5</v>
      </c>
      <c r="AG1244" s="89" t="str">
        <f t="shared" si="211"/>
        <v>No aplica</v>
      </c>
      <c r="AH1244" s="92" t="e">
        <f t="shared" si="212"/>
        <v>#VALUE!</v>
      </c>
      <c r="AI1244" s="93" t="str">
        <f t="shared" si="216"/>
        <v>No aplica</v>
      </c>
      <c r="AJ1244" s="93" t="e">
        <f t="shared" si="214"/>
        <v>#VALUE!</v>
      </c>
      <c r="AK1244" s="93" t="e">
        <f t="shared" si="215"/>
        <v>#VALUE!</v>
      </c>
    </row>
    <row r="1245" spans="1:37" ht="25.35" customHeight="1" thickTop="1" thickBot="1">
      <c r="A1245" s="296" t="s">
        <v>2238</v>
      </c>
      <c r="B1245" s="297"/>
      <c r="C1245" s="297"/>
      <c r="D1245" s="297"/>
      <c r="E1245" s="297"/>
      <c r="F1245" s="297"/>
      <c r="G1245" s="297"/>
      <c r="H1245" s="297"/>
      <c r="I1245" s="297"/>
      <c r="J1245" s="297"/>
      <c r="K1245" s="297"/>
      <c r="L1245" s="297"/>
      <c r="M1245" s="297"/>
      <c r="N1245" s="297"/>
      <c r="O1245" s="297"/>
      <c r="P1245" s="297"/>
      <c r="Q1245" s="297"/>
      <c r="R1245" s="297"/>
      <c r="S1245" s="297"/>
      <c r="T1245" s="297"/>
      <c r="U1245" s="297"/>
      <c r="V1245" s="297"/>
      <c r="W1245" s="297"/>
      <c r="X1245" s="297"/>
      <c r="Y1245" s="297"/>
      <c r="Z1245" s="297"/>
      <c r="AA1245" s="297"/>
      <c r="AB1245" s="297"/>
      <c r="AC1245" s="298"/>
      <c r="AD1245" s="205">
        <f>'Art. 121'!AF1203</f>
        <v>3</v>
      </c>
      <c r="AE1245" s="91" t="str">
        <f t="shared" si="209"/>
        <v>No aplica</v>
      </c>
      <c r="AF1245">
        <f t="shared" si="210"/>
        <v>1.5</v>
      </c>
      <c r="AG1245" s="89" t="str">
        <f t="shared" si="211"/>
        <v>No aplica</v>
      </c>
      <c r="AH1245" s="92" t="e">
        <f t="shared" si="212"/>
        <v>#VALUE!</v>
      </c>
      <c r="AI1245" s="93" t="str">
        <f t="shared" si="216"/>
        <v>No aplica</v>
      </c>
      <c r="AJ1245" s="93" t="e">
        <f t="shared" si="214"/>
        <v>#VALUE!</v>
      </c>
      <c r="AK1245" s="93" t="e">
        <f t="shared" si="215"/>
        <v>#VALUE!</v>
      </c>
    </row>
    <row r="1246" spans="1:37" ht="25.35" customHeight="1" thickTop="1" thickBot="1">
      <c r="A1246" s="296" t="s">
        <v>2239</v>
      </c>
      <c r="B1246" s="297"/>
      <c r="C1246" s="297"/>
      <c r="D1246" s="297"/>
      <c r="E1246" s="297"/>
      <c r="F1246" s="297"/>
      <c r="G1246" s="297"/>
      <c r="H1246" s="297"/>
      <c r="I1246" s="297"/>
      <c r="J1246" s="297"/>
      <c r="K1246" s="297"/>
      <c r="L1246" s="297"/>
      <c r="M1246" s="297"/>
      <c r="N1246" s="297"/>
      <c r="O1246" s="297"/>
      <c r="P1246" s="297"/>
      <c r="Q1246" s="297"/>
      <c r="R1246" s="297"/>
      <c r="S1246" s="297"/>
      <c r="T1246" s="297"/>
      <c r="U1246" s="297"/>
      <c r="V1246" s="297"/>
      <c r="W1246" s="297"/>
      <c r="X1246" s="297"/>
      <c r="Y1246" s="297"/>
      <c r="Z1246" s="297"/>
      <c r="AA1246" s="297"/>
      <c r="AB1246" s="297"/>
      <c r="AC1246" s="298"/>
      <c r="AD1246" s="205">
        <f>'Art. 121'!AF1204</f>
        <v>3</v>
      </c>
      <c r="AE1246" s="91" t="str">
        <f t="shared" si="209"/>
        <v>No aplica</v>
      </c>
      <c r="AF1246">
        <f t="shared" si="210"/>
        <v>1.5</v>
      </c>
      <c r="AG1246" s="89" t="str">
        <f t="shared" si="211"/>
        <v>No aplica</v>
      </c>
      <c r="AH1246" s="92" t="e">
        <f t="shared" si="212"/>
        <v>#VALUE!</v>
      </c>
      <c r="AI1246" s="93" t="str">
        <f t="shared" si="216"/>
        <v>No aplica</v>
      </c>
      <c r="AJ1246" s="93" t="e">
        <f t="shared" si="214"/>
        <v>#VALUE!</v>
      </c>
      <c r="AK1246" s="93" t="e">
        <f t="shared" si="215"/>
        <v>#VALUE!</v>
      </c>
    </row>
    <row r="1247" spans="1:37" ht="25.35" customHeight="1" thickTop="1" thickBot="1">
      <c r="A1247" s="296" t="s">
        <v>2240</v>
      </c>
      <c r="B1247" s="297"/>
      <c r="C1247" s="297"/>
      <c r="D1247" s="297"/>
      <c r="E1247" s="297"/>
      <c r="F1247" s="297"/>
      <c r="G1247" s="297"/>
      <c r="H1247" s="297"/>
      <c r="I1247" s="297"/>
      <c r="J1247" s="297"/>
      <c r="K1247" s="297"/>
      <c r="L1247" s="297"/>
      <c r="M1247" s="297"/>
      <c r="N1247" s="297"/>
      <c r="O1247" s="297"/>
      <c r="P1247" s="297"/>
      <c r="Q1247" s="297"/>
      <c r="R1247" s="297"/>
      <c r="S1247" s="297"/>
      <c r="T1247" s="297"/>
      <c r="U1247" s="297"/>
      <c r="V1247" s="297"/>
      <c r="W1247" s="297"/>
      <c r="X1247" s="297"/>
      <c r="Y1247" s="297"/>
      <c r="Z1247" s="297"/>
      <c r="AA1247" s="297"/>
      <c r="AB1247" s="297"/>
      <c r="AC1247" s="298"/>
      <c r="AD1247" s="205">
        <f>'Art. 121'!AF1205</f>
        <v>3</v>
      </c>
      <c r="AE1247" s="91" t="str">
        <f t="shared" ref="AE1247:AE1260" si="217">IF(AG1247=1,AK1247,AG1247)</f>
        <v>No aplica</v>
      </c>
      <c r="AF1247">
        <f t="shared" ref="AF1247:AF1260" si="218">AD1247/2</f>
        <v>1.5</v>
      </c>
      <c r="AG1247" s="89" t="str">
        <f t="shared" ref="AG1247:AG1260" si="219">IF(AND(AF1247&gt;=0,AF1247&lt;=1),1,"No aplica")</f>
        <v>No aplica</v>
      </c>
      <c r="AH1247" s="92" t="e">
        <f t="shared" ref="AH1247:AH1260" si="220">AD1247/(AG1247*2)</f>
        <v>#VALUE!</v>
      </c>
      <c r="AI1247" s="93" t="str">
        <f t="shared" ref="AI1247:AI1260" si="221">IF(AG1247=1,AG1247/$AG$1261,"No aplica")</f>
        <v>No aplica</v>
      </c>
      <c r="AJ1247" s="93" t="e">
        <f t="shared" ref="AJ1247:AJ1260" si="222">AF1247*AI1247</f>
        <v>#VALUE!</v>
      </c>
      <c r="AK1247" s="93" t="e">
        <f t="shared" ref="AK1247:AK1260" si="223">AJ1247*$AE$23</f>
        <v>#VALUE!</v>
      </c>
    </row>
    <row r="1248" spans="1:37" ht="25.35" customHeight="1" thickTop="1" thickBot="1">
      <c r="A1248" s="296" t="s">
        <v>2241</v>
      </c>
      <c r="B1248" s="297"/>
      <c r="C1248" s="297"/>
      <c r="D1248" s="297"/>
      <c r="E1248" s="297"/>
      <c r="F1248" s="297"/>
      <c r="G1248" s="297"/>
      <c r="H1248" s="297"/>
      <c r="I1248" s="297"/>
      <c r="J1248" s="297"/>
      <c r="K1248" s="297"/>
      <c r="L1248" s="297"/>
      <c r="M1248" s="297"/>
      <c r="N1248" s="297"/>
      <c r="O1248" s="297"/>
      <c r="P1248" s="297"/>
      <c r="Q1248" s="297"/>
      <c r="R1248" s="297"/>
      <c r="S1248" s="297"/>
      <c r="T1248" s="297"/>
      <c r="U1248" s="297"/>
      <c r="V1248" s="297"/>
      <c r="W1248" s="297"/>
      <c r="X1248" s="297"/>
      <c r="Y1248" s="297"/>
      <c r="Z1248" s="297"/>
      <c r="AA1248" s="297"/>
      <c r="AB1248" s="297"/>
      <c r="AC1248" s="298"/>
      <c r="AD1248" s="205">
        <f>'Art. 121'!AF1206</f>
        <v>3</v>
      </c>
      <c r="AE1248" s="91" t="str">
        <f t="shared" si="217"/>
        <v>No aplica</v>
      </c>
      <c r="AF1248">
        <f t="shared" si="218"/>
        <v>1.5</v>
      </c>
      <c r="AG1248" s="89" t="str">
        <f t="shared" si="219"/>
        <v>No aplica</v>
      </c>
      <c r="AH1248" s="92" t="e">
        <f t="shared" si="220"/>
        <v>#VALUE!</v>
      </c>
      <c r="AI1248" s="93" t="str">
        <f t="shared" si="221"/>
        <v>No aplica</v>
      </c>
      <c r="AJ1248" s="93" t="e">
        <f t="shared" si="222"/>
        <v>#VALUE!</v>
      </c>
      <c r="AK1248" s="93" t="e">
        <f t="shared" si="223"/>
        <v>#VALUE!</v>
      </c>
    </row>
    <row r="1249" spans="1:37" ht="25.35" customHeight="1" thickTop="1" thickBot="1">
      <c r="A1249" s="296" t="s">
        <v>2242</v>
      </c>
      <c r="B1249" s="297"/>
      <c r="C1249" s="297"/>
      <c r="D1249" s="297"/>
      <c r="E1249" s="297"/>
      <c r="F1249" s="297"/>
      <c r="G1249" s="297"/>
      <c r="H1249" s="297"/>
      <c r="I1249" s="297"/>
      <c r="J1249" s="297"/>
      <c r="K1249" s="297"/>
      <c r="L1249" s="297"/>
      <c r="M1249" s="297"/>
      <c r="N1249" s="297"/>
      <c r="O1249" s="297"/>
      <c r="P1249" s="297"/>
      <c r="Q1249" s="297"/>
      <c r="R1249" s="297"/>
      <c r="S1249" s="297"/>
      <c r="T1249" s="297"/>
      <c r="U1249" s="297"/>
      <c r="V1249" s="297"/>
      <c r="W1249" s="297"/>
      <c r="X1249" s="297"/>
      <c r="Y1249" s="297"/>
      <c r="Z1249" s="297"/>
      <c r="AA1249" s="297"/>
      <c r="AB1249" s="297"/>
      <c r="AC1249" s="298"/>
      <c r="AD1249" s="205">
        <f>'Art. 121'!AF1207</f>
        <v>3</v>
      </c>
      <c r="AE1249" s="91" t="str">
        <f t="shared" si="217"/>
        <v>No aplica</v>
      </c>
      <c r="AF1249">
        <f t="shared" si="218"/>
        <v>1.5</v>
      </c>
      <c r="AG1249" s="89" t="str">
        <f t="shared" si="219"/>
        <v>No aplica</v>
      </c>
      <c r="AH1249" s="92" t="e">
        <f t="shared" si="220"/>
        <v>#VALUE!</v>
      </c>
      <c r="AI1249" s="93" t="str">
        <f t="shared" si="221"/>
        <v>No aplica</v>
      </c>
      <c r="AJ1249" s="93" t="e">
        <f t="shared" si="222"/>
        <v>#VALUE!</v>
      </c>
      <c r="AK1249" s="93" t="e">
        <f t="shared" si="223"/>
        <v>#VALUE!</v>
      </c>
    </row>
    <row r="1250" spans="1:37" ht="25.35" customHeight="1" thickTop="1" thickBot="1">
      <c r="A1250" s="296" t="s">
        <v>2243</v>
      </c>
      <c r="B1250" s="297"/>
      <c r="C1250" s="297"/>
      <c r="D1250" s="297"/>
      <c r="E1250" s="297"/>
      <c r="F1250" s="297"/>
      <c r="G1250" s="297"/>
      <c r="H1250" s="297"/>
      <c r="I1250" s="297"/>
      <c r="J1250" s="297"/>
      <c r="K1250" s="297"/>
      <c r="L1250" s="297"/>
      <c r="M1250" s="297"/>
      <c r="N1250" s="297"/>
      <c r="O1250" s="297"/>
      <c r="P1250" s="297"/>
      <c r="Q1250" s="297"/>
      <c r="R1250" s="297"/>
      <c r="S1250" s="297"/>
      <c r="T1250" s="297"/>
      <c r="U1250" s="297"/>
      <c r="V1250" s="297"/>
      <c r="W1250" s="297"/>
      <c r="X1250" s="297"/>
      <c r="Y1250" s="297"/>
      <c r="Z1250" s="297"/>
      <c r="AA1250" s="297"/>
      <c r="AB1250" s="297"/>
      <c r="AC1250" s="298"/>
      <c r="AD1250" s="205">
        <f>'Art. 121'!AF1208</f>
        <v>3</v>
      </c>
      <c r="AE1250" s="91" t="str">
        <f t="shared" si="217"/>
        <v>No aplica</v>
      </c>
      <c r="AF1250">
        <f t="shared" si="218"/>
        <v>1.5</v>
      </c>
      <c r="AG1250" s="89" t="str">
        <f t="shared" si="219"/>
        <v>No aplica</v>
      </c>
      <c r="AH1250" s="92" t="e">
        <f t="shared" si="220"/>
        <v>#VALUE!</v>
      </c>
      <c r="AI1250" s="93" t="str">
        <f t="shared" si="221"/>
        <v>No aplica</v>
      </c>
      <c r="AJ1250" s="93" t="e">
        <f t="shared" si="222"/>
        <v>#VALUE!</v>
      </c>
      <c r="AK1250" s="93" t="e">
        <f t="shared" si="223"/>
        <v>#VALUE!</v>
      </c>
    </row>
    <row r="1251" spans="1:37" ht="25.35" customHeight="1" thickTop="1" thickBot="1">
      <c r="A1251" s="296" t="s">
        <v>2244</v>
      </c>
      <c r="B1251" s="297"/>
      <c r="C1251" s="297"/>
      <c r="D1251" s="297"/>
      <c r="E1251" s="297"/>
      <c r="F1251" s="297"/>
      <c r="G1251" s="297"/>
      <c r="H1251" s="297"/>
      <c r="I1251" s="297"/>
      <c r="J1251" s="297"/>
      <c r="K1251" s="297"/>
      <c r="L1251" s="297"/>
      <c r="M1251" s="297"/>
      <c r="N1251" s="297"/>
      <c r="O1251" s="297"/>
      <c r="P1251" s="297"/>
      <c r="Q1251" s="297"/>
      <c r="R1251" s="297"/>
      <c r="S1251" s="297"/>
      <c r="T1251" s="297"/>
      <c r="U1251" s="297"/>
      <c r="V1251" s="297"/>
      <c r="W1251" s="297"/>
      <c r="X1251" s="297"/>
      <c r="Y1251" s="297"/>
      <c r="Z1251" s="297"/>
      <c r="AA1251" s="297"/>
      <c r="AB1251" s="297"/>
      <c r="AC1251" s="298"/>
      <c r="AD1251" s="205">
        <f>'Art. 121'!AF1209</f>
        <v>3</v>
      </c>
      <c r="AE1251" s="91" t="str">
        <f t="shared" si="217"/>
        <v>No aplica</v>
      </c>
      <c r="AF1251">
        <f t="shared" si="218"/>
        <v>1.5</v>
      </c>
      <c r="AG1251" s="89" t="str">
        <f t="shared" si="219"/>
        <v>No aplica</v>
      </c>
      <c r="AH1251" s="92" t="e">
        <f t="shared" si="220"/>
        <v>#VALUE!</v>
      </c>
      <c r="AI1251" s="93" t="str">
        <f t="shared" si="221"/>
        <v>No aplica</v>
      </c>
      <c r="AJ1251" s="93" t="e">
        <f t="shared" si="222"/>
        <v>#VALUE!</v>
      </c>
      <c r="AK1251" s="93" t="e">
        <f t="shared" si="223"/>
        <v>#VALUE!</v>
      </c>
    </row>
    <row r="1252" spans="1:37" ht="25.35" customHeight="1" thickTop="1" thickBot="1">
      <c r="A1252" s="296" t="s">
        <v>2245</v>
      </c>
      <c r="B1252" s="297"/>
      <c r="C1252" s="297"/>
      <c r="D1252" s="297"/>
      <c r="E1252" s="297"/>
      <c r="F1252" s="297"/>
      <c r="G1252" s="297"/>
      <c r="H1252" s="297"/>
      <c r="I1252" s="297"/>
      <c r="J1252" s="297"/>
      <c r="K1252" s="297"/>
      <c r="L1252" s="297"/>
      <c r="M1252" s="297"/>
      <c r="N1252" s="297"/>
      <c r="O1252" s="297"/>
      <c r="P1252" s="297"/>
      <c r="Q1252" s="297"/>
      <c r="R1252" s="297"/>
      <c r="S1252" s="297"/>
      <c r="T1252" s="297"/>
      <c r="U1252" s="297"/>
      <c r="V1252" s="297"/>
      <c r="W1252" s="297"/>
      <c r="X1252" s="297"/>
      <c r="Y1252" s="297"/>
      <c r="Z1252" s="297"/>
      <c r="AA1252" s="297"/>
      <c r="AB1252" s="297"/>
      <c r="AC1252" s="298"/>
      <c r="AD1252" s="205">
        <f>'Art. 121'!AF1210</f>
        <v>3</v>
      </c>
      <c r="AE1252" s="91" t="str">
        <f t="shared" si="217"/>
        <v>No aplica</v>
      </c>
      <c r="AF1252">
        <f t="shared" si="218"/>
        <v>1.5</v>
      </c>
      <c r="AG1252" s="89" t="str">
        <f t="shared" si="219"/>
        <v>No aplica</v>
      </c>
      <c r="AH1252" s="92" t="e">
        <f t="shared" si="220"/>
        <v>#VALUE!</v>
      </c>
      <c r="AI1252" s="93" t="str">
        <f t="shared" si="221"/>
        <v>No aplica</v>
      </c>
      <c r="AJ1252" s="93" t="e">
        <f t="shared" si="222"/>
        <v>#VALUE!</v>
      </c>
      <c r="AK1252" s="93" t="e">
        <f t="shared" si="223"/>
        <v>#VALUE!</v>
      </c>
    </row>
    <row r="1253" spans="1:37" ht="25.35" customHeight="1" thickTop="1" thickBot="1">
      <c r="A1253" s="296" t="s">
        <v>2246</v>
      </c>
      <c r="B1253" s="297"/>
      <c r="C1253" s="297"/>
      <c r="D1253" s="297"/>
      <c r="E1253" s="297"/>
      <c r="F1253" s="297"/>
      <c r="G1253" s="297"/>
      <c r="H1253" s="297"/>
      <c r="I1253" s="297"/>
      <c r="J1253" s="297"/>
      <c r="K1253" s="297"/>
      <c r="L1253" s="297"/>
      <c r="M1253" s="297"/>
      <c r="N1253" s="297"/>
      <c r="O1253" s="297"/>
      <c r="P1253" s="297"/>
      <c r="Q1253" s="297"/>
      <c r="R1253" s="297"/>
      <c r="S1253" s="297"/>
      <c r="T1253" s="297"/>
      <c r="U1253" s="297"/>
      <c r="V1253" s="297"/>
      <c r="W1253" s="297"/>
      <c r="X1253" s="297"/>
      <c r="Y1253" s="297"/>
      <c r="Z1253" s="297"/>
      <c r="AA1253" s="297"/>
      <c r="AB1253" s="297"/>
      <c r="AC1253" s="298"/>
      <c r="AD1253" s="205">
        <f>'Art. 121'!AF1211</f>
        <v>3</v>
      </c>
      <c r="AE1253" s="91" t="str">
        <f t="shared" si="217"/>
        <v>No aplica</v>
      </c>
      <c r="AF1253">
        <f t="shared" si="218"/>
        <v>1.5</v>
      </c>
      <c r="AG1253" s="89" t="str">
        <f t="shared" si="219"/>
        <v>No aplica</v>
      </c>
      <c r="AH1253" s="92" t="e">
        <f t="shared" si="220"/>
        <v>#VALUE!</v>
      </c>
      <c r="AI1253" s="93" t="str">
        <f t="shared" si="221"/>
        <v>No aplica</v>
      </c>
      <c r="AJ1253" s="93" t="e">
        <f t="shared" si="222"/>
        <v>#VALUE!</v>
      </c>
      <c r="AK1253" s="93" t="e">
        <f t="shared" si="223"/>
        <v>#VALUE!</v>
      </c>
    </row>
    <row r="1254" spans="1:37" ht="25.35" customHeight="1" thickTop="1" thickBot="1">
      <c r="A1254" s="296" t="s">
        <v>2247</v>
      </c>
      <c r="B1254" s="297"/>
      <c r="C1254" s="297"/>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c r="Z1254" s="297"/>
      <c r="AA1254" s="297"/>
      <c r="AB1254" s="297"/>
      <c r="AC1254" s="298"/>
      <c r="AD1254" s="205">
        <f>'Art. 121'!AF1212</f>
        <v>3</v>
      </c>
      <c r="AE1254" s="91" t="str">
        <f t="shared" si="217"/>
        <v>No aplica</v>
      </c>
      <c r="AF1254">
        <f t="shared" si="218"/>
        <v>1.5</v>
      </c>
      <c r="AG1254" s="89" t="str">
        <f t="shared" si="219"/>
        <v>No aplica</v>
      </c>
      <c r="AH1254" s="92" t="e">
        <f t="shared" si="220"/>
        <v>#VALUE!</v>
      </c>
      <c r="AI1254" s="93" t="str">
        <f t="shared" si="221"/>
        <v>No aplica</v>
      </c>
      <c r="AJ1254" s="93" t="e">
        <f t="shared" si="222"/>
        <v>#VALUE!</v>
      </c>
      <c r="AK1254" s="93" t="e">
        <f t="shared" si="223"/>
        <v>#VALUE!</v>
      </c>
    </row>
    <row r="1255" spans="1:37" ht="25.35" customHeight="1" thickTop="1" thickBot="1">
      <c r="A1255" s="296" t="s">
        <v>2248</v>
      </c>
      <c r="B1255" s="297"/>
      <c r="C1255" s="297"/>
      <c r="D1255" s="297"/>
      <c r="E1255" s="297"/>
      <c r="F1255" s="297"/>
      <c r="G1255" s="297"/>
      <c r="H1255" s="297"/>
      <c r="I1255" s="297"/>
      <c r="J1255" s="297"/>
      <c r="K1255" s="297"/>
      <c r="L1255" s="297"/>
      <c r="M1255" s="297"/>
      <c r="N1255" s="297"/>
      <c r="O1255" s="297"/>
      <c r="P1255" s="297"/>
      <c r="Q1255" s="297"/>
      <c r="R1255" s="297"/>
      <c r="S1255" s="297"/>
      <c r="T1255" s="297"/>
      <c r="U1255" s="297"/>
      <c r="V1255" s="297"/>
      <c r="W1255" s="297"/>
      <c r="X1255" s="297"/>
      <c r="Y1255" s="297"/>
      <c r="Z1255" s="297"/>
      <c r="AA1255" s="297"/>
      <c r="AB1255" s="297"/>
      <c r="AC1255" s="298"/>
      <c r="AD1255" s="205">
        <f>'Art. 121'!AF1213</f>
        <v>3</v>
      </c>
      <c r="AE1255" s="91" t="str">
        <f t="shared" si="217"/>
        <v>No aplica</v>
      </c>
      <c r="AF1255">
        <f t="shared" si="218"/>
        <v>1.5</v>
      </c>
      <c r="AG1255" s="89" t="str">
        <f t="shared" si="219"/>
        <v>No aplica</v>
      </c>
      <c r="AH1255" s="92" t="e">
        <f t="shared" si="220"/>
        <v>#VALUE!</v>
      </c>
      <c r="AI1255" s="93" t="str">
        <f t="shared" si="221"/>
        <v>No aplica</v>
      </c>
      <c r="AJ1255" s="93" t="e">
        <f t="shared" si="222"/>
        <v>#VALUE!</v>
      </c>
      <c r="AK1255" s="93" t="e">
        <f t="shared" si="223"/>
        <v>#VALUE!</v>
      </c>
    </row>
    <row r="1256" spans="1:37" ht="25.35" customHeight="1" thickTop="1" thickBot="1">
      <c r="A1256" s="296" t="s">
        <v>2249</v>
      </c>
      <c r="B1256" s="297"/>
      <c r="C1256" s="297"/>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c r="Z1256" s="297"/>
      <c r="AA1256" s="297"/>
      <c r="AB1256" s="297"/>
      <c r="AC1256" s="298"/>
      <c r="AD1256" s="205">
        <f>'Art. 121'!AF1214</f>
        <v>3</v>
      </c>
      <c r="AE1256" s="91" t="str">
        <f t="shared" si="217"/>
        <v>No aplica</v>
      </c>
      <c r="AF1256">
        <f t="shared" si="218"/>
        <v>1.5</v>
      </c>
      <c r="AG1256" s="89" t="str">
        <f t="shared" si="219"/>
        <v>No aplica</v>
      </c>
      <c r="AH1256" s="92" t="e">
        <f t="shared" si="220"/>
        <v>#VALUE!</v>
      </c>
      <c r="AI1256" s="93" t="str">
        <f t="shared" si="221"/>
        <v>No aplica</v>
      </c>
      <c r="AJ1256" s="93" t="e">
        <f t="shared" si="222"/>
        <v>#VALUE!</v>
      </c>
      <c r="AK1256" s="93" t="e">
        <f t="shared" si="223"/>
        <v>#VALUE!</v>
      </c>
    </row>
    <row r="1257" spans="1:37" ht="25.35" customHeight="1" thickTop="1" thickBot="1">
      <c r="A1257" s="296" t="s">
        <v>2250</v>
      </c>
      <c r="B1257" s="297"/>
      <c r="C1257" s="297"/>
      <c r="D1257" s="297"/>
      <c r="E1257" s="297"/>
      <c r="F1257" s="297"/>
      <c r="G1257" s="297"/>
      <c r="H1257" s="297"/>
      <c r="I1257" s="297"/>
      <c r="J1257" s="297"/>
      <c r="K1257" s="297"/>
      <c r="L1257" s="297"/>
      <c r="M1257" s="297"/>
      <c r="N1257" s="297"/>
      <c r="O1257" s="297"/>
      <c r="P1257" s="297"/>
      <c r="Q1257" s="297"/>
      <c r="R1257" s="297"/>
      <c r="S1257" s="297"/>
      <c r="T1257" s="297"/>
      <c r="U1257" s="297"/>
      <c r="V1257" s="297"/>
      <c r="W1257" s="297"/>
      <c r="X1257" s="297"/>
      <c r="Y1257" s="297"/>
      <c r="Z1257" s="297"/>
      <c r="AA1257" s="297"/>
      <c r="AB1257" s="297"/>
      <c r="AC1257" s="298"/>
      <c r="AD1257" s="205">
        <f>'Art. 121'!AF1215</f>
        <v>3</v>
      </c>
      <c r="AE1257" s="91" t="str">
        <f t="shared" si="217"/>
        <v>No aplica</v>
      </c>
      <c r="AF1257">
        <f t="shared" si="218"/>
        <v>1.5</v>
      </c>
      <c r="AG1257" s="89" t="str">
        <f t="shared" si="219"/>
        <v>No aplica</v>
      </c>
      <c r="AH1257" s="92" t="e">
        <f t="shared" si="220"/>
        <v>#VALUE!</v>
      </c>
      <c r="AI1257" s="93" t="str">
        <f t="shared" si="221"/>
        <v>No aplica</v>
      </c>
      <c r="AJ1257" s="93" t="e">
        <f t="shared" si="222"/>
        <v>#VALUE!</v>
      </c>
      <c r="AK1257" s="93" t="e">
        <f t="shared" si="223"/>
        <v>#VALUE!</v>
      </c>
    </row>
    <row r="1258" spans="1:37" ht="25.35" customHeight="1" thickTop="1" thickBot="1">
      <c r="A1258" s="296" t="s">
        <v>2251</v>
      </c>
      <c r="B1258" s="297"/>
      <c r="C1258" s="297"/>
      <c r="D1258" s="297"/>
      <c r="E1258" s="297"/>
      <c r="F1258" s="297"/>
      <c r="G1258" s="297"/>
      <c r="H1258" s="297"/>
      <c r="I1258" s="297"/>
      <c r="J1258" s="297"/>
      <c r="K1258" s="297"/>
      <c r="L1258" s="297"/>
      <c r="M1258" s="297"/>
      <c r="N1258" s="297"/>
      <c r="O1258" s="297"/>
      <c r="P1258" s="297"/>
      <c r="Q1258" s="297"/>
      <c r="R1258" s="297"/>
      <c r="S1258" s="297"/>
      <c r="T1258" s="297"/>
      <c r="U1258" s="297"/>
      <c r="V1258" s="297"/>
      <c r="W1258" s="297"/>
      <c r="X1258" s="297"/>
      <c r="Y1258" s="297"/>
      <c r="Z1258" s="297"/>
      <c r="AA1258" s="297"/>
      <c r="AB1258" s="297"/>
      <c r="AC1258" s="298"/>
      <c r="AD1258" s="205">
        <f>'Art. 121'!AF1216</f>
        <v>3</v>
      </c>
      <c r="AE1258" s="91" t="str">
        <f t="shared" si="217"/>
        <v>No aplica</v>
      </c>
      <c r="AF1258">
        <f t="shared" si="218"/>
        <v>1.5</v>
      </c>
      <c r="AG1258" s="89" t="str">
        <f t="shared" si="219"/>
        <v>No aplica</v>
      </c>
      <c r="AH1258" s="92" t="e">
        <f t="shared" si="220"/>
        <v>#VALUE!</v>
      </c>
      <c r="AI1258" s="93" t="str">
        <f t="shared" si="221"/>
        <v>No aplica</v>
      </c>
      <c r="AJ1258" s="93" t="e">
        <f t="shared" si="222"/>
        <v>#VALUE!</v>
      </c>
      <c r="AK1258" s="93" t="e">
        <f t="shared" si="223"/>
        <v>#VALUE!</v>
      </c>
    </row>
    <row r="1259" spans="1:37" ht="25.35" customHeight="1" thickTop="1" thickBot="1">
      <c r="A1259" s="296" t="s">
        <v>2252</v>
      </c>
      <c r="B1259" s="297"/>
      <c r="C1259" s="297"/>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c r="Z1259" s="297"/>
      <c r="AA1259" s="297"/>
      <c r="AB1259" s="297"/>
      <c r="AC1259" s="298"/>
      <c r="AD1259" s="205">
        <f>'Art. 121'!AF1217</f>
        <v>3</v>
      </c>
      <c r="AE1259" s="91" t="str">
        <f t="shared" si="217"/>
        <v>No aplica</v>
      </c>
      <c r="AF1259">
        <f t="shared" si="218"/>
        <v>1.5</v>
      </c>
      <c r="AG1259" s="89" t="str">
        <f t="shared" si="219"/>
        <v>No aplica</v>
      </c>
      <c r="AH1259" s="92" t="e">
        <f t="shared" si="220"/>
        <v>#VALUE!</v>
      </c>
      <c r="AI1259" s="93" t="str">
        <f t="shared" si="221"/>
        <v>No aplica</v>
      </c>
      <c r="AJ1259" s="93" t="e">
        <f t="shared" si="222"/>
        <v>#VALUE!</v>
      </c>
      <c r="AK1259" s="93" t="e">
        <f t="shared" si="223"/>
        <v>#VALUE!</v>
      </c>
    </row>
    <row r="1260" spans="1:37" ht="25.35" customHeight="1" thickTop="1" thickBot="1">
      <c r="A1260" s="296" t="s">
        <v>2253</v>
      </c>
      <c r="B1260" s="297"/>
      <c r="C1260" s="297"/>
      <c r="D1260" s="297"/>
      <c r="E1260" s="297"/>
      <c r="F1260" s="297"/>
      <c r="G1260" s="297"/>
      <c r="H1260" s="297"/>
      <c r="I1260" s="297"/>
      <c r="J1260" s="297"/>
      <c r="K1260" s="297"/>
      <c r="L1260" s="297"/>
      <c r="M1260" s="297"/>
      <c r="N1260" s="297"/>
      <c r="O1260" s="297"/>
      <c r="P1260" s="297"/>
      <c r="Q1260" s="297"/>
      <c r="R1260" s="297"/>
      <c r="S1260" s="297"/>
      <c r="T1260" s="297"/>
      <c r="U1260" s="297"/>
      <c r="V1260" s="297"/>
      <c r="W1260" s="297"/>
      <c r="X1260" s="297"/>
      <c r="Y1260" s="297"/>
      <c r="Z1260" s="297"/>
      <c r="AA1260" s="297"/>
      <c r="AB1260" s="297"/>
      <c r="AC1260" s="298"/>
      <c r="AD1260" s="205">
        <f>'Art. 121'!AF1218</f>
        <v>3</v>
      </c>
      <c r="AE1260" s="91" t="str">
        <f t="shared" si="217"/>
        <v>No aplica</v>
      </c>
      <c r="AF1260">
        <f t="shared" si="218"/>
        <v>1.5</v>
      </c>
      <c r="AG1260" s="89" t="str">
        <f t="shared" si="219"/>
        <v>No aplica</v>
      </c>
      <c r="AH1260" s="92" t="e">
        <f t="shared" si="220"/>
        <v>#VALUE!</v>
      </c>
      <c r="AI1260" s="93" t="str">
        <f t="shared" si="221"/>
        <v>No aplica</v>
      </c>
      <c r="AJ1260" s="93" t="e">
        <f t="shared" si="222"/>
        <v>#VALUE!</v>
      </c>
      <c r="AK1260" s="93" t="e">
        <f t="shared" si="223"/>
        <v>#VALUE!</v>
      </c>
    </row>
    <row r="1261" spans="1:37" ht="25.35" customHeight="1" thickTop="1">
      <c r="A1261" s="304" t="s">
        <v>2254</v>
      </c>
      <c r="B1261" s="304"/>
      <c r="C1261" s="304"/>
      <c r="D1261" s="304"/>
      <c r="E1261" s="304"/>
      <c r="F1261" s="304"/>
      <c r="G1261" s="304"/>
      <c r="H1261" s="304"/>
      <c r="I1261" s="304"/>
      <c r="J1261" s="304"/>
      <c r="K1261" s="304"/>
      <c r="L1261" s="304"/>
      <c r="M1261" s="304"/>
      <c r="N1261" s="304"/>
      <c r="O1261" s="304"/>
      <c r="P1261" s="304"/>
      <c r="Q1261" s="304"/>
      <c r="R1261" s="304"/>
      <c r="S1261" s="304"/>
      <c r="T1261" s="304"/>
      <c r="U1261" s="304"/>
      <c r="V1261" s="304"/>
      <c r="W1261" s="304"/>
      <c r="X1261" s="304"/>
      <c r="Y1261" s="304"/>
      <c r="Z1261" s="304"/>
      <c r="AA1261" s="304"/>
      <c r="AB1261" s="304"/>
      <c r="AC1261" s="304"/>
      <c r="AD1261" s="304"/>
      <c r="AE1261" s="91">
        <f>SUM(AE1183:AE1260)</f>
        <v>0</v>
      </c>
      <c r="AF1261" s="63"/>
      <c r="AG1261" s="94">
        <f>SUM(AG1183:AG1260)</f>
        <v>0</v>
      </c>
      <c r="AH1261" s="95"/>
      <c r="AI1261" s="96"/>
      <c r="AJ1261" s="96"/>
      <c r="AK1261" s="96"/>
    </row>
    <row r="1262" spans="1:37" ht="25.35" customHeight="1">
      <c r="A1262" s="302" t="s">
        <v>2255</v>
      </c>
      <c r="B1262" s="302"/>
      <c r="C1262" s="302"/>
      <c r="D1262" s="302"/>
      <c r="E1262" s="302"/>
      <c r="F1262" s="302"/>
      <c r="G1262" s="302"/>
      <c r="H1262" s="302"/>
      <c r="I1262" s="302"/>
      <c r="J1262" s="302"/>
      <c r="K1262" s="302"/>
      <c r="L1262" s="302"/>
      <c r="M1262" s="302"/>
      <c r="N1262" s="302"/>
      <c r="O1262" s="302"/>
      <c r="P1262" s="302"/>
      <c r="Q1262" s="302"/>
      <c r="R1262" s="302"/>
      <c r="S1262" s="302"/>
      <c r="T1262" s="302"/>
      <c r="U1262" s="302"/>
      <c r="V1262" s="302"/>
      <c r="W1262" s="302"/>
      <c r="X1262" s="302"/>
      <c r="Y1262" s="302"/>
      <c r="Z1262" s="302"/>
      <c r="AA1262" s="302"/>
      <c r="AB1262" s="302"/>
      <c r="AC1262" s="302"/>
      <c r="AD1262" s="302"/>
      <c r="AE1262" s="91">
        <f>AE1261/$AE$23*100</f>
        <v>0</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05" t="s">
        <v>79</v>
      </c>
      <c r="B1264" s="305"/>
      <c r="C1264" s="305"/>
      <c r="D1264" s="305"/>
      <c r="E1264" s="305"/>
      <c r="F1264" s="305"/>
      <c r="G1264" s="305"/>
      <c r="H1264" s="305"/>
      <c r="I1264" s="305"/>
      <c r="J1264" s="305"/>
      <c r="K1264" s="305"/>
      <c r="L1264" s="305"/>
      <c r="M1264" s="305"/>
      <c r="N1264" s="305"/>
      <c r="O1264" s="305"/>
      <c r="P1264" s="305"/>
      <c r="Q1264" s="305"/>
      <c r="R1264" s="305"/>
      <c r="S1264" s="305"/>
      <c r="T1264" s="305"/>
      <c r="U1264" s="305"/>
      <c r="V1264" s="305"/>
      <c r="W1264" s="305"/>
      <c r="X1264" s="305"/>
      <c r="Y1264" s="305"/>
      <c r="Z1264" s="305"/>
      <c r="AA1264" s="305"/>
      <c r="AB1264" s="305"/>
      <c r="AC1264" s="305"/>
      <c r="AD1264" s="106" t="s">
        <v>67</v>
      </c>
      <c r="AE1264" s="107" t="s">
        <v>9</v>
      </c>
      <c r="AF1264" s="89" t="s">
        <v>1877</v>
      </c>
      <c r="AG1264" s="89" t="s">
        <v>1878</v>
      </c>
      <c r="AH1264" s="89" t="s">
        <v>1879</v>
      </c>
      <c r="AI1264" s="90" t="s">
        <v>1880</v>
      </c>
      <c r="AJ1264" s="89"/>
      <c r="AK1264" s="90" t="s">
        <v>1881</v>
      </c>
    </row>
    <row r="1265" spans="1:37" ht="25.35" customHeight="1" thickTop="1" thickBot="1">
      <c r="A1265" s="296" t="s">
        <v>2256</v>
      </c>
      <c r="B1265" s="297"/>
      <c r="C1265" s="297"/>
      <c r="D1265" s="297"/>
      <c r="E1265" s="297"/>
      <c r="F1265" s="297"/>
      <c r="G1265" s="297"/>
      <c r="H1265" s="297"/>
      <c r="I1265" s="297"/>
      <c r="J1265" s="297"/>
      <c r="K1265" s="297"/>
      <c r="L1265" s="297"/>
      <c r="M1265" s="297"/>
      <c r="N1265" s="297"/>
      <c r="O1265" s="297"/>
      <c r="P1265" s="297"/>
      <c r="Q1265" s="297"/>
      <c r="R1265" s="297"/>
      <c r="S1265" s="297"/>
      <c r="T1265" s="297"/>
      <c r="U1265" s="297"/>
      <c r="V1265" s="297"/>
      <c r="W1265" s="297"/>
      <c r="X1265" s="297"/>
      <c r="Y1265" s="297"/>
      <c r="Z1265" s="297"/>
      <c r="AA1265" s="297"/>
      <c r="AB1265" s="297"/>
      <c r="AC1265" s="298"/>
      <c r="AD1265" s="205">
        <f>'Art. 121'!AF1221</f>
        <v>3</v>
      </c>
      <c r="AE1265" s="91" t="str">
        <f>IF(AG1265=1,AK1265,AG1265)</f>
        <v>No aplica</v>
      </c>
      <c r="AF1265">
        <f>AD1265/2</f>
        <v>1.5</v>
      </c>
      <c r="AG1265" s="89" t="str">
        <f>IF(AND(AF1265&gt;=0,AF1265&lt;=1),1,"No aplica")</f>
        <v>No aplica</v>
      </c>
      <c r="AH1265" s="92" t="e">
        <f>AD1265/(AG1265*2)</f>
        <v>#VALUE!</v>
      </c>
      <c r="AI1265" s="93" t="str">
        <f>IF(AG1265=1,AG1265/$AG$1270,"No aplica")</f>
        <v>No aplica</v>
      </c>
      <c r="AJ1265" s="93" t="e">
        <f>AF1265*AI1265</f>
        <v>#VALUE!</v>
      </c>
      <c r="AK1265" s="93" t="e">
        <f>AJ1265*$AE$23</f>
        <v>#VALUE!</v>
      </c>
    </row>
    <row r="1266" spans="1:37" ht="25.35" customHeight="1" thickTop="1" thickBot="1">
      <c r="A1266" s="296" t="s">
        <v>2257</v>
      </c>
      <c r="B1266" s="297"/>
      <c r="C1266" s="297"/>
      <c r="D1266" s="297"/>
      <c r="E1266" s="297"/>
      <c r="F1266" s="297"/>
      <c r="G1266" s="297"/>
      <c r="H1266" s="297"/>
      <c r="I1266" s="297"/>
      <c r="J1266" s="297"/>
      <c r="K1266" s="297"/>
      <c r="L1266" s="297"/>
      <c r="M1266" s="297"/>
      <c r="N1266" s="297"/>
      <c r="O1266" s="297"/>
      <c r="P1266" s="297"/>
      <c r="Q1266" s="297"/>
      <c r="R1266" s="297"/>
      <c r="S1266" s="297"/>
      <c r="T1266" s="297"/>
      <c r="U1266" s="297"/>
      <c r="V1266" s="297"/>
      <c r="W1266" s="297"/>
      <c r="X1266" s="297"/>
      <c r="Y1266" s="297"/>
      <c r="Z1266" s="297"/>
      <c r="AA1266" s="297"/>
      <c r="AB1266" s="297"/>
      <c r="AC1266" s="298"/>
      <c r="AD1266" s="205">
        <f>'Art. 121'!AF1222</f>
        <v>3</v>
      </c>
      <c r="AE1266" s="91" t="str">
        <f>IF(AG1266=1,AK1266,AG1266)</f>
        <v>No aplica</v>
      </c>
      <c r="AF1266">
        <f>AD1266/2</f>
        <v>1.5</v>
      </c>
      <c r="AG1266" s="89" t="str">
        <f>IF(AND(AF1266&gt;=0,AF1266&lt;=1),1,"No aplica")</f>
        <v>No aplica</v>
      </c>
      <c r="AH1266" s="92" t="e">
        <f>AD1266/(AG1266*2)</f>
        <v>#VALUE!</v>
      </c>
      <c r="AI1266" s="93" t="str">
        <f>IF(AG1266=1,AG1266/$AG$1270,"No aplica")</f>
        <v>No aplica</v>
      </c>
      <c r="AJ1266" s="93" t="e">
        <f>AF1266*AI1266</f>
        <v>#VALUE!</v>
      </c>
      <c r="AK1266" s="93" t="e">
        <f>AJ1266*$AE$23</f>
        <v>#VALUE!</v>
      </c>
    </row>
    <row r="1267" spans="1:37" ht="25.35" customHeight="1" thickTop="1" thickBot="1">
      <c r="A1267" s="296" t="s">
        <v>2258</v>
      </c>
      <c r="B1267" s="297"/>
      <c r="C1267" s="297"/>
      <c r="D1267" s="297"/>
      <c r="E1267" s="297"/>
      <c r="F1267" s="297"/>
      <c r="G1267" s="297"/>
      <c r="H1267" s="297"/>
      <c r="I1267" s="297"/>
      <c r="J1267" s="297"/>
      <c r="K1267" s="297"/>
      <c r="L1267" s="297"/>
      <c r="M1267" s="297"/>
      <c r="N1267" s="297"/>
      <c r="O1267" s="297"/>
      <c r="P1267" s="297"/>
      <c r="Q1267" s="297"/>
      <c r="R1267" s="297"/>
      <c r="S1267" s="297"/>
      <c r="T1267" s="297"/>
      <c r="U1267" s="297"/>
      <c r="V1267" s="297"/>
      <c r="W1267" s="297"/>
      <c r="X1267" s="297"/>
      <c r="Y1267" s="297"/>
      <c r="Z1267" s="297"/>
      <c r="AA1267" s="297"/>
      <c r="AB1267" s="297"/>
      <c r="AC1267" s="298"/>
      <c r="AD1267" s="205">
        <f>'Art. 121'!AF1223</f>
        <v>3</v>
      </c>
      <c r="AE1267" s="91" t="str">
        <f>IF(AG1267=1,AK1267,AG1267)</f>
        <v>No aplica</v>
      </c>
      <c r="AF1267">
        <f>AD1267/2</f>
        <v>1.5</v>
      </c>
      <c r="AG1267" s="89" t="str">
        <f>IF(AND(AF1267&gt;=0,AF1267&lt;=1),1,"No aplica")</f>
        <v>No aplica</v>
      </c>
      <c r="AH1267" s="92" t="e">
        <f>AD1267/(AG1267*2)</f>
        <v>#VALUE!</v>
      </c>
      <c r="AI1267" s="93" t="str">
        <f>IF(AG1267=1,AG1267/$AG$1270,"No aplica")</f>
        <v>No aplica</v>
      </c>
      <c r="AJ1267" s="93" t="e">
        <f>AF1267*AI1267</f>
        <v>#VALUE!</v>
      </c>
      <c r="AK1267" s="93" t="e">
        <f>AJ1267*$AE$23</f>
        <v>#VALUE!</v>
      </c>
    </row>
    <row r="1268" spans="1:37" ht="25.35" customHeight="1" thickTop="1" thickBot="1">
      <c r="A1268" s="296" t="s">
        <v>2259</v>
      </c>
      <c r="B1268" s="297"/>
      <c r="C1268" s="297"/>
      <c r="D1268" s="297"/>
      <c r="E1268" s="297"/>
      <c r="F1268" s="297"/>
      <c r="G1268" s="297"/>
      <c r="H1268" s="297"/>
      <c r="I1268" s="297"/>
      <c r="J1268" s="297"/>
      <c r="K1268" s="297"/>
      <c r="L1268" s="297"/>
      <c r="M1268" s="297"/>
      <c r="N1268" s="297"/>
      <c r="O1268" s="297"/>
      <c r="P1268" s="297"/>
      <c r="Q1268" s="297"/>
      <c r="R1268" s="297"/>
      <c r="S1268" s="297"/>
      <c r="T1268" s="297"/>
      <c r="U1268" s="297"/>
      <c r="V1268" s="297"/>
      <c r="W1268" s="297"/>
      <c r="X1268" s="297"/>
      <c r="Y1268" s="297"/>
      <c r="Z1268" s="297"/>
      <c r="AA1268" s="297"/>
      <c r="AB1268" s="297"/>
      <c r="AC1268" s="298"/>
      <c r="AD1268" s="205">
        <f>'Art. 121'!AF1224</f>
        <v>3</v>
      </c>
      <c r="AE1268" s="91" t="str">
        <f>IF(AG1268=1,AK1268,AG1268)</f>
        <v>No aplica</v>
      </c>
      <c r="AF1268">
        <f>AD1268/2</f>
        <v>1.5</v>
      </c>
      <c r="AG1268" s="89" t="str">
        <f>IF(AND(AF1268&gt;=0,AF1268&lt;=1),1,"No aplica")</f>
        <v>No aplica</v>
      </c>
      <c r="AH1268" s="92" t="e">
        <f>AD1268/(AG1268*2)</f>
        <v>#VALUE!</v>
      </c>
      <c r="AI1268" s="93" t="str">
        <f>IF(AG1268=1,AG1268/$AG$1270,"No aplica")</f>
        <v>No aplica</v>
      </c>
      <c r="AJ1268" s="93" t="e">
        <f>AF1268*AI1268</f>
        <v>#VALUE!</v>
      </c>
      <c r="AK1268" s="93" t="e">
        <f>AJ1268*$AE$23</f>
        <v>#VALUE!</v>
      </c>
    </row>
    <row r="1269" spans="1:37" ht="25.35" customHeight="1" thickTop="1" thickBot="1">
      <c r="A1269" s="296" t="s">
        <v>2260</v>
      </c>
      <c r="B1269" s="297"/>
      <c r="C1269" s="297"/>
      <c r="D1269" s="297"/>
      <c r="E1269" s="297"/>
      <c r="F1269" s="297"/>
      <c r="G1269" s="297"/>
      <c r="H1269" s="297"/>
      <c r="I1269" s="297"/>
      <c r="J1269" s="297"/>
      <c r="K1269" s="297"/>
      <c r="L1269" s="297"/>
      <c r="M1269" s="297"/>
      <c r="N1269" s="297"/>
      <c r="O1269" s="297"/>
      <c r="P1269" s="297"/>
      <c r="Q1269" s="297"/>
      <c r="R1269" s="297"/>
      <c r="S1269" s="297"/>
      <c r="T1269" s="297"/>
      <c r="U1269" s="297"/>
      <c r="V1269" s="297"/>
      <c r="W1269" s="297"/>
      <c r="X1269" s="297"/>
      <c r="Y1269" s="297"/>
      <c r="Z1269" s="297"/>
      <c r="AA1269" s="297"/>
      <c r="AB1269" s="297"/>
      <c r="AC1269" s="298"/>
      <c r="AD1269" s="205">
        <f>'Art. 121'!AF1225</f>
        <v>3</v>
      </c>
      <c r="AE1269" s="91" t="str">
        <f>IF(AG1269=1,AK1269,AG1269)</f>
        <v>No aplica</v>
      </c>
      <c r="AF1269">
        <f>AD1269/2</f>
        <v>1.5</v>
      </c>
      <c r="AG1269" s="89" t="str">
        <f>IF(AND(AF1269&gt;=0,AF1269&lt;=1),1,"No aplica")</f>
        <v>No aplica</v>
      </c>
      <c r="AH1269" s="92" t="e">
        <f>AD1269/(AG1269*2)</f>
        <v>#VALUE!</v>
      </c>
      <c r="AI1269" s="93" t="str">
        <f>IF(AG1269=1,AG1269/$AG$1270,"No aplica")</f>
        <v>No aplica</v>
      </c>
      <c r="AJ1269" s="93" t="e">
        <f>AF1269*AI1269</f>
        <v>#VALUE!</v>
      </c>
      <c r="AK1269" s="93" t="e">
        <f>AJ1269*$AE$23</f>
        <v>#VALUE!</v>
      </c>
    </row>
    <row r="1270" spans="1:37" ht="25.35" customHeight="1" thickTop="1">
      <c r="A1270" s="304" t="s">
        <v>2261</v>
      </c>
      <c r="B1270" s="304"/>
      <c r="C1270" s="304"/>
      <c r="D1270" s="304"/>
      <c r="E1270" s="304"/>
      <c r="F1270" s="304"/>
      <c r="G1270" s="304"/>
      <c r="H1270" s="304"/>
      <c r="I1270" s="304"/>
      <c r="J1270" s="304"/>
      <c r="K1270" s="304"/>
      <c r="L1270" s="304"/>
      <c r="M1270" s="304"/>
      <c r="N1270" s="304"/>
      <c r="O1270" s="304"/>
      <c r="P1270" s="304"/>
      <c r="Q1270" s="304"/>
      <c r="R1270" s="304"/>
      <c r="S1270" s="304"/>
      <c r="T1270" s="304"/>
      <c r="U1270" s="304"/>
      <c r="V1270" s="304"/>
      <c r="W1270" s="304"/>
      <c r="X1270" s="304"/>
      <c r="Y1270" s="304"/>
      <c r="Z1270" s="304"/>
      <c r="AA1270" s="304"/>
      <c r="AB1270" s="304"/>
      <c r="AC1270" s="304"/>
      <c r="AD1270" s="304"/>
      <c r="AE1270" s="91">
        <f>SUM(AE1263:AE1269)</f>
        <v>0</v>
      </c>
      <c r="AF1270" s="63"/>
      <c r="AG1270" s="94">
        <f>SUM(AG1265:AG1269)</f>
        <v>0</v>
      </c>
      <c r="AH1270" s="95"/>
      <c r="AI1270" s="96"/>
      <c r="AJ1270" s="96"/>
      <c r="AK1270" s="96"/>
    </row>
    <row r="1271" spans="1:37" ht="25.35" customHeight="1">
      <c r="A1271" s="302" t="s">
        <v>2262</v>
      </c>
      <c r="B1271" s="302"/>
      <c r="C1271" s="302"/>
      <c r="D1271" s="302"/>
      <c r="E1271" s="302"/>
      <c r="F1271" s="302"/>
      <c r="G1271" s="302"/>
      <c r="H1271" s="302"/>
      <c r="I1271" s="302"/>
      <c r="J1271" s="302"/>
      <c r="K1271" s="302"/>
      <c r="L1271" s="302"/>
      <c r="M1271" s="302"/>
      <c r="N1271" s="302"/>
      <c r="O1271" s="302"/>
      <c r="P1271" s="302"/>
      <c r="Q1271" s="302"/>
      <c r="R1271" s="302"/>
      <c r="S1271" s="302"/>
      <c r="T1271" s="302"/>
      <c r="U1271" s="302"/>
      <c r="V1271" s="302"/>
      <c r="W1271" s="302"/>
      <c r="X1271" s="302"/>
      <c r="Y1271" s="302"/>
      <c r="Z1271" s="302"/>
      <c r="AA1271" s="302"/>
      <c r="AB1271" s="302"/>
      <c r="AC1271" s="302"/>
      <c r="AD1271" s="302"/>
      <c r="AE1271" s="91">
        <f>AE1270/$AE$23*100</f>
        <v>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94" t="s">
        <v>958</v>
      </c>
      <c r="B1274" s="294"/>
      <c r="C1274" s="294"/>
      <c r="D1274" s="294"/>
      <c r="E1274" s="294"/>
      <c r="F1274" s="294"/>
      <c r="G1274" s="294"/>
      <c r="H1274" s="294"/>
      <c r="I1274" s="294"/>
      <c r="J1274" s="294"/>
      <c r="K1274" s="294"/>
      <c r="L1274" s="294"/>
      <c r="M1274" s="294"/>
      <c r="N1274" s="294"/>
      <c r="O1274" s="294"/>
      <c r="P1274" s="294"/>
      <c r="Q1274" s="294"/>
      <c r="R1274" s="294"/>
      <c r="S1274" s="294"/>
      <c r="T1274" s="294"/>
      <c r="U1274" s="294"/>
      <c r="V1274" s="294"/>
      <c r="W1274" s="294"/>
      <c r="X1274" s="294"/>
      <c r="Y1274" s="294"/>
      <c r="Z1274" s="294"/>
      <c r="AA1274" s="294"/>
      <c r="AB1274" s="294"/>
      <c r="AC1274" s="294"/>
      <c r="AD1274" s="204"/>
      <c r="AE1274" s="204"/>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03" t="s">
        <v>44</v>
      </c>
      <c r="B1277" s="303"/>
      <c r="C1277" s="303"/>
      <c r="D1277" s="303"/>
      <c r="E1277" s="303"/>
      <c r="F1277" s="303"/>
      <c r="G1277" s="303"/>
      <c r="H1277" s="303"/>
      <c r="I1277" s="303"/>
      <c r="J1277" s="303"/>
      <c r="K1277" s="303"/>
      <c r="L1277" s="303"/>
      <c r="M1277" s="303"/>
      <c r="N1277" s="303"/>
      <c r="O1277" s="303"/>
      <c r="P1277" s="303"/>
      <c r="Q1277" s="303"/>
      <c r="R1277" s="303"/>
      <c r="S1277" s="303"/>
      <c r="T1277" s="303"/>
      <c r="U1277" s="303"/>
      <c r="V1277" s="303"/>
      <c r="W1277" s="303"/>
      <c r="X1277" s="303"/>
      <c r="Y1277" s="303"/>
      <c r="Z1277" s="303"/>
      <c r="AA1277" s="303"/>
      <c r="AB1277" s="303"/>
      <c r="AC1277" s="303"/>
      <c r="AD1277" s="67" t="s">
        <v>67</v>
      </c>
      <c r="AE1277" s="201" t="s">
        <v>9</v>
      </c>
      <c r="AF1277" s="89" t="s">
        <v>1877</v>
      </c>
      <c r="AG1277" s="89" t="s">
        <v>1878</v>
      </c>
      <c r="AH1277" s="89" t="s">
        <v>1879</v>
      </c>
      <c r="AI1277" s="90" t="s">
        <v>1880</v>
      </c>
      <c r="AJ1277" s="89"/>
      <c r="AK1277" s="90" t="s">
        <v>1881</v>
      </c>
    </row>
    <row r="1278" spans="1:37" ht="25.35" customHeight="1" thickTop="1" thickBot="1">
      <c r="A1278" s="296" t="s">
        <v>2263</v>
      </c>
      <c r="B1278" s="297"/>
      <c r="C1278" s="297"/>
      <c r="D1278" s="297"/>
      <c r="E1278" s="297"/>
      <c r="F1278" s="297"/>
      <c r="G1278" s="297"/>
      <c r="H1278" s="297"/>
      <c r="I1278" s="297"/>
      <c r="J1278" s="297"/>
      <c r="K1278" s="297"/>
      <c r="L1278" s="297"/>
      <c r="M1278" s="297"/>
      <c r="N1278" s="297"/>
      <c r="O1278" s="297"/>
      <c r="P1278" s="297"/>
      <c r="Q1278" s="297"/>
      <c r="R1278" s="297"/>
      <c r="S1278" s="297"/>
      <c r="T1278" s="297"/>
      <c r="U1278" s="297"/>
      <c r="V1278" s="297"/>
      <c r="W1278" s="297"/>
      <c r="X1278" s="297"/>
      <c r="Y1278" s="297"/>
      <c r="Z1278" s="297"/>
      <c r="AA1278" s="297"/>
      <c r="AB1278" s="297"/>
      <c r="AC1278" s="298"/>
      <c r="AD1278" s="205">
        <f>'Art. 121'!AF1234</f>
        <v>2</v>
      </c>
      <c r="AE1278" s="91">
        <f t="shared" ref="AE1278:AE1286" si="224">IF(AG1278=1,AK1278,AG1278)</f>
        <v>0.52910052910052907</v>
      </c>
      <c r="AF1278">
        <f t="shared" ref="AF1278:AF1286" si="225">AD1278/2</f>
        <v>1</v>
      </c>
      <c r="AG1278" s="89">
        <f t="shared" ref="AG1278:AG1286" si="226">IF(AND(AF1278&gt;=0,AF1278&lt;=1),1,"No aplica")</f>
        <v>1</v>
      </c>
      <c r="AH1278" s="92">
        <f t="shared" ref="AH1278:AH1286" si="227">AD1278/(AG1278*2)</f>
        <v>1</v>
      </c>
      <c r="AI1278" s="93">
        <f t="shared" ref="AI1278:AI1286" si="228">IF(AG1278=1,AG1278/$AG$1287,"No aplica")</f>
        <v>0.1111111111111111</v>
      </c>
      <c r="AJ1278" s="93">
        <f t="shared" ref="AJ1278:AJ1286" si="229">AF1278*AI1278</f>
        <v>0.1111111111111111</v>
      </c>
      <c r="AK1278" s="93">
        <f t="shared" ref="AK1278:AK1286" si="230">AJ1278*$AE$23</f>
        <v>0.52910052910052907</v>
      </c>
    </row>
    <row r="1279" spans="1:37" ht="25.35" customHeight="1" thickTop="1" thickBot="1">
      <c r="A1279" s="296" t="s">
        <v>2264</v>
      </c>
      <c r="B1279" s="297"/>
      <c r="C1279" s="297"/>
      <c r="D1279" s="297"/>
      <c r="E1279" s="297"/>
      <c r="F1279" s="297"/>
      <c r="G1279" s="297"/>
      <c r="H1279" s="297"/>
      <c r="I1279" s="297"/>
      <c r="J1279" s="297"/>
      <c r="K1279" s="297"/>
      <c r="L1279" s="297"/>
      <c r="M1279" s="297"/>
      <c r="N1279" s="297"/>
      <c r="O1279" s="297"/>
      <c r="P1279" s="297"/>
      <c r="Q1279" s="297"/>
      <c r="R1279" s="297"/>
      <c r="S1279" s="297"/>
      <c r="T1279" s="297"/>
      <c r="U1279" s="297"/>
      <c r="V1279" s="297"/>
      <c r="W1279" s="297"/>
      <c r="X1279" s="297"/>
      <c r="Y1279" s="297"/>
      <c r="Z1279" s="297"/>
      <c r="AA1279" s="297"/>
      <c r="AB1279" s="297"/>
      <c r="AC1279" s="298"/>
      <c r="AD1279" s="205">
        <f>'Art. 121'!AF1234</f>
        <v>2</v>
      </c>
      <c r="AE1279" s="91">
        <f t="shared" si="224"/>
        <v>0.52910052910052907</v>
      </c>
      <c r="AF1279">
        <f t="shared" si="225"/>
        <v>1</v>
      </c>
      <c r="AG1279" s="89">
        <f t="shared" si="226"/>
        <v>1</v>
      </c>
      <c r="AH1279" s="92">
        <f t="shared" si="227"/>
        <v>1</v>
      </c>
      <c r="AI1279" s="93">
        <f t="shared" si="228"/>
        <v>0.1111111111111111</v>
      </c>
      <c r="AJ1279" s="93">
        <f t="shared" si="229"/>
        <v>0.1111111111111111</v>
      </c>
      <c r="AK1279" s="93">
        <f t="shared" si="230"/>
        <v>0.52910052910052907</v>
      </c>
    </row>
    <row r="1280" spans="1:37" ht="25.35" customHeight="1" thickTop="1" thickBot="1">
      <c r="A1280" s="296" t="s">
        <v>2265</v>
      </c>
      <c r="B1280" s="297"/>
      <c r="C1280" s="297"/>
      <c r="D1280" s="297"/>
      <c r="E1280" s="297"/>
      <c r="F1280" s="297"/>
      <c r="G1280" s="297"/>
      <c r="H1280" s="297"/>
      <c r="I1280" s="297"/>
      <c r="J1280" s="297"/>
      <c r="K1280" s="297"/>
      <c r="L1280" s="297"/>
      <c r="M1280" s="297"/>
      <c r="N1280" s="297"/>
      <c r="O1280" s="297"/>
      <c r="P1280" s="297"/>
      <c r="Q1280" s="297"/>
      <c r="R1280" s="297"/>
      <c r="S1280" s="297"/>
      <c r="T1280" s="297"/>
      <c r="U1280" s="297"/>
      <c r="V1280" s="297"/>
      <c r="W1280" s="297"/>
      <c r="X1280" s="297"/>
      <c r="Y1280" s="297"/>
      <c r="Z1280" s="297"/>
      <c r="AA1280" s="297"/>
      <c r="AB1280" s="297"/>
      <c r="AC1280" s="298"/>
      <c r="AD1280" s="205">
        <f>'Art. 121'!AF1235</f>
        <v>2</v>
      </c>
      <c r="AE1280" s="91">
        <f t="shared" si="224"/>
        <v>0.52910052910052907</v>
      </c>
      <c r="AF1280">
        <f t="shared" si="225"/>
        <v>1</v>
      </c>
      <c r="AG1280" s="89">
        <f t="shared" si="226"/>
        <v>1</v>
      </c>
      <c r="AH1280" s="92">
        <f t="shared" si="227"/>
        <v>1</v>
      </c>
      <c r="AI1280" s="93">
        <f t="shared" si="228"/>
        <v>0.1111111111111111</v>
      </c>
      <c r="AJ1280" s="93">
        <f t="shared" si="229"/>
        <v>0.1111111111111111</v>
      </c>
      <c r="AK1280" s="93">
        <f t="shared" si="230"/>
        <v>0.52910052910052907</v>
      </c>
    </row>
    <row r="1281" spans="1:37" ht="25.35" customHeight="1" thickTop="1" thickBot="1">
      <c r="A1281" s="296" t="s">
        <v>2266</v>
      </c>
      <c r="B1281" s="297"/>
      <c r="C1281" s="297"/>
      <c r="D1281" s="297"/>
      <c r="E1281" s="297"/>
      <c r="F1281" s="297"/>
      <c r="G1281" s="297"/>
      <c r="H1281" s="297"/>
      <c r="I1281" s="297"/>
      <c r="J1281" s="297"/>
      <c r="K1281" s="297"/>
      <c r="L1281" s="297"/>
      <c r="M1281" s="297"/>
      <c r="N1281" s="297"/>
      <c r="O1281" s="297"/>
      <c r="P1281" s="297"/>
      <c r="Q1281" s="297"/>
      <c r="R1281" s="297"/>
      <c r="S1281" s="297"/>
      <c r="T1281" s="297"/>
      <c r="U1281" s="297"/>
      <c r="V1281" s="297"/>
      <c r="W1281" s="297"/>
      <c r="X1281" s="297"/>
      <c r="Y1281" s="297"/>
      <c r="Z1281" s="297"/>
      <c r="AA1281" s="297"/>
      <c r="AB1281" s="297"/>
      <c r="AC1281" s="298"/>
      <c r="AD1281" s="205">
        <f>'Art. 121'!AF1236</f>
        <v>1</v>
      </c>
      <c r="AE1281" s="91">
        <f t="shared" si="224"/>
        <v>0.26455026455026454</v>
      </c>
      <c r="AF1281">
        <f t="shared" si="225"/>
        <v>0.5</v>
      </c>
      <c r="AG1281" s="89">
        <f t="shared" si="226"/>
        <v>1</v>
      </c>
      <c r="AH1281" s="92">
        <f t="shared" si="227"/>
        <v>0.5</v>
      </c>
      <c r="AI1281" s="93">
        <f t="shared" si="228"/>
        <v>0.1111111111111111</v>
      </c>
      <c r="AJ1281" s="93">
        <f t="shared" si="229"/>
        <v>5.5555555555555552E-2</v>
      </c>
      <c r="AK1281" s="93">
        <f t="shared" si="230"/>
        <v>0.26455026455026454</v>
      </c>
    </row>
    <row r="1282" spans="1:37" ht="25.35" customHeight="1" thickTop="1" thickBot="1">
      <c r="A1282" s="296" t="s">
        <v>2267</v>
      </c>
      <c r="B1282" s="297"/>
      <c r="C1282" s="297"/>
      <c r="D1282" s="297"/>
      <c r="E1282" s="297"/>
      <c r="F1282" s="297"/>
      <c r="G1282" s="297"/>
      <c r="H1282" s="297"/>
      <c r="I1282" s="297"/>
      <c r="J1282" s="297"/>
      <c r="K1282" s="297"/>
      <c r="L1282" s="297"/>
      <c r="M1282" s="297"/>
      <c r="N1282" s="297"/>
      <c r="O1282" s="297"/>
      <c r="P1282" s="297"/>
      <c r="Q1282" s="297"/>
      <c r="R1282" s="297"/>
      <c r="S1282" s="297"/>
      <c r="T1282" s="297"/>
      <c r="U1282" s="297"/>
      <c r="V1282" s="297"/>
      <c r="W1282" s="297"/>
      <c r="X1282" s="297"/>
      <c r="Y1282" s="297"/>
      <c r="Z1282" s="297"/>
      <c r="AA1282" s="297"/>
      <c r="AB1282" s="297"/>
      <c r="AC1282" s="298"/>
      <c r="AD1282" s="205">
        <f>'Art. 121'!AF1237</f>
        <v>1</v>
      </c>
      <c r="AE1282" s="91">
        <f t="shared" si="224"/>
        <v>0.26455026455026454</v>
      </c>
      <c r="AF1282">
        <f t="shared" si="225"/>
        <v>0.5</v>
      </c>
      <c r="AG1282" s="89">
        <f t="shared" si="226"/>
        <v>1</v>
      </c>
      <c r="AH1282" s="92">
        <f t="shared" si="227"/>
        <v>0.5</v>
      </c>
      <c r="AI1282" s="93">
        <f t="shared" si="228"/>
        <v>0.1111111111111111</v>
      </c>
      <c r="AJ1282" s="93">
        <f t="shared" si="229"/>
        <v>5.5555555555555552E-2</v>
      </c>
      <c r="AK1282" s="93">
        <f t="shared" si="230"/>
        <v>0.26455026455026454</v>
      </c>
    </row>
    <row r="1283" spans="1:37" ht="25.35" customHeight="1" thickTop="1" thickBot="1">
      <c r="A1283" s="296" t="s">
        <v>2268</v>
      </c>
      <c r="B1283" s="297"/>
      <c r="C1283" s="297"/>
      <c r="D1283" s="297"/>
      <c r="E1283" s="297"/>
      <c r="F1283" s="297"/>
      <c r="G1283" s="297"/>
      <c r="H1283" s="297"/>
      <c r="I1283" s="297"/>
      <c r="J1283" s="297"/>
      <c r="K1283" s="297"/>
      <c r="L1283" s="297"/>
      <c r="M1283" s="297"/>
      <c r="N1283" s="297"/>
      <c r="O1283" s="297"/>
      <c r="P1283" s="297"/>
      <c r="Q1283" s="297"/>
      <c r="R1283" s="297"/>
      <c r="S1283" s="297"/>
      <c r="T1283" s="297"/>
      <c r="U1283" s="297"/>
      <c r="V1283" s="297"/>
      <c r="W1283" s="297"/>
      <c r="X1283" s="297"/>
      <c r="Y1283" s="297"/>
      <c r="Z1283" s="297"/>
      <c r="AA1283" s="297"/>
      <c r="AB1283" s="297"/>
      <c r="AC1283" s="298"/>
      <c r="AD1283" s="205">
        <f>'Art. 121'!AF1239</f>
        <v>1</v>
      </c>
      <c r="AE1283" s="91">
        <f t="shared" si="224"/>
        <v>0.26455026455026454</v>
      </c>
      <c r="AF1283">
        <f t="shared" si="225"/>
        <v>0.5</v>
      </c>
      <c r="AG1283" s="89">
        <f t="shared" si="226"/>
        <v>1</v>
      </c>
      <c r="AH1283" s="92">
        <f t="shared" si="227"/>
        <v>0.5</v>
      </c>
      <c r="AI1283" s="93">
        <f t="shared" si="228"/>
        <v>0.1111111111111111</v>
      </c>
      <c r="AJ1283" s="93">
        <f t="shared" si="229"/>
        <v>5.5555555555555552E-2</v>
      </c>
      <c r="AK1283" s="93">
        <f t="shared" si="230"/>
        <v>0.26455026455026454</v>
      </c>
    </row>
    <row r="1284" spans="1:37" ht="25.35" customHeight="1" thickTop="1" thickBot="1">
      <c r="A1284" s="296" t="s">
        <v>2269</v>
      </c>
      <c r="B1284" s="297"/>
      <c r="C1284" s="297"/>
      <c r="D1284" s="297"/>
      <c r="E1284" s="297"/>
      <c r="F1284" s="297"/>
      <c r="G1284" s="297"/>
      <c r="H1284" s="297"/>
      <c r="I1284" s="297"/>
      <c r="J1284" s="297"/>
      <c r="K1284" s="297"/>
      <c r="L1284" s="297"/>
      <c r="M1284" s="297"/>
      <c r="N1284" s="297"/>
      <c r="O1284" s="297"/>
      <c r="P1284" s="297"/>
      <c r="Q1284" s="297"/>
      <c r="R1284" s="297"/>
      <c r="S1284" s="297"/>
      <c r="T1284" s="297"/>
      <c r="U1284" s="297"/>
      <c r="V1284" s="297"/>
      <c r="W1284" s="297"/>
      <c r="X1284" s="297"/>
      <c r="Y1284" s="297"/>
      <c r="Z1284" s="297"/>
      <c r="AA1284" s="297"/>
      <c r="AB1284" s="297"/>
      <c r="AC1284" s="298"/>
      <c r="AD1284" s="205">
        <f>'Art. 121'!AF1240</f>
        <v>1</v>
      </c>
      <c r="AE1284" s="91">
        <f t="shared" si="224"/>
        <v>0.26455026455026454</v>
      </c>
      <c r="AF1284">
        <f t="shared" si="225"/>
        <v>0.5</v>
      </c>
      <c r="AG1284" s="89">
        <f t="shared" si="226"/>
        <v>1</v>
      </c>
      <c r="AH1284" s="92">
        <f t="shared" si="227"/>
        <v>0.5</v>
      </c>
      <c r="AI1284" s="93">
        <f t="shared" si="228"/>
        <v>0.1111111111111111</v>
      </c>
      <c r="AJ1284" s="93">
        <f t="shared" si="229"/>
        <v>5.5555555555555552E-2</v>
      </c>
      <c r="AK1284" s="93">
        <f t="shared" si="230"/>
        <v>0.26455026455026454</v>
      </c>
    </row>
    <row r="1285" spans="1:37" ht="25.35" customHeight="1" thickTop="1" thickBot="1">
      <c r="A1285" s="296" t="s">
        <v>2270</v>
      </c>
      <c r="B1285" s="297"/>
      <c r="C1285" s="297"/>
      <c r="D1285" s="297"/>
      <c r="E1285" s="297"/>
      <c r="F1285" s="297"/>
      <c r="G1285" s="297"/>
      <c r="H1285" s="297"/>
      <c r="I1285" s="297"/>
      <c r="J1285" s="297"/>
      <c r="K1285" s="297"/>
      <c r="L1285" s="297"/>
      <c r="M1285" s="297"/>
      <c r="N1285" s="297"/>
      <c r="O1285" s="297"/>
      <c r="P1285" s="297"/>
      <c r="Q1285" s="297"/>
      <c r="R1285" s="297"/>
      <c r="S1285" s="297"/>
      <c r="T1285" s="297"/>
      <c r="U1285" s="297"/>
      <c r="V1285" s="297"/>
      <c r="W1285" s="297"/>
      <c r="X1285" s="297"/>
      <c r="Y1285" s="297"/>
      <c r="Z1285" s="297"/>
      <c r="AA1285" s="297"/>
      <c r="AB1285" s="297"/>
      <c r="AC1285" s="298"/>
      <c r="AD1285" s="205">
        <f>'Art. 121'!AF1241</f>
        <v>1</v>
      </c>
      <c r="AE1285" s="91">
        <f t="shared" si="224"/>
        <v>0.26455026455026454</v>
      </c>
      <c r="AF1285">
        <f t="shared" si="225"/>
        <v>0.5</v>
      </c>
      <c r="AG1285" s="89">
        <f t="shared" si="226"/>
        <v>1</v>
      </c>
      <c r="AH1285" s="92">
        <f t="shared" si="227"/>
        <v>0.5</v>
      </c>
      <c r="AI1285" s="93">
        <f t="shared" si="228"/>
        <v>0.1111111111111111</v>
      </c>
      <c r="AJ1285" s="93">
        <f t="shared" si="229"/>
        <v>5.5555555555555552E-2</v>
      </c>
      <c r="AK1285" s="93">
        <f t="shared" si="230"/>
        <v>0.26455026455026454</v>
      </c>
    </row>
    <row r="1286" spans="1:37" ht="25.35" customHeight="1" thickTop="1" thickBot="1">
      <c r="A1286" s="296" t="s">
        <v>2271</v>
      </c>
      <c r="B1286" s="297"/>
      <c r="C1286" s="297"/>
      <c r="D1286" s="297"/>
      <c r="E1286" s="297"/>
      <c r="F1286" s="297"/>
      <c r="G1286" s="297"/>
      <c r="H1286" s="297"/>
      <c r="I1286" s="297"/>
      <c r="J1286" s="297"/>
      <c r="K1286" s="297"/>
      <c r="L1286" s="297"/>
      <c r="M1286" s="297"/>
      <c r="N1286" s="297"/>
      <c r="O1286" s="297"/>
      <c r="P1286" s="297"/>
      <c r="Q1286" s="297"/>
      <c r="R1286" s="297"/>
      <c r="S1286" s="297"/>
      <c r="T1286" s="297"/>
      <c r="U1286" s="297"/>
      <c r="V1286" s="297"/>
      <c r="W1286" s="297"/>
      <c r="X1286" s="297"/>
      <c r="Y1286" s="297"/>
      <c r="Z1286" s="297"/>
      <c r="AA1286" s="297"/>
      <c r="AB1286" s="297"/>
      <c r="AC1286" s="298"/>
      <c r="AD1286" s="205">
        <f>'Art. 121'!AF1242</f>
        <v>1</v>
      </c>
      <c r="AE1286" s="91">
        <f t="shared" si="224"/>
        <v>0.26455026455026454</v>
      </c>
      <c r="AF1286">
        <f t="shared" si="225"/>
        <v>0.5</v>
      </c>
      <c r="AG1286" s="89">
        <f t="shared" si="226"/>
        <v>1</v>
      </c>
      <c r="AH1286" s="92">
        <f t="shared" si="227"/>
        <v>0.5</v>
      </c>
      <c r="AI1286" s="93">
        <f t="shared" si="228"/>
        <v>0.1111111111111111</v>
      </c>
      <c r="AJ1286" s="93">
        <f t="shared" si="229"/>
        <v>5.5555555555555552E-2</v>
      </c>
      <c r="AK1286" s="93">
        <f t="shared" si="230"/>
        <v>0.26455026455026454</v>
      </c>
    </row>
    <row r="1287" spans="1:37" ht="25.35" customHeight="1" thickTop="1">
      <c r="A1287" s="304" t="s">
        <v>2272</v>
      </c>
      <c r="B1287" s="304"/>
      <c r="C1287" s="304"/>
      <c r="D1287" s="304"/>
      <c r="E1287" s="304"/>
      <c r="F1287" s="304"/>
      <c r="G1287" s="304"/>
      <c r="H1287" s="304"/>
      <c r="I1287" s="304"/>
      <c r="J1287" s="304"/>
      <c r="K1287" s="304"/>
      <c r="L1287" s="304"/>
      <c r="M1287" s="304"/>
      <c r="N1287" s="304"/>
      <c r="O1287" s="304"/>
      <c r="P1287" s="304"/>
      <c r="Q1287" s="304"/>
      <c r="R1287" s="304"/>
      <c r="S1287" s="304"/>
      <c r="T1287" s="304"/>
      <c r="U1287" s="304"/>
      <c r="V1287" s="304"/>
      <c r="W1287" s="304"/>
      <c r="X1287" s="304"/>
      <c r="Y1287" s="304"/>
      <c r="Z1287" s="304"/>
      <c r="AA1287" s="304"/>
      <c r="AB1287" s="304"/>
      <c r="AC1287" s="304"/>
      <c r="AD1287" s="304"/>
      <c r="AE1287" s="91">
        <f>SUM(AE1278:AE1286)</f>
        <v>3.1746031746031749</v>
      </c>
      <c r="AF1287" s="63"/>
      <c r="AG1287" s="94">
        <f>SUM(AG1278:AG1286)</f>
        <v>9</v>
      </c>
      <c r="AH1287" s="95"/>
      <c r="AI1287" s="96"/>
      <c r="AJ1287" s="96"/>
      <c r="AK1287" s="96"/>
    </row>
    <row r="1288" spans="1:37" ht="25.35" customHeight="1">
      <c r="A1288" s="302" t="s">
        <v>2273</v>
      </c>
      <c r="B1288" s="302"/>
      <c r="C1288" s="302"/>
      <c r="D1288" s="302"/>
      <c r="E1288" s="302"/>
      <c r="F1288" s="302"/>
      <c r="G1288" s="302"/>
      <c r="H1288" s="302"/>
      <c r="I1288" s="302"/>
      <c r="J1288" s="302"/>
      <c r="K1288" s="302"/>
      <c r="L1288" s="302"/>
      <c r="M1288" s="302"/>
      <c r="N1288" s="302"/>
      <c r="O1288" s="302"/>
      <c r="P1288" s="302"/>
      <c r="Q1288" s="302"/>
      <c r="R1288" s="302"/>
      <c r="S1288" s="302"/>
      <c r="T1288" s="302"/>
      <c r="U1288" s="302"/>
      <c r="V1288" s="302"/>
      <c r="W1288" s="302"/>
      <c r="X1288" s="302"/>
      <c r="Y1288" s="302"/>
      <c r="Z1288" s="302"/>
      <c r="AA1288" s="302"/>
      <c r="AB1288" s="302"/>
      <c r="AC1288" s="302"/>
      <c r="AD1288" s="302"/>
      <c r="AE1288" s="91">
        <f>AE1287/$AE$23*100</f>
        <v>66.666666666666671</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05" t="s">
        <v>79</v>
      </c>
      <c r="B1290" s="305"/>
      <c r="C1290" s="305"/>
      <c r="D1290" s="305"/>
      <c r="E1290" s="305"/>
      <c r="F1290" s="305"/>
      <c r="G1290" s="305"/>
      <c r="H1290" s="305"/>
      <c r="I1290" s="305"/>
      <c r="J1290" s="305"/>
      <c r="K1290" s="305"/>
      <c r="L1290" s="305"/>
      <c r="M1290" s="305"/>
      <c r="N1290" s="305"/>
      <c r="O1290" s="305"/>
      <c r="P1290" s="305"/>
      <c r="Q1290" s="305"/>
      <c r="R1290" s="305"/>
      <c r="S1290" s="305"/>
      <c r="T1290" s="305"/>
      <c r="U1290" s="305"/>
      <c r="V1290" s="305"/>
      <c r="W1290" s="305"/>
      <c r="X1290" s="305"/>
      <c r="Y1290" s="305"/>
      <c r="Z1290" s="305"/>
      <c r="AA1290" s="305"/>
      <c r="AB1290" s="305"/>
      <c r="AC1290" s="305"/>
      <c r="AD1290" s="106" t="s">
        <v>67</v>
      </c>
      <c r="AE1290" s="107" t="s">
        <v>9</v>
      </c>
      <c r="AF1290" s="89" t="s">
        <v>1877</v>
      </c>
      <c r="AG1290" s="89" t="s">
        <v>1878</v>
      </c>
      <c r="AH1290" s="89" t="s">
        <v>1879</v>
      </c>
      <c r="AI1290" s="90" t="s">
        <v>1880</v>
      </c>
      <c r="AJ1290" s="89"/>
      <c r="AK1290" s="90" t="s">
        <v>1881</v>
      </c>
    </row>
    <row r="1291" spans="1:37" ht="25.35" customHeight="1" thickTop="1" thickBot="1">
      <c r="A1291" s="296" t="s">
        <v>969</v>
      </c>
      <c r="B1291" s="297" t="s">
        <v>970</v>
      </c>
      <c r="C1291" s="297" t="s">
        <v>970</v>
      </c>
      <c r="D1291" s="297" t="s">
        <v>970</v>
      </c>
      <c r="E1291" s="297" t="s">
        <v>970</v>
      </c>
      <c r="F1291" s="297" t="s">
        <v>970</v>
      </c>
      <c r="G1291" s="297" t="s">
        <v>970</v>
      </c>
      <c r="H1291" s="297" t="s">
        <v>970</v>
      </c>
      <c r="I1291" s="297" t="s">
        <v>970</v>
      </c>
      <c r="J1291" s="297" t="s">
        <v>970</v>
      </c>
      <c r="K1291" s="297" t="s">
        <v>970</v>
      </c>
      <c r="L1291" s="297" t="s">
        <v>970</v>
      </c>
      <c r="M1291" s="297" t="s">
        <v>970</v>
      </c>
      <c r="N1291" s="297" t="s">
        <v>970</v>
      </c>
      <c r="O1291" s="297" t="s">
        <v>970</v>
      </c>
      <c r="P1291" s="297" t="s">
        <v>970</v>
      </c>
      <c r="Q1291" s="297"/>
      <c r="R1291" s="297"/>
      <c r="S1291" s="297"/>
      <c r="T1291" s="297"/>
      <c r="U1291" s="297"/>
      <c r="V1291" s="297"/>
      <c r="W1291" s="297"/>
      <c r="X1291" s="297"/>
      <c r="Y1291" s="297"/>
      <c r="Z1291" s="297"/>
      <c r="AA1291" s="297"/>
      <c r="AB1291" s="297"/>
      <c r="AC1291" s="298"/>
      <c r="AD1291" s="205">
        <f>'Art. 121'!AF1245</f>
        <v>2</v>
      </c>
      <c r="AE1291" s="91">
        <f>IF(AG1291=1,AK1291,AG1291)</f>
        <v>0.95238095238095244</v>
      </c>
      <c r="AF1291">
        <f>AD1291/2</f>
        <v>1</v>
      </c>
      <c r="AG1291" s="89">
        <f>IF(AND(AF1291&gt;=0,AF1291&lt;=1),1,"No aplica")</f>
        <v>1</v>
      </c>
      <c r="AH1291" s="92">
        <f>AD1291/(AG1291*2)</f>
        <v>1</v>
      </c>
      <c r="AI1291" s="93">
        <f>IF(AG1291=1,AG1291/$AG$1296,"No aplica")</f>
        <v>0.2</v>
      </c>
      <c r="AJ1291" s="93">
        <f>AF1291*AI1291</f>
        <v>0.2</v>
      </c>
      <c r="AK1291" s="93">
        <f>AJ1291*$AE$23</f>
        <v>0.95238095238095244</v>
      </c>
    </row>
    <row r="1292" spans="1:37" ht="25.35" customHeight="1" thickTop="1" thickBot="1">
      <c r="A1292" s="296" t="s">
        <v>2274</v>
      </c>
      <c r="B1292" s="297" t="s">
        <v>972</v>
      </c>
      <c r="C1292" s="297" t="s">
        <v>972</v>
      </c>
      <c r="D1292" s="297" t="s">
        <v>972</v>
      </c>
      <c r="E1292" s="297" t="s">
        <v>972</v>
      </c>
      <c r="F1292" s="297" t="s">
        <v>972</v>
      </c>
      <c r="G1292" s="297" t="s">
        <v>972</v>
      </c>
      <c r="H1292" s="297" t="s">
        <v>972</v>
      </c>
      <c r="I1292" s="297" t="s">
        <v>972</v>
      </c>
      <c r="J1292" s="297" t="s">
        <v>972</v>
      </c>
      <c r="K1292" s="297" t="s">
        <v>972</v>
      </c>
      <c r="L1292" s="297" t="s">
        <v>972</v>
      </c>
      <c r="M1292" s="297" t="s">
        <v>972</v>
      </c>
      <c r="N1292" s="297" t="s">
        <v>972</v>
      </c>
      <c r="O1292" s="297" t="s">
        <v>972</v>
      </c>
      <c r="P1292" s="297" t="s">
        <v>972</v>
      </c>
      <c r="Q1292" s="297"/>
      <c r="R1292" s="297"/>
      <c r="S1292" s="297"/>
      <c r="T1292" s="297"/>
      <c r="U1292" s="297"/>
      <c r="V1292" s="297"/>
      <c r="W1292" s="297"/>
      <c r="X1292" s="297"/>
      <c r="Y1292" s="297"/>
      <c r="Z1292" s="297"/>
      <c r="AA1292" s="297"/>
      <c r="AB1292" s="297"/>
      <c r="AC1292" s="298"/>
      <c r="AD1292" s="205">
        <f>'Art. 121'!AF1246</f>
        <v>2</v>
      </c>
      <c r="AE1292" s="91">
        <f>IF(AG1292=1,AK1292,AG1292)</f>
        <v>0.95238095238095244</v>
      </c>
      <c r="AF1292">
        <f>AD1292/2</f>
        <v>1</v>
      </c>
      <c r="AG1292" s="89">
        <f>IF(AND(AF1292&gt;=0,AF1292&lt;=1),1,"No aplica")</f>
        <v>1</v>
      </c>
      <c r="AH1292" s="92">
        <f>AD1292/(AG1292*2)</f>
        <v>1</v>
      </c>
      <c r="AI1292" s="93">
        <f>IF(AG1292=1,AG1292/$AG$1296,"No aplica")</f>
        <v>0.2</v>
      </c>
      <c r="AJ1292" s="93">
        <f>AF1292*AI1292</f>
        <v>0.2</v>
      </c>
      <c r="AK1292" s="93">
        <f>AJ1292*$AE$23</f>
        <v>0.95238095238095244</v>
      </c>
    </row>
    <row r="1293" spans="1:37" ht="25.35" customHeight="1" thickTop="1" thickBot="1">
      <c r="A1293" s="296" t="s">
        <v>2275</v>
      </c>
      <c r="B1293" s="297" t="s">
        <v>974</v>
      </c>
      <c r="C1293" s="297" t="s">
        <v>974</v>
      </c>
      <c r="D1293" s="297" t="s">
        <v>974</v>
      </c>
      <c r="E1293" s="297" t="s">
        <v>974</v>
      </c>
      <c r="F1293" s="297" t="s">
        <v>974</v>
      </c>
      <c r="G1293" s="297" t="s">
        <v>974</v>
      </c>
      <c r="H1293" s="297" t="s">
        <v>974</v>
      </c>
      <c r="I1293" s="297" t="s">
        <v>974</v>
      </c>
      <c r="J1293" s="297" t="s">
        <v>974</v>
      </c>
      <c r="K1293" s="297" t="s">
        <v>974</v>
      </c>
      <c r="L1293" s="297" t="s">
        <v>974</v>
      </c>
      <c r="M1293" s="297" t="s">
        <v>974</v>
      </c>
      <c r="N1293" s="297" t="s">
        <v>974</v>
      </c>
      <c r="O1293" s="297" t="s">
        <v>974</v>
      </c>
      <c r="P1293" s="297" t="s">
        <v>974</v>
      </c>
      <c r="Q1293" s="297"/>
      <c r="R1293" s="297"/>
      <c r="S1293" s="297"/>
      <c r="T1293" s="297"/>
      <c r="U1293" s="297"/>
      <c r="V1293" s="297"/>
      <c r="W1293" s="297"/>
      <c r="X1293" s="297"/>
      <c r="Y1293" s="297"/>
      <c r="Z1293" s="297"/>
      <c r="AA1293" s="297"/>
      <c r="AB1293" s="297"/>
      <c r="AC1293" s="298"/>
      <c r="AD1293" s="205">
        <f>'Art. 121'!AF1247</f>
        <v>2</v>
      </c>
      <c r="AE1293" s="91">
        <f>IF(AG1293=1,AK1293,AG1293)</f>
        <v>0.95238095238095244</v>
      </c>
      <c r="AF1293">
        <f>AD1293/2</f>
        <v>1</v>
      </c>
      <c r="AG1293" s="89">
        <f>IF(AND(AF1293&gt;=0,AF1293&lt;=1),1,"No aplica")</f>
        <v>1</v>
      </c>
      <c r="AH1293" s="92">
        <f>AD1293/(AG1293*2)</f>
        <v>1</v>
      </c>
      <c r="AI1293" s="93">
        <f>IF(AG1293=1,AG1293/$AG$1296,"No aplica")</f>
        <v>0.2</v>
      </c>
      <c r="AJ1293" s="93">
        <f>AF1293*AI1293</f>
        <v>0.2</v>
      </c>
      <c r="AK1293" s="93">
        <f>AJ1293*$AE$23</f>
        <v>0.95238095238095244</v>
      </c>
    </row>
    <row r="1294" spans="1:37" ht="25.35" customHeight="1" thickTop="1" thickBot="1">
      <c r="A1294" s="296" t="s">
        <v>2276</v>
      </c>
      <c r="B1294" s="297" t="s">
        <v>976</v>
      </c>
      <c r="C1294" s="297" t="s">
        <v>976</v>
      </c>
      <c r="D1294" s="297" t="s">
        <v>976</v>
      </c>
      <c r="E1294" s="297" t="s">
        <v>976</v>
      </c>
      <c r="F1294" s="297" t="s">
        <v>976</v>
      </c>
      <c r="G1294" s="297" t="s">
        <v>976</v>
      </c>
      <c r="H1294" s="297" t="s">
        <v>976</v>
      </c>
      <c r="I1294" s="297" t="s">
        <v>976</v>
      </c>
      <c r="J1294" s="297" t="s">
        <v>976</v>
      </c>
      <c r="K1294" s="297" t="s">
        <v>976</v>
      </c>
      <c r="L1294" s="297" t="s">
        <v>976</v>
      </c>
      <c r="M1294" s="297" t="s">
        <v>976</v>
      </c>
      <c r="N1294" s="297" t="s">
        <v>976</v>
      </c>
      <c r="O1294" s="297" t="s">
        <v>976</v>
      </c>
      <c r="P1294" s="297" t="s">
        <v>976</v>
      </c>
      <c r="Q1294" s="297"/>
      <c r="R1294" s="297"/>
      <c r="S1294" s="297"/>
      <c r="T1294" s="297"/>
      <c r="U1294" s="297"/>
      <c r="V1294" s="297"/>
      <c r="W1294" s="297"/>
      <c r="X1294" s="297"/>
      <c r="Y1294" s="297"/>
      <c r="Z1294" s="297"/>
      <c r="AA1294" s="297"/>
      <c r="AB1294" s="297"/>
      <c r="AC1294" s="298"/>
      <c r="AD1294" s="205">
        <f>'Art. 121'!AF1248</f>
        <v>1</v>
      </c>
      <c r="AE1294" s="91">
        <f>IF(AG1294=1,AK1294,AG1294)</f>
        <v>0.47619047619047622</v>
      </c>
      <c r="AF1294">
        <f>AD1294/2</f>
        <v>0.5</v>
      </c>
      <c r="AG1294" s="89">
        <f>IF(AND(AF1294&gt;=0,AF1294&lt;=1),1,"No aplica")</f>
        <v>1</v>
      </c>
      <c r="AH1294" s="92">
        <f>AD1294/(AG1294*2)</f>
        <v>0.5</v>
      </c>
      <c r="AI1294" s="93">
        <f>IF(AG1294=1,AG1294/$AG$1296,"No aplica")</f>
        <v>0.2</v>
      </c>
      <c r="AJ1294" s="93">
        <f>AF1294*AI1294</f>
        <v>0.1</v>
      </c>
      <c r="AK1294" s="93">
        <f>AJ1294*$AE$23</f>
        <v>0.47619047619047622</v>
      </c>
    </row>
    <row r="1295" spans="1:37" ht="25.35" customHeight="1" thickTop="1" thickBot="1">
      <c r="A1295" s="296" t="s">
        <v>977</v>
      </c>
      <c r="B1295" s="297" t="s">
        <v>978</v>
      </c>
      <c r="C1295" s="297" t="s">
        <v>978</v>
      </c>
      <c r="D1295" s="297" t="s">
        <v>978</v>
      </c>
      <c r="E1295" s="297" t="s">
        <v>978</v>
      </c>
      <c r="F1295" s="297" t="s">
        <v>978</v>
      </c>
      <c r="G1295" s="297" t="s">
        <v>978</v>
      </c>
      <c r="H1295" s="297" t="s">
        <v>978</v>
      </c>
      <c r="I1295" s="297" t="s">
        <v>978</v>
      </c>
      <c r="J1295" s="297" t="s">
        <v>978</v>
      </c>
      <c r="K1295" s="297" t="s">
        <v>978</v>
      </c>
      <c r="L1295" s="297" t="s">
        <v>978</v>
      </c>
      <c r="M1295" s="297" t="s">
        <v>978</v>
      </c>
      <c r="N1295" s="297" t="s">
        <v>978</v>
      </c>
      <c r="O1295" s="297" t="s">
        <v>978</v>
      </c>
      <c r="P1295" s="297" t="s">
        <v>978</v>
      </c>
      <c r="Q1295" s="297"/>
      <c r="R1295" s="297"/>
      <c r="S1295" s="297"/>
      <c r="T1295" s="297"/>
      <c r="U1295" s="297"/>
      <c r="V1295" s="297"/>
      <c r="W1295" s="297"/>
      <c r="X1295" s="297"/>
      <c r="Y1295" s="297"/>
      <c r="Z1295" s="297"/>
      <c r="AA1295" s="297"/>
      <c r="AB1295" s="297"/>
      <c r="AC1295" s="298"/>
      <c r="AD1295" s="205">
        <f>'Art. 121'!AF1249</f>
        <v>2</v>
      </c>
      <c r="AE1295" s="91">
        <f>IF(AG1295=1,AK1295,AG1295)</f>
        <v>0.95238095238095244</v>
      </c>
      <c r="AF1295">
        <f>AD1295/2</f>
        <v>1</v>
      </c>
      <c r="AG1295" s="89">
        <f>IF(AND(AF1295&gt;=0,AF1295&lt;=1),1,"No aplica")</f>
        <v>1</v>
      </c>
      <c r="AH1295" s="92">
        <f>AD1295/(AG1295*2)</f>
        <v>1</v>
      </c>
      <c r="AI1295" s="93">
        <f>IF(AG1295=1,AG1295/$AG$1296,"No aplica")</f>
        <v>0.2</v>
      </c>
      <c r="AJ1295" s="93">
        <f>AF1295*AI1295</f>
        <v>0.2</v>
      </c>
      <c r="AK1295" s="93">
        <f>AJ1295*$AE$23</f>
        <v>0.95238095238095244</v>
      </c>
    </row>
    <row r="1296" spans="1:37" ht="25.35" customHeight="1" thickTop="1">
      <c r="A1296" s="304" t="s">
        <v>2277</v>
      </c>
      <c r="B1296" s="304"/>
      <c r="C1296" s="304"/>
      <c r="D1296" s="304"/>
      <c r="E1296" s="304"/>
      <c r="F1296" s="304"/>
      <c r="G1296" s="304"/>
      <c r="H1296" s="304"/>
      <c r="I1296" s="304"/>
      <c r="J1296" s="304"/>
      <c r="K1296" s="304"/>
      <c r="L1296" s="304"/>
      <c r="M1296" s="304"/>
      <c r="N1296" s="304"/>
      <c r="O1296" s="304"/>
      <c r="P1296" s="304"/>
      <c r="Q1296" s="304"/>
      <c r="R1296" s="304"/>
      <c r="S1296" s="304"/>
      <c r="T1296" s="304"/>
      <c r="U1296" s="304"/>
      <c r="V1296" s="304"/>
      <c r="W1296" s="304"/>
      <c r="X1296" s="304"/>
      <c r="Y1296" s="304"/>
      <c r="Z1296" s="304"/>
      <c r="AA1296" s="304"/>
      <c r="AB1296" s="304"/>
      <c r="AC1296" s="304"/>
      <c r="AD1296" s="304"/>
      <c r="AE1296" s="91">
        <f>SUM(AE1289:AE1295)</f>
        <v>4.2857142857142856</v>
      </c>
      <c r="AF1296" s="63"/>
      <c r="AG1296" s="94">
        <f>SUM(AG1291:AG1295)</f>
        <v>5</v>
      </c>
      <c r="AH1296" s="95"/>
      <c r="AI1296" s="96"/>
      <c r="AJ1296" s="96"/>
      <c r="AK1296" s="96"/>
    </row>
    <row r="1297" spans="1:37" ht="25.35" customHeight="1">
      <c r="A1297" s="302" t="s">
        <v>2278</v>
      </c>
      <c r="B1297" s="302"/>
      <c r="C1297" s="302"/>
      <c r="D1297" s="302"/>
      <c r="E1297" s="302"/>
      <c r="F1297" s="302"/>
      <c r="G1297" s="302"/>
      <c r="H1297" s="302"/>
      <c r="I1297" s="302"/>
      <c r="J1297" s="302"/>
      <c r="K1297" s="302"/>
      <c r="L1297" s="302"/>
      <c r="M1297" s="302"/>
      <c r="N1297" s="302"/>
      <c r="O1297" s="302"/>
      <c r="P1297" s="302"/>
      <c r="Q1297" s="302"/>
      <c r="R1297" s="302"/>
      <c r="S1297" s="302"/>
      <c r="T1297" s="302"/>
      <c r="U1297" s="302"/>
      <c r="V1297" s="302"/>
      <c r="W1297" s="302"/>
      <c r="X1297" s="302"/>
      <c r="Y1297" s="302"/>
      <c r="Z1297" s="302"/>
      <c r="AA1297" s="302"/>
      <c r="AB1297" s="302"/>
      <c r="AC1297" s="302"/>
      <c r="AD1297" s="302"/>
      <c r="AE1297" s="91">
        <f>AE1296/$AE$23*100</f>
        <v>90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94" t="s">
        <v>979</v>
      </c>
      <c r="B1300" s="294"/>
      <c r="C1300" s="294"/>
      <c r="D1300" s="294"/>
      <c r="E1300" s="294"/>
      <c r="F1300" s="294"/>
      <c r="G1300" s="294"/>
      <c r="H1300" s="294"/>
      <c r="I1300" s="294"/>
      <c r="J1300" s="294"/>
      <c r="K1300" s="294"/>
      <c r="L1300" s="294"/>
      <c r="M1300" s="294"/>
      <c r="N1300" s="294"/>
      <c r="O1300" s="294"/>
      <c r="P1300" s="294"/>
      <c r="Q1300" s="294"/>
      <c r="R1300" s="294"/>
      <c r="S1300" s="294"/>
      <c r="T1300" s="294"/>
      <c r="U1300" s="294"/>
      <c r="V1300" s="294"/>
      <c r="W1300" s="294"/>
      <c r="X1300" s="294"/>
      <c r="Y1300" s="294"/>
      <c r="Z1300" s="294"/>
      <c r="AA1300" s="294"/>
      <c r="AB1300" s="294"/>
      <c r="AC1300" s="294"/>
      <c r="AD1300" s="204"/>
      <c r="AE1300" s="204"/>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03" t="s">
        <v>44</v>
      </c>
      <c r="B1303" s="303"/>
      <c r="C1303" s="303"/>
      <c r="D1303" s="303"/>
      <c r="E1303" s="303"/>
      <c r="F1303" s="303"/>
      <c r="G1303" s="303"/>
      <c r="H1303" s="303"/>
      <c r="I1303" s="303"/>
      <c r="J1303" s="303"/>
      <c r="K1303" s="303"/>
      <c r="L1303" s="303"/>
      <c r="M1303" s="303"/>
      <c r="N1303" s="303"/>
      <c r="O1303" s="303"/>
      <c r="P1303" s="303"/>
      <c r="Q1303" s="303"/>
      <c r="R1303" s="303"/>
      <c r="S1303" s="303"/>
      <c r="T1303" s="303"/>
      <c r="U1303" s="303"/>
      <c r="V1303" s="303"/>
      <c r="W1303" s="303"/>
      <c r="X1303" s="303"/>
      <c r="Y1303" s="303"/>
      <c r="Z1303" s="303"/>
      <c r="AA1303" s="303"/>
      <c r="AB1303" s="303"/>
      <c r="AC1303" s="303"/>
      <c r="AD1303" s="67" t="s">
        <v>67</v>
      </c>
      <c r="AE1303" s="201" t="s">
        <v>9</v>
      </c>
      <c r="AF1303" s="89" t="s">
        <v>1877</v>
      </c>
      <c r="AG1303" s="89" t="s">
        <v>1878</v>
      </c>
      <c r="AH1303" s="89" t="s">
        <v>1879</v>
      </c>
      <c r="AI1303" s="90" t="s">
        <v>1880</v>
      </c>
      <c r="AJ1303" s="89"/>
      <c r="AK1303" s="90" t="s">
        <v>1881</v>
      </c>
    </row>
    <row r="1304" spans="1:37" ht="25.35" customHeight="1" thickTop="1" thickBot="1">
      <c r="A1304" s="296" t="s">
        <v>960</v>
      </c>
      <c r="B1304" s="297" t="s">
        <v>980</v>
      </c>
      <c r="C1304" s="297" t="s">
        <v>980</v>
      </c>
      <c r="D1304" s="297" t="s">
        <v>980</v>
      </c>
      <c r="E1304" s="297" t="s">
        <v>980</v>
      </c>
      <c r="F1304" s="297" t="s">
        <v>980</v>
      </c>
      <c r="G1304" s="297" t="s">
        <v>980</v>
      </c>
      <c r="H1304" s="297" t="s">
        <v>980</v>
      </c>
      <c r="I1304" s="297" t="s">
        <v>980</v>
      </c>
      <c r="J1304" s="297" t="s">
        <v>980</v>
      </c>
      <c r="K1304" s="297" t="s">
        <v>980</v>
      </c>
      <c r="L1304" s="297" t="s">
        <v>980</v>
      </c>
      <c r="M1304" s="297" t="s">
        <v>980</v>
      </c>
      <c r="N1304" s="297" t="s">
        <v>980</v>
      </c>
      <c r="O1304" s="297" t="s">
        <v>980</v>
      </c>
      <c r="P1304" s="297" t="s">
        <v>980</v>
      </c>
      <c r="Q1304" s="297"/>
      <c r="R1304" s="297"/>
      <c r="S1304" s="297"/>
      <c r="T1304" s="297"/>
      <c r="U1304" s="297"/>
      <c r="V1304" s="297"/>
      <c r="W1304" s="297"/>
      <c r="X1304" s="297"/>
      <c r="Y1304" s="297"/>
      <c r="Z1304" s="297"/>
      <c r="AA1304" s="297"/>
      <c r="AB1304" s="297"/>
      <c r="AC1304" s="298"/>
      <c r="AD1304" s="205">
        <f>'Art. 121'!AF1258</f>
        <v>3</v>
      </c>
      <c r="AE1304" s="91" t="str">
        <f t="shared" ref="AE1304:AE1313" si="231">IF(AG1304=1,AK1304,AG1304)</f>
        <v>No aplica</v>
      </c>
      <c r="AF1304">
        <f t="shared" ref="AF1304:AF1313" si="232">AD1304/2</f>
        <v>1.5</v>
      </c>
      <c r="AG1304" s="89" t="str">
        <f t="shared" ref="AG1304:AG1313" si="233">IF(AND(AF1304&gt;=0,AF1304&lt;=1),1,"No aplica")</f>
        <v>No aplica</v>
      </c>
      <c r="AH1304" s="92" t="e">
        <f t="shared" ref="AH1304:AH1313" si="234">AD1304/(AG1304*2)</f>
        <v>#VALUE!</v>
      </c>
      <c r="AI1304" s="93" t="str">
        <f t="shared" ref="AI1304:AI1313" si="235">IF(AG1304=1,AG1304/$AG$1314,"No aplica")</f>
        <v>No aplica</v>
      </c>
      <c r="AJ1304" s="93" t="e">
        <f t="shared" ref="AJ1304:AJ1313" si="236">AF1304*AI1304</f>
        <v>#VALUE!</v>
      </c>
      <c r="AK1304" s="93" t="e">
        <f t="shared" ref="AK1304:AK1313" si="237">AJ1304*$AE$23</f>
        <v>#VALUE!</v>
      </c>
    </row>
    <row r="1305" spans="1:37" ht="25.35" customHeight="1" thickTop="1" thickBot="1">
      <c r="A1305" s="296" t="s">
        <v>961</v>
      </c>
      <c r="B1305" s="297" t="s">
        <v>981</v>
      </c>
      <c r="C1305" s="297" t="s">
        <v>981</v>
      </c>
      <c r="D1305" s="297" t="s">
        <v>981</v>
      </c>
      <c r="E1305" s="297" t="s">
        <v>981</v>
      </c>
      <c r="F1305" s="297" t="s">
        <v>981</v>
      </c>
      <c r="G1305" s="297" t="s">
        <v>981</v>
      </c>
      <c r="H1305" s="297" t="s">
        <v>981</v>
      </c>
      <c r="I1305" s="297" t="s">
        <v>981</v>
      </c>
      <c r="J1305" s="297" t="s">
        <v>981</v>
      </c>
      <c r="K1305" s="297" t="s">
        <v>981</v>
      </c>
      <c r="L1305" s="297" t="s">
        <v>981</v>
      </c>
      <c r="M1305" s="297" t="s">
        <v>981</v>
      </c>
      <c r="N1305" s="297" t="s">
        <v>981</v>
      </c>
      <c r="O1305" s="297" t="s">
        <v>981</v>
      </c>
      <c r="P1305" s="297" t="s">
        <v>981</v>
      </c>
      <c r="Q1305" s="297"/>
      <c r="R1305" s="297"/>
      <c r="S1305" s="297"/>
      <c r="T1305" s="297"/>
      <c r="U1305" s="297"/>
      <c r="V1305" s="297"/>
      <c r="W1305" s="297"/>
      <c r="X1305" s="297"/>
      <c r="Y1305" s="297"/>
      <c r="Z1305" s="297"/>
      <c r="AA1305" s="297"/>
      <c r="AB1305" s="297"/>
      <c r="AC1305" s="298"/>
      <c r="AD1305" s="205">
        <f>'Art. 121'!AF1259</f>
        <v>3</v>
      </c>
      <c r="AE1305" s="91" t="str">
        <f t="shared" si="231"/>
        <v>No aplica</v>
      </c>
      <c r="AF1305">
        <f t="shared" si="232"/>
        <v>1.5</v>
      </c>
      <c r="AG1305" s="89" t="str">
        <f t="shared" si="233"/>
        <v>No aplica</v>
      </c>
      <c r="AH1305" s="92" t="e">
        <f t="shared" si="234"/>
        <v>#VALUE!</v>
      </c>
      <c r="AI1305" s="93" t="str">
        <f t="shared" si="235"/>
        <v>No aplica</v>
      </c>
      <c r="AJ1305" s="93" t="e">
        <f t="shared" si="236"/>
        <v>#VALUE!</v>
      </c>
      <c r="AK1305" s="93" t="e">
        <f t="shared" si="237"/>
        <v>#VALUE!</v>
      </c>
    </row>
    <row r="1306" spans="1:37" ht="25.35" customHeight="1" thickTop="1" thickBot="1">
      <c r="A1306" s="296" t="s">
        <v>982</v>
      </c>
      <c r="B1306" s="297" t="s">
        <v>983</v>
      </c>
      <c r="C1306" s="297" t="s">
        <v>983</v>
      </c>
      <c r="D1306" s="297" t="s">
        <v>983</v>
      </c>
      <c r="E1306" s="297" t="s">
        <v>983</v>
      </c>
      <c r="F1306" s="297" t="s">
        <v>983</v>
      </c>
      <c r="G1306" s="297" t="s">
        <v>983</v>
      </c>
      <c r="H1306" s="297" t="s">
        <v>983</v>
      </c>
      <c r="I1306" s="297" t="s">
        <v>983</v>
      </c>
      <c r="J1306" s="297" t="s">
        <v>983</v>
      </c>
      <c r="K1306" s="297" t="s">
        <v>983</v>
      </c>
      <c r="L1306" s="297" t="s">
        <v>983</v>
      </c>
      <c r="M1306" s="297" t="s">
        <v>983</v>
      </c>
      <c r="N1306" s="297" t="s">
        <v>983</v>
      </c>
      <c r="O1306" s="297" t="s">
        <v>983</v>
      </c>
      <c r="P1306" s="297" t="s">
        <v>983</v>
      </c>
      <c r="Q1306" s="297"/>
      <c r="R1306" s="297"/>
      <c r="S1306" s="297"/>
      <c r="T1306" s="297"/>
      <c r="U1306" s="297"/>
      <c r="V1306" s="297"/>
      <c r="W1306" s="297"/>
      <c r="X1306" s="297"/>
      <c r="Y1306" s="297"/>
      <c r="Z1306" s="297"/>
      <c r="AA1306" s="297"/>
      <c r="AB1306" s="297"/>
      <c r="AC1306" s="298"/>
      <c r="AD1306" s="205">
        <f>'Art. 121'!AF1260</f>
        <v>3</v>
      </c>
      <c r="AE1306" s="91" t="str">
        <f t="shared" si="231"/>
        <v>No aplica</v>
      </c>
      <c r="AF1306">
        <f t="shared" si="232"/>
        <v>1.5</v>
      </c>
      <c r="AG1306" s="89" t="str">
        <f t="shared" si="233"/>
        <v>No aplica</v>
      </c>
      <c r="AH1306" s="92" t="e">
        <f t="shared" si="234"/>
        <v>#VALUE!</v>
      </c>
      <c r="AI1306" s="93" t="str">
        <f t="shared" si="235"/>
        <v>No aplica</v>
      </c>
      <c r="AJ1306" s="93" t="e">
        <f t="shared" si="236"/>
        <v>#VALUE!</v>
      </c>
      <c r="AK1306" s="93" t="e">
        <f t="shared" si="237"/>
        <v>#VALUE!</v>
      </c>
    </row>
    <row r="1307" spans="1:37" ht="25.35" customHeight="1" thickTop="1" thickBot="1">
      <c r="A1307" s="296" t="s">
        <v>984</v>
      </c>
      <c r="B1307" s="297" t="s">
        <v>985</v>
      </c>
      <c r="C1307" s="297" t="s">
        <v>985</v>
      </c>
      <c r="D1307" s="297" t="s">
        <v>985</v>
      </c>
      <c r="E1307" s="297" t="s">
        <v>985</v>
      </c>
      <c r="F1307" s="297" t="s">
        <v>985</v>
      </c>
      <c r="G1307" s="297" t="s">
        <v>985</v>
      </c>
      <c r="H1307" s="297" t="s">
        <v>985</v>
      </c>
      <c r="I1307" s="297" t="s">
        <v>985</v>
      </c>
      <c r="J1307" s="297" t="s">
        <v>985</v>
      </c>
      <c r="K1307" s="297" t="s">
        <v>985</v>
      </c>
      <c r="L1307" s="297" t="s">
        <v>985</v>
      </c>
      <c r="M1307" s="297" t="s">
        <v>985</v>
      </c>
      <c r="N1307" s="297" t="s">
        <v>985</v>
      </c>
      <c r="O1307" s="297" t="s">
        <v>985</v>
      </c>
      <c r="P1307" s="297" t="s">
        <v>985</v>
      </c>
      <c r="Q1307" s="297"/>
      <c r="R1307" s="297"/>
      <c r="S1307" s="297"/>
      <c r="T1307" s="297"/>
      <c r="U1307" s="297"/>
      <c r="V1307" s="297"/>
      <c r="W1307" s="297"/>
      <c r="X1307" s="297"/>
      <c r="Y1307" s="297"/>
      <c r="Z1307" s="297"/>
      <c r="AA1307" s="297"/>
      <c r="AB1307" s="297"/>
      <c r="AC1307" s="298"/>
      <c r="AD1307" s="205">
        <f>'Art. 121'!AF1261</f>
        <v>3</v>
      </c>
      <c r="AE1307" s="91" t="str">
        <f t="shared" si="231"/>
        <v>No aplica</v>
      </c>
      <c r="AF1307">
        <f t="shared" si="232"/>
        <v>1.5</v>
      </c>
      <c r="AG1307" s="89" t="str">
        <f t="shared" si="233"/>
        <v>No aplica</v>
      </c>
      <c r="AH1307" s="92" t="e">
        <f t="shared" si="234"/>
        <v>#VALUE!</v>
      </c>
      <c r="AI1307" s="93" t="str">
        <f t="shared" si="235"/>
        <v>No aplica</v>
      </c>
      <c r="AJ1307" s="93" t="e">
        <f t="shared" si="236"/>
        <v>#VALUE!</v>
      </c>
      <c r="AK1307" s="93" t="e">
        <f t="shared" si="237"/>
        <v>#VALUE!</v>
      </c>
    </row>
    <row r="1308" spans="1:37" ht="25.35" customHeight="1" thickTop="1" thickBot="1">
      <c r="A1308" s="296" t="s">
        <v>2279</v>
      </c>
      <c r="B1308" s="297" t="s">
        <v>987</v>
      </c>
      <c r="C1308" s="297" t="s">
        <v>987</v>
      </c>
      <c r="D1308" s="297" t="s">
        <v>987</v>
      </c>
      <c r="E1308" s="297" t="s">
        <v>987</v>
      </c>
      <c r="F1308" s="297" t="s">
        <v>987</v>
      </c>
      <c r="G1308" s="297" t="s">
        <v>987</v>
      </c>
      <c r="H1308" s="297" t="s">
        <v>987</v>
      </c>
      <c r="I1308" s="297" t="s">
        <v>987</v>
      </c>
      <c r="J1308" s="297" t="s">
        <v>987</v>
      </c>
      <c r="K1308" s="297" t="s">
        <v>987</v>
      </c>
      <c r="L1308" s="297" t="s">
        <v>987</v>
      </c>
      <c r="M1308" s="297" t="s">
        <v>987</v>
      </c>
      <c r="N1308" s="297" t="s">
        <v>987</v>
      </c>
      <c r="O1308" s="297" t="s">
        <v>987</v>
      </c>
      <c r="P1308" s="297" t="s">
        <v>987</v>
      </c>
      <c r="Q1308" s="297"/>
      <c r="R1308" s="297"/>
      <c r="S1308" s="297"/>
      <c r="T1308" s="297"/>
      <c r="U1308" s="297"/>
      <c r="V1308" s="297"/>
      <c r="W1308" s="297"/>
      <c r="X1308" s="297"/>
      <c r="Y1308" s="297"/>
      <c r="Z1308" s="297"/>
      <c r="AA1308" s="297"/>
      <c r="AB1308" s="297"/>
      <c r="AC1308" s="298"/>
      <c r="AD1308" s="205">
        <f>'Art. 121'!AF1262</f>
        <v>3</v>
      </c>
      <c r="AE1308" s="91" t="str">
        <f t="shared" si="231"/>
        <v>No aplica</v>
      </c>
      <c r="AF1308">
        <f t="shared" si="232"/>
        <v>1.5</v>
      </c>
      <c r="AG1308" s="89" t="str">
        <f t="shared" si="233"/>
        <v>No aplica</v>
      </c>
      <c r="AH1308" s="92" t="e">
        <f t="shared" si="234"/>
        <v>#VALUE!</v>
      </c>
      <c r="AI1308" s="93" t="str">
        <f t="shared" si="235"/>
        <v>No aplica</v>
      </c>
      <c r="AJ1308" s="93" t="e">
        <f t="shared" si="236"/>
        <v>#VALUE!</v>
      </c>
      <c r="AK1308" s="93" t="e">
        <f t="shared" si="237"/>
        <v>#VALUE!</v>
      </c>
    </row>
    <row r="1309" spans="1:37" ht="25.35" customHeight="1" thickTop="1" thickBot="1">
      <c r="A1309" s="296" t="s">
        <v>988</v>
      </c>
      <c r="B1309" s="297" t="s">
        <v>989</v>
      </c>
      <c r="C1309" s="297" t="s">
        <v>989</v>
      </c>
      <c r="D1309" s="297" t="s">
        <v>989</v>
      </c>
      <c r="E1309" s="297" t="s">
        <v>989</v>
      </c>
      <c r="F1309" s="297" t="s">
        <v>989</v>
      </c>
      <c r="G1309" s="297" t="s">
        <v>989</v>
      </c>
      <c r="H1309" s="297" t="s">
        <v>989</v>
      </c>
      <c r="I1309" s="297" t="s">
        <v>989</v>
      </c>
      <c r="J1309" s="297" t="s">
        <v>989</v>
      </c>
      <c r="K1309" s="297" t="s">
        <v>989</v>
      </c>
      <c r="L1309" s="297" t="s">
        <v>989</v>
      </c>
      <c r="M1309" s="297" t="s">
        <v>989</v>
      </c>
      <c r="N1309" s="297" t="s">
        <v>989</v>
      </c>
      <c r="O1309" s="297" t="s">
        <v>989</v>
      </c>
      <c r="P1309" s="297" t="s">
        <v>989</v>
      </c>
      <c r="Q1309" s="297"/>
      <c r="R1309" s="297"/>
      <c r="S1309" s="297"/>
      <c r="T1309" s="297"/>
      <c r="U1309" s="297"/>
      <c r="V1309" s="297"/>
      <c r="W1309" s="297"/>
      <c r="X1309" s="297"/>
      <c r="Y1309" s="297"/>
      <c r="Z1309" s="297"/>
      <c r="AA1309" s="297"/>
      <c r="AB1309" s="297"/>
      <c r="AC1309" s="298"/>
      <c r="AD1309" s="205">
        <f>'Art. 121'!AF1263</f>
        <v>3</v>
      </c>
      <c r="AE1309" s="91" t="str">
        <f t="shared" si="231"/>
        <v>No aplica</v>
      </c>
      <c r="AF1309">
        <f t="shared" si="232"/>
        <v>1.5</v>
      </c>
      <c r="AG1309" s="89" t="str">
        <f t="shared" si="233"/>
        <v>No aplica</v>
      </c>
      <c r="AH1309" s="92" t="e">
        <f t="shared" si="234"/>
        <v>#VALUE!</v>
      </c>
      <c r="AI1309" s="93" t="str">
        <f t="shared" si="235"/>
        <v>No aplica</v>
      </c>
      <c r="AJ1309" s="93" t="e">
        <f t="shared" si="236"/>
        <v>#VALUE!</v>
      </c>
      <c r="AK1309" s="93" t="e">
        <f t="shared" si="237"/>
        <v>#VALUE!</v>
      </c>
    </row>
    <row r="1310" spans="1:37" ht="25.35" customHeight="1" thickTop="1" thickBot="1">
      <c r="A1310" s="296" t="s">
        <v>990</v>
      </c>
      <c r="B1310" s="297" t="s">
        <v>991</v>
      </c>
      <c r="C1310" s="297" t="s">
        <v>991</v>
      </c>
      <c r="D1310" s="297" t="s">
        <v>991</v>
      </c>
      <c r="E1310" s="297" t="s">
        <v>991</v>
      </c>
      <c r="F1310" s="297" t="s">
        <v>991</v>
      </c>
      <c r="G1310" s="297" t="s">
        <v>991</v>
      </c>
      <c r="H1310" s="297" t="s">
        <v>991</v>
      </c>
      <c r="I1310" s="297" t="s">
        <v>991</v>
      </c>
      <c r="J1310" s="297" t="s">
        <v>991</v>
      </c>
      <c r="K1310" s="297" t="s">
        <v>991</v>
      </c>
      <c r="L1310" s="297" t="s">
        <v>991</v>
      </c>
      <c r="M1310" s="297" t="s">
        <v>991</v>
      </c>
      <c r="N1310" s="297" t="s">
        <v>991</v>
      </c>
      <c r="O1310" s="297" t="s">
        <v>991</v>
      </c>
      <c r="P1310" s="297" t="s">
        <v>991</v>
      </c>
      <c r="Q1310" s="297"/>
      <c r="R1310" s="297"/>
      <c r="S1310" s="297"/>
      <c r="T1310" s="297"/>
      <c r="U1310" s="297"/>
      <c r="V1310" s="297"/>
      <c r="W1310" s="297"/>
      <c r="X1310" s="297"/>
      <c r="Y1310" s="297"/>
      <c r="Z1310" s="297"/>
      <c r="AA1310" s="297"/>
      <c r="AB1310" s="297"/>
      <c r="AC1310" s="298"/>
      <c r="AD1310" s="205">
        <f>'Art. 121'!AF1264</f>
        <v>3</v>
      </c>
      <c r="AE1310" s="91" t="str">
        <f t="shared" si="231"/>
        <v>No aplica</v>
      </c>
      <c r="AF1310">
        <f t="shared" si="232"/>
        <v>1.5</v>
      </c>
      <c r="AG1310" s="89" t="str">
        <f t="shared" si="233"/>
        <v>No aplica</v>
      </c>
      <c r="AH1310" s="92" t="e">
        <f t="shared" si="234"/>
        <v>#VALUE!</v>
      </c>
      <c r="AI1310" s="93" t="str">
        <f t="shared" si="235"/>
        <v>No aplica</v>
      </c>
      <c r="AJ1310" s="93" t="e">
        <f t="shared" si="236"/>
        <v>#VALUE!</v>
      </c>
      <c r="AK1310" s="93" t="e">
        <f t="shared" si="237"/>
        <v>#VALUE!</v>
      </c>
    </row>
    <row r="1311" spans="1:37" ht="25.35" customHeight="1" thickTop="1" thickBot="1">
      <c r="A1311" s="296" t="s">
        <v>2280</v>
      </c>
      <c r="B1311" s="297" t="s">
        <v>993</v>
      </c>
      <c r="C1311" s="297" t="s">
        <v>993</v>
      </c>
      <c r="D1311" s="297" t="s">
        <v>993</v>
      </c>
      <c r="E1311" s="297" t="s">
        <v>993</v>
      </c>
      <c r="F1311" s="297" t="s">
        <v>993</v>
      </c>
      <c r="G1311" s="297" t="s">
        <v>993</v>
      </c>
      <c r="H1311" s="297" t="s">
        <v>993</v>
      </c>
      <c r="I1311" s="297" t="s">
        <v>993</v>
      </c>
      <c r="J1311" s="297" t="s">
        <v>993</v>
      </c>
      <c r="K1311" s="297" t="s">
        <v>993</v>
      </c>
      <c r="L1311" s="297" t="s">
        <v>993</v>
      </c>
      <c r="M1311" s="297" t="s">
        <v>993</v>
      </c>
      <c r="N1311" s="297" t="s">
        <v>993</v>
      </c>
      <c r="O1311" s="297" t="s">
        <v>993</v>
      </c>
      <c r="P1311" s="297" t="s">
        <v>993</v>
      </c>
      <c r="Q1311" s="297"/>
      <c r="R1311" s="297"/>
      <c r="S1311" s="297"/>
      <c r="T1311" s="297"/>
      <c r="U1311" s="297"/>
      <c r="V1311" s="297"/>
      <c r="W1311" s="297"/>
      <c r="X1311" s="297"/>
      <c r="Y1311" s="297"/>
      <c r="Z1311" s="297"/>
      <c r="AA1311" s="297"/>
      <c r="AB1311" s="297"/>
      <c r="AC1311" s="298"/>
      <c r="AD1311" s="205">
        <f>'Art. 121'!AF1265</f>
        <v>3</v>
      </c>
      <c r="AE1311" s="91" t="str">
        <f t="shared" si="231"/>
        <v>No aplica</v>
      </c>
      <c r="AF1311">
        <f t="shared" si="232"/>
        <v>1.5</v>
      </c>
      <c r="AG1311" s="89" t="str">
        <f t="shared" si="233"/>
        <v>No aplica</v>
      </c>
      <c r="AH1311" s="92" t="e">
        <f t="shared" si="234"/>
        <v>#VALUE!</v>
      </c>
      <c r="AI1311" s="93" t="str">
        <f t="shared" si="235"/>
        <v>No aplica</v>
      </c>
      <c r="AJ1311" s="93" t="e">
        <f t="shared" si="236"/>
        <v>#VALUE!</v>
      </c>
      <c r="AK1311" s="93" t="e">
        <f t="shared" si="237"/>
        <v>#VALUE!</v>
      </c>
    </row>
    <row r="1312" spans="1:37" ht="25.35" customHeight="1" thickTop="1" thickBot="1">
      <c r="A1312" s="296" t="s">
        <v>2281</v>
      </c>
      <c r="B1312" s="297" t="s">
        <v>995</v>
      </c>
      <c r="C1312" s="297" t="s">
        <v>995</v>
      </c>
      <c r="D1312" s="297" t="s">
        <v>995</v>
      </c>
      <c r="E1312" s="297" t="s">
        <v>995</v>
      </c>
      <c r="F1312" s="297" t="s">
        <v>995</v>
      </c>
      <c r="G1312" s="297" t="s">
        <v>995</v>
      </c>
      <c r="H1312" s="297" t="s">
        <v>995</v>
      </c>
      <c r="I1312" s="297" t="s">
        <v>995</v>
      </c>
      <c r="J1312" s="297" t="s">
        <v>995</v>
      </c>
      <c r="K1312" s="297" t="s">
        <v>995</v>
      </c>
      <c r="L1312" s="297" t="s">
        <v>995</v>
      </c>
      <c r="M1312" s="297" t="s">
        <v>995</v>
      </c>
      <c r="N1312" s="297" t="s">
        <v>995</v>
      </c>
      <c r="O1312" s="297" t="s">
        <v>995</v>
      </c>
      <c r="P1312" s="297" t="s">
        <v>995</v>
      </c>
      <c r="Q1312" s="297"/>
      <c r="R1312" s="297"/>
      <c r="S1312" s="297"/>
      <c r="T1312" s="297"/>
      <c r="U1312" s="297"/>
      <c r="V1312" s="297"/>
      <c r="W1312" s="297"/>
      <c r="X1312" s="297"/>
      <c r="Y1312" s="297"/>
      <c r="Z1312" s="297"/>
      <c r="AA1312" s="297"/>
      <c r="AB1312" s="297"/>
      <c r="AC1312" s="298"/>
      <c r="AD1312" s="205">
        <f>'Art. 121'!AF1266</f>
        <v>3</v>
      </c>
      <c r="AE1312" s="91" t="str">
        <f t="shared" si="231"/>
        <v>No aplica</v>
      </c>
      <c r="AF1312">
        <f t="shared" si="232"/>
        <v>1.5</v>
      </c>
      <c r="AG1312" s="89" t="str">
        <f t="shared" si="233"/>
        <v>No aplica</v>
      </c>
      <c r="AH1312" s="92" t="e">
        <f t="shared" si="234"/>
        <v>#VALUE!</v>
      </c>
      <c r="AI1312" s="93" t="str">
        <f t="shared" si="235"/>
        <v>No aplica</v>
      </c>
      <c r="AJ1312" s="93" t="e">
        <f t="shared" si="236"/>
        <v>#VALUE!</v>
      </c>
      <c r="AK1312" s="93" t="e">
        <f t="shared" si="237"/>
        <v>#VALUE!</v>
      </c>
    </row>
    <row r="1313" spans="1:37" ht="25.35" customHeight="1" thickTop="1" thickBot="1">
      <c r="A1313" s="296" t="s">
        <v>2282</v>
      </c>
      <c r="B1313" s="297" t="s">
        <v>997</v>
      </c>
      <c r="C1313" s="297" t="s">
        <v>997</v>
      </c>
      <c r="D1313" s="297" t="s">
        <v>997</v>
      </c>
      <c r="E1313" s="297" t="s">
        <v>997</v>
      </c>
      <c r="F1313" s="297" t="s">
        <v>997</v>
      </c>
      <c r="G1313" s="297" t="s">
        <v>997</v>
      </c>
      <c r="H1313" s="297" t="s">
        <v>997</v>
      </c>
      <c r="I1313" s="297" t="s">
        <v>997</v>
      </c>
      <c r="J1313" s="297" t="s">
        <v>997</v>
      </c>
      <c r="K1313" s="297" t="s">
        <v>997</v>
      </c>
      <c r="L1313" s="297" t="s">
        <v>997</v>
      </c>
      <c r="M1313" s="297" t="s">
        <v>997</v>
      </c>
      <c r="N1313" s="297" t="s">
        <v>997</v>
      </c>
      <c r="O1313" s="297" t="s">
        <v>997</v>
      </c>
      <c r="P1313" s="297" t="s">
        <v>997</v>
      </c>
      <c r="Q1313" s="297"/>
      <c r="R1313" s="297"/>
      <c r="S1313" s="297"/>
      <c r="T1313" s="297"/>
      <c r="U1313" s="297"/>
      <c r="V1313" s="297"/>
      <c r="W1313" s="297"/>
      <c r="X1313" s="297"/>
      <c r="Y1313" s="297"/>
      <c r="Z1313" s="297"/>
      <c r="AA1313" s="297"/>
      <c r="AB1313" s="297"/>
      <c r="AC1313" s="298"/>
      <c r="AD1313" s="205">
        <f>'Art. 121'!AF1267</f>
        <v>3</v>
      </c>
      <c r="AE1313" s="91" t="str">
        <f t="shared" si="231"/>
        <v>No aplica</v>
      </c>
      <c r="AF1313">
        <f t="shared" si="232"/>
        <v>1.5</v>
      </c>
      <c r="AG1313" s="89" t="str">
        <f t="shared" si="233"/>
        <v>No aplica</v>
      </c>
      <c r="AH1313" s="92" t="e">
        <f t="shared" si="234"/>
        <v>#VALUE!</v>
      </c>
      <c r="AI1313" s="93" t="str">
        <f t="shared" si="235"/>
        <v>No aplica</v>
      </c>
      <c r="AJ1313" s="93" t="e">
        <f t="shared" si="236"/>
        <v>#VALUE!</v>
      </c>
      <c r="AK1313" s="93" t="e">
        <f t="shared" si="237"/>
        <v>#VALUE!</v>
      </c>
    </row>
    <row r="1314" spans="1:37" ht="25.35" customHeight="1" thickTop="1">
      <c r="A1314" s="304" t="s">
        <v>2283</v>
      </c>
      <c r="B1314" s="304"/>
      <c r="C1314" s="304"/>
      <c r="D1314" s="304"/>
      <c r="E1314" s="304"/>
      <c r="F1314" s="304"/>
      <c r="G1314" s="304"/>
      <c r="H1314" s="304"/>
      <c r="I1314" s="304"/>
      <c r="J1314" s="304"/>
      <c r="K1314" s="304"/>
      <c r="L1314" s="304"/>
      <c r="M1314" s="304"/>
      <c r="N1314" s="304"/>
      <c r="O1314" s="304"/>
      <c r="P1314" s="304"/>
      <c r="Q1314" s="304"/>
      <c r="R1314" s="304"/>
      <c r="S1314" s="304"/>
      <c r="T1314" s="304"/>
      <c r="U1314" s="304"/>
      <c r="V1314" s="304"/>
      <c r="W1314" s="304"/>
      <c r="X1314" s="304"/>
      <c r="Y1314" s="304"/>
      <c r="Z1314" s="304"/>
      <c r="AA1314" s="304"/>
      <c r="AB1314" s="304"/>
      <c r="AC1314" s="304"/>
      <c r="AD1314" s="304"/>
      <c r="AE1314" s="91">
        <f>SUM(AE1304:AE1313)</f>
        <v>0</v>
      </c>
      <c r="AF1314" s="63"/>
      <c r="AG1314" s="94">
        <f>SUM(AG1304:AG1313)</f>
        <v>0</v>
      </c>
      <c r="AH1314" s="95"/>
      <c r="AI1314" s="96"/>
      <c r="AJ1314" s="96"/>
      <c r="AK1314" s="96"/>
    </row>
    <row r="1315" spans="1:37" ht="25.35" customHeight="1">
      <c r="A1315" s="302" t="s">
        <v>2284</v>
      </c>
      <c r="B1315" s="302"/>
      <c r="C1315" s="302"/>
      <c r="D1315" s="302"/>
      <c r="E1315" s="302"/>
      <c r="F1315" s="302"/>
      <c r="G1315" s="302"/>
      <c r="H1315" s="302"/>
      <c r="I1315" s="302"/>
      <c r="J1315" s="302"/>
      <c r="K1315" s="302"/>
      <c r="L1315" s="302"/>
      <c r="M1315" s="302"/>
      <c r="N1315" s="302"/>
      <c r="O1315" s="302"/>
      <c r="P1315" s="302"/>
      <c r="Q1315" s="302"/>
      <c r="R1315" s="302"/>
      <c r="S1315" s="302"/>
      <c r="T1315" s="302"/>
      <c r="U1315" s="302"/>
      <c r="V1315" s="302"/>
      <c r="W1315" s="302"/>
      <c r="X1315" s="302"/>
      <c r="Y1315" s="302"/>
      <c r="Z1315" s="302"/>
      <c r="AA1315" s="302"/>
      <c r="AB1315" s="302"/>
      <c r="AC1315" s="302"/>
      <c r="AD1315" s="302"/>
      <c r="AE1315" s="91">
        <f>AE1314/$AE$23*100</f>
        <v>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05" t="s">
        <v>79</v>
      </c>
      <c r="B1317" s="305"/>
      <c r="C1317" s="305"/>
      <c r="D1317" s="305"/>
      <c r="E1317" s="305"/>
      <c r="F1317" s="305"/>
      <c r="G1317" s="305"/>
      <c r="H1317" s="305"/>
      <c r="I1317" s="305"/>
      <c r="J1317" s="305"/>
      <c r="K1317" s="305"/>
      <c r="L1317" s="305"/>
      <c r="M1317" s="305"/>
      <c r="N1317" s="305"/>
      <c r="O1317" s="305"/>
      <c r="P1317" s="305"/>
      <c r="Q1317" s="305"/>
      <c r="R1317" s="305"/>
      <c r="S1317" s="305"/>
      <c r="T1317" s="305"/>
      <c r="U1317" s="305"/>
      <c r="V1317" s="305"/>
      <c r="W1317" s="305"/>
      <c r="X1317" s="305"/>
      <c r="Y1317" s="305"/>
      <c r="Z1317" s="305"/>
      <c r="AA1317" s="305"/>
      <c r="AB1317" s="305"/>
      <c r="AC1317" s="305"/>
      <c r="AD1317" s="106" t="s">
        <v>67</v>
      </c>
      <c r="AE1317" s="107" t="s">
        <v>9</v>
      </c>
      <c r="AF1317" s="89" t="s">
        <v>1877</v>
      </c>
      <c r="AG1317" s="89" t="s">
        <v>1878</v>
      </c>
      <c r="AH1317" s="89" t="s">
        <v>1879</v>
      </c>
      <c r="AI1317" s="90" t="s">
        <v>1880</v>
      </c>
      <c r="AJ1317" s="89"/>
      <c r="AK1317" s="90" t="s">
        <v>1881</v>
      </c>
    </row>
    <row r="1318" spans="1:37" ht="25.35" customHeight="1" thickTop="1" thickBot="1">
      <c r="A1318" s="296" t="s">
        <v>998</v>
      </c>
      <c r="B1318" s="297" t="s">
        <v>999</v>
      </c>
      <c r="C1318" s="297" t="s">
        <v>999</v>
      </c>
      <c r="D1318" s="297" t="s">
        <v>999</v>
      </c>
      <c r="E1318" s="297" t="s">
        <v>999</v>
      </c>
      <c r="F1318" s="297" t="s">
        <v>999</v>
      </c>
      <c r="G1318" s="297" t="s">
        <v>999</v>
      </c>
      <c r="H1318" s="297" t="s">
        <v>999</v>
      </c>
      <c r="I1318" s="297" t="s">
        <v>999</v>
      </c>
      <c r="J1318" s="297" t="s">
        <v>999</v>
      </c>
      <c r="K1318" s="297" t="s">
        <v>999</v>
      </c>
      <c r="L1318" s="297" t="s">
        <v>999</v>
      </c>
      <c r="M1318" s="297" t="s">
        <v>999</v>
      </c>
      <c r="N1318" s="297" t="s">
        <v>999</v>
      </c>
      <c r="O1318" s="297" t="s">
        <v>999</v>
      </c>
      <c r="P1318" s="297" t="s">
        <v>999</v>
      </c>
      <c r="Q1318" s="297"/>
      <c r="R1318" s="297"/>
      <c r="S1318" s="297"/>
      <c r="T1318" s="297"/>
      <c r="U1318" s="297"/>
      <c r="V1318" s="297"/>
      <c r="W1318" s="297"/>
      <c r="X1318" s="297"/>
      <c r="Y1318" s="297"/>
      <c r="Z1318" s="297"/>
      <c r="AA1318" s="297"/>
      <c r="AB1318" s="297"/>
      <c r="AC1318" s="298"/>
      <c r="AD1318" s="205">
        <f>'Art. 121'!AF1270</f>
        <v>3</v>
      </c>
      <c r="AE1318" s="91" t="str">
        <f>IF(AG1318=1,AK1318,AG1318)</f>
        <v>No aplica</v>
      </c>
      <c r="AF1318">
        <f>AD1318/2</f>
        <v>1.5</v>
      </c>
      <c r="AG1318" s="89" t="str">
        <f>IF(AND(AF1318&gt;=0,AF1318&lt;=1),1,"No aplica")</f>
        <v>No aplica</v>
      </c>
      <c r="AH1318" s="92" t="e">
        <f>AD1318/(AG1318*2)</f>
        <v>#VALUE!</v>
      </c>
      <c r="AI1318" s="93" t="str">
        <f>IF(AG1318=1,AG1318/$AG$1323,"No aplica")</f>
        <v>No aplica</v>
      </c>
      <c r="AJ1318" s="93" t="e">
        <f>AF1318*AI1318</f>
        <v>#VALUE!</v>
      </c>
      <c r="AK1318" s="93" t="e">
        <f>AJ1318*$AE$23</f>
        <v>#VALUE!</v>
      </c>
    </row>
    <row r="1319" spans="1:37" ht="25.35" customHeight="1" thickTop="1" thickBot="1">
      <c r="A1319" s="296" t="s">
        <v>2285</v>
      </c>
      <c r="B1319" s="297" t="s">
        <v>1001</v>
      </c>
      <c r="C1319" s="297" t="s">
        <v>1001</v>
      </c>
      <c r="D1319" s="297" t="s">
        <v>1001</v>
      </c>
      <c r="E1319" s="297" t="s">
        <v>1001</v>
      </c>
      <c r="F1319" s="297" t="s">
        <v>1001</v>
      </c>
      <c r="G1319" s="297" t="s">
        <v>1001</v>
      </c>
      <c r="H1319" s="297" t="s">
        <v>1001</v>
      </c>
      <c r="I1319" s="297" t="s">
        <v>1001</v>
      </c>
      <c r="J1319" s="297" t="s">
        <v>1001</v>
      </c>
      <c r="K1319" s="297" t="s">
        <v>1001</v>
      </c>
      <c r="L1319" s="297" t="s">
        <v>1001</v>
      </c>
      <c r="M1319" s="297" t="s">
        <v>1001</v>
      </c>
      <c r="N1319" s="297" t="s">
        <v>1001</v>
      </c>
      <c r="O1319" s="297" t="s">
        <v>1001</v>
      </c>
      <c r="P1319" s="297" t="s">
        <v>1001</v>
      </c>
      <c r="Q1319" s="297"/>
      <c r="R1319" s="297"/>
      <c r="S1319" s="297"/>
      <c r="T1319" s="297"/>
      <c r="U1319" s="297"/>
      <c r="V1319" s="297"/>
      <c r="W1319" s="297"/>
      <c r="X1319" s="297"/>
      <c r="Y1319" s="297"/>
      <c r="Z1319" s="297"/>
      <c r="AA1319" s="297"/>
      <c r="AB1319" s="297"/>
      <c r="AC1319" s="298"/>
      <c r="AD1319" s="205">
        <f>'Art. 121'!AF1271</f>
        <v>3</v>
      </c>
      <c r="AE1319" s="91" t="str">
        <f>IF(AG1319=1,AK1319,AG1319)</f>
        <v>No aplica</v>
      </c>
      <c r="AF1319">
        <f>AD1319/2</f>
        <v>1.5</v>
      </c>
      <c r="AG1319" s="89" t="str">
        <f>IF(AND(AF1319&gt;=0,AF1319&lt;=1),1,"No aplica")</f>
        <v>No aplica</v>
      </c>
      <c r="AH1319" s="92" t="e">
        <f>AD1319/(AG1319*2)</f>
        <v>#VALUE!</v>
      </c>
      <c r="AI1319" s="93" t="str">
        <f>IF(AG1319=1,AG1319/$AG$1323,"No aplica")</f>
        <v>No aplica</v>
      </c>
      <c r="AJ1319" s="93" t="e">
        <f>AF1319*AI1319</f>
        <v>#VALUE!</v>
      </c>
      <c r="AK1319" s="93" t="e">
        <f>AJ1319*$AE$23</f>
        <v>#VALUE!</v>
      </c>
    </row>
    <row r="1320" spans="1:37" ht="25.35" customHeight="1" thickTop="1" thickBot="1">
      <c r="A1320" s="296" t="s">
        <v>2286</v>
      </c>
      <c r="B1320" s="297" t="s">
        <v>1003</v>
      </c>
      <c r="C1320" s="297" t="s">
        <v>1003</v>
      </c>
      <c r="D1320" s="297" t="s">
        <v>1003</v>
      </c>
      <c r="E1320" s="297" t="s">
        <v>1003</v>
      </c>
      <c r="F1320" s="297" t="s">
        <v>1003</v>
      </c>
      <c r="G1320" s="297" t="s">
        <v>1003</v>
      </c>
      <c r="H1320" s="297" t="s">
        <v>1003</v>
      </c>
      <c r="I1320" s="297" t="s">
        <v>1003</v>
      </c>
      <c r="J1320" s="297" t="s">
        <v>1003</v>
      </c>
      <c r="K1320" s="297" t="s">
        <v>1003</v>
      </c>
      <c r="L1320" s="297" t="s">
        <v>1003</v>
      </c>
      <c r="M1320" s="297" t="s">
        <v>1003</v>
      </c>
      <c r="N1320" s="297" t="s">
        <v>1003</v>
      </c>
      <c r="O1320" s="297" t="s">
        <v>1003</v>
      </c>
      <c r="P1320" s="297" t="s">
        <v>1003</v>
      </c>
      <c r="Q1320" s="297"/>
      <c r="R1320" s="297"/>
      <c r="S1320" s="297"/>
      <c r="T1320" s="297"/>
      <c r="U1320" s="297"/>
      <c r="V1320" s="297"/>
      <c r="W1320" s="297"/>
      <c r="X1320" s="297"/>
      <c r="Y1320" s="297"/>
      <c r="Z1320" s="297"/>
      <c r="AA1320" s="297"/>
      <c r="AB1320" s="297"/>
      <c r="AC1320" s="298"/>
      <c r="AD1320" s="205">
        <f>'Art. 121'!AF1272</f>
        <v>3</v>
      </c>
      <c r="AE1320" s="91" t="str">
        <f>IF(AG1320=1,AK1320,AG1320)</f>
        <v>No aplica</v>
      </c>
      <c r="AF1320">
        <f>AD1320/2</f>
        <v>1.5</v>
      </c>
      <c r="AG1320" s="89" t="str">
        <f>IF(AND(AF1320&gt;=0,AF1320&lt;=1),1,"No aplica")</f>
        <v>No aplica</v>
      </c>
      <c r="AH1320" s="92" t="e">
        <f>AD1320/(AG1320*2)</f>
        <v>#VALUE!</v>
      </c>
      <c r="AI1320" s="93" t="str">
        <f>IF(AG1320=1,AG1320/$AG$1323,"No aplica")</f>
        <v>No aplica</v>
      </c>
      <c r="AJ1320" s="93" t="e">
        <f>AF1320*AI1320</f>
        <v>#VALUE!</v>
      </c>
      <c r="AK1320" s="93" t="e">
        <f>AJ1320*$AE$23</f>
        <v>#VALUE!</v>
      </c>
    </row>
    <row r="1321" spans="1:37" ht="25.35" customHeight="1" thickTop="1" thickBot="1">
      <c r="A1321" s="296" t="s">
        <v>2287</v>
      </c>
      <c r="B1321" s="297" t="s">
        <v>1005</v>
      </c>
      <c r="C1321" s="297" t="s">
        <v>1005</v>
      </c>
      <c r="D1321" s="297" t="s">
        <v>1005</v>
      </c>
      <c r="E1321" s="297" t="s">
        <v>1005</v>
      </c>
      <c r="F1321" s="297" t="s">
        <v>1005</v>
      </c>
      <c r="G1321" s="297" t="s">
        <v>1005</v>
      </c>
      <c r="H1321" s="297" t="s">
        <v>1005</v>
      </c>
      <c r="I1321" s="297" t="s">
        <v>1005</v>
      </c>
      <c r="J1321" s="297" t="s">
        <v>1005</v>
      </c>
      <c r="K1321" s="297" t="s">
        <v>1005</v>
      </c>
      <c r="L1321" s="297" t="s">
        <v>1005</v>
      </c>
      <c r="M1321" s="297" t="s">
        <v>1005</v>
      </c>
      <c r="N1321" s="297" t="s">
        <v>1005</v>
      </c>
      <c r="O1321" s="297" t="s">
        <v>1005</v>
      </c>
      <c r="P1321" s="297" t="s">
        <v>1005</v>
      </c>
      <c r="Q1321" s="297"/>
      <c r="R1321" s="297"/>
      <c r="S1321" s="297"/>
      <c r="T1321" s="297"/>
      <c r="U1321" s="297"/>
      <c r="V1321" s="297"/>
      <c r="W1321" s="297"/>
      <c r="X1321" s="297"/>
      <c r="Y1321" s="297"/>
      <c r="Z1321" s="297"/>
      <c r="AA1321" s="297"/>
      <c r="AB1321" s="297"/>
      <c r="AC1321" s="298"/>
      <c r="AD1321" s="205">
        <f>'Art. 121'!AF1273</f>
        <v>3</v>
      </c>
      <c r="AE1321" s="91" t="str">
        <f>IF(AG1321=1,AK1321,AG1321)</f>
        <v>No aplica</v>
      </c>
      <c r="AF1321">
        <f>AD1321/2</f>
        <v>1.5</v>
      </c>
      <c r="AG1321" s="89" t="str">
        <f>IF(AND(AF1321&gt;=0,AF1321&lt;=1),1,"No aplica")</f>
        <v>No aplica</v>
      </c>
      <c r="AH1321" s="92" t="e">
        <f>AD1321/(AG1321*2)</f>
        <v>#VALUE!</v>
      </c>
      <c r="AI1321" s="93" t="str">
        <f>IF(AG1321=1,AG1321/$AG$1323,"No aplica")</f>
        <v>No aplica</v>
      </c>
      <c r="AJ1321" s="93" t="e">
        <f>AF1321*AI1321</f>
        <v>#VALUE!</v>
      </c>
      <c r="AK1321" s="93" t="e">
        <f>AJ1321*$AE$23</f>
        <v>#VALUE!</v>
      </c>
    </row>
    <row r="1322" spans="1:37" ht="25.35" customHeight="1" thickTop="1" thickBot="1">
      <c r="A1322" s="296" t="s">
        <v>1006</v>
      </c>
      <c r="B1322" s="297" t="s">
        <v>1007</v>
      </c>
      <c r="C1322" s="297" t="s">
        <v>1007</v>
      </c>
      <c r="D1322" s="297" t="s">
        <v>1007</v>
      </c>
      <c r="E1322" s="297" t="s">
        <v>1007</v>
      </c>
      <c r="F1322" s="297" t="s">
        <v>1007</v>
      </c>
      <c r="G1322" s="297" t="s">
        <v>1007</v>
      </c>
      <c r="H1322" s="297" t="s">
        <v>1007</v>
      </c>
      <c r="I1322" s="297" t="s">
        <v>1007</v>
      </c>
      <c r="J1322" s="297" t="s">
        <v>1007</v>
      </c>
      <c r="K1322" s="297" t="s">
        <v>1007</v>
      </c>
      <c r="L1322" s="297" t="s">
        <v>1007</v>
      </c>
      <c r="M1322" s="297" t="s">
        <v>1007</v>
      </c>
      <c r="N1322" s="297" t="s">
        <v>1007</v>
      </c>
      <c r="O1322" s="297" t="s">
        <v>1007</v>
      </c>
      <c r="P1322" s="297" t="s">
        <v>1007</v>
      </c>
      <c r="Q1322" s="297"/>
      <c r="R1322" s="297"/>
      <c r="S1322" s="297"/>
      <c r="T1322" s="297"/>
      <c r="U1322" s="297"/>
      <c r="V1322" s="297"/>
      <c r="W1322" s="297"/>
      <c r="X1322" s="297"/>
      <c r="Y1322" s="297"/>
      <c r="Z1322" s="297"/>
      <c r="AA1322" s="297"/>
      <c r="AB1322" s="297"/>
      <c r="AC1322" s="298"/>
      <c r="AD1322" s="205">
        <f>'Art. 121'!AF1274</f>
        <v>3</v>
      </c>
      <c r="AE1322" s="91" t="str">
        <f>IF(AG1322=1,AK1322,AG1322)</f>
        <v>No aplica</v>
      </c>
      <c r="AF1322">
        <f>AD1322/2</f>
        <v>1.5</v>
      </c>
      <c r="AG1322" s="89" t="str">
        <f>IF(AND(AF1322&gt;=0,AF1322&lt;=1),1,"No aplica")</f>
        <v>No aplica</v>
      </c>
      <c r="AH1322" s="92" t="e">
        <f>AD1322/(AG1322*2)</f>
        <v>#VALUE!</v>
      </c>
      <c r="AI1322" s="93" t="str">
        <f>IF(AG1322=1,AG1322/$AG$1323,"No aplica")</f>
        <v>No aplica</v>
      </c>
      <c r="AJ1322" s="93" t="e">
        <f>AF1322*AI1322</f>
        <v>#VALUE!</v>
      </c>
      <c r="AK1322" s="93" t="e">
        <f>AJ1322*$AE$23</f>
        <v>#VALUE!</v>
      </c>
    </row>
    <row r="1323" spans="1:37" ht="25.35" customHeight="1" thickTop="1">
      <c r="A1323" s="304" t="s">
        <v>2288</v>
      </c>
      <c r="B1323" s="304"/>
      <c r="C1323" s="304"/>
      <c r="D1323" s="304"/>
      <c r="E1323" s="304"/>
      <c r="F1323" s="304"/>
      <c r="G1323" s="304"/>
      <c r="H1323" s="304"/>
      <c r="I1323" s="304"/>
      <c r="J1323" s="304"/>
      <c r="K1323" s="304"/>
      <c r="L1323" s="304"/>
      <c r="M1323" s="304"/>
      <c r="N1323" s="304"/>
      <c r="O1323" s="304"/>
      <c r="P1323" s="304"/>
      <c r="Q1323" s="304"/>
      <c r="R1323" s="304"/>
      <c r="S1323" s="304"/>
      <c r="T1323" s="304"/>
      <c r="U1323" s="304"/>
      <c r="V1323" s="304"/>
      <c r="W1323" s="304"/>
      <c r="X1323" s="304"/>
      <c r="Y1323" s="304"/>
      <c r="Z1323" s="304"/>
      <c r="AA1323" s="304"/>
      <c r="AB1323" s="304"/>
      <c r="AC1323" s="304"/>
      <c r="AD1323" s="304"/>
      <c r="AE1323" s="91">
        <f>SUM(AE1316:AE1322)</f>
        <v>0</v>
      </c>
      <c r="AF1323" s="63"/>
      <c r="AG1323" s="94">
        <f>SUM(AG1318:AG1322)</f>
        <v>0</v>
      </c>
      <c r="AH1323" s="95"/>
      <c r="AI1323" s="96"/>
      <c r="AJ1323" s="96"/>
      <c r="AK1323" s="96"/>
    </row>
    <row r="1324" spans="1:37" ht="25.35" customHeight="1">
      <c r="A1324" s="302" t="s">
        <v>2289</v>
      </c>
      <c r="B1324" s="302"/>
      <c r="C1324" s="302"/>
      <c r="D1324" s="302"/>
      <c r="E1324" s="302"/>
      <c r="F1324" s="302"/>
      <c r="G1324" s="302"/>
      <c r="H1324" s="302"/>
      <c r="I1324" s="302"/>
      <c r="J1324" s="302"/>
      <c r="K1324" s="302"/>
      <c r="L1324" s="302"/>
      <c r="M1324" s="302"/>
      <c r="N1324" s="302"/>
      <c r="O1324" s="302"/>
      <c r="P1324" s="302"/>
      <c r="Q1324" s="302"/>
      <c r="R1324" s="302"/>
      <c r="S1324" s="302"/>
      <c r="T1324" s="302"/>
      <c r="U1324" s="302"/>
      <c r="V1324" s="302"/>
      <c r="W1324" s="302"/>
      <c r="X1324" s="302"/>
      <c r="Y1324" s="302"/>
      <c r="Z1324" s="302"/>
      <c r="AA1324" s="302"/>
      <c r="AB1324" s="302"/>
      <c r="AC1324" s="302"/>
      <c r="AD1324" s="302"/>
      <c r="AE1324" s="91">
        <f>AE1323/$AE$23*100</f>
        <v>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94" t="s">
        <v>1008</v>
      </c>
      <c r="B1327" s="294"/>
      <c r="C1327" s="294"/>
      <c r="D1327" s="294"/>
      <c r="E1327" s="294"/>
      <c r="F1327" s="294"/>
      <c r="G1327" s="294"/>
      <c r="H1327" s="294"/>
      <c r="I1327" s="294"/>
      <c r="J1327" s="294"/>
      <c r="K1327" s="294"/>
      <c r="L1327" s="294"/>
      <c r="M1327" s="294"/>
      <c r="N1327" s="294"/>
      <c r="O1327" s="294"/>
      <c r="P1327" s="294"/>
      <c r="Q1327" s="294"/>
      <c r="R1327" s="294"/>
      <c r="S1327" s="294"/>
      <c r="T1327" s="294"/>
      <c r="U1327" s="294"/>
      <c r="V1327" s="294"/>
      <c r="W1327" s="294"/>
      <c r="X1327" s="294"/>
      <c r="Y1327" s="294"/>
      <c r="Z1327" s="294"/>
      <c r="AA1327" s="294"/>
      <c r="AB1327" s="294"/>
      <c r="AC1327" s="294"/>
      <c r="AD1327" s="204"/>
      <c r="AE1327" s="204"/>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03" t="s">
        <v>44</v>
      </c>
      <c r="B1330" s="303"/>
      <c r="C1330" s="303"/>
      <c r="D1330" s="303"/>
      <c r="E1330" s="303"/>
      <c r="F1330" s="303"/>
      <c r="G1330" s="303"/>
      <c r="H1330" s="303"/>
      <c r="I1330" s="303"/>
      <c r="J1330" s="303"/>
      <c r="K1330" s="303"/>
      <c r="L1330" s="303"/>
      <c r="M1330" s="303"/>
      <c r="N1330" s="303"/>
      <c r="O1330" s="303"/>
      <c r="P1330" s="303"/>
      <c r="Q1330" s="303"/>
      <c r="R1330" s="303"/>
      <c r="S1330" s="303"/>
      <c r="T1330" s="303"/>
      <c r="U1330" s="303"/>
      <c r="V1330" s="303"/>
      <c r="W1330" s="303"/>
      <c r="X1330" s="303"/>
      <c r="Y1330" s="303"/>
      <c r="Z1330" s="303"/>
      <c r="AA1330" s="303"/>
      <c r="AB1330" s="303"/>
      <c r="AC1330" s="303"/>
      <c r="AD1330" s="67" t="s">
        <v>67</v>
      </c>
      <c r="AE1330" s="201" t="s">
        <v>9</v>
      </c>
      <c r="AF1330" s="89" t="s">
        <v>1877</v>
      </c>
      <c r="AG1330" s="89" t="s">
        <v>1878</v>
      </c>
      <c r="AH1330" s="89" t="s">
        <v>1879</v>
      </c>
      <c r="AI1330" s="90" t="s">
        <v>1880</v>
      </c>
      <c r="AJ1330" s="89"/>
      <c r="AK1330" s="90" t="s">
        <v>1881</v>
      </c>
    </row>
    <row r="1331" spans="1:37" ht="25.35" customHeight="1" thickTop="1" thickBot="1">
      <c r="A1331" s="296" t="s">
        <v>960</v>
      </c>
      <c r="B1331" s="297" t="s">
        <v>980</v>
      </c>
      <c r="C1331" s="297" t="s">
        <v>980</v>
      </c>
      <c r="D1331" s="297" t="s">
        <v>980</v>
      </c>
      <c r="E1331" s="297" t="s">
        <v>980</v>
      </c>
      <c r="F1331" s="297" t="s">
        <v>980</v>
      </c>
      <c r="G1331" s="297" t="s">
        <v>980</v>
      </c>
      <c r="H1331" s="297" t="s">
        <v>980</v>
      </c>
      <c r="I1331" s="297" t="s">
        <v>980</v>
      </c>
      <c r="J1331" s="297" t="s">
        <v>980</v>
      </c>
      <c r="K1331" s="297" t="s">
        <v>980</v>
      </c>
      <c r="L1331" s="297" t="s">
        <v>980</v>
      </c>
      <c r="M1331" s="297" t="s">
        <v>980</v>
      </c>
      <c r="N1331" s="297" t="s">
        <v>980</v>
      </c>
      <c r="O1331" s="297" t="s">
        <v>980</v>
      </c>
      <c r="P1331" s="297" t="s">
        <v>980</v>
      </c>
      <c r="Q1331" s="297"/>
      <c r="R1331" s="297"/>
      <c r="S1331" s="297"/>
      <c r="T1331" s="297"/>
      <c r="U1331" s="297"/>
      <c r="V1331" s="297"/>
      <c r="W1331" s="297"/>
      <c r="X1331" s="297"/>
      <c r="Y1331" s="297"/>
      <c r="Z1331" s="297"/>
      <c r="AA1331" s="297"/>
      <c r="AB1331" s="297"/>
      <c r="AC1331" s="298"/>
      <c r="AD1331" s="205">
        <f>'Art. 121'!AF1283</f>
        <v>2</v>
      </c>
      <c r="AE1331" s="91">
        <f t="shared" ref="AE1331:AE1350" si="238">IF(AG1331=1,AK1331,AG1331)</f>
        <v>0.23809523809523811</v>
      </c>
      <c r="AF1331">
        <f t="shared" ref="AF1331:AF1350" si="239">AD1331/2</f>
        <v>1</v>
      </c>
      <c r="AG1331" s="89">
        <f t="shared" ref="AG1331:AG1350" si="240">IF(AND(AF1331&gt;=0,AF1331&lt;=1),1,"No aplica")</f>
        <v>1</v>
      </c>
      <c r="AH1331" s="92">
        <f t="shared" ref="AH1331:AH1350" si="241">AD1331/(AG1331*2)</f>
        <v>1</v>
      </c>
      <c r="AI1331" s="93">
        <f t="shared" ref="AI1331:AI1350" si="242">IF(AG1331=1,AG1331/$AG$1351,"No aplica")</f>
        <v>0.05</v>
      </c>
      <c r="AJ1331" s="93">
        <f t="shared" ref="AJ1331:AJ1350" si="243">AF1331*AI1331</f>
        <v>0.05</v>
      </c>
      <c r="AK1331" s="93">
        <f t="shared" ref="AK1331:AK1350" si="244">AJ1331*$AE$23</f>
        <v>0.23809523809523811</v>
      </c>
    </row>
    <row r="1332" spans="1:37" ht="25.35" customHeight="1" thickTop="1" thickBot="1">
      <c r="A1332" s="296" t="s">
        <v>1010</v>
      </c>
      <c r="B1332" s="297" t="s">
        <v>1011</v>
      </c>
      <c r="C1332" s="297" t="s">
        <v>1011</v>
      </c>
      <c r="D1332" s="297" t="s">
        <v>1011</v>
      </c>
      <c r="E1332" s="297" t="s">
        <v>1011</v>
      </c>
      <c r="F1332" s="297" t="s">
        <v>1011</v>
      </c>
      <c r="G1332" s="297" t="s">
        <v>1011</v>
      </c>
      <c r="H1332" s="297" t="s">
        <v>1011</v>
      </c>
      <c r="I1332" s="297" t="s">
        <v>1011</v>
      </c>
      <c r="J1332" s="297" t="s">
        <v>1011</v>
      </c>
      <c r="K1332" s="297" t="s">
        <v>1011</v>
      </c>
      <c r="L1332" s="297" t="s">
        <v>1011</v>
      </c>
      <c r="M1332" s="297" t="s">
        <v>1011</v>
      </c>
      <c r="N1332" s="297" t="s">
        <v>1011</v>
      </c>
      <c r="O1332" s="297" t="s">
        <v>1011</v>
      </c>
      <c r="P1332" s="297" t="s">
        <v>1011</v>
      </c>
      <c r="Q1332" s="297"/>
      <c r="R1332" s="297"/>
      <c r="S1332" s="297"/>
      <c r="T1332" s="297"/>
      <c r="U1332" s="297"/>
      <c r="V1332" s="297"/>
      <c r="W1332" s="297"/>
      <c r="X1332" s="297"/>
      <c r="Y1332" s="297"/>
      <c r="Z1332" s="297"/>
      <c r="AA1332" s="297"/>
      <c r="AB1332" s="297"/>
      <c r="AC1332" s="298"/>
      <c r="AD1332" s="205">
        <f>'Art. 121'!AF1284</f>
        <v>2</v>
      </c>
      <c r="AE1332" s="91">
        <f t="shared" si="238"/>
        <v>0.23809523809523811</v>
      </c>
      <c r="AF1332">
        <f t="shared" si="239"/>
        <v>1</v>
      </c>
      <c r="AG1332" s="89">
        <f t="shared" si="240"/>
        <v>1</v>
      </c>
      <c r="AH1332" s="92">
        <f t="shared" si="241"/>
        <v>1</v>
      </c>
      <c r="AI1332" s="93">
        <f t="shared" si="242"/>
        <v>0.05</v>
      </c>
      <c r="AJ1332" s="93">
        <f t="shared" si="243"/>
        <v>0.05</v>
      </c>
      <c r="AK1332" s="93">
        <f t="shared" si="244"/>
        <v>0.23809523809523811</v>
      </c>
    </row>
    <row r="1333" spans="1:37" ht="25.35" customHeight="1" thickTop="1" thickBot="1">
      <c r="A1333" s="296" t="s">
        <v>2290</v>
      </c>
      <c r="B1333" s="297" t="s">
        <v>1013</v>
      </c>
      <c r="C1333" s="297" t="s">
        <v>1013</v>
      </c>
      <c r="D1333" s="297" t="s">
        <v>1013</v>
      </c>
      <c r="E1333" s="297" t="s">
        <v>1013</v>
      </c>
      <c r="F1333" s="297" t="s">
        <v>1013</v>
      </c>
      <c r="G1333" s="297" t="s">
        <v>1013</v>
      </c>
      <c r="H1333" s="297" t="s">
        <v>1013</v>
      </c>
      <c r="I1333" s="297" t="s">
        <v>1013</v>
      </c>
      <c r="J1333" s="297" t="s">
        <v>1013</v>
      </c>
      <c r="K1333" s="297" t="s">
        <v>1013</v>
      </c>
      <c r="L1333" s="297" t="s">
        <v>1013</v>
      </c>
      <c r="M1333" s="297" t="s">
        <v>1013</v>
      </c>
      <c r="N1333" s="297" t="s">
        <v>1013</v>
      </c>
      <c r="O1333" s="297" t="s">
        <v>1013</v>
      </c>
      <c r="P1333" s="297" t="s">
        <v>1013</v>
      </c>
      <c r="Q1333" s="297"/>
      <c r="R1333" s="297"/>
      <c r="S1333" s="297"/>
      <c r="T1333" s="297"/>
      <c r="U1333" s="297"/>
      <c r="V1333" s="297"/>
      <c r="W1333" s="297"/>
      <c r="X1333" s="297"/>
      <c r="Y1333" s="297"/>
      <c r="Z1333" s="297"/>
      <c r="AA1333" s="297"/>
      <c r="AB1333" s="297"/>
      <c r="AC1333" s="298"/>
      <c r="AD1333" s="205">
        <f>'Art. 121'!AF1285</f>
        <v>1</v>
      </c>
      <c r="AE1333" s="91">
        <f t="shared" si="238"/>
        <v>0.11904761904761905</v>
      </c>
      <c r="AF1333">
        <f t="shared" si="239"/>
        <v>0.5</v>
      </c>
      <c r="AG1333" s="89">
        <f t="shared" si="240"/>
        <v>1</v>
      </c>
      <c r="AH1333" s="92">
        <f t="shared" si="241"/>
        <v>0.5</v>
      </c>
      <c r="AI1333" s="93">
        <f t="shared" si="242"/>
        <v>0.05</v>
      </c>
      <c r="AJ1333" s="93">
        <f t="shared" si="243"/>
        <v>2.5000000000000001E-2</v>
      </c>
      <c r="AK1333" s="93">
        <f t="shared" si="244"/>
        <v>0.11904761904761905</v>
      </c>
    </row>
    <row r="1334" spans="1:37" ht="25.35" customHeight="1" thickTop="1" thickBot="1">
      <c r="A1334" s="296" t="s">
        <v>1014</v>
      </c>
      <c r="B1334" s="297" t="s">
        <v>1015</v>
      </c>
      <c r="C1334" s="297" t="s">
        <v>1015</v>
      </c>
      <c r="D1334" s="297" t="s">
        <v>1015</v>
      </c>
      <c r="E1334" s="297" t="s">
        <v>1015</v>
      </c>
      <c r="F1334" s="297" t="s">
        <v>1015</v>
      </c>
      <c r="G1334" s="297" t="s">
        <v>1015</v>
      </c>
      <c r="H1334" s="297" t="s">
        <v>1015</v>
      </c>
      <c r="I1334" s="297" t="s">
        <v>1015</v>
      </c>
      <c r="J1334" s="297" t="s">
        <v>1015</v>
      </c>
      <c r="K1334" s="297" t="s">
        <v>1015</v>
      </c>
      <c r="L1334" s="297" t="s">
        <v>1015</v>
      </c>
      <c r="M1334" s="297" t="s">
        <v>1015</v>
      </c>
      <c r="N1334" s="297" t="s">
        <v>1015</v>
      </c>
      <c r="O1334" s="297" t="s">
        <v>1015</v>
      </c>
      <c r="P1334" s="297" t="s">
        <v>1015</v>
      </c>
      <c r="Q1334" s="297"/>
      <c r="R1334" s="297"/>
      <c r="S1334" s="297"/>
      <c r="T1334" s="297"/>
      <c r="U1334" s="297"/>
      <c r="V1334" s="297"/>
      <c r="W1334" s="297"/>
      <c r="X1334" s="297"/>
      <c r="Y1334" s="297"/>
      <c r="Z1334" s="297"/>
      <c r="AA1334" s="297"/>
      <c r="AB1334" s="297"/>
      <c r="AC1334" s="298"/>
      <c r="AD1334" s="205">
        <f>'Art. 121'!AF1286</f>
        <v>1</v>
      </c>
      <c r="AE1334" s="91">
        <f t="shared" si="238"/>
        <v>0.11904761904761905</v>
      </c>
      <c r="AF1334">
        <f t="shared" si="239"/>
        <v>0.5</v>
      </c>
      <c r="AG1334" s="89">
        <f t="shared" si="240"/>
        <v>1</v>
      </c>
      <c r="AH1334" s="92">
        <f t="shared" si="241"/>
        <v>0.5</v>
      </c>
      <c r="AI1334" s="93">
        <f t="shared" si="242"/>
        <v>0.05</v>
      </c>
      <c r="AJ1334" s="93">
        <f t="shared" si="243"/>
        <v>2.5000000000000001E-2</v>
      </c>
      <c r="AK1334" s="93">
        <f t="shared" si="244"/>
        <v>0.11904761904761905</v>
      </c>
    </row>
    <row r="1335" spans="1:37" ht="25.35" customHeight="1" thickTop="1" thickBot="1">
      <c r="A1335" s="296" t="s">
        <v>1016</v>
      </c>
      <c r="B1335" s="297" t="s">
        <v>1017</v>
      </c>
      <c r="C1335" s="297" t="s">
        <v>1017</v>
      </c>
      <c r="D1335" s="297" t="s">
        <v>1017</v>
      </c>
      <c r="E1335" s="297" t="s">
        <v>1017</v>
      </c>
      <c r="F1335" s="297" t="s">
        <v>1017</v>
      </c>
      <c r="G1335" s="297" t="s">
        <v>1017</v>
      </c>
      <c r="H1335" s="297" t="s">
        <v>1017</v>
      </c>
      <c r="I1335" s="297" t="s">
        <v>1017</v>
      </c>
      <c r="J1335" s="297" t="s">
        <v>1017</v>
      </c>
      <c r="K1335" s="297" t="s">
        <v>1017</v>
      </c>
      <c r="L1335" s="297" t="s">
        <v>1017</v>
      </c>
      <c r="M1335" s="297" t="s">
        <v>1017</v>
      </c>
      <c r="N1335" s="297" t="s">
        <v>1017</v>
      </c>
      <c r="O1335" s="297" t="s">
        <v>1017</v>
      </c>
      <c r="P1335" s="297" t="s">
        <v>1017</v>
      </c>
      <c r="Q1335" s="297"/>
      <c r="R1335" s="297"/>
      <c r="S1335" s="297"/>
      <c r="T1335" s="297"/>
      <c r="U1335" s="297"/>
      <c r="V1335" s="297"/>
      <c r="W1335" s="297"/>
      <c r="X1335" s="297"/>
      <c r="Y1335" s="297"/>
      <c r="Z1335" s="297"/>
      <c r="AA1335" s="297"/>
      <c r="AB1335" s="297"/>
      <c r="AC1335" s="298"/>
      <c r="AD1335" s="205">
        <f>'Art. 121'!AF1287</f>
        <v>1</v>
      </c>
      <c r="AE1335" s="91">
        <f t="shared" si="238"/>
        <v>0.11904761904761905</v>
      </c>
      <c r="AF1335">
        <f t="shared" si="239"/>
        <v>0.5</v>
      </c>
      <c r="AG1335" s="89">
        <f t="shared" si="240"/>
        <v>1</v>
      </c>
      <c r="AH1335" s="92">
        <f t="shared" si="241"/>
        <v>0.5</v>
      </c>
      <c r="AI1335" s="93">
        <f t="shared" si="242"/>
        <v>0.05</v>
      </c>
      <c r="AJ1335" s="93">
        <f t="shared" si="243"/>
        <v>2.5000000000000001E-2</v>
      </c>
      <c r="AK1335" s="93">
        <f t="shared" si="244"/>
        <v>0.11904761904761905</v>
      </c>
    </row>
    <row r="1336" spans="1:37" ht="25.35" customHeight="1" thickTop="1" thickBot="1">
      <c r="A1336" s="296" t="s">
        <v>2291</v>
      </c>
      <c r="B1336" s="297" t="s">
        <v>1019</v>
      </c>
      <c r="C1336" s="297" t="s">
        <v>1019</v>
      </c>
      <c r="D1336" s="297" t="s">
        <v>1019</v>
      </c>
      <c r="E1336" s="297" t="s">
        <v>1019</v>
      </c>
      <c r="F1336" s="297" t="s">
        <v>1019</v>
      </c>
      <c r="G1336" s="297" t="s">
        <v>1019</v>
      </c>
      <c r="H1336" s="297" t="s">
        <v>1019</v>
      </c>
      <c r="I1336" s="297" t="s">
        <v>1019</v>
      </c>
      <c r="J1336" s="297" t="s">
        <v>1019</v>
      </c>
      <c r="K1336" s="297" t="s">
        <v>1019</v>
      </c>
      <c r="L1336" s="297" t="s">
        <v>1019</v>
      </c>
      <c r="M1336" s="297" t="s">
        <v>1019</v>
      </c>
      <c r="N1336" s="297" t="s">
        <v>1019</v>
      </c>
      <c r="O1336" s="297" t="s">
        <v>1019</v>
      </c>
      <c r="P1336" s="297" t="s">
        <v>1019</v>
      </c>
      <c r="Q1336" s="297"/>
      <c r="R1336" s="297"/>
      <c r="S1336" s="297"/>
      <c r="T1336" s="297"/>
      <c r="U1336" s="297"/>
      <c r="V1336" s="297"/>
      <c r="W1336" s="297"/>
      <c r="X1336" s="297"/>
      <c r="Y1336" s="297"/>
      <c r="Z1336" s="297"/>
      <c r="AA1336" s="297"/>
      <c r="AB1336" s="297"/>
      <c r="AC1336" s="298"/>
      <c r="AD1336" s="205">
        <f>'Art. 121'!AF1288</f>
        <v>1</v>
      </c>
      <c r="AE1336" s="91">
        <f t="shared" si="238"/>
        <v>0.11904761904761905</v>
      </c>
      <c r="AF1336">
        <f t="shared" si="239"/>
        <v>0.5</v>
      </c>
      <c r="AG1336" s="89">
        <f t="shared" si="240"/>
        <v>1</v>
      </c>
      <c r="AH1336" s="92">
        <f t="shared" si="241"/>
        <v>0.5</v>
      </c>
      <c r="AI1336" s="93">
        <f t="shared" si="242"/>
        <v>0.05</v>
      </c>
      <c r="AJ1336" s="93">
        <f t="shared" si="243"/>
        <v>2.5000000000000001E-2</v>
      </c>
      <c r="AK1336" s="93">
        <f t="shared" si="244"/>
        <v>0.11904761904761905</v>
      </c>
    </row>
    <row r="1337" spans="1:37" ht="25.35" customHeight="1" thickTop="1" thickBot="1">
      <c r="A1337" s="296" t="s">
        <v>2292</v>
      </c>
      <c r="B1337" s="297" t="s">
        <v>1021</v>
      </c>
      <c r="C1337" s="297" t="s">
        <v>1021</v>
      </c>
      <c r="D1337" s="297" t="s">
        <v>1021</v>
      </c>
      <c r="E1337" s="297" t="s">
        <v>1021</v>
      </c>
      <c r="F1337" s="297" t="s">
        <v>1021</v>
      </c>
      <c r="G1337" s="297" t="s">
        <v>1021</v>
      </c>
      <c r="H1337" s="297" t="s">
        <v>1021</v>
      </c>
      <c r="I1337" s="297" t="s">
        <v>1021</v>
      </c>
      <c r="J1337" s="297" t="s">
        <v>1021</v>
      </c>
      <c r="K1337" s="297" t="s">
        <v>1021</v>
      </c>
      <c r="L1337" s="297" t="s">
        <v>1021</v>
      </c>
      <c r="M1337" s="297" t="s">
        <v>1021</v>
      </c>
      <c r="N1337" s="297" t="s">
        <v>1021</v>
      </c>
      <c r="O1337" s="297" t="s">
        <v>1021</v>
      </c>
      <c r="P1337" s="297" t="s">
        <v>1021</v>
      </c>
      <c r="Q1337" s="297"/>
      <c r="R1337" s="297"/>
      <c r="S1337" s="297"/>
      <c r="T1337" s="297"/>
      <c r="U1337" s="297"/>
      <c r="V1337" s="297"/>
      <c r="W1337" s="297"/>
      <c r="X1337" s="297"/>
      <c r="Y1337" s="297"/>
      <c r="Z1337" s="297"/>
      <c r="AA1337" s="297"/>
      <c r="AB1337" s="297"/>
      <c r="AC1337" s="298"/>
      <c r="AD1337" s="205">
        <f>'Art. 121'!AF1289</f>
        <v>1</v>
      </c>
      <c r="AE1337" s="91">
        <f t="shared" si="238"/>
        <v>0.11904761904761905</v>
      </c>
      <c r="AF1337">
        <f t="shared" si="239"/>
        <v>0.5</v>
      </c>
      <c r="AG1337" s="89">
        <f t="shared" si="240"/>
        <v>1</v>
      </c>
      <c r="AH1337" s="92">
        <f t="shared" si="241"/>
        <v>0.5</v>
      </c>
      <c r="AI1337" s="93">
        <f t="shared" si="242"/>
        <v>0.05</v>
      </c>
      <c r="AJ1337" s="93">
        <f t="shared" si="243"/>
        <v>2.5000000000000001E-2</v>
      </c>
      <c r="AK1337" s="93">
        <f t="shared" si="244"/>
        <v>0.11904761904761905</v>
      </c>
    </row>
    <row r="1338" spans="1:37" ht="25.35" customHeight="1" thickTop="1" thickBot="1">
      <c r="A1338" s="296" t="s">
        <v>2293</v>
      </c>
      <c r="B1338" s="297" t="s">
        <v>1023</v>
      </c>
      <c r="C1338" s="297" t="s">
        <v>1023</v>
      </c>
      <c r="D1338" s="297" t="s">
        <v>1023</v>
      </c>
      <c r="E1338" s="297" t="s">
        <v>1023</v>
      </c>
      <c r="F1338" s="297" t="s">
        <v>1023</v>
      </c>
      <c r="G1338" s="297" t="s">
        <v>1023</v>
      </c>
      <c r="H1338" s="297" t="s">
        <v>1023</v>
      </c>
      <c r="I1338" s="297" t="s">
        <v>1023</v>
      </c>
      <c r="J1338" s="297" t="s">
        <v>1023</v>
      </c>
      <c r="K1338" s="297" t="s">
        <v>1023</v>
      </c>
      <c r="L1338" s="297" t="s">
        <v>1023</v>
      </c>
      <c r="M1338" s="297" t="s">
        <v>1023</v>
      </c>
      <c r="N1338" s="297" t="s">
        <v>1023</v>
      </c>
      <c r="O1338" s="297" t="s">
        <v>1023</v>
      </c>
      <c r="P1338" s="297" t="s">
        <v>1023</v>
      </c>
      <c r="Q1338" s="297"/>
      <c r="R1338" s="297"/>
      <c r="S1338" s="297"/>
      <c r="T1338" s="297"/>
      <c r="U1338" s="297"/>
      <c r="V1338" s="297"/>
      <c r="W1338" s="297"/>
      <c r="X1338" s="297"/>
      <c r="Y1338" s="297"/>
      <c r="Z1338" s="297"/>
      <c r="AA1338" s="297"/>
      <c r="AB1338" s="297"/>
      <c r="AC1338" s="298"/>
      <c r="AD1338" s="205">
        <f>'Art. 121'!AF1290</f>
        <v>1</v>
      </c>
      <c r="AE1338" s="91">
        <f t="shared" si="238"/>
        <v>0.11904761904761905</v>
      </c>
      <c r="AF1338">
        <f t="shared" si="239"/>
        <v>0.5</v>
      </c>
      <c r="AG1338" s="89">
        <f t="shared" si="240"/>
        <v>1</v>
      </c>
      <c r="AH1338" s="92">
        <f t="shared" si="241"/>
        <v>0.5</v>
      </c>
      <c r="AI1338" s="93">
        <f t="shared" si="242"/>
        <v>0.05</v>
      </c>
      <c r="AJ1338" s="93">
        <f t="shared" si="243"/>
        <v>2.5000000000000001E-2</v>
      </c>
      <c r="AK1338" s="93">
        <f t="shared" si="244"/>
        <v>0.11904761904761905</v>
      </c>
    </row>
    <row r="1339" spans="1:37" ht="25.35" customHeight="1" thickTop="1" thickBot="1">
      <c r="A1339" s="296" t="s">
        <v>2294</v>
      </c>
      <c r="B1339" s="297" t="s">
        <v>1025</v>
      </c>
      <c r="C1339" s="297" t="s">
        <v>1025</v>
      </c>
      <c r="D1339" s="297" t="s">
        <v>1025</v>
      </c>
      <c r="E1339" s="297" t="s">
        <v>1025</v>
      </c>
      <c r="F1339" s="297" t="s">
        <v>1025</v>
      </c>
      <c r="G1339" s="297" t="s">
        <v>1025</v>
      </c>
      <c r="H1339" s="297" t="s">
        <v>1025</v>
      </c>
      <c r="I1339" s="297" t="s">
        <v>1025</v>
      </c>
      <c r="J1339" s="297" t="s">
        <v>1025</v>
      </c>
      <c r="K1339" s="297" t="s">
        <v>1025</v>
      </c>
      <c r="L1339" s="297" t="s">
        <v>1025</v>
      </c>
      <c r="M1339" s="297" t="s">
        <v>1025</v>
      </c>
      <c r="N1339" s="297" t="s">
        <v>1025</v>
      </c>
      <c r="O1339" s="297" t="s">
        <v>1025</v>
      </c>
      <c r="P1339" s="297" t="s">
        <v>1025</v>
      </c>
      <c r="Q1339" s="297"/>
      <c r="R1339" s="297"/>
      <c r="S1339" s="297"/>
      <c r="T1339" s="297"/>
      <c r="U1339" s="297"/>
      <c r="V1339" s="297"/>
      <c r="W1339" s="297"/>
      <c r="X1339" s="297"/>
      <c r="Y1339" s="297"/>
      <c r="Z1339" s="297"/>
      <c r="AA1339" s="297"/>
      <c r="AB1339" s="297"/>
      <c r="AC1339" s="298"/>
      <c r="AD1339" s="205">
        <f>'Art. 121'!AF1291</f>
        <v>1</v>
      </c>
      <c r="AE1339" s="91">
        <f t="shared" si="238"/>
        <v>0.11904761904761905</v>
      </c>
      <c r="AF1339">
        <f t="shared" si="239"/>
        <v>0.5</v>
      </c>
      <c r="AG1339" s="89">
        <f t="shared" si="240"/>
        <v>1</v>
      </c>
      <c r="AH1339" s="92">
        <f t="shared" si="241"/>
        <v>0.5</v>
      </c>
      <c r="AI1339" s="93">
        <f t="shared" si="242"/>
        <v>0.05</v>
      </c>
      <c r="AJ1339" s="93">
        <f t="shared" si="243"/>
        <v>2.5000000000000001E-2</v>
      </c>
      <c r="AK1339" s="93">
        <f t="shared" si="244"/>
        <v>0.11904761904761905</v>
      </c>
    </row>
    <row r="1340" spans="1:37" ht="25.35" customHeight="1" thickTop="1" thickBot="1">
      <c r="A1340" s="296" t="s">
        <v>2295</v>
      </c>
      <c r="B1340" s="297" t="s">
        <v>1027</v>
      </c>
      <c r="C1340" s="297" t="s">
        <v>1027</v>
      </c>
      <c r="D1340" s="297" t="s">
        <v>1027</v>
      </c>
      <c r="E1340" s="297" t="s">
        <v>1027</v>
      </c>
      <c r="F1340" s="297" t="s">
        <v>1027</v>
      </c>
      <c r="G1340" s="297" t="s">
        <v>1027</v>
      </c>
      <c r="H1340" s="297" t="s">
        <v>1027</v>
      </c>
      <c r="I1340" s="297" t="s">
        <v>1027</v>
      </c>
      <c r="J1340" s="297" t="s">
        <v>1027</v>
      </c>
      <c r="K1340" s="297" t="s">
        <v>1027</v>
      </c>
      <c r="L1340" s="297" t="s">
        <v>1027</v>
      </c>
      <c r="M1340" s="297" t="s">
        <v>1027</v>
      </c>
      <c r="N1340" s="297" t="s">
        <v>1027</v>
      </c>
      <c r="O1340" s="297" t="s">
        <v>1027</v>
      </c>
      <c r="P1340" s="297" t="s">
        <v>1027</v>
      </c>
      <c r="Q1340" s="297"/>
      <c r="R1340" s="297"/>
      <c r="S1340" s="297"/>
      <c r="T1340" s="297"/>
      <c r="U1340" s="297"/>
      <c r="V1340" s="297"/>
      <c r="W1340" s="297"/>
      <c r="X1340" s="297"/>
      <c r="Y1340" s="297"/>
      <c r="Z1340" s="297"/>
      <c r="AA1340" s="297"/>
      <c r="AB1340" s="297"/>
      <c r="AC1340" s="298"/>
      <c r="AD1340" s="205">
        <f>'Art. 121'!AF1292</f>
        <v>1</v>
      </c>
      <c r="AE1340" s="91">
        <f t="shared" si="238"/>
        <v>0.11904761904761905</v>
      </c>
      <c r="AF1340">
        <f t="shared" si="239"/>
        <v>0.5</v>
      </c>
      <c r="AG1340" s="89">
        <f t="shared" si="240"/>
        <v>1</v>
      </c>
      <c r="AH1340" s="92">
        <f t="shared" si="241"/>
        <v>0.5</v>
      </c>
      <c r="AI1340" s="93">
        <f t="shared" si="242"/>
        <v>0.05</v>
      </c>
      <c r="AJ1340" s="93">
        <f t="shared" si="243"/>
        <v>2.5000000000000001E-2</v>
      </c>
      <c r="AK1340" s="93">
        <f t="shared" si="244"/>
        <v>0.11904761904761905</v>
      </c>
    </row>
    <row r="1341" spans="1:37" ht="25.35" customHeight="1" thickTop="1" thickBot="1">
      <c r="A1341" s="296" t="s">
        <v>2296</v>
      </c>
      <c r="B1341" s="297" t="s">
        <v>1029</v>
      </c>
      <c r="C1341" s="297" t="s">
        <v>1029</v>
      </c>
      <c r="D1341" s="297" t="s">
        <v>1029</v>
      </c>
      <c r="E1341" s="297" t="s">
        <v>1029</v>
      </c>
      <c r="F1341" s="297" t="s">
        <v>1029</v>
      </c>
      <c r="G1341" s="297" t="s">
        <v>1029</v>
      </c>
      <c r="H1341" s="297" t="s">
        <v>1029</v>
      </c>
      <c r="I1341" s="297" t="s">
        <v>1029</v>
      </c>
      <c r="J1341" s="297" t="s">
        <v>1029</v>
      </c>
      <c r="K1341" s="297" t="s">
        <v>1029</v>
      </c>
      <c r="L1341" s="297" t="s">
        <v>1029</v>
      </c>
      <c r="M1341" s="297" t="s">
        <v>1029</v>
      </c>
      <c r="N1341" s="297" t="s">
        <v>1029</v>
      </c>
      <c r="O1341" s="297" t="s">
        <v>1029</v>
      </c>
      <c r="P1341" s="297" t="s">
        <v>1029</v>
      </c>
      <c r="Q1341" s="297"/>
      <c r="R1341" s="297"/>
      <c r="S1341" s="297"/>
      <c r="T1341" s="297"/>
      <c r="U1341" s="297"/>
      <c r="V1341" s="297"/>
      <c r="W1341" s="297"/>
      <c r="X1341" s="297"/>
      <c r="Y1341" s="297"/>
      <c r="Z1341" s="297"/>
      <c r="AA1341" s="297"/>
      <c r="AB1341" s="297"/>
      <c r="AC1341" s="298"/>
      <c r="AD1341" s="205">
        <f>'Art. 121'!AF1293</f>
        <v>1</v>
      </c>
      <c r="AE1341" s="91">
        <f t="shared" si="238"/>
        <v>0.11904761904761905</v>
      </c>
      <c r="AF1341">
        <f t="shared" si="239"/>
        <v>0.5</v>
      </c>
      <c r="AG1341" s="89">
        <f t="shared" si="240"/>
        <v>1</v>
      </c>
      <c r="AH1341" s="92">
        <f t="shared" si="241"/>
        <v>0.5</v>
      </c>
      <c r="AI1341" s="93">
        <f t="shared" si="242"/>
        <v>0.05</v>
      </c>
      <c r="AJ1341" s="93">
        <f t="shared" si="243"/>
        <v>2.5000000000000001E-2</v>
      </c>
      <c r="AK1341" s="93">
        <f t="shared" si="244"/>
        <v>0.11904761904761905</v>
      </c>
    </row>
    <row r="1342" spans="1:37" ht="25.35" customHeight="1" thickTop="1" thickBot="1">
      <c r="A1342" s="296" t="s">
        <v>2297</v>
      </c>
      <c r="B1342" s="297" t="s">
        <v>1031</v>
      </c>
      <c r="C1342" s="297" t="s">
        <v>1031</v>
      </c>
      <c r="D1342" s="297" t="s">
        <v>1031</v>
      </c>
      <c r="E1342" s="297" t="s">
        <v>1031</v>
      </c>
      <c r="F1342" s="297" t="s">
        <v>1031</v>
      </c>
      <c r="G1342" s="297" t="s">
        <v>1031</v>
      </c>
      <c r="H1342" s="297" t="s">
        <v>1031</v>
      </c>
      <c r="I1342" s="297" t="s">
        <v>1031</v>
      </c>
      <c r="J1342" s="297" t="s">
        <v>1031</v>
      </c>
      <c r="K1342" s="297" t="s">
        <v>1031</v>
      </c>
      <c r="L1342" s="297" t="s">
        <v>1031</v>
      </c>
      <c r="M1342" s="297" t="s">
        <v>1031</v>
      </c>
      <c r="N1342" s="297" t="s">
        <v>1031</v>
      </c>
      <c r="O1342" s="297" t="s">
        <v>1031</v>
      </c>
      <c r="P1342" s="297" t="s">
        <v>1031</v>
      </c>
      <c r="Q1342" s="297"/>
      <c r="R1342" s="297"/>
      <c r="S1342" s="297"/>
      <c r="T1342" s="297"/>
      <c r="U1342" s="297"/>
      <c r="V1342" s="297"/>
      <c r="W1342" s="297"/>
      <c r="X1342" s="297"/>
      <c r="Y1342" s="297"/>
      <c r="Z1342" s="297"/>
      <c r="AA1342" s="297"/>
      <c r="AB1342" s="297"/>
      <c r="AC1342" s="298"/>
      <c r="AD1342" s="205">
        <f>'Art. 121'!AF1294</f>
        <v>1</v>
      </c>
      <c r="AE1342" s="91">
        <f t="shared" si="238"/>
        <v>0.11904761904761905</v>
      </c>
      <c r="AF1342">
        <f t="shared" si="239"/>
        <v>0.5</v>
      </c>
      <c r="AG1342" s="89">
        <f t="shared" si="240"/>
        <v>1</v>
      </c>
      <c r="AH1342" s="92">
        <f t="shared" si="241"/>
        <v>0.5</v>
      </c>
      <c r="AI1342" s="93">
        <f t="shared" si="242"/>
        <v>0.05</v>
      </c>
      <c r="AJ1342" s="93">
        <f t="shared" si="243"/>
        <v>2.5000000000000001E-2</v>
      </c>
      <c r="AK1342" s="93">
        <f t="shared" si="244"/>
        <v>0.11904761904761905</v>
      </c>
    </row>
    <row r="1343" spans="1:37" ht="25.35" customHeight="1" thickTop="1" thickBot="1">
      <c r="A1343" s="296" t="s">
        <v>1032</v>
      </c>
      <c r="B1343" s="297" t="s">
        <v>1033</v>
      </c>
      <c r="C1343" s="297" t="s">
        <v>1033</v>
      </c>
      <c r="D1343" s="297" t="s">
        <v>1033</v>
      </c>
      <c r="E1343" s="297" t="s">
        <v>1033</v>
      </c>
      <c r="F1343" s="297" t="s">
        <v>1033</v>
      </c>
      <c r="G1343" s="297" t="s">
        <v>1033</v>
      </c>
      <c r="H1343" s="297" t="s">
        <v>1033</v>
      </c>
      <c r="I1343" s="297" t="s">
        <v>1033</v>
      </c>
      <c r="J1343" s="297" t="s">
        <v>1033</v>
      </c>
      <c r="K1343" s="297" t="s">
        <v>1033</v>
      </c>
      <c r="L1343" s="297" t="s">
        <v>1033</v>
      </c>
      <c r="M1343" s="297" t="s">
        <v>1033</v>
      </c>
      <c r="N1343" s="297" t="s">
        <v>1033</v>
      </c>
      <c r="O1343" s="297" t="s">
        <v>1033</v>
      </c>
      <c r="P1343" s="297" t="s">
        <v>1033</v>
      </c>
      <c r="Q1343" s="297"/>
      <c r="R1343" s="297"/>
      <c r="S1343" s="297"/>
      <c r="T1343" s="297"/>
      <c r="U1343" s="297"/>
      <c r="V1343" s="297"/>
      <c r="W1343" s="297"/>
      <c r="X1343" s="297"/>
      <c r="Y1343" s="297"/>
      <c r="Z1343" s="297"/>
      <c r="AA1343" s="297"/>
      <c r="AB1343" s="297"/>
      <c r="AC1343" s="298"/>
      <c r="AD1343" s="205">
        <f>'Art. 121'!AF1295</f>
        <v>1</v>
      </c>
      <c r="AE1343" s="91">
        <f t="shared" si="238"/>
        <v>0.11904761904761905</v>
      </c>
      <c r="AF1343">
        <f t="shared" si="239"/>
        <v>0.5</v>
      </c>
      <c r="AG1343" s="89">
        <f t="shared" si="240"/>
        <v>1</v>
      </c>
      <c r="AH1343" s="92">
        <f t="shared" si="241"/>
        <v>0.5</v>
      </c>
      <c r="AI1343" s="93">
        <f t="shared" si="242"/>
        <v>0.05</v>
      </c>
      <c r="AJ1343" s="93">
        <f t="shared" si="243"/>
        <v>2.5000000000000001E-2</v>
      </c>
      <c r="AK1343" s="93">
        <f t="shared" si="244"/>
        <v>0.11904761904761905</v>
      </c>
    </row>
    <row r="1344" spans="1:37" ht="25.35" customHeight="1" thickTop="1" thickBot="1">
      <c r="A1344" s="296" t="s">
        <v>1034</v>
      </c>
      <c r="B1344" s="297" t="s">
        <v>1035</v>
      </c>
      <c r="C1344" s="297" t="s">
        <v>1035</v>
      </c>
      <c r="D1344" s="297" t="s">
        <v>1035</v>
      </c>
      <c r="E1344" s="297" t="s">
        <v>1035</v>
      </c>
      <c r="F1344" s="297" t="s">
        <v>1035</v>
      </c>
      <c r="G1344" s="297" t="s">
        <v>1035</v>
      </c>
      <c r="H1344" s="297" t="s">
        <v>1035</v>
      </c>
      <c r="I1344" s="297" t="s">
        <v>1035</v>
      </c>
      <c r="J1344" s="297" t="s">
        <v>1035</v>
      </c>
      <c r="K1344" s="297" t="s">
        <v>1035</v>
      </c>
      <c r="L1344" s="297" t="s">
        <v>1035</v>
      </c>
      <c r="M1344" s="297" t="s">
        <v>1035</v>
      </c>
      <c r="N1344" s="297" t="s">
        <v>1035</v>
      </c>
      <c r="O1344" s="297" t="s">
        <v>1035</v>
      </c>
      <c r="P1344" s="297" t="s">
        <v>1035</v>
      </c>
      <c r="Q1344" s="297"/>
      <c r="R1344" s="297"/>
      <c r="S1344" s="297"/>
      <c r="T1344" s="297"/>
      <c r="U1344" s="297"/>
      <c r="V1344" s="297"/>
      <c r="W1344" s="297"/>
      <c r="X1344" s="297"/>
      <c r="Y1344" s="297"/>
      <c r="Z1344" s="297"/>
      <c r="AA1344" s="297"/>
      <c r="AB1344" s="297"/>
      <c r="AC1344" s="298"/>
      <c r="AD1344" s="205">
        <f>'Art. 121'!AF1296</f>
        <v>1</v>
      </c>
      <c r="AE1344" s="91">
        <f t="shared" si="238"/>
        <v>0.11904761904761905</v>
      </c>
      <c r="AF1344">
        <f t="shared" si="239"/>
        <v>0.5</v>
      </c>
      <c r="AG1344" s="89">
        <f t="shared" si="240"/>
        <v>1</v>
      </c>
      <c r="AH1344" s="92">
        <f t="shared" si="241"/>
        <v>0.5</v>
      </c>
      <c r="AI1344" s="93">
        <f t="shared" si="242"/>
        <v>0.05</v>
      </c>
      <c r="AJ1344" s="93">
        <f t="shared" si="243"/>
        <v>2.5000000000000001E-2</v>
      </c>
      <c r="AK1344" s="93">
        <f t="shared" si="244"/>
        <v>0.11904761904761905</v>
      </c>
    </row>
    <row r="1345" spans="1:37" ht="25.35" customHeight="1" thickTop="1" thickBot="1">
      <c r="A1345" s="296" t="s">
        <v>1036</v>
      </c>
      <c r="B1345" s="297" t="s">
        <v>1037</v>
      </c>
      <c r="C1345" s="297" t="s">
        <v>1037</v>
      </c>
      <c r="D1345" s="297" t="s">
        <v>1037</v>
      </c>
      <c r="E1345" s="297" t="s">
        <v>1037</v>
      </c>
      <c r="F1345" s="297" t="s">
        <v>1037</v>
      </c>
      <c r="G1345" s="297" t="s">
        <v>1037</v>
      </c>
      <c r="H1345" s="297" t="s">
        <v>1037</v>
      </c>
      <c r="I1345" s="297" t="s">
        <v>1037</v>
      </c>
      <c r="J1345" s="297" t="s">
        <v>1037</v>
      </c>
      <c r="K1345" s="297" t="s">
        <v>1037</v>
      </c>
      <c r="L1345" s="297" t="s">
        <v>1037</v>
      </c>
      <c r="M1345" s="297" t="s">
        <v>1037</v>
      </c>
      <c r="N1345" s="297" t="s">
        <v>1037</v>
      </c>
      <c r="O1345" s="297" t="s">
        <v>1037</v>
      </c>
      <c r="P1345" s="297" t="s">
        <v>1037</v>
      </c>
      <c r="Q1345" s="297"/>
      <c r="R1345" s="297"/>
      <c r="S1345" s="297"/>
      <c r="T1345" s="297"/>
      <c r="U1345" s="297"/>
      <c r="V1345" s="297"/>
      <c r="W1345" s="297"/>
      <c r="X1345" s="297"/>
      <c r="Y1345" s="297"/>
      <c r="Z1345" s="297"/>
      <c r="AA1345" s="297"/>
      <c r="AB1345" s="297"/>
      <c r="AC1345" s="298"/>
      <c r="AD1345" s="205">
        <f>'Art. 121'!AF1297</f>
        <v>1</v>
      </c>
      <c r="AE1345" s="91">
        <f t="shared" si="238"/>
        <v>0.11904761904761905</v>
      </c>
      <c r="AF1345">
        <f t="shared" si="239"/>
        <v>0.5</v>
      </c>
      <c r="AG1345" s="89">
        <f t="shared" si="240"/>
        <v>1</v>
      </c>
      <c r="AH1345" s="92">
        <f t="shared" si="241"/>
        <v>0.5</v>
      </c>
      <c r="AI1345" s="93">
        <f t="shared" si="242"/>
        <v>0.05</v>
      </c>
      <c r="AJ1345" s="93">
        <f t="shared" si="243"/>
        <v>2.5000000000000001E-2</v>
      </c>
      <c r="AK1345" s="93">
        <f t="shared" si="244"/>
        <v>0.11904761904761905</v>
      </c>
    </row>
    <row r="1346" spans="1:37" ht="25.35" customHeight="1" thickTop="1" thickBot="1">
      <c r="A1346" s="296" t="s">
        <v>1038</v>
      </c>
      <c r="B1346" s="297" t="s">
        <v>1039</v>
      </c>
      <c r="C1346" s="297" t="s">
        <v>1039</v>
      </c>
      <c r="D1346" s="297" t="s">
        <v>1039</v>
      </c>
      <c r="E1346" s="297" t="s">
        <v>1039</v>
      </c>
      <c r="F1346" s="297" t="s">
        <v>1039</v>
      </c>
      <c r="G1346" s="297" t="s">
        <v>1039</v>
      </c>
      <c r="H1346" s="297" t="s">
        <v>1039</v>
      </c>
      <c r="I1346" s="297" t="s">
        <v>1039</v>
      </c>
      <c r="J1346" s="297" t="s">
        <v>1039</v>
      </c>
      <c r="K1346" s="297" t="s">
        <v>1039</v>
      </c>
      <c r="L1346" s="297" t="s">
        <v>1039</v>
      </c>
      <c r="M1346" s="297" t="s">
        <v>1039</v>
      </c>
      <c r="N1346" s="297" t="s">
        <v>1039</v>
      </c>
      <c r="O1346" s="297" t="s">
        <v>1039</v>
      </c>
      <c r="P1346" s="297" t="s">
        <v>1039</v>
      </c>
      <c r="Q1346" s="297"/>
      <c r="R1346" s="297"/>
      <c r="S1346" s="297"/>
      <c r="T1346" s="297"/>
      <c r="U1346" s="297"/>
      <c r="V1346" s="297"/>
      <c r="W1346" s="297"/>
      <c r="X1346" s="297"/>
      <c r="Y1346" s="297"/>
      <c r="Z1346" s="297"/>
      <c r="AA1346" s="297"/>
      <c r="AB1346" s="297"/>
      <c r="AC1346" s="298"/>
      <c r="AD1346" s="205">
        <f>'Art. 121'!AF1298</f>
        <v>1</v>
      </c>
      <c r="AE1346" s="91">
        <f t="shared" si="238"/>
        <v>0.11904761904761905</v>
      </c>
      <c r="AF1346">
        <f t="shared" si="239"/>
        <v>0.5</v>
      </c>
      <c r="AG1346" s="89">
        <f t="shared" si="240"/>
        <v>1</v>
      </c>
      <c r="AH1346" s="92">
        <f t="shared" si="241"/>
        <v>0.5</v>
      </c>
      <c r="AI1346" s="93">
        <f t="shared" si="242"/>
        <v>0.05</v>
      </c>
      <c r="AJ1346" s="93">
        <f t="shared" si="243"/>
        <v>2.5000000000000001E-2</v>
      </c>
      <c r="AK1346" s="93">
        <f t="shared" si="244"/>
        <v>0.11904761904761905</v>
      </c>
    </row>
    <row r="1347" spans="1:37" ht="25.35" customHeight="1" thickTop="1" thickBot="1">
      <c r="A1347" s="296" t="s">
        <v>1040</v>
      </c>
      <c r="B1347" s="297" t="s">
        <v>1041</v>
      </c>
      <c r="C1347" s="297" t="s">
        <v>1041</v>
      </c>
      <c r="D1347" s="297" t="s">
        <v>1041</v>
      </c>
      <c r="E1347" s="297" t="s">
        <v>1041</v>
      </c>
      <c r="F1347" s="297" t="s">
        <v>1041</v>
      </c>
      <c r="G1347" s="297" t="s">
        <v>1041</v>
      </c>
      <c r="H1347" s="297" t="s">
        <v>1041</v>
      </c>
      <c r="I1347" s="297" t="s">
        <v>1041</v>
      </c>
      <c r="J1347" s="297" t="s">
        <v>1041</v>
      </c>
      <c r="K1347" s="297" t="s">
        <v>1041</v>
      </c>
      <c r="L1347" s="297" t="s">
        <v>1041</v>
      </c>
      <c r="M1347" s="297" t="s">
        <v>1041</v>
      </c>
      <c r="N1347" s="297" t="s">
        <v>1041</v>
      </c>
      <c r="O1347" s="297" t="s">
        <v>1041</v>
      </c>
      <c r="P1347" s="297" t="s">
        <v>1041</v>
      </c>
      <c r="Q1347" s="297"/>
      <c r="R1347" s="297"/>
      <c r="S1347" s="297"/>
      <c r="T1347" s="297"/>
      <c r="U1347" s="297"/>
      <c r="V1347" s="297"/>
      <c r="W1347" s="297"/>
      <c r="X1347" s="297"/>
      <c r="Y1347" s="297"/>
      <c r="Z1347" s="297"/>
      <c r="AA1347" s="297"/>
      <c r="AB1347" s="297"/>
      <c r="AC1347" s="298"/>
      <c r="AD1347" s="205">
        <f>'Art. 121'!AF1299</f>
        <v>1</v>
      </c>
      <c r="AE1347" s="91">
        <f t="shared" si="238"/>
        <v>0.11904761904761905</v>
      </c>
      <c r="AF1347">
        <f t="shared" si="239"/>
        <v>0.5</v>
      </c>
      <c r="AG1347" s="89">
        <f t="shared" si="240"/>
        <v>1</v>
      </c>
      <c r="AH1347" s="92">
        <f t="shared" si="241"/>
        <v>0.5</v>
      </c>
      <c r="AI1347" s="93">
        <f t="shared" si="242"/>
        <v>0.05</v>
      </c>
      <c r="AJ1347" s="93">
        <f t="shared" si="243"/>
        <v>2.5000000000000001E-2</v>
      </c>
      <c r="AK1347" s="93">
        <f t="shared" si="244"/>
        <v>0.11904761904761905</v>
      </c>
    </row>
    <row r="1348" spans="1:37" ht="25.35" customHeight="1" thickTop="1" thickBot="1">
      <c r="A1348" s="296" t="s">
        <v>1042</v>
      </c>
      <c r="B1348" s="297" t="s">
        <v>1043</v>
      </c>
      <c r="C1348" s="297" t="s">
        <v>1043</v>
      </c>
      <c r="D1348" s="297" t="s">
        <v>1043</v>
      </c>
      <c r="E1348" s="297" t="s">
        <v>1043</v>
      </c>
      <c r="F1348" s="297" t="s">
        <v>1043</v>
      </c>
      <c r="G1348" s="297" t="s">
        <v>1043</v>
      </c>
      <c r="H1348" s="297" t="s">
        <v>1043</v>
      </c>
      <c r="I1348" s="297" t="s">
        <v>1043</v>
      </c>
      <c r="J1348" s="297" t="s">
        <v>1043</v>
      </c>
      <c r="K1348" s="297" t="s">
        <v>1043</v>
      </c>
      <c r="L1348" s="297" t="s">
        <v>1043</v>
      </c>
      <c r="M1348" s="297" t="s">
        <v>1043</v>
      </c>
      <c r="N1348" s="297" t="s">
        <v>1043</v>
      </c>
      <c r="O1348" s="297" t="s">
        <v>1043</v>
      </c>
      <c r="P1348" s="297" t="s">
        <v>1043</v>
      </c>
      <c r="Q1348" s="297"/>
      <c r="R1348" s="297"/>
      <c r="S1348" s="297"/>
      <c r="T1348" s="297"/>
      <c r="U1348" s="297"/>
      <c r="V1348" s="297"/>
      <c r="W1348" s="297"/>
      <c r="X1348" s="297"/>
      <c r="Y1348" s="297"/>
      <c r="Z1348" s="297"/>
      <c r="AA1348" s="297"/>
      <c r="AB1348" s="297"/>
      <c r="AC1348" s="298"/>
      <c r="AD1348" s="205">
        <f>'Art. 121'!AF1300</f>
        <v>1</v>
      </c>
      <c r="AE1348" s="91">
        <f t="shared" si="238"/>
        <v>0.11904761904761905</v>
      </c>
      <c r="AF1348">
        <f t="shared" si="239"/>
        <v>0.5</v>
      </c>
      <c r="AG1348" s="89">
        <f t="shared" si="240"/>
        <v>1</v>
      </c>
      <c r="AH1348" s="92">
        <f t="shared" si="241"/>
        <v>0.5</v>
      </c>
      <c r="AI1348" s="93">
        <f t="shared" si="242"/>
        <v>0.05</v>
      </c>
      <c r="AJ1348" s="93">
        <f t="shared" si="243"/>
        <v>2.5000000000000001E-2</v>
      </c>
      <c r="AK1348" s="93">
        <f t="shared" si="244"/>
        <v>0.11904761904761905</v>
      </c>
    </row>
    <row r="1349" spans="1:37" ht="25.35" customHeight="1" thickTop="1" thickBot="1">
      <c r="A1349" s="296" t="s">
        <v>1044</v>
      </c>
      <c r="B1349" s="297" t="s">
        <v>1045</v>
      </c>
      <c r="C1349" s="297" t="s">
        <v>1045</v>
      </c>
      <c r="D1349" s="297" t="s">
        <v>1045</v>
      </c>
      <c r="E1349" s="297" t="s">
        <v>1045</v>
      </c>
      <c r="F1349" s="297" t="s">
        <v>1045</v>
      </c>
      <c r="G1349" s="297" t="s">
        <v>1045</v>
      </c>
      <c r="H1349" s="297" t="s">
        <v>1045</v>
      </c>
      <c r="I1349" s="297" t="s">
        <v>1045</v>
      </c>
      <c r="J1349" s="297" t="s">
        <v>1045</v>
      </c>
      <c r="K1349" s="297" t="s">
        <v>1045</v>
      </c>
      <c r="L1349" s="297" t="s">
        <v>1045</v>
      </c>
      <c r="M1349" s="297" t="s">
        <v>1045</v>
      </c>
      <c r="N1349" s="297" t="s">
        <v>1045</v>
      </c>
      <c r="O1349" s="297" t="s">
        <v>1045</v>
      </c>
      <c r="P1349" s="297" t="s">
        <v>1045</v>
      </c>
      <c r="Q1349" s="297"/>
      <c r="R1349" s="297"/>
      <c r="S1349" s="297"/>
      <c r="T1349" s="297"/>
      <c r="U1349" s="297"/>
      <c r="V1349" s="297"/>
      <c r="W1349" s="297"/>
      <c r="X1349" s="297"/>
      <c r="Y1349" s="297"/>
      <c r="Z1349" s="297"/>
      <c r="AA1349" s="297"/>
      <c r="AB1349" s="297"/>
      <c r="AC1349" s="298"/>
      <c r="AD1349" s="205">
        <f>'Art. 121'!AF1301</f>
        <v>1</v>
      </c>
      <c r="AE1349" s="91">
        <f t="shared" si="238"/>
        <v>0.11904761904761905</v>
      </c>
      <c r="AF1349">
        <f t="shared" si="239"/>
        <v>0.5</v>
      </c>
      <c r="AG1349" s="89">
        <f t="shared" si="240"/>
        <v>1</v>
      </c>
      <c r="AH1349" s="92">
        <f t="shared" si="241"/>
        <v>0.5</v>
      </c>
      <c r="AI1349" s="93">
        <f t="shared" si="242"/>
        <v>0.05</v>
      </c>
      <c r="AJ1349" s="93">
        <f t="shared" si="243"/>
        <v>2.5000000000000001E-2</v>
      </c>
      <c r="AK1349" s="93">
        <f t="shared" si="244"/>
        <v>0.11904761904761905</v>
      </c>
    </row>
    <row r="1350" spans="1:37" ht="25.35" customHeight="1" thickTop="1" thickBot="1">
      <c r="A1350" s="296" t="s">
        <v>2298</v>
      </c>
      <c r="B1350" s="297" t="s">
        <v>1047</v>
      </c>
      <c r="C1350" s="297" t="s">
        <v>1047</v>
      </c>
      <c r="D1350" s="297" t="s">
        <v>1047</v>
      </c>
      <c r="E1350" s="297" t="s">
        <v>1047</v>
      </c>
      <c r="F1350" s="297" t="s">
        <v>1047</v>
      </c>
      <c r="G1350" s="297" t="s">
        <v>1047</v>
      </c>
      <c r="H1350" s="297" t="s">
        <v>1047</v>
      </c>
      <c r="I1350" s="297" t="s">
        <v>1047</v>
      </c>
      <c r="J1350" s="297" t="s">
        <v>1047</v>
      </c>
      <c r="K1350" s="297" t="s">
        <v>1047</v>
      </c>
      <c r="L1350" s="297" t="s">
        <v>1047</v>
      </c>
      <c r="M1350" s="297" t="s">
        <v>1047</v>
      </c>
      <c r="N1350" s="297" t="s">
        <v>1047</v>
      </c>
      <c r="O1350" s="297" t="s">
        <v>1047</v>
      </c>
      <c r="P1350" s="297" t="s">
        <v>1047</v>
      </c>
      <c r="Q1350" s="297"/>
      <c r="R1350" s="297"/>
      <c r="S1350" s="297"/>
      <c r="T1350" s="297"/>
      <c r="U1350" s="297"/>
      <c r="V1350" s="297"/>
      <c r="W1350" s="297"/>
      <c r="X1350" s="297"/>
      <c r="Y1350" s="297"/>
      <c r="Z1350" s="297"/>
      <c r="AA1350" s="297"/>
      <c r="AB1350" s="297"/>
      <c r="AC1350" s="298"/>
      <c r="AD1350" s="205">
        <f>'Art. 121'!AF1302</f>
        <v>1</v>
      </c>
      <c r="AE1350" s="91">
        <f t="shared" si="238"/>
        <v>0.11904761904761905</v>
      </c>
      <c r="AF1350">
        <f t="shared" si="239"/>
        <v>0.5</v>
      </c>
      <c r="AG1350" s="89">
        <f t="shared" si="240"/>
        <v>1</v>
      </c>
      <c r="AH1350" s="92">
        <f t="shared" si="241"/>
        <v>0.5</v>
      </c>
      <c r="AI1350" s="93">
        <f t="shared" si="242"/>
        <v>0.05</v>
      </c>
      <c r="AJ1350" s="93">
        <f t="shared" si="243"/>
        <v>2.5000000000000001E-2</v>
      </c>
      <c r="AK1350" s="93">
        <f t="shared" si="244"/>
        <v>0.11904761904761905</v>
      </c>
    </row>
    <row r="1351" spans="1:37" ht="25.35" customHeight="1" thickTop="1">
      <c r="A1351" s="304" t="s">
        <v>2299</v>
      </c>
      <c r="B1351" s="304"/>
      <c r="C1351" s="304"/>
      <c r="D1351" s="304"/>
      <c r="E1351" s="304"/>
      <c r="F1351" s="304"/>
      <c r="G1351" s="304"/>
      <c r="H1351" s="304"/>
      <c r="I1351" s="304"/>
      <c r="J1351" s="304"/>
      <c r="K1351" s="304"/>
      <c r="L1351" s="304"/>
      <c r="M1351" s="304"/>
      <c r="N1351" s="304"/>
      <c r="O1351" s="304"/>
      <c r="P1351" s="304"/>
      <c r="Q1351" s="304"/>
      <c r="R1351" s="304"/>
      <c r="S1351" s="304"/>
      <c r="T1351" s="304"/>
      <c r="U1351" s="304"/>
      <c r="V1351" s="304"/>
      <c r="W1351" s="304"/>
      <c r="X1351" s="304"/>
      <c r="Y1351" s="304"/>
      <c r="Z1351" s="304"/>
      <c r="AA1351" s="304"/>
      <c r="AB1351" s="304"/>
      <c r="AC1351" s="304"/>
      <c r="AD1351" s="304"/>
      <c r="AE1351" s="91">
        <f>SUM(AE1331:AE1350)</f>
        <v>2.6190476190476191</v>
      </c>
      <c r="AF1351" s="63"/>
      <c r="AG1351" s="94">
        <f>SUM(AG1331:AG1350)</f>
        <v>20</v>
      </c>
      <c r="AH1351" s="95"/>
      <c r="AI1351" s="96"/>
      <c r="AJ1351" s="96"/>
      <c r="AK1351" s="96"/>
    </row>
    <row r="1352" spans="1:37" ht="25.35" customHeight="1">
      <c r="A1352" s="302" t="s">
        <v>2300</v>
      </c>
      <c r="B1352" s="302"/>
      <c r="C1352" s="302"/>
      <c r="D1352" s="302"/>
      <c r="E1352" s="302"/>
      <c r="F1352" s="302"/>
      <c r="G1352" s="302"/>
      <c r="H1352" s="302"/>
      <c r="I1352" s="302"/>
      <c r="J1352" s="302"/>
      <c r="K1352" s="302"/>
      <c r="L1352" s="302"/>
      <c r="M1352" s="302"/>
      <c r="N1352" s="302"/>
      <c r="O1352" s="302"/>
      <c r="P1352" s="302"/>
      <c r="Q1352" s="302"/>
      <c r="R1352" s="302"/>
      <c r="S1352" s="302"/>
      <c r="T1352" s="302"/>
      <c r="U1352" s="302"/>
      <c r="V1352" s="302"/>
      <c r="W1352" s="302"/>
      <c r="X1352" s="302"/>
      <c r="Y1352" s="302"/>
      <c r="Z1352" s="302"/>
      <c r="AA1352" s="302"/>
      <c r="AB1352" s="302"/>
      <c r="AC1352" s="302"/>
      <c r="AD1352" s="302"/>
      <c r="AE1352" s="91">
        <f>AE1351/$AE$23*100</f>
        <v>55.000000000000007</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05" t="s">
        <v>79</v>
      </c>
      <c r="B1354" s="305"/>
      <c r="C1354" s="305"/>
      <c r="D1354" s="305"/>
      <c r="E1354" s="305"/>
      <c r="F1354" s="305"/>
      <c r="G1354" s="305"/>
      <c r="H1354" s="305"/>
      <c r="I1354" s="305"/>
      <c r="J1354" s="305"/>
      <c r="K1354" s="305"/>
      <c r="L1354" s="305"/>
      <c r="M1354" s="305"/>
      <c r="N1354" s="305"/>
      <c r="O1354" s="305"/>
      <c r="P1354" s="305"/>
      <c r="Q1354" s="305"/>
      <c r="R1354" s="305"/>
      <c r="S1354" s="305"/>
      <c r="T1354" s="305"/>
      <c r="U1354" s="305"/>
      <c r="V1354" s="305"/>
      <c r="W1354" s="305"/>
      <c r="X1354" s="305"/>
      <c r="Y1354" s="305"/>
      <c r="Z1354" s="305"/>
      <c r="AA1354" s="305"/>
      <c r="AB1354" s="305"/>
      <c r="AC1354" s="305"/>
      <c r="AD1354" s="106" t="s">
        <v>67</v>
      </c>
      <c r="AE1354" s="107" t="s">
        <v>9</v>
      </c>
      <c r="AF1354" s="89" t="s">
        <v>1877</v>
      </c>
      <c r="AG1354" s="89" t="s">
        <v>1878</v>
      </c>
      <c r="AH1354" s="89" t="s">
        <v>1879</v>
      </c>
      <c r="AI1354" s="90" t="s">
        <v>1880</v>
      </c>
      <c r="AJ1354" s="89"/>
      <c r="AK1354" s="90" t="s">
        <v>1881</v>
      </c>
    </row>
    <row r="1355" spans="1:37" ht="25.35" customHeight="1" thickTop="1" thickBot="1">
      <c r="A1355" s="296" t="s">
        <v>1632</v>
      </c>
      <c r="B1355" s="297" t="s">
        <v>1049</v>
      </c>
      <c r="C1355" s="297" t="s">
        <v>1049</v>
      </c>
      <c r="D1355" s="297" t="s">
        <v>1049</v>
      </c>
      <c r="E1355" s="297" t="s">
        <v>1049</v>
      </c>
      <c r="F1355" s="297" t="s">
        <v>1049</v>
      </c>
      <c r="G1355" s="297" t="s">
        <v>1049</v>
      </c>
      <c r="H1355" s="297" t="s">
        <v>1049</v>
      </c>
      <c r="I1355" s="297" t="s">
        <v>1049</v>
      </c>
      <c r="J1355" s="297" t="s">
        <v>1049</v>
      </c>
      <c r="K1355" s="297" t="s">
        <v>1049</v>
      </c>
      <c r="L1355" s="297" t="s">
        <v>1049</v>
      </c>
      <c r="M1355" s="297" t="s">
        <v>1049</v>
      </c>
      <c r="N1355" s="297" t="s">
        <v>1049</v>
      </c>
      <c r="O1355" s="297" t="s">
        <v>1049</v>
      </c>
      <c r="P1355" s="297" t="s">
        <v>1049</v>
      </c>
      <c r="Q1355" s="297"/>
      <c r="R1355" s="297"/>
      <c r="S1355" s="297"/>
      <c r="T1355" s="297"/>
      <c r="U1355" s="297"/>
      <c r="V1355" s="297"/>
      <c r="W1355" s="297"/>
      <c r="X1355" s="297"/>
      <c r="Y1355" s="297"/>
      <c r="Z1355" s="297"/>
      <c r="AA1355" s="297"/>
      <c r="AB1355" s="297"/>
      <c r="AC1355" s="298"/>
      <c r="AD1355" s="205">
        <f>'Art. 121'!AF1305</f>
        <v>2</v>
      </c>
      <c r="AE1355" s="91">
        <f>IF(AG1355=1,AK1355,AG1355)</f>
        <v>0.95238095238095244</v>
      </c>
      <c r="AF1355">
        <f>AD1355/2</f>
        <v>1</v>
      </c>
      <c r="AG1355" s="89">
        <f>IF(AND(AF1355&gt;=0,AF1355&lt;=1),1,"No aplica")</f>
        <v>1</v>
      </c>
      <c r="AH1355" s="92">
        <f>AD1355/(AG1355*2)</f>
        <v>1</v>
      </c>
      <c r="AI1355" s="93">
        <f>IF(AG1355=1,AG1355/$AG$1360,"No aplica")</f>
        <v>0.2</v>
      </c>
      <c r="AJ1355" s="93">
        <f>AF1355*AI1355</f>
        <v>0.2</v>
      </c>
      <c r="AK1355" s="93">
        <f>AJ1355*$AE$23</f>
        <v>0.95238095238095244</v>
      </c>
    </row>
    <row r="1356" spans="1:37" ht="25.35" customHeight="1" thickTop="1" thickBot="1">
      <c r="A1356" s="296" t="s">
        <v>2301</v>
      </c>
      <c r="B1356" s="297" t="s">
        <v>1051</v>
      </c>
      <c r="C1356" s="297" t="s">
        <v>1051</v>
      </c>
      <c r="D1356" s="297" t="s">
        <v>1051</v>
      </c>
      <c r="E1356" s="297" t="s">
        <v>1051</v>
      </c>
      <c r="F1356" s="297" t="s">
        <v>1051</v>
      </c>
      <c r="G1356" s="297" t="s">
        <v>1051</v>
      </c>
      <c r="H1356" s="297" t="s">
        <v>1051</v>
      </c>
      <c r="I1356" s="297" t="s">
        <v>1051</v>
      </c>
      <c r="J1356" s="297" t="s">
        <v>1051</v>
      </c>
      <c r="K1356" s="297" t="s">
        <v>1051</v>
      </c>
      <c r="L1356" s="297" t="s">
        <v>1051</v>
      </c>
      <c r="M1356" s="297" t="s">
        <v>1051</v>
      </c>
      <c r="N1356" s="297" t="s">
        <v>1051</v>
      </c>
      <c r="O1356" s="297" t="s">
        <v>1051</v>
      </c>
      <c r="P1356" s="297" t="s">
        <v>1051</v>
      </c>
      <c r="Q1356" s="297"/>
      <c r="R1356" s="297"/>
      <c r="S1356" s="297"/>
      <c r="T1356" s="297"/>
      <c r="U1356" s="297"/>
      <c r="V1356" s="297"/>
      <c r="W1356" s="297"/>
      <c r="X1356" s="297"/>
      <c r="Y1356" s="297"/>
      <c r="Z1356" s="297"/>
      <c r="AA1356" s="297"/>
      <c r="AB1356" s="297"/>
      <c r="AC1356" s="298"/>
      <c r="AD1356" s="205">
        <f>'Art. 121'!AF1306</f>
        <v>2</v>
      </c>
      <c r="AE1356" s="91">
        <f>IF(AG1356=1,AK1356,AG1356)</f>
        <v>0.95238095238095244</v>
      </c>
      <c r="AF1356">
        <f>AD1356/2</f>
        <v>1</v>
      </c>
      <c r="AG1356" s="89">
        <f>IF(AND(AF1356&gt;=0,AF1356&lt;=1),1,"No aplica")</f>
        <v>1</v>
      </c>
      <c r="AH1356" s="92">
        <f>AD1356/(AG1356*2)</f>
        <v>1</v>
      </c>
      <c r="AI1356" s="93">
        <f>IF(AG1356=1,AG1356/$AG$1360,"No aplica")</f>
        <v>0.2</v>
      </c>
      <c r="AJ1356" s="93">
        <f>AF1356*AI1356</f>
        <v>0.2</v>
      </c>
      <c r="AK1356" s="93">
        <f>AJ1356*$AE$23</f>
        <v>0.95238095238095244</v>
      </c>
    </row>
    <row r="1357" spans="1:37" ht="25.35" customHeight="1" thickTop="1" thickBot="1">
      <c r="A1357" s="296" t="s">
        <v>2302</v>
      </c>
      <c r="B1357" s="297" t="s">
        <v>1053</v>
      </c>
      <c r="C1357" s="297" t="s">
        <v>1053</v>
      </c>
      <c r="D1357" s="297" t="s">
        <v>1053</v>
      </c>
      <c r="E1357" s="297" t="s">
        <v>1053</v>
      </c>
      <c r="F1357" s="297" t="s">
        <v>1053</v>
      </c>
      <c r="G1357" s="297" t="s">
        <v>1053</v>
      </c>
      <c r="H1357" s="297" t="s">
        <v>1053</v>
      </c>
      <c r="I1357" s="297" t="s">
        <v>1053</v>
      </c>
      <c r="J1357" s="297" t="s">
        <v>1053</v>
      </c>
      <c r="K1357" s="297" t="s">
        <v>1053</v>
      </c>
      <c r="L1357" s="297" t="s">
        <v>1053</v>
      </c>
      <c r="M1357" s="297" t="s">
        <v>1053</v>
      </c>
      <c r="N1357" s="297" t="s">
        <v>1053</v>
      </c>
      <c r="O1357" s="297" t="s">
        <v>1053</v>
      </c>
      <c r="P1357" s="297" t="s">
        <v>1053</v>
      </c>
      <c r="Q1357" s="297"/>
      <c r="R1357" s="297"/>
      <c r="S1357" s="297"/>
      <c r="T1357" s="297"/>
      <c r="U1357" s="297"/>
      <c r="V1357" s="297"/>
      <c r="W1357" s="297"/>
      <c r="X1357" s="297"/>
      <c r="Y1357" s="297"/>
      <c r="Z1357" s="297"/>
      <c r="AA1357" s="297"/>
      <c r="AB1357" s="297"/>
      <c r="AC1357" s="298"/>
      <c r="AD1357" s="205">
        <f>'Art. 121'!AF1307</f>
        <v>2</v>
      </c>
      <c r="AE1357" s="91">
        <f>IF(AG1357=1,AK1357,AG1357)</f>
        <v>0.95238095238095244</v>
      </c>
      <c r="AF1357">
        <f>AD1357/2</f>
        <v>1</v>
      </c>
      <c r="AG1357" s="89">
        <f>IF(AND(AF1357&gt;=0,AF1357&lt;=1),1,"No aplica")</f>
        <v>1</v>
      </c>
      <c r="AH1357" s="92">
        <f>AD1357/(AG1357*2)</f>
        <v>1</v>
      </c>
      <c r="AI1357" s="93">
        <f>IF(AG1357=1,AG1357/$AG$1360,"No aplica")</f>
        <v>0.2</v>
      </c>
      <c r="AJ1357" s="93">
        <f>AF1357*AI1357</f>
        <v>0.2</v>
      </c>
      <c r="AK1357" s="93">
        <f>AJ1357*$AE$23</f>
        <v>0.95238095238095244</v>
      </c>
    </row>
    <row r="1358" spans="1:37" ht="25.35" customHeight="1" thickTop="1" thickBot="1">
      <c r="A1358" s="296" t="s">
        <v>2303</v>
      </c>
      <c r="B1358" s="297" t="s">
        <v>1055</v>
      </c>
      <c r="C1358" s="297" t="s">
        <v>1055</v>
      </c>
      <c r="D1358" s="297" t="s">
        <v>1055</v>
      </c>
      <c r="E1358" s="297" t="s">
        <v>1055</v>
      </c>
      <c r="F1358" s="297" t="s">
        <v>1055</v>
      </c>
      <c r="G1358" s="297" t="s">
        <v>1055</v>
      </c>
      <c r="H1358" s="297" t="s">
        <v>1055</v>
      </c>
      <c r="I1358" s="297" t="s">
        <v>1055</v>
      </c>
      <c r="J1358" s="297" t="s">
        <v>1055</v>
      </c>
      <c r="K1358" s="297" t="s">
        <v>1055</v>
      </c>
      <c r="L1358" s="297" t="s">
        <v>1055</v>
      </c>
      <c r="M1358" s="297" t="s">
        <v>1055</v>
      </c>
      <c r="N1358" s="297" t="s">
        <v>1055</v>
      </c>
      <c r="O1358" s="297" t="s">
        <v>1055</v>
      </c>
      <c r="P1358" s="297" t="s">
        <v>1055</v>
      </c>
      <c r="Q1358" s="297"/>
      <c r="R1358" s="297"/>
      <c r="S1358" s="297"/>
      <c r="T1358" s="297"/>
      <c r="U1358" s="297"/>
      <c r="V1358" s="297"/>
      <c r="W1358" s="297"/>
      <c r="X1358" s="297"/>
      <c r="Y1358" s="297"/>
      <c r="Z1358" s="297"/>
      <c r="AA1358" s="297"/>
      <c r="AB1358" s="297"/>
      <c r="AC1358" s="298"/>
      <c r="AD1358" s="205">
        <f>'Art. 121'!AF1308</f>
        <v>1</v>
      </c>
      <c r="AE1358" s="91">
        <f>IF(AG1358=1,AK1358,AG1358)</f>
        <v>0.47619047619047622</v>
      </c>
      <c r="AF1358">
        <f>AD1358/2</f>
        <v>0.5</v>
      </c>
      <c r="AG1358" s="89">
        <f>IF(AND(AF1358&gt;=0,AF1358&lt;=1),1,"No aplica")</f>
        <v>1</v>
      </c>
      <c r="AH1358" s="92">
        <f>AD1358/(AG1358*2)</f>
        <v>0.5</v>
      </c>
      <c r="AI1358" s="93">
        <f>IF(AG1358=1,AG1358/$AG$1360,"No aplica")</f>
        <v>0.2</v>
      </c>
      <c r="AJ1358" s="93">
        <f>AF1358*AI1358</f>
        <v>0.1</v>
      </c>
      <c r="AK1358" s="93">
        <f>AJ1358*$AE$23</f>
        <v>0.47619047619047622</v>
      </c>
    </row>
    <row r="1359" spans="1:37" ht="25.35" customHeight="1" thickTop="1" thickBot="1">
      <c r="A1359" s="296" t="s">
        <v>1056</v>
      </c>
      <c r="B1359" s="297" t="s">
        <v>1057</v>
      </c>
      <c r="C1359" s="297" t="s">
        <v>1057</v>
      </c>
      <c r="D1359" s="297" t="s">
        <v>1057</v>
      </c>
      <c r="E1359" s="297" t="s">
        <v>1057</v>
      </c>
      <c r="F1359" s="297" t="s">
        <v>1057</v>
      </c>
      <c r="G1359" s="297" t="s">
        <v>1057</v>
      </c>
      <c r="H1359" s="297" t="s">
        <v>1057</v>
      </c>
      <c r="I1359" s="297" t="s">
        <v>1057</v>
      </c>
      <c r="J1359" s="297" t="s">
        <v>1057</v>
      </c>
      <c r="K1359" s="297" t="s">
        <v>1057</v>
      </c>
      <c r="L1359" s="297" t="s">
        <v>1057</v>
      </c>
      <c r="M1359" s="297" t="s">
        <v>1057</v>
      </c>
      <c r="N1359" s="297" t="s">
        <v>1057</v>
      </c>
      <c r="O1359" s="297" t="s">
        <v>1057</v>
      </c>
      <c r="P1359" s="297" t="s">
        <v>1057</v>
      </c>
      <c r="Q1359" s="297"/>
      <c r="R1359" s="297"/>
      <c r="S1359" s="297"/>
      <c r="T1359" s="297"/>
      <c r="U1359" s="297"/>
      <c r="V1359" s="297"/>
      <c r="W1359" s="297"/>
      <c r="X1359" s="297"/>
      <c r="Y1359" s="297"/>
      <c r="Z1359" s="297"/>
      <c r="AA1359" s="297"/>
      <c r="AB1359" s="297"/>
      <c r="AC1359" s="298"/>
      <c r="AD1359" s="205">
        <f>'Art. 121'!AF1309</f>
        <v>2</v>
      </c>
      <c r="AE1359" s="91">
        <f>IF(AG1359=1,AK1359,AG1359)</f>
        <v>0.95238095238095244</v>
      </c>
      <c r="AF1359">
        <f>AD1359/2</f>
        <v>1</v>
      </c>
      <c r="AG1359" s="89">
        <f>IF(AND(AF1359&gt;=0,AF1359&lt;=1),1,"No aplica")</f>
        <v>1</v>
      </c>
      <c r="AH1359" s="92">
        <f>AD1359/(AG1359*2)</f>
        <v>1</v>
      </c>
      <c r="AI1359" s="93">
        <f>IF(AG1359=1,AG1359/$AG$1360,"No aplica")</f>
        <v>0.2</v>
      </c>
      <c r="AJ1359" s="93">
        <f>AF1359*AI1359</f>
        <v>0.2</v>
      </c>
      <c r="AK1359" s="93">
        <f>AJ1359*$AE$23</f>
        <v>0.95238095238095244</v>
      </c>
    </row>
    <row r="1360" spans="1:37" ht="25.35" customHeight="1" thickTop="1">
      <c r="A1360" s="304" t="s">
        <v>2304</v>
      </c>
      <c r="B1360" s="304"/>
      <c r="C1360" s="304"/>
      <c r="D1360" s="304"/>
      <c r="E1360" s="304"/>
      <c r="F1360" s="304"/>
      <c r="G1360" s="304"/>
      <c r="H1360" s="304"/>
      <c r="I1360" s="304"/>
      <c r="J1360" s="304"/>
      <c r="K1360" s="304"/>
      <c r="L1360" s="304"/>
      <c r="M1360" s="304"/>
      <c r="N1360" s="304"/>
      <c r="O1360" s="304"/>
      <c r="P1360" s="304"/>
      <c r="Q1360" s="304"/>
      <c r="R1360" s="304"/>
      <c r="S1360" s="304"/>
      <c r="T1360" s="304"/>
      <c r="U1360" s="304"/>
      <c r="V1360" s="304"/>
      <c r="W1360" s="304"/>
      <c r="X1360" s="304"/>
      <c r="Y1360" s="304"/>
      <c r="Z1360" s="304"/>
      <c r="AA1360" s="304"/>
      <c r="AB1360" s="304"/>
      <c r="AC1360" s="304"/>
      <c r="AD1360" s="304"/>
      <c r="AE1360" s="91">
        <f>SUM(AE1353:AE1359)</f>
        <v>4.2857142857142856</v>
      </c>
      <c r="AF1360" s="63"/>
      <c r="AG1360" s="94">
        <f>SUM(AG1355:AG1359)</f>
        <v>5</v>
      </c>
      <c r="AH1360" s="95"/>
      <c r="AI1360" s="96"/>
      <c r="AJ1360" s="96"/>
      <c r="AK1360" s="96"/>
    </row>
    <row r="1361" spans="1:37" ht="25.35" customHeight="1">
      <c r="A1361" s="302" t="s">
        <v>2305</v>
      </c>
      <c r="B1361" s="302"/>
      <c r="C1361" s="302"/>
      <c r="D1361" s="302"/>
      <c r="E1361" s="302"/>
      <c r="F1361" s="302"/>
      <c r="G1361" s="302"/>
      <c r="H1361" s="302"/>
      <c r="I1361" s="302"/>
      <c r="J1361" s="302"/>
      <c r="K1361" s="302"/>
      <c r="L1361" s="302"/>
      <c r="M1361" s="302"/>
      <c r="N1361" s="302"/>
      <c r="O1361" s="302"/>
      <c r="P1361" s="302"/>
      <c r="Q1361" s="302"/>
      <c r="R1361" s="302"/>
      <c r="S1361" s="302"/>
      <c r="T1361" s="302"/>
      <c r="U1361" s="302"/>
      <c r="V1361" s="302"/>
      <c r="W1361" s="302"/>
      <c r="X1361" s="302"/>
      <c r="Y1361" s="302"/>
      <c r="Z1361" s="302"/>
      <c r="AA1361" s="302"/>
      <c r="AB1361" s="302"/>
      <c r="AC1361" s="302"/>
      <c r="AD1361" s="302"/>
      <c r="AE1361" s="91">
        <f>AE1360/$AE$23*100</f>
        <v>90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94" t="s">
        <v>1058</v>
      </c>
      <c r="B1364" s="294"/>
      <c r="C1364" s="294"/>
      <c r="D1364" s="294"/>
      <c r="E1364" s="294"/>
      <c r="F1364" s="294"/>
      <c r="G1364" s="294"/>
      <c r="H1364" s="294"/>
      <c r="I1364" s="294"/>
      <c r="J1364" s="294"/>
      <c r="K1364" s="294"/>
      <c r="L1364" s="294"/>
      <c r="M1364" s="294"/>
      <c r="N1364" s="294"/>
      <c r="O1364" s="294"/>
      <c r="P1364" s="294"/>
      <c r="Q1364" s="294"/>
      <c r="R1364" s="294"/>
      <c r="S1364" s="294"/>
      <c r="T1364" s="294"/>
      <c r="U1364" s="294"/>
      <c r="V1364" s="294"/>
      <c r="W1364" s="294"/>
      <c r="X1364" s="294"/>
      <c r="Y1364" s="294"/>
      <c r="Z1364" s="294"/>
      <c r="AA1364" s="294"/>
      <c r="AB1364" s="294"/>
      <c r="AC1364" s="294"/>
      <c r="AD1364" s="204"/>
      <c r="AE1364" s="204"/>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03" t="s">
        <v>44</v>
      </c>
      <c r="B1367" s="303"/>
      <c r="C1367" s="303"/>
      <c r="D1367" s="303"/>
      <c r="E1367" s="303"/>
      <c r="F1367" s="303"/>
      <c r="G1367" s="303"/>
      <c r="H1367" s="303"/>
      <c r="I1367" s="303"/>
      <c r="J1367" s="303"/>
      <c r="K1367" s="303"/>
      <c r="L1367" s="303"/>
      <c r="M1367" s="303"/>
      <c r="N1367" s="303"/>
      <c r="O1367" s="303"/>
      <c r="P1367" s="303"/>
      <c r="Q1367" s="303"/>
      <c r="R1367" s="303"/>
      <c r="S1367" s="303"/>
      <c r="T1367" s="303"/>
      <c r="U1367" s="303"/>
      <c r="V1367" s="303"/>
      <c r="W1367" s="303"/>
      <c r="X1367" s="303"/>
      <c r="Y1367" s="303"/>
      <c r="Z1367" s="303"/>
      <c r="AA1367" s="303"/>
      <c r="AB1367" s="303"/>
      <c r="AC1367" s="303"/>
      <c r="AD1367" s="67" t="s">
        <v>67</v>
      </c>
      <c r="AE1367" s="201" t="s">
        <v>9</v>
      </c>
      <c r="AF1367" s="89" t="s">
        <v>1877</v>
      </c>
      <c r="AG1367" s="89" t="s">
        <v>1878</v>
      </c>
      <c r="AH1367" s="89" t="s">
        <v>1879</v>
      </c>
      <c r="AI1367" s="90" t="s">
        <v>1880</v>
      </c>
      <c r="AJ1367" s="89"/>
      <c r="AK1367" s="90" t="s">
        <v>1881</v>
      </c>
    </row>
    <row r="1368" spans="1:37" ht="25.35" customHeight="1" thickTop="1" thickBot="1">
      <c r="A1368" s="296" t="s">
        <v>960</v>
      </c>
      <c r="B1368" s="297" t="s">
        <v>980</v>
      </c>
      <c r="C1368" s="297" t="s">
        <v>980</v>
      </c>
      <c r="D1368" s="297" t="s">
        <v>980</v>
      </c>
      <c r="E1368" s="297" t="s">
        <v>980</v>
      </c>
      <c r="F1368" s="297" t="s">
        <v>980</v>
      </c>
      <c r="G1368" s="297" t="s">
        <v>980</v>
      </c>
      <c r="H1368" s="297" t="s">
        <v>980</v>
      </c>
      <c r="I1368" s="297" t="s">
        <v>980</v>
      </c>
      <c r="J1368" s="297" t="s">
        <v>980</v>
      </c>
      <c r="K1368" s="297" t="s">
        <v>980</v>
      </c>
      <c r="L1368" s="297" t="s">
        <v>980</v>
      </c>
      <c r="M1368" s="297" t="s">
        <v>980</v>
      </c>
      <c r="N1368" s="297" t="s">
        <v>980</v>
      </c>
      <c r="O1368" s="297" t="s">
        <v>980</v>
      </c>
      <c r="P1368" s="297" t="s">
        <v>980</v>
      </c>
      <c r="Q1368" s="297"/>
      <c r="R1368" s="297"/>
      <c r="S1368" s="297"/>
      <c r="T1368" s="297"/>
      <c r="U1368" s="297"/>
      <c r="V1368" s="297"/>
      <c r="W1368" s="297"/>
      <c r="X1368" s="297"/>
      <c r="Y1368" s="297"/>
      <c r="Z1368" s="297"/>
      <c r="AA1368" s="297"/>
      <c r="AB1368" s="297"/>
      <c r="AC1368" s="298"/>
      <c r="AD1368" s="205">
        <f>'Art. 121'!AF1318</f>
        <v>3</v>
      </c>
      <c r="AE1368" s="91" t="str">
        <f t="shared" ref="AE1368:AE1390" si="245">IF(AG1368=1,AK1368,AG1368)</f>
        <v>No aplica</v>
      </c>
      <c r="AF1368">
        <f t="shared" ref="AF1368:AF1390" si="246">AD1368/2</f>
        <v>1.5</v>
      </c>
      <c r="AG1368" s="89" t="str">
        <f t="shared" ref="AG1368:AG1390" si="247">IF(AND(AF1368&gt;=0,AF1368&lt;=1),1,"No aplica")</f>
        <v>No aplica</v>
      </c>
      <c r="AH1368" s="92" t="e">
        <f t="shared" ref="AH1368:AH1390" si="248">AD1368/(AG1368*2)</f>
        <v>#VALUE!</v>
      </c>
      <c r="AI1368" s="93" t="str">
        <f t="shared" ref="AI1368:AI1390" si="249">IF(AG1368=1,AG1368/$AG$1391,"No aplica")</f>
        <v>No aplica</v>
      </c>
      <c r="AJ1368" s="93" t="e">
        <f t="shared" ref="AJ1368:AJ1390" si="250">AF1368*AI1368</f>
        <v>#VALUE!</v>
      </c>
      <c r="AK1368" s="93" t="e">
        <f t="shared" ref="AK1368:AK1390" si="251">AJ1368*$AE$23</f>
        <v>#VALUE!</v>
      </c>
    </row>
    <row r="1369" spans="1:37" ht="25.35" customHeight="1" thickTop="1" thickBot="1">
      <c r="A1369" s="296" t="s">
        <v>961</v>
      </c>
      <c r="B1369" s="297" t="s">
        <v>981</v>
      </c>
      <c r="C1369" s="297" t="s">
        <v>981</v>
      </c>
      <c r="D1369" s="297" t="s">
        <v>981</v>
      </c>
      <c r="E1369" s="297" t="s">
        <v>981</v>
      </c>
      <c r="F1369" s="297" t="s">
        <v>981</v>
      </c>
      <c r="G1369" s="297" t="s">
        <v>981</v>
      </c>
      <c r="H1369" s="297" t="s">
        <v>981</v>
      </c>
      <c r="I1369" s="297" t="s">
        <v>981</v>
      </c>
      <c r="J1369" s="297" t="s">
        <v>981</v>
      </c>
      <c r="K1369" s="297" t="s">
        <v>981</v>
      </c>
      <c r="L1369" s="297" t="s">
        <v>981</v>
      </c>
      <c r="M1369" s="297" t="s">
        <v>981</v>
      </c>
      <c r="N1369" s="297" t="s">
        <v>981</v>
      </c>
      <c r="O1369" s="297" t="s">
        <v>981</v>
      </c>
      <c r="P1369" s="297" t="s">
        <v>981</v>
      </c>
      <c r="Q1369" s="297"/>
      <c r="R1369" s="297"/>
      <c r="S1369" s="297"/>
      <c r="T1369" s="297"/>
      <c r="U1369" s="297"/>
      <c r="V1369" s="297"/>
      <c r="W1369" s="297"/>
      <c r="X1369" s="297"/>
      <c r="Y1369" s="297"/>
      <c r="Z1369" s="297"/>
      <c r="AA1369" s="297"/>
      <c r="AB1369" s="297"/>
      <c r="AC1369" s="298"/>
      <c r="AD1369" s="205">
        <f>'Art. 121'!AF1319</f>
        <v>3</v>
      </c>
      <c r="AE1369" s="91" t="str">
        <f t="shared" si="245"/>
        <v>No aplica</v>
      </c>
      <c r="AF1369">
        <f t="shared" si="246"/>
        <v>1.5</v>
      </c>
      <c r="AG1369" s="89" t="str">
        <f t="shared" si="247"/>
        <v>No aplica</v>
      </c>
      <c r="AH1369" s="92" t="e">
        <f t="shared" si="248"/>
        <v>#VALUE!</v>
      </c>
      <c r="AI1369" s="93" t="str">
        <f t="shared" si="249"/>
        <v>No aplica</v>
      </c>
      <c r="AJ1369" s="93" t="e">
        <f t="shared" si="250"/>
        <v>#VALUE!</v>
      </c>
      <c r="AK1369" s="93" t="e">
        <f t="shared" si="251"/>
        <v>#VALUE!</v>
      </c>
    </row>
    <row r="1370" spans="1:37" ht="25.35" customHeight="1" thickTop="1" thickBot="1">
      <c r="A1370" s="296" t="s">
        <v>2306</v>
      </c>
      <c r="B1370" s="297" t="s">
        <v>1061</v>
      </c>
      <c r="C1370" s="297" t="s">
        <v>1061</v>
      </c>
      <c r="D1370" s="297" t="s">
        <v>1061</v>
      </c>
      <c r="E1370" s="297" t="s">
        <v>1061</v>
      </c>
      <c r="F1370" s="297" t="s">
        <v>1061</v>
      </c>
      <c r="G1370" s="297" t="s">
        <v>1061</v>
      </c>
      <c r="H1370" s="297" t="s">
        <v>1061</v>
      </c>
      <c r="I1370" s="297" t="s">
        <v>1061</v>
      </c>
      <c r="J1370" s="297" t="s">
        <v>1061</v>
      </c>
      <c r="K1370" s="297" t="s">
        <v>1061</v>
      </c>
      <c r="L1370" s="297" t="s">
        <v>1061</v>
      </c>
      <c r="M1370" s="297" t="s">
        <v>1061</v>
      </c>
      <c r="N1370" s="297" t="s">
        <v>1061</v>
      </c>
      <c r="O1370" s="297" t="s">
        <v>1061</v>
      </c>
      <c r="P1370" s="297" t="s">
        <v>1061</v>
      </c>
      <c r="Q1370" s="297"/>
      <c r="R1370" s="297"/>
      <c r="S1370" s="297"/>
      <c r="T1370" s="297"/>
      <c r="U1370" s="297"/>
      <c r="V1370" s="297"/>
      <c r="W1370" s="297"/>
      <c r="X1370" s="297"/>
      <c r="Y1370" s="297"/>
      <c r="Z1370" s="297"/>
      <c r="AA1370" s="297"/>
      <c r="AB1370" s="297"/>
      <c r="AC1370" s="298"/>
      <c r="AD1370" s="205">
        <f>'Art. 121'!AF1320</f>
        <v>3</v>
      </c>
      <c r="AE1370" s="91" t="str">
        <f t="shared" si="245"/>
        <v>No aplica</v>
      </c>
      <c r="AF1370">
        <f t="shared" si="246"/>
        <v>1.5</v>
      </c>
      <c r="AG1370" s="89" t="str">
        <f t="shared" si="247"/>
        <v>No aplica</v>
      </c>
      <c r="AH1370" s="92" t="e">
        <f t="shared" si="248"/>
        <v>#VALUE!</v>
      </c>
      <c r="AI1370" s="93" t="str">
        <f t="shared" si="249"/>
        <v>No aplica</v>
      </c>
      <c r="AJ1370" s="93" t="e">
        <f t="shared" si="250"/>
        <v>#VALUE!</v>
      </c>
      <c r="AK1370" s="93" t="e">
        <f t="shared" si="251"/>
        <v>#VALUE!</v>
      </c>
    </row>
    <row r="1371" spans="1:37" ht="25.35" customHeight="1" thickTop="1" thickBot="1">
      <c r="A1371" s="296" t="s">
        <v>2307</v>
      </c>
      <c r="B1371" s="297" t="s">
        <v>1063</v>
      </c>
      <c r="C1371" s="297" t="s">
        <v>1063</v>
      </c>
      <c r="D1371" s="297" t="s">
        <v>1063</v>
      </c>
      <c r="E1371" s="297" t="s">
        <v>1063</v>
      </c>
      <c r="F1371" s="297" t="s">
        <v>1063</v>
      </c>
      <c r="G1371" s="297" t="s">
        <v>1063</v>
      </c>
      <c r="H1371" s="297" t="s">
        <v>1063</v>
      </c>
      <c r="I1371" s="297" t="s">
        <v>1063</v>
      </c>
      <c r="J1371" s="297" t="s">
        <v>1063</v>
      </c>
      <c r="K1371" s="297" t="s">
        <v>1063</v>
      </c>
      <c r="L1371" s="297" t="s">
        <v>1063</v>
      </c>
      <c r="M1371" s="297" t="s">
        <v>1063</v>
      </c>
      <c r="N1371" s="297" t="s">
        <v>1063</v>
      </c>
      <c r="O1371" s="297" t="s">
        <v>1063</v>
      </c>
      <c r="P1371" s="297" t="s">
        <v>1063</v>
      </c>
      <c r="Q1371" s="297"/>
      <c r="R1371" s="297"/>
      <c r="S1371" s="297"/>
      <c r="T1371" s="297"/>
      <c r="U1371" s="297"/>
      <c r="V1371" s="297"/>
      <c r="W1371" s="297"/>
      <c r="X1371" s="297"/>
      <c r="Y1371" s="297"/>
      <c r="Z1371" s="297"/>
      <c r="AA1371" s="297"/>
      <c r="AB1371" s="297"/>
      <c r="AC1371" s="298"/>
      <c r="AD1371" s="205">
        <f>'Art. 121'!AF1321</f>
        <v>3</v>
      </c>
      <c r="AE1371" s="91" t="str">
        <f t="shared" si="245"/>
        <v>No aplica</v>
      </c>
      <c r="AF1371">
        <f t="shared" si="246"/>
        <v>1.5</v>
      </c>
      <c r="AG1371" s="89" t="str">
        <f t="shared" si="247"/>
        <v>No aplica</v>
      </c>
      <c r="AH1371" s="92" t="e">
        <f t="shared" si="248"/>
        <v>#VALUE!</v>
      </c>
      <c r="AI1371" s="93" t="str">
        <f t="shared" si="249"/>
        <v>No aplica</v>
      </c>
      <c r="AJ1371" s="93" t="e">
        <f t="shared" si="250"/>
        <v>#VALUE!</v>
      </c>
      <c r="AK1371" s="93" t="e">
        <f t="shared" si="251"/>
        <v>#VALUE!</v>
      </c>
    </row>
    <row r="1372" spans="1:37" ht="25.35" customHeight="1" thickTop="1" thickBot="1">
      <c r="A1372" s="296" t="s">
        <v>2308</v>
      </c>
      <c r="B1372" s="297" t="s">
        <v>1065</v>
      </c>
      <c r="C1372" s="297" t="s">
        <v>1065</v>
      </c>
      <c r="D1372" s="297" t="s">
        <v>1065</v>
      </c>
      <c r="E1372" s="297" t="s">
        <v>1065</v>
      </c>
      <c r="F1372" s="297" t="s">
        <v>1065</v>
      </c>
      <c r="G1372" s="297" t="s">
        <v>1065</v>
      </c>
      <c r="H1372" s="297" t="s">
        <v>1065</v>
      </c>
      <c r="I1372" s="297" t="s">
        <v>1065</v>
      </c>
      <c r="J1372" s="297" t="s">
        <v>1065</v>
      </c>
      <c r="K1372" s="297" t="s">
        <v>1065</v>
      </c>
      <c r="L1372" s="297" t="s">
        <v>1065</v>
      </c>
      <c r="M1372" s="297" t="s">
        <v>1065</v>
      </c>
      <c r="N1372" s="297" t="s">
        <v>1065</v>
      </c>
      <c r="O1372" s="297" t="s">
        <v>1065</v>
      </c>
      <c r="P1372" s="297" t="s">
        <v>1065</v>
      </c>
      <c r="Q1372" s="297"/>
      <c r="R1372" s="297"/>
      <c r="S1372" s="297"/>
      <c r="T1372" s="297"/>
      <c r="U1372" s="297"/>
      <c r="V1372" s="297"/>
      <c r="W1372" s="297"/>
      <c r="X1372" s="297"/>
      <c r="Y1372" s="297"/>
      <c r="Z1372" s="297"/>
      <c r="AA1372" s="297"/>
      <c r="AB1372" s="297"/>
      <c r="AC1372" s="298"/>
      <c r="AD1372" s="205">
        <f>'Art. 121'!AF1325</f>
        <v>3</v>
      </c>
      <c r="AE1372" s="91" t="str">
        <f t="shared" si="245"/>
        <v>No aplica</v>
      </c>
      <c r="AF1372">
        <f t="shared" si="246"/>
        <v>1.5</v>
      </c>
      <c r="AG1372" s="89" t="str">
        <f t="shared" si="247"/>
        <v>No aplica</v>
      </c>
      <c r="AH1372" s="92" t="e">
        <f t="shared" si="248"/>
        <v>#VALUE!</v>
      </c>
      <c r="AI1372" s="93" t="str">
        <f t="shared" si="249"/>
        <v>No aplica</v>
      </c>
      <c r="AJ1372" s="93" t="e">
        <f t="shared" si="250"/>
        <v>#VALUE!</v>
      </c>
      <c r="AK1372" s="93" t="e">
        <f t="shared" si="251"/>
        <v>#VALUE!</v>
      </c>
    </row>
    <row r="1373" spans="1:37" ht="25.35" customHeight="1" thickTop="1" thickBot="1">
      <c r="A1373" s="296" t="s">
        <v>2309</v>
      </c>
      <c r="B1373" s="297" t="s">
        <v>1065</v>
      </c>
      <c r="C1373" s="297" t="s">
        <v>1065</v>
      </c>
      <c r="D1373" s="297" t="s">
        <v>1065</v>
      </c>
      <c r="E1373" s="297" t="s">
        <v>1065</v>
      </c>
      <c r="F1373" s="297" t="s">
        <v>1065</v>
      </c>
      <c r="G1373" s="297" t="s">
        <v>1065</v>
      </c>
      <c r="H1373" s="297" t="s">
        <v>1065</v>
      </c>
      <c r="I1373" s="297" t="s">
        <v>1065</v>
      </c>
      <c r="J1373" s="297" t="s">
        <v>1065</v>
      </c>
      <c r="K1373" s="297" t="s">
        <v>1065</v>
      </c>
      <c r="L1373" s="297" t="s">
        <v>1065</v>
      </c>
      <c r="M1373" s="297" t="s">
        <v>1065</v>
      </c>
      <c r="N1373" s="297" t="s">
        <v>1065</v>
      </c>
      <c r="O1373" s="297" t="s">
        <v>1065</v>
      </c>
      <c r="P1373" s="297" t="s">
        <v>1065</v>
      </c>
      <c r="Q1373" s="297"/>
      <c r="R1373" s="297"/>
      <c r="S1373" s="297"/>
      <c r="T1373" s="297"/>
      <c r="U1373" s="297"/>
      <c r="V1373" s="297"/>
      <c r="W1373" s="297"/>
      <c r="X1373" s="297"/>
      <c r="Y1373" s="297"/>
      <c r="Z1373" s="297"/>
      <c r="AA1373" s="297"/>
      <c r="AB1373" s="297"/>
      <c r="AC1373" s="298"/>
      <c r="AD1373" s="205">
        <f>'Art. 121'!AF1326</f>
        <v>3</v>
      </c>
      <c r="AE1373" s="91" t="str">
        <f t="shared" si="245"/>
        <v>No aplica</v>
      </c>
      <c r="AF1373">
        <f t="shared" si="246"/>
        <v>1.5</v>
      </c>
      <c r="AG1373" s="89" t="str">
        <f t="shared" si="247"/>
        <v>No aplica</v>
      </c>
      <c r="AH1373" s="92" t="e">
        <f t="shared" si="248"/>
        <v>#VALUE!</v>
      </c>
      <c r="AI1373" s="93" t="str">
        <f t="shared" si="249"/>
        <v>No aplica</v>
      </c>
      <c r="AJ1373" s="93" t="e">
        <f t="shared" si="250"/>
        <v>#VALUE!</v>
      </c>
      <c r="AK1373" s="93" t="e">
        <f t="shared" si="251"/>
        <v>#VALUE!</v>
      </c>
    </row>
    <row r="1374" spans="1:37" ht="25.35" customHeight="1" thickTop="1" thickBot="1">
      <c r="A1374" s="296" t="s">
        <v>2310</v>
      </c>
      <c r="B1374" s="297" t="s">
        <v>1070</v>
      </c>
      <c r="C1374" s="297" t="s">
        <v>1070</v>
      </c>
      <c r="D1374" s="297" t="s">
        <v>1070</v>
      </c>
      <c r="E1374" s="297" t="s">
        <v>1070</v>
      </c>
      <c r="F1374" s="297" t="s">
        <v>1070</v>
      </c>
      <c r="G1374" s="297" t="s">
        <v>1070</v>
      </c>
      <c r="H1374" s="297" t="s">
        <v>1070</v>
      </c>
      <c r="I1374" s="297" t="s">
        <v>1070</v>
      </c>
      <c r="J1374" s="297" t="s">
        <v>1070</v>
      </c>
      <c r="K1374" s="297" t="s">
        <v>1070</v>
      </c>
      <c r="L1374" s="297" t="s">
        <v>1070</v>
      </c>
      <c r="M1374" s="297" t="s">
        <v>1070</v>
      </c>
      <c r="N1374" s="297" t="s">
        <v>1070</v>
      </c>
      <c r="O1374" s="297" t="s">
        <v>1070</v>
      </c>
      <c r="P1374" s="297" t="s">
        <v>1070</v>
      </c>
      <c r="Q1374" s="297"/>
      <c r="R1374" s="297"/>
      <c r="S1374" s="297"/>
      <c r="T1374" s="297"/>
      <c r="U1374" s="297"/>
      <c r="V1374" s="297"/>
      <c r="W1374" s="297"/>
      <c r="X1374" s="297"/>
      <c r="Y1374" s="297"/>
      <c r="Z1374" s="297"/>
      <c r="AA1374" s="297"/>
      <c r="AB1374" s="297"/>
      <c r="AC1374" s="298"/>
      <c r="AD1374" s="205">
        <f>'Art. 121'!AF1327</f>
        <v>3</v>
      </c>
      <c r="AE1374" s="91" t="str">
        <f t="shared" si="245"/>
        <v>No aplica</v>
      </c>
      <c r="AF1374">
        <f t="shared" si="246"/>
        <v>1.5</v>
      </c>
      <c r="AG1374" s="89" t="str">
        <f t="shared" si="247"/>
        <v>No aplica</v>
      </c>
      <c r="AH1374" s="92" t="e">
        <f t="shared" si="248"/>
        <v>#VALUE!</v>
      </c>
      <c r="AI1374" s="93" t="str">
        <f t="shared" si="249"/>
        <v>No aplica</v>
      </c>
      <c r="AJ1374" s="93" t="e">
        <f t="shared" si="250"/>
        <v>#VALUE!</v>
      </c>
      <c r="AK1374" s="93" t="e">
        <f t="shared" si="251"/>
        <v>#VALUE!</v>
      </c>
    </row>
    <row r="1375" spans="1:37" ht="25.35" customHeight="1" thickTop="1" thickBot="1">
      <c r="A1375" s="296" t="s">
        <v>2311</v>
      </c>
      <c r="B1375" s="297" t="s">
        <v>1072</v>
      </c>
      <c r="C1375" s="297" t="s">
        <v>1072</v>
      </c>
      <c r="D1375" s="297" t="s">
        <v>1072</v>
      </c>
      <c r="E1375" s="297" t="s">
        <v>1072</v>
      </c>
      <c r="F1375" s="297" t="s">
        <v>1072</v>
      </c>
      <c r="G1375" s="297" t="s">
        <v>1072</v>
      </c>
      <c r="H1375" s="297" t="s">
        <v>1072</v>
      </c>
      <c r="I1375" s="297" t="s">
        <v>1072</v>
      </c>
      <c r="J1375" s="297" t="s">
        <v>1072</v>
      </c>
      <c r="K1375" s="297" t="s">
        <v>1072</v>
      </c>
      <c r="L1375" s="297" t="s">
        <v>1072</v>
      </c>
      <c r="M1375" s="297" t="s">
        <v>1072</v>
      </c>
      <c r="N1375" s="297" t="s">
        <v>1072</v>
      </c>
      <c r="O1375" s="297" t="s">
        <v>1072</v>
      </c>
      <c r="P1375" s="297" t="s">
        <v>1072</v>
      </c>
      <c r="Q1375" s="297"/>
      <c r="R1375" s="297"/>
      <c r="S1375" s="297"/>
      <c r="T1375" s="297"/>
      <c r="U1375" s="297"/>
      <c r="V1375" s="297"/>
      <c r="W1375" s="297"/>
      <c r="X1375" s="297"/>
      <c r="Y1375" s="297"/>
      <c r="Z1375" s="297"/>
      <c r="AA1375" s="297"/>
      <c r="AB1375" s="297"/>
      <c r="AC1375" s="298"/>
      <c r="AD1375" s="205">
        <f>'Art. 121'!AF1328</f>
        <v>3</v>
      </c>
      <c r="AE1375" s="91" t="str">
        <f t="shared" si="245"/>
        <v>No aplica</v>
      </c>
      <c r="AF1375">
        <f t="shared" si="246"/>
        <v>1.5</v>
      </c>
      <c r="AG1375" s="89" t="str">
        <f t="shared" si="247"/>
        <v>No aplica</v>
      </c>
      <c r="AH1375" s="92" t="e">
        <f t="shared" si="248"/>
        <v>#VALUE!</v>
      </c>
      <c r="AI1375" s="93" t="str">
        <f t="shared" si="249"/>
        <v>No aplica</v>
      </c>
      <c r="AJ1375" s="93" t="e">
        <f t="shared" si="250"/>
        <v>#VALUE!</v>
      </c>
      <c r="AK1375" s="93" t="e">
        <f t="shared" si="251"/>
        <v>#VALUE!</v>
      </c>
    </row>
    <row r="1376" spans="1:37" ht="25.35" customHeight="1" thickTop="1" thickBot="1">
      <c r="A1376" s="296" t="s">
        <v>2312</v>
      </c>
      <c r="B1376" s="297" t="s">
        <v>1074</v>
      </c>
      <c r="C1376" s="297" t="s">
        <v>1074</v>
      </c>
      <c r="D1376" s="297" t="s">
        <v>1074</v>
      </c>
      <c r="E1376" s="297" t="s">
        <v>1074</v>
      </c>
      <c r="F1376" s="297" t="s">
        <v>1074</v>
      </c>
      <c r="G1376" s="297" t="s">
        <v>1074</v>
      </c>
      <c r="H1376" s="297" t="s">
        <v>1074</v>
      </c>
      <c r="I1376" s="297" t="s">
        <v>1074</v>
      </c>
      <c r="J1376" s="297" t="s">
        <v>1074</v>
      </c>
      <c r="K1376" s="297" t="s">
        <v>1074</v>
      </c>
      <c r="L1376" s="297" t="s">
        <v>1074</v>
      </c>
      <c r="M1376" s="297" t="s">
        <v>1074</v>
      </c>
      <c r="N1376" s="297" t="s">
        <v>1074</v>
      </c>
      <c r="O1376" s="297" t="s">
        <v>1074</v>
      </c>
      <c r="P1376" s="297" t="s">
        <v>1074</v>
      </c>
      <c r="Q1376" s="297"/>
      <c r="R1376" s="297"/>
      <c r="S1376" s="297"/>
      <c r="T1376" s="297"/>
      <c r="U1376" s="297"/>
      <c r="V1376" s="297"/>
      <c r="W1376" s="297"/>
      <c r="X1376" s="297"/>
      <c r="Y1376" s="297"/>
      <c r="Z1376" s="297"/>
      <c r="AA1376" s="297"/>
      <c r="AB1376" s="297"/>
      <c r="AC1376" s="298"/>
      <c r="AD1376" s="205">
        <f>'Art. 121'!AF1329</f>
        <v>3</v>
      </c>
      <c r="AE1376" s="91" t="str">
        <f t="shared" si="245"/>
        <v>No aplica</v>
      </c>
      <c r="AF1376">
        <f t="shared" si="246"/>
        <v>1.5</v>
      </c>
      <c r="AG1376" s="89" t="str">
        <f t="shared" si="247"/>
        <v>No aplica</v>
      </c>
      <c r="AH1376" s="92" t="e">
        <f t="shared" si="248"/>
        <v>#VALUE!</v>
      </c>
      <c r="AI1376" s="93" t="str">
        <f t="shared" si="249"/>
        <v>No aplica</v>
      </c>
      <c r="AJ1376" s="93" t="e">
        <f t="shared" si="250"/>
        <v>#VALUE!</v>
      </c>
      <c r="AK1376" s="93" t="e">
        <f t="shared" si="251"/>
        <v>#VALUE!</v>
      </c>
    </row>
    <row r="1377" spans="1:37" ht="25.35" customHeight="1" thickTop="1" thickBot="1">
      <c r="A1377" s="296" t="s">
        <v>2313</v>
      </c>
      <c r="B1377" s="297" t="s">
        <v>1076</v>
      </c>
      <c r="C1377" s="297" t="s">
        <v>1076</v>
      </c>
      <c r="D1377" s="297" t="s">
        <v>1076</v>
      </c>
      <c r="E1377" s="297" t="s">
        <v>1076</v>
      </c>
      <c r="F1377" s="297" t="s">
        <v>1076</v>
      </c>
      <c r="G1377" s="297" t="s">
        <v>1076</v>
      </c>
      <c r="H1377" s="297" t="s">
        <v>1076</v>
      </c>
      <c r="I1377" s="297" t="s">
        <v>1076</v>
      </c>
      <c r="J1377" s="297" t="s">
        <v>1076</v>
      </c>
      <c r="K1377" s="297" t="s">
        <v>1076</v>
      </c>
      <c r="L1377" s="297" t="s">
        <v>1076</v>
      </c>
      <c r="M1377" s="297" t="s">
        <v>1076</v>
      </c>
      <c r="N1377" s="297" t="s">
        <v>1076</v>
      </c>
      <c r="O1377" s="297" t="s">
        <v>1076</v>
      </c>
      <c r="P1377" s="297" t="s">
        <v>1076</v>
      </c>
      <c r="Q1377" s="297"/>
      <c r="R1377" s="297"/>
      <c r="S1377" s="297"/>
      <c r="T1377" s="297"/>
      <c r="U1377" s="297"/>
      <c r="V1377" s="297"/>
      <c r="W1377" s="297"/>
      <c r="X1377" s="297"/>
      <c r="Y1377" s="297"/>
      <c r="Z1377" s="297"/>
      <c r="AA1377" s="297"/>
      <c r="AB1377" s="297"/>
      <c r="AC1377" s="298"/>
      <c r="AD1377" s="205">
        <f>'Art. 121'!AF1330</f>
        <v>3</v>
      </c>
      <c r="AE1377" s="91" t="str">
        <f t="shared" si="245"/>
        <v>No aplica</v>
      </c>
      <c r="AF1377">
        <f t="shared" si="246"/>
        <v>1.5</v>
      </c>
      <c r="AG1377" s="89" t="str">
        <f t="shared" si="247"/>
        <v>No aplica</v>
      </c>
      <c r="AH1377" s="92" t="e">
        <f t="shared" si="248"/>
        <v>#VALUE!</v>
      </c>
      <c r="AI1377" s="93" t="str">
        <f t="shared" si="249"/>
        <v>No aplica</v>
      </c>
      <c r="AJ1377" s="93" t="e">
        <f t="shared" si="250"/>
        <v>#VALUE!</v>
      </c>
      <c r="AK1377" s="93" t="e">
        <f t="shared" si="251"/>
        <v>#VALUE!</v>
      </c>
    </row>
    <row r="1378" spans="1:37" ht="25.35" customHeight="1" thickTop="1" thickBot="1">
      <c r="A1378" s="296" t="s">
        <v>2314</v>
      </c>
      <c r="B1378" s="297" t="s">
        <v>1078</v>
      </c>
      <c r="C1378" s="297" t="s">
        <v>1078</v>
      </c>
      <c r="D1378" s="297" t="s">
        <v>1078</v>
      </c>
      <c r="E1378" s="297" t="s">
        <v>1078</v>
      </c>
      <c r="F1378" s="297" t="s">
        <v>1078</v>
      </c>
      <c r="G1378" s="297" t="s">
        <v>1078</v>
      </c>
      <c r="H1378" s="297" t="s">
        <v>1078</v>
      </c>
      <c r="I1378" s="297" t="s">
        <v>1078</v>
      </c>
      <c r="J1378" s="297" t="s">
        <v>1078</v>
      </c>
      <c r="K1378" s="297" t="s">
        <v>1078</v>
      </c>
      <c r="L1378" s="297" t="s">
        <v>1078</v>
      </c>
      <c r="M1378" s="297" t="s">
        <v>1078</v>
      </c>
      <c r="N1378" s="297" t="s">
        <v>1078</v>
      </c>
      <c r="O1378" s="297" t="s">
        <v>1078</v>
      </c>
      <c r="P1378" s="297" t="s">
        <v>1078</v>
      </c>
      <c r="Q1378" s="297"/>
      <c r="R1378" s="297"/>
      <c r="S1378" s="297"/>
      <c r="T1378" s="297"/>
      <c r="U1378" s="297"/>
      <c r="V1378" s="297"/>
      <c r="W1378" s="297"/>
      <c r="X1378" s="297"/>
      <c r="Y1378" s="297"/>
      <c r="Z1378" s="297"/>
      <c r="AA1378" s="297"/>
      <c r="AB1378" s="297"/>
      <c r="AC1378" s="298"/>
      <c r="AD1378" s="205">
        <f>'Art. 121'!AF1331</f>
        <v>3</v>
      </c>
      <c r="AE1378" s="91" t="str">
        <f t="shared" si="245"/>
        <v>No aplica</v>
      </c>
      <c r="AF1378">
        <f t="shared" si="246"/>
        <v>1.5</v>
      </c>
      <c r="AG1378" s="89" t="str">
        <f t="shared" si="247"/>
        <v>No aplica</v>
      </c>
      <c r="AH1378" s="92" t="e">
        <f t="shared" si="248"/>
        <v>#VALUE!</v>
      </c>
      <c r="AI1378" s="93" t="str">
        <f t="shared" si="249"/>
        <v>No aplica</v>
      </c>
      <c r="AJ1378" s="93" t="e">
        <f t="shared" si="250"/>
        <v>#VALUE!</v>
      </c>
      <c r="AK1378" s="93" t="e">
        <f t="shared" si="251"/>
        <v>#VALUE!</v>
      </c>
    </row>
    <row r="1379" spans="1:37" ht="25.35" customHeight="1" thickTop="1" thickBot="1">
      <c r="A1379" s="296" t="s">
        <v>2315</v>
      </c>
      <c r="B1379" s="297" t="s">
        <v>1080</v>
      </c>
      <c r="C1379" s="297" t="s">
        <v>1080</v>
      </c>
      <c r="D1379" s="297" t="s">
        <v>1080</v>
      </c>
      <c r="E1379" s="297" t="s">
        <v>1080</v>
      </c>
      <c r="F1379" s="297" t="s">
        <v>1080</v>
      </c>
      <c r="G1379" s="297" t="s">
        <v>1080</v>
      </c>
      <c r="H1379" s="297" t="s">
        <v>1080</v>
      </c>
      <c r="I1379" s="297" t="s">
        <v>1080</v>
      </c>
      <c r="J1379" s="297" t="s">
        <v>1080</v>
      </c>
      <c r="K1379" s="297" t="s">
        <v>1080</v>
      </c>
      <c r="L1379" s="297" t="s">
        <v>1080</v>
      </c>
      <c r="M1379" s="297" t="s">
        <v>1080</v>
      </c>
      <c r="N1379" s="297" t="s">
        <v>1080</v>
      </c>
      <c r="O1379" s="297" t="s">
        <v>1080</v>
      </c>
      <c r="P1379" s="297" t="s">
        <v>1080</v>
      </c>
      <c r="Q1379" s="297"/>
      <c r="R1379" s="297"/>
      <c r="S1379" s="297"/>
      <c r="T1379" s="297"/>
      <c r="U1379" s="297"/>
      <c r="V1379" s="297"/>
      <c r="W1379" s="297"/>
      <c r="X1379" s="297"/>
      <c r="Y1379" s="297"/>
      <c r="Z1379" s="297"/>
      <c r="AA1379" s="297"/>
      <c r="AB1379" s="297"/>
      <c r="AC1379" s="298"/>
      <c r="AD1379" s="205">
        <f>'Art. 121'!AF1332</f>
        <v>3</v>
      </c>
      <c r="AE1379" s="91" t="str">
        <f t="shared" si="245"/>
        <v>No aplica</v>
      </c>
      <c r="AF1379">
        <f t="shared" si="246"/>
        <v>1.5</v>
      </c>
      <c r="AG1379" s="89" t="str">
        <f t="shared" si="247"/>
        <v>No aplica</v>
      </c>
      <c r="AH1379" s="92" t="e">
        <f t="shared" si="248"/>
        <v>#VALUE!</v>
      </c>
      <c r="AI1379" s="93" t="str">
        <f t="shared" si="249"/>
        <v>No aplica</v>
      </c>
      <c r="AJ1379" s="93" t="e">
        <f t="shared" si="250"/>
        <v>#VALUE!</v>
      </c>
      <c r="AK1379" s="93" t="e">
        <f t="shared" si="251"/>
        <v>#VALUE!</v>
      </c>
    </row>
    <row r="1380" spans="1:37" ht="25.35" customHeight="1" thickTop="1" thickBot="1">
      <c r="A1380" s="296" t="s">
        <v>2316</v>
      </c>
      <c r="B1380" s="297" t="s">
        <v>1082</v>
      </c>
      <c r="C1380" s="297" t="s">
        <v>1082</v>
      </c>
      <c r="D1380" s="297" t="s">
        <v>1082</v>
      </c>
      <c r="E1380" s="297" t="s">
        <v>1082</v>
      </c>
      <c r="F1380" s="297" t="s">
        <v>1082</v>
      </c>
      <c r="G1380" s="297" t="s">
        <v>1082</v>
      </c>
      <c r="H1380" s="297" t="s">
        <v>1082</v>
      </c>
      <c r="I1380" s="297" t="s">
        <v>1082</v>
      </c>
      <c r="J1380" s="297" t="s">
        <v>1082</v>
      </c>
      <c r="K1380" s="297" t="s">
        <v>1082</v>
      </c>
      <c r="L1380" s="297" t="s">
        <v>1082</v>
      </c>
      <c r="M1380" s="297" t="s">
        <v>1082</v>
      </c>
      <c r="N1380" s="297" t="s">
        <v>1082</v>
      </c>
      <c r="O1380" s="297" t="s">
        <v>1082</v>
      </c>
      <c r="P1380" s="297" t="s">
        <v>1082</v>
      </c>
      <c r="Q1380" s="297"/>
      <c r="R1380" s="297"/>
      <c r="S1380" s="297"/>
      <c r="T1380" s="297"/>
      <c r="U1380" s="297"/>
      <c r="V1380" s="297"/>
      <c r="W1380" s="297"/>
      <c r="X1380" s="297"/>
      <c r="Y1380" s="297"/>
      <c r="Z1380" s="297"/>
      <c r="AA1380" s="297"/>
      <c r="AB1380" s="297"/>
      <c r="AC1380" s="298"/>
      <c r="AD1380" s="205">
        <f>'Art. 121'!AF1333</f>
        <v>3</v>
      </c>
      <c r="AE1380" s="91" t="str">
        <f t="shared" si="245"/>
        <v>No aplica</v>
      </c>
      <c r="AF1380">
        <f t="shared" si="246"/>
        <v>1.5</v>
      </c>
      <c r="AG1380" s="89" t="str">
        <f t="shared" si="247"/>
        <v>No aplica</v>
      </c>
      <c r="AH1380" s="92" t="e">
        <f t="shared" si="248"/>
        <v>#VALUE!</v>
      </c>
      <c r="AI1380" s="93" t="str">
        <f t="shared" si="249"/>
        <v>No aplica</v>
      </c>
      <c r="AJ1380" s="93" t="e">
        <f t="shared" si="250"/>
        <v>#VALUE!</v>
      </c>
      <c r="AK1380" s="93" t="e">
        <f t="shared" si="251"/>
        <v>#VALUE!</v>
      </c>
    </row>
    <row r="1381" spans="1:37" ht="25.35" customHeight="1" thickTop="1" thickBot="1">
      <c r="A1381" s="296" t="s">
        <v>2317</v>
      </c>
      <c r="B1381" s="297" t="s">
        <v>1084</v>
      </c>
      <c r="C1381" s="297" t="s">
        <v>1084</v>
      </c>
      <c r="D1381" s="297" t="s">
        <v>1084</v>
      </c>
      <c r="E1381" s="297" t="s">
        <v>1084</v>
      </c>
      <c r="F1381" s="297" t="s">
        <v>1084</v>
      </c>
      <c r="G1381" s="297" t="s">
        <v>1084</v>
      </c>
      <c r="H1381" s="297" t="s">
        <v>1084</v>
      </c>
      <c r="I1381" s="297" t="s">
        <v>1084</v>
      </c>
      <c r="J1381" s="297" t="s">
        <v>1084</v>
      </c>
      <c r="K1381" s="297" t="s">
        <v>1084</v>
      </c>
      <c r="L1381" s="297" t="s">
        <v>1084</v>
      </c>
      <c r="M1381" s="297" t="s">
        <v>1084</v>
      </c>
      <c r="N1381" s="297" t="s">
        <v>1084</v>
      </c>
      <c r="O1381" s="297" t="s">
        <v>1084</v>
      </c>
      <c r="P1381" s="297" t="s">
        <v>1084</v>
      </c>
      <c r="Q1381" s="297"/>
      <c r="R1381" s="297"/>
      <c r="S1381" s="297"/>
      <c r="T1381" s="297"/>
      <c r="U1381" s="297"/>
      <c r="V1381" s="297"/>
      <c r="W1381" s="297"/>
      <c r="X1381" s="297"/>
      <c r="Y1381" s="297"/>
      <c r="Z1381" s="297"/>
      <c r="AA1381" s="297"/>
      <c r="AB1381" s="297"/>
      <c r="AC1381" s="298"/>
      <c r="AD1381" s="205">
        <f>'Art. 121'!AF1334</f>
        <v>3</v>
      </c>
      <c r="AE1381" s="91" t="str">
        <f t="shared" si="245"/>
        <v>No aplica</v>
      </c>
      <c r="AF1381">
        <f t="shared" si="246"/>
        <v>1.5</v>
      </c>
      <c r="AG1381" s="89" t="str">
        <f t="shared" si="247"/>
        <v>No aplica</v>
      </c>
      <c r="AH1381" s="92" t="e">
        <f t="shared" si="248"/>
        <v>#VALUE!</v>
      </c>
      <c r="AI1381" s="93" t="str">
        <f t="shared" si="249"/>
        <v>No aplica</v>
      </c>
      <c r="AJ1381" s="93" t="e">
        <f t="shared" si="250"/>
        <v>#VALUE!</v>
      </c>
      <c r="AK1381" s="93" t="e">
        <f t="shared" si="251"/>
        <v>#VALUE!</v>
      </c>
    </row>
    <row r="1382" spans="1:37" ht="25.35" customHeight="1" thickTop="1" thickBot="1">
      <c r="A1382" s="296" t="s">
        <v>2318</v>
      </c>
      <c r="B1382" s="297" t="s">
        <v>1086</v>
      </c>
      <c r="C1382" s="297" t="s">
        <v>1086</v>
      </c>
      <c r="D1382" s="297" t="s">
        <v>1086</v>
      </c>
      <c r="E1382" s="297" t="s">
        <v>1086</v>
      </c>
      <c r="F1382" s="297" t="s">
        <v>1086</v>
      </c>
      <c r="G1382" s="297" t="s">
        <v>1086</v>
      </c>
      <c r="H1382" s="297" t="s">
        <v>1086</v>
      </c>
      <c r="I1382" s="297" t="s">
        <v>1086</v>
      </c>
      <c r="J1382" s="297" t="s">
        <v>1086</v>
      </c>
      <c r="K1382" s="297" t="s">
        <v>1086</v>
      </c>
      <c r="L1382" s="297" t="s">
        <v>1086</v>
      </c>
      <c r="M1382" s="297" t="s">
        <v>1086</v>
      </c>
      <c r="N1382" s="297" t="s">
        <v>1086</v>
      </c>
      <c r="O1382" s="297" t="s">
        <v>1086</v>
      </c>
      <c r="P1382" s="297" t="s">
        <v>1086</v>
      </c>
      <c r="Q1382" s="297"/>
      <c r="R1382" s="297"/>
      <c r="S1382" s="297"/>
      <c r="T1382" s="297"/>
      <c r="U1382" s="297"/>
      <c r="V1382" s="297"/>
      <c r="W1382" s="297"/>
      <c r="X1382" s="297"/>
      <c r="Y1382" s="297"/>
      <c r="Z1382" s="297"/>
      <c r="AA1382" s="297"/>
      <c r="AB1382" s="297"/>
      <c r="AC1382" s="298"/>
      <c r="AD1382" s="205">
        <f>'Art. 121'!AF1335</f>
        <v>3</v>
      </c>
      <c r="AE1382" s="91" t="str">
        <f t="shared" si="245"/>
        <v>No aplica</v>
      </c>
      <c r="AF1382">
        <f t="shared" si="246"/>
        <v>1.5</v>
      </c>
      <c r="AG1382" s="89" t="str">
        <f t="shared" si="247"/>
        <v>No aplica</v>
      </c>
      <c r="AH1382" s="92" t="e">
        <f t="shared" si="248"/>
        <v>#VALUE!</v>
      </c>
      <c r="AI1382" s="93" t="str">
        <f t="shared" si="249"/>
        <v>No aplica</v>
      </c>
      <c r="AJ1382" s="93" t="e">
        <f t="shared" si="250"/>
        <v>#VALUE!</v>
      </c>
      <c r="AK1382" s="93" t="e">
        <f t="shared" si="251"/>
        <v>#VALUE!</v>
      </c>
    </row>
    <row r="1383" spans="1:37" ht="25.35" customHeight="1" thickTop="1" thickBot="1">
      <c r="A1383" s="296" t="s">
        <v>2319</v>
      </c>
      <c r="B1383" s="297" t="s">
        <v>1088</v>
      </c>
      <c r="C1383" s="297" t="s">
        <v>1088</v>
      </c>
      <c r="D1383" s="297" t="s">
        <v>1088</v>
      </c>
      <c r="E1383" s="297" t="s">
        <v>1088</v>
      </c>
      <c r="F1383" s="297" t="s">
        <v>1088</v>
      </c>
      <c r="G1383" s="297" t="s">
        <v>1088</v>
      </c>
      <c r="H1383" s="297" t="s">
        <v>1088</v>
      </c>
      <c r="I1383" s="297" t="s">
        <v>1088</v>
      </c>
      <c r="J1383" s="297" t="s">
        <v>1088</v>
      </c>
      <c r="K1383" s="297" t="s">
        <v>1088</v>
      </c>
      <c r="L1383" s="297" t="s">
        <v>1088</v>
      </c>
      <c r="M1383" s="297" t="s">
        <v>1088</v>
      </c>
      <c r="N1383" s="297" t="s">
        <v>1088</v>
      </c>
      <c r="O1383" s="297" t="s">
        <v>1088</v>
      </c>
      <c r="P1383" s="297" t="s">
        <v>1088</v>
      </c>
      <c r="Q1383" s="297"/>
      <c r="R1383" s="297"/>
      <c r="S1383" s="297"/>
      <c r="T1383" s="297"/>
      <c r="U1383" s="297"/>
      <c r="V1383" s="297"/>
      <c r="W1383" s="297"/>
      <c r="X1383" s="297"/>
      <c r="Y1383" s="297"/>
      <c r="Z1383" s="297"/>
      <c r="AA1383" s="297"/>
      <c r="AB1383" s="297"/>
      <c r="AC1383" s="298"/>
      <c r="AD1383" s="205">
        <f>'Art. 121'!AF1336</f>
        <v>3</v>
      </c>
      <c r="AE1383" s="91" t="str">
        <f t="shared" si="245"/>
        <v>No aplica</v>
      </c>
      <c r="AF1383">
        <f t="shared" si="246"/>
        <v>1.5</v>
      </c>
      <c r="AG1383" s="89" t="str">
        <f t="shared" si="247"/>
        <v>No aplica</v>
      </c>
      <c r="AH1383" s="92" t="e">
        <f t="shared" si="248"/>
        <v>#VALUE!</v>
      </c>
      <c r="AI1383" s="93" t="str">
        <f t="shared" si="249"/>
        <v>No aplica</v>
      </c>
      <c r="AJ1383" s="93" t="e">
        <f t="shared" si="250"/>
        <v>#VALUE!</v>
      </c>
      <c r="AK1383" s="93" t="e">
        <f t="shared" si="251"/>
        <v>#VALUE!</v>
      </c>
    </row>
    <row r="1384" spans="1:37" ht="25.35" customHeight="1" thickTop="1" thickBot="1">
      <c r="A1384" s="296" t="s">
        <v>2320</v>
      </c>
      <c r="B1384" s="297" t="s">
        <v>1090</v>
      </c>
      <c r="C1384" s="297" t="s">
        <v>1090</v>
      </c>
      <c r="D1384" s="297" t="s">
        <v>1090</v>
      </c>
      <c r="E1384" s="297" t="s">
        <v>1090</v>
      </c>
      <c r="F1384" s="297" t="s">
        <v>1090</v>
      </c>
      <c r="G1384" s="297" t="s">
        <v>1090</v>
      </c>
      <c r="H1384" s="297" t="s">
        <v>1090</v>
      </c>
      <c r="I1384" s="297" t="s">
        <v>1090</v>
      </c>
      <c r="J1384" s="297" t="s">
        <v>1090</v>
      </c>
      <c r="K1384" s="297" t="s">
        <v>1090</v>
      </c>
      <c r="L1384" s="297" t="s">
        <v>1090</v>
      </c>
      <c r="M1384" s="297" t="s">
        <v>1090</v>
      </c>
      <c r="N1384" s="297" t="s">
        <v>1090</v>
      </c>
      <c r="O1384" s="297" t="s">
        <v>1090</v>
      </c>
      <c r="P1384" s="297" t="s">
        <v>1090</v>
      </c>
      <c r="Q1384" s="297"/>
      <c r="R1384" s="297"/>
      <c r="S1384" s="297"/>
      <c r="T1384" s="297"/>
      <c r="U1384" s="297"/>
      <c r="V1384" s="297"/>
      <c r="W1384" s="297"/>
      <c r="X1384" s="297"/>
      <c r="Y1384" s="297"/>
      <c r="Z1384" s="297"/>
      <c r="AA1384" s="297"/>
      <c r="AB1384" s="297"/>
      <c r="AC1384" s="298"/>
      <c r="AD1384" s="205">
        <f>'Art. 121'!AF1337</f>
        <v>3</v>
      </c>
      <c r="AE1384" s="91" t="str">
        <f t="shared" si="245"/>
        <v>No aplica</v>
      </c>
      <c r="AF1384">
        <f t="shared" si="246"/>
        <v>1.5</v>
      </c>
      <c r="AG1384" s="89" t="str">
        <f t="shared" si="247"/>
        <v>No aplica</v>
      </c>
      <c r="AH1384" s="92" t="e">
        <f t="shared" si="248"/>
        <v>#VALUE!</v>
      </c>
      <c r="AI1384" s="93" t="str">
        <f t="shared" si="249"/>
        <v>No aplica</v>
      </c>
      <c r="AJ1384" s="93" t="e">
        <f t="shared" si="250"/>
        <v>#VALUE!</v>
      </c>
      <c r="AK1384" s="93" t="e">
        <f t="shared" si="251"/>
        <v>#VALUE!</v>
      </c>
    </row>
    <row r="1385" spans="1:37" ht="25.35" customHeight="1" thickTop="1" thickBot="1">
      <c r="A1385" s="296" t="s">
        <v>2321</v>
      </c>
      <c r="B1385" s="297" t="s">
        <v>1092</v>
      </c>
      <c r="C1385" s="297" t="s">
        <v>1092</v>
      </c>
      <c r="D1385" s="297" t="s">
        <v>1092</v>
      </c>
      <c r="E1385" s="297" t="s">
        <v>1092</v>
      </c>
      <c r="F1385" s="297" t="s">
        <v>1092</v>
      </c>
      <c r="G1385" s="297" t="s">
        <v>1092</v>
      </c>
      <c r="H1385" s="297" t="s">
        <v>1092</v>
      </c>
      <c r="I1385" s="297" t="s">
        <v>1092</v>
      </c>
      <c r="J1385" s="297" t="s">
        <v>1092</v>
      </c>
      <c r="K1385" s="297" t="s">
        <v>1092</v>
      </c>
      <c r="L1385" s="297" t="s">
        <v>1092</v>
      </c>
      <c r="M1385" s="297" t="s">
        <v>1092</v>
      </c>
      <c r="N1385" s="297" t="s">
        <v>1092</v>
      </c>
      <c r="O1385" s="297" t="s">
        <v>1092</v>
      </c>
      <c r="P1385" s="297" t="s">
        <v>1092</v>
      </c>
      <c r="Q1385" s="297"/>
      <c r="R1385" s="297"/>
      <c r="S1385" s="297"/>
      <c r="T1385" s="297"/>
      <c r="U1385" s="297"/>
      <c r="V1385" s="297"/>
      <c r="W1385" s="297"/>
      <c r="X1385" s="297"/>
      <c r="Y1385" s="297"/>
      <c r="Z1385" s="297"/>
      <c r="AA1385" s="297"/>
      <c r="AB1385" s="297"/>
      <c r="AC1385" s="298"/>
      <c r="AD1385" s="205">
        <f>'Art. 121'!AF1338</f>
        <v>3</v>
      </c>
      <c r="AE1385" s="91" t="str">
        <f t="shared" si="245"/>
        <v>No aplica</v>
      </c>
      <c r="AF1385">
        <f t="shared" si="246"/>
        <v>1.5</v>
      </c>
      <c r="AG1385" s="89" t="str">
        <f t="shared" si="247"/>
        <v>No aplica</v>
      </c>
      <c r="AH1385" s="92" t="e">
        <f t="shared" si="248"/>
        <v>#VALUE!</v>
      </c>
      <c r="AI1385" s="93" t="str">
        <f t="shared" si="249"/>
        <v>No aplica</v>
      </c>
      <c r="AJ1385" s="93" t="e">
        <f t="shared" si="250"/>
        <v>#VALUE!</v>
      </c>
      <c r="AK1385" s="93" t="e">
        <f t="shared" si="251"/>
        <v>#VALUE!</v>
      </c>
    </row>
    <row r="1386" spans="1:37" ht="25.35" customHeight="1" thickTop="1" thickBot="1">
      <c r="A1386" s="296" t="s">
        <v>2322</v>
      </c>
      <c r="B1386" s="297" t="s">
        <v>1094</v>
      </c>
      <c r="C1386" s="297" t="s">
        <v>1094</v>
      </c>
      <c r="D1386" s="297" t="s">
        <v>1094</v>
      </c>
      <c r="E1386" s="297" t="s">
        <v>1094</v>
      </c>
      <c r="F1386" s="297" t="s">
        <v>1094</v>
      </c>
      <c r="G1386" s="297" t="s">
        <v>1094</v>
      </c>
      <c r="H1386" s="297" t="s">
        <v>1094</v>
      </c>
      <c r="I1386" s="297" t="s">
        <v>1094</v>
      </c>
      <c r="J1386" s="297" t="s">
        <v>1094</v>
      </c>
      <c r="K1386" s="297" t="s">
        <v>1094</v>
      </c>
      <c r="L1386" s="297" t="s">
        <v>1094</v>
      </c>
      <c r="M1386" s="297" t="s">
        <v>1094</v>
      </c>
      <c r="N1386" s="297" t="s">
        <v>1094</v>
      </c>
      <c r="O1386" s="297" t="s">
        <v>1094</v>
      </c>
      <c r="P1386" s="297" t="s">
        <v>1094</v>
      </c>
      <c r="Q1386" s="297"/>
      <c r="R1386" s="297"/>
      <c r="S1386" s="297"/>
      <c r="T1386" s="297"/>
      <c r="U1386" s="297"/>
      <c r="V1386" s="297"/>
      <c r="W1386" s="297"/>
      <c r="X1386" s="297"/>
      <c r="Y1386" s="297"/>
      <c r="Z1386" s="297"/>
      <c r="AA1386" s="297"/>
      <c r="AB1386" s="297"/>
      <c r="AC1386" s="298"/>
      <c r="AD1386" s="205">
        <f>'Art. 121'!AF1339</f>
        <v>3</v>
      </c>
      <c r="AE1386" s="91" t="str">
        <f t="shared" si="245"/>
        <v>No aplica</v>
      </c>
      <c r="AF1386">
        <f t="shared" si="246"/>
        <v>1.5</v>
      </c>
      <c r="AG1386" s="89" t="str">
        <f t="shared" si="247"/>
        <v>No aplica</v>
      </c>
      <c r="AH1386" s="92" t="e">
        <f t="shared" si="248"/>
        <v>#VALUE!</v>
      </c>
      <c r="AI1386" s="93" t="str">
        <f t="shared" si="249"/>
        <v>No aplica</v>
      </c>
      <c r="AJ1386" s="93" t="e">
        <f t="shared" si="250"/>
        <v>#VALUE!</v>
      </c>
      <c r="AK1386" s="93" t="e">
        <f t="shared" si="251"/>
        <v>#VALUE!</v>
      </c>
    </row>
    <row r="1387" spans="1:37" ht="25.35" customHeight="1" thickTop="1" thickBot="1">
      <c r="A1387" s="296" t="s">
        <v>2323</v>
      </c>
      <c r="B1387" s="297" t="s">
        <v>1096</v>
      </c>
      <c r="C1387" s="297" t="s">
        <v>1096</v>
      </c>
      <c r="D1387" s="297" t="s">
        <v>1096</v>
      </c>
      <c r="E1387" s="297" t="s">
        <v>1096</v>
      </c>
      <c r="F1387" s="297" t="s">
        <v>1096</v>
      </c>
      <c r="G1387" s="297" t="s">
        <v>1096</v>
      </c>
      <c r="H1387" s="297" t="s">
        <v>1096</v>
      </c>
      <c r="I1387" s="297" t="s">
        <v>1096</v>
      </c>
      <c r="J1387" s="297" t="s">
        <v>1096</v>
      </c>
      <c r="K1387" s="297" t="s">
        <v>1096</v>
      </c>
      <c r="L1387" s="297" t="s">
        <v>1096</v>
      </c>
      <c r="M1387" s="297" t="s">
        <v>1096</v>
      </c>
      <c r="N1387" s="297" t="s">
        <v>1096</v>
      </c>
      <c r="O1387" s="297" t="s">
        <v>1096</v>
      </c>
      <c r="P1387" s="297" t="s">
        <v>1096</v>
      </c>
      <c r="Q1387" s="297"/>
      <c r="R1387" s="297"/>
      <c r="S1387" s="297"/>
      <c r="T1387" s="297"/>
      <c r="U1387" s="297"/>
      <c r="V1387" s="297"/>
      <c r="W1387" s="297"/>
      <c r="X1387" s="297"/>
      <c r="Y1387" s="297"/>
      <c r="Z1387" s="297"/>
      <c r="AA1387" s="297"/>
      <c r="AB1387" s="297"/>
      <c r="AC1387" s="298"/>
      <c r="AD1387" s="205">
        <f>'Art. 121'!AF1340</f>
        <v>3</v>
      </c>
      <c r="AE1387" s="91" t="str">
        <f t="shared" si="245"/>
        <v>No aplica</v>
      </c>
      <c r="AF1387">
        <f t="shared" si="246"/>
        <v>1.5</v>
      </c>
      <c r="AG1387" s="89" t="str">
        <f t="shared" si="247"/>
        <v>No aplica</v>
      </c>
      <c r="AH1387" s="92" t="e">
        <f t="shared" si="248"/>
        <v>#VALUE!</v>
      </c>
      <c r="AI1387" s="93" t="str">
        <f t="shared" si="249"/>
        <v>No aplica</v>
      </c>
      <c r="AJ1387" s="93" t="e">
        <f t="shared" si="250"/>
        <v>#VALUE!</v>
      </c>
      <c r="AK1387" s="93" t="e">
        <f t="shared" si="251"/>
        <v>#VALUE!</v>
      </c>
    </row>
    <row r="1388" spans="1:37" ht="25.35" customHeight="1" thickTop="1" thickBot="1">
      <c r="A1388" s="296" t="s">
        <v>2324</v>
      </c>
      <c r="B1388" s="297" t="s">
        <v>1098</v>
      </c>
      <c r="C1388" s="297" t="s">
        <v>1098</v>
      </c>
      <c r="D1388" s="297" t="s">
        <v>1098</v>
      </c>
      <c r="E1388" s="297" t="s">
        <v>1098</v>
      </c>
      <c r="F1388" s="297" t="s">
        <v>1098</v>
      </c>
      <c r="G1388" s="297" t="s">
        <v>1098</v>
      </c>
      <c r="H1388" s="297" t="s">
        <v>1098</v>
      </c>
      <c r="I1388" s="297" t="s">
        <v>1098</v>
      </c>
      <c r="J1388" s="297" t="s">
        <v>1098</v>
      </c>
      <c r="K1388" s="297" t="s">
        <v>1098</v>
      </c>
      <c r="L1388" s="297" t="s">
        <v>1098</v>
      </c>
      <c r="M1388" s="297" t="s">
        <v>1098</v>
      </c>
      <c r="N1388" s="297" t="s">
        <v>1098</v>
      </c>
      <c r="O1388" s="297" t="s">
        <v>1098</v>
      </c>
      <c r="P1388" s="297" t="s">
        <v>1098</v>
      </c>
      <c r="Q1388" s="297"/>
      <c r="R1388" s="297"/>
      <c r="S1388" s="297"/>
      <c r="T1388" s="297"/>
      <c r="U1388" s="297"/>
      <c r="V1388" s="297"/>
      <c r="W1388" s="297"/>
      <c r="X1388" s="297"/>
      <c r="Y1388" s="297"/>
      <c r="Z1388" s="297"/>
      <c r="AA1388" s="297"/>
      <c r="AB1388" s="297"/>
      <c r="AC1388" s="298"/>
      <c r="AD1388" s="205">
        <f>'Art. 121'!AF1341</f>
        <v>3</v>
      </c>
      <c r="AE1388" s="91" t="str">
        <f t="shared" si="245"/>
        <v>No aplica</v>
      </c>
      <c r="AF1388">
        <f t="shared" si="246"/>
        <v>1.5</v>
      </c>
      <c r="AG1388" s="89" t="str">
        <f t="shared" si="247"/>
        <v>No aplica</v>
      </c>
      <c r="AH1388" s="92" t="e">
        <f t="shared" si="248"/>
        <v>#VALUE!</v>
      </c>
      <c r="AI1388" s="93" t="str">
        <f t="shared" si="249"/>
        <v>No aplica</v>
      </c>
      <c r="AJ1388" s="93" t="e">
        <f t="shared" si="250"/>
        <v>#VALUE!</v>
      </c>
      <c r="AK1388" s="93" t="e">
        <f t="shared" si="251"/>
        <v>#VALUE!</v>
      </c>
    </row>
    <row r="1389" spans="1:37" ht="25.35" customHeight="1" thickTop="1" thickBot="1">
      <c r="A1389" s="296" t="s">
        <v>2325</v>
      </c>
      <c r="B1389" s="297" t="s">
        <v>1100</v>
      </c>
      <c r="C1389" s="297" t="s">
        <v>1100</v>
      </c>
      <c r="D1389" s="297" t="s">
        <v>1100</v>
      </c>
      <c r="E1389" s="297" t="s">
        <v>1100</v>
      </c>
      <c r="F1389" s="297" t="s">
        <v>1100</v>
      </c>
      <c r="G1389" s="297" t="s">
        <v>1100</v>
      </c>
      <c r="H1389" s="297" t="s">
        <v>1100</v>
      </c>
      <c r="I1389" s="297" t="s">
        <v>1100</v>
      </c>
      <c r="J1389" s="297" t="s">
        <v>1100</v>
      </c>
      <c r="K1389" s="297" t="s">
        <v>1100</v>
      </c>
      <c r="L1389" s="297" t="s">
        <v>1100</v>
      </c>
      <c r="M1389" s="297" t="s">
        <v>1100</v>
      </c>
      <c r="N1389" s="297" t="s">
        <v>1100</v>
      </c>
      <c r="O1389" s="297" t="s">
        <v>1100</v>
      </c>
      <c r="P1389" s="297" t="s">
        <v>1100</v>
      </c>
      <c r="Q1389" s="297"/>
      <c r="R1389" s="297"/>
      <c r="S1389" s="297"/>
      <c r="T1389" s="297"/>
      <c r="U1389" s="297"/>
      <c r="V1389" s="297"/>
      <c r="W1389" s="297"/>
      <c r="X1389" s="297"/>
      <c r="Y1389" s="297"/>
      <c r="Z1389" s="297"/>
      <c r="AA1389" s="297"/>
      <c r="AB1389" s="297"/>
      <c r="AC1389" s="298"/>
      <c r="AD1389" s="205">
        <f>'Art. 121'!AF1341</f>
        <v>3</v>
      </c>
      <c r="AE1389" s="91" t="str">
        <f t="shared" si="245"/>
        <v>No aplica</v>
      </c>
      <c r="AF1389">
        <f t="shared" si="246"/>
        <v>1.5</v>
      </c>
      <c r="AG1389" s="89" t="str">
        <f t="shared" si="247"/>
        <v>No aplica</v>
      </c>
      <c r="AH1389" s="92" t="e">
        <f t="shared" si="248"/>
        <v>#VALUE!</v>
      </c>
      <c r="AI1389" s="93" t="str">
        <f t="shared" si="249"/>
        <v>No aplica</v>
      </c>
      <c r="AJ1389" s="93" t="e">
        <f t="shared" si="250"/>
        <v>#VALUE!</v>
      </c>
      <c r="AK1389" s="93" t="e">
        <f t="shared" si="251"/>
        <v>#VALUE!</v>
      </c>
    </row>
    <row r="1390" spans="1:37" ht="25.35" customHeight="1" thickTop="1" thickBot="1">
      <c r="A1390" s="296" t="s">
        <v>2326</v>
      </c>
      <c r="B1390" s="297" t="s">
        <v>1102</v>
      </c>
      <c r="C1390" s="297" t="s">
        <v>1102</v>
      </c>
      <c r="D1390" s="297" t="s">
        <v>1102</v>
      </c>
      <c r="E1390" s="297" t="s">
        <v>1102</v>
      </c>
      <c r="F1390" s="297" t="s">
        <v>1102</v>
      </c>
      <c r="G1390" s="297" t="s">
        <v>1102</v>
      </c>
      <c r="H1390" s="297" t="s">
        <v>1102</v>
      </c>
      <c r="I1390" s="297" t="s">
        <v>1102</v>
      </c>
      <c r="J1390" s="297" t="s">
        <v>1102</v>
      </c>
      <c r="K1390" s="297" t="s">
        <v>1102</v>
      </c>
      <c r="L1390" s="297" t="s">
        <v>1102</v>
      </c>
      <c r="M1390" s="297" t="s">
        <v>1102</v>
      </c>
      <c r="N1390" s="297" t="s">
        <v>1102</v>
      </c>
      <c r="O1390" s="297" t="s">
        <v>1102</v>
      </c>
      <c r="P1390" s="297" t="s">
        <v>1102</v>
      </c>
      <c r="Q1390" s="297"/>
      <c r="R1390" s="297"/>
      <c r="S1390" s="297"/>
      <c r="T1390" s="297"/>
      <c r="U1390" s="297"/>
      <c r="V1390" s="297"/>
      <c r="W1390" s="297"/>
      <c r="X1390" s="297"/>
      <c r="Y1390" s="297"/>
      <c r="Z1390" s="297"/>
      <c r="AA1390" s="297"/>
      <c r="AB1390" s="297"/>
      <c r="AC1390" s="298"/>
      <c r="AD1390" s="205">
        <f>'Art. 121'!AF1342</f>
        <v>3</v>
      </c>
      <c r="AE1390" s="91" t="str">
        <f t="shared" si="245"/>
        <v>No aplica</v>
      </c>
      <c r="AF1390">
        <f t="shared" si="246"/>
        <v>1.5</v>
      </c>
      <c r="AG1390" s="89" t="str">
        <f t="shared" si="247"/>
        <v>No aplica</v>
      </c>
      <c r="AH1390" s="92" t="e">
        <f t="shared" si="248"/>
        <v>#VALUE!</v>
      </c>
      <c r="AI1390" s="93" t="str">
        <f t="shared" si="249"/>
        <v>No aplica</v>
      </c>
      <c r="AJ1390" s="93" t="e">
        <f t="shared" si="250"/>
        <v>#VALUE!</v>
      </c>
      <c r="AK1390" s="93" t="e">
        <f t="shared" si="251"/>
        <v>#VALUE!</v>
      </c>
    </row>
    <row r="1391" spans="1:37" ht="25.35" customHeight="1" thickTop="1">
      <c r="A1391" s="304" t="s">
        <v>2327</v>
      </c>
      <c r="B1391" s="304"/>
      <c r="C1391" s="304"/>
      <c r="D1391" s="304"/>
      <c r="E1391" s="304"/>
      <c r="F1391" s="304"/>
      <c r="G1391" s="304"/>
      <c r="H1391" s="304"/>
      <c r="I1391" s="304"/>
      <c r="J1391" s="304"/>
      <c r="K1391" s="304"/>
      <c r="L1391" s="304"/>
      <c r="M1391" s="304"/>
      <c r="N1391" s="304"/>
      <c r="O1391" s="304"/>
      <c r="P1391" s="304"/>
      <c r="Q1391" s="304"/>
      <c r="R1391" s="304"/>
      <c r="S1391" s="304"/>
      <c r="T1391" s="304"/>
      <c r="U1391" s="304"/>
      <c r="V1391" s="304"/>
      <c r="W1391" s="304"/>
      <c r="X1391" s="304"/>
      <c r="Y1391" s="304"/>
      <c r="Z1391" s="304"/>
      <c r="AA1391" s="304"/>
      <c r="AB1391" s="304"/>
      <c r="AC1391" s="304"/>
      <c r="AD1391" s="304"/>
      <c r="AE1391" s="91">
        <f>SUM(AE1368:AE1390)</f>
        <v>0</v>
      </c>
      <c r="AF1391" s="63"/>
      <c r="AG1391" s="94">
        <f>SUM(AG1368:AG1390)</f>
        <v>0</v>
      </c>
      <c r="AH1391" s="95"/>
      <c r="AI1391" s="96"/>
      <c r="AJ1391" s="96"/>
      <c r="AK1391" s="96"/>
    </row>
    <row r="1392" spans="1:37" ht="25.35" customHeight="1">
      <c r="A1392" s="302" t="s">
        <v>2328</v>
      </c>
      <c r="B1392" s="302"/>
      <c r="C1392" s="302"/>
      <c r="D1392" s="302"/>
      <c r="E1392" s="302"/>
      <c r="F1392" s="302"/>
      <c r="G1392" s="302"/>
      <c r="H1392" s="302"/>
      <c r="I1392" s="302"/>
      <c r="J1392" s="302"/>
      <c r="K1392" s="302"/>
      <c r="L1392" s="302"/>
      <c r="M1392" s="302"/>
      <c r="N1392" s="302"/>
      <c r="O1392" s="302"/>
      <c r="P1392" s="302"/>
      <c r="Q1392" s="302"/>
      <c r="R1392" s="302"/>
      <c r="S1392" s="302"/>
      <c r="T1392" s="302"/>
      <c r="U1392" s="302"/>
      <c r="V1392" s="302"/>
      <c r="W1392" s="302"/>
      <c r="X1392" s="302"/>
      <c r="Y1392" s="302"/>
      <c r="Z1392" s="302"/>
      <c r="AA1392" s="302"/>
      <c r="AB1392" s="302"/>
      <c r="AC1392" s="302"/>
      <c r="AD1392" s="302"/>
      <c r="AE1392" s="91">
        <f>AE1391/$AE$23*100</f>
        <v>0</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05" t="s">
        <v>79</v>
      </c>
      <c r="B1394" s="305"/>
      <c r="C1394" s="305"/>
      <c r="D1394" s="305"/>
      <c r="E1394" s="305"/>
      <c r="F1394" s="305"/>
      <c r="G1394" s="305"/>
      <c r="H1394" s="305"/>
      <c r="I1394" s="305"/>
      <c r="J1394" s="305"/>
      <c r="K1394" s="305"/>
      <c r="L1394" s="305"/>
      <c r="M1394" s="305"/>
      <c r="N1394" s="305"/>
      <c r="O1394" s="305"/>
      <c r="P1394" s="305"/>
      <c r="Q1394" s="305"/>
      <c r="R1394" s="305"/>
      <c r="S1394" s="305"/>
      <c r="T1394" s="305"/>
      <c r="U1394" s="305"/>
      <c r="V1394" s="305"/>
      <c r="W1394" s="305"/>
      <c r="X1394" s="305"/>
      <c r="Y1394" s="305"/>
      <c r="Z1394" s="305"/>
      <c r="AA1394" s="305"/>
      <c r="AB1394" s="305"/>
      <c r="AC1394" s="305"/>
      <c r="AD1394" s="106" t="s">
        <v>67</v>
      </c>
      <c r="AE1394" s="107" t="s">
        <v>9</v>
      </c>
      <c r="AF1394" s="89" t="s">
        <v>1877</v>
      </c>
      <c r="AG1394" s="89" t="s">
        <v>1878</v>
      </c>
      <c r="AH1394" s="89" t="s">
        <v>1879</v>
      </c>
      <c r="AI1394" s="90" t="s">
        <v>1880</v>
      </c>
      <c r="AJ1394" s="89"/>
      <c r="AK1394" s="90" t="s">
        <v>1881</v>
      </c>
    </row>
    <row r="1395" spans="1:37" ht="25.35" customHeight="1" thickTop="1" thickBot="1">
      <c r="A1395" s="296" t="s">
        <v>2329</v>
      </c>
      <c r="B1395" s="297" t="s">
        <v>1104</v>
      </c>
      <c r="C1395" s="297" t="s">
        <v>1104</v>
      </c>
      <c r="D1395" s="297" t="s">
        <v>1104</v>
      </c>
      <c r="E1395" s="297" t="s">
        <v>1104</v>
      </c>
      <c r="F1395" s="297" t="s">
        <v>1104</v>
      </c>
      <c r="G1395" s="297" t="s">
        <v>1104</v>
      </c>
      <c r="H1395" s="297" t="s">
        <v>1104</v>
      </c>
      <c r="I1395" s="297" t="s">
        <v>1104</v>
      </c>
      <c r="J1395" s="297" t="s">
        <v>1104</v>
      </c>
      <c r="K1395" s="297" t="s">
        <v>1104</v>
      </c>
      <c r="L1395" s="297" t="s">
        <v>1104</v>
      </c>
      <c r="M1395" s="297" t="s">
        <v>1104</v>
      </c>
      <c r="N1395" s="297" t="s">
        <v>1104</v>
      </c>
      <c r="O1395" s="297" t="s">
        <v>1104</v>
      </c>
      <c r="P1395" s="297" t="s">
        <v>1104</v>
      </c>
      <c r="Q1395" s="297"/>
      <c r="R1395" s="297"/>
      <c r="S1395" s="297"/>
      <c r="T1395" s="297"/>
      <c r="U1395" s="297"/>
      <c r="V1395" s="297"/>
      <c r="W1395" s="297"/>
      <c r="X1395" s="297"/>
      <c r="Y1395" s="297"/>
      <c r="Z1395" s="297"/>
      <c r="AA1395" s="297"/>
      <c r="AB1395" s="297"/>
      <c r="AC1395" s="298"/>
      <c r="AD1395" s="205">
        <f>'Art. 121'!AF1345</f>
        <v>3</v>
      </c>
      <c r="AE1395" s="91" t="str">
        <f>IF(AG1395=1,AK1395,AG1395)</f>
        <v>No aplica</v>
      </c>
      <c r="AF1395">
        <f>AD1395/2</f>
        <v>1.5</v>
      </c>
      <c r="AG1395" s="89" t="str">
        <f>IF(AND(AF1395&gt;=0,AF1395&lt;=1),1,"No aplica")</f>
        <v>No aplica</v>
      </c>
      <c r="AH1395" s="92" t="e">
        <f>AD1395/(AG1395*2)</f>
        <v>#VALUE!</v>
      </c>
      <c r="AI1395" s="93" t="str">
        <f>IF(AG1395=1,AG1395/$AG$1400,"No aplica")</f>
        <v>No aplica</v>
      </c>
      <c r="AJ1395" s="93" t="e">
        <f>AF1395*AI1395</f>
        <v>#VALUE!</v>
      </c>
      <c r="AK1395" s="93" t="e">
        <f>AJ1395*$AE$23</f>
        <v>#VALUE!</v>
      </c>
    </row>
    <row r="1396" spans="1:37" ht="25.35" customHeight="1" thickTop="1" thickBot="1">
      <c r="A1396" s="296" t="s">
        <v>2330</v>
      </c>
      <c r="B1396" s="297" t="s">
        <v>1106</v>
      </c>
      <c r="C1396" s="297" t="s">
        <v>1106</v>
      </c>
      <c r="D1396" s="297" t="s">
        <v>1106</v>
      </c>
      <c r="E1396" s="297" t="s">
        <v>1106</v>
      </c>
      <c r="F1396" s="297" t="s">
        <v>1106</v>
      </c>
      <c r="G1396" s="297" t="s">
        <v>1106</v>
      </c>
      <c r="H1396" s="297" t="s">
        <v>1106</v>
      </c>
      <c r="I1396" s="297" t="s">
        <v>1106</v>
      </c>
      <c r="J1396" s="297" t="s">
        <v>1106</v>
      </c>
      <c r="K1396" s="297" t="s">
        <v>1106</v>
      </c>
      <c r="L1396" s="297" t="s">
        <v>1106</v>
      </c>
      <c r="M1396" s="297" t="s">
        <v>1106</v>
      </c>
      <c r="N1396" s="297" t="s">
        <v>1106</v>
      </c>
      <c r="O1396" s="297" t="s">
        <v>1106</v>
      </c>
      <c r="P1396" s="297" t="s">
        <v>1106</v>
      </c>
      <c r="Q1396" s="297"/>
      <c r="R1396" s="297"/>
      <c r="S1396" s="297"/>
      <c r="T1396" s="297"/>
      <c r="U1396" s="297"/>
      <c r="V1396" s="297"/>
      <c r="W1396" s="297"/>
      <c r="X1396" s="297"/>
      <c r="Y1396" s="297"/>
      <c r="Z1396" s="297"/>
      <c r="AA1396" s="297"/>
      <c r="AB1396" s="297"/>
      <c r="AC1396" s="298"/>
      <c r="AD1396" s="205">
        <f>'Art. 121'!AF1346</f>
        <v>3</v>
      </c>
      <c r="AE1396" s="91" t="str">
        <f>IF(AG1396=1,AK1396,AG1396)</f>
        <v>No aplica</v>
      </c>
      <c r="AF1396">
        <f>AD1396/2</f>
        <v>1.5</v>
      </c>
      <c r="AG1396" s="89" t="str">
        <f>IF(AND(AF1396&gt;=0,AF1396&lt;=1),1,"No aplica")</f>
        <v>No aplica</v>
      </c>
      <c r="AH1396" s="92" t="e">
        <f>AD1396/(AG1396*2)</f>
        <v>#VALUE!</v>
      </c>
      <c r="AI1396" s="93" t="str">
        <f>IF(AG1396=1,AG1396/$AG$1400,"No aplica")</f>
        <v>No aplica</v>
      </c>
      <c r="AJ1396" s="93" t="e">
        <f>AF1396*AI1396</f>
        <v>#VALUE!</v>
      </c>
      <c r="AK1396" s="93" t="e">
        <f>AJ1396*$AE$23</f>
        <v>#VALUE!</v>
      </c>
    </row>
    <row r="1397" spans="1:37" ht="25.35" customHeight="1" thickTop="1" thickBot="1">
      <c r="A1397" s="296" t="s">
        <v>2331</v>
      </c>
      <c r="B1397" s="297" t="s">
        <v>1108</v>
      </c>
      <c r="C1397" s="297" t="s">
        <v>1108</v>
      </c>
      <c r="D1397" s="297" t="s">
        <v>1108</v>
      </c>
      <c r="E1397" s="297" t="s">
        <v>1108</v>
      </c>
      <c r="F1397" s="297" t="s">
        <v>1108</v>
      </c>
      <c r="G1397" s="297" t="s">
        <v>1108</v>
      </c>
      <c r="H1397" s="297" t="s">
        <v>1108</v>
      </c>
      <c r="I1397" s="297" t="s">
        <v>1108</v>
      </c>
      <c r="J1397" s="297" t="s">
        <v>1108</v>
      </c>
      <c r="K1397" s="297" t="s">
        <v>1108</v>
      </c>
      <c r="L1397" s="297" t="s">
        <v>1108</v>
      </c>
      <c r="M1397" s="297" t="s">
        <v>1108</v>
      </c>
      <c r="N1397" s="297" t="s">
        <v>1108</v>
      </c>
      <c r="O1397" s="297" t="s">
        <v>1108</v>
      </c>
      <c r="P1397" s="297" t="s">
        <v>1108</v>
      </c>
      <c r="Q1397" s="297"/>
      <c r="R1397" s="297"/>
      <c r="S1397" s="297"/>
      <c r="T1397" s="297"/>
      <c r="U1397" s="297"/>
      <c r="V1397" s="297"/>
      <c r="W1397" s="297"/>
      <c r="X1397" s="297"/>
      <c r="Y1397" s="297"/>
      <c r="Z1397" s="297"/>
      <c r="AA1397" s="297"/>
      <c r="AB1397" s="297"/>
      <c r="AC1397" s="298"/>
      <c r="AD1397" s="205">
        <f>'Art. 121'!AF1347</f>
        <v>3</v>
      </c>
      <c r="AE1397" s="91" t="str">
        <f>IF(AG1397=1,AK1397,AG1397)</f>
        <v>No aplica</v>
      </c>
      <c r="AF1397">
        <f>AD1397/2</f>
        <v>1.5</v>
      </c>
      <c r="AG1397" s="89" t="str">
        <f>IF(AND(AF1397&gt;=0,AF1397&lt;=1),1,"No aplica")</f>
        <v>No aplica</v>
      </c>
      <c r="AH1397" s="92" t="e">
        <f>AD1397/(AG1397*2)</f>
        <v>#VALUE!</v>
      </c>
      <c r="AI1397" s="93" t="str">
        <f>IF(AG1397=1,AG1397/$AG$1400,"No aplica")</f>
        <v>No aplica</v>
      </c>
      <c r="AJ1397" s="93" t="e">
        <f>AF1397*AI1397</f>
        <v>#VALUE!</v>
      </c>
      <c r="AK1397" s="93" t="e">
        <f>AJ1397*$AE$23</f>
        <v>#VALUE!</v>
      </c>
    </row>
    <row r="1398" spans="1:37" ht="25.35" customHeight="1" thickTop="1" thickBot="1">
      <c r="A1398" s="296" t="s">
        <v>2332</v>
      </c>
      <c r="B1398" s="297" t="s">
        <v>1110</v>
      </c>
      <c r="C1398" s="297" t="s">
        <v>1110</v>
      </c>
      <c r="D1398" s="297" t="s">
        <v>1110</v>
      </c>
      <c r="E1398" s="297" t="s">
        <v>1110</v>
      </c>
      <c r="F1398" s="297" t="s">
        <v>1110</v>
      </c>
      <c r="G1398" s="297" t="s">
        <v>1110</v>
      </c>
      <c r="H1398" s="297" t="s">
        <v>1110</v>
      </c>
      <c r="I1398" s="297" t="s">
        <v>1110</v>
      </c>
      <c r="J1398" s="297" t="s">
        <v>1110</v>
      </c>
      <c r="K1398" s="297" t="s">
        <v>1110</v>
      </c>
      <c r="L1398" s="297" t="s">
        <v>1110</v>
      </c>
      <c r="M1398" s="297" t="s">
        <v>1110</v>
      </c>
      <c r="N1398" s="297" t="s">
        <v>1110</v>
      </c>
      <c r="O1398" s="297" t="s">
        <v>1110</v>
      </c>
      <c r="P1398" s="297" t="s">
        <v>1110</v>
      </c>
      <c r="Q1398" s="297"/>
      <c r="R1398" s="297"/>
      <c r="S1398" s="297"/>
      <c r="T1398" s="297"/>
      <c r="U1398" s="297"/>
      <c r="V1398" s="297"/>
      <c r="W1398" s="297"/>
      <c r="X1398" s="297"/>
      <c r="Y1398" s="297"/>
      <c r="Z1398" s="297"/>
      <c r="AA1398" s="297"/>
      <c r="AB1398" s="297"/>
      <c r="AC1398" s="298"/>
      <c r="AD1398" s="205">
        <f>'Art. 121'!AF1348</f>
        <v>3</v>
      </c>
      <c r="AE1398" s="91" t="str">
        <f>IF(AG1398=1,AK1398,AG1398)</f>
        <v>No aplica</v>
      </c>
      <c r="AF1398">
        <f>AD1398/2</f>
        <v>1.5</v>
      </c>
      <c r="AG1398" s="89" t="str">
        <f>IF(AND(AF1398&gt;=0,AF1398&lt;=1),1,"No aplica")</f>
        <v>No aplica</v>
      </c>
      <c r="AH1398" s="92" t="e">
        <f>AD1398/(AG1398*2)</f>
        <v>#VALUE!</v>
      </c>
      <c r="AI1398" s="93" t="str">
        <f>IF(AG1398=1,AG1398/$AG$1400,"No aplica")</f>
        <v>No aplica</v>
      </c>
      <c r="AJ1398" s="93" t="e">
        <f>AF1398*AI1398</f>
        <v>#VALUE!</v>
      </c>
      <c r="AK1398" s="93" t="e">
        <f>AJ1398*$AE$23</f>
        <v>#VALUE!</v>
      </c>
    </row>
    <row r="1399" spans="1:37" ht="25.35" customHeight="1" thickTop="1" thickBot="1">
      <c r="A1399" s="296" t="s">
        <v>2333</v>
      </c>
      <c r="B1399" s="297" t="s">
        <v>1112</v>
      </c>
      <c r="C1399" s="297" t="s">
        <v>1112</v>
      </c>
      <c r="D1399" s="297" t="s">
        <v>1112</v>
      </c>
      <c r="E1399" s="297" t="s">
        <v>1112</v>
      </c>
      <c r="F1399" s="297" t="s">
        <v>1112</v>
      </c>
      <c r="G1399" s="297" t="s">
        <v>1112</v>
      </c>
      <c r="H1399" s="297" t="s">
        <v>1112</v>
      </c>
      <c r="I1399" s="297" t="s">
        <v>1112</v>
      </c>
      <c r="J1399" s="297" t="s">
        <v>1112</v>
      </c>
      <c r="K1399" s="297" t="s">
        <v>1112</v>
      </c>
      <c r="L1399" s="297" t="s">
        <v>1112</v>
      </c>
      <c r="M1399" s="297" t="s">
        <v>1112</v>
      </c>
      <c r="N1399" s="297" t="s">
        <v>1112</v>
      </c>
      <c r="O1399" s="297" t="s">
        <v>1112</v>
      </c>
      <c r="P1399" s="297" t="s">
        <v>1112</v>
      </c>
      <c r="Q1399" s="297"/>
      <c r="R1399" s="297"/>
      <c r="S1399" s="297"/>
      <c r="T1399" s="297"/>
      <c r="U1399" s="297"/>
      <c r="V1399" s="297"/>
      <c r="W1399" s="297"/>
      <c r="X1399" s="297"/>
      <c r="Y1399" s="297"/>
      <c r="Z1399" s="297"/>
      <c r="AA1399" s="297"/>
      <c r="AB1399" s="297"/>
      <c r="AC1399" s="298"/>
      <c r="AD1399" s="205">
        <f>'Art. 121'!AF1349</f>
        <v>3</v>
      </c>
      <c r="AE1399" s="91" t="str">
        <f>IF(AG1399=1,AK1399,AG1399)</f>
        <v>No aplica</v>
      </c>
      <c r="AF1399">
        <f>AD1399/2</f>
        <v>1.5</v>
      </c>
      <c r="AG1399" s="89" t="str">
        <f>IF(AND(AF1399&gt;=0,AF1399&lt;=1),1,"No aplica")</f>
        <v>No aplica</v>
      </c>
      <c r="AH1399" s="92" t="e">
        <f>AD1399/(AG1399*2)</f>
        <v>#VALUE!</v>
      </c>
      <c r="AI1399" s="93" t="str">
        <f>IF(AG1399=1,AG1399/$AG$1400,"No aplica")</f>
        <v>No aplica</v>
      </c>
      <c r="AJ1399" s="93" t="e">
        <f>AF1399*AI1399</f>
        <v>#VALUE!</v>
      </c>
      <c r="AK1399" s="93" t="e">
        <f>AJ1399*$AE$23</f>
        <v>#VALUE!</v>
      </c>
    </row>
    <row r="1400" spans="1:37" ht="25.35" customHeight="1" thickTop="1">
      <c r="A1400" s="304" t="s">
        <v>2334</v>
      </c>
      <c r="B1400" s="304"/>
      <c r="C1400" s="304"/>
      <c r="D1400" s="304"/>
      <c r="E1400" s="304"/>
      <c r="F1400" s="304"/>
      <c r="G1400" s="304"/>
      <c r="H1400" s="304"/>
      <c r="I1400" s="304"/>
      <c r="J1400" s="304"/>
      <c r="K1400" s="304"/>
      <c r="L1400" s="304"/>
      <c r="M1400" s="304"/>
      <c r="N1400" s="304"/>
      <c r="O1400" s="304"/>
      <c r="P1400" s="304"/>
      <c r="Q1400" s="304"/>
      <c r="R1400" s="304"/>
      <c r="S1400" s="304"/>
      <c r="T1400" s="304"/>
      <c r="U1400" s="304"/>
      <c r="V1400" s="304"/>
      <c r="W1400" s="304"/>
      <c r="X1400" s="304"/>
      <c r="Y1400" s="304"/>
      <c r="Z1400" s="304"/>
      <c r="AA1400" s="304"/>
      <c r="AB1400" s="304"/>
      <c r="AC1400" s="304"/>
      <c r="AD1400" s="304"/>
      <c r="AE1400" s="91">
        <f>SUM(AE1393:AE1399)</f>
        <v>0</v>
      </c>
      <c r="AF1400" s="63"/>
      <c r="AG1400" s="94">
        <f>SUM(AG1395:AG1399)</f>
        <v>0</v>
      </c>
      <c r="AH1400" s="95"/>
      <c r="AI1400" s="96"/>
      <c r="AJ1400" s="96"/>
      <c r="AK1400" s="96"/>
    </row>
    <row r="1401" spans="1:37" ht="25.35" customHeight="1">
      <c r="A1401" s="302" t="s">
        <v>2335</v>
      </c>
      <c r="B1401" s="302"/>
      <c r="C1401" s="302"/>
      <c r="D1401" s="302"/>
      <c r="E1401" s="302"/>
      <c r="F1401" s="302"/>
      <c r="G1401" s="302"/>
      <c r="H1401" s="302"/>
      <c r="I1401" s="302"/>
      <c r="J1401" s="302"/>
      <c r="K1401" s="302"/>
      <c r="L1401" s="302"/>
      <c r="M1401" s="302"/>
      <c r="N1401" s="302"/>
      <c r="O1401" s="302"/>
      <c r="P1401" s="302"/>
      <c r="Q1401" s="302"/>
      <c r="R1401" s="302"/>
      <c r="S1401" s="302"/>
      <c r="T1401" s="302"/>
      <c r="U1401" s="302"/>
      <c r="V1401" s="302"/>
      <c r="W1401" s="302"/>
      <c r="X1401" s="302"/>
      <c r="Y1401" s="302"/>
      <c r="Z1401" s="302"/>
      <c r="AA1401" s="302"/>
      <c r="AB1401" s="302"/>
      <c r="AC1401" s="302"/>
      <c r="AD1401" s="302"/>
      <c r="AE1401" s="91">
        <f>AE1400/$AE$23*100</f>
        <v>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94" t="s">
        <v>1113</v>
      </c>
      <c r="B1404" s="294"/>
      <c r="C1404" s="294"/>
      <c r="D1404" s="294"/>
      <c r="E1404" s="294"/>
      <c r="F1404" s="294"/>
      <c r="G1404" s="294"/>
      <c r="H1404" s="294"/>
      <c r="I1404" s="294"/>
      <c r="J1404" s="294"/>
      <c r="K1404" s="294"/>
      <c r="L1404" s="294"/>
      <c r="M1404" s="294"/>
      <c r="N1404" s="294"/>
      <c r="O1404" s="294"/>
      <c r="P1404" s="294"/>
      <c r="Q1404" s="294"/>
      <c r="R1404" s="294"/>
      <c r="S1404" s="294"/>
      <c r="T1404" s="294"/>
      <c r="U1404" s="294"/>
      <c r="V1404" s="294"/>
      <c r="W1404" s="294"/>
      <c r="X1404" s="294"/>
      <c r="Y1404" s="294"/>
      <c r="Z1404" s="294"/>
      <c r="AA1404" s="294"/>
      <c r="AB1404" s="294"/>
      <c r="AC1404" s="294"/>
      <c r="AD1404" s="204"/>
      <c r="AE1404" s="204"/>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03" t="s">
        <v>44</v>
      </c>
      <c r="B1407" s="303"/>
      <c r="C1407" s="303"/>
      <c r="D1407" s="303"/>
      <c r="E1407" s="303"/>
      <c r="F1407" s="303"/>
      <c r="G1407" s="303"/>
      <c r="H1407" s="303"/>
      <c r="I1407" s="303"/>
      <c r="J1407" s="303"/>
      <c r="K1407" s="303"/>
      <c r="L1407" s="303"/>
      <c r="M1407" s="303"/>
      <c r="N1407" s="303"/>
      <c r="O1407" s="303"/>
      <c r="P1407" s="303"/>
      <c r="Q1407" s="303"/>
      <c r="R1407" s="303"/>
      <c r="S1407" s="303"/>
      <c r="T1407" s="303"/>
      <c r="U1407" s="303"/>
      <c r="V1407" s="303"/>
      <c r="W1407" s="303"/>
      <c r="X1407" s="303"/>
      <c r="Y1407" s="303"/>
      <c r="Z1407" s="303"/>
      <c r="AA1407" s="303"/>
      <c r="AB1407" s="303"/>
      <c r="AC1407" s="303"/>
      <c r="AD1407" s="67" t="s">
        <v>67</v>
      </c>
      <c r="AE1407" s="201" t="s">
        <v>9</v>
      </c>
      <c r="AF1407" s="89" t="s">
        <v>1877</v>
      </c>
      <c r="AG1407" s="89" t="s">
        <v>1878</v>
      </c>
      <c r="AH1407" s="89" t="s">
        <v>1879</v>
      </c>
      <c r="AI1407" s="90" t="s">
        <v>1880</v>
      </c>
      <c r="AJ1407" s="89"/>
      <c r="AK1407" s="90" t="s">
        <v>1881</v>
      </c>
    </row>
    <row r="1408" spans="1:37" ht="25.35" customHeight="1" thickTop="1" thickBot="1">
      <c r="A1408" s="296" t="s">
        <v>960</v>
      </c>
      <c r="B1408" s="297" t="s">
        <v>980</v>
      </c>
      <c r="C1408" s="297" t="s">
        <v>980</v>
      </c>
      <c r="D1408" s="297" t="s">
        <v>980</v>
      </c>
      <c r="E1408" s="297" t="s">
        <v>980</v>
      </c>
      <c r="F1408" s="297" t="s">
        <v>980</v>
      </c>
      <c r="G1408" s="297" t="s">
        <v>980</v>
      </c>
      <c r="H1408" s="297" t="s">
        <v>980</v>
      </c>
      <c r="I1408" s="297" t="s">
        <v>980</v>
      </c>
      <c r="J1408" s="297" t="s">
        <v>980</v>
      </c>
      <c r="K1408" s="297" t="s">
        <v>980</v>
      </c>
      <c r="L1408" s="297" t="s">
        <v>980</v>
      </c>
      <c r="M1408" s="297" t="s">
        <v>980</v>
      </c>
      <c r="N1408" s="297" t="s">
        <v>980</v>
      </c>
      <c r="O1408" s="297" t="s">
        <v>980</v>
      </c>
      <c r="P1408" s="297" t="s">
        <v>980</v>
      </c>
      <c r="Q1408" s="297"/>
      <c r="R1408" s="297"/>
      <c r="S1408" s="297"/>
      <c r="T1408" s="297"/>
      <c r="U1408" s="297"/>
      <c r="V1408" s="297"/>
      <c r="W1408" s="297"/>
      <c r="X1408" s="297"/>
      <c r="Y1408" s="297"/>
      <c r="Z1408" s="297"/>
      <c r="AA1408" s="297"/>
      <c r="AB1408" s="297"/>
      <c r="AC1408" s="298"/>
      <c r="AD1408" s="205">
        <f>'Art. 121'!AF1358</f>
        <v>3</v>
      </c>
      <c r="AE1408" s="91" t="str">
        <f t="shared" ref="AE1408:AE1421" si="252">IF(AG1408=1,AK1408,AG1408)</f>
        <v>No aplica</v>
      </c>
      <c r="AF1408">
        <f t="shared" ref="AF1408:AF1421" si="253">AD1408/2</f>
        <v>1.5</v>
      </c>
      <c r="AG1408" s="89" t="str">
        <f t="shared" ref="AG1408:AG1421" si="254">IF(AND(AF1408&gt;=0,AF1408&lt;=1),1,"No aplica")</f>
        <v>No aplica</v>
      </c>
      <c r="AH1408" s="92" t="e">
        <f t="shared" ref="AH1408:AH1421" si="255">AD1408/(AG1408*2)</f>
        <v>#VALUE!</v>
      </c>
      <c r="AI1408" s="93" t="str">
        <f t="shared" ref="AI1408:AI1421" si="256">IF(AG1408=1,AG1408/$AG$1422,"No aplica")</f>
        <v>No aplica</v>
      </c>
      <c r="AJ1408" s="93" t="e">
        <f t="shared" ref="AJ1408:AJ1421" si="257">AF1408*AI1408</f>
        <v>#VALUE!</v>
      </c>
      <c r="AK1408" s="93" t="e">
        <f t="shared" ref="AK1408:AK1421" si="258">AJ1408*$AE$23</f>
        <v>#VALUE!</v>
      </c>
    </row>
    <row r="1409" spans="1:37" ht="25.35" customHeight="1" thickTop="1" thickBot="1">
      <c r="A1409" s="296" t="s">
        <v>961</v>
      </c>
      <c r="B1409" s="297" t="s">
        <v>981</v>
      </c>
      <c r="C1409" s="297" t="s">
        <v>981</v>
      </c>
      <c r="D1409" s="297" t="s">
        <v>981</v>
      </c>
      <c r="E1409" s="297" t="s">
        <v>981</v>
      </c>
      <c r="F1409" s="297" t="s">
        <v>981</v>
      </c>
      <c r="G1409" s="297" t="s">
        <v>981</v>
      </c>
      <c r="H1409" s="297" t="s">
        <v>981</v>
      </c>
      <c r="I1409" s="297" t="s">
        <v>981</v>
      </c>
      <c r="J1409" s="297" t="s">
        <v>981</v>
      </c>
      <c r="K1409" s="297" t="s">
        <v>981</v>
      </c>
      <c r="L1409" s="297" t="s">
        <v>981</v>
      </c>
      <c r="M1409" s="297" t="s">
        <v>981</v>
      </c>
      <c r="N1409" s="297" t="s">
        <v>981</v>
      </c>
      <c r="O1409" s="297" t="s">
        <v>981</v>
      </c>
      <c r="P1409" s="297" t="s">
        <v>981</v>
      </c>
      <c r="Q1409" s="297"/>
      <c r="R1409" s="297"/>
      <c r="S1409" s="297"/>
      <c r="T1409" s="297"/>
      <c r="U1409" s="297"/>
      <c r="V1409" s="297"/>
      <c r="W1409" s="297"/>
      <c r="X1409" s="297"/>
      <c r="Y1409" s="297"/>
      <c r="Z1409" s="297"/>
      <c r="AA1409" s="297"/>
      <c r="AB1409" s="297"/>
      <c r="AC1409" s="298"/>
      <c r="AD1409" s="205">
        <f>'Art. 121'!AF1359</f>
        <v>3</v>
      </c>
      <c r="AE1409" s="91" t="str">
        <f t="shared" si="252"/>
        <v>No aplica</v>
      </c>
      <c r="AF1409">
        <f t="shared" si="253"/>
        <v>1.5</v>
      </c>
      <c r="AG1409" s="89" t="str">
        <f t="shared" si="254"/>
        <v>No aplica</v>
      </c>
      <c r="AH1409" s="92" t="e">
        <f t="shared" si="255"/>
        <v>#VALUE!</v>
      </c>
      <c r="AI1409" s="93" t="str">
        <f t="shared" si="256"/>
        <v>No aplica</v>
      </c>
      <c r="AJ1409" s="93" t="e">
        <f t="shared" si="257"/>
        <v>#VALUE!</v>
      </c>
      <c r="AK1409" s="93" t="e">
        <f t="shared" si="258"/>
        <v>#VALUE!</v>
      </c>
    </row>
    <row r="1410" spans="1:37" ht="25.35" customHeight="1" thickTop="1" thickBot="1">
      <c r="A1410" s="296" t="s">
        <v>2336</v>
      </c>
      <c r="B1410" s="297" t="s">
        <v>1116</v>
      </c>
      <c r="C1410" s="297" t="s">
        <v>1116</v>
      </c>
      <c r="D1410" s="297" t="s">
        <v>1116</v>
      </c>
      <c r="E1410" s="297" t="s">
        <v>1116</v>
      </c>
      <c r="F1410" s="297" t="s">
        <v>1116</v>
      </c>
      <c r="G1410" s="297" t="s">
        <v>1116</v>
      </c>
      <c r="H1410" s="297" t="s">
        <v>1116</v>
      </c>
      <c r="I1410" s="297" t="s">
        <v>1116</v>
      </c>
      <c r="J1410" s="297" t="s">
        <v>1116</v>
      </c>
      <c r="K1410" s="297" t="s">
        <v>1116</v>
      </c>
      <c r="L1410" s="297" t="s">
        <v>1116</v>
      </c>
      <c r="M1410" s="297" t="s">
        <v>1116</v>
      </c>
      <c r="N1410" s="297" t="s">
        <v>1116</v>
      </c>
      <c r="O1410" s="297" t="s">
        <v>1116</v>
      </c>
      <c r="P1410" s="297" t="s">
        <v>1116</v>
      </c>
      <c r="Q1410" s="297"/>
      <c r="R1410" s="297"/>
      <c r="S1410" s="297"/>
      <c r="T1410" s="297"/>
      <c r="U1410" s="297"/>
      <c r="V1410" s="297"/>
      <c r="W1410" s="297"/>
      <c r="X1410" s="297"/>
      <c r="Y1410" s="297"/>
      <c r="Z1410" s="297"/>
      <c r="AA1410" s="297"/>
      <c r="AB1410" s="297"/>
      <c r="AC1410" s="298"/>
      <c r="AD1410" s="205">
        <f>'Art. 121'!AF1360</f>
        <v>3</v>
      </c>
      <c r="AE1410" s="91" t="str">
        <f t="shared" si="252"/>
        <v>No aplica</v>
      </c>
      <c r="AF1410">
        <f t="shared" si="253"/>
        <v>1.5</v>
      </c>
      <c r="AG1410" s="89" t="str">
        <f t="shared" si="254"/>
        <v>No aplica</v>
      </c>
      <c r="AH1410" s="92" t="e">
        <f t="shared" si="255"/>
        <v>#VALUE!</v>
      </c>
      <c r="AI1410" s="93" t="str">
        <f t="shared" si="256"/>
        <v>No aplica</v>
      </c>
      <c r="AJ1410" s="93" t="e">
        <f t="shared" si="257"/>
        <v>#VALUE!</v>
      </c>
      <c r="AK1410" s="93" t="e">
        <f t="shared" si="258"/>
        <v>#VALUE!</v>
      </c>
    </row>
    <row r="1411" spans="1:37" ht="25.35" customHeight="1" thickTop="1" thickBot="1">
      <c r="A1411" s="296" t="s">
        <v>1117</v>
      </c>
      <c r="B1411" s="297" t="s">
        <v>1118</v>
      </c>
      <c r="C1411" s="297" t="s">
        <v>1118</v>
      </c>
      <c r="D1411" s="297" t="s">
        <v>1118</v>
      </c>
      <c r="E1411" s="297" t="s">
        <v>1118</v>
      </c>
      <c r="F1411" s="297" t="s">
        <v>1118</v>
      </c>
      <c r="G1411" s="297" t="s">
        <v>1118</v>
      </c>
      <c r="H1411" s="297" t="s">
        <v>1118</v>
      </c>
      <c r="I1411" s="297" t="s">
        <v>1118</v>
      </c>
      <c r="J1411" s="297" t="s">
        <v>1118</v>
      </c>
      <c r="K1411" s="297" t="s">
        <v>1118</v>
      </c>
      <c r="L1411" s="297" t="s">
        <v>1118</v>
      </c>
      <c r="M1411" s="297" t="s">
        <v>1118</v>
      </c>
      <c r="N1411" s="297" t="s">
        <v>1118</v>
      </c>
      <c r="O1411" s="297" t="s">
        <v>1118</v>
      </c>
      <c r="P1411" s="297" t="s">
        <v>1118</v>
      </c>
      <c r="Q1411" s="297"/>
      <c r="R1411" s="297"/>
      <c r="S1411" s="297"/>
      <c r="T1411" s="297"/>
      <c r="U1411" s="297"/>
      <c r="V1411" s="297"/>
      <c r="W1411" s="297"/>
      <c r="X1411" s="297"/>
      <c r="Y1411" s="297"/>
      <c r="Z1411" s="297"/>
      <c r="AA1411" s="297"/>
      <c r="AB1411" s="297"/>
      <c r="AC1411" s="298"/>
      <c r="AD1411" s="205">
        <f>'Art. 121'!AF1361</f>
        <v>3</v>
      </c>
      <c r="AE1411" s="91" t="str">
        <f t="shared" si="252"/>
        <v>No aplica</v>
      </c>
      <c r="AF1411">
        <f t="shared" si="253"/>
        <v>1.5</v>
      </c>
      <c r="AG1411" s="89" t="str">
        <f t="shared" si="254"/>
        <v>No aplica</v>
      </c>
      <c r="AH1411" s="92" t="e">
        <f t="shared" si="255"/>
        <v>#VALUE!</v>
      </c>
      <c r="AI1411" s="93" t="str">
        <f t="shared" si="256"/>
        <v>No aplica</v>
      </c>
      <c r="AJ1411" s="93" t="e">
        <f t="shared" si="257"/>
        <v>#VALUE!</v>
      </c>
      <c r="AK1411" s="93" t="e">
        <f t="shared" si="258"/>
        <v>#VALUE!</v>
      </c>
    </row>
    <row r="1412" spans="1:37" ht="25.35" customHeight="1" thickTop="1" thickBot="1">
      <c r="A1412" s="296" t="s">
        <v>1119</v>
      </c>
      <c r="B1412" s="297" t="s">
        <v>1120</v>
      </c>
      <c r="C1412" s="297" t="s">
        <v>1120</v>
      </c>
      <c r="D1412" s="297" t="s">
        <v>1120</v>
      </c>
      <c r="E1412" s="297" t="s">
        <v>1120</v>
      </c>
      <c r="F1412" s="297" t="s">
        <v>1120</v>
      </c>
      <c r="G1412" s="297" t="s">
        <v>1120</v>
      </c>
      <c r="H1412" s="297" t="s">
        <v>1120</v>
      </c>
      <c r="I1412" s="297" t="s">
        <v>1120</v>
      </c>
      <c r="J1412" s="297" t="s">
        <v>1120</v>
      </c>
      <c r="K1412" s="297" t="s">
        <v>1120</v>
      </c>
      <c r="L1412" s="297" t="s">
        <v>1120</v>
      </c>
      <c r="M1412" s="297" t="s">
        <v>1120</v>
      </c>
      <c r="N1412" s="297" t="s">
        <v>1120</v>
      </c>
      <c r="O1412" s="297" t="s">
        <v>1120</v>
      </c>
      <c r="P1412" s="297" t="s">
        <v>1120</v>
      </c>
      <c r="Q1412" s="297"/>
      <c r="R1412" s="297"/>
      <c r="S1412" s="297"/>
      <c r="T1412" s="297"/>
      <c r="U1412" s="297"/>
      <c r="V1412" s="297"/>
      <c r="W1412" s="297"/>
      <c r="X1412" s="297"/>
      <c r="Y1412" s="297"/>
      <c r="Z1412" s="297"/>
      <c r="AA1412" s="297"/>
      <c r="AB1412" s="297"/>
      <c r="AC1412" s="298"/>
      <c r="AD1412" s="205">
        <f>'Art. 121'!AF1362</f>
        <v>3</v>
      </c>
      <c r="AE1412" s="91" t="str">
        <f t="shared" si="252"/>
        <v>No aplica</v>
      </c>
      <c r="AF1412">
        <f t="shared" si="253"/>
        <v>1.5</v>
      </c>
      <c r="AG1412" s="89" t="str">
        <f t="shared" si="254"/>
        <v>No aplica</v>
      </c>
      <c r="AH1412" s="92" t="e">
        <f t="shared" si="255"/>
        <v>#VALUE!</v>
      </c>
      <c r="AI1412" s="93" t="str">
        <f t="shared" si="256"/>
        <v>No aplica</v>
      </c>
      <c r="AJ1412" s="93" t="e">
        <f t="shared" si="257"/>
        <v>#VALUE!</v>
      </c>
      <c r="AK1412" s="93" t="e">
        <f t="shared" si="258"/>
        <v>#VALUE!</v>
      </c>
    </row>
    <row r="1413" spans="1:37" ht="25.35" customHeight="1" thickTop="1" thickBot="1">
      <c r="A1413" s="296" t="s">
        <v>1121</v>
      </c>
      <c r="B1413" s="297" t="s">
        <v>1122</v>
      </c>
      <c r="C1413" s="297" t="s">
        <v>1122</v>
      </c>
      <c r="D1413" s="297" t="s">
        <v>1122</v>
      </c>
      <c r="E1413" s="297" t="s">
        <v>1122</v>
      </c>
      <c r="F1413" s="297" t="s">
        <v>1122</v>
      </c>
      <c r="G1413" s="297" t="s">
        <v>1122</v>
      </c>
      <c r="H1413" s="297" t="s">
        <v>1122</v>
      </c>
      <c r="I1413" s="297" t="s">
        <v>1122</v>
      </c>
      <c r="J1413" s="297" t="s">
        <v>1122</v>
      </c>
      <c r="K1413" s="297" t="s">
        <v>1122</v>
      </c>
      <c r="L1413" s="297" t="s">
        <v>1122</v>
      </c>
      <c r="M1413" s="297" t="s">
        <v>1122</v>
      </c>
      <c r="N1413" s="297" t="s">
        <v>1122</v>
      </c>
      <c r="O1413" s="297" t="s">
        <v>1122</v>
      </c>
      <c r="P1413" s="297" t="s">
        <v>1122</v>
      </c>
      <c r="Q1413" s="297"/>
      <c r="R1413" s="297"/>
      <c r="S1413" s="297"/>
      <c r="T1413" s="297"/>
      <c r="U1413" s="297"/>
      <c r="V1413" s="297"/>
      <c r="W1413" s="297"/>
      <c r="X1413" s="297"/>
      <c r="Y1413" s="297"/>
      <c r="Z1413" s="297"/>
      <c r="AA1413" s="297"/>
      <c r="AB1413" s="297"/>
      <c r="AC1413" s="298"/>
      <c r="AD1413" s="205">
        <f>'Art. 121'!AF1363</f>
        <v>3</v>
      </c>
      <c r="AE1413" s="91" t="str">
        <f t="shared" si="252"/>
        <v>No aplica</v>
      </c>
      <c r="AF1413">
        <f t="shared" si="253"/>
        <v>1.5</v>
      </c>
      <c r="AG1413" s="89" t="str">
        <f t="shared" si="254"/>
        <v>No aplica</v>
      </c>
      <c r="AH1413" s="92" t="e">
        <f t="shared" si="255"/>
        <v>#VALUE!</v>
      </c>
      <c r="AI1413" s="93" t="str">
        <f t="shared" si="256"/>
        <v>No aplica</v>
      </c>
      <c r="AJ1413" s="93" t="e">
        <f t="shared" si="257"/>
        <v>#VALUE!</v>
      </c>
      <c r="AK1413" s="93" t="e">
        <f t="shared" si="258"/>
        <v>#VALUE!</v>
      </c>
    </row>
    <row r="1414" spans="1:37" ht="25.35" customHeight="1" thickTop="1" thickBot="1">
      <c r="A1414" s="296" t="s">
        <v>1123</v>
      </c>
      <c r="B1414" s="297" t="s">
        <v>1124</v>
      </c>
      <c r="C1414" s="297" t="s">
        <v>1124</v>
      </c>
      <c r="D1414" s="297" t="s">
        <v>1124</v>
      </c>
      <c r="E1414" s="297" t="s">
        <v>1124</v>
      </c>
      <c r="F1414" s="297" t="s">
        <v>1124</v>
      </c>
      <c r="G1414" s="297" t="s">
        <v>1124</v>
      </c>
      <c r="H1414" s="297" t="s">
        <v>1124</v>
      </c>
      <c r="I1414" s="297" t="s">
        <v>1124</v>
      </c>
      <c r="J1414" s="297" t="s">
        <v>1124</v>
      </c>
      <c r="K1414" s="297" t="s">
        <v>1124</v>
      </c>
      <c r="L1414" s="297" t="s">
        <v>1124</v>
      </c>
      <c r="M1414" s="297" t="s">
        <v>1124</v>
      </c>
      <c r="N1414" s="297" t="s">
        <v>1124</v>
      </c>
      <c r="O1414" s="297" t="s">
        <v>1124</v>
      </c>
      <c r="P1414" s="297" t="s">
        <v>1124</v>
      </c>
      <c r="Q1414" s="297"/>
      <c r="R1414" s="297"/>
      <c r="S1414" s="297"/>
      <c r="T1414" s="297"/>
      <c r="U1414" s="297"/>
      <c r="V1414" s="297"/>
      <c r="W1414" s="297"/>
      <c r="X1414" s="297"/>
      <c r="Y1414" s="297"/>
      <c r="Z1414" s="297"/>
      <c r="AA1414" s="297"/>
      <c r="AB1414" s="297"/>
      <c r="AC1414" s="298"/>
      <c r="AD1414" s="205">
        <f>'Art. 121'!AF1364</f>
        <v>3</v>
      </c>
      <c r="AE1414" s="91" t="str">
        <f t="shared" si="252"/>
        <v>No aplica</v>
      </c>
      <c r="AF1414">
        <f t="shared" si="253"/>
        <v>1.5</v>
      </c>
      <c r="AG1414" s="89" t="str">
        <f t="shared" si="254"/>
        <v>No aplica</v>
      </c>
      <c r="AH1414" s="92" t="e">
        <f t="shared" si="255"/>
        <v>#VALUE!</v>
      </c>
      <c r="AI1414" s="93" t="str">
        <f t="shared" si="256"/>
        <v>No aplica</v>
      </c>
      <c r="AJ1414" s="93" t="e">
        <f t="shared" si="257"/>
        <v>#VALUE!</v>
      </c>
      <c r="AK1414" s="93" t="e">
        <f t="shared" si="258"/>
        <v>#VALUE!</v>
      </c>
    </row>
    <row r="1415" spans="1:37" ht="25.35" customHeight="1" thickTop="1" thickBot="1">
      <c r="A1415" s="296" t="s">
        <v>1125</v>
      </c>
      <c r="B1415" s="297" t="s">
        <v>1126</v>
      </c>
      <c r="C1415" s="297" t="s">
        <v>1126</v>
      </c>
      <c r="D1415" s="297" t="s">
        <v>1126</v>
      </c>
      <c r="E1415" s="297" t="s">
        <v>1126</v>
      </c>
      <c r="F1415" s="297" t="s">
        <v>1126</v>
      </c>
      <c r="G1415" s="297" t="s">
        <v>1126</v>
      </c>
      <c r="H1415" s="297" t="s">
        <v>1126</v>
      </c>
      <c r="I1415" s="297" t="s">
        <v>1126</v>
      </c>
      <c r="J1415" s="297" t="s">
        <v>1126</v>
      </c>
      <c r="K1415" s="297" t="s">
        <v>1126</v>
      </c>
      <c r="L1415" s="297" t="s">
        <v>1126</v>
      </c>
      <c r="M1415" s="297" t="s">
        <v>1126</v>
      </c>
      <c r="N1415" s="297" t="s">
        <v>1126</v>
      </c>
      <c r="O1415" s="297" t="s">
        <v>1126</v>
      </c>
      <c r="P1415" s="297" t="s">
        <v>1126</v>
      </c>
      <c r="Q1415" s="297"/>
      <c r="R1415" s="297"/>
      <c r="S1415" s="297"/>
      <c r="T1415" s="297"/>
      <c r="U1415" s="297"/>
      <c r="V1415" s="297"/>
      <c r="W1415" s="297"/>
      <c r="X1415" s="297"/>
      <c r="Y1415" s="297"/>
      <c r="Z1415" s="297"/>
      <c r="AA1415" s="297"/>
      <c r="AB1415" s="297"/>
      <c r="AC1415" s="298"/>
      <c r="AD1415" s="205">
        <f>'Art. 121'!AF1365</f>
        <v>3</v>
      </c>
      <c r="AE1415" s="91" t="str">
        <f t="shared" si="252"/>
        <v>No aplica</v>
      </c>
      <c r="AF1415">
        <f t="shared" si="253"/>
        <v>1.5</v>
      </c>
      <c r="AG1415" s="89" t="str">
        <f t="shared" si="254"/>
        <v>No aplica</v>
      </c>
      <c r="AH1415" s="92" t="e">
        <f t="shared" si="255"/>
        <v>#VALUE!</v>
      </c>
      <c r="AI1415" s="93" t="str">
        <f t="shared" si="256"/>
        <v>No aplica</v>
      </c>
      <c r="AJ1415" s="93" t="e">
        <f t="shared" si="257"/>
        <v>#VALUE!</v>
      </c>
      <c r="AK1415" s="93" t="e">
        <f t="shared" si="258"/>
        <v>#VALUE!</v>
      </c>
    </row>
    <row r="1416" spans="1:37" ht="25.35" customHeight="1" thickTop="1" thickBot="1">
      <c r="A1416" s="296" t="s">
        <v>1127</v>
      </c>
      <c r="B1416" s="297" t="s">
        <v>1128</v>
      </c>
      <c r="C1416" s="297" t="s">
        <v>1128</v>
      </c>
      <c r="D1416" s="297" t="s">
        <v>1128</v>
      </c>
      <c r="E1416" s="297" t="s">
        <v>1128</v>
      </c>
      <c r="F1416" s="297" t="s">
        <v>1128</v>
      </c>
      <c r="G1416" s="297" t="s">
        <v>1128</v>
      </c>
      <c r="H1416" s="297" t="s">
        <v>1128</v>
      </c>
      <c r="I1416" s="297" t="s">
        <v>1128</v>
      </c>
      <c r="J1416" s="297" t="s">
        <v>1128</v>
      </c>
      <c r="K1416" s="297" t="s">
        <v>1128</v>
      </c>
      <c r="L1416" s="297" t="s">
        <v>1128</v>
      </c>
      <c r="M1416" s="297" t="s">
        <v>1128</v>
      </c>
      <c r="N1416" s="297" t="s">
        <v>1128</v>
      </c>
      <c r="O1416" s="297" t="s">
        <v>1128</v>
      </c>
      <c r="P1416" s="297" t="s">
        <v>1128</v>
      </c>
      <c r="Q1416" s="297"/>
      <c r="R1416" s="297"/>
      <c r="S1416" s="297"/>
      <c r="T1416" s="297"/>
      <c r="U1416" s="297"/>
      <c r="V1416" s="297"/>
      <c r="W1416" s="297"/>
      <c r="X1416" s="297"/>
      <c r="Y1416" s="297"/>
      <c r="Z1416" s="297"/>
      <c r="AA1416" s="297"/>
      <c r="AB1416" s="297"/>
      <c r="AC1416" s="298"/>
      <c r="AD1416" s="205">
        <f>'Art. 121'!AF1366</f>
        <v>3</v>
      </c>
      <c r="AE1416" s="91" t="str">
        <f t="shared" si="252"/>
        <v>No aplica</v>
      </c>
      <c r="AF1416">
        <f t="shared" si="253"/>
        <v>1.5</v>
      </c>
      <c r="AG1416" s="89" t="str">
        <f t="shared" si="254"/>
        <v>No aplica</v>
      </c>
      <c r="AH1416" s="92" t="e">
        <f t="shared" si="255"/>
        <v>#VALUE!</v>
      </c>
      <c r="AI1416" s="93" t="str">
        <f t="shared" si="256"/>
        <v>No aplica</v>
      </c>
      <c r="AJ1416" s="93" t="e">
        <f t="shared" si="257"/>
        <v>#VALUE!</v>
      </c>
      <c r="AK1416" s="93" t="e">
        <f t="shared" si="258"/>
        <v>#VALUE!</v>
      </c>
    </row>
    <row r="1417" spans="1:37" ht="25.35" customHeight="1" thickTop="1" thickBot="1">
      <c r="A1417" s="296" t="s">
        <v>1129</v>
      </c>
      <c r="B1417" s="297" t="s">
        <v>1130</v>
      </c>
      <c r="C1417" s="297" t="s">
        <v>1130</v>
      </c>
      <c r="D1417" s="297" t="s">
        <v>1130</v>
      </c>
      <c r="E1417" s="297" t="s">
        <v>1130</v>
      </c>
      <c r="F1417" s="297" t="s">
        <v>1130</v>
      </c>
      <c r="G1417" s="297" t="s">
        <v>1130</v>
      </c>
      <c r="H1417" s="297" t="s">
        <v>1130</v>
      </c>
      <c r="I1417" s="297" t="s">
        <v>1130</v>
      </c>
      <c r="J1417" s="297" t="s">
        <v>1130</v>
      </c>
      <c r="K1417" s="297" t="s">
        <v>1130</v>
      </c>
      <c r="L1417" s="297" t="s">
        <v>1130</v>
      </c>
      <c r="M1417" s="297" t="s">
        <v>1130</v>
      </c>
      <c r="N1417" s="297" t="s">
        <v>1130</v>
      </c>
      <c r="O1417" s="297" t="s">
        <v>1130</v>
      </c>
      <c r="P1417" s="297" t="s">
        <v>1130</v>
      </c>
      <c r="Q1417" s="297"/>
      <c r="R1417" s="297"/>
      <c r="S1417" s="297"/>
      <c r="T1417" s="297"/>
      <c r="U1417" s="297"/>
      <c r="V1417" s="297"/>
      <c r="W1417" s="297"/>
      <c r="X1417" s="297"/>
      <c r="Y1417" s="297"/>
      <c r="Z1417" s="297"/>
      <c r="AA1417" s="297"/>
      <c r="AB1417" s="297"/>
      <c r="AC1417" s="298"/>
      <c r="AD1417" s="205">
        <f>'Art. 121'!AF1367</f>
        <v>3</v>
      </c>
      <c r="AE1417" s="91" t="str">
        <f t="shared" si="252"/>
        <v>No aplica</v>
      </c>
      <c r="AF1417">
        <f t="shared" si="253"/>
        <v>1.5</v>
      </c>
      <c r="AG1417" s="89" t="str">
        <f t="shared" si="254"/>
        <v>No aplica</v>
      </c>
      <c r="AH1417" s="92" t="e">
        <f t="shared" si="255"/>
        <v>#VALUE!</v>
      </c>
      <c r="AI1417" s="93" t="str">
        <f t="shared" si="256"/>
        <v>No aplica</v>
      </c>
      <c r="AJ1417" s="93" t="e">
        <f t="shared" si="257"/>
        <v>#VALUE!</v>
      </c>
      <c r="AK1417" s="93" t="e">
        <f t="shared" si="258"/>
        <v>#VALUE!</v>
      </c>
    </row>
    <row r="1418" spans="1:37" ht="25.35" customHeight="1" thickTop="1" thickBot="1">
      <c r="A1418" s="296" t="s">
        <v>1131</v>
      </c>
      <c r="B1418" s="297" t="s">
        <v>1132</v>
      </c>
      <c r="C1418" s="297" t="s">
        <v>1132</v>
      </c>
      <c r="D1418" s="297" t="s">
        <v>1132</v>
      </c>
      <c r="E1418" s="297" t="s">
        <v>1132</v>
      </c>
      <c r="F1418" s="297" t="s">
        <v>1132</v>
      </c>
      <c r="G1418" s="297" t="s">
        <v>1132</v>
      </c>
      <c r="H1418" s="297" t="s">
        <v>1132</v>
      </c>
      <c r="I1418" s="297" t="s">
        <v>1132</v>
      </c>
      <c r="J1418" s="297" t="s">
        <v>1132</v>
      </c>
      <c r="K1418" s="297" t="s">
        <v>1132</v>
      </c>
      <c r="L1418" s="297" t="s">
        <v>1132</v>
      </c>
      <c r="M1418" s="297" t="s">
        <v>1132</v>
      </c>
      <c r="N1418" s="297" t="s">
        <v>1132</v>
      </c>
      <c r="O1418" s="297" t="s">
        <v>1132</v>
      </c>
      <c r="P1418" s="297" t="s">
        <v>1132</v>
      </c>
      <c r="Q1418" s="297"/>
      <c r="R1418" s="297"/>
      <c r="S1418" s="297"/>
      <c r="T1418" s="297"/>
      <c r="U1418" s="297"/>
      <c r="V1418" s="297"/>
      <c r="W1418" s="297"/>
      <c r="X1418" s="297"/>
      <c r="Y1418" s="297"/>
      <c r="Z1418" s="297"/>
      <c r="AA1418" s="297"/>
      <c r="AB1418" s="297"/>
      <c r="AC1418" s="298"/>
      <c r="AD1418" s="205">
        <f>'Art. 121'!AF1368</f>
        <v>3</v>
      </c>
      <c r="AE1418" s="91" t="str">
        <f t="shared" si="252"/>
        <v>No aplica</v>
      </c>
      <c r="AF1418">
        <f t="shared" si="253"/>
        <v>1.5</v>
      </c>
      <c r="AG1418" s="89" t="str">
        <f t="shared" si="254"/>
        <v>No aplica</v>
      </c>
      <c r="AH1418" s="92" t="e">
        <f t="shared" si="255"/>
        <v>#VALUE!</v>
      </c>
      <c r="AI1418" s="93" t="str">
        <f t="shared" si="256"/>
        <v>No aplica</v>
      </c>
      <c r="AJ1418" s="93" t="e">
        <f t="shared" si="257"/>
        <v>#VALUE!</v>
      </c>
      <c r="AK1418" s="93" t="e">
        <f t="shared" si="258"/>
        <v>#VALUE!</v>
      </c>
    </row>
    <row r="1419" spans="1:37" ht="25.35" customHeight="1" thickTop="1" thickBot="1">
      <c r="A1419" s="296" t="s">
        <v>2337</v>
      </c>
      <c r="B1419" s="297" t="s">
        <v>1134</v>
      </c>
      <c r="C1419" s="297" t="s">
        <v>1134</v>
      </c>
      <c r="D1419" s="297" t="s">
        <v>1134</v>
      </c>
      <c r="E1419" s="297" t="s">
        <v>1134</v>
      </c>
      <c r="F1419" s="297" t="s">
        <v>1134</v>
      </c>
      <c r="G1419" s="297" t="s">
        <v>1134</v>
      </c>
      <c r="H1419" s="297" t="s">
        <v>1134</v>
      </c>
      <c r="I1419" s="297" t="s">
        <v>1134</v>
      </c>
      <c r="J1419" s="297" t="s">
        <v>1134</v>
      </c>
      <c r="K1419" s="297" t="s">
        <v>1134</v>
      </c>
      <c r="L1419" s="297" t="s">
        <v>1134</v>
      </c>
      <c r="M1419" s="297" t="s">
        <v>1134</v>
      </c>
      <c r="N1419" s="297" t="s">
        <v>1134</v>
      </c>
      <c r="O1419" s="297" t="s">
        <v>1134</v>
      </c>
      <c r="P1419" s="297" t="s">
        <v>1134</v>
      </c>
      <c r="Q1419" s="297"/>
      <c r="R1419" s="297"/>
      <c r="S1419" s="297"/>
      <c r="T1419" s="297"/>
      <c r="U1419" s="297"/>
      <c r="V1419" s="297"/>
      <c r="W1419" s="297"/>
      <c r="X1419" s="297"/>
      <c r="Y1419" s="297"/>
      <c r="Z1419" s="297"/>
      <c r="AA1419" s="297"/>
      <c r="AB1419" s="297"/>
      <c r="AC1419" s="298"/>
      <c r="AD1419" s="205">
        <f>'Art. 121'!AF1369</f>
        <v>3</v>
      </c>
      <c r="AE1419" s="91" t="str">
        <f t="shared" si="252"/>
        <v>No aplica</v>
      </c>
      <c r="AF1419">
        <f t="shared" si="253"/>
        <v>1.5</v>
      </c>
      <c r="AG1419" s="89" t="str">
        <f t="shared" si="254"/>
        <v>No aplica</v>
      </c>
      <c r="AH1419" s="92" t="e">
        <f t="shared" si="255"/>
        <v>#VALUE!</v>
      </c>
      <c r="AI1419" s="93" t="str">
        <f t="shared" si="256"/>
        <v>No aplica</v>
      </c>
      <c r="AJ1419" s="93" t="e">
        <f t="shared" si="257"/>
        <v>#VALUE!</v>
      </c>
      <c r="AK1419" s="93" t="e">
        <f t="shared" si="258"/>
        <v>#VALUE!</v>
      </c>
    </row>
    <row r="1420" spans="1:37" ht="25.35" customHeight="1" thickTop="1" thickBot="1">
      <c r="A1420" s="296" t="s">
        <v>1135</v>
      </c>
      <c r="B1420" s="297" t="s">
        <v>1136</v>
      </c>
      <c r="C1420" s="297" t="s">
        <v>1136</v>
      </c>
      <c r="D1420" s="297" t="s">
        <v>1136</v>
      </c>
      <c r="E1420" s="297" t="s">
        <v>1136</v>
      </c>
      <c r="F1420" s="297" t="s">
        <v>1136</v>
      </c>
      <c r="G1420" s="297" t="s">
        <v>1136</v>
      </c>
      <c r="H1420" s="297" t="s">
        <v>1136</v>
      </c>
      <c r="I1420" s="297" t="s">
        <v>1136</v>
      </c>
      <c r="J1420" s="297" t="s">
        <v>1136</v>
      </c>
      <c r="K1420" s="297" t="s">
        <v>1136</v>
      </c>
      <c r="L1420" s="297" t="s">
        <v>1136</v>
      </c>
      <c r="M1420" s="297" t="s">
        <v>1136</v>
      </c>
      <c r="N1420" s="297" t="s">
        <v>1136</v>
      </c>
      <c r="O1420" s="297" t="s">
        <v>1136</v>
      </c>
      <c r="P1420" s="297" t="s">
        <v>1136</v>
      </c>
      <c r="Q1420" s="297"/>
      <c r="R1420" s="297"/>
      <c r="S1420" s="297"/>
      <c r="T1420" s="297"/>
      <c r="U1420" s="297"/>
      <c r="V1420" s="297"/>
      <c r="W1420" s="297"/>
      <c r="X1420" s="297"/>
      <c r="Y1420" s="297"/>
      <c r="Z1420" s="297"/>
      <c r="AA1420" s="297"/>
      <c r="AB1420" s="297"/>
      <c r="AC1420" s="298"/>
      <c r="AD1420" s="205">
        <f>'Art. 121'!AF1370</f>
        <v>3</v>
      </c>
      <c r="AE1420" s="91" t="str">
        <f t="shared" si="252"/>
        <v>No aplica</v>
      </c>
      <c r="AF1420">
        <f t="shared" si="253"/>
        <v>1.5</v>
      </c>
      <c r="AG1420" s="89" t="str">
        <f t="shared" si="254"/>
        <v>No aplica</v>
      </c>
      <c r="AH1420" s="92" t="e">
        <f t="shared" si="255"/>
        <v>#VALUE!</v>
      </c>
      <c r="AI1420" s="93" t="str">
        <f t="shared" si="256"/>
        <v>No aplica</v>
      </c>
      <c r="AJ1420" s="93" t="e">
        <f t="shared" si="257"/>
        <v>#VALUE!</v>
      </c>
      <c r="AK1420" s="93" t="e">
        <f t="shared" si="258"/>
        <v>#VALUE!</v>
      </c>
    </row>
    <row r="1421" spans="1:37" ht="25.35" customHeight="1" thickTop="1" thickBot="1">
      <c r="A1421" s="296" t="s">
        <v>1137</v>
      </c>
      <c r="B1421" s="297" t="s">
        <v>1138</v>
      </c>
      <c r="C1421" s="297" t="s">
        <v>1138</v>
      </c>
      <c r="D1421" s="297" t="s">
        <v>1138</v>
      </c>
      <c r="E1421" s="297" t="s">
        <v>1138</v>
      </c>
      <c r="F1421" s="297" t="s">
        <v>1138</v>
      </c>
      <c r="G1421" s="297" t="s">
        <v>1138</v>
      </c>
      <c r="H1421" s="297" t="s">
        <v>1138</v>
      </c>
      <c r="I1421" s="297" t="s">
        <v>1138</v>
      </c>
      <c r="J1421" s="297" t="s">
        <v>1138</v>
      </c>
      <c r="K1421" s="297" t="s">
        <v>1138</v>
      </c>
      <c r="L1421" s="297" t="s">
        <v>1138</v>
      </c>
      <c r="M1421" s="297" t="s">
        <v>1138</v>
      </c>
      <c r="N1421" s="297" t="s">
        <v>1138</v>
      </c>
      <c r="O1421" s="297" t="s">
        <v>1138</v>
      </c>
      <c r="P1421" s="297" t="s">
        <v>1138</v>
      </c>
      <c r="Q1421" s="297"/>
      <c r="R1421" s="297"/>
      <c r="S1421" s="297"/>
      <c r="T1421" s="297"/>
      <c r="U1421" s="297"/>
      <c r="V1421" s="297"/>
      <c r="W1421" s="297"/>
      <c r="X1421" s="297"/>
      <c r="Y1421" s="297"/>
      <c r="Z1421" s="297"/>
      <c r="AA1421" s="297"/>
      <c r="AB1421" s="297"/>
      <c r="AC1421" s="298"/>
      <c r="AD1421" s="205">
        <f>'Art. 121'!AF1371</f>
        <v>3</v>
      </c>
      <c r="AE1421" s="91" t="str">
        <f t="shared" si="252"/>
        <v>No aplica</v>
      </c>
      <c r="AF1421">
        <f t="shared" si="253"/>
        <v>1.5</v>
      </c>
      <c r="AG1421" s="89" t="str">
        <f t="shared" si="254"/>
        <v>No aplica</v>
      </c>
      <c r="AH1421" s="92" t="e">
        <f t="shared" si="255"/>
        <v>#VALUE!</v>
      </c>
      <c r="AI1421" s="93" t="str">
        <f t="shared" si="256"/>
        <v>No aplica</v>
      </c>
      <c r="AJ1421" s="93" t="e">
        <f t="shared" si="257"/>
        <v>#VALUE!</v>
      </c>
      <c r="AK1421" s="93" t="e">
        <f t="shared" si="258"/>
        <v>#VALUE!</v>
      </c>
    </row>
    <row r="1422" spans="1:37" ht="25.35" customHeight="1" thickTop="1">
      <c r="A1422" s="304" t="s">
        <v>2338</v>
      </c>
      <c r="B1422" s="304"/>
      <c r="C1422" s="304"/>
      <c r="D1422" s="304"/>
      <c r="E1422" s="304"/>
      <c r="F1422" s="304"/>
      <c r="G1422" s="304"/>
      <c r="H1422" s="304"/>
      <c r="I1422" s="304"/>
      <c r="J1422" s="304"/>
      <c r="K1422" s="304"/>
      <c r="L1422" s="304"/>
      <c r="M1422" s="304"/>
      <c r="N1422" s="304"/>
      <c r="O1422" s="304"/>
      <c r="P1422" s="304"/>
      <c r="Q1422" s="304"/>
      <c r="R1422" s="304"/>
      <c r="S1422" s="304"/>
      <c r="T1422" s="304"/>
      <c r="U1422" s="304"/>
      <c r="V1422" s="304"/>
      <c r="W1422" s="304"/>
      <c r="X1422" s="304"/>
      <c r="Y1422" s="304"/>
      <c r="Z1422" s="304"/>
      <c r="AA1422" s="304"/>
      <c r="AB1422" s="304"/>
      <c r="AC1422" s="304"/>
      <c r="AD1422" s="304"/>
      <c r="AE1422" s="91">
        <f>SUM(AE1408:AE1421)</f>
        <v>0</v>
      </c>
      <c r="AF1422" s="63"/>
      <c r="AG1422" s="94">
        <f>SUM(AG1408:AG1421)</f>
        <v>0</v>
      </c>
      <c r="AH1422" s="95"/>
      <c r="AI1422" s="96"/>
      <c r="AJ1422" s="96"/>
      <c r="AK1422" s="96"/>
    </row>
    <row r="1423" spans="1:37" ht="25.35" customHeight="1">
      <c r="A1423" s="302" t="s">
        <v>2339</v>
      </c>
      <c r="B1423" s="302"/>
      <c r="C1423" s="302"/>
      <c r="D1423" s="302"/>
      <c r="E1423" s="302"/>
      <c r="F1423" s="302"/>
      <c r="G1423" s="302"/>
      <c r="H1423" s="302"/>
      <c r="I1423" s="302"/>
      <c r="J1423" s="302"/>
      <c r="K1423" s="302"/>
      <c r="L1423" s="302"/>
      <c r="M1423" s="302"/>
      <c r="N1423" s="302"/>
      <c r="O1423" s="302"/>
      <c r="P1423" s="302"/>
      <c r="Q1423" s="302"/>
      <c r="R1423" s="302"/>
      <c r="S1423" s="302"/>
      <c r="T1423" s="302"/>
      <c r="U1423" s="302"/>
      <c r="V1423" s="302"/>
      <c r="W1423" s="302"/>
      <c r="X1423" s="302"/>
      <c r="Y1423" s="302"/>
      <c r="Z1423" s="302"/>
      <c r="AA1423" s="302"/>
      <c r="AB1423" s="302"/>
      <c r="AC1423" s="302"/>
      <c r="AD1423" s="302"/>
      <c r="AE1423" s="91">
        <f>AE1422/$AE$23*100</f>
        <v>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05" t="s">
        <v>79</v>
      </c>
      <c r="B1425" s="305"/>
      <c r="C1425" s="305"/>
      <c r="D1425" s="305"/>
      <c r="E1425" s="305"/>
      <c r="F1425" s="305"/>
      <c r="G1425" s="305"/>
      <c r="H1425" s="305"/>
      <c r="I1425" s="305"/>
      <c r="J1425" s="305"/>
      <c r="K1425" s="305"/>
      <c r="L1425" s="305"/>
      <c r="M1425" s="305"/>
      <c r="N1425" s="305"/>
      <c r="O1425" s="305"/>
      <c r="P1425" s="305"/>
      <c r="Q1425" s="305"/>
      <c r="R1425" s="305"/>
      <c r="S1425" s="305"/>
      <c r="T1425" s="305"/>
      <c r="U1425" s="305"/>
      <c r="V1425" s="305"/>
      <c r="W1425" s="305"/>
      <c r="X1425" s="305"/>
      <c r="Y1425" s="305"/>
      <c r="Z1425" s="305"/>
      <c r="AA1425" s="305"/>
      <c r="AB1425" s="305"/>
      <c r="AC1425" s="305"/>
      <c r="AD1425" s="106" t="s">
        <v>67</v>
      </c>
      <c r="AE1425" s="107" t="s">
        <v>9</v>
      </c>
      <c r="AF1425" s="89" t="s">
        <v>1877</v>
      </c>
      <c r="AG1425" s="89" t="s">
        <v>1878</v>
      </c>
      <c r="AH1425" s="89" t="s">
        <v>1879</v>
      </c>
      <c r="AI1425" s="90" t="s">
        <v>1880</v>
      </c>
      <c r="AJ1425" s="89"/>
      <c r="AK1425" s="90" t="s">
        <v>1881</v>
      </c>
    </row>
    <row r="1426" spans="1:37" ht="25.35" customHeight="1" thickTop="1" thickBot="1">
      <c r="A1426" s="296" t="s">
        <v>1139</v>
      </c>
      <c r="B1426" s="297" t="s">
        <v>1140</v>
      </c>
      <c r="C1426" s="297" t="s">
        <v>1140</v>
      </c>
      <c r="D1426" s="297" t="s">
        <v>1140</v>
      </c>
      <c r="E1426" s="297" t="s">
        <v>1140</v>
      </c>
      <c r="F1426" s="297" t="s">
        <v>1140</v>
      </c>
      <c r="G1426" s="297" t="s">
        <v>1140</v>
      </c>
      <c r="H1426" s="297" t="s">
        <v>1140</v>
      </c>
      <c r="I1426" s="297" t="s">
        <v>1140</v>
      </c>
      <c r="J1426" s="297" t="s">
        <v>1140</v>
      </c>
      <c r="K1426" s="297" t="s">
        <v>1140</v>
      </c>
      <c r="L1426" s="297" t="s">
        <v>1140</v>
      </c>
      <c r="M1426" s="297" t="s">
        <v>1140</v>
      </c>
      <c r="N1426" s="297" t="s">
        <v>1140</v>
      </c>
      <c r="O1426" s="297" t="s">
        <v>1140</v>
      </c>
      <c r="P1426" s="297" t="s">
        <v>1140</v>
      </c>
      <c r="Q1426" s="297"/>
      <c r="R1426" s="297"/>
      <c r="S1426" s="297"/>
      <c r="T1426" s="297"/>
      <c r="U1426" s="297"/>
      <c r="V1426" s="297"/>
      <c r="W1426" s="297"/>
      <c r="X1426" s="297"/>
      <c r="Y1426" s="297"/>
      <c r="Z1426" s="297"/>
      <c r="AA1426" s="297"/>
      <c r="AB1426" s="297"/>
      <c r="AC1426" s="298"/>
      <c r="AD1426" s="205">
        <f>'Art. 121'!AF1374</f>
        <v>3</v>
      </c>
      <c r="AE1426" s="91" t="str">
        <f>IF(AG1426=1,AK1426,AG1426)</f>
        <v>No aplica</v>
      </c>
      <c r="AF1426">
        <f>AD1426/2</f>
        <v>1.5</v>
      </c>
      <c r="AG1426" s="89" t="str">
        <f>IF(AND(AF1426&gt;=0,AF1426&lt;=1),1,"No aplica")</f>
        <v>No aplica</v>
      </c>
      <c r="AH1426" s="92" t="e">
        <f>AD1426/(AG1426*2)</f>
        <v>#VALUE!</v>
      </c>
      <c r="AI1426" s="93" t="str">
        <f>IF(AG1426=1,AG1426/$AG$1431,"No aplica")</f>
        <v>No aplica</v>
      </c>
      <c r="AJ1426" s="93" t="e">
        <f>AF1426*AI1426</f>
        <v>#VALUE!</v>
      </c>
      <c r="AK1426" s="93" t="e">
        <f>AJ1426*$AE$23</f>
        <v>#VALUE!</v>
      </c>
    </row>
    <row r="1427" spans="1:37" ht="25.35" customHeight="1" thickTop="1" thickBot="1">
      <c r="A1427" s="296" t="s">
        <v>2340</v>
      </c>
      <c r="B1427" s="297" t="s">
        <v>1142</v>
      </c>
      <c r="C1427" s="297" t="s">
        <v>1142</v>
      </c>
      <c r="D1427" s="297" t="s">
        <v>1142</v>
      </c>
      <c r="E1427" s="297" t="s">
        <v>1142</v>
      </c>
      <c r="F1427" s="297" t="s">
        <v>1142</v>
      </c>
      <c r="G1427" s="297" t="s">
        <v>1142</v>
      </c>
      <c r="H1427" s="297" t="s">
        <v>1142</v>
      </c>
      <c r="I1427" s="297" t="s">
        <v>1142</v>
      </c>
      <c r="J1427" s="297" t="s">
        <v>1142</v>
      </c>
      <c r="K1427" s="297" t="s">
        <v>1142</v>
      </c>
      <c r="L1427" s="297" t="s">
        <v>1142</v>
      </c>
      <c r="M1427" s="297" t="s">
        <v>1142</v>
      </c>
      <c r="N1427" s="297" t="s">
        <v>1142</v>
      </c>
      <c r="O1427" s="297" t="s">
        <v>1142</v>
      </c>
      <c r="P1427" s="297" t="s">
        <v>1142</v>
      </c>
      <c r="Q1427" s="297"/>
      <c r="R1427" s="297"/>
      <c r="S1427" s="297"/>
      <c r="T1427" s="297"/>
      <c r="U1427" s="297"/>
      <c r="V1427" s="297"/>
      <c r="W1427" s="297"/>
      <c r="X1427" s="297"/>
      <c r="Y1427" s="297"/>
      <c r="Z1427" s="297"/>
      <c r="AA1427" s="297"/>
      <c r="AB1427" s="297"/>
      <c r="AC1427" s="298"/>
      <c r="AD1427" s="205">
        <f>'Art. 121'!AF1375</f>
        <v>3</v>
      </c>
      <c r="AE1427" s="91" t="str">
        <f>IF(AG1427=1,AK1427,AG1427)</f>
        <v>No aplica</v>
      </c>
      <c r="AF1427">
        <f>AD1427/2</f>
        <v>1.5</v>
      </c>
      <c r="AG1427" s="89" t="str">
        <f>IF(AND(AF1427&gt;=0,AF1427&lt;=1),1,"No aplica")</f>
        <v>No aplica</v>
      </c>
      <c r="AH1427" s="92" t="e">
        <f>AD1427/(AG1427*2)</f>
        <v>#VALUE!</v>
      </c>
      <c r="AI1427" s="93" t="str">
        <f>IF(AG1427=1,AG1427/$AG$1431,"No aplica")</f>
        <v>No aplica</v>
      </c>
      <c r="AJ1427" s="93" t="e">
        <f>AF1427*AI1427</f>
        <v>#VALUE!</v>
      </c>
      <c r="AK1427" s="93" t="e">
        <f>AJ1427*$AE$23</f>
        <v>#VALUE!</v>
      </c>
    </row>
    <row r="1428" spans="1:37" ht="25.35" customHeight="1" thickTop="1" thickBot="1">
      <c r="A1428" s="296" t="s">
        <v>2341</v>
      </c>
      <c r="B1428" s="297" t="s">
        <v>1144</v>
      </c>
      <c r="C1428" s="297" t="s">
        <v>1144</v>
      </c>
      <c r="D1428" s="297" t="s">
        <v>1144</v>
      </c>
      <c r="E1428" s="297" t="s">
        <v>1144</v>
      </c>
      <c r="F1428" s="297" t="s">
        <v>1144</v>
      </c>
      <c r="G1428" s="297" t="s">
        <v>1144</v>
      </c>
      <c r="H1428" s="297" t="s">
        <v>1144</v>
      </c>
      <c r="I1428" s="297" t="s">
        <v>1144</v>
      </c>
      <c r="J1428" s="297" t="s">
        <v>1144</v>
      </c>
      <c r="K1428" s="297" t="s">
        <v>1144</v>
      </c>
      <c r="L1428" s="297" t="s">
        <v>1144</v>
      </c>
      <c r="M1428" s="297" t="s">
        <v>1144</v>
      </c>
      <c r="N1428" s="297" t="s">
        <v>1144</v>
      </c>
      <c r="O1428" s="297" t="s">
        <v>1144</v>
      </c>
      <c r="P1428" s="297" t="s">
        <v>1144</v>
      </c>
      <c r="Q1428" s="297"/>
      <c r="R1428" s="297"/>
      <c r="S1428" s="297"/>
      <c r="T1428" s="297"/>
      <c r="U1428" s="297"/>
      <c r="V1428" s="297"/>
      <c r="W1428" s="297"/>
      <c r="X1428" s="297"/>
      <c r="Y1428" s="297"/>
      <c r="Z1428" s="297"/>
      <c r="AA1428" s="297"/>
      <c r="AB1428" s="297"/>
      <c r="AC1428" s="298"/>
      <c r="AD1428" s="205">
        <f>'Art. 121'!AF1376</f>
        <v>3</v>
      </c>
      <c r="AE1428" s="91" t="str">
        <f>IF(AG1428=1,AK1428,AG1428)</f>
        <v>No aplica</v>
      </c>
      <c r="AF1428">
        <f>AD1428/2</f>
        <v>1.5</v>
      </c>
      <c r="AG1428" s="89" t="str">
        <f>IF(AND(AF1428&gt;=0,AF1428&lt;=1),1,"No aplica")</f>
        <v>No aplica</v>
      </c>
      <c r="AH1428" s="92" t="e">
        <f>AD1428/(AG1428*2)</f>
        <v>#VALUE!</v>
      </c>
      <c r="AI1428" s="93" t="str">
        <f>IF(AG1428=1,AG1428/$AG$1431,"No aplica")</f>
        <v>No aplica</v>
      </c>
      <c r="AJ1428" s="93" t="e">
        <f>AF1428*AI1428</f>
        <v>#VALUE!</v>
      </c>
      <c r="AK1428" s="93" t="e">
        <f>AJ1428*$AE$23</f>
        <v>#VALUE!</v>
      </c>
    </row>
    <row r="1429" spans="1:37" ht="25.35" customHeight="1" thickTop="1" thickBot="1">
      <c r="A1429" s="296" t="s">
        <v>2342</v>
      </c>
      <c r="B1429" s="297" t="s">
        <v>1146</v>
      </c>
      <c r="C1429" s="297" t="s">
        <v>1146</v>
      </c>
      <c r="D1429" s="297" t="s">
        <v>1146</v>
      </c>
      <c r="E1429" s="297" t="s">
        <v>1146</v>
      </c>
      <c r="F1429" s="297" t="s">
        <v>1146</v>
      </c>
      <c r="G1429" s="297" t="s">
        <v>1146</v>
      </c>
      <c r="H1429" s="297" t="s">
        <v>1146</v>
      </c>
      <c r="I1429" s="297" t="s">
        <v>1146</v>
      </c>
      <c r="J1429" s="297" t="s">
        <v>1146</v>
      </c>
      <c r="K1429" s="297" t="s">
        <v>1146</v>
      </c>
      <c r="L1429" s="297" t="s">
        <v>1146</v>
      </c>
      <c r="M1429" s="297" t="s">
        <v>1146</v>
      </c>
      <c r="N1429" s="297" t="s">
        <v>1146</v>
      </c>
      <c r="O1429" s="297" t="s">
        <v>1146</v>
      </c>
      <c r="P1429" s="297" t="s">
        <v>1146</v>
      </c>
      <c r="Q1429" s="297"/>
      <c r="R1429" s="297"/>
      <c r="S1429" s="297"/>
      <c r="T1429" s="297"/>
      <c r="U1429" s="297"/>
      <c r="V1429" s="297"/>
      <c r="W1429" s="297"/>
      <c r="X1429" s="297"/>
      <c r="Y1429" s="297"/>
      <c r="Z1429" s="297"/>
      <c r="AA1429" s="297"/>
      <c r="AB1429" s="297"/>
      <c r="AC1429" s="298"/>
      <c r="AD1429" s="205">
        <f>'Art. 121'!AF1377</f>
        <v>3</v>
      </c>
      <c r="AE1429" s="91" t="str">
        <f>IF(AG1429=1,AK1429,AG1429)</f>
        <v>No aplica</v>
      </c>
      <c r="AF1429">
        <f>AD1429/2</f>
        <v>1.5</v>
      </c>
      <c r="AG1429" s="89" t="str">
        <f>IF(AND(AF1429&gt;=0,AF1429&lt;=1),1,"No aplica")</f>
        <v>No aplica</v>
      </c>
      <c r="AH1429" s="92" t="e">
        <f>AD1429/(AG1429*2)</f>
        <v>#VALUE!</v>
      </c>
      <c r="AI1429" s="93" t="str">
        <f>IF(AG1429=1,AG1429/$AG$1431,"No aplica")</f>
        <v>No aplica</v>
      </c>
      <c r="AJ1429" s="93" t="e">
        <f>AF1429*AI1429</f>
        <v>#VALUE!</v>
      </c>
      <c r="AK1429" s="93" t="e">
        <f>AJ1429*$AE$23</f>
        <v>#VALUE!</v>
      </c>
    </row>
    <row r="1430" spans="1:37" ht="25.35" customHeight="1" thickTop="1" thickBot="1">
      <c r="A1430" s="296" t="s">
        <v>1147</v>
      </c>
      <c r="B1430" s="297" t="s">
        <v>1148</v>
      </c>
      <c r="C1430" s="297" t="s">
        <v>1148</v>
      </c>
      <c r="D1430" s="297" t="s">
        <v>1148</v>
      </c>
      <c r="E1430" s="297" t="s">
        <v>1148</v>
      </c>
      <c r="F1430" s="297" t="s">
        <v>1148</v>
      </c>
      <c r="G1430" s="297" t="s">
        <v>1148</v>
      </c>
      <c r="H1430" s="297" t="s">
        <v>1148</v>
      </c>
      <c r="I1430" s="297" t="s">
        <v>1148</v>
      </c>
      <c r="J1430" s="297" t="s">
        <v>1148</v>
      </c>
      <c r="K1430" s="297" t="s">
        <v>1148</v>
      </c>
      <c r="L1430" s="297" t="s">
        <v>1148</v>
      </c>
      <c r="M1430" s="297" t="s">
        <v>1148</v>
      </c>
      <c r="N1430" s="297" t="s">
        <v>1148</v>
      </c>
      <c r="O1430" s="297" t="s">
        <v>1148</v>
      </c>
      <c r="P1430" s="297" t="s">
        <v>1148</v>
      </c>
      <c r="Q1430" s="297"/>
      <c r="R1430" s="297"/>
      <c r="S1430" s="297"/>
      <c r="T1430" s="297"/>
      <c r="U1430" s="297"/>
      <c r="V1430" s="297"/>
      <c r="W1430" s="297"/>
      <c r="X1430" s="297"/>
      <c r="Y1430" s="297"/>
      <c r="Z1430" s="297"/>
      <c r="AA1430" s="297"/>
      <c r="AB1430" s="297"/>
      <c r="AC1430" s="298"/>
      <c r="AD1430" s="205">
        <f>'Art. 121'!AF1378</f>
        <v>3</v>
      </c>
      <c r="AE1430" s="91" t="str">
        <f>IF(AG1430=1,AK1430,AG1430)</f>
        <v>No aplica</v>
      </c>
      <c r="AF1430">
        <f>AD1430/2</f>
        <v>1.5</v>
      </c>
      <c r="AG1430" s="89" t="str">
        <f>IF(AND(AF1430&gt;=0,AF1430&lt;=1),1,"No aplica")</f>
        <v>No aplica</v>
      </c>
      <c r="AH1430" s="92" t="e">
        <f>AD1430/(AG1430*2)</f>
        <v>#VALUE!</v>
      </c>
      <c r="AI1430" s="93" t="str">
        <f>IF(AG1430=1,AG1430/$AG$1431,"No aplica")</f>
        <v>No aplica</v>
      </c>
      <c r="AJ1430" s="93" t="e">
        <f>AF1430*AI1430</f>
        <v>#VALUE!</v>
      </c>
      <c r="AK1430" s="93" t="e">
        <f>AJ1430*$AE$23</f>
        <v>#VALUE!</v>
      </c>
    </row>
    <row r="1431" spans="1:37" ht="25.35" customHeight="1" thickTop="1">
      <c r="A1431" s="304" t="s">
        <v>2343</v>
      </c>
      <c r="B1431" s="304"/>
      <c r="C1431" s="304"/>
      <c r="D1431" s="304"/>
      <c r="E1431" s="304"/>
      <c r="F1431" s="304"/>
      <c r="G1431" s="304"/>
      <c r="H1431" s="304"/>
      <c r="I1431" s="304"/>
      <c r="J1431" s="304"/>
      <c r="K1431" s="304"/>
      <c r="L1431" s="304"/>
      <c r="M1431" s="304"/>
      <c r="N1431" s="304"/>
      <c r="O1431" s="304"/>
      <c r="P1431" s="304"/>
      <c r="Q1431" s="304"/>
      <c r="R1431" s="304"/>
      <c r="S1431" s="304"/>
      <c r="T1431" s="304"/>
      <c r="U1431" s="304"/>
      <c r="V1431" s="304"/>
      <c r="W1431" s="304"/>
      <c r="X1431" s="304"/>
      <c r="Y1431" s="304"/>
      <c r="Z1431" s="304"/>
      <c r="AA1431" s="304"/>
      <c r="AB1431" s="304"/>
      <c r="AC1431" s="304"/>
      <c r="AD1431" s="304"/>
      <c r="AE1431" s="91">
        <f>SUM(AE1424:AE1430)</f>
        <v>0</v>
      </c>
      <c r="AF1431" s="63"/>
      <c r="AG1431" s="94">
        <f>SUM(AG1426:AG1430)</f>
        <v>0</v>
      </c>
      <c r="AH1431" s="95"/>
      <c r="AI1431" s="96"/>
      <c r="AJ1431" s="96"/>
      <c r="AK1431" s="96"/>
    </row>
    <row r="1432" spans="1:37" ht="25.35" customHeight="1">
      <c r="A1432" s="302" t="s">
        <v>2344</v>
      </c>
      <c r="B1432" s="302"/>
      <c r="C1432" s="302"/>
      <c r="D1432" s="302"/>
      <c r="E1432" s="302"/>
      <c r="F1432" s="302"/>
      <c r="G1432" s="302"/>
      <c r="H1432" s="302"/>
      <c r="I1432" s="302"/>
      <c r="J1432" s="302"/>
      <c r="K1432" s="302"/>
      <c r="L1432" s="302"/>
      <c r="M1432" s="302"/>
      <c r="N1432" s="302"/>
      <c r="O1432" s="302"/>
      <c r="P1432" s="302"/>
      <c r="Q1432" s="302"/>
      <c r="R1432" s="302"/>
      <c r="S1432" s="302"/>
      <c r="T1432" s="302"/>
      <c r="U1432" s="302"/>
      <c r="V1432" s="302"/>
      <c r="W1432" s="302"/>
      <c r="X1432" s="302"/>
      <c r="Y1432" s="302"/>
      <c r="Z1432" s="302"/>
      <c r="AA1432" s="302"/>
      <c r="AB1432" s="302"/>
      <c r="AC1432" s="302"/>
      <c r="AD1432" s="302"/>
      <c r="AE1432" s="91">
        <f>AE1431/$AE$23*100</f>
        <v>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94" t="s">
        <v>1149</v>
      </c>
      <c r="B1435" s="294"/>
      <c r="C1435" s="294"/>
      <c r="D1435" s="294"/>
      <c r="E1435" s="294"/>
      <c r="F1435" s="294"/>
      <c r="G1435" s="294"/>
      <c r="H1435" s="294"/>
      <c r="I1435" s="294"/>
      <c r="J1435" s="294"/>
      <c r="K1435" s="294"/>
      <c r="L1435" s="294"/>
      <c r="M1435" s="294"/>
      <c r="N1435" s="294"/>
      <c r="O1435" s="294"/>
      <c r="P1435" s="294"/>
      <c r="Q1435" s="294"/>
      <c r="R1435" s="294"/>
      <c r="S1435" s="294"/>
      <c r="T1435" s="294"/>
      <c r="U1435" s="294"/>
      <c r="V1435" s="294"/>
      <c r="W1435" s="294"/>
      <c r="X1435" s="294"/>
      <c r="Y1435" s="294"/>
      <c r="Z1435" s="294"/>
      <c r="AA1435" s="294"/>
      <c r="AB1435" s="294"/>
      <c r="AC1435" s="294"/>
      <c r="AD1435" s="204"/>
      <c r="AE1435" s="204"/>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03" t="s">
        <v>44</v>
      </c>
      <c r="B1438" s="303"/>
      <c r="C1438" s="303"/>
      <c r="D1438" s="303"/>
      <c r="E1438" s="303"/>
      <c r="F1438" s="303"/>
      <c r="G1438" s="303"/>
      <c r="H1438" s="303"/>
      <c r="I1438" s="303"/>
      <c r="J1438" s="303"/>
      <c r="K1438" s="303"/>
      <c r="L1438" s="303"/>
      <c r="M1438" s="303"/>
      <c r="N1438" s="303"/>
      <c r="O1438" s="303"/>
      <c r="P1438" s="303"/>
      <c r="Q1438" s="303"/>
      <c r="R1438" s="303"/>
      <c r="S1438" s="303"/>
      <c r="T1438" s="303"/>
      <c r="U1438" s="303"/>
      <c r="V1438" s="303"/>
      <c r="W1438" s="303"/>
      <c r="X1438" s="303"/>
      <c r="Y1438" s="303"/>
      <c r="Z1438" s="303"/>
      <c r="AA1438" s="303"/>
      <c r="AB1438" s="303"/>
      <c r="AC1438" s="303"/>
      <c r="AD1438" s="67" t="s">
        <v>67</v>
      </c>
      <c r="AE1438" s="201" t="s">
        <v>9</v>
      </c>
      <c r="AF1438" s="89" t="s">
        <v>1877</v>
      </c>
      <c r="AG1438" s="89" t="s">
        <v>1878</v>
      </c>
      <c r="AH1438" s="89" t="s">
        <v>1879</v>
      </c>
      <c r="AI1438" s="90" t="s">
        <v>1880</v>
      </c>
      <c r="AJ1438" s="89"/>
      <c r="AK1438" s="90" t="s">
        <v>1881</v>
      </c>
    </row>
    <row r="1439" spans="1:37" ht="25.35" customHeight="1" thickTop="1" thickBot="1">
      <c r="A1439" s="296" t="s">
        <v>2345</v>
      </c>
      <c r="B1439" s="297" t="s">
        <v>980</v>
      </c>
      <c r="C1439" s="297" t="s">
        <v>980</v>
      </c>
      <c r="D1439" s="297" t="s">
        <v>980</v>
      </c>
      <c r="E1439" s="297" t="s">
        <v>980</v>
      </c>
      <c r="F1439" s="297" t="s">
        <v>980</v>
      </c>
      <c r="G1439" s="297" t="s">
        <v>980</v>
      </c>
      <c r="H1439" s="297" t="s">
        <v>980</v>
      </c>
      <c r="I1439" s="297" t="s">
        <v>980</v>
      </c>
      <c r="J1439" s="297" t="s">
        <v>980</v>
      </c>
      <c r="K1439" s="297" t="s">
        <v>980</v>
      </c>
      <c r="L1439" s="297" t="s">
        <v>980</v>
      </c>
      <c r="M1439" s="297" t="s">
        <v>980</v>
      </c>
      <c r="N1439" s="297" t="s">
        <v>980</v>
      </c>
      <c r="O1439" s="297" t="s">
        <v>980</v>
      </c>
      <c r="P1439" s="297" t="s">
        <v>980</v>
      </c>
      <c r="Q1439" s="297"/>
      <c r="R1439" s="297"/>
      <c r="S1439" s="297"/>
      <c r="T1439" s="297"/>
      <c r="U1439" s="297"/>
      <c r="V1439" s="297"/>
      <c r="W1439" s="297"/>
      <c r="X1439" s="297"/>
      <c r="Y1439" s="297"/>
      <c r="Z1439" s="297"/>
      <c r="AA1439" s="297"/>
      <c r="AB1439" s="297"/>
      <c r="AC1439" s="298"/>
      <c r="AD1439" s="205">
        <f>'Art. 121'!AF1387</f>
        <v>3</v>
      </c>
      <c r="AE1439" s="91" t="str">
        <f t="shared" ref="AE1439:AE1498" si="259">IF(AG1439=1,AK1439,AG1439)</f>
        <v>No aplica</v>
      </c>
      <c r="AF1439">
        <f t="shared" ref="AF1439:AF1498" si="260">AD1439/2</f>
        <v>1.5</v>
      </c>
      <c r="AG1439" s="89" t="str">
        <f t="shared" ref="AG1439:AG1498" si="261">IF(AND(AF1439&gt;=0,AF1439&lt;=1),1,"No aplica")</f>
        <v>No aplica</v>
      </c>
      <c r="AH1439" s="92" t="e">
        <f t="shared" ref="AH1439:AH1498" si="262">AD1439/(AG1439*2)</f>
        <v>#VALUE!</v>
      </c>
      <c r="AI1439" s="93" t="str">
        <f t="shared" ref="AI1439:AI1498" si="263">IF(AG1439=1,AG1439/$AG$1499,"No aplica")</f>
        <v>No aplica</v>
      </c>
      <c r="AJ1439" s="93" t="e">
        <f t="shared" ref="AJ1439:AJ1498" si="264">AF1439*AI1439</f>
        <v>#VALUE!</v>
      </c>
      <c r="AK1439" s="93" t="e">
        <f t="shared" ref="AK1439:AK1498" si="265">AJ1439*$AE$23</f>
        <v>#VALUE!</v>
      </c>
    </row>
    <row r="1440" spans="1:37" ht="25.35" customHeight="1" thickTop="1" thickBot="1">
      <c r="A1440" s="296" t="s">
        <v>961</v>
      </c>
      <c r="B1440" s="297" t="s">
        <v>981</v>
      </c>
      <c r="C1440" s="297" t="s">
        <v>981</v>
      </c>
      <c r="D1440" s="297" t="s">
        <v>981</v>
      </c>
      <c r="E1440" s="297" t="s">
        <v>981</v>
      </c>
      <c r="F1440" s="297" t="s">
        <v>981</v>
      </c>
      <c r="G1440" s="297" t="s">
        <v>981</v>
      </c>
      <c r="H1440" s="297" t="s">
        <v>981</v>
      </c>
      <c r="I1440" s="297" t="s">
        <v>981</v>
      </c>
      <c r="J1440" s="297" t="s">
        <v>981</v>
      </c>
      <c r="K1440" s="297" t="s">
        <v>981</v>
      </c>
      <c r="L1440" s="297" t="s">
        <v>981</v>
      </c>
      <c r="M1440" s="297" t="s">
        <v>981</v>
      </c>
      <c r="N1440" s="297" t="s">
        <v>981</v>
      </c>
      <c r="O1440" s="297" t="s">
        <v>981</v>
      </c>
      <c r="P1440" s="297" t="s">
        <v>981</v>
      </c>
      <c r="Q1440" s="297"/>
      <c r="R1440" s="297"/>
      <c r="S1440" s="297"/>
      <c r="T1440" s="297"/>
      <c r="U1440" s="297"/>
      <c r="V1440" s="297"/>
      <c r="W1440" s="297"/>
      <c r="X1440" s="297"/>
      <c r="Y1440" s="297"/>
      <c r="Z1440" s="297"/>
      <c r="AA1440" s="297"/>
      <c r="AB1440" s="297"/>
      <c r="AC1440" s="298"/>
      <c r="AD1440" s="205">
        <f>'Art. 121'!AF1388</f>
        <v>3</v>
      </c>
      <c r="AE1440" s="91" t="str">
        <f t="shared" si="259"/>
        <v>No aplica</v>
      </c>
      <c r="AF1440">
        <f t="shared" si="260"/>
        <v>1.5</v>
      </c>
      <c r="AG1440" s="89" t="str">
        <f t="shared" si="261"/>
        <v>No aplica</v>
      </c>
      <c r="AH1440" s="92" t="e">
        <f t="shared" si="262"/>
        <v>#VALUE!</v>
      </c>
      <c r="AI1440" s="93" t="str">
        <f t="shared" si="263"/>
        <v>No aplica</v>
      </c>
      <c r="AJ1440" s="93" t="e">
        <f t="shared" si="264"/>
        <v>#VALUE!</v>
      </c>
      <c r="AK1440" s="93" t="e">
        <f t="shared" si="265"/>
        <v>#VALUE!</v>
      </c>
    </row>
    <row r="1441" spans="1:37" ht="25.35" customHeight="1" thickTop="1" thickBot="1">
      <c r="A1441" s="296" t="s">
        <v>1152</v>
      </c>
      <c r="B1441" s="297" t="s">
        <v>1153</v>
      </c>
      <c r="C1441" s="297" t="s">
        <v>1153</v>
      </c>
      <c r="D1441" s="297" t="s">
        <v>1153</v>
      </c>
      <c r="E1441" s="297" t="s">
        <v>1153</v>
      </c>
      <c r="F1441" s="297" t="s">
        <v>1153</v>
      </c>
      <c r="G1441" s="297" t="s">
        <v>1153</v>
      </c>
      <c r="H1441" s="297" t="s">
        <v>1153</v>
      </c>
      <c r="I1441" s="297" t="s">
        <v>1153</v>
      </c>
      <c r="J1441" s="297" t="s">
        <v>1153</v>
      </c>
      <c r="K1441" s="297" t="s">
        <v>1153</v>
      </c>
      <c r="L1441" s="297" t="s">
        <v>1153</v>
      </c>
      <c r="M1441" s="297" t="s">
        <v>1153</v>
      </c>
      <c r="N1441" s="297" t="s">
        <v>1153</v>
      </c>
      <c r="O1441" s="297" t="s">
        <v>1153</v>
      </c>
      <c r="P1441" s="297" t="s">
        <v>1153</v>
      </c>
      <c r="Q1441" s="297"/>
      <c r="R1441" s="297"/>
      <c r="S1441" s="297"/>
      <c r="T1441" s="297"/>
      <c r="U1441" s="297"/>
      <c r="V1441" s="297"/>
      <c r="W1441" s="297"/>
      <c r="X1441" s="297"/>
      <c r="Y1441" s="297"/>
      <c r="Z1441" s="297"/>
      <c r="AA1441" s="297"/>
      <c r="AB1441" s="297"/>
      <c r="AC1441" s="298"/>
      <c r="AD1441" s="205">
        <f>'Art. 121'!AF1389</f>
        <v>3</v>
      </c>
      <c r="AE1441" s="91" t="str">
        <f t="shared" si="259"/>
        <v>No aplica</v>
      </c>
      <c r="AF1441">
        <f t="shared" si="260"/>
        <v>1.5</v>
      </c>
      <c r="AG1441" s="89" t="str">
        <f t="shared" si="261"/>
        <v>No aplica</v>
      </c>
      <c r="AH1441" s="92" t="e">
        <f t="shared" si="262"/>
        <v>#VALUE!</v>
      </c>
      <c r="AI1441" s="93" t="str">
        <f t="shared" si="263"/>
        <v>No aplica</v>
      </c>
      <c r="AJ1441" s="93" t="e">
        <f t="shared" si="264"/>
        <v>#VALUE!</v>
      </c>
      <c r="AK1441" s="93" t="e">
        <f t="shared" si="265"/>
        <v>#VALUE!</v>
      </c>
    </row>
    <row r="1442" spans="1:37" ht="25.35" customHeight="1" thickTop="1" thickBot="1">
      <c r="A1442" s="296" t="s">
        <v>2346</v>
      </c>
      <c r="B1442" s="297" t="s">
        <v>1155</v>
      </c>
      <c r="C1442" s="297" t="s">
        <v>1155</v>
      </c>
      <c r="D1442" s="297" t="s">
        <v>1155</v>
      </c>
      <c r="E1442" s="297" t="s">
        <v>1155</v>
      </c>
      <c r="F1442" s="297" t="s">
        <v>1155</v>
      </c>
      <c r="G1442" s="297" t="s">
        <v>1155</v>
      </c>
      <c r="H1442" s="297" t="s">
        <v>1155</v>
      </c>
      <c r="I1442" s="297" t="s">
        <v>1155</v>
      </c>
      <c r="J1442" s="297" t="s">
        <v>1155</v>
      </c>
      <c r="K1442" s="297" t="s">
        <v>1155</v>
      </c>
      <c r="L1442" s="297" t="s">
        <v>1155</v>
      </c>
      <c r="M1442" s="297" t="s">
        <v>1155</v>
      </c>
      <c r="N1442" s="297" t="s">
        <v>1155</v>
      </c>
      <c r="O1442" s="297" t="s">
        <v>1155</v>
      </c>
      <c r="P1442" s="297" t="s">
        <v>1155</v>
      </c>
      <c r="Q1442" s="297"/>
      <c r="R1442" s="297"/>
      <c r="S1442" s="297"/>
      <c r="T1442" s="297"/>
      <c r="U1442" s="297"/>
      <c r="V1442" s="297"/>
      <c r="W1442" s="297"/>
      <c r="X1442" s="297"/>
      <c r="Y1442" s="297"/>
      <c r="Z1442" s="297"/>
      <c r="AA1442" s="297"/>
      <c r="AB1442" s="297"/>
      <c r="AC1442" s="298"/>
      <c r="AD1442" s="205">
        <f>'Art. 121'!AF1391</f>
        <v>3</v>
      </c>
      <c r="AE1442" s="91" t="str">
        <f t="shared" si="259"/>
        <v>No aplica</v>
      </c>
      <c r="AF1442">
        <f t="shared" si="260"/>
        <v>1.5</v>
      </c>
      <c r="AG1442" s="89" t="str">
        <f t="shared" si="261"/>
        <v>No aplica</v>
      </c>
      <c r="AH1442" s="92" t="e">
        <f t="shared" si="262"/>
        <v>#VALUE!</v>
      </c>
      <c r="AI1442" s="93" t="str">
        <f t="shared" si="263"/>
        <v>No aplica</v>
      </c>
      <c r="AJ1442" s="93" t="e">
        <f t="shared" si="264"/>
        <v>#VALUE!</v>
      </c>
      <c r="AK1442" s="93" t="e">
        <f t="shared" si="265"/>
        <v>#VALUE!</v>
      </c>
    </row>
    <row r="1443" spans="1:37" ht="25.35" customHeight="1" thickTop="1" thickBot="1">
      <c r="A1443" s="296" t="s">
        <v>2347</v>
      </c>
      <c r="B1443" s="297" t="s">
        <v>1158</v>
      </c>
      <c r="C1443" s="297" t="s">
        <v>1158</v>
      </c>
      <c r="D1443" s="297" t="s">
        <v>1158</v>
      </c>
      <c r="E1443" s="297" t="s">
        <v>1158</v>
      </c>
      <c r="F1443" s="297" t="s">
        <v>1158</v>
      </c>
      <c r="G1443" s="297" t="s">
        <v>1158</v>
      </c>
      <c r="H1443" s="297" t="s">
        <v>1158</v>
      </c>
      <c r="I1443" s="297" t="s">
        <v>1158</v>
      </c>
      <c r="J1443" s="297" t="s">
        <v>1158</v>
      </c>
      <c r="K1443" s="297" t="s">
        <v>1158</v>
      </c>
      <c r="L1443" s="297" t="s">
        <v>1158</v>
      </c>
      <c r="M1443" s="297" t="s">
        <v>1158</v>
      </c>
      <c r="N1443" s="297" t="s">
        <v>1158</v>
      </c>
      <c r="O1443" s="297" t="s">
        <v>1158</v>
      </c>
      <c r="P1443" s="297" t="s">
        <v>1158</v>
      </c>
      <c r="Q1443" s="297"/>
      <c r="R1443" s="297"/>
      <c r="S1443" s="297"/>
      <c r="T1443" s="297"/>
      <c r="U1443" s="297"/>
      <c r="V1443" s="297"/>
      <c r="W1443" s="297"/>
      <c r="X1443" s="297"/>
      <c r="Y1443" s="297"/>
      <c r="Z1443" s="297"/>
      <c r="AA1443" s="297"/>
      <c r="AB1443" s="297"/>
      <c r="AC1443" s="298"/>
      <c r="AD1443" s="205">
        <f>'Art. 121'!AF1392</f>
        <v>3</v>
      </c>
      <c r="AE1443" s="91" t="str">
        <f t="shared" si="259"/>
        <v>No aplica</v>
      </c>
      <c r="AF1443">
        <f t="shared" si="260"/>
        <v>1.5</v>
      </c>
      <c r="AG1443" s="89" t="str">
        <f t="shared" si="261"/>
        <v>No aplica</v>
      </c>
      <c r="AH1443" s="92" t="e">
        <f t="shared" si="262"/>
        <v>#VALUE!</v>
      </c>
      <c r="AI1443" s="93" t="str">
        <f t="shared" si="263"/>
        <v>No aplica</v>
      </c>
      <c r="AJ1443" s="93" t="e">
        <f t="shared" si="264"/>
        <v>#VALUE!</v>
      </c>
      <c r="AK1443" s="93" t="e">
        <f t="shared" si="265"/>
        <v>#VALUE!</v>
      </c>
    </row>
    <row r="1444" spans="1:37" ht="25.35" customHeight="1" thickTop="1" thickBot="1">
      <c r="A1444" s="296" t="s">
        <v>2348</v>
      </c>
      <c r="B1444" s="297" t="s">
        <v>1160</v>
      </c>
      <c r="C1444" s="297" t="s">
        <v>1160</v>
      </c>
      <c r="D1444" s="297" t="s">
        <v>1160</v>
      </c>
      <c r="E1444" s="297" t="s">
        <v>1160</v>
      </c>
      <c r="F1444" s="297" t="s">
        <v>1160</v>
      </c>
      <c r="G1444" s="297" t="s">
        <v>1160</v>
      </c>
      <c r="H1444" s="297" t="s">
        <v>1160</v>
      </c>
      <c r="I1444" s="297" t="s">
        <v>1160</v>
      </c>
      <c r="J1444" s="297" t="s">
        <v>1160</v>
      </c>
      <c r="K1444" s="297" t="s">
        <v>1160</v>
      </c>
      <c r="L1444" s="297" t="s">
        <v>1160</v>
      </c>
      <c r="M1444" s="297" t="s">
        <v>1160</v>
      </c>
      <c r="N1444" s="297" t="s">
        <v>1160</v>
      </c>
      <c r="O1444" s="297" t="s">
        <v>1160</v>
      </c>
      <c r="P1444" s="297" t="s">
        <v>1160</v>
      </c>
      <c r="Q1444" s="297"/>
      <c r="R1444" s="297"/>
      <c r="S1444" s="297"/>
      <c r="T1444" s="297"/>
      <c r="U1444" s="297"/>
      <c r="V1444" s="297"/>
      <c r="W1444" s="297"/>
      <c r="X1444" s="297"/>
      <c r="Y1444" s="297"/>
      <c r="Z1444" s="297"/>
      <c r="AA1444" s="297"/>
      <c r="AB1444" s="297"/>
      <c r="AC1444" s="298"/>
      <c r="AD1444" s="205">
        <f>'Art. 121'!AF1393</f>
        <v>3</v>
      </c>
      <c r="AE1444" s="91" t="str">
        <f t="shared" si="259"/>
        <v>No aplica</v>
      </c>
      <c r="AF1444">
        <f t="shared" si="260"/>
        <v>1.5</v>
      </c>
      <c r="AG1444" s="89" t="str">
        <f t="shared" si="261"/>
        <v>No aplica</v>
      </c>
      <c r="AH1444" s="92" t="e">
        <f t="shared" si="262"/>
        <v>#VALUE!</v>
      </c>
      <c r="AI1444" s="93" t="str">
        <f t="shared" si="263"/>
        <v>No aplica</v>
      </c>
      <c r="AJ1444" s="93" t="e">
        <f t="shared" si="264"/>
        <v>#VALUE!</v>
      </c>
      <c r="AK1444" s="93" t="e">
        <f t="shared" si="265"/>
        <v>#VALUE!</v>
      </c>
    </row>
    <row r="1445" spans="1:37" ht="25.35" customHeight="1" thickTop="1" thickBot="1">
      <c r="A1445" s="296" t="s">
        <v>2349</v>
      </c>
      <c r="B1445" s="297" t="s">
        <v>1160</v>
      </c>
      <c r="C1445" s="297" t="s">
        <v>1160</v>
      </c>
      <c r="D1445" s="297" t="s">
        <v>1160</v>
      </c>
      <c r="E1445" s="297" t="s">
        <v>1160</v>
      </c>
      <c r="F1445" s="297" t="s">
        <v>1160</v>
      </c>
      <c r="G1445" s="297" t="s">
        <v>1160</v>
      </c>
      <c r="H1445" s="297" t="s">
        <v>1160</v>
      </c>
      <c r="I1445" s="297" t="s">
        <v>1160</v>
      </c>
      <c r="J1445" s="297" t="s">
        <v>1160</v>
      </c>
      <c r="K1445" s="297" t="s">
        <v>1160</v>
      </c>
      <c r="L1445" s="297" t="s">
        <v>1160</v>
      </c>
      <c r="M1445" s="297" t="s">
        <v>1160</v>
      </c>
      <c r="N1445" s="297" t="s">
        <v>1160</v>
      </c>
      <c r="O1445" s="297" t="s">
        <v>1160</v>
      </c>
      <c r="P1445" s="297" t="s">
        <v>1160</v>
      </c>
      <c r="Q1445" s="297"/>
      <c r="R1445" s="297"/>
      <c r="S1445" s="297"/>
      <c r="T1445" s="297"/>
      <c r="U1445" s="297"/>
      <c r="V1445" s="297"/>
      <c r="W1445" s="297"/>
      <c r="X1445" s="297"/>
      <c r="Y1445" s="297"/>
      <c r="Z1445" s="297"/>
      <c r="AA1445" s="297"/>
      <c r="AB1445" s="297"/>
      <c r="AC1445" s="298"/>
      <c r="AD1445" s="205">
        <f>'Art. 121'!AF1394</f>
        <v>3</v>
      </c>
      <c r="AE1445" s="91" t="str">
        <f t="shared" si="259"/>
        <v>No aplica</v>
      </c>
      <c r="AF1445">
        <f t="shared" si="260"/>
        <v>1.5</v>
      </c>
      <c r="AG1445" s="89" t="str">
        <f t="shared" si="261"/>
        <v>No aplica</v>
      </c>
      <c r="AH1445" s="92" t="e">
        <f t="shared" si="262"/>
        <v>#VALUE!</v>
      </c>
      <c r="AI1445" s="93" t="str">
        <f t="shared" si="263"/>
        <v>No aplica</v>
      </c>
      <c r="AJ1445" s="93" t="e">
        <f t="shared" si="264"/>
        <v>#VALUE!</v>
      </c>
      <c r="AK1445" s="93" t="e">
        <f t="shared" si="265"/>
        <v>#VALUE!</v>
      </c>
    </row>
    <row r="1446" spans="1:37" ht="25.35" customHeight="1" thickTop="1" thickBot="1">
      <c r="A1446" s="296" t="s">
        <v>2350</v>
      </c>
      <c r="B1446" s="297" t="s">
        <v>1163</v>
      </c>
      <c r="C1446" s="297" t="s">
        <v>1163</v>
      </c>
      <c r="D1446" s="297" t="s">
        <v>1163</v>
      </c>
      <c r="E1446" s="297" t="s">
        <v>1163</v>
      </c>
      <c r="F1446" s="297" t="s">
        <v>1163</v>
      </c>
      <c r="G1446" s="297" t="s">
        <v>1163</v>
      </c>
      <c r="H1446" s="297" t="s">
        <v>1163</v>
      </c>
      <c r="I1446" s="297" t="s">
        <v>1163</v>
      </c>
      <c r="J1446" s="297" t="s">
        <v>1163</v>
      </c>
      <c r="K1446" s="297" t="s">
        <v>1163</v>
      </c>
      <c r="L1446" s="297" t="s">
        <v>1163</v>
      </c>
      <c r="M1446" s="297" t="s">
        <v>1163</v>
      </c>
      <c r="N1446" s="297" t="s">
        <v>1163</v>
      </c>
      <c r="O1446" s="297" t="s">
        <v>1163</v>
      </c>
      <c r="P1446" s="297" t="s">
        <v>1163</v>
      </c>
      <c r="Q1446" s="297"/>
      <c r="R1446" s="297"/>
      <c r="S1446" s="297"/>
      <c r="T1446" s="297"/>
      <c r="U1446" s="297"/>
      <c r="V1446" s="297"/>
      <c r="W1446" s="297"/>
      <c r="X1446" s="297"/>
      <c r="Y1446" s="297"/>
      <c r="Z1446" s="297"/>
      <c r="AA1446" s="297"/>
      <c r="AB1446" s="297"/>
      <c r="AC1446" s="298"/>
      <c r="AD1446" s="205">
        <f>'Art. 121'!AF1395</f>
        <v>3</v>
      </c>
      <c r="AE1446" s="91" t="str">
        <f t="shared" si="259"/>
        <v>No aplica</v>
      </c>
      <c r="AF1446">
        <f t="shared" si="260"/>
        <v>1.5</v>
      </c>
      <c r="AG1446" s="89" t="str">
        <f t="shared" si="261"/>
        <v>No aplica</v>
      </c>
      <c r="AH1446" s="92" t="e">
        <f t="shared" si="262"/>
        <v>#VALUE!</v>
      </c>
      <c r="AI1446" s="93" t="str">
        <f t="shared" si="263"/>
        <v>No aplica</v>
      </c>
      <c r="AJ1446" s="93" t="e">
        <f t="shared" si="264"/>
        <v>#VALUE!</v>
      </c>
      <c r="AK1446" s="93" t="e">
        <f t="shared" si="265"/>
        <v>#VALUE!</v>
      </c>
    </row>
    <row r="1447" spans="1:37" ht="25.35" customHeight="1" thickTop="1" thickBot="1">
      <c r="A1447" s="296" t="s">
        <v>2351</v>
      </c>
      <c r="B1447" s="297" t="s">
        <v>1165</v>
      </c>
      <c r="C1447" s="297" t="s">
        <v>1165</v>
      </c>
      <c r="D1447" s="297" t="s">
        <v>1165</v>
      </c>
      <c r="E1447" s="297" t="s">
        <v>1165</v>
      </c>
      <c r="F1447" s="297" t="s">
        <v>1165</v>
      </c>
      <c r="G1447" s="297" t="s">
        <v>1165</v>
      </c>
      <c r="H1447" s="297" t="s">
        <v>1165</v>
      </c>
      <c r="I1447" s="297" t="s">
        <v>1165</v>
      </c>
      <c r="J1447" s="297" t="s">
        <v>1165</v>
      </c>
      <c r="K1447" s="297" t="s">
        <v>1165</v>
      </c>
      <c r="L1447" s="297" t="s">
        <v>1165</v>
      </c>
      <c r="M1447" s="297" t="s">
        <v>1165</v>
      </c>
      <c r="N1447" s="297" t="s">
        <v>1165</v>
      </c>
      <c r="O1447" s="297" t="s">
        <v>1165</v>
      </c>
      <c r="P1447" s="297" t="s">
        <v>1165</v>
      </c>
      <c r="Q1447" s="297"/>
      <c r="R1447" s="297"/>
      <c r="S1447" s="297"/>
      <c r="T1447" s="297"/>
      <c r="U1447" s="297"/>
      <c r="V1447" s="297"/>
      <c r="W1447" s="297"/>
      <c r="X1447" s="297"/>
      <c r="Y1447" s="297"/>
      <c r="Z1447" s="297"/>
      <c r="AA1447" s="297"/>
      <c r="AB1447" s="297"/>
      <c r="AC1447" s="298"/>
      <c r="AD1447" s="205">
        <f>'Art. 121'!AF1396</f>
        <v>3</v>
      </c>
      <c r="AE1447" s="91" t="str">
        <f t="shared" si="259"/>
        <v>No aplica</v>
      </c>
      <c r="AF1447">
        <f t="shared" si="260"/>
        <v>1.5</v>
      </c>
      <c r="AG1447" s="89" t="str">
        <f t="shared" si="261"/>
        <v>No aplica</v>
      </c>
      <c r="AH1447" s="92" t="e">
        <f t="shared" si="262"/>
        <v>#VALUE!</v>
      </c>
      <c r="AI1447" s="93" t="str">
        <f t="shared" si="263"/>
        <v>No aplica</v>
      </c>
      <c r="AJ1447" s="93" t="e">
        <f t="shared" si="264"/>
        <v>#VALUE!</v>
      </c>
      <c r="AK1447" s="93" t="e">
        <f t="shared" si="265"/>
        <v>#VALUE!</v>
      </c>
    </row>
    <row r="1448" spans="1:37" ht="25.35" customHeight="1" thickTop="1" thickBot="1">
      <c r="A1448" s="296" t="s">
        <v>2352</v>
      </c>
      <c r="B1448" s="297" t="s">
        <v>1167</v>
      </c>
      <c r="C1448" s="297" t="s">
        <v>1167</v>
      </c>
      <c r="D1448" s="297" t="s">
        <v>1167</v>
      </c>
      <c r="E1448" s="297" t="s">
        <v>1167</v>
      </c>
      <c r="F1448" s="297" t="s">
        <v>1167</v>
      </c>
      <c r="G1448" s="297" t="s">
        <v>1167</v>
      </c>
      <c r="H1448" s="297" t="s">
        <v>1167</v>
      </c>
      <c r="I1448" s="297" t="s">
        <v>1167</v>
      </c>
      <c r="J1448" s="297" t="s">
        <v>1167</v>
      </c>
      <c r="K1448" s="297" t="s">
        <v>1167</v>
      </c>
      <c r="L1448" s="297" t="s">
        <v>1167</v>
      </c>
      <c r="M1448" s="297" t="s">
        <v>1167</v>
      </c>
      <c r="N1448" s="297" t="s">
        <v>1167</v>
      </c>
      <c r="O1448" s="297" t="s">
        <v>1167</v>
      </c>
      <c r="P1448" s="297" t="s">
        <v>1167</v>
      </c>
      <c r="Q1448" s="297"/>
      <c r="R1448" s="297"/>
      <c r="S1448" s="297"/>
      <c r="T1448" s="297"/>
      <c r="U1448" s="297"/>
      <c r="V1448" s="297"/>
      <c r="W1448" s="297"/>
      <c r="X1448" s="297"/>
      <c r="Y1448" s="297"/>
      <c r="Z1448" s="297"/>
      <c r="AA1448" s="297"/>
      <c r="AB1448" s="297"/>
      <c r="AC1448" s="298"/>
      <c r="AD1448" s="205">
        <f>'Art. 121'!AF1397</f>
        <v>3</v>
      </c>
      <c r="AE1448" s="91" t="str">
        <f t="shared" si="259"/>
        <v>No aplica</v>
      </c>
      <c r="AF1448">
        <f t="shared" si="260"/>
        <v>1.5</v>
      </c>
      <c r="AG1448" s="89" t="str">
        <f t="shared" si="261"/>
        <v>No aplica</v>
      </c>
      <c r="AH1448" s="92" t="e">
        <f t="shared" si="262"/>
        <v>#VALUE!</v>
      </c>
      <c r="AI1448" s="93" t="str">
        <f t="shared" si="263"/>
        <v>No aplica</v>
      </c>
      <c r="AJ1448" s="93" t="e">
        <f t="shared" si="264"/>
        <v>#VALUE!</v>
      </c>
      <c r="AK1448" s="93" t="e">
        <f t="shared" si="265"/>
        <v>#VALUE!</v>
      </c>
    </row>
    <row r="1449" spans="1:37" ht="25.35" customHeight="1" thickTop="1" thickBot="1">
      <c r="A1449" s="296" t="s">
        <v>2353</v>
      </c>
      <c r="B1449" s="297" t="s">
        <v>1169</v>
      </c>
      <c r="C1449" s="297" t="s">
        <v>1169</v>
      </c>
      <c r="D1449" s="297" t="s">
        <v>1169</v>
      </c>
      <c r="E1449" s="297" t="s">
        <v>1169</v>
      </c>
      <c r="F1449" s="297" t="s">
        <v>1169</v>
      </c>
      <c r="G1449" s="297" t="s">
        <v>1169</v>
      </c>
      <c r="H1449" s="297" t="s">
        <v>1169</v>
      </c>
      <c r="I1449" s="297" t="s">
        <v>1169</v>
      </c>
      <c r="J1449" s="297" t="s">
        <v>1169</v>
      </c>
      <c r="K1449" s="297" t="s">
        <v>1169</v>
      </c>
      <c r="L1449" s="297" t="s">
        <v>1169</v>
      </c>
      <c r="M1449" s="297" t="s">
        <v>1169</v>
      </c>
      <c r="N1449" s="297" t="s">
        <v>1169</v>
      </c>
      <c r="O1449" s="297" t="s">
        <v>1169</v>
      </c>
      <c r="P1449" s="297" t="s">
        <v>1169</v>
      </c>
      <c r="Q1449" s="297"/>
      <c r="R1449" s="297"/>
      <c r="S1449" s="297"/>
      <c r="T1449" s="297"/>
      <c r="U1449" s="297"/>
      <c r="V1449" s="297"/>
      <c r="W1449" s="297"/>
      <c r="X1449" s="297"/>
      <c r="Y1449" s="297"/>
      <c r="Z1449" s="297"/>
      <c r="AA1449" s="297"/>
      <c r="AB1449" s="297"/>
      <c r="AC1449" s="298"/>
      <c r="AD1449" s="205">
        <f>'Art. 121'!AF1398</f>
        <v>3</v>
      </c>
      <c r="AE1449" s="91" t="str">
        <f t="shared" si="259"/>
        <v>No aplica</v>
      </c>
      <c r="AF1449">
        <f t="shared" si="260"/>
        <v>1.5</v>
      </c>
      <c r="AG1449" s="89" t="str">
        <f t="shared" si="261"/>
        <v>No aplica</v>
      </c>
      <c r="AH1449" s="92" t="e">
        <f t="shared" si="262"/>
        <v>#VALUE!</v>
      </c>
      <c r="AI1449" s="93" t="str">
        <f t="shared" si="263"/>
        <v>No aplica</v>
      </c>
      <c r="AJ1449" s="93" t="e">
        <f t="shared" si="264"/>
        <v>#VALUE!</v>
      </c>
      <c r="AK1449" s="93" t="e">
        <f t="shared" si="265"/>
        <v>#VALUE!</v>
      </c>
    </row>
    <row r="1450" spans="1:37" ht="25.35" customHeight="1" thickTop="1" thickBot="1">
      <c r="A1450" s="296" t="s">
        <v>2354</v>
      </c>
      <c r="B1450" s="297" t="s">
        <v>1171</v>
      </c>
      <c r="C1450" s="297" t="s">
        <v>1171</v>
      </c>
      <c r="D1450" s="297" t="s">
        <v>1171</v>
      </c>
      <c r="E1450" s="297" t="s">
        <v>1171</v>
      </c>
      <c r="F1450" s="297" t="s">
        <v>1171</v>
      </c>
      <c r="G1450" s="297" t="s">
        <v>1171</v>
      </c>
      <c r="H1450" s="297" t="s">
        <v>1171</v>
      </c>
      <c r="I1450" s="297" t="s">
        <v>1171</v>
      </c>
      <c r="J1450" s="297" t="s">
        <v>1171</v>
      </c>
      <c r="K1450" s="297" t="s">
        <v>1171</v>
      </c>
      <c r="L1450" s="297" t="s">
        <v>1171</v>
      </c>
      <c r="M1450" s="297" t="s">
        <v>1171</v>
      </c>
      <c r="N1450" s="297" t="s">
        <v>1171</v>
      </c>
      <c r="O1450" s="297" t="s">
        <v>1171</v>
      </c>
      <c r="P1450" s="297" t="s">
        <v>1171</v>
      </c>
      <c r="Q1450" s="297"/>
      <c r="R1450" s="297"/>
      <c r="S1450" s="297"/>
      <c r="T1450" s="297"/>
      <c r="U1450" s="297"/>
      <c r="V1450" s="297"/>
      <c r="W1450" s="297"/>
      <c r="X1450" s="297"/>
      <c r="Y1450" s="297"/>
      <c r="Z1450" s="297"/>
      <c r="AA1450" s="297"/>
      <c r="AB1450" s="297"/>
      <c r="AC1450" s="298"/>
      <c r="AD1450" s="205">
        <f>'Art. 121'!AF1399</f>
        <v>3</v>
      </c>
      <c r="AE1450" s="91" t="str">
        <f t="shared" si="259"/>
        <v>No aplica</v>
      </c>
      <c r="AF1450">
        <f t="shared" si="260"/>
        <v>1.5</v>
      </c>
      <c r="AG1450" s="89" t="str">
        <f t="shared" si="261"/>
        <v>No aplica</v>
      </c>
      <c r="AH1450" s="92" t="e">
        <f t="shared" si="262"/>
        <v>#VALUE!</v>
      </c>
      <c r="AI1450" s="93" t="str">
        <f t="shared" si="263"/>
        <v>No aplica</v>
      </c>
      <c r="AJ1450" s="93" t="e">
        <f t="shared" si="264"/>
        <v>#VALUE!</v>
      </c>
      <c r="AK1450" s="93" t="e">
        <f t="shared" si="265"/>
        <v>#VALUE!</v>
      </c>
    </row>
    <row r="1451" spans="1:37" ht="25.35" customHeight="1" thickTop="1" thickBot="1">
      <c r="A1451" s="296" t="s">
        <v>2355</v>
      </c>
      <c r="B1451" s="297" t="s">
        <v>1173</v>
      </c>
      <c r="C1451" s="297" t="s">
        <v>1173</v>
      </c>
      <c r="D1451" s="297" t="s">
        <v>1173</v>
      </c>
      <c r="E1451" s="297" t="s">
        <v>1173</v>
      </c>
      <c r="F1451" s="297" t="s">
        <v>1173</v>
      </c>
      <c r="G1451" s="297" t="s">
        <v>1173</v>
      </c>
      <c r="H1451" s="297" t="s">
        <v>1173</v>
      </c>
      <c r="I1451" s="297" t="s">
        <v>1173</v>
      </c>
      <c r="J1451" s="297" t="s">
        <v>1173</v>
      </c>
      <c r="K1451" s="297" t="s">
        <v>1173</v>
      </c>
      <c r="L1451" s="297" t="s">
        <v>1173</v>
      </c>
      <c r="M1451" s="297" t="s">
        <v>1173</v>
      </c>
      <c r="N1451" s="297" t="s">
        <v>1173</v>
      </c>
      <c r="O1451" s="297" t="s">
        <v>1173</v>
      </c>
      <c r="P1451" s="297" t="s">
        <v>1173</v>
      </c>
      <c r="Q1451" s="297"/>
      <c r="R1451" s="297"/>
      <c r="S1451" s="297"/>
      <c r="T1451" s="297"/>
      <c r="U1451" s="297"/>
      <c r="V1451" s="297"/>
      <c r="W1451" s="297"/>
      <c r="X1451" s="297"/>
      <c r="Y1451" s="297"/>
      <c r="Z1451" s="297"/>
      <c r="AA1451" s="297"/>
      <c r="AB1451" s="297"/>
      <c r="AC1451" s="298"/>
      <c r="AD1451" s="205">
        <f>'Art. 121'!AF1400</f>
        <v>3</v>
      </c>
      <c r="AE1451" s="91" t="str">
        <f t="shared" si="259"/>
        <v>No aplica</v>
      </c>
      <c r="AF1451">
        <f t="shared" si="260"/>
        <v>1.5</v>
      </c>
      <c r="AG1451" s="89" t="str">
        <f t="shared" si="261"/>
        <v>No aplica</v>
      </c>
      <c r="AH1451" s="92" t="e">
        <f t="shared" si="262"/>
        <v>#VALUE!</v>
      </c>
      <c r="AI1451" s="93" t="str">
        <f t="shared" si="263"/>
        <v>No aplica</v>
      </c>
      <c r="AJ1451" s="93" t="e">
        <f t="shared" si="264"/>
        <v>#VALUE!</v>
      </c>
      <c r="AK1451" s="93" t="e">
        <f t="shared" si="265"/>
        <v>#VALUE!</v>
      </c>
    </row>
    <row r="1452" spans="1:37" ht="25.35" customHeight="1" thickTop="1" thickBot="1">
      <c r="A1452" s="296" t="s">
        <v>2356</v>
      </c>
      <c r="B1452" s="297" t="s">
        <v>1175</v>
      </c>
      <c r="C1452" s="297" t="s">
        <v>1175</v>
      </c>
      <c r="D1452" s="297" t="s">
        <v>1175</v>
      </c>
      <c r="E1452" s="297" t="s">
        <v>1175</v>
      </c>
      <c r="F1452" s="297" t="s">
        <v>1175</v>
      </c>
      <c r="G1452" s="297" t="s">
        <v>1175</v>
      </c>
      <c r="H1452" s="297" t="s">
        <v>1175</v>
      </c>
      <c r="I1452" s="297" t="s">
        <v>1175</v>
      </c>
      <c r="J1452" s="297" t="s">
        <v>1175</v>
      </c>
      <c r="K1452" s="297" t="s">
        <v>1175</v>
      </c>
      <c r="L1452" s="297" t="s">
        <v>1175</v>
      </c>
      <c r="M1452" s="297" t="s">
        <v>1175</v>
      </c>
      <c r="N1452" s="297" t="s">
        <v>1175</v>
      </c>
      <c r="O1452" s="297" t="s">
        <v>1175</v>
      </c>
      <c r="P1452" s="297" t="s">
        <v>1175</v>
      </c>
      <c r="Q1452" s="297"/>
      <c r="R1452" s="297"/>
      <c r="S1452" s="297"/>
      <c r="T1452" s="297"/>
      <c r="U1452" s="297"/>
      <c r="V1452" s="297"/>
      <c r="W1452" s="297"/>
      <c r="X1452" s="297"/>
      <c r="Y1452" s="297"/>
      <c r="Z1452" s="297"/>
      <c r="AA1452" s="297"/>
      <c r="AB1452" s="297"/>
      <c r="AC1452" s="298"/>
      <c r="AD1452" s="205">
        <f>'Art. 121'!AF1401</f>
        <v>3</v>
      </c>
      <c r="AE1452" s="91" t="str">
        <f t="shared" si="259"/>
        <v>No aplica</v>
      </c>
      <c r="AF1452">
        <f t="shared" si="260"/>
        <v>1.5</v>
      </c>
      <c r="AG1452" s="89" t="str">
        <f t="shared" si="261"/>
        <v>No aplica</v>
      </c>
      <c r="AH1452" s="92" t="e">
        <f t="shared" si="262"/>
        <v>#VALUE!</v>
      </c>
      <c r="AI1452" s="93" t="str">
        <f t="shared" si="263"/>
        <v>No aplica</v>
      </c>
      <c r="AJ1452" s="93" t="e">
        <f t="shared" si="264"/>
        <v>#VALUE!</v>
      </c>
      <c r="AK1452" s="93" t="e">
        <f t="shared" si="265"/>
        <v>#VALUE!</v>
      </c>
    </row>
    <row r="1453" spans="1:37" ht="25.35" customHeight="1" thickTop="1" thickBot="1">
      <c r="A1453" s="296" t="s">
        <v>2357</v>
      </c>
      <c r="B1453" s="297"/>
      <c r="C1453" s="297"/>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c r="Z1453" s="297"/>
      <c r="AA1453" s="297"/>
      <c r="AB1453" s="297"/>
      <c r="AC1453" s="298"/>
      <c r="AD1453" s="205">
        <f>'Art. 121'!AF1402</f>
        <v>3</v>
      </c>
      <c r="AE1453" s="91" t="str">
        <f t="shared" si="259"/>
        <v>No aplica</v>
      </c>
      <c r="AF1453">
        <f t="shared" si="260"/>
        <v>1.5</v>
      </c>
      <c r="AG1453" s="89" t="str">
        <f t="shared" si="261"/>
        <v>No aplica</v>
      </c>
      <c r="AH1453" s="92" t="e">
        <f t="shared" si="262"/>
        <v>#VALUE!</v>
      </c>
      <c r="AI1453" s="93" t="str">
        <f t="shared" si="263"/>
        <v>No aplica</v>
      </c>
      <c r="AJ1453" s="93" t="e">
        <f t="shared" si="264"/>
        <v>#VALUE!</v>
      </c>
      <c r="AK1453" s="93" t="e">
        <f t="shared" si="265"/>
        <v>#VALUE!</v>
      </c>
    </row>
    <row r="1454" spans="1:37" ht="25.35" customHeight="1" thickTop="1" thickBot="1">
      <c r="A1454" s="296" t="s">
        <v>1038</v>
      </c>
      <c r="B1454" s="297" t="s">
        <v>1039</v>
      </c>
      <c r="C1454" s="297" t="s">
        <v>1039</v>
      </c>
      <c r="D1454" s="297" t="s">
        <v>1039</v>
      </c>
      <c r="E1454" s="297" t="s">
        <v>1039</v>
      </c>
      <c r="F1454" s="297" t="s">
        <v>1039</v>
      </c>
      <c r="G1454" s="297" t="s">
        <v>1039</v>
      </c>
      <c r="H1454" s="297" t="s">
        <v>1039</v>
      </c>
      <c r="I1454" s="297" t="s">
        <v>1039</v>
      </c>
      <c r="J1454" s="297" t="s">
        <v>1039</v>
      </c>
      <c r="K1454" s="297" t="s">
        <v>1039</v>
      </c>
      <c r="L1454" s="297" t="s">
        <v>1039</v>
      </c>
      <c r="M1454" s="297" t="s">
        <v>1039</v>
      </c>
      <c r="N1454" s="297" t="s">
        <v>1039</v>
      </c>
      <c r="O1454" s="297" t="s">
        <v>1039</v>
      </c>
      <c r="P1454" s="297" t="s">
        <v>1039</v>
      </c>
      <c r="Q1454" s="297"/>
      <c r="R1454" s="297"/>
      <c r="S1454" s="297"/>
      <c r="T1454" s="297"/>
      <c r="U1454" s="297"/>
      <c r="V1454" s="297"/>
      <c r="W1454" s="297"/>
      <c r="X1454" s="297"/>
      <c r="Y1454" s="297"/>
      <c r="Z1454" s="297"/>
      <c r="AA1454" s="297"/>
      <c r="AB1454" s="297"/>
      <c r="AC1454" s="298"/>
      <c r="AD1454" s="205">
        <f>'Art. 121'!AF1403</f>
        <v>3</v>
      </c>
      <c r="AE1454" s="91" t="str">
        <f t="shared" si="259"/>
        <v>No aplica</v>
      </c>
      <c r="AF1454">
        <f t="shared" si="260"/>
        <v>1.5</v>
      </c>
      <c r="AG1454" s="89" t="str">
        <f t="shared" si="261"/>
        <v>No aplica</v>
      </c>
      <c r="AH1454" s="92" t="e">
        <f t="shared" si="262"/>
        <v>#VALUE!</v>
      </c>
      <c r="AI1454" s="93" t="str">
        <f t="shared" si="263"/>
        <v>No aplica</v>
      </c>
      <c r="AJ1454" s="93" t="e">
        <f t="shared" si="264"/>
        <v>#VALUE!</v>
      </c>
      <c r="AK1454" s="93" t="e">
        <f t="shared" si="265"/>
        <v>#VALUE!</v>
      </c>
    </row>
    <row r="1455" spans="1:37" ht="25.35" customHeight="1" thickTop="1" thickBot="1">
      <c r="A1455" s="296" t="s">
        <v>2358</v>
      </c>
      <c r="B1455" s="297" t="s">
        <v>1179</v>
      </c>
      <c r="C1455" s="297" t="s">
        <v>1179</v>
      </c>
      <c r="D1455" s="297" t="s">
        <v>1179</v>
      </c>
      <c r="E1455" s="297" t="s">
        <v>1179</v>
      </c>
      <c r="F1455" s="297" t="s">
        <v>1179</v>
      </c>
      <c r="G1455" s="297" t="s">
        <v>1179</v>
      </c>
      <c r="H1455" s="297" t="s">
        <v>1179</v>
      </c>
      <c r="I1455" s="297" t="s">
        <v>1179</v>
      </c>
      <c r="J1455" s="297" t="s">
        <v>1179</v>
      </c>
      <c r="K1455" s="297" t="s">
        <v>1179</v>
      </c>
      <c r="L1455" s="297" t="s">
        <v>1179</v>
      </c>
      <c r="M1455" s="297" t="s">
        <v>1179</v>
      </c>
      <c r="N1455" s="297" t="s">
        <v>1179</v>
      </c>
      <c r="O1455" s="297" t="s">
        <v>1179</v>
      </c>
      <c r="P1455" s="297" t="s">
        <v>1179</v>
      </c>
      <c r="Q1455" s="297"/>
      <c r="R1455" s="297"/>
      <c r="S1455" s="297"/>
      <c r="T1455" s="297"/>
      <c r="U1455" s="297"/>
      <c r="V1455" s="297"/>
      <c r="W1455" s="297"/>
      <c r="X1455" s="297"/>
      <c r="Y1455" s="297"/>
      <c r="Z1455" s="297"/>
      <c r="AA1455" s="297"/>
      <c r="AB1455" s="297"/>
      <c r="AC1455" s="298"/>
      <c r="AD1455" s="205">
        <f>'Art. 121'!AF1404</f>
        <v>3</v>
      </c>
      <c r="AE1455" s="91" t="str">
        <f t="shared" si="259"/>
        <v>No aplica</v>
      </c>
      <c r="AF1455">
        <f t="shared" si="260"/>
        <v>1.5</v>
      </c>
      <c r="AG1455" s="89" t="str">
        <f t="shared" si="261"/>
        <v>No aplica</v>
      </c>
      <c r="AH1455" s="92" t="e">
        <f t="shared" si="262"/>
        <v>#VALUE!</v>
      </c>
      <c r="AI1455" s="93" t="str">
        <f t="shared" si="263"/>
        <v>No aplica</v>
      </c>
      <c r="AJ1455" s="93" t="e">
        <f t="shared" si="264"/>
        <v>#VALUE!</v>
      </c>
      <c r="AK1455" s="93" t="e">
        <f t="shared" si="265"/>
        <v>#VALUE!</v>
      </c>
    </row>
    <row r="1456" spans="1:37" ht="25.35" customHeight="1" thickTop="1" thickBot="1">
      <c r="A1456" s="296" t="s">
        <v>2359</v>
      </c>
      <c r="B1456" s="297" t="s">
        <v>1181</v>
      </c>
      <c r="C1456" s="297" t="s">
        <v>1181</v>
      </c>
      <c r="D1456" s="297" t="s">
        <v>1181</v>
      </c>
      <c r="E1456" s="297" t="s">
        <v>1181</v>
      </c>
      <c r="F1456" s="297" t="s">
        <v>1181</v>
      </c>
      <c r="G1456" s="297" t="s">
        <v>1181</v>
      </c>
      <c r="H1456" s="297" t="s">
        <v>1181</v>
      </c>
      <c r="I1456" s="297" t="s">
        <v>1181</v>
      </c>
      <c r="J1456" s="297" t="s">
        <v>1181</v>
      </c>
      <c r="K1456" s="297" t="s">
        <v>1181</v>
      </c>
      <c r="L1456" s="297" t="s">
        <v>1181</v>
      </c>
      <c r="M1456" s="297" t="s">
        <v>1181</v>
      </c>
      <c r="N1456" s="297" t="s">
        <v>1181</v>
      </c>
      <c r="O1456" s="297" t="s">
        <v>1181</v>
      </c>
      <c r="P1456" s="297" t="s">
        <v>1181</v>
      </c>
      <c r="Q1456" s="297"/>
      <c r="R1456" s="297"/>
      <c r="S1456" s="297"/>
      <c r="T1456" s="297"/>
      <c r="U1456" s="297"/>
      <c r="V1456" s="297"/>
      <c r="W1456" s="297"/>
      <c r="X1456" s="297"/>
      <c r="Y1456" s="297"/>
      <c r="Z1456" s="297"/>
      <c r="AA1456" s="297"/>
      <c r="AB1456" s="297"/>
      <c r="AC1456" s="298"/>
      <c r="AD1456" s="205">
        <f>'Art. 121'!AF1405</f>
        <v>3</v>
      </c>
      <c r="AE1456" s="91" t="str">
        <f t="shared" si="259"/>
        <v>No aplica</v>
      </c>
      <c r="AF1456">
        <f t="shared" si="260"/>
        <v>1.5</v>
      </c>
      <c r="AG1456" s="89" t="str">
        <f t="shared" si="261"/>
        <v>No aplica</v>
      </c>
      <c r="AH1456" s="92" t="e">
        <f t="shared" si="262"/>
        <v>#VALUE!</v>
      </c>
      <c r="AI1456" s="93" t="str">
        <f t="shared" si="263"/>
        <v>No aplica</v>
      </c>
      <c r="AJ1456" s="93" t="e">
        <f t="shared" si="264"/>
        <v>#VALUE!</v>
      </c>
      <c r="AK1456" s="93" t="e">
        <f t="shared" si="265"/>
        <v>#VALUE!</v>
      </c>
    </row>
    <row r="1457" spans="1:37" ht="25.35" customHeight="1" thickTop="1" thickBot="1">
      <c r="A1457" s="296" t="s">
        <v>2360</v>
      </c>
      <c r="B1457" s="297" t="s">
        <v>1183</v>
      </c>
      <c r="C1457" s="297" t="s">
        <v>1183</v>
      </c>
      <c r="D1457" s="297" t="s">
        <v>1183</v>
      </c>
      <c r="E1457" s="297" t="s">
        <v>1183</v>
      </c>
      <c r="F1457" s="297" t="s">
        <v>1183</v>
      </c>
      <c r="G1457" s="297" t="s">
        <v>1183</v>
      </c>
      <c r="H1457" s="297" t="s">
        <v>1183</v>
      </c>
      <c r="I1457" s="297" t="s">
        <v>1183</v>
      </c>
      <c r="J1457" s="297" t="s">
        <v>1183</v>
      </c>
      <c r="K1457" s="297" t="s">
        <v>1183</v>
      </c>
      <c r="L1457" s="297" t="s">
        <v>1183</v>
      </c>
      <c r="M1457" s="297" t="s">
        <v>1183</v>
      </c>
      <c r="N1457" s="297" t="s">
        <v>1183</v>
      </c>
      <c r="O1457" s="297" t="s">
        <v>1183</v>
      </c>
      <c r="P1457" s="297" t="s">
        <v>1183</v>
      </c>
      <c r="Q1457" s="297"/>
      <c r="R1457" s="297"/>
      <c r="S1457" s="297"/>
      <c r="T1457" s="297"/>
      <c r="U1457" s="297"/>
      <c r="V1457" s="297"/>
      <c r="W1457" s="297"/>
      <c r="X1457" s="297"/>
      <c r="Y1457" s="297"/>
      <c r="Z1457" s="297"/>
      <c r="AA1457" s="297"/>
      <c r="AB1457" s="297"/>
      <c r="AC1457" s="298"/>
      <c r="AD1457" s="205">
        <f>'Art. 121'!AF1406</f>
        <v>3</v>
      </c>
      <c r="AE1457" s="91" t="str">
        <f t="shared" si="259"/>
        <v>No aplica</v>
      </c>
      <c r="AF1457">
        <f t="shared" si="260"/>
        <v>1.5</v>
      </c>
      <c r="AG1457" s="89" t="str">
        <f t="shared" si="261"/>
        <v>No aplica</v>
      </c>
      <c r="AH1457" s="92" t="e">
        <f t="shared" si="262"/>
        <v>#VALUE!</v>
      </c>
      <c r="AI1457" s="93" t="str">
        <f t="shared" si="263"/>
        <v>No aplica</v>
      </c>
      <c r="AJ1457" s="93" t="e">
        <f t="shared" si="264"/>
        <v>#VALUE!</v>
      </c>
      <c r="AK1457" s="93" t="e">
        <f t="shared" si="265"/>
        <v>#VALUE!</v>
      </c>
    </row>
    <row r="1458" spans="1:37" ht="25.35" customHeight="1" thickTop="1" thickBot="1">
      <c r="A1458" s="296" t="s">
        <v>2361</v>
      </c>
      <c r="B1458" s="297" t="s">
        <v>1185</v>
      </c>
      <c r="C1458" s="297" t="s">
        <v>1185</v>
      </c>
      <c r="D1458" s="297" t="s">
        <v>1185</v>
      </c>
      <c r="E1458" s="297" t="s">
        <v>1185</v>
      </c>
      <c r="F1458" s="297" t="s">
        <v>1185</v>
      </c>
      <c r="G1458" s="297" t="s">
        <v>1185</v>
      </c>
      <c r="H1458" s="297" t="s">
        <v>1185</v>
      </c>
      <c r="I1458" s="297" t="s">
        <v>1185</v>
      </c>
      <c r="J1458" s="297" t="s">
        <v>1185</v>
      </c>
      <c r="K1458" s="297" t="s">
        <v>1185</v>
      </c>
      <c r="L1458" s="297" t="s">
        <v>1185</v>
      </c>
      <c r="M1458" s="297" t="s">
        <v>1185</v>
      </c>
      <c r="N1458" s="297" t="s">
        <v>1185</v>
      </c>
      <c r="O1458" s="297" t="s">
        <v>1185</v>
      </c>
      <c r="P1458" s="297" t="s">
        <v>1185</v>
      </c>
      <c r="Q1458" s="297"/>
      <c r="R1458" s="297"/>
      <c r="S1458" s="297"/>
      <c r="T1458" s="297"/>
      <c r="U1458" s="297"/>
      <c r="V1458" s="297"/>
      <c r="W1458" s="297"/>
      <c r="X1458" s="297"/>
      <c r="Y1458" s="297"/>
      <c r="Z1458" s="297"/>
      <c r="AA1458" s="297"/>
      <c r="AB1458" s="297"/>
      <c r="AC1458" s="298"/>
      <c r="AD1458" s="205">
        <f>'Art. 121'!AF1407</f>
        <v>3</v>
      </c>
      <c r="AE1458" s="91" t="str">
        <f t="shared" si="259"/>
        <v>No aplica</v>
      </c>
      <c r="AF1458">
        <f t="shared" si="260"/>
        <v>1.5</v>
      </c>
      <c r="AG1458" s="89" t="str">
        <f t="shared" si="261"/>
        <v>No aplica</v>
      </c>
      <c r="AH1458" s="92" t="e">
        <f t="shared" si="262"/>
        <v>#VALUE!</v>
      </c>
      <c r="AI1458" s="93" t="str">
        <f t="shared" si="263"/>
        <v>No aplica</v>
      </c>
      <c r="AJ1458" s="93" t="e">
        <f t="shared" si="264"/>
        <v>#VALUE!</v>
      </c>
      <c r="AK1458" s="93" t="e">
        <f t="shared" si="265"/>
        <v>#VALUE!</v>
      </c>
    </row>
    <row r="1459" spans="1:37" ht="25.35" customHeight="1" thickTop="1" thickBot="1">
      <c r="A1459" s="296" t="s">
        <v>2362</v>
      </c>
      <c r="B1459" s="297" t="s">
        <v>1187</v>
      </c>
      <c r="C1459" s="297" t="s">
        <v>1187</v>
      </c>
      <c r="D1459" s="297" t="s">
        <v>1187</v>
      </c>
      <c r="E1459" s="297" t="s">
        <v>1187</v>
      </c>
      <c r="F1459" s="297" t="s">
        <v>1187</v>
      </c>
      <c r="G1459" s="297" t="s">
        <v>1187</v>
      </c>
      <c r="H1459" s="297" t="s">
        <v>1187</v>
      </c>
      <c r="I1459" s="297" t="s">
        <v>1187</v>
      </c>
      <c r="J1459" s="297" t="s">
        <v>1187</v>
      </c>
      <c r="K1459" s="297" t="s">
        <v>1187</v>
      </c>
      <c r="L1459" s="297" t="s">
        <v>1187</v>
      </c>
      <c r="M1459" s="297" t="s">
        <v>1187</v>
      </c>
      <c r="N1459" s="297" t="s">
        <v>1187</v>
      </c>
      <c r="O1459" s="297" t="s">
        <v>1187</v>
      </c>
      <c r="P1459" s="297" t="s">
        <v>1187</v>
      </c>
      <c r="Q1459" s="297"/>
      <c r="R1459" s="297"/>
      <c r="S1459" s="297"/>
      <c r="T1459" s="297"/>
      <c r="U1459" s="297"/>
      <c r="V1459" s="297"/>
      <c r="W1459" s="297"/>
      <c r="X1459" s="297"/>
      <c r="Y1459" s="297"/>
      <c r="Z1459" s="297"/>
      <c r="AA1459" s="297"/>
      <c r="AB1459" s="297"/>
      <c r="AC1459" s="298"/>
      <c r="AD1459" s="205">
        <f>'Art. 121'!AF1408</f>
        <v>3</v>
      </c>
      <c r="AE1459" s="91" t="str">
        <f t="shared" si="259"/>
        <v>No aplica</v>
      </c>
      <c r="AF1459">
        <f t="shared" si="260"/>
        <v>1.5</v>
      </c>
      <c r="AG1459" s="89" t="str">
        <f t="shared" si="261"/>
        <v>No aplica</v>
      </c>
      <c r="AH1459" s="92" t="e">
        <f t="shared" si="262"/>
        <v>#VALUE!</v>
      </c>
      <c r="AI1459" s="93" t="str">
        <f t="shared" si="263"/>
        <v>No aplica</v>
      </c>
      <c r="AJ1459" s="93" t="e">
        <f t="shared" si="264"/>
        <v>#VALUE!</v>
      </c>
      <c r="AK1459" s="93" t="e">
        <f t="shared" si="265"/>
        <v>#VALUE!</v>
      </c>
    </row>
    <row r="1460" spans="1:37" ht="25.35" customHeight="1" thickTop="1" thickBot="1">
      <c r="A1460" s="296" t="s">
        <v>2363</v>
      </c>
      <c r="B1460" s="297"/>
      <c r="C1460" s="297"/>
      <c r="D1460" s="297"/>
      <c r="E1460" s="297"/>
      <c r="F1460" s="297"/>
      <c r="G1460" s="297"/>
      <c r="H1460" s="297"/>
      <c r="I1460" s="297"/>
      <c r="J1460" s="297"/>
      <c r="K1460" s="297"/>
      <c r="L1460" s="297"/>
      <c r="M1460" s="297"/>
      <c r="N1460" s="297"/>
      <c r="O1460" s="297"/>
      <c r="P1460" s="297"/>
      <c r="Q1460" s="297"/>
      <c r="R1460" s="297"/>
      <c r="S1460" s="297"/>
      <c r="T1460" s="297"/>
      <c r="U1460" s="297"/>
      <c r="V1460" s="297"/>
      <c r="W1460" s="297"/>
      <c r="X1460" s="297"/>
      <c r="Y1460" s="297"/>
      <c r="Z1460" s="297"/>
      <c r="AA1460" s="297"/>
      <c r="AB1460" s="297"/>
      <c r="AC1460" s="298"/>
      <c r="AD1460" s="205">
        <f>'Art. 121'!AF1409</f>
        <v>3</v>
      </c>
      <c r="AE1460" s="91" t="str">
        <f t="shared" si="259"/>
        <v>No aplica</v>
      </c>
      <c r="AF1460">
        <f t="shared" si="260"/>
        <v>1.5</v>
      </c>
      <c r="AG1460" s="89" t="str">
        <f t="shared" si="261"/>
        <v>No aplica</v>
      </c>
      <c r="AH1460" s="92" t="e">
        <f t="shared" si="262"/>
        <v>#VALUE!</v>
      </c>
      <c r="AI1460" s="93" t="str">
        <f t="shared" si="263"/>
        <v>No aplica</v>
      </c>
      <c r="AJ1460" s="93" t="e">
        <f t="shared" si="264"/>
        <v>#VALUE!</v>
      </c>
      <c r="AK1460" s="93" t="e">
        <f t="shared" si="265"/>
        <v>#VALUE!</v>
      </c>
    </row>
    <row r="1461" spans="1:37" ht="25.35" customHeight="1" thickTop="1" thickBot="1">
      <c r="A1461" s="296" t="s">
        <v>2364</v>
      </c>
      <c r="B1461" s="297"/>
      <c r="C1461" s="297"/>
      <c r="D1461" s="297"/>
      <c r="E1461" s="297"/>
      <c r="F1461" s="297"/>
      <c r="G1461" s="297"/>
      <c r="H1461" s="297"/>
      <c r="I1461" s="297"/>
      <c r="J1461" s="297"/>
      <c r="K1461" s="297"/>
      <c r="L1461" s="297"/>
      <c r="M1461" s="297"/>
      <c r="N1461" s="297"/>
      <c r="O1461" s="297"/>
      <c r="P1461" s="297"/>
      <c r="Q1461" s="297"/>
      <c r="R1461" s="297"/>
      <c r="S1461" s="297"/>
      <c r="T1461" s="297"/>
      <c r="U1461" s="297"/>
      <c r="V1461" s="297"/>
      <c r="W1461" s="297"/>
      <c r="X1461" s="297"/>
      <c r="Y1461" s="297"/>
      <c r="Z1461" s="297"/>
      <c r="AA1461" s="297"/>
      <c r="AB1461" s="297"/>
      <c r="AC1461" s="298"/>
      <c r="AD1461" s="205">
        <f>'Art. 121'!AF1410</f>
        <v>3</v>
      </c>
      <c r="AE1461" s="91" t="str">
        <f t="shared" si="259"/>
        <v>No aplica</v>
      </c>
      <c r="AF1461">
        <f t="shared" si="260"/>
        <v>1.5</v>
      </c>
      <c r="AG1461" s="89" t="str">
        <f t="shared" si="261"/>
        <v>No aplica</v>
      </c>
      <c r="AH1461" s="92" t="e">
        <f t="shared" si="262"/>
        <v>#VALUE!</v>
      </c>
      <c r="AI1461" s="93" t="str">
        <f t="shared" si="263"/>
        <v>No aplica</v>
      </c>
      <c r="AJ1461" s="93" t="e">
        <f t="shared" si="264"/>
        <v>#VALUE!</v>
      </c>
      <c r="AK1461" s="93" t="e">
        <f t="shared" si="265"/>
        <v>#VALUE!</v>
      </c>
    </row>
    <row r="1462" spans="1:37" ht="25.35" customHeight="1" thickTop="1" thickBot="1">
      <c r="A1462" s="296" t="s">
        <v>2365</v>
      </c>
      <c r="B1462" s="297"/>
      <c r="C1462" s="297"/>
      <c r="D1462" s="297"/>
      <c r="E1462" s="297"/>
      <c r="F1462" s="297"/>
      <c r="G1462" s="297"/>
      <c r="H1462" s="297"/>
      <c r="I1462" s="297"/>
      <c r="J1462" s="297"/>
      <c r="K1462" s="297"/>
      <c r="L1462" s="297"/>
      <c r="M1462" s="297"/>
      <c r="N1462" s="297"/>
      <c r="O1462" s="297"/>
      <c r="P1462" s="297"/>
      <c r="Q1462" s="297"/>
      <c r="R1462" s="297"/>
      <c r="S1462" s="297"/>
      <c r="T1462" s="297"/>
      <c r="U1462" s="297"/>
      <c r="V1462" s="297"/>
      <c r="W1462" s="297"/>
      <c r="X1462" s="297"/>
      <c r="Y1462" s="297"/>
      <c r="Z1462" s="297"/>
      <c r="AA1462" s="297"/>
      <c r="AB1462" s="297"/>
      <c r="AC1462" s="298"/>
      <c r="AD1462" s="205">
        <f>'Art. 121'!AF1411</f>
        <v>3</v>
      </c>
      <c r="AE1462" s="91" t="str">
        <f t="shared" si="259"/>
        <v>No aplica</v>
      </c>
      <c r="AF1462">
        <f t="shared" si="260"/>
        <v>1.5</v>
      </c>
      <c r="AG1462" s="89" t="str">
        <f t="shared" si="261"/>
        <v>No aplica</v>
      </c>
      <c r="AH1462" s="92" t="e">
        <f t="shared" si="262"/>
        <v>#VALUE!</v>
      </c>
      <c r="AI1462" s="93" t="str">
        <f t="shared" si="263"/>
        <v>No aplica</v>
      </c>
      <c r="AJ1462" s="93" t="e">
        <f t="shared" si="264"/>
        <v>#VALUE!</v>
      </c>
      <c r="AK1462" s="93" t="e">
        <f t="shared" si="265"/>
        <v>#VALUE!</v>
      </c>
    </row>
    <row r="1463" spans="1:37" ht="25.35" customHeight="1" thickTop="1" thickBot="1">
      <c r="A1463" s="296" t="s">
        <v>2366</v>
      </c>
      <c r="B1463" s="297"/>
      <c r="C1463" s="297"/>
      <c r="D1463" s="297"/>
      <c r="E1463" s="297"/>
      <c r="F1463" s="297"/>
      <c r="G1463" s="297"/>
      <c r="H1463" s="297"/>
      <c r="I1463" s="297"/>
      <c r="J1463" s="297"/>
      <c r="K1463" s="297"/>
      <c r="L1463" s="297"/>
      <c r="M1463" s="297"/>
      <c r="N1463" s="297"/>
      <c r="O1463" s="297"/>
      <c r="P1463" s="297"/>
      <c r="Q1463" s="297"/>
      <c r="R1463" s="297"/>
      <c r="S1463" s="297"/>
      <c r="T1463" s="297"/>
      <c r="U1463" s="297"/>
      <c r="V1463" s="297"/>
      <c r="W1463" s="297"/>
      <c r="X1463" s="297"/>
      <c r="Y1463" s="297"/>
      <c r="Z1463" s="297"/>
      <c r="AA1463" s="297"/>
      <c r="AB1463" s="297"/>
      <c r="AC1463" s="298"/>
      <c r="AD1463" s="205">
        <f>'Art. 121'!AF1413</f>
        <v>3</v>
      </c>
      <c r="AE1463" s="91" t="str">
        <f t="shared" si="259"/>
        <v>No aplica</v>
      </c>
      <c r="AF1463">
        <f t="shared" si="260"/>
        <v>1.5</v>
      </c>
      <c r="AG1463" s="89" t="str">
        <f t="shared" si="261"/>
        <v>No aplica</v>
      </c>
      <c r="AH1463" s="92" t="e">
        <f t="shared" si="262"/>
        <v>#VALUE!</v>
      </c>
      <c r="AI1463" s="93" t="str">
        <f t="shared" si="263"/>
        <v>No aplica</v>
      </c>
      <c r="AJ1463" s="93" t="e">
        <f t="shared" si="264"/>
        <v>#VALUE!</v>
      </c>
      <c r="AK1463" s="93" t="e">
        <f t="shared" si="265"/>
        <v>#VALUE!</v>
      </c>
    </row>
    <row r="1464" spans="1:37" ht="25.35" customHeight="1" thickTop="1" thickBot="1">
      <c r="A1464" s="296" t="s">
        <v>2367</v>
      </c>
      <c r="B1464" s="297"/>
      <c r="C1464" s="297"/>
      <c r="D1464" s="297"/>
      <c r="E1464" s="297"/>
      <c r="F1464" s="297"/>
      <c r="G1464" s="297"/>
      <c r="H1464" s="297"/>
      <c r="I1464" s="297"/>
      <c r="J1464" s="297"/>
      <c r="K1464" s="297"/>
      <c r="L1464" s="297"/>
      <c r="M1464" s="297"/>
      <c r="N1464" s="297"/>
      <c r="O1464" s="297"/>
      <c r="P1464" s="297"/>
      <c r="Q1464" s="297"/>
      <c r="R1464" s="297"/>
      <c r="S1464" s="297"/>
      <c r="T1464" s="297"/>
      <c r="U1464" s="297"/>
      <c r="V1464" s="297"/>
      <c r="W1464" s="297"/>
      <c r="X1464" s="297"/>
      <c r="Y1464" s="297"/>
      <c r="Z1464" s="297"/>
      <c r="AA1464" s="297"/>
      <c r="AB1464" s="297"/>
      <c r="AC1464" s="298"/>
      <c r="AD1464" s="205">
        <f>'Art. 121'!AF1414</f>
        <v>3</v>
      </c>
      <c r="AE1464" s="91" t="str">
        <f t="shared" si="259"/>
        <v>No aplica</v>
      </c>
      <c r="AF1464">
        <f t="shared" si="260"/>
        <v>1.5</v>
      </c>
      <c r="AG1464" s="89" t="str">
        <f t="shared" si="261"/>
        <v>No aplica</v>
      </c>
      <c r="AH1464" s="92" t="e">
        <f t="shared" si="262"/>
        <v>#VALUE!</v>
      </c>
      <c r="AI1464" s="93" t="str">
        <f t="shared" si="263"/>
        <v>No aplica</v>
      </c>
      <c r="AJ1464" s="93" t="e">
        <f t="shared" si="264"/>
        <v>#VALUE!</v>
      </c>
      <c r="AK1464" s="93" t="e">
        <f t="shared" si="265"/>
        <v>#VALUE!</v>
      </c>
    </row>
    <row r="1465" spans="1:37" ht="25.35" customHeight="1" thickTop="1" thickBot="1">
      <c r="A1465" s="296" t="s">
        <v>2368</v>
      </c>
      <c r="B1465" s="297"/>
      <c r="C1465" s="297"/>
      <c r="D1465" s="297"/>
      <c r="E1465" s="297"/>
      <c r="F1465" s="297"/>
      <c r="G1465" s="297"/>
      <c r="H1465" s="297"/>
      <c r="I1465" s="297"/>
      <c r="J1465" s="297"/>
      <c r="K1465" s="297"/>
      <c r="L1465" s="297"/>
      <c r="M1465" s="297"/>
      <c r="N1465" s="297"/>
      <c r="O1465" s="297"/>
      <c r="P1465" s="297"/>
      <c r="Q1465" s="297"/>
      <c r="R1465" s="297"/>
      <c r="S1465" s="297"/>
      <c r="T1465" s="297"/>
      <c r="U1465" s="297"/>
      <c r="V1465" s="297"/>
      <c r="W1465" s="297"/>
      <c r="X1465" s="297"/>
      <c r="Y1465" s="297"/>
      <c r="Z1465" s="297"/>
      <c r="AA1465" s="297"/>
      <c r="AB1465" s="297"/>
      <c r="AC1465" s="298"/>
      <c r="AD1465" s="205">
        <f>'Art. 121'!AF1415</f>
        <v>3</v>
      </c>
      <c r="AE1465" s="91" t="str">
        <f t="shared" si="259"/>
        <v>No aplica</v>
      </c>
      <c r="AF1465">
        <f t="shared" si="260"/>
        <v>1.5</v>
      </c>
      <c r="AG1465" s="89" t="str">
        <f t="shared" si="261"/>
        <v>No aplica</v>
      </c>
      <c r="AH1465" s="92" t="e">
        <f t="shared" si="262"/>
        <v>#VALUE!</v>
      </c>
      <c r="AI1465" s="93" t="str">
        <f t="shared" si="263"/>
        <v>No aplica</v>
      </c>
      <c r="AJ1465" s="93" t="e">
        <f t="shared" si="264"/>
        <v>#VALUE!</v>
      </c>
      <c r="AK1465" s="93" t="e">
        <f t="shared" si="265"/>
        <v>#VALUE!</v>
      </c>
    </row>
    <row r="1466" spans="1:37" ht="25.35" customHeight="1" thickTop="1" thickBot="1">
      <c r="A1466" s="296" t="s">
        <v>2369</v>
      </c>
      <c r="B1466" s="297" t="s">
        <v>1196</v>
      </c>
      <c r="C1466" s="297" t="s">
        <v>1196</v>
      </c>
      <c r="D1466" s="297" t="s">
        <v>1196</v>
      </c>
      <c r="E1466" s="297" t="s">
        <v>1196</v>
      </c>
      <c r="F1466" s="297" t="s">
        <v>1196</v>
      </c>
      <c r="G1466" s="297" t="s">
        <v>1196</v>
      </c>
      <c r="H1466" s="297" t="s">
        <v>1196</v>
      </c>
      <c r="I1466" s="297" t="s">
        <v>1196</v>
      </c>
      <c r="J1466" s="297" t="s">
        <v>1196</v>
      </c>
      <c r="K1466" s="297" t="s">
        <v>1196</v>
      </c>
      <c r="L1466" s="297" t="s">
        <v>1196</v>
      </c>
      <c r="M1466" s="297" t="s">
        <v>1196</v>
      </c>
      <c r="N1466" s="297" t="s">
        <v>1196</v>
      </c>
      <c r="O1466" s="297" t="s">
        <v>1196</v>
      </c>
      <c r="P1466" s="297" t="s">
        <v>1196</v>
      </c>
      <c r="Q1466" s="297"/>
      <c r="R1466" s="297"/>
      <c r="S1466" s="297"/>
      <c r="T1466" s="297"/>
      <c r="U1466" s="297"/>
      <c r="V1466" s="297"/>
      <c r="W1466" s="297"/>
      <c r="X1466" s="297"/>
      <c r="Y1466" s="297"/>
      <c r="Z1466" s="297"/>
      <c r="AA1466" s="297"/>
      <c r="AB1466" s="297"/>
      <c r="AC1466" s="298"/>
      <c r="AD1466" s="205">
        <f>'Art. 121'!AF1416</f>
        <v>3</v>
      </c>
      <c r="AE1466" s="91" t="str">
        <f t="shared" si="259"/>
        <v>No aplica</v>
      </c>
      <c r="AF1466">
        <f t="shared" si="260"/>
        <v>1.5</v>
      </c>
      <c r="AG1466" s="89" t="str">
        <f t="shared" si="261"/>
        <v>No aplica</v>
      </c>
      <c r="AH1466" s="92" t="e">
        <f t="shared" si="262"/>
        <v>#VALUE!</v>
      </c>
      <c r="AI1466" s="93" t="str">
        <f t="shared" si="263"/>
        <v>No aplica</v>
      </c>
      <c r="AJ1466" s="93" t="e">
        <f t="shared" si="264"/>
        <v>#VALUE!</v>
      </c>
      <c r="AK1466" s="93" t="e">
        <f t="shared" si="265"/>
        <v>#VALUE!</v>
      </c>
    </row>
    <row r="1467" spans="1:37" ht="25.35" customHeight="1" thickTop="1" thickBot="1">
      <c r="A1467" s="296" t="s">
        <v>2370</v>
      </c>
      <c r="B1467" s="297"/>
      <c r="C1467" s="297"/>
      <c r="D1467" s="297"/>
      <c r="E1467" s="297"/>
      <c r="F1467" s="297"/>
      <c r="G1467" s="297"/>
      <c r="H1467" s="297"/>
      <c r="I1467" s="297"/>
      <c r="J1467" s="297"/>
      <c r="K1467" s="297"/>
      <c r="L1467" s="297"/>
      <c r="M1467" s="297"/>
      <c r="N1467" s="297"/>
      <c r="O1467" s="297"/>
      <c r="P1467" s="297"/>
      <c r="Q1467" s="297"/>
      <c r="R1467" s="297"/>
      <c r="S1467" s="297"/>
      <c r="T1467" s="297"/>
      <c r="U1467" s="297"/>
      <c r="V1467" s="297"/>
      <c r="W1467" s="297"/>
      <c r="X1467" s="297"/>
      <c r="Y1467" s="297"/>
      <c r="Z1467" s="297"/>
      <c r="AA1467" s="297"/>
      <c r="AB1467" s="297"/>
      <c r="AC1467" s="298"/>
      <c r="AD1467" s="205">
        <f>'Art. 121'!AF1417</f>
        <v>3</v>
      </c>
      <c r="AE1467" s="91" t="str">
        <f t="shared" si="259"/>
        <v>No aplica</v>
      </c>
      <c r="AF1467">
        <f t="shared" si="260"/>
        <v>1.5</v>
      </c>
      <c r="AG1467" s="89" t="str">
        <f t="shared" si="261"/>
        <v>No aplica</v>
      </c>
      <c r="AH1467" s="92" t="e">
        <f t="shared" si="262"/>
        <v>#VALUE!</v>
      </c>
      <c r="AI1467" s="93" t="str">
        <f t="shared" si="263"/>
        <v>No aplica</v>
      </c>
      <c r="AJ1467" s="93" t="e">
        <f t="shared" si="264"/>
        <v>#VALUE!</v>
      </c>
      <c r="AK1467" s="93" t="e">
        <f t="shared" si="265"/>
        <v>#VALUE!</v>
      </c>
    </row>
    <row r="1468" spans="1:37" ht="25.35" customHeight="1" thickTop="1" thickBot="1">
      <c r="A1468" s="296" t="s">
        <v>2371</v>
      </c>
      <c r="B1468" s="297"/>
      <c r="C1468" s="297"/>
      <c r="D1468" s="297"/>
      <c r="E1468" s="297"/>
      <c r="F1468" s="297"/>
      <c r="G1468" s="297"/>
      <c r="H1468" s="297"/>
      <c r="I1468" s="297"/>
      <c r="J1468" s="297"/>
      <c r="K1468" s="297"/>
      <c r="L1468" s="297"/>
      <c r="M1468" s="297"/>
      <c r="N1468" s="297"/>
      <c r="O1468" s="297"/>
      <c r="P1468" s="297"/>
      <c r="Q1468" s="297"/>
      <c r="R1468" s="297"/>
      <c r="S1468" s="297"/>
      <c r="T1468" s="297"/>
      <c r="U1468" s="297"/>
      <c r="V1468" s="297"/>
      <c r="W1468" s="297"/>
      <c r="X1468" s="297"/>
      <c r="Y1468" s="297"/>
      <c r="Z1468" s="297"/>
      <c r="AA1468" s="297"/>
      <c r="AB1468" s="297"/>
      <c r="AC1468" s="298"/>
      <c r="AD1468" s="205">
        <f>'Art. 121'!AF1418</f>
        <v>3</v>
      </c>
      <c r="AE1468" s="91" t="str">
        <f t="shared" si="259"/>
        <v>No aplica</v>
      </c>
      <c r="AF1468">
        <f t="shared" si="260"/>
        <v>1.5</v>
      </c>
      <c r="AG1468" s="89" t="str">
        <f t="shared" si="261"/>
        <v>No aplica</v>
      </c>
      <c r="AH1468" s="92" t="e">
        <f t="shared" si="262"/>
        <v>#VALUE!</v>
      </c>
      <c r="AI1468" s="93" t="str">
        <f t="shared" si="263"/>
        <v>No aplica</v>
      </c>
      <c r="AJ1468" s="93" t="e">
        <f t="shared" si="264"/>
        <v>#VALUE!</v>
      </c>
      <c r="AK1468" s="93" t="e">
        <f t="shared" si="265"/>
        <v>#VALUE!</v>
      </c>
    </row>
    <row r="1469" spans="1:37" ht="25.35" customHeight="1" thickTop="1" thickBot="1">
      <c r="A1469" s="296" t="s">
        <v>2372</v>
      </c>
      <c r="B1469" s="297"/>
      <c r="C1469" s="297"/>
      <c r="D1469" s="297"/>
      <c r="E1469" s="297"/>
      <c r="F1469" s="297"/>
      <c r="G1469" s="297"/>
      <c r="H1469" s="297"/>
      <c r="I1469" s="297"/>
      <c r="J1469" s="297"/>
      <c r="K1469" s="297"/>
      <c r="L1469" s="297"/>
      <c r="M1469" s="297"/>
      <c r="N1469" s="297"/>
      <c r="O1469" s="297"/>
      <c r="P1469" s="297"/>
      <c r="Q1469" s="297"/>
      <c r="R1469" s="297"/>
      <c r="S1469" s="297"/>
      <c r="T1469" s="297"/>
      <c r="U1469" s="297"/>
      <c r="V1469" s="297"/>
      <c r="W1469" s="297"/>
      <c r="X1469" s="297"/>
      <c r="Y1469" s="297"/>
      <c r="Z1469" s="297"/>
      <c r="AA1469" s="297"/>
      <c r="AB1469" s="297"/>
      <c r="AC1469" s="298"/>
      <c r="AD1469" s="205">
        <f>'Art. 121'!AF1419</f>
        <v>3</v>
      </c>
      <c r="AE1469" s="91" t="str">
        <f t="shared" si="259"/>
        <v>No aplica</v>
      </c>
      <c r="AF1469">
        <f t="shared" si="260"/>
        <v>1.5</v>
      </c>
      <c r="AG1469" s="89" t="str">
        <f t="shared" si="261"/>
        <v>No aplica</v>
      </c>
      <c r="AH1469" s="92" t="e">
        <f t="shared" si="262"/>
        <v>#VALUE!</v>
      </c>
      <c r="AI1469" s="93" t="str">
        <f t="shared" si="263"/>
        <v>No aplica</v>
      </c>
      <c r="AJ1469" s="93" t="e">
        <f t="shared" si="264"/>
        <v>#VALUE!</v>
      </c>
      <c r="AK1469" s="93" t="e">
        <f t="shared" si="265"/>
        <v>#VALUE!</v>
      </c>
    </row>
    <row r="1470" spans="1:37" ht="25.35" customHeight="1" thickTop="1" thickBot="1">
      <c r="A1470" s="296" t="s">
        <v>2373</v>
      </c>
      <c r="B1470" s="297"/>
      <c r="C1470" s="297"/>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c r="Z1470" s="297"/>
      <c r="AA1470" s="297"/>
      <c r="AB1470" s="297"/>
      <c r="AC1470" s="298"/>
      <c r="AD1470" s="205">
        <f>'Art. 121'!AF1420</f>
        <v>3</v>
      </c>
      <c r="AE1470" s="91" t="str">
        <f t="shared" si="259"/>
        <v>No aplica</v>
      </c>
      <c r="AF1470">
        <f t="shared" si="260"/>
        <v>1.5</v>
      </c>
      <c r="AG1470" s="89" t="str">
        <f t="shared" si="261"/>
        <v>No aplica</v>
      </c>
      <c r="AH1470" s="92" t="e">
        <f t="shared" si="262"/>
        <v>#VALUE!</v>
      </c>
      <c r="AI1470" s="93" t="str">
        <f t="shared" si="263"/>
        <v>No aplica</v>
      </c>
      <c r="AJ1470" s="93" t="e">
        <f t="shared" si="264"/>
        <v>#VALUE!</v>
      </c>
      <c r="AK1470" s="93" t="e">
        <f t="shared" si="265"/>
        <v>#VALUE!</v>
      </c>
    </row>
    <row r="1471" spans="1:37" ht="25.35" customHeight="1" thickTop="1" thickBot="1">
      <c r="A1471" s="296" t="s">
        <v>2374</v>
      </c>
      <c r="B1471" s="297"/>
      <c r="C1471" s="297"/>
      <c r="D1471" s="297"/>
      <c r="E1471" s="297"/>
      <c r="F1471" s="297"/>
      <c r="G1471" s="297"/>
      <c r="H1471" s="297"/>
      <c r="I1471" s="297"/>
      <c r="J1471" s="297"/>
      <c r="K1471" s="297"/>
      <c r="L1471" s="297"/>
      <c r="M1471" s="297"/>
      <c r="N1471" s="297"/>
      <c r="O1471" s="297"/>
      <c r="P1471" s="297"/>
      <c r="Q1471" s="297"/>
      <c r="R1471" s="297"/>
      <c r="S1471" s="297"/>
      <c r="T1471" s="297"/>
      <c r="U1471" s="297"/>
      <c r="V1471" s="297"/>
      <c r="W1471" s="297"/>
      <c r="X1471" s="297"/>
      <c r="Y1471" s="297"/>
      <c r="Z1471" s="297"/>
      <c r="AA1471" s="297"/>
      <c r="AB1471" s="297"/>
      <c r="AC1471" s="298"/>
      <c r="AD1471" s="205">
        <f>'Art. 121'!AF1421</f>
        <v>3</v>
      </c>
      <c r="AE1471" s="91" t="str">
        <f t="shared" si="259"/>
        <v>No aplica</v>
      </c>
      <c r="AF1471">
        <f t="shared" si="260"/>
        <v>1.5</v>
      </c>
      <c r="AG1471" s="89" t="str">
        <f t="shared" si="261"/>
        <v>No aplica</v>
      </c>
      <c r="AH1471" s="92" t="e">
        <f t="shared" si="262"/>
        <v>#VALUE!</v>
      </c>
      <c r="AI1471" s="93" t="str">
        <f t="shared" si="263"/>
        <v>No aplica</v>
      </c>
      <c r="AJ1471" s="93" t="e">
        <f t="shared" si="264"/>
        <v>#VALUE!</v>
      </c>
      <c r="AK1471" s="93" t="e">
        <f t="shared" si="265"/>
        <v>#VALUE!</v>
      </c>
    </row>
    <row r="1472" spans="1:37" ht="25.35" customHeight="1" thickTop="1" thickBot="1">
      <c r="A1472" s="296" t="s">
        <v>2375</v>
      </c>
      <c r="B1472" s="297"/>
      <c r="C1472" s="297"/>
      <c r="D1472" s="297"/>
      <c r="E1472" s="297"/>
      <c r="F1472" s="297"/>
      <c r="G1472" s="297"/>
      <c r="H1472" s="297"/>
      <c r="I1472" s="297"/>
      <c r="J1472" s="297"/>
      <c r="K1472" s="297"/>
      <c r="L1472" s="297"/>
      <c r="M1472" s="297"/>
      <c r="N1472" s="297"/>
      <c r="O1472" s="297"/>
      <c r="P1472" s="297"/>
      <c r="Q1472" s="297"/>
      <c r="R1472" s="297"/>
      <c r="S1472" s="297"/>
      <c r="T1472" s="297"/>
      <c r="U1472" s="297"/>
      <c r="V1472" s="297"/>
      <c r="W1472" s="297"/>
      <c r="X1472" s="297"/>
      <c r="Y1472" s="297"/>
      <c r="Z1472" s="297"/>
      <c r="AA1472" s="297"/>
      <c r="AB1472" s="297"/>
      <c r="AC1472" s="298"/>
      <c r="AD1472" s="205">
        <f>'Art. 121'!AF1422</f>
        <v>3</v>
      </c>
      <c r="AE1472" s="91" t="str">
        <f t="shared" si="259"/>
        <v>No aplica</v>
      </c>
      <c r="AF1472">
        <f t="shared" si="260"/>
        <v>1.5</v>
      </c>
      <c r="AG1472" s="89" t="str">
        <f t="shared" si="261"/>
        <v>No aplica</v>
      </c>
      <c r="AH1472" s="92" t="e">
        <f t="shared" si="262"/>
        <v>#VALUE!</v>
      </c>
      <c r="AI1472" s="93" t="str">
        <f t="shared" si="263"/>
        <v>No aplica</v>
      </c>
      <c r="AJ1472" s="93" t="e">
        <f t="shared" si="264"/>
        <v>#VALUE!</v>
      </c>
      <c r="AK1472" s="93" t="e">
        <f t="shared" si="265"/>
        <v>#VALUE!</v>
      </c>
    </row>
    <row r="1473" spans="1:37" ht="25.35" customHeight="1" thickTop="1" thickBot="1">
      <c r="A1473" s="296" t="s">
        <v>2376</v>
      </c>
      <c r="B1473" s="297"/>
      <c r="C1473" s="297"/>
      <c r="D1473" s="297"/>
      <c r="E1473" s="297"/>
      <c r="F1473" s="297"/>
      <c r="G1473" s="297"/>
      <c r="H1473" s="297"/>
      <c r="I1473" s="297"/>
      <c r="J1473" s="297"/>
      <c r="K1473" s="297"/>
      <c r="L1473" s="297"/>
      <c r="M1473" s="297"/>
      <c r="N1473" s="297"/>
      <c r="O1473" s="297"/>
      <c r="P1473" s="297"/>
      <c r="Q1473" s="297"/>
      <c r="R1473" s="297"/>
      <c r="S1473" s="297"/>
      <c r="T1473" s="297"/>
      <c r="U1473" s="297"/>
      <c r="V1473" s="297"/>
      <c r="W1473" s="297"/>
      <c r="X1473" s="297"/>
      <c r="Y1473" s="297"/>
      <c r="Z1473" s="297"/>
      <c r="AA1473" s="297"/>
      <c r="AB1473" s="297"/>
      <c r="AC1473" s="298"/>
      <c r="AD1473" s="205">
        <f>'Art. 121'!AF1423</f>
        <v>3</v>
      </c>
      <c r="AE1473" s="91" t="str">
        <f t="shared" si="259"/>
        <v>No aplica</v>
      </c>
      <c r="AF1473">
        <f t="shared" si="260"/>
        <v>1.5</v>
      </c>
      <c r="AG1473" s="89" t="str">
        <f t="shared" si="261"/>
        <v>No aplica</v>
      </c>
      <c r="AH1473" s="92" t="e">
        <f t="shared" si="262"/>
        <v>#VALUE!</v>
      </c>
      <c r="AI1473" s="93" t="str">
        <f t="shared" si="263"/>
        <v>No aplica</v>
      </c>
      <c r="AJ1473" s="93" t="e">
        <f t="shared" si="264"/>
        <v>#VALUE!</v>
      </c>
      <c r="AK1473" s="93" t="e">
        <f t="shared" si="265"/>
        <v>#VALUE!</v>
      </c>
    </row>
    <row r="1474" spans="1:37" ht="25.35" customHeight="1" thickTop="1" thickBot="1">
      <c r="A1474" s="296" t="s">
        <v>2377</v>
      </c>
      <c r="B1474" s="297"/>
      <c r="C1474" s="297"/>
      <c r="D1474" s="297"/>
      <c r="E1474" s="297"/>
      <c r="F1474" s="297"/>
      <c r="G1474" s="297"/>
      <c r="H1474" s="297"/>
      <c r="I1474" s="297"/>
      <c r="J1474" s="297"/>
      <c r="K1474" s="297"/>
      <c r="L1474" s="297"/>
      <c r="M1474" s="297"/>
      <c r="N1474" s="297"/>
      <c r="O1474" s="297"/>
      <c r="P1474" s="297"/>
      <c r="Q1474" s="297"/>
      <c r="R1474" s="297"/>
      <c r="S1474" s="297"/>
      <c r="T1474" s="297"/>
      <c r="U1474" s="297"/>
      <c r="V1474" s="297"/>
      <c r="W1474" s="297"/>
      <c r="X1474" s="297"/>
      <c r="Y1474" s="297"/>
      <c r="Z1474" s="297"/>
      <c r="AA1474" s="297"/>
      <c r="AB1474" s="297"/>
      <c r="AC1474" s="298"/>
      <c r="AD1474" s="205">
        <f>'Art. 121'!AF1424</f>
        <v>3</v>
      </c>
      <c r="AE1474" s="91" t="str">
        <f t="shared" si="259"/>
        <v>No aplica</v>
      </c>
      <c r="AF1474">
        <f t="shared" si="260"/>
        <v>1.5</v>
      </c>
      <c r="AG1474" s="89" t="str">
        <f t="shared" si="261"/>
        <v>No aplica</v>
      </c>
      <c r="AH1474" s="92" t="e">
        <f t="shared" si="262"/>
        <v>#VALUE!</v>
      </c>
      <c r="AI1474" s="93" t="str">
        <f t="shared" si="263"/>
        <v>No aplica</v>
      </c>
      <c r="AJ1474" s="93" t="e">
        <f t="shared" si="264"/>
        <v>#VALUE!</v>
      </c>
      <c r="AK1474" s="93" t="e">
        <f t="shared" si="265"/>
        <v>#VALUE!</v>
      </c>
    </row>
    <row r="1475" spans="1:37" ht="25.35" customHeight="1" thickTop="1" thickBot="1">
      <c r="A1475" s="296" t="s">
        <v>2378</v>
      </c>
      <c r="B1475" s="297" t="s">
        <v>1169</v>
      </c>
      <c r="C1475" s="297" t="s">
        <v>1169</v>
      </c>
      <c r="D1475" s="297" t="s">
        <v>1169</v>
      </c>
      <c r="E1475" s="297" t="s">
        <v>1169</v>
      </c>
      <c r="F1475" s="297" t="s">
        <v>1169</v>
      </c>
      <c r="G1475" s="297" t="s">
        <v>1169</v>
      </c>
      <c r="H1475" s="297" t="s">
        <v>1169</v>
      </c>
      <c r="I1475" s="297" t="s">
        <v>1169</v>
      </c>
      <c r="J1475" s="297" t="s">
        <v>1169</v>
      </c>
      <c r="K1475" s="297" t="s">
        <v>1169</v>
      </c>
      <c r="L1475" s="297" t="s">
        <v>1169</v>
      </c>
      <c r="M1475" s="297" t="s">
        <v>1169</v>
      </c>
      <c r="N1475" s="297" t="s">
        <v>1169</v>
      </c>
      <c r="O1475" s="297" t="s">
        <v>1169</v>
      </c>
      <c r="P1475" s="297" t="s">
        <v>1169</v>
      </c>
      <c r="Q1475" s="297"/>
      <c r="R1475" s="297"/>
      <c r="S1475" s="297"/>
      <c r="T1475" s="297"/>
      <c r="U1475" s="297"/>
      <c r="V1475" s="297"/>
      <c r="W1475" s="297"/>
      <c r="X1475" s="297"/>
      <c r="Y1475" s="297"/>
      <c r="Z1475" s="297"/>
      <c r="AA1475" s="297"/>
      <c r="AB1475" s="297"/>
      <c r="AC1475" s="298"/>
      <c r="AD1475" s="205">
        <f>'Art. 121'!AF1425</f>
        <v>3</v>
      </c>
      <c r="AE1475" s="91" t="str">
        <f t="shared" si="259"/>
        <v>No aplica</v>
      </c>
      <c r="AF1475">
        <f t="shared" si="260"/>
        <v>1.5</v>
      </c>
      <c r="AG1475" s="89" t="str">
        <f t="shared" si="261"/>
        <v>No aplica</v>
      </c>
      <c r="AH1475" s="92" t="e">
        <f t="shared" si="262"/>
        <v>#VALUE!</v>
      </c>
      <c r="AI1475" s="93" t="str">
        <f t="shared" si="263"/>
        <v>No aplica</v>
      </c>
      <c r="AJ1475" s="93" t="e">
        <f t="shared" si="264"/>
        <v>#VALUE!</v>
      </c>
      <c r="AK1475" s="93" t="e">
        <f t="shared" si="265"/>
        <v>#VALUE!</v>
      </c>
    </row>
    <row r="1476" spans="1:37" ht="25.35" customHeight="1" thickTop="1" thickBot="1">
      <c r="A1476" s="296" t="s">
        <v>2379</v>
      </c>
      <c r="B1476" s="297" t="s">
        <v>1207</v>
      </c>
      <c r="C1476" s="297" t="s">
        <v>1207</v>
      </c>
      <c r="D1476" s="297" t="s">
        <v>1207</v>
      </c>
      <c r="E1476" s="297" t="s">
        <v>1207</v>
      </c>
      <c r="F1476" s="297" t="s">
        <v>1207</v>
      </c>
      <c r="G1476" s="297" t="s">
        <v>1207</v>
      </c>
      <c r="H1476" s="297" t="s">
        <v>1207</v>
      </c>
      <c r="I1476" s="297" t="s">
        <v>1207</v>
      </c>
      <c r="J1476" s="297" t="s">
        <v>1207</v>
      </c>
      <c r="K1476" s="297" t="s">
        <v>1207</v>
      </c>
      <c r="L1476" s="297" t="s">
        <v>1207</v>
      </c>
      <c r="M1476" s="297" t="s">
        <v>1207</v>
      </c>
      <c r="N1476" s="297" t="s">
        <v>1207</v>
      </c>
      <c r="O1476" s="297" t="s">
        <v>1207</v>
      </c>
      <c r="P1476" s="297" t="s">
        <v>1207</v>
      </c>
      <c r="Q1476" s="297"/>
      <c r="R1476" s="297"/>
      <c r="S1476" s="297"/>
      <c r="T1476" s="297"/>
      <c r="U1476" s="297"/>
      <c r="V1476" s="297"/>
      <c r="W1476" s="297"/>
      <c r="X1476" s="297"/>
      <c r="Y1476" s="297"/>
      <c r="Z1476" s="297"/>
      <c r="AA1476" s="297"/>
      <c r="AB1476" s="297"/>
      <c r="AC1476" s="298"/>
      <c r="AD1476" s="205">
        <f>'Art. 121'!AF1426</f>
        <v>3</v>
      </c>
      <c r="AE1476" s="91" t="str">
        <f t="shared" si="259"/>
        <v>No aplica</v>
      </c>
      <c r="AF1476">
        <f t="shared" si="260"/>
        <v>1.5</v>
      </c>
      <c r="AG1476" s="89" t="str">
        <f t="shared" si="261"/>
        <v>No aplica</v>
      </c>
      <c r="AH1476" s="92" t="e">
        <f t="shared" si="262"/>
        <v>#VALUE!</v>
      </c>
      <c r="AI1476" s="93" t="str">
        <f t="shared" si="263"/>
        <v>No aplica</v>
      </c>
      <c r="AJ1476" s="93" t="e">
        <f t="shared" si="264"/>
        <v>#VALUE!</v>
      </c>
      <c r="AK1476" s="93" t="e">
        <f t="shared" si="265"/>
        <v>#VALUE!</v>
      </c>
    </row>
    <row r="1477" spans="1:37" ht="25.35" customHeight="1" thickTop="1" thickBot="1">
      <c r="A1477" s="296" t="s">
        <v>2380</v>
      </c>
      <c r="B1477" s="297" t="s">
        <v>1209</v>
      </c>
      <c r="C1477" s="297" t="s">
        <v>1209</v>
      </c>
      <c r="D1477" s="297" t="s">
        <v>1209</v>
      </c>
      <c r="E1477" s="297" t="s">
        <v>1209</v>
      </c>
      <c r="F1477" s="297" t="s">
        <v>1209</v>
      </c>
      <c r="G1477" s="297" t="s">
        <v>1209</v>
      </c>
      <c r="H1477" s="297" t="s">
        <v>1209</v>
      </c>
      <c r="I1477" s="297" t="s">
        <v>1209</v>
      </c>
      <c r="J1477" s="297" t="s">
        <v>1209</v>
      </c>
      <c r="K1477" s="297" t="s">
        <v>1209</v>
      </c>
      <c r="L1477" s="297" t="s">
        <v>1209</v>
      </c>
      <c r="M1477" s="297" t="s">
        <v>1209</v>
      </c>
      <c r="N1477" s="297" t="s">
        <v>1209</v>
      </c>
      <c r="O1477" s="297" t="s">
        <v>1209</v>
      </c>
      <c r="P1477" s="297" t="s">
        <v>1209</v>
      </c>
      <c r="Q1477" s="297"/>
      <c r="R1477" s="297"/>
      <c r="S1477" s="297"/>
      <c r="T1477" s="297"/>
      <c r="U1477" s="297"/>
      <c r="V1477" s="297"/>
      <c r="W1477" s="297"/>
      <c r="X1477" s="297"/>
      <c r="Y1477" s="297"/>
      <c r="Z1477" s="297"/>
      <c r="AA1477" s="297"/>
      <c r="AB1477" s="297"/>
      <c r="AC1477" s="298"/>
      <c r="AD1477" s="205">
        <f>'Art. 121'!AF1427</f>
        <v>3</v>
      </c>
      <c r="AE1477" s="91" t="str">
        <f t="shared" si="259"/>
        <v>No aplica</v>
      </c>
      <c r="AF1477">
        <f t="shared" si="260"/>
        <v>1.5</v>
      </c>
      <c r="AG1477" s="89" t="str">
        <f t="shared" si="261"/>
        <v>No aplica</v>
      </c>
      <c r="AH1477" s="92" t="e">
        <f t="shared" si="262"/>
        <v>#VALUE!</v>
      </c>
      <c r="AI1477" s="93" t="str">
        <f t="shared" si="263"/>
        <v>No aplica</v>
      </c>
      <c r="AJ1477" s="93" t="e">
        <f t="shared" si="264"/>
        <v>#VALUE!</v>
      </c>
      <c r="AK1477" s="93" t="e">
        <f t="shared" si="265"/>
        <v>#VALUE!</v>
      </c>
    </row>
    <row r="1478" spans="1:37" ht="25.35" customHeight="1" thickTop="1" thickBot="1">
      <c r="A1478" s="296" t="s">
        <v>2381</v>
      </c>
      <c r="B1478" s="297" t="s">
        <v>1211</v>
      </c>
      <c r="C1478" s="297" t="s">
        <v>1211</v>
      </c>
      <c r="D1478" s="297" t="s">
        <v>1211</v>
      </c>
      <c r="E1478" s="297" t="s">
        <v>1211</v>
      </c>
      <c r="F1478" s="297" t="s">
        <v>1211</v>
      </c>
      <c r="G1478" s="297" t="s">
        <v>1211</v>
      </c>
      <c r="H1478" s="297" t="s">
        <v>1211</v>
      </c>
      <c r="I1478" s="297" t="s">
        <v>1211</v>
      </c>
      <c r="J1478" s="297" t="s">
        <v>1211</v>
      </c>
      <c r="K1478" s="297" t="s">
        <v>1211</v>
      </c>
      <c r="L1478" s="297" t="s">
        <v>1211</v>
      </c>
      <c r="M1478" s="297" t="s">
        <v>1211</v>
      </c>
      <c r="N1478" s="297" t="s">
        <v>1211</v>
      </c>
      <c r="O1478" s="297" t="s">
        <v>1211</v>
      </c>
      <c r="P1478" s="297" t="s">
        <v>1211</v>
      </c>
      <c r="Q1478" s="297"/>
      <c r="R1478" s="297"/>
      <c r="S1478" s="297"/>
      <c r="T1478" s="297"/>
      <c r="U1478" s="297"/>
      <c r="V1478" s="297"/>
      <c r="W1478" s="297"/>
      <c r="X1478" s="297"/>
      <c r="Y1478" s="297"/>
      <c r="Z1478" s="297"/>
      <c r="AA1478" s="297"/>
      <c r="AB1478" s="297"/>
      <c r="AC1478" s="298"/>
      <c r="AD1478" s="205">
        <f>'Art. 121'!AF1428</f>
        <v>3</v>
      </c>
      <c r="AE1478" s="91" t="str">
        <f t="shared" si="259"/>
        <v>No aplica</v>
      </c>
      <c r="AF1478">
        <f t="shared" si="260"/>
        <v>1.5</v>
      </c>
      <c r="AG1478" s="89" t="str">
        <f t="shared" si="261"/>
        <v>No aplica</v>
      </c>
      <c r="AH1478" s="92" t="e">
        <f t="shared" si="262"/>
        <v>#VALUE!</v>
      </c>
      <c r="AI1478" s="93" t="str">
        <f t="shared" si="263"/>
        <v>No aplica</v>
      </c>
      <c r="AJ1478" s="93" t="e">
        <f t="shared" si="264"/>
        <v>#VALUE!</v>
      </c>
      <c r="AK1478" s="93" t="e">
        <f t="shared" si="265"/>
        <v>#VALUE!</v>
      </c>
    </row>
    <row r="1479" spans="1:37" ht="25.35" customHeight="1" thickTop="1" thickBot="1">
      <c r="A1479" s="296" t="s">
        <v>2382</v>
      </c>
      <c r="B1479" s="297" t="s">
        <v>1213</v>
      </c>
      <c r="C1479" s="297" t="s">
        <v>1213</v>
      </c>
      <c r="D1479" s="297" t="s">
        <v>1213</v>
      </c>
      <c r="E1479" s="297" t="s">
        <v>1213</v>
      </c>
      <c r="F1479" s="297" t="s">
        <v>1213</v>
      </c>
      <c r="G1479" s="297" t="s">
        <v>1213</v>
      </c>
      <c r="H1479" s="297" t="s">
        <v>1213</v>
      </c>
      <c r="I1479" s="297" t="s">
        <v>1213</v>
      </c>
      <c r="J1479" s="297" t="s">
        <v>1213</v>
      </c>
      <c r="K1479" s="297" t="s">
        <v>1213</v>
      </c>
      <c r="L1479" s="297" t="s">
        <v>1213</v>
      </c>
      <c r="M1479" s="297" t="s">
        <v>1213</v>
      </c>
      <c r="N1479" s="297" t="s">
        <v>1213</v>
      </c>
      <c r="O1479" s="297" t="s">
        <v>1213</v>
      </c>
      <c r="P1479" s="297" t="s">
        <v>1213</v>
      </c>
      <c r="Q1479" s="297"/>
      <c r="R1479" s="297"/>
      <c r="S1479" s="297"/>
      <c r="T1479" s="297"/>
      <c r="U1479" s="297"/>
      <c r="V1479" s="297"/>
      <c r="W1479" s="297"/>
      <c r="X1479" s="297"/>
      <c r="Y1479" s="297"/>
      <c r="Z1479" s="297"/>
      <c r="AA1479" s="297"/>
      <c r="AB1479" s="297"/>
      <c r="AC1479" s="298"/>
      <c r="AD1479" s="205">
        <f>'Art. 121'!AF1429</f>
        <v>3</v>
      </c>
      <c r="AE1479" s="91" t="str">
        <f t="shared" si="259"/>
        <v>No aplica</v>
      </c>
      <c r="AF1479">
        <f t="shared" si="260"/>
        <v>1.5</v>
      </c>
      <c r="AG1479" s="89" t="str">
        <f t="shared" si="261"/>
        <v>No aplica</v>
      </c>
      <c r="AH1479" s="92" t="e">
        <f t="shared" si="262"/>
        <v>#VALUE!</v>
      </c>
      <c r="AI1479" s="93" t="str">
        <f t="shared" si="263"/>
        <v>No aplica</v>
      </c>
      <c r="AJ1479" s="93" t="e">
        <f t="shared" si="264"/>
        <v>#VALUE!</v>
      </c>
      <c r="AK1479" s="93" t="e">
        <f t="shared" si="265"/>
        <v>#VALUE!</v>
      </c>
    </row>
    <row r="1480" spans="1:37" ht="25.35" customHeight="1" thickTop="1" thickBot="1">
      <c r="A1480" s="296" t="s">
        <v>2383</v>
      </c>
      <c r="B1480" s="297" t="s">
        <v>1215</v>
      </c>
      <c r="C1480" s="297" t="s">
        <v>1215</v>
      </c>
      <c r="D1480" s="297" t="s">
        <v>1215</v>
      </c>
      <c r="E1480" s="297" t="s">
        <v>1215</v>
      </c>
      <c r="F1480" s="297" t="s">
        <v>1215</v>
      </c>
      <c r="G1480" s="297" t="s">
        <v>1215</v>
      </c>
      <c r="H1480" s="297" t="s">
        <v>1215</v>
      </c>
      <c r="I1480" s="297" t="s">
        <v>1215</v>
      </c>
      <c r="J1480" s="297" t="s">
        <v>1215</v>
      </c>
      <c r="K1480" s="297" t="s">
        <v>1215</v>
      </c>
      <c r="L1480" s="297" t="s">
        <v>1215</v>
      </c>
      <c r="M1480" s="297" t="s">
        <v>1215</v>
      </c>
      <c r="N1480" s="297" t="s">
        <v>1215</v>
      </c>
      <c r="O1480" s="297" t="s">
        <v>1215</v>
      </c>
      <c r="P1480" s="297" t="s">
        <v>1215</v>
      </c>
      <c r="Q1480" s="297"/>
      <c r="R1480" s="297"/>
      <c r="S1480" s="297"/>
      <c r="T1480" s="297"/>
      <c r="U1480" s="297"/>
      <c r="V1480" s="297"/>
      <c r="W1480" s="297"/>
      <c r="X1480" s="297"/>
      <c r="Y1480" s="297"/>
      <c r="Z1480" s="297"/>
      <c r="AA1480" s="297"/>
      <c r="AB1480" s="297"/>
      <c r="AC1480" s="298"/>
      <c r="AD1480" s="205">
        <f>'Art. 121'!AF1430</f>
        <v>3</v>
      </c>
      <c r="AE1480" s="91" t="str">
        <f t="shared" si="259"/>
        <v>No aplica</v>
      </c>
      <c r="AF1480">
        <f t="shared" si="260"/>
        <v>1.5</v>
      </c>
      <c r="AG1480" s="89" t="str">
        <f t="shared" si="261"/>
        <v>No aplica</v>
      </c>
      <c r="AH1480" s="92" t="e">
        <f t="shared" si="262"/>
        <v>#VALUE!</v>
      </c>
      <c r="AI1480" s="93" t="str">
        <f t="shared" si="263"/>
        <v>No aplica</v>
      </c>
      <c r="AJ1480" s="93" t="e">
        <f t="shared" si="264"/>
        <v>#VALUE!</v>
      </c>
      <c r="AK1480" s="93" t="e">
        <f t="shared" si="265"/>
        <v>#VALUE!</v>
      </c>
    </row>
    <row r="1481" spans="1:37" ht="25.35" customHeight="1" thickTop="1" thickBot="1">
      <c r="A1481" s="296" t="s">
        <v>2384</v>
      </c>
      <c r="B1481" s="297" t="s">
        <v>1179</v>
      </c>
      <c r="C1481" s="297" t="s">
        <v>1179</v>
      </c>
      <c r="D1481" s="297" t="s">
        <v>1179</v>
      </c>
      <c r="E1481" s="297" t="s">
        <v>1179</v>
      </c>
      <c r="F1481" s="297" t="s">
        <v>1179</v>
      </c>
      <c r="G1481" s="297" t="s">
        <v>1179</v>
      </c>
      <c r="H1481" s="297" t="s">
        <v>1179</v>
      </c>
      <c r="I1481" s="297" t="s">
        <v>1179</v>
      </c>
      <c r="J1481" s="297" t="s">
        <v>1179</v>
      </c>
      <c r="K1481" s="297" t="s">
        <v>1179</v>
      </c>
      <c r="L1481" s="297" t="s">
        <v>1179</v>
      </c>
      <c r="M1481" s="297" t="s">
        <v>1179</v>
      </c>
      <c r="N1481" s="297" t="s">
        <v>1179</v>
      </c>
      <c r="O1481" s="297" t="s">
        <v>1179</v>
      </c>
      <c r="P1481" s="297" t="s">
        <v>1179</v>
      </c>
      <c r="Q1481" s="297"/>
      <c r="R1481" s="297"/>
      <c r="S1481" s="297"/>
      <c r="T1481" s="297"/>
      <c r="U1481" s="297"/>
      <c r="V1481" s="297"/>
      <c r="W1481" s="297"/>
      <c r="X1481" s="297"/>
      <c r="Y1481" s="297"/>
      <c r="Z1481" s="297"/>
      <c r="AA1481" s="297"/>
      <c r="AB1481" s="297"/>
      <c r="AC1481" s="298"/>
      <c r="AD1481" s="205">
        <f>'Art. 121'!AF1431</f>
        <v>3</v>
      </c>
      <c r="AE1481" s="91" t="str">
        <f t="shared" si="259"/>
        <v>No aplica</v>
      </c>
      <c r="AF1481">
        <f t="shared" si="260"/>
        <v>1.5</v>
      </c>
      <c r="AG1481" s="89" t="str">
        <f t="shared" si="261"/>
        <v>No aplica</v>
      </c>
      <c r="AH1481" s="92" t="e">
        <f t="shared" si="262"/>
        <v>#VALUE!</v>
      </c>
      <c r="AI1481" s="93" t="str">
        <f t="shared" si="263"/>
        <v>No aplica</v>
      </c>
      <c r="AJ1481" s="93" t="e">
        <f t="shared" si="264"/>
        <v>#VALUE!</v>
      </c>
      <c r="AK1481" s="93" t="e">
        <f t="shared" si="265"/>
        <v>#VALUE!</v>
      </c>
    </row>
    <row r="1482" spans="1:37" ht="25.35" customHeight="1" thickTop="1" thickBot="1">
      <c r="A1482" s="296" t="s">
        <v>2385</v>
      </c>
      <c r="B1482" s="297" t="s">
        <v>1218</v>
      </c>
      <c r="C1482" s="297" t="s">
        <v>1218</v>
      </c>
      <c r="D1482" s="297" t="s">
        <v>1218</v>
      </c>
      <c r="E1482" s="297" t="s">
        <v>1218</v>
      </c>
      <c r="F1482" s="297" t="s">
        <v>1218</v>
      </c>
      <c r="G1482" s="297" t="s">
        <v>1218</v>
      </c>
      <c r="H1482" s="297" t="s">
        <v>1218</v>
      </c>
      <c r="I1482" s="297" t="s">
        <v>1218</v>
      </c>
      <c r="J1482" s="297" t="s">
        <v>1218</v>
      </c>
      <c r="K1482" s="297" t="s">
        <v>1218</v>
      </c>
      <c r="L1482" s="297" t="s">
        <v>1218</v>
      </c>
      <c r="M1482" s="297" t="s">
        <v>1218</v>
      </c>
      <c r="N1482" s="297" t="s">
        <v>1218</v>
      </c>
      <c r="O1482" s="297" t="s">
        <v>1218</v>
      </c>
      <c r="P1482" s="297" t="s">
        <v>1218</v>
      </c>
      <c r="Q1482" s="297"/>
      <c r="R1482" s="297"/>
      <c r="S1482" s="297"/>
      <c r="T1482" s="297"/>
      <c r="U1482" s="297"/>
      <c r="V1482" s="297"/>
      <c r="W1482" s="297"/>
      <c r="X1482" s="297"/>
      <c r="Y1482" s="297"/>
      <c r="Z1482" s="297"/>
      <c r="AA1482" s="297"/>
      <c r="AB1482" s="297"/>
      <c r="AC1482" s="298"/>
      <c r="AD1482" s="205">
        <f>'Art. 121'!AF1432</f>
        <v>3</v>
      </c>
      <c r="AE1482" s="91" t="str">
        <f t="shared" si="259"/>
        <v>No aplica</v>
      </c>
      <c r="AF1482">
        <f t="shared" si="260"/>
        <v>1.5</v>
      </c>
      <c r="AG1482" s="89" t="str">
        <f t="shared" si="261"/>
        <v>No aplica</v>
      </c>
      <c r="AH1482" s="92" t="e">
        <f t="shared" si="262"/>
        <v>#VALUE!</v>
      </c>
      <c r="AI1482" s="93" t="str">
        <f t="shared" si="263"/>
        <v>No aplica</v>
      </c>
      <c r="AJ1482" s="93" t="e">
        <f t="shared" si="264"/>
        <v>#VALUE!</v>
      </c>
      <c r="AK1482" s="93" t="e">
        <f t="shared" si="265"/>
        <v>#VALUE!</v>
      </c>
    </row>
    <row r="1483" spans="1:37" ht="25.35" customHeight="1" thickTop="1" thickBot="1">
      <c r="A1483" s="296" t="s">
        <v>2386</v>
      </c>
      <c r="B1483" s="297" t="s">
        <v>1220</v>
      </c>
      <c r="C1483" s="297" t="s">
        <v>1220</v>
      </c>
      <c r="D1483" s="297" t="s">
        <v>1220</v>
      </c>
      <c r="E1483" s="297" t="s">
        <v>1220</v>
      </c>
      <c r="F1483" s="297" t="s">
        <v>1220</v>
      </c>
      <c r="G1483" s="297" t="s">
        <v>1220</v>
      </c>
      <c r="H1483" s="297" t="s">
        <v>1220</v>
      </c>
      <c r="I1483" s="297" t="s">
        <v>1220</v>
      </c>
      <c r="J1483" s="297" t="s">
        <v>1220</v>
      </c>
      <c r="K1483" s="297" t="s">
        <v>1220</v>
      </c>
      <c r="L1483" s="297" t="s">
        <v>1220</v>
      </c>
      <c r="M1483" s="297" t="s">
        <v>1220</v>
      </c>
      <c r="N1483" s="297" t="s">
        <v>1220</v>
      </c>
      <c r="O1483" s="297" t="s">
        <v>1220</v>
      </c>
      <c r="P1483" s="297" t="s">
        <v>1220</v>
      </c>
      <c r="Q1483" s="297"/>
      <c r="R1483" s="297"/>
      <c r="S1483" s="297"/>
      <c r="T1483" s="297"/>
      <c r="U1483" s="297"/>
      <c r="V1483" s="297"/>
      <c r="W1483" s="297"/>
      <c r="X1483" s="297"/>
      <c r="Y1483" s="297"/>
      <c r="Z1483" s="297"/>
      <c r="AA1483" s="297"/>
      <c r="AB1483" s="297"/>
      <c r="AC1483" s="298"/>
      <c r="AD1483" s="205">
        <f>'Art. 121'!AF1433</f>
        <v>3</v>
      </c>
      <c r="AE1483" s="91" t="str">
        <f t="shared" si="259"/>
        <v>No aplica</v>
      </c>
      <c r="AF1483">
        <f t="shared" si="260"/>
        <v>1.5</v>
      </c>
      <c r="AG1483" s="89" t="str">
        <f t="shared" si="261"/>
        <v>No aplica</v>
      </c>
      <c r="AH1483" s="92" t="e">
        <f t="shared" si="262"/>
        <v>#VALUE!</v>
      </c>
      <c r="AI1483" s="93" t="str">
        <f t="shared" si="263"/>
        <v>No aplica</v>
      </c>
      <c r="AJ1483" s="93" t="e">
        <f t="shared" si="264"/>
        <v>#VALUE!</v>
      </c>
      <c r="AK1483" s="93" t="e">
        <f t="shared" si="265"/>
        <v>#VALUE!</v>
      </c>
    </row>
    <row r="1484" spans="1:37" ht="25.35" customHeight="1" thickTop="1" thickBot="1">
      <c r="A1484" s="296" t="s">
        <v>2387</v>
      </c>
      <c r="B1484" s="297" t="s">
        <v>1222</v>
      </c>
      <c r="C1484" s="297" t="s">
        <v>1222</v>
      </c>
      <c r="D1484" s="297" t="s">
        <v>1222</v>
      </c>
      <c r="E1484" s="297" t="s">
        <v>1222</v>
      </c>
      <c r="F1484" s="297" t="s">
        <v>1222</v>
      </c>
      <c r="G1484" s="297" t="s">
        <v>1222</v>
      </c>
      <c r="H1484" s="297" t="s">
        <v>1222</v>
      </c>
      <c r="I1484" s="297" t="s">
        <v>1222</v>
      </c>
      <c r="J1484" s="297" t="s">
        <v>1222</v>
      </c>
      <c r="K1484" s="297" t="s">
        <v>1222</v>
      </c>
      <c r="L1484" s="297" t="s">
        <v>1222</v>
      </c>
      <c r="M1484" s="297" t="s">
        <v>1222</v>
      </c>
      <c r="N1484" s="297" t="s">
        <v>1222</v>
      </c>
      <c r="O1484" s="297" t="s">
        <v>1222</v>
      </c>
      <c r="P1484" s="297" t="s">
        <v>1222</v>
      </c>
      <c r="Q1484" s="297"/>
      <c r="R1484" s="297"/>
      <c r="S1484" s="297"/>
      <c r="T1484" s="297"/>
      <c r="U1484" s="297"/>
      <c r="V1484" s="297"/>
      <c r="W1484" s="297"/>
      <c r="X1484" s="297"/>
      <c r="Y1484" s="297"/>
      <c r="Z1484" s="297"/>
      <c r="AA1484" s="297"/>
      <c r="AB1484" s="297"/>
      <c r="AC1484" s="298"/>
      <c r="AD1484" s="205">
        <f>'Art. 121'!AF1434</f>
        <v>3</v>
      </c>
      <c r="AE1484" s="91" t="str">
        <f t="shared" si="259"/>
        <v>No aplica</v>
      </c>
      <c r="AF1484">
        <f t="shared" si="260"/>
        <v>1.5</v>
      </c>
      <c r="AG1484" s="89" t="str">
        <f t="shared" si="261"/>
        <v>No aplica</v>
      </c>
      <c r="AH1484" s="92" t="e">
        <f t="shared" si="262"/>
        <v>#VALUE!</v>
      </c>
      <c r="AI1484" s="93" t="str">
        <f t="shared" si="263"/>
        <v>No aplica</v>
      </c>
      <c r="AJ1484" s="93" t="e">
        <f t="shared" si="264"/>
        <v>#VALUE!</v>
      </c>
      <c r="AK1484" s="93" t="e">
        <f t="shared" si="265"/>
        <v>#VALUE!</v>
      </c>
    </row>
    <row r="1485" spans="1:37" ht="25.35" customHeight="1" thickTop="1" thickBot="1">
      <c r="A1485" s="296" t="s">
        <v>2388</v>
      </c>
      <c r="B1485" s="297" t="s">
        <v>1224</v>
      </c>
      <c r="C1485" s="297" t="s">
        <v>1224</v>
      </c>
      <c r="D1485" s="297" t="s">
        <v>1224</v>
      </c>
      <c r="E1485" s="297" t="s">
        <v>1224</v>
      </c>
      <c r="F1485" s="297" t="s">
        <v>1224</v>
      </c>
      <c r="G1485" s="297" t="s">
        <v>1224</v>
      </c>
      <c r="H1485" s="297" t="s">
        <v>1224</v>
      </c>
      <c r="I1485" s="297" t="s">
        <v>1224</v>
      </c>
      <c r="J1485" s="297" t="s">
        <v>1224</v>
      </c>
      <c r="K1485" s="297" t="s">
        <v>1224</v>
      </c>
      <c r="L1485" s="297" t="s">
        <v>1224</v>
      </c>
      <c r="M1485" s="297" t="s">
        <v>1224</v>
      </c>
      <c r="N1485" s="297" t="s">
        <v>1224</v>
      </c>
      <c r="O1485" s="297" t="s">
        <v>1224</v>
      </c>
      <c r="P1485" s="297" t="s">
        <v>1224</v>
      </c>
      <c r="Q1485" s="297"/>
      <c r="R1485" s="297"/>
      <c r="S1485" s="297"/>
      <c r="T1485" s="297"/>
      <c r="U1485" s="297"/>
      <c r="V1485" s="297"/>
      <c r="W1485" s="297"/>
      <c r="X1485" s="297"/>
      <c r="Y1485" s="297"/>
      <c r="Z1485" s="297"/>
      <c r="AA1485" s="297"/>
      <c r="AB1485" s="297"/>
      <c r="AC1485" s="298"/>
      <c r="AD1485" s="205">
        <f>'Art. 121'!AF1435</f>
        <v>3</v>
      </c>
      <c r="AE1485" s="91" t="str">
        <f t="shared" si="259"/>
        <v>No aplica</v>
      </c>
      <c r="AF1485">
        <f t="shared" si="260"/>
        <v>1.5</v>
      </c>
      <c r="AG1485" s="89" t="str">
        <f t="shared" si="261"/>
        <v>No aplica</v>
      </c>
      <c r="AH1485" s="92" t="e">
        <f t="shared" si="262"/>
        <v>#VALUE!</v>
      </c>
      <c r="AI1485" s="93" t="str">
        <f t="shared" si="263"/>
        <v>No aplica</v>
      </c>
      <c r="AJ1485" s="93" t="e">
        <f t="shared" si="264"/>
        <v>#VALUE!</v>
      </c>
      <c r="AK1485" s="93" t="e">
        <f t="shared" si="265"/>
        <v>#VALUE!</v>
      </c>
    </row>
    <row r="1486" spans="1:37" ht="25.35" customHeight="1" thickTop="1" thickBot="1">
      <c r="A1486" s="296" t="s">
        <v>2389</v>
      </c>
      <c r="B1486" s="297" t="s">
        <v>1226</v>
      </c>
      <c r="C1486" s="297" t="s">
        <v>1226</v>
      </c>
      <c r="D1486" s="297" t="s">
        <v>1226</v>
      </c>
      <c r="E1486" s="297" t="s">
        <v>1226</v>
      </c>
      <c r="F1486" s="297" t="s">
        <v>1226</v>
      </c>
      <c r="G1486" s="297" t="s">
        <v>1226</v>
      </c>
      <c r="H1486" s="297" t="s">
        <v>1226</v>
      </c>
      <c r="I1486" s="297" t="s">
        <v>1226</v>
      </c>
      <c r="J1486" s="297" t="s">
        <v>1226</v>
      </c>
      <c r="K1486" s="297" t="s">
        <v>1226</v>
      </c>
      <c r="L1486" s="297" t="s">
        <v>1226</v>
      </c>
      <c r="M1486" s="297" t="s">
        <v>1226</v>
      </c>
      <c r="N1486" s="297" t="s">
        <v>1226</v>
      </c>
      <c r="O1486" s="297" t="s">
        <v>1226</v>
      </c>
      <c r="P1486" s="297" t="s">
        <v>1226</v>
      </c>
      <c r="Q1486" s="297"/>
      <c r="R1486" s="297"/>
      <c r="S1486" s="297"/>
      <c r="T1486" s="297"/>
      <c r="U1486" s="297"/>
      <c r="V1486" s="297"/>
      <c r="W1486" s="297"/>
      <c r="X1486" s="297"/>
      <c r="Y1486" s="297"/>
      <c r="Z1486" s="297"/>
      <c r="AA1486" s="297"/>
      <c r="AB1486" s="297"/>
      <c r="AC1486" s="298"/>
      <c r="AD1486" s="205">
        <f>'Art. 121'!AF1436</f>
        <v>3</v>
      </c>
      <c r="AE1486" s="91" t="str">
        <f t="shared" si="259"/>
        <v>No aplica</v>
      </c>
      <c r="AF1486">
        <f t="shared" si="260"/>
        <v>1.5</v>
      </c>
      <c r="AG1486" s="89" t="str">
        <f t="shared" si="261"/>
        <v>No aplica</v>
      </c>
      <c r="AH1486" s="92" t="e">
        <f t="shared" si="262"/>
        <v>#VALUE!</v>
      </c>
      <c r="AI1486" s="93" t="str">
        <f t="shared" si="263"/>
        <v>No aplica</v>
      </c>
      <c r="AJ1486" s="93" t="e">
        <f t="shared" si="264"/>
        <v>#VALUE!</v>
      </c>
      <c r="AK1486" s="93" t="e">
        <f t="shared" si="265"/>
        <v>#VALUE!</v>
      </c>
    </row>
    <row r="1487" spans="1:37" ht="25.35" customHeight="1" thickTop="1" thickBot="1">
      <c r="A1487" s="296" t="s">
        <v>2390</v>
      </c>
      <c r="B1487" s="297"/>
      <c r="C1487" s="297"/>
      <c r="D1487" s="297"/>
      <c r="E1487" s="297"/>
      <c r="F1487" s="297"/>
      <c r="G1487" s="297"/>
      <c r="H1487" s="297"/>
      <c r="I1487" s="297"/>
      <c r="J1487" s="297"/>
      <c r="K1487" s="297"/>
      <c r="L1487" s="297"/>
      <c r="M1487" s="297"/>
      <c r="N1487" s="297"/>
      <c r="O1487" s="297"/>
      <c r="P1487" s="297"/>
      <c r="Q1487" s="297"/>
      <c r="R1487" s="297"/>
      <c r="S1487" s="297"/>
      <c r="T1487" s="297"/>
      <c r="U1487" s="297"/>
      <c r="V1487" s="297"/>
      <c r="W1487" s="297"/>
      <c r="X1487" s="297"/>
      <c r="Y1487" s="297"/>
      <c r="Z1487" s="297"/>
      <c r="AA1487" s="297"/>
      <c r="AB1487" s="297"/>
      <c r="AC1487" s="298"/>
      <c r="AD1487" s="205">
        <f>'Art. 121'!AF1437</f>
        <v>3</v>
      </c>
      <c r="AE1487" s="91" t="str">
        <f t="shared" si="259"/>
        <v>No aplica</v>
      </c>
      <c r="AF1487">
        <f t="shared" si="260"/>
        <v>1.5</v>
      </c>
      <c r="AG1487" s="89" t="str">
        <f t="shared" si="261"/>
        <v>No aplica</v>
      </c>
      <c r="AH1487" s="92" t="e">
        <f t="shared" si="262"/>
        <v>#VALUE!</v>
      </c>
      <c r="AI1487" s="93" t="str">
        <f t="shared" si="263"/>
        <v>No aplica</v>
      </c>
      <c r="AJ1487" s="93" t="e">
        <f t="shared" si="264"/>
        <v>#VALUE!</v>
      </c>
      <c r="AK1487" s="93" t="e">
        <f t="shared" si="265"/>
        <v>#VALUE!</v>
      </c>
    </row>
    <row r="1488" spans="1:37" ht="25.35" customHeight="1" thickTop="1" thickBot="1">
      <c r="A1488" s="296" t="s">
        <v>2391</v>
      </c>
      <c r="B1488" s="297" t="s">
        <v>1229</v>
      </c>
      <c r="C1488" s="297" t="s">
        <v>1229</v>
      </c>
      <c r="D1488" s="297" t="s">
        <v>1229</v>
      </c>
      <c r="E1488" s="297" t="s">
        <v>1229</v>
      </c>
      <c r="F1488" s="297" t="s">
        <v>1229</v>
      </c>
      <c r="G1488" s="297" t="s">
        <v>1229</v>
      </c>
      <c r="H1488" s="297" t="s">
        <v>1229</v>
      </c>
      <c r="I1488" s="297" t="s">
        <v>1229</v>
      </c>
      <c r="J1488" s="297" t="s">
        <v>1229</v>
      </c>
      <c r="K1488" s="297" t="s">
        <v>1229</v>
      </c>
      <c r="L1488" s="297" t="s">
        <v>1229</v>
      </c>
      <c r="M1488" s="297" t="s">
        <v>1229</v>
      </c>
      <c r="N1488" s="297" t="s">
        <v>1229</v>
      </c>
      <c r="O1488" s="297" t="s">
        <v>1229</v>
      </c>
      <c r="P1488" s="297" t="s">
        <v>1229</v>
      </c>
      <c r="Q1488" s="297"/>
      <c r="R1488" s="297"/>
      <c r="S1488" s="297"/>
      <c r="T1488" s="297"/>
      <c r="U1488" s="297"/>
      <c r="V1488" s="297"/>
      <c r="W1488" s="297"/>
      <c r="X1488" s="297"/>
      <c r="Y1488" s="297"/>
      <c r="Z1488" s="297"/>
      <c r="AA1488" s="297"/>
      <c r="AB1488" s="297"/>
      <c r="AC1488" s="298"/>
      <c r="AD1488" s="205">
        <f>'Art. 121'!AF1438</f>
        <v>3</v>
      </c>
      <c r="AE1488" s="91" t="str">
        <f t="shared" si="259"/>
        <v>No aplica</v>
      </c>
      <c r="AF1488">
        <f t="shared" si="260"/>
        <v>1.5</v>
      </c>
      <c r="AG1488" s="89" t="str">
        <f t="shared" si="261"/>
        <v>No aplica</v>
      </c>
      <c r="AH1488" s="92" t="e">
        <f t="shared" si="262"/>
        <v>#VALUE!</v>
      </c>
      <c r="AI1488" s="93" t="str">
        <f t="shared" si="263"/>
        <v>No aplica</v>
      </c>
      <c r="AJ1488" s="93" t="e">
        <f t="shared" si="264"/>
        <v>#VALUE!</v>
      </c>
      <c r="AK1488" s="93" t="e">
        <f t="shared" si="265"/>
        <v>#VALUE!</v>
      </c>
    </row>
    <row r="1489" spans="1:37" ht="25.35" customHeight="1" thickTop="1" thickBot="1">
      <c r="A1489" s="296" t="s">
        <v>2392</v>
      </c>
      <c r="B1489" s="297" t="s">
        <v>1231</v>
      </c>
      <c r="C1489" s="297" t="s">
        <v>1231</v>
      </c>
      <c r="D1489" s="297" t="s">
        <v>1231</v>
      </c>
      <c r="E1489" s="297" t="s">
        <v>1231</v>
      </c>
      <c r="F1489" s="297" t="s">
        <v>1231</v>
      </c>
      <c r="G1489" s="297" t="s">
        <v>1231</v>
      </c>
      <c r="H1489" s="297" t="s">
        <v>1231</v>
      </c>
      <c r="I1489" s="297" t="s">
        <v>1231</v>
      </c>
      <c r="J1489" s="297" t="s">
        <v>1231</v>
      </c>
      <c r="K1489" s="297" t="s">
        <v>1231</v>
      </c>
      <c r="L1489" s="297" t="s">
        <v>1231</v>
      </c>
      <c r="M1489" s="297" t="s">
        <v>1231</v>
      </c>
      <c r="N1489" s="297" t="s">
        <v>1231</v>
      </c>
      <c r="O1489" s="297" t="s">
        <v>1231</v>
      </c>
      <c r="P1489" s="297" t="s">
        <v>1231</v>
      </c>
      <c r="Q1489" s="297"/>
      <c r="R1489" s="297"/>
      <c r="S1489" s="297"/>
      <c r="T1489" s="297"/>
      <c r="U1489" s="297"/>
      <c r="V1489" s="297"/>
      <c r="W1489" s="297"/>
      <c r="X1489" s="297"/>
      <c r="Y1489" s="297"/>
      <c r="Z1489" s="297"/>
      <c r="AA1489" s="297"/>
      <c r="AB1489" s="297"/>
      <c r="AC1489" s="298"/>
      <c r="AD1489" s="205">
        <f>'Art. 121'!AF1439</f>
        <v>3</v>
      </c>
      <c r="AE1489" s="91" t="str">
        <f t="shared" si="259"/>
        <v>No aplica</v>
      </c>
      <c r="AF1489">
        <f t="shared" si="260"/>
        <v>1.5</v>
      </c>
      <c r="AG1489" s="89" t="str">
        <f t="shared" si="261"/>
        <v>No aplica</v>
      </c>
      <c r="AH1489" s="92" t="e">
        <f t="shared" si="262"/>
        <v>#VALUE!</v>
      </c>
      <c r="AI1489" s="93" t="str">
        <f t="shared" si="263"/>
        <v>No aplica</v>
      </c>
      <c r="AJ1489" s="93" t="e">
        <f t="shared" si="264"/>
        <v>#VALUE!</v>
      </c>
      <c r="AK1489" s="93" t="e">
        <f t="shared" si="265"/>
        <v>#VALUE!</v>
      </c>
    </row>
    <row r="1490" spans="1:37" ht="25.35" customHeight="1" thickTop="1" thickBot="1">
      <c r="A1490" s="296" t="s">
        <v>2393</v>
      </c>
      <c r="B1490" s="297" t="s">
        <v>1233</v>
      </c>
      <c r="C1490" s="297" t="s">
        <v>1233</v>
      </c>
      <c r="D1490" s="297" t="s">
        <v>1233</v>
      </c>
      <c r="E1490" s="297" t="s">
        <v>1233</v>
      </c>
      <c r="F1490" s="297" t="s">
        <v>1233</v>
      </c>
      <c r="G1490" s="297" t="s">
        <v>1233</v>
      </c>
      <c r="H1490" s="297" t="s">
        <v>1233</v>
      </c>
      <c r="I1490" s="297" t="s">
        <v>1233</v>
      </c>
      <c r="J1490" s="297" t="s">
        <v>1233</v>
      </c>
      <c r="K1490" s="297" t="s">
        <v>1233</v>
      </c>
      <c r="L1490" s="297" t="s">
        <v>1233</v>
      </c>
      <c r="M1490" s="297" t="s">
        <v>1233</v>
      </c>
      <c r="N1490" s="297" t="s">
        <v>1233</v>
      </c>
      <c r="O1490" s="297" t="s">
        <v>1233</v>
      </c>
      <c r="P1490" s="297" t="s">
        <v>1233</v>
      </c>
      <c r="Q1490" s="297"/>
      <c r="R1490" s="297"/>
      <c r="S1490" s="297"/>
      <c r="T1490" s="297"/>
      <c r="U1490" s="297"/>
      <c r="V1490" s="297"/>
      <c r="W1490" s="297"/>
      <c r="X1490" s="297"/>
      <c r="Y1490" s="297"/>
      <c r="Z1490" s="297"/>
      <c r="AA1490" s="297"/>
      <c r="AB1490" s="297"/>
      <c r="AC1490" s="298"/>
      <c r="AD1490" s="205">
        <f>'Art. 121'!AF1440</f>
        <v>3</v>
      </c>
      <c r="AE1490" s="91" t="str">
        <f t="shared" si="259"/>
        <v>No aplica</v>
      </c>
      <c r="AF1490">
        <f t="shared" si="260"/>
        <v>1.5</v>
      </c>
      <c r="AG1490" s="89" t="str">
        <f t="shared" si="261"/>
        <v>No aplica</v>
      </c>
      <c r="AH1490" s="92" t="e">
        <f t="shared" si="262"/>
        <v>#VALUE!</v>
      </c>
      <c r="AI1490" s="93" t="str">
        <f t="shared" si="263"/>
        <v>No aplica</v>
      </c>
      <c r="AJ1490" s="93" t="e">
        <f t="shared" si="264"/>
        <v>#VALUE!</v>
      </c>
      <c r="AK1490" s="93" t="e">
        <f t="shared" si="265"/>
        <v>#VALUE!</v>
      </c>
    </row>
    <row r="1491" spans="1:37" ht="25.35" customHeight="1" thickTop="1" thickBot="1">
      <c r="A1491" s="296" t="s">
        <v>2394</v>
      </c>
      <c r="B1491" s="297" t="s">
        <v>1235</v>
      </c>
      <c r="C1491" s="297" t="s">
        <v>1235</v>
      </c>
      <c r="D1491" s="297" t="s">
        <v>1235</v>
      </c>
      <c r="E1491" s="297" t="s">
        <v>1235</v>
      </c>
      <c r="F1491" s="297" t="s">
        <v>1235</v>
      </c>
      <c r="G1491" s="297" t="s">
        <v>1235</v>
      </c>
      <c r="H1491" s="297" t="s">
        <v>1235</v>
      </c>
      <c r="I1491" s="297" t="s">
        <v>1235</v>
      </c>
      <c r="J1491" s="297" t="s">
        <v>1235</v>
      </c>
      <c r="K1491" s="297" t="s">
        <v>1235</v>
      </c>
      <c r="L1491" s="297" t="s">
        <v>1235</v>
      </c>
      <c r="M1491" s="297" t="s">
        <v>1235</v>
      </c>
      <c r="N1491" s="297" t="s">
        <v>1235</v>
      </c>
      <c r="O1491" s="297" t="s">
        <v>1235</v>
      </c>
      <c r="P1491" s="297" t="s">
        <v>1235</v>
      </c>
      <c r="Q1491" s="297"/>
      <c r="R1491" s="297"/>
      <c r="S1491" s="297"/>
      <c r="T1491" s="297"/>
      <c r="U1491" s="297"/>
      <c r="V1491" s="297"/>
      <c r="W1491" s="297"/>
      <c r="X1491" s="297"/>
      <c r="Y1491" s="297"/>
      <c r="Z1491" s="297"/>
      <c r="AA1491" s="297"/>
      <c r="AB1491" s="297"/>
      <c r="AC1491" s="298"/>
      <c r="AD1491" s="205">
        <f>'Art. 121'!AF1441</f>
        <v>3</v>
      </c>
      <c r="AE1491" s="91" t="str">
        <f t="shared" si="259"/>
        <v>No aplica</v>
      </c>
      <c r="AF1491">
        <f t="shared" si="260"/>
        <v>1.5</v>
      </c>
      <c r="AG1491" s="89" t="str">
        <f t="shared" si="261"/>
        <v>No aplica</v>
      </c>
      <c r="AH1491" s="92" t="e">
        <f t="shared" si="262"/>
        <v>#VALUE!</v>
      </c>
      <c r="AI1491" s="93" t="str">
        <f t="shared" si="263"/>
        <v>No aplica</v>
      </c>
      <c r="AJ1491" s="93" t="e">
        <f t="shared" si="264"/>
        <v>#VALUE!</v>
      </c>
      <c r="AK1491" s="93" t="e">
        <f t="shared" si="265"/>
        <v>#VALUE!</v>
      </c>
    </row>
    <row r="1492" spans="1:37" ht="25.35" customHeight="1" thickTop="1" thickBot="1">
      <c r="A1492" s="296" t="s">
        <v>2395</v>
      </c>
      <c r="B1492" s="297" t="s">
        <v>1237</v>
      </c>
      <c r="C1492" s="297" t="s">
        <v>1237</v>
      </c>
      <c r="D1492" s="297" t="s">
        <v>1237</v>
      </c>
      <c r="E1492" s="297" t="s">
        <v>1237</v>
      </c>
      <c r="F1492" s="297" t="s">
        <v>1237</v>
      </c>
      <c r="G1492" s="297" t="s">
        <v>1237</v>
      </c>
      <c r="H1492" s="297" t="s">
        <v>1237</v>
      </c>
      <c r="I1492" s="297" t="s">
        <v>1237</v>
      </c>
      <c r="J1492" s="297" t="s">
        <v>1237</v>
      </c>
      <c r="K1492" s="297" t="s">
        <v>1237</v>
      </c>
      <c r="L1492" s="297" t="s">
        <v>1237</v>
      </c>
      <c r="M1492" s="297" t="s">
        <v>1237</v>
      </c>
      <c r="N1492" s="297" t="s">
        <v>1237</v>
      </c>
      <c r="O1492" s="297" t="s">
        <v>1237</v>
      </c>
      <c r="P1492" s="297" t="s">
        <v>1237</v>
      </c>
      <c r="Q1492" s="297"/>
      <c r="R1492" s="297"/>
      <c r="S1492" s="297"/>
      <c r="T1492" s="297"/>
      <c r="U1492" s="297"/>
      <c r="V1492" s="297"/>
      <c r="W1492" s="297"/>
      <c r="X1492" s="297"/>
      <c r="Y1492" s="297"/>
      <c r="Z1492" s="297"/>
      <c r="AA1492" s="297"/>
      <c r="AB1492" s="297"/>
      <c r="AC1492" s="298"/>
      <c r="AD1492" s="205">
        <f>'Art. 121'!AF1442</f>
        <v>3</v>
      </c>
      <c r="AE1492" s="91" t="str">
        <f t="shared" si="259"/>
        <v>No aplica</v>
      </c>
      <c r="AF1492">
        <f t="shared" si="260"/>
        <v>1.5</v>
      </c>
      <c r="AG1492" s="89" t="str">
        <f t="shared" si="261"/>
        <v>No aplica</v>
      </c>
      <c r="AH1492" s="92" t="e">
        <f t="shared" si="262"/>
        <v>#VALUE!</v>
      </c>
      <c r="AI1492" s="93" t="str">
        <f t="shared" si="263"/>
        <v>No aplica</v>
      </c>
      <c r="AJ1492" s="93" t="e">
        <f t="shared" si="264"/>
        <v>#VALUE!</v>
      </c>
      <c r="AK1492" s="93" t="e">
        <f t="shared" si="265"/>
        <v>#VALUE!</v>
      </c>
    </row>
    <row r="1493" spans="1:37" ht="25.35" customHeight="1" thickTop="1" thickBot="1">
      <c r="A1493" s="296" t="s">
        <v>2396</v>
      </c>
      <c r="B1493" s="297" t="s">
        <v>1239</v>
      </c>
      <c r="C1493" s="297" t="s">
        <v>1239</v>
      </c>
      <c r="D1493" s="297" t="s">
        <v>1239</v>
      </c>
      <c r="E1493" s="297" t="s">
        <v>1239</v>
      </c>
      <c r="F1493" s="297" t="s">
        <v>1239</v>
      </c>
      <c r="G1493" s="297" t="s">
        <v>1239</v>
      </c>
      <c r="H1493" s="297" t="s">
        <v>1239</v>
      </c>
      <c r="I1493" s="297" t="s">
        <v>1239</v>
      </c>
      <c r="J1493" s="297" t="s">
        <v>1239</v>
      </c>
      <c r="K1493" s="297" t="s">
        <v>1239</v>
      </c>
      <c r="L1493" s="297" t="s">
        <v>1239</v>
      </c>
      <c r="M1493" s="297" t="s">
        <v>1239</v>
      </c>
      <c r="N1493" s="297" t="s">
        <v>1239</v>
      </c>
      <c r="O1493" s="297" t="s">
        <v>1239</v>
      </c>
      <c r="P1493" s="297" t="s">
        <v>1239</v>
      </c>
      <c r="Q1493" s="297"/>
      <c r="R1493" s="297"/>
      <c r="S1493" s="297"/>
      <c r="T1493" s="297"/>
      <c r="U1493" s="297"/>
      <c r="V1493" s="297"/>
      <c r="W1493" s="297"/>
      <c r="X1493" s="297"/>
      <c r="Y1493" s="297"/>
      <c r="Z1493" s="297"/>
      <c r="AA1493" s="297"/>
      <c r="AB1493" s="297"/>
      <c r="AC1493" s="298"/>
      <c r="AD1493" s="205">
        <f>'Art. 121'!AF1444</f>
        <v>3</v>
      </c>
      <c r="AE1493" s="91" t="str">
        <f t="shared" si="259"/>
        <v>No aplica</v>
      </c>
      <c r="AF1493">
        <f t="shared" si="260"/>
        <v>1.5</v>
      </c>
      <c r="AG1493" s="89" t="str">
        <f t="shared" si="261"/>
        <v>No aplica</v>
      </c>
      <c r="AH1493" s="92" t="e">
        <f t="shared" si="262"/>
        <v>#VALUE!</v>
      </c>
      <c r="AI1493" s="93" t="str">
        <f t="shared" si="263"/>
        <v>No aplica</v>
      </c>
      <c r="AJ1493" s="93" t="e">
        <f t="shared" si="264"/>
        <v>#VALUE!</v>
      </c>
      <c r="AK1493" s="93" t="e">
        <f t="shared" si="265"/>
        <v>#VALUE!</v>
      </c>
    </row>
    <row r="1494" spans="1:37" ht="25.35" customHeight="1" thickTop="1" thickBot="1">
      <c r="A1494" s="296" t="s">
        <v>2397</v>
      </c>
      <c r="B1494" s="297" t="s">
        <v>1239</v>
      </c>
      <c r="C1494" s="297" t="s">
        <v>1239</v>
      </c>
      <c r="D1494" s="297" t="s">
        <v>1239</v>
      </c>
      <c r="E1494" s="297" t="s">
        <v>1239</v>
      </c>
      <c r="F1494" s="297" t="s">
        <v>1239</v>
      </c>
      <c r="G1494" s="297" t="s">
        <v>1239</v>
      </c>
      <c r="H1494" s="297" t="s">
        <v>1239</v>
      </c>
      <c r="I1494" s="297" t="s">
        <v>1239</v>
      </c>
      <c r="J1494" s="297" t="s">
        <v>1239</v>
      </c>
      <c r="K1494" s="297" t="s">
        <v>1239</v>
      </c>
      <c r="L1494" s="297" t="s">
        <v>1239</v>
      </c>
      <c r="M1494" s="297" t="s">
        <v>1239</v>
      </c>
      <c r="N1494" s="297" t="s">
        <v>1239</v>
      </c>
      <c r="O1494" s="297" t="s">
        <v>1239</v>
      </c>
      <c r="P1494" s="297" t="s">
        <v>1239</v>
      </c>
      <c r="Q1494" s="297"/>
      <c r="R1494" s="297"/>
      <c r="S1494" s="297"/>
      <c r="T1494" s="297"/>
      <c r="U1494" s="297"/>
      <c r="V1494" s="297"/>
      <c r="W1494" s="297"/>
      <c r="X1494" s="297"/>
      <c r="Y1494" s="297"/>
      <c r="Z1494" s="297"/>
      <c r="AA1494" s="297"/>
      <c r="AB1494" s="297"/>
      <c r="AC1494" s="298"/>
      <c r="AD1494" s="205">
        <f>'Art. 121'!AF1445</f>
        <v>3</v>
      </c>
      <c r="AE1494" s="91" t="str">
        <f t="shared" si="259"/>
        <v>No aplica</v>
      </c>
      <c r="AF1494">
        <f t="shared" si="260"/>
        <v>1.5</v>
      </c>
      <c r="AG1494" s="89" t="str">
        <f t="shared" si="261"/>
        <v>No aplica</v>
      </c>
      <c r="AH1494" s="92" t="e">
        <f t="shared" si="262"/>
        <v>#VALUE!</v>
      </c>
      <c r="AI1494" s="93" t="str">
        <f t="shared" si="263"/>
        <v>No aplica</v>
      </c>
      <c r="AJ1494" s="93" t="e">
        <f t="shared" si="264"/>
        <v>#VALUE!</v>
      </c>
      <c r="AK1494" s="93" t="e">
        <f t="shared" si="265"/>
        <v>#VALUE!</v>
      </c>
    </row>
    <row r="1495" spans="1:37" ht="25.35" customHeight="1" thickTop="1" thickBot="1">
      <c r="A1495" s="296" t="s">
        <v>2398</v>
      </c>
      <c r="B1495" s="297" t="s">
        <v>1242</v>
      </c>
      <c r="C1495" s="297" t="s">
        <v>1242</v>
      </c>
      <c r="D1495" s="297" t="s">
        <v>1242</v>
      </c>
      <c r="E1495" s="297" t="s">
        <v>1242</v>
      </c>
      <c r="F1495" s="297" t="s">
        <v>1242</v>
      </c>
      <c r="G1495" s="297" t="s">
        <v>1242</v>
      </c>
      <c r="H1495" s="297" t="s">
        <v>1242</v>
      </c>
      <c r="I1495" s="297" t="s">
        <v>1242</v>
      </c>
      <c r="J1495" s="297" t="s">
        <v>1242</v>
      </c>
      <c r="K1495" s="297" t="s">
        <v>1242</v>
      </c>
      <c r="L1495" s="297" t="s">
        <v>1242</v>
      </c>
      <c r="M1495" s="297" t="s">
        <v>1242</v>
      </c>
      <c r="N1495" s="297" t="s">
        <v>1242</v>
      </c>
      <c r="O1495" s="297" t="s">
        <v>1242</v>
      </c>
      <c r="P1495" s="297" t="s">
        <v>1242</v>
      </c>
      <c r="Q1495" s="297"/>
      <c r="R1495" s="297"/>
      <c r="S1495" s="297"/>
      <c r="T1495" s="297"/>
      <c r="U1495" s="297"/>
      <c r="V1495" s="297"/>
      <c r="W1495" s="297"/>
      <c r="X1495" s="297"/>
      <c r="Y1495" s="297"/>
      <c r="Z1495" s="297"/>
      <c r="AA1495" s="297"/>
      <c r="AB1495" s="297"/>
      <c r="AC1495" s="298"/>
      <c r="AD1495" s="205">
        <f>'Art. 121'!AF1446</f>
        <v>3</v>
      </c>
      <c r="AE1495" s="91" t="str">
        <f t="shared" si="259"/>
        <v>No aplica</v>
      </c>
      <c r="AF1495">
        <f t="shared" si="260"/>
        <v>1.5</v>
      </c>
      <c r="AG1495" s="89" t="str">
        <f t="shared" si="261"/>
        <v>No aplica</v>
      </c>
      <c r="AH1495" s="92" t="e">
        <f t="shared" si="262"/>
        <v>#VALUE!</v>
      </c>
      <c r="AI1495" s="93" t="str">
        <f t="shared" si="263"/>
        <v>No aplica</v>
      </c>
      <c r="AJ1495" s="93" t="e">
        <f t="shared" si="264"/>
        <v>#VALUE!</v>
      </c>
      <c r="AK1495" s="93" t="e">
        <f t="shared" si="265"/>
        <v>#VALUE!</v>
      </c>
    </row>
    <row r="1496" spans="1:37" ht="25.35" customHeight="1" thickTop="1" thickBot="1">
      <c r="A1496" s="296" t="s">
        <v>2399</v>
      </c>
      <c r="B1496" s="297" t="s">
        <v>1244</v>
      </c>
      <c r="C1496" s="297" t="s">
        <v>1244</v>
      </c>
      <c r="D1496" s="297" t="s">
        <v>1244</v>
      </c>
      <c r="E1496" s="297" t="s">
        <v>1244</v>
      </c>
      <c r="F1496" s="297" t="s">
        <v>1244</v>
      </c>
      <c r="G1496" s="297" t="s">
        <v>1244</v>
      </c>
      <c r="H1496" s="297" t="s">
        <v>1244</v>
      </c>
      <c r="I1496" s="297" t="s">
        <v>1244</v>
      </c>
      <c r="J1496" s="297" t="s">
        <v>1244</v>
      </c>
      <c r="K1496" s="297" t="s">
        <v>1244</v>
      </c>
      <c r="L1496" s="297" t="s">
        <v>1244</v>
      </c>
      <c r="M1496" s="297" t="s">
        <v>1244</v>
      </c>
      <c r="N1496" s="297" t="s">
        <v>1244</v>
      </c>
      <c r="O1496" s="297" t="s">
        <v>1244</v>
      </c>
      <c r="P1496" s="297" t="s">
        <v>1244</v>
      </c>
      <c r="Q1496" s="297"/>
      <c r="R1496" s="297"/>
      <c r="S1496" s="297"/>
      <c r="T1496" s="297"/>
      <c r="U1496" s="297"/>
      <c r="V1496" s="297"/>
      <c r="W1496" s="297"/>
      <c r="X1496" s="297"/>
      <c r="Y1496" s="297"/>
      <c r="Z1496" s="297"/>
      <c r="AA1496" s="297"/>
      <c r="AB1496" s="297"/>
      <c r="AC1496" s="298"/>
      <c r="AD1496" s="205">
        <f>'Art. 121'!AF1446</f>
        <v>3</v>
      </c>
      <c r="AE1496" s="91" t="str">
        <f t="shared" si="259"/>
        <v>No aplica</v>
      </c>
      <c r="AF1496">
        <f t="shared" si="260"/>
        <v>1.5</v>
      </c>
      <c r="AG1496" s="89" t="str">
        <f t="shared" si="261"/>
        <v>No aplica</v>
      </c>
      <c r="AH1496" s="92" t="e">
        <f t="shared" si="262"/>
        <v>#VALUE!</v>
      </c>
      <c r="AI1496" s="93" t="str">
        <f t="shared" si="263"/>
        <v>No aplica</v>
      </c>
      <c r="AJ1496" s="93" t="e">
        <f t="shared" si="264"/>
        <v>#VALUE!</v>
      </c>
      <c r="AK1496" s="93" t="e">
        <f t="shared" si="265"/>
        <v>#VALUE!</v>
      </c>
    </row>
    <row r="1497" spans="1:37" ht="25.35" customHeight="1" thickTop="1" thickBot="1">
      <c r="A1497" s="296" t="s">
        <v>2400</v>
      </c>
      <c r="B1497" s="297" t="s">
        <v>1246</v>
      </c>
      <c r="C1497" s="297" t="s">
        <v>1246</v>
      </c>
      <c r="D1497" s="297" t="s">
        <v>1246</v>
      </c>
      <c r="E1497" s="297" t="s">
        <v>1246</v>
      </c>
      <c r="F1497" s="297" t="s">
        <v>1246</v>
      </c>
      <c r="G1497" s="297" t="s">
        <v>1246</v>
      </c>
      <c r="H1497" s="297" t="s">
        <v>1246</v>
      </c>
      <c r="I1497" s="297" t="s">
        <v>1246</v>
      </c>
      <c r="J1497" s="297" t="s">
        <v>1246</v>
      </c>
      <c r="K1497" s="297" t="s">
        <v>1246</v>
      </c>
      <c r="L1497" s="297" t="s">
        <v>1246</v>
      </c>
      <c r="M1497" s="297" t="s">
        <v>1246</v>
      </c>
      <c r="N1497" s="297" t="s">
        <v>1246</v>
      </c>
      <c r="O1497" s="297" t="s">
        <v>1246</v>
      </c>
      <c r="P1497" s="297" t="s">
        <v>1246</v>
      </c>
      <c r="Q1497" s="297"/>
      <c r="R1497" s="297"/>
      <c r="S1497" s="297"/>
      <c r="T1497" s="297"/>
      <c r="U1497" s="297"/>
      <c r="V1497" s="297"/>
      <c r="W1497" s="297"/>
      <c r="X1497" s="297"/>
      <c r="Y1497" s="297"/>
      <c r="Z1497" s="297"/>
      <c r="AA1497" s="297"/>
      <c r="AB1497" s="297"/>
      <c r="AC1497" s="298"/>
      <c r="AD1497" s="205">
        <f>'Art. 121'!AF1447</f>
        <v>3</v>
      </c>
      <c r="AE1497" s="91" t="str">
        <f t="shared" si="259"/>
        <v>No aplica</v>
      </c>
      <c r="AF1497">
        <f t="shared" si="260"/>
        <v>1.5</v>
      </c>
      <c r="AG1497" s="89" t="str">
        <f t="shared" si="261"/>
        <v>No aplica</v>
      </c>
      <c r="AH1497" s="92" t="e">
        <f t="shared" si="262"/>
        <v>#VALUE!</v>
      </c>
      <c r="AI1497" s="93" t="str">
        <f t="shared" si="263"/>
        <v>No aplica</v>
      </c>
      <c r="AJ1497" s="93" t="e">
        <f t="shared" si="264"/>
        <v>#VALUE!</v>
      </c>
      <c r="AK1497" s="93" t="e">
        <f t="shared" si="265"/>
        <v>#VALUE!</v>
      </c>
    </row>
    <row r="1498" spans="1:37" ht="25.35" customHeight="1" thickTop="1" thickBot="1">
      <c r="A1498" s="296" t="s">
        <v>2401</v>
      </c>
      <c r="B1498" s="297" t="s">
        <v>1248</v>
      </c>
      <c r="C1498" s="297" t="s">
        <v>1248</v>
      </c>
      <c r="D1498" s="297" t="s">
        <v>1248</v>
      </c>
      <c r="E1498" s="297" t="s">
        <v>1248</v>
      </c>
      <c r="F1498" s="297" t="s">
        <v>1248</v>
      </c>
      <c r="G1498" s="297" t="s">
        <v>1248</v>
      </c>
      <c r="H1498" s="297" t="s">
        <v>1248</v>
      </c>
      <c r="I1498" s="297" t="s">
        <v>1248</v>
      </c>
      <c r="J1498" s="297" t="s">
        <v>1248</v>
      </c>
      <c r="K1498" s="297" t="s">
        <v>1248</v>
      </c>
      <c r="L1498" s="297" t="s">
        <v>1248</v>
      </c>
      <c r="M1498" s="297" t="s">
        <v>1248</v>
      </c>
      <c r="N1498" s="297" t="s">
        <v>1248</v>
      </c>
      <c r="O1498" s="297" t="s">
        <v>1248</v>
      </c>
      <c r="P1498" s="297" t="s">
        <v>1248</v>
      </c>
      <c r="Q1498" s="297"/>
      <c r="R1498" s="297"/>
      <c r="S1498" s="297"/>
      <c r="T1498" s="297"/>
      <c r="U1498" s="297"/>
      <c r="V1498" s="297"/>
      <c r="W1498" s="297"/>
      <c r="X1498" s="297"/>
      <c r="Y1498" s="297"/>
      <c r="Z1498" s="297"/>
      <c r="AA1498" s="297"/>
      <c r="AB1498" s="297"/>
      <c r="AC1498" s="298"/>
      <c r="AD1498" s="205">
        <f>'Art. 121'!AF1448</f>
        <v>3</v>
      </c>
      <c r="AE1498" s="91" t="str">
        <f t="shared" si="259"/>
        <v>No aplica</v>
      </c>
      <c r="AF1498">
        <f t="shared" si="260"/>
        <v>1.5</v>
      </c>
      <c r="AG1498" s="89" t="str">
        <f t="shared" si="261"/>
        <v>No aplica</v>
      </c>
      <c r="AH1498" s="92" t="e">
        <f t="shared" si="262"/>
        <v>#VALUE!</v>
      </c>
      <c r="AI1498" s="93" t="str">
        <f t="shared" si="263"/>
        <v>No aplica</v>
      </c>
      <c r="AJ1498" s="93" t="e">
        <f t="shared" si="264"/>
        <v>#VALUE!</v>
      </c>
      <c r="AK1498" s="93" t="e">
        <f t="shared" si="265"/>
        <v>#VALUE!</v>
      </c>
    </row>
    <row r="1499" spans="1:37" ht="25.35" customHeight="1" thickTop="1">
      <c r="A1499" s="304" t="s">
        <v>2338</v>
      </c>
      <c r="B1499" s="304"/>
      <c r="C1499" s="304"/>
      <c r="D1499" s="304"/>
      <c r="E1499" s="304"/>
      <c r="F1499" s="304"/>
      <c r="G1499" s="304"/>
      <c r="H1499" s="304"/>
      <c r="I1499" s="304"/>
      <c r="J1499" s="304"/>
      <c r="K1499" s="304"/>
      <c r="L1499" s="304"/>
      <c r="M1499" s="304"/>
      <c r="N1499" s="304"/>
      <c r="O1499" s="304"/>
      <c r="P1499" s="304"/>
      <c r="Q1499" s="304"/>
      <c r="R1499" s="304"/>
      <c r="S1499" s="304"/>
      <c r="T1499" s="304"/>
      <c r="U1499" s="304"/>
      <c r="V1499" s="304"/>
      <c r="W1499" s="304"/>
      <c r="X1499" s="304"/>
      <c r="Y1499" s="304"/>
      <c r="Z1499" s="304"/>
      <c r="AA1499" s="304"/>
      <c r="AB1499" s="304"/>
      <c r="AC1499" s="304"/>
      <c r="AD1499" s="304"/>
      <c r="AE1499" s="91">
        <f>SUM(AE1439:AE1498)</f>
        <v>0</v>
      </c>
      <c r="AF1499" s="63"/>
      <c r="AG1499" s="94">
        <f>SUM(AG1439:AG1498)</f>
        <v>0</v>
      </c>
      <c r="AH1499" s="95"/>
      <c r="AI1499" s="96"/>
      <c r="AJ1499" s="96"/>
      <c r="AK1499" s="96"/>
    </row>
    <row r="1500" spans="1:37" ht="25.35" customHeight="1">
      <c r="A1500" s="302" t="s">
        <v>2402</v>
      </c>
      <c r="B1500" s="302"/>
      <c r="C1500" s="302"/>
      <c r="D1500" s="302"/>
      <c r="E1500" s="302"/>
      <c r="F1500" s="302"/>
      <c r="G1500" s="302"/>
      <c r="H1500" s="302"/>
      <c r="I1500" s="302"/>
      <c r="J1500" s="302"/>
      <c r="K1500" s="302"/>
      <c r="L1500" s="302"/>
      <c r="M1500" s="302"/>
      <c r="N1500" s="302"/>
      <c r="O1500" s="302"/>
      <c r="P1500" s="302"/>
      <c r="Q1500" s="302"/>
      <c r="R1500" s="302"/>
      <c r="S1500" s="302"/>
      <c r="T1500" s="302"/>
      <c r="U1500" s="302"/>
      <c r="V1500" s="302"/>
      <c r="W1500" s="302"/>
      <c r="X1500" s="302"/>
      <c r="Y1500" s="302"/>
      <c r="Z1500" s="302"/>
      <c r="AA1500" s="302"/>
      <c r="AB1500" s="302"/>
      <c r="AC1500" s="302"/>
      <c r="AD1500" s="302"/>
      <c r="AE1500" s="91">
        <f>AE1499/$AE$23*100</f>
        <v>0</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05" t="s">
        <v>79</v>
      </c>
      <c r="B1502" s="305"/>
      <c r="C1502" s="305"/>
      <c r="D1502" s="305"/>
      <c r="E1502" s="305"/>
      <c r="F1502" s="305"/>
      <c r="G1502" s="305"/>
      <c r="H1502" s="305"/>
      <c r="I1502" s="305"/>
      <c r="J1502" s="305"/>
      <c r="K1502" s="305"/>
      <c r="L1502" s="305"/>
      <c r="M1502" s="305"/>
      <c r="N1502" s="305"/>
      <c r="O1502" s="305"/>
      <c r="P1502" s="305"/>
      <c r="Q1502" s="305"/>
      <c r="R1502" s="305"/>
      <c r="S1502" s="305"/>
      <c r="T1502" s="305"/>
      <c r="U1502" s="305"/>
      <c r="V1502" s="305"/>
      <c r="W1502" s="305"/>
      <c r="X1502" s="305"/>
      <c r="Y1502" s="305"/>
      <c r="Z1502" s="305"/>
      <c r="AA1502" s="305"/>
      <c r="AB1502" s="305"/>
      <c r="AC1502" s="305"/>
      <c r="AD1502" s="106" t="s">
        <v>67</v>
      </c>
      <c r="AE1502" s="107" t="s">
        <v>9</v>
      </c>
      <c r="AF1502" s="89" t="s">
        <v>1877</v>
      </c>
      <c r="AG1502" s="89" t="s">
        <v>1878</v>
      </c>
      <c r="AH1502" s="89" t="s">
        <v>1879</v>
      </c>
      <c r="AI1502" s="90" t="s">
        <v>1880</v>
      </c>
      <c r="AJ1502" s="89"/>
      <c r="AK1502" s="90" t="s">
        <v>1881</v>
      </c>
    </row>
    <row r="1503" spans="1:37" ht="25.35" customHeight="1" thickTop="1" thickBot="1">
      <c r="A1503" s="296" t="s">
        <v>2403</v>
      </c>
      <c r="B1503" s="297" t="s">
        <v>1250</v>
      </c>
      <c r="C1503" s="297" t="s">
        <v>1250</v>
      </c>
      <c r="D1503" s="297" t="s">
        <v>1250</v>
      </c>
      <c r="E1503" s="297" t="s">
        <v>1250</v>
      </c>
      <c r="F1503" s="297" t="s">
        <v>1250</v>
      </c>
      <c r="G1503" s="297" t="s">
        <v>1250</v>
      </c>
      <c r="H1503" s="297" t="s">
        <v>1250</v>
      </c>
      <c r="I1503" s="297" t="s">
        <v>1250</v>
      </c>
      <c r="J1503" s="297" t="s">
        <v>1250</v>
      </c>
      <c r="K1503" s="297" t="s">
        <v>1250</v>
      </c>
      <c r="L1503" s="297" t="s">
        <v>1250</v>
      </c>
      <c r="M1503" s="297" t="s">
        <v>1250</v>
      </c>
      <c r="N1503" s="297" t="s">
        <v>1250</v>
      </c>
      <c r="O1503" s="297" t="s">
        <v>1250</v>
      </c>
      <c r="P1503" s="297" t="s">
        <v>1250</v>
      </c>
      <c r="Q1503" s="297"/>
      <c r="R1503" s="297"/>
      <c r="S1503" s="297"/>
      <c r="T1503" s="297"/>
      <c r="U1503" s="297"/>
      <c r="V1503" s="297"/>
      <c r="W1503" s="297"/>
      <c r="X1503" s="297"/>
      <c r="Y1503" s="297"/>
      <c r="Z1503" s="297"/>
      <c r="AA1503" s="297"/>
      <c r="AB1503" s="297"/>
      <c r="AC1503" s="298"/>
      <c r="AD1503" s="205">
        <f>'Art. 121'!AF1451</f>
        <v>3</v>
      </c>
      <c r="AE1503" s="91" t="str">
        <f>IF(AG1503=1,AK1503,AG1503)</f>
        <v>No aplica</v>
      </c>
      <c r="AF1503">
        <f>AD1503/2</f>
        <v>1.5</v>
      </c>
      <c r="AG1503" s="89" t="str">
        <f>IF(AND(AF1503&gt;=0,AF1503&lt;=1),1,"No aplica")</f>
        <v>No aplica</v>
      </c>
      <c r="AH1503" s="92" t="e">
        <f>AD1503/(AG1503*2)</f>
        <v>#VALUE!</v>
      </c>
      <c r="AI1503" s="93" t="str">
        <f>IF(AG1503=1,AG1503/$AG$1508,"No aplica")</f>
        <v>No aplica</v>
      </c>
      <c r="AJ1503" s="93" t="e">
        <f>AF1503*AI1503</f>
        <v>#VALUE!</v>
      </c>
      <c r="AK1503" s="93" t="e">
        <f>AJ1503*$AE$23</f>
        <v>#VALUE!</v>
      </c>
    </row>
    <row r="1504" spans="1:37" ht="25.35" customHeight="1" thickTop="1" thickBot="1">
      <c r="A1504" s="296" t="s">
        <v>2404</v>
      </c>
      <c r="B1504" s="297" t="s">
        <v>1252</v>
      </c>
      <c r="C1504" s="297" t="s">
        <v>1252</v>
      </c>
      <c r="D1504" s="297" t="s">
        <v>1252</v>
      </c>
      <c r="E1504" s="297" t="s">
        <v>1252</v>
      </c>
      <c r="F1504" s="297" t="s">
        <v>1252</v>
      </c>
      <c r="G1504" s="297" t="s">
        <v>1252</v>
      </c>
      <c r="H1504" s="297" t="s">
        <v>1252</v>
      </c>
      <c r="I1504" s="297" t="s">
        <v>1252</v>
      </c>
      <c r="J1504" s="297" t="s">
        <v>1252</v>
      </c>
      <c r="K1504" s="297" t="s">
        <v>1252</v>
      </c>
      <c r="L1504" s="297" t="s">
        <v>1252</v>
      </c>
      <c r="M1504" s="297" t="s">
        <v>1252</v>
      </c>
      <c r="N1504" s="297" t="s">
        <v>1252</v>
      </c>
      <c r="O1504" s="297" t="s">
        <v>1252</v>
      </c>
      <c r="P1504" s="297" t="s">
        <v>1252</v>
      </c>
      <c r="Q1504" s="297"/>
      <c r="R1504" s="297"/>
      <c r="S1504" s="297"/>
      <c r="T1504" s="297"/>
      <c r="U1504" s="297"/>
      <c r="V1504" s="297"/>
      <c r="W1504" s="297"/>
      <c r="X1504" s="297"/>
      <c r="Y1504" s="297"/>
      <c r="Z1504" s="297"/>
      <c r="AA1504" s="297"/>
      <c r="AB1504" s="297"/>
      <c r="AC1504" s="298"/>
      <c r="AD1504" s="205">
        <f>'Art. 121'!AF1452</f>
        <v>3</v>
      </c>
      <c r="AE1504" s="91" t="str">
        <f>IF(AG1504=1,AK1504,AG1504)</f>
        <v>No aplica</v>
      </c>
      <c r="AF1504">
        <f>AD1504/2</f>
        <v>1.5</v>
      </c>
      <c r="AG1504" s="89" t="str">
        <f>IF(AND(AF1504&gt;=0,AF1504&lt;=1),1,"No aplica")</f>
        <v>No aplica</v>
      </c>
      <c r="AH1504" s="92" t="e">
        <f>AD1504/(AG1504*2)</f>
        <v>#VALUE!</v>
      </c>
      <c r="AI1504" s="93" t="str">
        <f>IF(AG1504=1,AG1504/$AG$1508,"No aplica")</f>
        <v>No aplica</v>
      </c>
      <c r="AJ1504" s="93" t="e">
        <f>AF1504*AI1504</f>
        <v>#VALUE!</v>
      </c>
      <c r="AK1504" s="93" t="e">
        <f>AJ1504*$AE$23</f>
        <v>#VALUE!</v>
      </c>
    </row>
    <row r="1505" spans="1:37" ht="25.35" customHeight="1" thickTop="1" thickBot="1">
      <c r="A1505" s="296" t="s">
        <v>2405</v>
      </c>
      <c r="B1505" s="297" t="s">
        <v>1254</v>
      </c>
      <c r="C1505" s="297" t="s">
        <v>1254</v>
      </c>
      <c r="D1505" s="297" t="s">
        <v>1254</v>
      </c>
      <c r="E1505" s="297" t="s">
        <v>1254</v>
      </c>
      <c r="F1505" s="297" t="s">
        <v>1254</v>
      </c>
      <c r="G1505" s="297" t="s">
        <v>1254</v>
      </c>
      <c r="H1505" s="297" t="s">
        <v>1254</v>
      </c>
      <c r="I1505" s="297" t="s">
        <v>1254</v>
      </c>
      <c r="J1505" s="297" t="s">
        <v>1254</v>
      </c>
      <c r="K1505" s="297" t="s">
        <v>1254</v>
      </c>
      <c r="L1505" s="297" t="s">
        <v>1254</v>
      </c>
      <c r="M1505" s="297" t="s">
        <v>1254</v>
      </c>
      <c r="N1505" s="297" t="s">
        <v>1254</v>
      </c>
      <c r="O1505" s="297" t="s">
        <v>1254</v>
      </c>
      <c r="P1505" s="297" t="s">
        <v>1254</v>
      </c>
      <c r="Q1505" s="297"/>
      <c r="R1505" s="297"/>
      <c r="S1505" s="297"/>
      <c r="T1505" s="297"/>
      <c r="U1505" s="297"/>
      <c r="V1505" s="297"/>
      <c r="W1505" s="297"/>
      <c r="X1505" s="297"/>
      <c r="Y1505" s="297"/>
      <c r="Z1505" s="297"/>
      <c r="AA1505" s="297"/>
      <c r="AB1505" s="297"/>
      <c r="AC1505" s="298"/>
      <c r="AD1505" s="205">
        <f>'Art. 121'!AF1453</f>
        <v>3</v>
      </c>
      <c r="AE1505" s="91" t="str">
        <f>IF(AG1505=1,AK1505,AG1505)</f>
        <v>No aplica</v>
      </c>
      <c r="AF1505">
        <f>AD1505/2</f>
        <v>1.5</v>
      </c>
      <c r="AG1505" s="89" t="str">
        <f>IF(AND(AF1505&gt;=0,AF1505&lt;=1),1,"No aplica")</f>
        <v>No aplica</v>
      </c>
      <c r="AH1505" s="92" t="e">
        <f>AD1505/(AG1505*2)</f>
        <v>#VALUE!</v>
      </c>
      <c r="AI1505" s="93" t="str">
        <f>IF(AG1505=1,AG1505/$AG$1508,"No aplica")</f>
        <v>No aplica</v>
      </c>
      <c r="AJ1505" s="93" t="e">
        <f>AF1505*AI1505</f>
        <v>#VALUE!</v>
      </c>
      <c r="AK1505" s="93" t="e">
        <f>AJ1505*$AE$23</f>
        <v>#VALUE!</v>
      </c>
    </row>
    <row r="1506" spans="1:37" ht="25.35" customHeight="1" thickTop="1" thickBot="1">
      <c r="A1506" s="296" t="s">
        <v>2406</v>
      </c>
      <c r="B1506" s="297" t="s">
        <v>1256</v>
      </c>
      <c r="C1506" s="297" t="s">
        <v>1256</v>
      </c>
      <c r="D1506" s="297" t="s">
        <v>1256</v>
      </c>
      <c r="E1506" s="297" t="s">
        <v>1256</v>
      </c>
      <c r="F1506" s="297" t="s">
        <v>1256</v>
      </c>
      <c r="G1506" s="297" t="s">
        <v>1256</v>
      </c>
      <c r="H1506" s="297" t="s">
        <v>1256</v>
      </c>
      <c r="I1506" s="297" t="s">
        <v>1256</v>
      </c>
      <c r="J1506" s="297" t="s">
        <v>1256</v>
      </c>
      <c r="K1506" s="297" t="s">
        <v>1256</v>
      </c>
      <c r="L1506" s="297" t="s">
        <v>1256</v>
      </c>
      <c r="M1506" s="297" t="s">
        <v>1256</v>
      </c>
      <c r="N1506" s="297" t="s">
        <v>1256</v>
      </c>
      <c r="O1506" s="297" t="s">
        <v>1256</v>
      </c>
      <c r="P1506" s="297" t="s">
        <v>1256</v>
      </c>
      <c r="Q1506" s="297"/>
      <c r="R1506" s="297"/>
      <c r="S1506" s="297"/>
      <c r="T1506" s="297"/>
      <c r="U1506" s="297"/>
      <c r="V1506" s="297"/>
      <c r="W1506" s="297"/>
      <c r="X1506" s="297"/>
      <c r="Y1506" s="297"/>
      <c r="Z1506" s="297"/>
      <c r="AA1506" s="297"/>
      <c r="AB1506" s="297"/>
      <c r="AC1506" s="298"/>
      <c r="AD1506" s="205">
        <f>'Art. 121'!AF1454</f>
        <v>3</v>
      </c>
      <c r="AE1506" s="91" t="str">
        <f>IF(AG1506=1,AK1506,AG1506)</f>
        <v>No aplica</v>
      </c>
      <c r="AF1506">
        <f>AD1506/2</f>
        <v>1.5</v>
      </c>
      <c r="AG1506" s="89" t="str">
        <f>IF(AND(AF1506&gt;=0,AF1506&lt;=1),1,"No aplica")</f>
        <v>No aplica</v>
      </c>
      <c r="AH1506" s="92" t="e">
        <f>AD1506/(AG1506*2)</f>
        <v>#VALUE!</v>
      </c>
      <c r="AI1506" s="93" t="str">
        <f>IF(AG1506=1,AG1506/$AG$1508,"No aplica")</f>
        <v>No aplica</v>
      </c>
      <c r="AJ1506" s="93" t="e">
        <f>AF1506*AI1506</f>
        <v>#VALUE!</v>
      </c>
      <c r="AK1506" s="93" t="e">
        <f>AJ1506*$AE$23</f>
        <v>#VALUE!</v>
      </c>
    </row>
    <row r="1507" spans="1:37" ht="25.35" customHeight="1" thickTop="1" thickBot="1">
      <c r="A1507" s="296" t="s">
        <v>2407</v>
      </c>
      <c r="B1507" s="297" t="s">
        <v>1258</v>
      </c>
      <c r="C1507" s="297" t="s">
        <v>1258</v>
      </c>
      <c r="D1507" s="297" t="s">
        <v>1258</v>
      </c>
      <c r="E1507" s="297" t="s">
        <v>1258</v>
      </c>
      <c r="F1507" s="297" t="s">
        <v>1258</v>
      </c>
      <c r="G1507" s="297" t="s">
        <v>1258</v>
      </c>
      <c r="H1507" s="297" t="s">
        <v>1258</v>
      </c>
      <c r="I1507" s="297" t="s">
        <v>1258</v>
      </c>
      <c r="J1507" s="297" t="s">
        <v>1258</v>
      </c>
      <c r="K1507" s="297" t="s">
        <v>1258</v>
      </c>
      <c r="L1507" s="297" t="s">
        <v>1258</v>
      </c>
      <c r="M1507" s="297" t="s">
        <v>1258</v>
      </c>
      <c r="N1507" s="297" t="s">
        <v>1258</v>
      </c>
      <c r="O1507" s="297" t="s">
        <v>1258</v>
      </c>
      <c r="P1507" s="297" t="s">
        <v>1258</v>
      </c>
      <c r="Q1507" s="297"/>
      <c r="R1507" s="297"/>
      <c r="S1507" s="297"/>
      <c r="T1507" s="297"/>
      <c r="U1507" s="297"/>
      <c r="V1507" s="297"/>
      <c r="W1507" s="297"/>
      <c r="X1507" s="297"/>
      <c r="Y1507" s="297"/>
      <c r="Z1507" s="297"/>
      <c r="AA1507" s="297"/>
      <c r="AB1507" s="297"/>
      <c r="AC1507" s="298"/>
      <c r="AD1507" s="205">
        <f>'Art. 121'!AF1455</f>
        <v>3</v>
      </c>
      <c r="AE1507" s="91" t="str">
        <f>IF(AG1507=1,AK1507,AG1507)</f>
        <v>No aplica</v>
      </c>
      <c r="AF1507">
        <f>AD1507/2</f>
        <v>1.5</v>
      </c>
      <c r="AG1507" s="89" t="str">
        <f>IF(AND(AF1507&gt;=0,AF1507&lt;=1),1,"No aplica")</f>
        <v>No aplica</v>
      </c>
      <c r="AH1507" s="92" t="e">
        <f>AD1507/(AG1507*2)</f>
        <v>#VALUE!</v>
      </c>
      <c r="AI1507" s="93" t="str">
        <f>IF(AG1507=1,AG1507/$AG$1508,"No aplica")</f>
        <v>No aplica</v>
      </c>
      <c r="AJ1507" s="93" t="e">
        <f>AF1507*AI1507</f>
        <v>#VALUE!</v>
      </c>
      <c r="AK1507" s="93" t="e">
        <f>AJ1507*$AE$23</f>
        <v>#VALUE!</v>
      </c>
    </row>
    <row r="1508" spans="1:37" ht="25.35" customHeight="1" thickTop="1">
      <c r="A1508" s="304" t="s">
        <v>2408</v>
      </c>
      <c r="B1508" s="304"/>
      <c r="C1508" s="304"/>
      <c r="D1508" s="304"/>
      <c r="E1508" s="304"/>
      <c r="F1508" s="304"/>
      <c r="G1508" s="304"/>
      <c r="H1508" s="304"/>
      <c r="I1508" s="304"/>
      <c r="J1508" s="304"/>
      <c r="K1508" s="304"/>
      <c r="L1508" s="304"/>
      <c r="M1508" s="304"/>
      <c r="N1508" s="304"/>
      <c r="O1508" s="304"/>
      <c r="P1508" s="304"/>
      <c r="Q1508" s="304"/>
      <c r="R1508" s="304"/>
      <c r="S1508" s="304"/>
      <c r="T1508" s="304"/>
      <c r="U1508" s="304"/>
      <c r="V1508" s="304"/>
      <c r="W1508" s="304"/>
      <c r="X1508" s="304"/>
      <c r="Y1508" s="304"/>
      <c r="Z1508" s="304"/>
      <c r="AA1508" s="304"/>
      <c r="AB1508" s="304"/>
      <c r="AC1508" s="304"/>
      <c r="AD1508" s="304"/>
      <c r="AE1508" s="91">
        <f>SUM(AE1501:AE1507)</f>
        <v>0</v>
      </c>
      <c r="AF1508" s="63"/>
      <c r="AG1508" s="94">
        <f>SUM(AG1503:AG1507)</f>
        <v>0</v>
      </c>
      <c r="AH1508" s="95"/>
      <c r="AI1508" s="96"/>
      <c r="AJ1508" s="96"/>
      <c r="AK1508" s="96"/>
    </row>
    <row r="1509" spans="1:37" ht="25.35" customHeight="1">
      <c r="A1509" s="302" t="s">
        <v>2409</v>
      </c>
      <c r="B1509" s="302"/>
      <c r="C1509" s="302"/>
      <c r="D1509" s="302"/>
      <c r="E1509" s="302"/>
      <c r="F1509" s="302"/>
      <c r="G1509" s="302"/>
      <c r="H1509" s="302"/>
      <c r="I1509" s="302"/>
      <c r="J1509" s="302"/>
      <c r="K1509" s="302"/>
      <c r="L1509" s="302"/>
      <c r="M1509" s="302"/>
      <c r="N1509" s="302"/>
      <c r="O1509" s="302"/>
      <c r="P1509" s="302"/>
      <c r="Q1509" s="302"/>
      <c r="R1509" s="302"/>
      <c r="S1509" s="302"/>
      <c r="T1509" s="302"/>
      <c r="U1509" s="302"/>
      <c r="V1509" s="302"/>
      <c r="W1509" s="302"/>
      <c r="X1509" s="302"/>
      <c r="Y1509" s="302"/>
      <c r="Z1509" s="302"/>
      <c r="AA1509" s="302"/>
      <c r="AB1509" s="302"/>
      <c r="AC1509" s="302"/>
      <c r="AD1509" s="302"/>
      <c r="AE1509" s="91">
        <f>AE1508/$AE$23*100</f>
        <v>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94" t="s">
        <v>1259</v>
      </c>
      <c r="B1512" s="294"/>
      <c r="C1512" s="294"/>
      <c r="D1512" s="294"/>
      <c r="E1512" s="294"/>
      <c r="F1512" s="294"/>
      <c r="G1512" s="294"/>
      <c r="H1512" s="294"/>
      <c r="I1512" s="294"/>
      <c r="J1512" s="294"/>
      <c r="K1512" s="294"/>
      <c r="L1512" s="294"/>
      <c r="M1512" s="294"/>
      <c r="N1512" s="294"/>
      <c r="O1512" s="294"/>
      <c r="P1512" s="294"/>
      <c r="Q1512" s="294"/>
      <c r="R1512" s="294"/>
      <c r="S1512" s="294"/>
      <c r="T1512" s="294"/>
      <c r="U1512" s="294"/>
      <c r="V1512" s="294"/>
      <c r="W1512" s="294"/>
      <c r="X1512" s="294"/>
      <c r="Y1512" s="294"/>
      <c r="Z1512" s="294"/>
      <c r="AA1512" s="294"/>
      <c r="AB1512" s="294"/>
      <c r="AC1512" s="294"/>
      <c r="AD1512" s="204"/>
      <c r="AE1512" s="204"/>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03" t="s">
        <v>44</v>
      </c>
      <c r="B1515" s="303"/>
      <c r="C1515" s="303"/>
      <c r="D1515" s="303"/>
      <c r="E1515" s="303"/>
      <c r="F1515" s="303"/>
      <c r="G1515" s="303"/>
      <c r="H1515" s="303"/>
      <c r="I1515" s="303"/>
      <c r="J1515" s="303"/>
      <c r="K1515" s="303"/>
      <c r="L1515" s="303"/>
      <c r="M1515" s="303"/>
      <c r="N1515" s="303"/>
      <c r="O1515" s="303"/>
      <c r="P1515" s="303"/>
      <c r="Q1515" s="303"/>
      <c r="R1515" s="303"/>
      <c r="S1515" s="303"/>
      <c r="T1515" s="303"/>
      <c r="U1515" s="303"/>
      <c r="V1515" s="303"/>
      <c r="W1515" s="303"/>
      <c r="X1515" s="303"/>
      <c r="Y1515" s="303"/>
      <c r="Z1515" s="303"/>
      <c r="AA1515" s="303"/>
      <c r="AB1515" s="303"/>
      <c r="AC1515" s="303"/>
      <c r="AD1515" s="67" t="s">
        <v>67</v>
      </c>
      <c r="AE1515" s="201" t="s">
        <v>9</v>
      </c>
      <c r="AF1515" s="89" t="s">
        <v>1877</v>
      </c>
      <c r="AG1515" s="89" t="s">
        <v>1878</v>
      </c>
      <c r="AH1515" s="89" t="s">
        <v>1879</v>
      </c>
      <c r="AI1515" s="90" t="s">
        <v>1880</v>
      </c>
      <c r="AJ1515" s="89"/>
      <c r="AK1515" s="90" t="s">
        <v>1881</v>
      </c>
    </row>
    <row r="1516" spans="1:37" ht="25.35" customHeight="1" thickTop="1" thickBot="1">
      <c r="A1516" s="296" t="s">
        <v>2410</v>
      </c>
      <c r="B1516" s="297"/>
      <c r="C1516" s="297"/>
      <c r="D1516" s="297"/>
      <c r="E1516" s="297"/>
      <c r="F1516" s="297"/>
      <c r="G1516" s="297"/>
      <c r="H1516" s="297"/>
      <c r="I1516" s="297"/>
      <c r="J1516" s="297"/>
      <c r="K1516" s="297"/>
      <c r="L1516" s="297"/>
      <c r="M1516" s="297"/>
      <c r="N1516" s="297"/>
      <c r="O1516" s="297"/>
      <c r="P1516" s="297"/>
      <c r="Q1516" s="297"/>
      <c r="R1516" s="297"/>
      <c r="S1516" s="297"/>
      <c r="T1516" s="297"/>
      <c r="U1516" s="297"/>
      <c r="V1516" s="297"/>
      <c r="W1516" s="297"/>
      <c r="X1516" s="297"/>
      <c r="Y1516" s="297"/>
      <c r="Z1516" s="297"/>
      <c r="AA1516" s="297"/>
      <c r="AB1516" s="297"/>
      <c r="AC1516" s="298"/>
      <c r="AD1516" s="205">
        <f>'Art. 121'!AF1464</f>
        <v>3</v>
      </c>
      <c r="AE1516" s="91" t="str">
        <f t="shared" ref="AE1516:AE1580" si="266">IF(AG1516=1,AK1516,AG1516)</f>
        <v>No aplica</v>
      </c>
      <c r="AF1516">
        <f t="shared" ref="AF1516:AF1580" si="267">AD1516/2</f>
        <v>1.5</v>
      </c>
      <c r="AG1516" s="89" t="str">
        <f t="shared" ref="AG1516:AG1580" si="268">IF(AND(AF1516&gt;=0,AF1516&lt;=1),1,"No aplica")</f>
        <v>No aplica</v>
      </c>
      <c r="AH1516" s="92" t="e">
        <f t="shared" ref="AH1516:AH1580" si="269">AD1516/(AG1516*2)</f>
        <v>#VALUE!</v>
      </c>
      <c r="AI1516" s="93" t="str">
        <f t="shared" ref="AI1516:AI1580" si="270">IF(AG1516=1,AG1516/$AG$1581,"No aplica")</f>
        <v>No aplica</v>
      </c>
      <c r="AJ1516" s="93" t="e">
        <f t="shared" ref="AJ1516:AJ1580" si="271">AF1516*AI1516</f>
        <v>#VALUE!</v>
      </c>
      <c r="AK1516" s="93" t="e">
        <f t="shared" ref="AK1516:AK1580" si="272">AJ1516*$AE$23</f>
        <v>#VALUE!</v>
      </c>
    </row>
    <row r="1517" spans="1:37" ht="25.35" customHeight="1" thickTop="1" thickBot="1">
      <c r="A1517" s="296" t="s">
        <v>961</v>
      </c>
      <c r="B1517" s="297" t="s">
        <v>981</v>
      </c>
      <c r="C1517" s="297" t="s">
        <v>981</v>
      </c>
      <c r="D1517" s="297" t="s">
        <v>981</v>
      </c>
      <c r="E1517" s="297" t="s">
        <v>981</v>
      </c>
      <c r="F1517" s="297" t="s">
        <v>981</v>
      </c>
      <c r="G1517" s="297" t="s">
        <v>981</v>
      </c>
      <c r="H1517" s="297" t="s">
        <v>981</v>
      </c>
      <c r="I1517" s="297" t="s">
        <v>981</v>
      </c>
      <c r="J1517" s="297" t="s">
        <v>981</v>
      </c>
      <c r="K1517" s="297" t="s">
        <v>981</v>
      </c>
      <c r="L1517" s="297" t="s">
        <v>981</v>
      </c>
      <c r="M1517" s="297" t="s">
        <v>981</v>
      </c>
      <c r="N1517" s="297" t="s">
        <v>981</v>
      </c>
      <c r="O1517" s="297" t="s">
        <v>981</v>
      </c>
      <c r="P1517" s="297" t="s">
        <v>981</v>
      </c>
      <c r="Q1517" s="297"/>
      <c r="R1517" s="297"/>
      <c r="S1517" s="297"/>
      <c r="T1517" s="297"/>
      <c r="U1517" s="297"/>
      <c r="V1517" s="297"/>
      <c r="W1517" s="297"/>
      <c r="X1517" s="297"/>
      <c r="Y1517" s="297"/>
      <c r="Z1517" s="297"/>
      <c r="AA1517" s="297"/>
      <c r="AB1517" s="297"/>
      <c r="AC1517" s="298"/>
      <c r="AD1517" s="205">
        <f>'Art. 121'!AF1465</f>
        <v>3</v>
      </c>
      <c r="AE1517" s="91" t="str">
        <f t="shared" si="266"/>
        <v>No aplica</v>
      </c>
      <c r="AF1517">
        <f t="shared" si="267"/>
        <v>1.5</v>
      </c>
      <c r="AG1517" s="89" t="str">
        <f t="shared" si="268"/>
        <v>No aplica</v>
      </c>
      <c r="AH1517" s="92" t="e">
        <f t="shared" si="269"/>
        <v>#VALUE!</v>
      </c>
      <c r="AI1517" s="93" t="str">
        <f t="shared" si="270"/>
        <v>No aplica</v>
      </c>
      <c r="AJ1517" s="93" t="e">
        <f t="shared" si="271"/>
        <v>#VALUE!</v>
      </c>
      <c r="AK1517" s="93" t="e">
        <f t="shared" si="272"/>
        <v>#VALUE!</v>
      </c>
    </row>
    <row r="1518" spans="1:37" ht="25.35" customHeight="1" thickTop="1" thickBot="1">
      <c r="A1518" s="296" t="s">
        <v>1262</v>
      </c>
      <c r="B1518" s="297" t="s">
        <v>1263</v>
      </c>
      <c r="C1518" s="297" t="s">
        <v>1263</v>
      </c>
      <c r="D1518" s="297" t="s">
        <v>1263</v>
      </c>
      <c r="E1518" s="297" t="s">
        <v>1263</v>
      </c>
      <c r="F1518" s="297" t="s">
        <v>1263</v>
      </c>
      <c r="G1518" s="297" t="s">
        <v>1263</v>
      </c>
      <c r="H1518" s="297" t="s">
        <v>1263</v>
      </c>
      <c r="I1518" s="297" t="s">
        <v>1263</v>
      </c>
      <c r="J1518" s="297" t="s">
        <v>1263</v>
      </c>
      <c r="K1518" s="297" t="s">
        <v>1263</v>
      </c>
      <c r="L1518" s="297" t="s">
        <v>1263</v>
      </c>
      <c r="M1518" s="297" t="s">
        <v>1263</v>
      </c>
      <c r="N1518" s="297" t="s">
        <v>1263</v>
      </c>
      <c r="O1518" s="297" t="s">
        <v>1263</v>
      </c>
      <c r="P1518" s="297" t="s">
        <v>1263</v>
      </c>
      <c r="Q1518" s="297"/>
      <c r="R1518" s="297"/>
      <c r="S1518" s="297"/>
      <c r="T1518" s="297"/>
      <c r="U1518" s="297"/>
      <c r="V1518" s="297"/>
      <c r="W1518" s="297"/>
      <c r="X1518" s="297"/>
      <c r="Y1518" s="297"/>
      <c r="Z1518" s="297"/>
      <c r="AA1518" s="297"/>
      <c r="AB1518" s="297"/>
      <c r="AC1518" s="298"/>
      <c r="AD1518" s="205">
        <f>'Art. 121'!AF1466</f>
        <v>3</v>
      </c>
      <c r="AE1518" s="91" t="str">
        <f t="shared" si="266"/>
        <v>No aplica</v>
      </c>
      <c r="AF1518">
        <f t="shared" si="267"/>
        <v>1.5</v>
      </c>
      <c r="AG1518" s="89" t="str">
        <f t="shared" si="268"/>
        <v>No aplica</v>
      </c>
      <c r="AH1518" s="92" t="e">
        <f t="shared" si="269"/>
        <v>#VALUE!</v>
      </c>
      <c r="AI1518" s="93" t="str">
        <f t="shared" si="270"/>
        <v>No aplica</v>
      </c>
      <c r="AJ1518" s="93" t="e">
        <f t="shared" si="271"/>
        <v>#VALUE!</v>
      </c>
      <c r="AK1518" s="93" t="e">
        <f t="shared" si="272"/>
        <v>#VALUE!</v>
      </c>
    </row>
    <row r="1519" spans="1:37" ht="25.35" customHeight="1" thickTop="1" thickBot="1">
      <c r="A1519" s="296" t="s">
        <v>1264</v>
      </c>
      <c r="B1519" s="297" t="s">
        <v>1265</v>
      </c>
      <c r="C1519" s="297" t="s">
        <v>1265</v>
      </c>
      <c r="D1519" s="297" t="s">
        <v>1265</v>
      </c>
      <c r="E1519" s="297" t="s">
        <v>1265</v>
      </c>
      <c r="F1519" s="297" t="s">
        <v>1265</v>
      </c>
      <c r="G1519" s="297" t="s">
        <v>1265</v>
      </c>
      <c r="H1519" s="297" t="s">
        <v>1265</v>
      </c>
      <c r="I1519" s="297" t="s">
        <v>1265</v>
      </c>
      <c r="J1519" s="297" t="s">
        <v>1265</v>
      </c>
      <c r="K1519" s="297" t="s">
        <v>1265</v>
      </c>
      <c r="L1519" s="297" t="s">
        <v>1265</v>
      </c>
      <c r="M1519" s="297" t="s">
        <v>1265</v>
      </c>
      <c r="N1519" s="297" t="s">
        <v>1265</v>
      </c>
      <c r="O1519" s="297" t="s">
        <v>1265</v>
      </c>
      <c r="P1519" s="297" t="s">
        <v>1265</v>
      </c>
      <c r="Q1519" s="297"/>
      <c r="R1519" s="297"/>
      <c r="S1519" s="297"/>
      <c r="T1519" s="297"/>
      <c r="U1519" s="297"/>
      <c r="V1519" s="297"/>
      <c r="W1519" s="297"/>
      <c r="X1519" s="297"/>
      <c r="Y1519" s="297"/>
      <c r="Z1519" s="297"/>
      <c r="AA1519" s="297"/>
      <c r="AB1519" s="297"/>
      <c r="AC1519" s="298"/>
      <c r="AD1519" s="205">
        <f>'Art. 121'!AF1465</f>
        <v>3</v>
      </c>
      <c r="AE1519" s="91" t="str">
        <f t="shared" si="266"/>
        <v>No aplica</v>
      </c>
      <c r="AF1519">
        <f t="shared" si="267"/>
        <v>1.5</v>
      </c>
      <c r="AG1519" s="89" t="str">
        <f t="shared" si="268"/>
        <v>No aplica</v>
      </c>
      <c r="AH1519" s="92" t="e">
        <f t="shared" si="269"/>
        <v>#VALUE!</v>
      </c>
      <c r="AI1519" s="93" t="str">
        <f t="shared" si="270"/>
        <v>No aplica</v>
      </c>
      <c r="AJ1519" s="93" t="e">
        <f t="shared" si="271"/>
        <v>#VALUE!</v>
      </c>
      <c r="AK1519" s="93" t="e">
        <f t="shared" si="272"/>
        <v>#VALUE!</v>
      </c>
    </row>
    <row r="1520" spans="1:37" ht="25.35" customHeight="1" thickTop="1" thickBot="1">
      <c r="A1520" s="296" t="s">
        <v>2411</v>
      </c>
      <c r="B1520" s="297" t="s">
        <v>1267</v>
      </c>
      <c r="C1520" s="297" t="s">
        <v>1267</v>
      </c>
      <c r="D1520" s="297" t="s">
        <v>1267</v>
      </c>
      <c r="E1520" s="297" t="s">
        <v>1267</v>
      </c>
      <c r="F1520" s="297" t="s">
        <v>1267</v>
      </c>
      <c r="G1520" s="297" t="s">
        <v>1267</v>
      </c>
      <c r="H1520" s="297" t="s">
        <v>1267</v>
      </c>
      <c r="I1520" s="297" t="s">
        <v>1267</v>
      </c>
      <c r="J1520" s="297" t="s">
        <v>1267</v>
      </c>
      <c r="K1520" s="297" t="s">
        <v>1267</v>
      </c>
      <c r="L1520" s="297" t="s">
        <v>1267</v>
      </c>
      <c r="M1520" s="297" t="s">
        <v>1267</v>
      </c>
      <c r="N1520" s="297" t="s">
        <v>1267</v>
      </c>
      <c r="O1520" s="297" t="s">
        <v>1267</v>
      </c>
      <c r="P1520" s="297" t="s">
        <v>1267</v>
      </c>
      <c r="Q1520" s="297"/>
      <c r="R1520" s="297"/>
      <c r="S1520" s="297"/>
      <c r="T1520" s="297"/>
      <c r="U1520" s="297"/>
      <c r="V1520" s="297"/>
      <c r="W1520" s="297"/>
      <c r="X1520" s="297"/>
      <c r="Y1520" s="297"/>
      <c r="Z1520" s="297"/>
      <c r="AA1520" s="297"/>
      <c r="AB1520" s="297"/>
      <c r="AC1520" s="298"/>
      <c r="AD1520" s="205">
        <f>'Art. 121'!AF1466</f>
        <v>3</v>
      </c>
      <c r="AE1520" s="91" t="str">
        <f t="shared" si="266"/>
        <v>No aplica</v>
      </c>
      <c r="AF1520">
        <f t="shared" si="267"/>
        <v>1.5</v>
      </c>
      <c r="AG1520" s="89" t="str">
        <f t="shared" si="268"/>
        <v>No aplica</v>
      </c>
      <c r="AH1520" s="92" t="e">
        <f t="shared" si="269"/>
        <v>#VALUE!</v>
      </c>
      <c r="AI1520" s="93" t="str">
        <f t="shared" si="270"/>
        <v>No aplica</v>
      </c>
      <c r="AJ1520" s="93" t="e">
        <f t="shared" si="271"/>
        <v>#VALUE!</v>
      </c>
      <c r="AK1520" s="93" t="e">
        <f t="shared" si="272"/>
        <v>#VALUE!</v>
      </c>
    </row>
    <row r="1521" spans="1:37" ht="25.35" customHeight="1" thickTop="1" thickBot="1">
      <c r="A1521" s="296" t="s">
        <v>1268</v>
      </c>
      <c r="B1521" s="297" t="s">
        <v>1269</v>
      </c>
      <c r="C1521" s="297" t="s">
        <v>1269</v>
      </c>
      <c r="D1521" s="297" t="s">
        <v>1269</v>
      </c>
      <c r="E1521" s="297" t="s">
        <v>1269</v>
      </c>
      <c r="F1521" s="297" t="s">
        <v>1269</v>
      </c>
      <c r="G1521" s="297" t="s">
        <v>1269</v>
      </c>
      <c r="H1521" s="297" t="s">
        <v>1269</v>
      </c>
      <c r="I1521" s="297" t="s">
        <v>1269</v>
      </c>
      <c r="J1521" s="297" t="s">
        <v>1269</v>
      </c>
      <c r="K1521" s="297" t="s">
        <v>1269</v>
      </c>
      <c r="L1521" s="297" t="s">
        <v>1269</v>
      </c>
      <c r="M1521" s="297" t="s">
        <v>1269</v>
      </c>
      <c r="N1521" s="297" t="s">
        <v>1269</v>
      </c>
      <c r="O1521" s="297" t="s">
        <v>1269</v>
      </c>
      <c r="P1521" s="297" t="s">
        <v>1269</v>
      </c>
      <c r="Q1521" s="297"/>
      <c r="R1521" s="297"/>
      <c r="S1521" s="297"/>
      <c r="T1521" s="297"/>
      <c r="U1521" s="297"/>
      <c r="V1521" s="297"/>
      <c r="W1521" s="297"/>
      <c r="X1521" s="297"/>
      <c r="Y1521" s="297"/>
      <c r="Z1521" s="297"/>
      <c r="AA1521" s="297"/>
      <c r="AB1521" s="297"/>
      <c r="AC1521" s="298"/>
      <c r="AD1521" s="205">
        <f>'Art. 121'!AF1467</f>
        <v>3</v>
      </c>
      <c r="AE1521" s="91" t="str">
        <f t="shared" si="266"/>
        <v>No aplica</v>
      </c>
      <c r="AF1521">
        <f t="shared" si="267"/>
        <v>1.5</v>
      </c>
      <c r="AG1521" s="89" t="str">
        <f t="shared" si="268"/>
        <v>No aplica</v>
      </c>
      <c r="AH1521" s="92" t="e">
        <f t="shared" si="269"/>
        <v>#VALUE!</v>
      </c>
      <c r="AI1521" s="93" t="str">
        <f t="shared" si="270"/>
        <v>No aplica</v>
      </c>
      <c r="AJ1521" s="93" t="e">
        <f t="shared" si="271"/>
        <v>#VALUE!</v>
      </c>
      <c r="AK1521" s="93" t="e">
        <f t="shared" si="272"/>
        <v>#VALUE!</v>
      </c>
    </row>
    <row r="1522" spans="1:37" ht="25.35" customHeight="1" thickTop="1" thickBot="1">
      <c r="A1522" s="296" t="s">
        <v>1270</v>
      </c>
      <c r="B1522" s="297" t="s">
        <v>1271</v>
      </c>
      <c r="C1522" s="297" t="s">
        <v>1271</v>
      </c>
      <c r="D1522" s="297" t="s">
        <v>1271</v>
      </c>
      <c r="E1522" s="297" t="s">
        <v>1271</v>
      </c>
      <c r="F1522" s="297" t="s">
        <v>1271</v>
      </c>
      <c r="G1522" s="297" t="s">
        <v>1271</v>
      </c>
      <c r="H1522" s="297" t="s">
        <v>1271</v>
      </c>
      <c r="I1522" s="297" t="s">
        <v>1271</v>
      </c>
      <c r="J1522" s="297" t="s">
        <v>1271</v>
      </c>
      <c r="K1522" s="297" t="s">
        <v>1271</v>
      </c>
      <c r="L1522" s="297" t="s">
        <v>1271</v>
      </c>
      <c r="M1522" s="297" t="s">
        <v>1271</v>
      </c>
      <c r="N1522" s="297" t="s">
        <v>1271</v>
      </c>
      <c r="O1522" s="297" t="s">
        <v>1271</v>
      </c>
      <c r="P1522" s="297" t="s">
        <v>1271</v>
      </c>
      <c r="Q1522" s="297"/>
      <c r="R1522" s="297"/>
      <c r="S1522" s="297"/>
      <c r="T1522" s="297"/>
      <c r="U1522" s="297"/>
      <c r="V1522" s="297"/>
      <c r="W1522" s="297"/>
      <c r="X1522" s="297"/>
      <c r="Y1522" s="297"/>
      <c r="Z1522" s="297"/>
      <c r="AA1522" s="297"/>
      <c r="AB1522" s="297"/>
      <c r="AC1522" s="298"/>
      <c r="AD1522" s="205">
        <f>'Art. 121'!AF1468</f>
        <v>3</v>
      </c>
      <c r="AE1522" s="91" t="str">
        <f t="shared" si="266"/>
        <v>No aplica</v>
      </c>
      <c r="AF1522">
        <f t="shared" si="267"/>
        <v>1.5</v>
      </c>
      <c r="AG1522" s="89" t="str">
        <f t="shared" si="268"/>
        <v>No aplica</v>
      </c>
      <c r="AH1522" s="92" t="e">
        <f t="shared" si="269"/>
        <v>#VALUE!</v>
      </c>
      <c r="AI1522" s="93" t="str">
        <f t="shared" si="270"/>
        <v>No aplica</v>
      </c>
      <c r="AJ1522" s="93" t="e">
        <f t="shared" si="271"/>
        <v>#VALUE!</v>
      </c>
      <c r="AK1522" s="93" t="e">
        <f t="shared" si="272"/>
        <v>#VALUE!</v>
      </c>
    </row>
    <row r="1523" spans="1:37" ht="25.35" customHeight="1" thickTop="1" thickBot="1">
      <c r="A1523" s="296" t="s">
        <v>1272</v>
      </c>
      <c r="B1523" s="297" t="s">
        <v>1273</v>
      </c>
      <c r="C1523" s="297" t="s">
        <v>1273</v>
      </c>
      <c r="D1523" s="297" t="s">
        <v>1273</v>
      </c>
      <c r="E1523" s="297" t="s">
        <v>1273</v>
      </c>
      <c r="F1523" s="297" t="s">
        <v>1273</v>
      </c>
      <c r="G1523" s="297" t="s">
        <v>1273</v>
      </c>
      <c r="H1523" s="297" t="s">
        <v>1273</v>
      </c>
      <c r="I1523" s="297" t="s">
        <v>1273</v>
      </c>
      <c r="J1523" s="297" t="s">
        <v>1273</v>
      </c>
      <c r="K1523" s="297" t="s">
        <v>1273</v>
      </c>
      <c r="L1523" s="297" t="s">
        <v>1273</v>
      </c>
      <c r="M1523" s="297" t="s">
        <v>1273</v>
      </c>
      <c r="N1523" s="297" t="s">
        <v>1273</v>
      </c>
      <c r="O1523" s="297" t="s">
        <v>1273</v>
      </c>
      <c r="P1523" s="297" t="s">
        <v>1273</v>
      </c>
      <c r="Q1523" s="297"/>
      <c r="R1523" s="297"/>
      <c r="S1523" s="297"/>
      <c r="T1523" s="297"/>
      <c r="U1523" s="297"/>
      <c r="V1523" s="297"/>
      <c r="W1523" s="297"/>
      <c r="X1523" s="297"/>
      <c r="Y1523" s="297"/>
      <c r="Z1523" s="297"/>
      <c r="AA1523" s="297"/>
      <c r="AB1523" s="297"/>
      <c r="AC1523" s="298"/>
      <c r="AD1523" s="205">
        <f>'Art. 121'!AF1469</f>
        <v>3</v>
      </c>
      <c r="AE1523" s="91" t="str">
        <f t="shared" si="266"/>
        <v>No aplica</v>
      </c>
      <c r="AF1523">
        <f t="shared" si="267"/>
        <v>1.5</v>
      </c>
      <c r="AG1523" s="89" t="str">
        <f t="shared" si="268"/>
        <v>No aplica</v>
      </c>
      <c r="AH1523" s="92" t="e">
        <f t="shared" si="269"/>
        <v>#VALUE!</v>
      </c>
      <c r="AI1523" s="93" t="str">
        <f t="shared" si="270"/>
        <v>No aplica</v>
      </c>
      <c r="AJ1523" s="93" t="e">
        <f t="shared" si="271"/>
        <v>#VALUE!</v>
      </c>
      <c r="AK1523" s="93" t="e">
        <f t="shared" si="272"/>
        <v>#VALUE!</v>
      </c>
    </row>
    <row r="1524" spans="1:37" ht="25.35" customHeight="1" thickTop="1" thickBot="1">
      <c r="A1524" s="296" t="s">
        <v>1274</v>
      </c>
      <c r="B1524" s="297" t="s">
        <v>1275</v>
      </c>
      <c r="C1524" s="297" t="s">
        <v>1275</v>
      </c>
      <c r="D1524" s="297" t="s">
        <v>1275</v>
      </c>
      <c r="E1524" s="297" t="s">
        <v>1275</v>
      </c>
      <c r="F1524" s="297" t="s">
        <v>1275</v>
      </c>
      <c r="G1524" s="297" t="s">
        <v>1275</v>
      </c>
      <c r="H1524" s="297" t="s">
        <v>1275</v>
      </c>
      <c r="I1524" s="297" t="s">
        <v>1275</v>
      </c>
      <c r="J1524" s="297" t="s">
        <v>1275</v>
      </c>
      <c r="K1524" s="297" t="s">
        <v>1275</v>
      </c>
      <c r="L1524" s="297" t="s">
        <v>1275</v>
      </c>
      <c r="M1524" s="297" t="s">
        <v>1275</v>
      </c>
      <c r="N1524" s="297" t="s">
        <v>1275</v>
      </c>
      <c r="O1524" s="297" t="s">
        <v>1275</v>
      </c>
      <c r="P1524" s="297" t="s">
        <v>1275</v>
      </c>
      <c r="Q1524" s="297"/>
      <c r="R1524" s="297"/>
      <c r="S1524" s="297"/>
      <c r="T1524" s="297"/>
      <c r="U1524" s="297"/>
      <c r="V1524" s="297"/>
      <c r="W1524" s="297"/>
      <c r="X1524" s="297"/>
      <c r="Y1524" s="297"/>
      <c r="Z1524" s="297"/>
      <c r="AA1524" s="297"/>
      <c r="AB1524" s="297"/>
      <c r="AC1524" s="298"/>
      <c r="AD1524" s="205">
        <f>'Art. 121'!AF1470</f>
        <v>3</v>
      </c>
      <c r="AE1524" s="91" t="str">
        <f t="shared" si="266"/>
        <v>No aplica</v>
      </c>
      <c r="AF1524">
        <f t="shared" si="267"/>
        <v>1.5</v>
      </c>
      <c r="AG1524" s="89" t="str">
        <f t="shared" si="268"/>
        <v>No aplica</v>
      </c>
      <c r="AH1524" s="92" t="e">
        <f t="shared" si="269"/>
        <v>#VALUE!</v>
      </c>
      <c r="AI1524" s="93" t="str">
        <f t="shared" si="270"/>
        <v>No aplica</v>
      </c>
      <c r="AJ1524" s="93" t="e">
        <f t="shared" si="271"/>
        <v>#VALUE!</v>
      </c>
      <c r="AK1524" s="93" t="e">
        <f t="shared" si="272"/>
        <v>#VALUE!</v>
      </c>
    </row>
    <row r="1525" spans="1:37" ht="25.35" customHeight="1" thickTop="1" thickBot="1">
      <c r="A1525" s="296" t="s">
        <v>1276</v>
      </c>
      <c r="B1525" s="297" t="s">
        <v>1277</v>
      </c>
      <c r="C1525" s="297" t="s">
        <v>1277</v>
      </c>
      <c r="D1525" s="297" t="s">
        <v>1277</v>
      </c>
      <c r="E1525" s="297" t="s">
        <v>1277</v>
      </c>
      <c r="F1525" s="297" t="s">
        <v>1277</v>
      </c>
      <c r="G1525" s="297" t="s">
        <v>1277</v>
      </c>
      <c r="H1525" s="297" t="s">
        <v>1277</v>
      </c>
      <c r="I1525" s="297" t="s">
        <v>1277</v>
      </c>
      <c r="J1525" s="297" t="s">
        <v>1277</v>
      </c>
      <c r="K1525" s="297" t="s">
        <v>1277</v>
      </c>
      <c r="L1525" s="297" t="s">
        <v>1277</v>
      </c>
      <c r="M1525" s="297" t="s">
        <v>1277</v>
      </c>
      <c r="N1525" s="297" t="s">
        <v>1277</v>
      </c>
      <c r="O1525" s="297" t="s">
        <v>1277</v>
      </c>
      <c r="P1525" s="297" t="s">
        <v>1277</v>
      </c>
      <c r="Q1525" s="297"/>
      <c r="R1525" s="297"/>
      <c r="S1525" s="297"/>
      <c r="T1525" s="297"/>
      <c r="U1525" s="297"/>
      <c r="V1525" s="297"/>
      <c r="W1525" s="297"/>
      <c r="X1525" s="297"/>
      <c r="Y1525" s="297"/>
      <c r="Z1525" s="297"/>
      <c r="AA1525" s="297"/>
      <c r="AB1525" s="297"/>
      <c r="AC1525" s="298"/>
      <c r="AD1525" s="205">
        <f>'Art. 121'!AF1471</f>
        <v>3</v>
      </c>
      <c r="AE1525" s="91" t="str">
        <f t="shared" si="266"/>
        <v>No aplica</v>
      </c>
      <c r="AF1525">
        <f t="shared" si="267"/>
        <v>1.5</v>
      </c>
      <c r="AG1525" s="89" t="str">
        <f t="shared" si="268"/>
        <v>No aplica</v>
      </c>
      <c r="AH1525" s="92" t="e">
        <f t="shared" si="269"/>
        <v>#VALUE!</v>
      </c>
      <c r="AI1525" s="93" t="str">
        <f t="shared" si="270"/>
        <v>No aplica</v>
      </c>
      <c r="AJ1525" s="93" t="e">
        <f t="shared" si="271"/>
        <v>#VALUE!</v>
      </c>
      <c r="AK1525" s="93" t="e">
        <f t="shared" si="272"/>
        <v>#VALUE!</v>
      </c>
    </row>
    <row r="1526" spans="1:37" ht="25.35" customHeight="1" thickTop="1" thickBot="1">
      <c r="A1526" s="296" t="s">
        <v>1278</v>
      </c>
      <c r="B1526" s="297" t="s">
        <v>1279</v>
      </c>
      <c r="C1526" s="297" t="s">
        <v>1279</v>
      </c>
      <c r="D1526" s="297" t="s">
        <v>1279</v>
      </c>
      <c r="E1526" s="297" t="s">
        <v>1279</v>
      </c>
      <c r="F1526" s="297" t="s">
        <v>1279</v>
      </c>
      <c r="G1526" s="297" t="s">
        <v>1279</v>
      </c>
      <c r="H1526" s="297" t="s">
        <v>1279</v>
      </c>
      <c r="I1526" s="297" t="s">
        <v>1279</v>
      </c>
      <c r="J1526" s="297" t="s">
        <v>1279</v>
      </c>
      <c r="K1526" s="297" t="s">
        <v>1279</v>
      </c>
      <c r="L1526" s="297" t="s">
        <v>1279</v>
      </c>
      <c r="M1526" s="297" t="s">
        <v>1279</v>
      </c>
      <c r="N1526" s="297" t="s">
        <v>1279</v>
      </c>
      <c r="O1526" s="297" t="s">
        <v>1279</v>
      </c>
      <c r="P1526" s="297" t="s">
        <v>1279</v>
      </c>
      <c r="Q1526" s="297"/>
      <c r="R1526" s="297"/>
      <c r="S1526" s="297"/>
      <c r="T1526" s="297"/>
      <c r="U1526" s="297"/>
      <c r="V1526" s="297"/>
      <c r="W1526" s="297"/>
      <c r="X1526" s="297"/>
      <c r="Y1526" s="297"/>
      <c r="Z1526" s="297"/>
      <c r="AA1526" s="297"/>
      <c r="AB1526" s="297"/>
      <c r="AC1526" s="298"/>
      <c r="AD1526" s="205">
        <f>'Art. 121'!AF1472</f>
        <v>3</v>
      </c>
      <c r="AE1526" s="91" t="str">
        <f t="shared" si="266"/>
        <v>No aplica</v>
      </c>
      <c r="AF1526">
        <f t="shared" si="267"/>
        <v>1.5</v>
      </c>
      <c r="AG1526" s="89" t="str">
        <f t="shared" si="268"/>
        <v>No aplica</v>
      </c>
      <c r="AH1526" s="92" t="e">
        <f t="shared" si="269"/>
        <v>#VALUE!</v>
      </c>
      <c r="AI1526" s="93" t="str">
        <f t="shared" si="270"/>
        <v>No aplica</v>
      </c>
      <c r="AJ1526" s="93" t="e">
        <f t="shared" si="271"/>
        <v>#VALUE!</v>
      </c>
      <c r="AK1526" s="93" t="e">
        <f t="shared" si="272"/>
        <v>#VALUE!</v>
      </c>
    </row>
    <row r="1527" spans="1:37" ht="25.35" customHeight="1" thickTop="1" thickBot="1">
      <c r="A1527" s="296" t="s">
        <v>1280</v>
      </c>
      <c r="B1527" s="297" t="s">
        <v>1281</v>
      </c>
      <c r="C1527" s="297" t="s">
        <v>1281</v>
      </c>
      <c r="D1527" s="297" t="s">
        <v>1281</v>
      </c>
      <c r="E1527" s="297" t="s">
        <v>1281</v>
      </c>
      <c r="F1527" s="297" t="s">
        <v>1281</v>
      </c>
      <c r="G1527" s="297" t="s">
        <v>1281</v>
      </c>
      <c r="H1527" s="297" t="s">
        <v>1281</v>
      </c>
      <c r="I1527" s="297" t="s">
        <v>1281</v>
      </c>
      <c r="J1527" s="297" t="s">
        <v>1281</v>
      </c>
      <c r="K1527" s="297" t="s">
        <v>1281</v>
      </c>
      <c r="L1527" s="297" t="s">
        <v>1281</v>
      </c>
      <c r="M1527" s="297" t="s">
        <v>1281</v>
      </c>
      <c r="N1527" s="297" t="s">
        <v>1281</v>
      </c>
      <c r="O1527" s="297" t="s">
        <v>1281</v>
      </c>
      <c r="P1527" s="297" t="s">
        <v>1281</v>
      </c>
      <c r="Q1527" s="297"/>
      <c r="R1527" s="297"/>
      <c r="S1527" s="297"/>
      <c r="T1527" s="297"/>
      <c r="U1527" s="297"/>
      <c r="V1527" s="297"/>
      <c r="W1527" s="297"/>
      <c r="X1527" s="297"/>
      <c r="Y1527" s="297"/>
      <c r="Z1527" s="297"/>
      <c r="AA1527" s="297"/>
      <c r="AB1527" s="297"/>
      <c r="AC1527" s="298"/>
      <c r="AD1527" s="205">
        <f>'Art. 121'!AF1473</f>
        <v>3</v>
      </c>
      <c r="AE1527" s="91" t="str">
        <f t="shared" si="266"/>
        <v>No aplica</v>
      </c>
      <c r="AF1527">
        <f t="shared" si="267"/>
        <v>1.5</v>
      </c>
      <c r="AG1527" s="89" t="str">
        <f t="shared" si="268"/>
        <v>No aplica</v>
      </c>
      <c r="AH1527" s="92" t="e">
        <f t="shared" si="269"/>
        <v>#VALUE!</v>
      </c>
      <c r="AI1527" s="93" t="str">
        <f t="shared" si="270"/>
        <v>No aplica</v>
      </c>
      <c r="AJ1527" s="93" t="e">
        <f t="shared" si="271"/>
        <v>#VALUE!</v>
      </c>
      <c r="AK1527" s="93" t="e">
        <f t="shared" si="272"/>
        <v>#VALUE!</v>
      </c>
    </row>
    <row r="1528" spans="1:37" ht="25.35" customHeight="1" thickTop="1" thickBot="1">
      <c r="A1528" s="296" t="s">
        <v>1282</v>
      </c>
      <c r="B1528" s="297"/>
      <c r="C1528" s="297"/>
      <c r="D1528" s="297"/>
      <c r="E1528" s="297"/>
      <c r="F1528" s="297"/>
      <c r="G1528" s="297"/>
      <c r="H1528" s="297"/>
      <c r="I1528" s="297"/>
      <c r="J1528" s="297"/>
      <c r="K1528" s="297"/>
      <c r="L1528" s="297"/>
      <c r="M1528" s="297"/>
      <c r="N1528" s="297"/>
      <c r="O1528" s="297"/>
      <c r="P1528" s="297"/>
      <c r="Q1528" s="297"/>
      <c r="R1528" s="297"/>
      <c r="S1528" s="297"/>
      <c r="T1528" s="297"/>
      <c r="U1528" s="297"/>
      <c r="V1528" s="297"/>
      <c r="W1528" s="297"/>
      <c r="X1528" s="297"/>
      <c r="Y1528" s="297"/>
      <c r="Z1528" s="297"/>
      <c r="AA1528" s="297"/>
      <c r="AB1528" s="297"/>
      <c r="AC1528" s="298"/>
      <c r="AD1528" s="205">
        <f>'Art. 121'!AF1474</f>
        <v>3</v>
      </c>
      <c r="AE1528" s="91" t="str">
        <f t="shared" si="266"/>
        <v>No aplica</v>
      </c>
      <c r="AF1528">
        <f t="shared" si="267"/>
        <v>1.5</v>
      </c>
      <c r="AG1528" s="89" t="str">
        <f t="shared" si="268"/>
        <v>No aplica</v>
      </c>
      <c r="AH1528" s="92" t="e">
        <f t="shared" si="269"/>
        <v>#VALUE!</v>
      </c>
      <c r="AI1528" s="93" t="str">
        <f t="shared" si="270"/>
        <v>No aplica</v>
      </c>
      <c r="AJ1528" s="93" t="e">
        <f t="shared" si="271"/>
        <v>#VALUE!</v>
      </c>
      <c r="AK1528" s="93" t="e">
        <f t="shared" si="272"/>
        <v>#VALUE!</v>
      </c>
    </row>
    <row r="1529" spans="1:37" ht="25.35" customHeight="1" thickTop="1" thickBot="1">
      <c r="A1529" s="296" t="s">
        <v>1283</v>
      </c>
      <c r="B1529" s="297" t="s">
        <v>1284</v>
      </c>
      <c r="C1529" s="297" t="s">
        <v>1284</v>
      </c>
      <c r="D1529" s="297" t="s">
        <v>1284</v>
      </c>
      <c r="E1529" s="297" t="s">
        <v>1284</v>
      </c>
      <c r="F1529" s="297" t="s">
        <v>1284</v>
      </c>
      <c r="G1529" s="297" t="s">
        <v>1284</v>
      </c>
      <c r="H1529" s="297" t="s">
        <v>1284</v>
      </c>
      <c r="I1529" s="297" t="s">
        <v>1284</v>
      </c>
      <c r="J1529" s="297" t="s">
        <v>1284</v>
      </c>
      <c r="K1529" s="297" t="s">
        <v>1284</v>
      </c>
      <c r="L1529" s="297" t="s">
        <v>1284</v>
      </c>
      <c r="M1529" s="297" t="s">
        <v>1284</v>
      </c>
      <c r="N1529" s="297" t="s">
        <v>1284</v>
      </c>
      <c r="O1529" s="297" t="s">
        <v>1284</v>
      </c>
      <c r="P1529" s="297" t="s">
        <v>1284</v>
      </c>
      <c r="Q1529" s="297"/>
      <c r="R1529" s="297"/>
      <c r="S1529" s="297"/>
      <c r="T1529" s="297"/>
      <c r="U1529" s="297"/>
      <c r="V1529" s="297"/>
      <c r="W1529" s="297"/>
      <c r="X1529" s="297"/>
      <c r="Y1529" s="297"/>
      <c r="Z1529" s="297"/>
      <c r="AA1529" s="297"/>
      <c r="AB1529" s="297"/>
      <c r="AC1529" s="298"/>
      <c r="AD1529" s="205">
        <f>'Art. 121'!AF1475</f>
        <v>3</v>
      </c>
      <c r="AE1529" s="91" t="str">
        <f t="shared" si="266"/>
        <v>No aplica</v>
      </c>
      <c r="AF1529">
        <f t="shared" si="267"/>
        <v>1.5</v>
      </c>
      <c r="AG1529" s="89" t="str">
        <f t="shared" si="268"/>
        <v>No aplica</v>
      </c>
      <c r="AH1529" s="92" t="e">
        <f t="shared" si="269"/>
        <v>#VALUE!</v>
      </c>
      <c r="AI1529" s="93" t="str">
        <f t="shared" si="270"/>
        <v>No aplica</v>
      </c>
      <c r="AJ1529" s="93" t="e">
        <f t="shared" si="271"/>
        <v>#VALUE!</v>
      </c>
      <c r="AK1529" s="93" t="e">
        <f t="shared" si="272"/>
        <v>#VALUE!</v>
      </c>
    </row>
    <row r="1530" spans="1:37" ht="25.35" customHeight="1" thickTop="1" thickBot="1">
      <c r="A1530" s="296" t="s">
        <v>1285</v>
      </c>
      <c r="B1530" s="297" t="s">
        <v>1286</v>
      </c>
      <c r="C1530" s="297" t="s">
        <v>1286</v>
      </c>
      <c r="D1530" s="297" t="s">
        <v>1286</v>
      </c>
      <c r="E1530" s="297" t="s">
        <v>1286</v>
      </c>
      <c r="F1530" s="297" t="s">
        <v>1286</v>
      </c>
      <c r="G1530" s="297" t="s">
        <v>1286</v>
      </c>
      <c r="H1530" s="297" t="s">
        <v>1286</v>
      </c>
      <c r="I1530" s="297" t="s">
        <v>1286</v>
      </c>
      <c r="J1530" s="297" t="s">
        <v>1286</v>
      </c>
      <c r="K1530" s="297" t="s">
        <v>1286</v>
      </c>
      <c r="L1530" s="297" t="s">
        <v>1286</v>
      </c>
      <c r="M1530" s="297" t="s">
        <v>1286</v>
      </c>
      <c r="N1530" s="297" t="s">
        <v>1286</v>
      </c>
      <c r="O1530" s="297" t="s">
        <v>1286</v>
      </c>
      <c r="P1530" s="297" t="s">
        <v>1286</v>
      </c>
      <c r="Q1530" s="297"/>
      <c r="R1530" s="297"/>
      <c r="S1530" s="297"/>
      <c r="T1530" s="297"/>
      <c r="U1530" s="297"/>
      <c r="V1530" s="297"/>
      <c r="W1530" s="297"/>
      <c r="X1530" s="297"/>
      <c r="Y1530" s="297"/>
      <c r="Z1530" s="297"/>
      <c r="AA1530" s="297"/>
      <c r="AB1530" s="297"/>
      <c r="AC1530" s="298"/>
      <c r="AD1530" s="205">
        <f>'Art. 121'!AF1476</f>
        <v>3</v>
      </c>
      <c r="AE1530" s="91" t="str">
        <f t="shared" si="266"/>
        <v>No aplica</v>
      </c>
      <c r="AF1530">
        <f t="shared" si="267"/>
        <v>1.5</v>
      </c>
      <c r="AG1530" s="89" t="str">
        <f t="shared" si="268"/>
        <v>No aplica</v>
      </c>
      <c r="AH1530" s="92" t="e">
        <f t="shared" si="269"/>
        <v>#VALUE!</v>
      </c>
      <c r="AI1530" s="93" t="str">
        <f t="shared" si="270"/>
        <v>No aplica</v>
      </c>
      <c r="AJ1530" s="93" t="e">
        <f t="shared" si="271"/>
        <v>#VALUE!</v>
      </c>
      <c r="AK1530" s="93" t="e">
        <f t="shared" si="272"/>
        <v>#VALUE!</v>
      </c>
    </row>
    <row r="1531" spans="1:37" ht="25.35" customHeight="1" thickTop="1" thickBot="1">
      <c r="A1531" s="296" t="s">
        <v>1287</v>
      </c>
      <c r="B1531" s="297" t="s">
        <v>1288</v>
      </c>
      <c r="C1531" s="297" t="s">
        <v>1288</v>
      </c>
      <c r="D1531" s="297" t="s">
        <v>1288</v>
      </c>
      <c r="E1531" s="297" t="s">
        <v>1288</v>
      </c>
      <c r="F1531" s="297" t="s">
        <v>1288</v>
      </c>
      <c r="G1531" s="297" t="s">
        <v>1288</v>
      </c>
      <c r="H1531" s="297" t="s">
        <v>1288</v>
      </c>
      <c r="I1531" s="297" t="s">
        <v>1288</v>
      </c>
      <c r="J1531" s="297" t="s">
        <v>1288</v>
      </c>
      <c r="K1531" s="297" t="s">
        <v>1288</v>
      </c>
      <c r="L1531" s="297" t="s">
        <v>1288</v>
      </c>
      <c r="M1531" s="297" t="s">
        <v>1288</v>
      </c>
      <c r="N1531" s="297" t="s">
        <v>1288</v>
      </c>
      <c r="O1531" s="297" t="s">
        <v>1288</v>
      </c>
      <c r="P1531" s="297" t="s">
        <v>1288</v>
      </c>
      <c r="Q1531" s="297"/>
      <c r="R1531" s="297"/>
      <c r="S1531" s="297"/>
      <c r="T1531" s="297"/>
      <c r="U1531" s="297"/>
      <c r="V1531" s="297"/>
      <c r="W1531" s="297"/>
      <c r="X1531" s="297"/>
      <c r="Y1531" s="297"/>
      <c r="Z1531" s="297"/>
      <c r="AA1531" s="297"/>
      <c r="AB1531" s="297"/>
      <c r="AC1531" s="298"/>
      <c r="AD1531" s="205">
        <f>'Art. 121'!AF1477</f>
        <v>3</v>
      </c>
      <c r="AE1531" s="91" t="str">
        <f t="shared" si="266"/>
        <v>No aplica</v>
      </c>
      <c r="AF1531">
        <f t="shared" si="267"/>
        <v>1.5</v>
      </c>
      <c r="AG1531" s="89" t="str">
        <f t="shared" si="268"/>
        <v>No aplica</v>
      </c>
      <c r="AH1531" s="92" t="e">
        <f t="shared" si="269"/>
        <v>#VALUE!</v>
      </c>
      <c r="AI1531" s="93" t="str">
        <f t="shared" si="270"/>
        <v>No aplica</v>
      </c>
      <c r="AJ1531" s="93" t="e">
        <f t="shared" si="271"/>
        <v>#VALUE!</v>
      </c>
      <c r="AK1531" s="93" t="e">
        <f t="shared" si="272"/>
        <v>#VALUE!</v>
      </c>
    </row>
    <row r="1532" spans="1:37" ht="25.35" customHeight="1" thickTop="1" thickBot="1">
      <c r="A1532" s="296" t="s">
        <v>2412</v>
      </c>
      <c r="B1532" s="297" t="s">
        <v>1290</v>
      </c>
      <c r="C1532" s="297" t="s">
        <v>1290</v>
      </c>
      <c r="D1532" s="297" t="s">
        <v>1290</v>
      </c>
      <c r="E1532" s="297" t="s">
        <v>1290</v>
      </c>
      <c r="F1532" s="297" t="s">
        <v>1290</v>
      </c>
      <c r="G1532" s="297" t="s">
        <v>1290</v>
      </c>
      <c r="H1532" s="297" t="s">
        <v>1290</v>
      </c>
      <c r="I1532" s="297" t="s">
        <v>1290</v>
      </c>
      <c r="J1532" s="297" t="s">
        <v>1290</v>
      </c>
      <c r="K1532" s="297" t="s">
        <v>1290</v>
      </c>
      <c r="L1532" s="297" t="s">
        <v>1290</v>
      </c>
      <c r="M1532" s="297" t="s">
        <v>1290</v>
      </c>
      <c r="N1532" s="297" t="s">
        <v>1290</v>
      </c>
      <c r="O1532" s="297" t="s">
        <v>1290</v>
      </c>
      <c r="P1532" s="297" t="s">
        <v>1290</v>
      </c>
      <c r="Q1532" s="297"/>
      <c r="R1532" s="297"/>
      <c r="S1532" s="297"/>
      <c r="T1532" s="297"/>
      <c r="U1532" s="297"/>
      <c r="V1532" s="297"/>
      <c r="W1532" s="297"/>
      <c r="X1532" s="297"/>
      <c r="Y1532" s="297"/>
      <c r="Z1532" s="297"/>
      <c r="AA1532" s="297"/>
      <c r="AB1532" s="297"/>
      <c r="AC1532" s="298"/>
      <c r="AD1532" s="205">
        <f>'Art. 121'!AF1478</f>
        <v>3</v>
      </c>
      <c r="AE1532" s="91" t="str">
        <f t="shared" si="266"/>
        <v>No aplica</v>
      </c>
      <c r="AF1532">
        <f t="shared" si="267"/>
        <v>1.5</v>
      </c>
      <c r="AG1532" s="89" t="str">
        <f t="shared" si="268"/>
        <v>No aplica</v>
      </c>
      <c r="AH1532" s="92" t="e">
        <f t="shared" si="269"/>
        <v>#VALUE!</v>
      </c>
      <c r="AI1532" s="93" t="str">
        <f t="shared" si="270"/>
        <v>No aplica</v>
      </c>
      <c r="AJ1532" s="93" t="e">
        <f t="shared" si="271"/>
        <v>#VALUE!</v>
      </c>
      <c r="AK1532" s="93" t="e">
        <f t="shared" si="272"/>
        <v>#VALUE!</v>
      </c>
    </row>
    <row r="1533" spans="1:37" ht="25.35" customHeight="1" thickTop="1" thickBot="1">
      <c r="A1533" s="296" t="s">
        <v>1291</v>
      </c>
      <c r="B1533" s="297" t="s">
        <v>1292</v>
      </c>
      <c r="C1533" s="297" t="s">
        <v>1292</v>
      </c>
      <c r="D1533" s="297" t="s">
        <v>1292</v>
      </c>
      <c r="E1533" s="297" t="s">
        <v>1292</v>
      </c>
      <c r="F1533" s="297" t="s">
        <v>1292</v>
      </c>
      <c r="G1533" s="297" t="s">
        <v>1292</v>
      </c>
      <c r="H1533" s="297" t="s">
        <v>1292</v>
      </c>
      <c r="I1533" s="297" t="s">
        <v>1292</v>
      </c>
      <c r="J1533" s="297" t="s">
        <v>1292</v>
      </c>
      <c r="K1533" s="297" t="s">
        <v>1292</v>
      </c>
      <c r="L1533" s="297" t="s">
        <v>1292</v>
      </c>
      <c r="M1533" s="297" t="s">
        <v>1292</v>
      </c>
      <c r="N1533" s="297" t="s">
        <v>1292</v>
      </c>
      <c r="O1533" s="297" t="s">
        <v>1292</v>
      </c>
      <c r="P1533" s="297" t="s">
        <v>1292</v>
      </c>
      <c r="Q1533" s="297"/>
      <c r="R1533" s="297"/>
      <c r="S1533" s="297"/>
      <c r="T1533" s="297"/>
      <c r="U1533" s="297"/>
      <c r="V1533" s="297"/>
      <c r="W1533" s="297"/>
      <c r="X1533" s="297"/>
      <c r="Y1533" s="297"/>
      <c r="Z1533" s="297"/>
      <c r="AA1533" s="297"/>
      <c r="AB1533" s="297"/>
      <c r="AC1533" s="298"/>
      <c r="AD1533" s="205">
        <f>'Art. 121'!AF1479</f>
        <v>3</v>
      </c>
      <c r="AE1533" s="91" t="str">
        <f t="shared" si="266"/>
        <v>No aplica</v>
      </c>
      <c r="AF1533">
        <f t="shared" si="267"/>
        <v>1.5</v>
      </c>
      <c r="AG1533" s="89" t="str">
        <f t="shared" si="268"/>
        <v>No aplica</v>
      </c>
      <c r="AH1533" s="92" t="e">
        <f t="shared" si="269"/>
        <v>#VALUE!</v>
      </c>
      <c r="AI1533" s="93" t="str">
        <f t="shared" si="270"/>
        <v>No aplica</v>
      </c>
      <c r="AJ1533" s="93" t="e">
        <f t="shared" si="271"/>
        <v>#VALUE!</v>
      </c>
      <c r="AK1533" s="93" t="e">
        <f t="shared" si="272"/>
        <v>#VALUE!</v>
      </c>
    </row>
    <row r="1534" spans="1:37" ht="25.35" customHeight="1" thickTop="1" thickBot="1">
      <c r="A1534" s="296" t="s">
        <v>1293</v>
      </c>
      <c r="B1534" s="297"/>
      <c r="C1534" s="297"/>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c r="Z1534" s="297"/>
      <c r="AA1534" s="297"/>
      <c r="AB1534" s="297"/>
      <c r="AC1534" s="298"/>
      <c r="AD1534" s="205">
        <f>'Art. 121'!AF1480</f>
        <v>3</v>
      </c>
      <c r="AE1534" s="91" t="str">
        <f t="shared" si="266"/>
        <v>No aplica</v>
      </c>
      <c r="AF1534">
        <f t="shared" si="267"/>
        <v>1.5</v>
      </c>
      <c r="AG1534" s="89" t="str">
        <f t="shared" si="268"/>
        <v>No aplica</v>
      </c>
      <c r="AH1534" s="92" t="e">
        <f t="shared" si="269"/>
        <v>#VALUE!</v>
      </c>
      <c r="AI1534" s="93" t="str">
        <f t="shared" si="270"/>
        <v>No aplica</v>
      </c>
      <c r="AJ1534" s="93" t="e">
        <f t="shared" si="271"/>
        <v>#VALUE!</v>
      </c>
      <c r="AK1534" s="93" t="e">
        <f t="shared" si="272"/>
        <v>#VALUE!</v>
      </c>
    </row>
    <row r="1535" spans="1:37" ht="25.35" customHeight="1" thickTop="1" thickBot="1">
      <c r="A1535" s="296" t="s">
        <v>1295</v>
      </c>
      <c r="B1535" s="297" t="s">
        <v>1295</v>
      </c>
      <c r="C1535" s="297" t="s">
        <v>1295</v>
      </c>
      <c r="D1535" s="297" t="s">
        <v>1295</v>
      </c>
      <c r="E1535" s="297" t="s">
        <v>1295</v>
      </c>
      <c r="F1535" s="297" t="s">
        <v>1295</v>
      </c>
      <c r="G1535" s="297" t="s">
        <v>1295</v>
      </c>
      <c r="H1535" s="297" t="s">
        <v>1295</v>
      </c>
      <c r="I1535" s="297" t="s">
        <v>1295</v>
      </c>
      <c r="J1535" s="297" t="s">
        <v>1295</v>
      </c>
      <c r="K1535" s="297" t="s">
        <v>1295</v>
      </c>
      <c r="L1535" s="297" t="s">
        <v>1295</v>
      </c>
      <c r="M1535" s="297" t="s">
        <v>1295</v>
      </c>
      <c r="N1535" s="297" t="s">
        <v>1295</v>
      </c>
      <c r="O1535" s="297" t="s">
        <v>1295</v>
      </c>
      <c r="P1535" s="297" t="s">
        <v>1295</v>
      </c>
      <c r="Q1535" s="297"/>
      <c r="R1535" s="297"/>
      <c r="S1535" s="297"/>
      <c r="T1535" s="297"/>
      <c r="U1535" s="297"/>
      <c r="V1535" s="297"/>
      <c r="W1535" s="297"/>
      <c r="X1535" s="297"/>
      <c r="Y1535" s="297"/>
      <c r="Z1535" s="297"/>
      <c r="AA1535" s="297"/>
      <c r="AB1535" s="297"/>
      <c r="AC1535" s="298"/>
      <c r="AD1535" s="205">
        <f>'Art. 121'!AF1481</f>
        <v>3</v>
      </c>
      <c r="AE1535" s="91" t="str">
        <f t="shared" si="266"/>
        <v>No aplica</v>
      </c>
      <c r="AF1535">
        <f t="shared" si="267"/>
        <v>1.5</v>
      </c>
      <c r="AG1535" s="89" t="str">
        <f t="shared" si="268"/>
        <v>No aplica</v>
      </c>
      <c r="AH1535" s="92" t="e">
        <f t="shared" si="269"/>
        <v>#VALUE!</v>
      </c>
      <c r="AI1535" s="93" t="str">
        <f t="shared" si="270"/>
        <v>No aplica</v>
      </c>
      <c r="AJ1535" s="93" t="e">
        <f t="shared" si="271"/>
        <v>#VALUE!</v>
      </c>
      <c r="AK1535" s="93" t="e">
        <f t="shared" si="272"/>
        <v>#VALUE!</v>
      </c>
    </row>
    <row r="1536" spans="1:37" ht="25.35" customHeight="1" thickTop="1" thickBot="1">
      <c r="A1536" s="296" t="s">
        <v>2413</v>
      </c>
      <c r="B1536" s="297" t="s">
        <v>1297</v>
      </c>
      <c r="C1536" s="297" t="s">
        <v>1297</v>
      </c>
      <c r="D1536" s="297" t="s">
        <v>1297</v>
      </c>
      <c r="E1536" s="297" t="s">
        <v>1297</v>
      </c>
      <c r="F1536" s="297" t="s">
        <v>1297</v>
      </c>
      <c r="G1536" s="297" t="s">
        <v>1297</v>
      </c>
      <c r="H1536" s="297" t="s">
        <v>1297</v>
      </c>
      <c r="I1536" s="297" t="s">
        <v>1297</v>
      </c>
      <c r="J1536" s="297" t="s">
        <v>1297</v>
      </c>
      <c r="K1536" s="297" t="s">
        <v>1297</v>
      </c>
      <c r="L1536" s="297" t="s">
        <v>1297</v>
      </c>
      <c r="M1536" s="297" t="s">
        <v>1297</v>
      </c>
      <c r="N1536" s="297" t="s">
        <v>1297</v>
      </c>
      <c r="O1536" s="297" t="s">
        <v>1297</v>
      </c>
      <c r="P1536" s="297" t="s">
        <v>1297</v>
      </c>
      <c r="Q1536" s="297"/>
      <c r="R1536" s="297"/>
      <c r="S1536" s="297"/>
      <c r="T1536" s="297"/>
      <c r="U1536" s="297"/>
      <c r="V1536" s="297"/>
      <c r="W1536" s="297"/>
      <c r="X1536" s="297"/>
      <c r="Y1536" s="297"/>
      <c r="Z1536" s="297"/>
      <c r="AA1536" s="297"/>
      <c r="AB1536" s="297"/>
      <c r="AC1536" s="298"/>
      <c r="AD1536" s="205">
        <f>'Art. 121'!AF1482</f>
        <v>3</v>
      </c>
      <c r="AE1536" s="91" t="str">
        <f t="shared" si="266"/>
        <v>No aplica</v>
      </c>
      <c r="AF1536">
        <f t="shared" si="267"/>
        <v>1.5</v>
      </c>
      <c r="AG1536" s="89" t="str">
        <f t="shared" si="268"/>
        <v>No aplica</v>
      </c>
      <c r="AH1536" s="92" t="e">
        <f t="shared" si="269"/>
        <v>#VALUE!</v>
      </c>
      <c r="AI1536" s="93" t="str">
        <f t="shared" si="270"/>
        <v>No aplica</v>
      </c>
      <c r="AJ1536" s="93" t="e">
        <f t="shared" si="271"/>
        <v>#VALUE!</v>
      </c>
      <c r="AK1536" s="93" t="e">
        <f t="shared" si="272"/>
        <v>#VALUE!</v>
      </c>
    </row>
    <row r="1537" spans="1:37" ht="25.35" customHeight="1" thickTop="1" thickBot="1">
      <c r="A1537" s="296" t="s">
        <v>1298</v>
      </c>
      <c r="B1537" s="297" t="s">
        <v>1299</v>
      </c>
      <c r="C1537" s="297" t="s">
        <v>1299</v>
      </c>
      <c r="D1537" s="297" t="s">
        <v>1299</v>
      </c>
      <c r="E1537" s="297" t="s">
        <v>1299</v>
      </c>
      <c r="F1537" s="297" t="s">
        <v>1299</v>
      </c>
      <c r="G1537" s="297" t="s">
        <v>1299</v>
      </c>
      <c r="H1537" s="297" t="s">
        <v>1299</v>
      </c>
      <c r="I1537" s="297" t="s">
        <v>1299</v>
      </c>
      <c r="J1537" s="297" t="s">
        <v>1299</v>
      </c>
      <c r="K1537" s="297" t="s">
        <v>1299</v>
      </c>
      <c r="L1537" s="297" t="s">
        <v>1299</v>
      </c>
      <c r="M1537" s="297" t="s">
        <v>1299</v>
      </c>
      <c r="N1537" s="297" t="s">
        <v>1299</v>
      </c>
      <c r="O1537" s="297" t="s">
        <v>1299</v>
      </c>
      <c r="P1537" s="297" t="s">
        <v>1299</v>
      </c>
      <c r="Q1537" s="297"/>
      <c r="R1537" s="297"/>
      <c r="S1537" s="297"/>
      <c r="T1537" s="297"/>
      <c r="U1537" s="297"/>
      <c r="V1537" s="297"/>
      <c r="W1537" s="297"/>
      <c r="X1537" s="297"/>
      <c r="Y1537" s="297"/>
      <c r="Z1537" s="297"/>
      <c r="AA1537" s="297"/>
      <c r="AB1537" s="297"/>
      <c r="AC1537" s="298"/>
      <c r="AD1537" s="205">
        <f>'Art. 121'!AF1483</f>
        <v>3</v>
      </c>
      <c r="AE1537" s="91" t="str">
        <f t="shared" si="266"/>
        <v>No aplica</v>
      </c>
      <c r="AF1537">
        <f t="shared" si="267"/>
        <v>1.5</v>
      </c>
      <c r="AG1537" s="89" t="str">
        <f t="shared" si="268"/>
        <v>No aplica</v>
      </c>
      <c r="AH1537" s="92" t="e">
        <f t="shared" si="269"/>
        <v>#VALUE!</v>
      </c>
      <c r="AI1537" s="93" t="str">
        <f t="shared" si="270"/>
        <v>No aplica</v>
      </c>
      <c r="AJ1537" s="93" t="e">
        <f t="shared" si="271"/>
        <v>#VALUE!</v>
      </c>
      <c r="AK1537" s="93" t="e">
        <f t="shared" si="272"/>
        <v>#VALUE!</v>
      </c>
    </row>
    <row r="1538" spans="1:37" ht="25.35" customHeight="1" thickTop="1" thickBot="1">
      <c r="A1538" s="296" t="s">
        <v>1300</v>
      </c>
      <c r="B1538" s="297" t="s">
        <v>1299</v>
      </c>
      <c r="C1538" s="297" t="s">
        <v>1299</v>
      </c>
      <c r="D1538" s="297" t="s">
        <v>1299</v>
      </c>
      <c r="E1538" s="297" t="s">
        <v>1299</v>
      </c>
      <c r="F1538" s="297" t="s">
        <v>1299</v>
      </c>
      <c r="G1538" s="297" t="s">
        <v>1299</v>
      </c>
      <c r="H1538" s="297" t="s">
        <v>1299</v>
      </c>
      <c r="I1538" s="297" t="s">
        <v>1299</v>
      </c>
      <c r="J1538" s="297" t="s">
        <v>1299</v>
      </c>
      <c r="K1538" s="297" t="s">
        <v>1299</v>
      </c>
      <c r="L1538" s="297" t="s">
        <v>1299</v>
      </c>
      <c r="M1538" s="297" t="s">
        <v>1299</v>
      </c>
      <c r="N1538" s="297" t="s">
        <v>1299</v>
      </c>
      <c r="O1538" s="297" t="s">
        <v>1299</v>
      </c>
      <c r="P1538" s="297" t="s">
        <v>1299</v>
      </c>
      <c r="Q1538" s="297"/>
      <c r="R1538" s="297"/>
      <c r="S1538" s="297"/>
      <c r="T1538" s="297"/>
      <c r="U1538" s="297"/>
      <c r="V1538" s="297"/>
      <c r="W1538" s="297"/>
      <c r="X1538" s="297"/>
      <c r="Y1538" s="297"/>
      <c r="Z1538" s="297"/>
      <c r="AA1538" s="297"/>
      <c r="AB1538" s="297"/>
      <c r="AC1538" s="298"/>
      <c r="AD1538" s="205">
        <f>'Art. 121'!AF1484</f>
        <v>3</v>
      </c>
      <c r="AE1538" s="91" t="str">
        <f t="shared" si="266"/>
        <v>No aplica</v>
      </c>
      <c r="AF1538">
        <f t="shared" si="267"/>
        <v>1.5</v>
      </c>
      <c r="AG1538" s="89" t="str">
        <f t="shared" si="268"/>
        <v>No aplica</v>
      </c>
      <c r="AH1538" s="92" t="e">
        <f t="shared" si="269"/>
        <v>#VALUE!</v>
      </c>
      <c r="AI1538" s="93" t="str">
        <f t="shared" si="270"/>
        <v>No aplica</v>
      </c>
      <c r="AJ1538" s="93" t="e">
        <f t="shared" si="271"/>
        <v>#VALUE!</v>
      </c>
      <c r="AK1538" s="93" t="e">
        <f t="shared" si="272"/>
        <v>#VALUE!</v>
      </c>
    </row>
    <row r="1539" spans="1:37" ht="25.35" customHeight="1" thickTop="1" thickBot="1">
      <c r="A1539" s="296" t="s">
        <v>1301</v>
      </c>
      <c r="B1539" s="297" t="s">
        <v>1302</v>
      </c>
      <c r="C1539" s="297" t="s">
        <v>1302</v>
      </c>
      <c r="D1539" s="297" t="s">
        <v>1302</v>
      </c>
      <c r="E1539" s="297" t="s">
        <v>1302</v>
      </c>
      <c r="F1539" s="297" t="s">
        <v>1302</v>
      </c>
      <c r="G1539" s="297" t="s">
        <v>1302</v>
      </c>
      <c r="H1539" s="297" t="s">
        <v>1302</v>
      </c>
      <c r="I1539" s="297" t="s">
        <v>1302</v>
      </c>
      <c r="J1539" s="297" t="s">
        <v>1302</v>
      </c>
      <c r="K1539" s="297" t="s">
        <v>1302</v>
      </c>
      <c r="L1539" s="297" t="s">
        <v>1302</v>
      </c>
      <c r="M1539" s="297" t="s">
        <v>1302</v>
      </c>
      <c r="N1539" s="297" t="s">
        <v>1302</v>
      </c>
      <c r="O1539" s="297" t="s">
        <v>1302</v>
      </c>
      <c r="P1539" s="297" t="s">
        <v>1302</v>
      </c>
      <c r="Q1539" s="297"/>
      <c r="R1539" s="297"/>
      <c r="S1539" s="297"/>
      <c r="T1539" s="297"/>
      <c r="U1539" s="297"/>
      <c r="V1539" s="297"/>
      <c r="W1539" s="297"/>
      <c r="X1539" s="297"/>
      <c r="Y1539" s="297"/>
      <c r="Z1539" s="297"/>
      <c r="AA1539" s="297"/>
      <c r="AB1539" s="297"/>
      <c r="AC1539" s="298"/>
      <c r="AD1539" s="205">
        <f>'Art. 121'!AF1486</f>
        <v>3</v>
      </c>
      <c r="AE1539" s="91" t="str">
        <f t="shared" si="266"/>
        <v>No aplica</v>
      </c>
      <c r="AF1539">
        <f t="shared" si="267"/>
        <v>1.5</v>
      </c>
      <c r="AG1539" s="89" t="str">
        <f t="shared" si="268"/>
        <v>No aplica</v>
      </c>
      <c r="AH1539" s="92" t="e">
        <f t="shared" si="269"/>
        <v>#VALUE!</v>
      </c>
      <c r="AI1539" s="93" t="str">
        <f t="shared" si="270"/>
        <v>No aplica</v>
      </c>
      <c r="AJ1539" s="93" t="e">
        <f t="shared" si="271"/>
        <v>#VALUE!</v>
      </c>
      <c r="AK1539" s="93" t="e">
        <f t="shared" si="272"/>
        <v>#VALUE!</v>
      </c>
    </row>
    <row r="1540" spans="1:37" ht="25.35" customHeight="1" thickTop="1" thickBot="1">
      <c r="A1540" s="296" t="s">
        <v>1303</v>
      </c>
      <c r="B1540" s="297" t="s">
        <v>1304</v>
      </c>
      <c r="C1540" s="297" t="s">
        <v>1304</v>
      </c>
      <c r="D1540" s="297" t="s">
        <v>1304</v>
      </c>
      <c r="E1540" s="297" t="s">
        <v>1304</v>
      </c>
      <c r="F1540" s="297" t="s">
        <v>1304</v>
      </c>
      <c r="G1540" s="297" t="s">
        <v>1304</v>
      </c>
      <c r="H1540" s="297" t="s">
        <v>1304</v>
      </c>
      <c r="I1540" s="297" t="s">
        <v>1304</v>
      </c>
      <c r="J1540" s="297" t="s">
        <v>1304</v>
      </c>
      <c r="K1540" s="297" t="s">
        <v>1304</v>
      </c>
      <c r="L1540" s="297" t="s">
        <v>1304</v>
      </c>
      <c r="M1540" s="297" t="s">
        <v>1304</v>
      </c>
      <c r="N1540" s="297" t="s">
        <v>1304</v>
      </c>
      <c r="O1540" s="297" t="s">
        <v>1304</v>
      </c>
      <c r="P1540" s="297" t="s">
        <v>1304</v>
      </c>
      <c r="Q1540" s="297"/>
      <c r="R1540" s="297"/>
      <c r="S1540" s="297"/>
      <c r="T1540" s="297"/>
      <c r="U1540" s="297"/>
      <c r="V1540" s="297"/>
      <c r="W1540" s="297"/>
      <c r="X1540" s="297"/>
      <c r="Y1540" s="297"/>
      <c r="Z1540" s="297"/>
      <c r="AA1540" s="297"/>
      <c r="AB1540" s="297"/>
      <c r="AC1540" s="298"/>
      <c r="AD1540" s="205">
        <f>'Art. 121'!AF1487</f>
        <v>3</v>
      </c>
      <c r="AE1540" s="91" t="str">
        <f t="shared" si="266"/>
        <v>No aplica</v>
      </c>
      <c r="AF1540">
        <f t="shared" si="267"/>
        <v>1.5</v>
      </c>
      <c r="AG1540" s="89" t="str">
        <f t="shared" si="268"/>
        <v>No aplica</v>
      </c>
      <c r="AH1540" s="92" t="e">
        <f t="shared" si="269"/>
        <v>#VALUE!</v>
      </c>
      <c r="AI1540" s="93" t="str">
        <f t="shared" si="270"/>
        <v>No aplica</v>
      </c>
      <c r="AJ1540" s="93" t="e">
        <f t="shared" si="271"/>
        <v>#VALUE!</v>
      </c>
      <c r="AK1540" s="93" t="e">
        <f t="shared" si="272"/>
        <v>#VALUE!</v>
      </c>
    </row>
    <row r="1541" spans="1:37" ht="25.35" customHeight="1" thickTop="1" thickBot="1">
      <c r="A1541" s="296" t="s">
        <v>1305</v>
      </c>
      <c r="B1541" s="297" t="s">
        <v>1306</v>
      </c>
      <c r="C1541" s="297" t="s">
        <v>1306</v>
      </c>
      <c r="D1541" s="297" t="s">
        <v>1306</v>
      </c>
      <c r="E1541" s="297" t="s">
        <v>1306</v>
      </c>
      <c r="F1541" s="297" t="s">
        <v>1306</v>
      </c>
      <c r="G1541" s="297" t="s">
        <v>1306</v>
      </c>
      <c r="H1541" s="297" t="s">
        <v>1306</v>
      </c>
      <c r="I1541" s="297" t="s">
        <v>1306</v>
      </c>
      <c r="J1541" s="297" t="s">
        <v>1306</v>
      </c>
      <c r="K1541" s="297" t="s">
        <v>1306</v>
      </c>
      <c r="L1541" s="297" t="s">
        <v>1306</v>
      </c>
      <c r="M1541" s="297" t="s">
        <v>1306</v>
      </c>
      <c r="N1541" s="297" t="s">
        <v>1306</v>
      </c>
      <c r="O1541" s="297" t="s">
        <v>1306</v>
      </c>
      <c r="P1541" s="297" t="s">
        <v>1306</v>
      </c>
      <c r="Q1541" s="297"/>
      <c r="R1541" s="297"/>
      <c r="S1541" s="297"/>
      <c r="T1541" s="297"/>
      <c r="U1541" s="297"/>
      <c r="V1541" s="297"/>
      <c r="W1541" s="297"/>
      <c r="X1541" s="297"/>
      <c r="Y1541" s="297"/>
      <c r="Z1541" s="297"/>
      <c r="AA1541" s="297"/>
      <c r="AB1541" s="297"/>
      <c r="AC1541" s="298"/>
      <c r="AD1541" s="205">
        <f>'Art. 121'!AF1488</f>
        <v>3</v>
      </c>
      <c r="AE1541" s="91" t="str">
        <f t="shared" si="266"/>
        <v>No aplica</v>
      </c>
      <c r="AF1541">
        <f t="shared" si="267"/>
        <v>1.5</v>
      </c>
      <c r="AG1541" s="89" t="str">
        <f t="shared" si="268"/>
        <v>No aplica</v>
      </c>
      <c r="AH1541" s="92" t="e">
        <f t="shared" si="269"/>
        <v>#VALUE!</v>
      </c>
      <c r="AI1541" s="93" t="str">
        <f t="shared" si="270"/>
        <v>No aplica</v>
      </c>
      <c r="AJ1541" s="93" t="e">
        <f t="shared" si="271"/>
        <v>#VALUE!</v>
      </c>
      <c r="AK1541" s="93" t="e">
        <f t="shared" si="272"/>
        <v>#VALUE!</v>
      </c>
    </row>
    <row r="1542" spans="1:37" ht="25.35" customHeight="1" thickTop="1" thickBot="1">
      <c r="A1542" s="296" t="s">
        <v>2414</v>
      </c>
      <c r="B1542" s="297"/>
      <c r="C1542" s="297"/>
      <c r="D1542" s="297"/>
      <c r="E1542" s="297"/>
      <c r="F1542" s="297"/>
      <c r="G1542" s="297"/>
      <c r="H1542" s="297"/>
      <c r="I1542" s="297"/>
      <c r="J1542" s="297"/>
      <c r="K1542" s="297"/>
      <c r="L1542" s="297"/>
      <c r="M1542" s="297"/>
      <c r="N1542" s="297"/>
      <c r="O1542" s="297"/>
      <c r="P1542" s="297"/>
      <c r="Q1542" s="297"/>
      <c r="R1542" s="297"/>
      <c r="S1542" s="297"/>
      <c r="T1542" s="297"/>
      <c r="U1542" s="297"/>
      <c r="V1542" s="297"/>
      <c r="W1542" s="297"/>
      <c r="X1542" s="297"/>
      <c r="Y1542" s="297"/>
      <c r="Z1542" s="297"/>
      <c r="AA1542" s="297"/>
      <c r="AB1542" s="297"/>
      <c r="AC1542" s="298"/>
      <c r="AD1542" s="205">
        <f>'Art. 121'!AF1489</f>
        <v>3</v>
      </c>
      <c r="AE1542" s="91" t="str">
        <f t="shared" si="266"/>
        <v>No aplica</v>
      </c>
      <c r="AF1542">
        <f t="shared" si="267"/>
        <v>1.5</v>
      </c>
      <c r="AG1542" s="89" t="str">
        <f t="shared" si="268"/>
        <v>No aplica</v>
      </c>
      <c r="AH1542" s="92" t="e">
        <f t="shared" si="269"/>
        <v>#VALUE!</v>
      </c>
      <c r="AI1542" s="93" t="str">
        <f t="shared" si="270"/>
        <v>No aplica</v>
      </c>
      <c r="AJ1542" s="93" t="e">
        <f t="shared" si="271"/>
        <v>#VALUE!</v>
      </c>
      <c r="AK1542" s="93" t="e">
        <f t="shared" si="272"/>
        <v>#VALUE!</v>
      </c>
    </row>
    <row r="1543" spans="1:37" ht="25.35" customHeight="1" thickTop="1" thickBot="1">
      <c r="A1543" s="296" t="s">
        <v>2415</v>
      </c>
      <c r="B1543" s="297" t="s">
        <v>1309</v>
      </c>
      <c r="C1543" s="297" t="s">
        <v>1309</v>
      </c>
      <c r="D1543" s="297" t="s">
        <v>1309</v>
      </c>
      <c r="E1543" s="297" t="s">
        <v>1309</v>
      </c>
      <c r="F1543" s="297" t="s">
        <v>1309</v>
      </c>
      <c r="G1543" s="297" t="s">
        <v>1309</v>
      </c>
      <c r="H1543" s="297" t="s">
        <v>1309</v>
      </c>
      <c r="I1543" s="297" t="s">
        <v>1309</v>
      </c>
      <c r="J1543" s="297" t="s">
        <v>1309</v>
      </c>
      <c r="K1543" s="297" t="s">
        <v>1309</v>
      </c>
      <c r="L1543" s="297" t="s">
        <v>1309</v>
      </c>
      <c r="M1543" s="297" t="s">
        <v>1309</v>
      </c>
      <c r="N1543" s="297" t="s">
        <v>1309</v>
      </c>
      <c r="O1543" s="297" t="s">
        <v>1309</v>
      </c>
      <c r="P1543" s="297" t="s">
        <v>1309</v>
      </c>
      <c r="Q1543" s="297"/>
      <c r="R1543" s="297"/>
      <c r="S1543" s="297"/>
      <c r="T1543" s="297"/>
      <c r="U1543" s="297"/>
      <c r="V1543" s="297"/>
      <c r="W1543" s="297"/>
      <c r="X1543" s="297"/>
      <c r="Y1543" s="297"/>
      <c r="Z1543" s="297"/>
      <c r="AA1543" s="297"/>
      <c r="AB1543" s="297"/>
      <c r="AC1543" s="298"/>
      <c r="AD1543" s="205">
        <f>'Art. 121'!AF1490</f>
        <v>3</v>
      </c>
      <c r="AE1543" s="91" t="str">
        <f t="shared" si="266"/>
        <v>No aplica</v>
      </c>
      <c r="AF1543">
        <f t="shared" si="267"/>
        <v>1.5</v>
      </c>
      <c r="AG1543" s="89" t="str">
        <f t="shared" si="268"/>
        <v>No aplica</v>
      </c>
      <c r="AH1543" s="92" t="e">
        <f t="shared" si="269"/>
        <v>#VALUE!</v>
      </c>
      <c r="AI1543" s="93" t="str">
        <f t="shared" si="270"/>
        <v>No aplica</v>
      </c>
      <c r="AJ1543" s="93" t="e">
        <f t="shared" si="271"/>
        <v>#VALUE!</v>
      </c>
      <c r="AK1543" s="93" t="e">
        <f t="shared" si="272"/>
        <v>#VALUE!</v>
      </c>
    </row>
    <row r="1544" spans="1:37" ht="25.35" customHeight="1" thickTop="1" thickBot="1">
      <c r="A1544" s="296" t="s">
        <v>1310</v>
      </c>
      <c r="B1544" s="297" t="s">
        <v>1311</v>
      </c>
      <c r="C1544" s="297" t="s">
        <v>1311</v>
      </c>
      <c r="D1544" s="297" t="s">
        <v>1311</v>
      </c>
      <c r="E1544" s="297" t="s">
        <v>1311</v>
      </c>
      <c r="F1544" s="297" t="s">
        <v>1311</v>
      </c>
      <c r="G1544" s="297" t="s">
        <v>1311</v>
      </c>
      <c r="H1544" s="297" t="s">
        <v>1311</v>
      </c>
      <c r="I1544" s="297" t="s">
        <v>1311</v>
      </c>
      <c r="J1544" s="297" t="s">
        <v>1311</v>
      </c>
      <c r="K1544" s="297" t="s">
        <v>1311</v>
      </c>
      <c r="L1544" s="297" t="s">
        <v>1311</v>
      </c>
      <c r="M1544" s="297" t="s">
        <v>1311</v>
      </c>
      <c r="N1544" s="297" t="s">
        <v>1311</v>
      </c>
      <c r="O1544" s="297" t="s">
        <v>1311</v>
      </c>
      <c r="P1544" s="297" t="s">
        <v>1311</v>
      </c>
      <c r="Q1544" s="297"/>
      <c r="R1544" s="297"/>
      <c r="S1544" s="297"/>
      <c r="T1544" s="297"/>
      <c r="U1544" s="297"/>
      <c r="V1544" s="297"/>
      <c r="W1544" s="297"/>
      <c r="X1544" s="297"/>
      <c r="Y1544" s="297"/>
      <c r="Z1544" s="297"/>
      <c r="AA1544" s="297"/>
      <c r="AB1544" s="297"/>
      <c r="AC1544" s="298"/>
      <c r="AD1544" s="205">
        <f>'Art. 121'!AF1491</f>
        <v>3</v>
      </c>
      <c r="AE1544" s="91" t="str">
        <f t="shared" si="266"/>
        <v>No aplica</v>
      </c>
      <c r="AF1544">
        <f t="shared" si="267"/>
        <v>1.5</v>
      </c>
      <c r="AG1544" s="89" t="str">
        <f t="shared" si="268"/>
        <v>No aplica</v>
      </c>
      <c r="AH1544" s="92" t="e">
        <f t="shared" si="269"/>
        <v>#VALUE!</v>
      </c>
      <c r="AI1544" s="93" t="str">
        <f t="shared" si="270"/>
        <v>No aplica</v>
      </c>
      <c r="AJ1544" s="93" t="e">
        <f t="shared" si="271"/>
        <v>#VALUE!</v>
      </c>
      <c r="AK1544" s="93" t="e">
        <f t="shared" si="272"/>
        <v>#VALUE!</v>
      </c>
    </row>
    <row r="1545" spans="1:37" ht="25.35" customHeight="1" thickTop="1" thickBot="1">
      <c r="A1545" s="296" t="s">
        <v>2416</v>
      </c>
      <c r="B1545" s="297"/>
      <c r="C1545" s="297"/>
      <c r="D1545" s="297"/>
      <c r="E1545" s="297"/>
      <c r="F1545" s="297"/>
      <c r="G1545" s="297"/>
      <c r="H1545" s="297"/>
      <c r="I1545" s="297"/>
      <c r="J1545" s="297"/>
      <c r="K1545" s="297"/>
      <c r="L1545" s="297"/>
      <c r="M1545" s="297"/>
      <c r="N1545" s="297"/>
      <c r="O1545" s="297"/>
      <c r="P1545" s="297"/>
      <c r="Q1545" s="297"/>
      <c r="R1545" s="297"/>
      <c r="S1545" s="297"/>
      <c r="T1545" s="297"/>
      <c r="U1545" s="297"/>
      <c r="V1545" s="297"/>
      <c r="W1545" s="297"/>
      <c r="X1545" s="297"/>
      <c r="Y1545" s="297"/>
      <c r="Z1545" s="297"/>
      <c r="AA1545" s="297"/>
      <c r="AB1545" s="297"/>
      <c r="AC1545" s="298"/>
      <c r="AD1545" s="205">
        <f>'Art. 121'!AF1492</f>
        <v>3</v>
      </c>
      <c r="AE1545" s="91" t="str">
        <f t="shared" si="266"/>
        <v>No aplica</v>
      </c>
      <c r="AF1545">
        <f t="shared" si="267"/>
        <v>1.5</v>
      </c>
      <c r="AG1545" s="89" t="str">
        <f t="shared" si="268"/>
        <v>No aplica</v>
      </c>
      <c r="AH1545" s="92" t="e">
        <f t="shared" si="269"/>
        <v>#VALUE!</v>
      </c>
      <c r="AI1545" s="93" t="str">
        <f t="shared" si="270"/>
        <v>No aplica</v>
      </c>
      <c r="AJ1545" s="93" t="e">
        <f t="shared" si="271"/>
        <v>#VALUE!</v>
      </c>
      <c r="AK1545" s="93" t="e">
        <f t="shared" si="272"/>
        <v>#VALUE!</v>
      </c>
    </row>
    <row r="1546" spans="1:37" ht="25.35" customHeight="1" thickTop="1" thickBot="1">
      <c r="A1546" s="296" t="s">
        <v>1313</v>
      </c>
      <c r="B1546" s="297"/>
      <c r="C1546" s="297"/>
      <c r="D1546" s="297"/>
      <c r="E1546" s="297"/>
      <c r="F1546" s="297"/>
      <c r="G1546" s="297"/>
      <c r="H1546" s="297"/>
      <c r="I1546" s="297"/>
      <c r="J1546" s="297"/>
      <c r="K1546" s="297"/>
      <c r="L1546" s="297"/>
      <c r="M1546" s="297"/>
      <c r="N1546" s="297"/>
      <c r="O1546" s="297"/>
      <c r="P1546" s="297"/>
      <c r="Q1546" s="297"/>
      <c r="R1546" s="297"/>
      <c r="S1546" s="297"/>
      <c r="T1546" s="297"/>
      <c r="U1546" s="297"/>
      <c r="V1546" s="297"/>
      <c r="W1546" s="297"/>
      <c r="X1546" s="297"/>
      <c r="Y1546" s="297"/>
      <c r="Z1546" s="297"/>
      <c r="AA1546" s="297"/>
      <c r="AB1546" s="297"/>
      <c r="AC1546" s="298"/>
      <c r="AD1546" s="205">
        <f>'Art. 121'!AF1493</f>
        <v>3</v>
      </c>
      <c r="AE1546" s="91" t="str">
        <f t="shared" si="266"/>
        <v>No aplica</v>
      </c>
      <c r="AF1546">
        <f t="shared" si="267"/>
        <v>1.5</v>
      </c>
      <c r="AG1546" s="89" t="str">
        <f t="shared" si="268"/>
        <v>No aplica</v>
      </c>
      <c r="AH1546" s="92" t="e">
        <f t="shared" si="269"/>
        <v>#VALUE!</v>
      </c>
      <c r="AI1546" s="93" t="str">
        <f t="shared" si="270"/>
        <v>No aplica</v>
      </c>
      <c r="AJ1546" s="93" t="e">
        <f t="shared" si="271"/>
        <v>#VALUE!</v>
      </c>
      <c r="AK1546" s="93" t="e">
        <f t="shared" si="272"/>
        <v>#VALUE!</v>
      </c>
    </row>
    <row r="1547" spans="1:37" ht="25.35" customHeight="1" thickTop="1" thickBot="1">
      <c r="A1547" s="296" t="s">
        <v>2417</v>
      </c>
      <c r="B1547" s="297" t="s">
        <v>1315</v>
      </c>
      <c r="C1547" s="297" t="s">
        <v>1315</v>
      </c>
      <c r="D1547" s="297" t="s">
        <v>1315</v>
      </c>
      <c r="E1547" s="297" t="s">
        <v>1315</v>
      </c>
      <c r="F1547" s="297" t="s">
        <v>1315</v>
      </c>
      <c r="G1547" s="297" t="s">
        <v>1315</v>
      </c>
      <c r="H1547" s="297" t="s">
        <v>1315</v>
      </c>
      <c r="I1547" s="297" t="s">
        <v>1315</v>
      </c>
      <c r="J1547" s="297" t="s">
        <v>1315</v>
      </c>
      <c r="K1547" s="297" t="s">
        <v>1315</v>
      </c>
      <c r="L1547" s="297" t="s">
        <v>1315</v>
      </c>
      <c r="M1547" s="297" t="s">
        <v>1315</v>
      </c>
      <c r="N1547" s="297" t="s">
        <v>1315</v>
      </c>
      <c r="O1547" s="297" t="s">
        <v>1315</v>
      </c>
      <c r="P1547" s="297" t="s">
        <v>1315</v>
      </c>
      <c r="Q1547" s="297"/>
      <c r="R1547" s="297"/>
      <c r="S1547" s="297"/>
      <c r="T1547" s="297"/>
      <c r="U1547" s="297"/>
      <c r="V1547" s="297"/>
      <c r="W1547" s="297"/>
      <c r="X1547" s="297"/>
      <c r="Y1547" s="297"/>
      <c r="Z1547" s="297"/>
      <c r="AA1547" s="297"/>
      <c r="AB1547" s="297"/>
      <c r="AC1547" s="298"/>
      <c r="AD1547" s="205">
        <f>'Art. 121'!AF1494</f>
        <v>3</v>
      </c>
      <c r="AE1547" s="91" t="str">
        <f t="shared" si="266"/>
        <v>No aplica</v>
      </c>
      <c r="AF1547">
        <f t="shared" si="267"/>
        <v>1.5</v>
      </c>
      <c r="AG1547" s="89" t="str">
        <f t="shared" si="268"/>
        <v>No aplica</v>
      </c>
      <c r="AH1547" s="92" t="e">
        <f t="shared" si="269"/>
        <v>#VALUE!</v>
      </c>
      <c r="AI1547" s="93" t="str">
        <f t="shared" si="270"/>
        <v>No aplica</v>
      </c>
      <c r="AJ1547" s="93" t="e">
        <f t="shared" si="271"/>
        <v>#VALUE!</v>
      </c>
      <c r="AK1547" s="93" t="e">
        <f t="shared" si="272"/>
        <v>#VALUE!</v>
      </c>
    </row>
    <row r="1548" spans="1:37" ht="25.35" customHeight="1" thickTop="1" thickBot="1">
      <c r="A1548" s="296" t="s">
        <v>2418</v>
      </c>
      <c r="B1548" s="297" t="s">
        <v>1317</v>
      </c>
      <c r="C1548" s="297" t="s">
        <v>1317</v>
      </c>
      <c r="D1548" s="297" t="s">
        <v>1317</v>
      </c>
      <c r="E1548" s="297" t="s">
        <v>1317</v>
      </c>
      <c r="F1548" s="297" t="s">
        <v>1317</v>
      </c>
      <c r="G1548" s="297" t="s">
        <v>1317</v>
      </c>
      <c r="H1548" s="297" t="s">
        <v>1317</v>
      </c>
      <c r="I1548" s="297" t="s">
        <v>1317</v>
      </c>
      <c r="J1548" s="297" t="s">
        <v>1317</v>
      </c>
      <c r="K1548" s="297" t="s">
        <v>1317</v>
      </c>
      <c r="L1548" s="297" t="s">
        <v>1317</v>
      </c>
      <c r="M1548" s="297" t="s">
        <v>1317</v>
      </c>
      <c r="N1548" s="297" t="s">
        <v>1317</v>
      </c>
      <c r="O1548" s="297" t="s">
        <v>1317</v>
      </c>
      <c r="P1548" s="297" t="s">
        <v>1317</v>
      </c>
      <c r="Q1548" s="297"/>
      <c r="R1548" s="297"/>
      <c r="S1548" s="297"/>
      <c r="T1548" s="297"/>
      <c r="U1548" s="297"/>
      <c r="V1548" s="297"/>
      <c r="W1548" s="297"/>
      <c r="X1548" s="297"/>
      <c r="Y1548" s="297"/>
      <c r="Z1548" s="297"/>
      <c r="AA1548" s="297"/>
      <c r="AB1548" s="297"/>
      <c r="AC1548" s="298"/>
      <c r="AD1548" s="205">
        <f>'Art. 121'!AF1495</f>
        <v>3</v>
      </c>
      <c r="AE1548" s="91" t="str">
        <f t="shared" si="266"/>
        <v>No aplica</v>
      </c>
      <c r="AF1548">
        <f t="shared" si="267"/>
        <v>1.5</v>
      </c>
      <c r="AG1548" s="89" t="str">
        <f t="shared" si="268"/>
        <v>No aplica</v>
      </c>
      <c r="AH1548" s="92" t="e">
        <f t="shared" si="269"/>
        <v>#VALUE!</v>
      </c>
      <c r="AI1548" s="93" t="str">
        <f t="shared" si="270"/>
        <v>No aplica</v>
      </c>
      <c r="AJ1548" s="93" t="e">
        <f t="shared" si="271"/>
        <v>#VALUE!</v>
      </c>
      <c r="AK1548" s="93" t="e">
        <f t="shared" si="272"/>
        <v>#VALUE!</v>
      </c>
    </row>
    <row r="1549" spans="1:37" ht="25.35" customHeight="1" thickTop="1" thickBot="1">
      <c r="A1549" s="296" t="s">
        <v>1318</v>
      </c>
      <c r="B1549" s="297" t="s">
        <v>1319</v>
      </c>
      <c r="C1549" s="297" t="s">
        <v>1319</v>
      </c>
      <c r="D1549" s="297" t="s">
        <v>1319</v>
      </c>
      <c r="E1549" s="297" t="s">
        <v>1319</v>
      </c>
      <c r="F1549" s="297" t="s">
        <v>1319</v>
      </c>
      <c r="G1549" s="297" t="s">
        <v>1319</v>
      </c>
      <c r="H1549" s="297" t="s">
        <v>1319</v>
      </c>
      <c r="I1549" s="297" t="s">
        <v>1319</v>
      </c>
      <c r="J1549" s="297" t="s">
        <v>1319</v>
      </c>
      <c r="K1549" s="297" t="s">
        <v>1319</v>
      </c>
      <c r="L1549" s="297" t="s">
        <v>1319</v>
      </c>
      <c r="M1549" s="297" t="s">
        <v>1319</v>
      </c>
      <c r="N1549" s="297" t="s">
        <v>1319</v>
      </c>
      <c r="O1549" s="297" t="s">
        <v>1319</v>
      </c>
      <c r="P1549" s="297" t="s">
        <v>1319</v>
      </c>
      <c r="Q1549" s="297"/>
      <c r="R1549" s="297"/>
      <c r="S1549" s="297"/>
      <c r="T1549" s="297"/>
      <c r="U1549" s="297"/>
      <c r="V1549" s="297"/>
      <c r="W1549" s="297"/>
      <c r="X1549" s="297"/>
      <c r="Y1549" s="297"/>
      <c r="Z1549" s="297"/>
      <c r="AA1549" s="297"/>
      <c r="AB1549" s="297"/>
      <c r="AC1549" s="298"/>
      <c r="AD1549" s="205">
        <f>'Art. 121'!AF1496</f>
        <v>3</v>
      </c>
      <c r="AE1549" s="91" t="str">
        <f t="shared" si="266"/>
        <v>No aplica</v>
      </c>
      <c r="AF1549">
        <f t="shared" si="267"/>
        <v>1.5</v>
      </c>
      <c r="AG1549" s="89" t="str">
        <f t="shared" si="268"/>
        <v>No aplica</v>
      </c>
      <c r="AH1549" s="92" t="e">
        <f t="shared" si="269"/>
        <v>#VALUE!</v>
      </c>
      <c r="AI1549" s="93" t="str">
        <f t="shared" si="270"/>
        <v>No aplica</v>
      </c>
      <c r="AJ1549" s="93" t="e">
        <f t="shared" si="271"/>
        <v>#VALUE!</v>
      </c>
      <c r="AK1549" s="93" t="e">
        <f t="shared" si="272"/>
        <v>#VALUE!</v>
      </c>
    </row>
    <row r="1550" spans="1:37" ht="25.35" customHeight="1" thickTop="1" thickBot="1">
      <c r="A1550" s="296" t="s">
        <v>1320</v>
      </c>
      <c r="B1550" s="297"/>
      <c r="C1550" s="297"/>
      <c r="D1550" s="297"/>
      <c r="E1550" s="297"/>
      <c r="F1550" s="297"/>
      <c r="G1550" s="297"/>
      <c r="H1550" s="297"/>
      <c r="I1550" s="297"/>
      <c r="J1550" s="297"/>
      <c r="K1550" s="297"/>
      <c r="L1550" s="297"/>
      <c r="M1550" s="297"/>
      <c r="N1550" s="297"/>
      <c r="O1550" s="297"/>
      <c r="P1550" s="297"/>
      <c r="Q1550" s="297"/>
      <c r="R1550" s="297"/>
      <c r="S1550" s="297"/>
      <c r="T1550" s="297"/>
      <c r="U1550" s="297"/>
      <c r="V1550" s="297"/>
      <c r="W1550" s="297"/>
      <c r="X1550" s="297"/>
      <c r="Y1550" s="297"/>
      <c r="Z1550" s="297"/>
      <c r="AA1550" s="297"/>
      <c r="AB1550" s="297"/>
      <c r="AC1550" s="298"/>
      <c r="AD1550" s="205">
        <f>'Art. 121'!AF1497</f>
        <v>3</v>
      </c>
      <c r="AE1550" s="91" t="str">
        <f t="shared" si="266"/>
        <v>No aplica</v>
      </c>
      <c r="AF1550">
        <f t="shared" si="267"/>
        <v>1.5</v>
      </c>
      <c r="AG1550" s="89" t="str">
        <f t="shared" si="268"/>
        <v>No aplica</v>
      </c>
      <c r="AH1550" s="92" t="e">
        <f t="shared" si="269"/>
        <v>#VALUE!</v>
      </c>
      <c r="AI1550" s="93" t="str">
        <f t="shared" si="270"/>
        <v>No aplica</v>
      </c>
      <c r="AJ1550" s="93" t="e">
        <f t="shared" si="271"/>
        <v>#VALUE!</v>
      </c>
      <c r="AK1550" s="93" t="e">
        <f t="shared" si="272"/>
        <v>#VALUE!</v>
      </c>
    </row>
    <row r="1551" spans="1:37" ht="25.35" customHeight="1" thickTop="1" thickBot="1">
      <c r="A1551" s="296" t="s">
        <v>1321</v>
      </c>
      <c r="B1551" s="297" t="s">
        <v>1322</v>
      </c>
      <c r="C1551" s="297" t="s">
        <v>1322</v>
      </c>
      <c r="D1551" s="297" t="s">
        <v>1322</v>
      </c>
      <c r="E1551" s="297" t="s">
        <v>1322</v>
      </c>
      <c r="F1551" s="297" t="s">
        <v>1322</v>
      </c>
      <c r="G1551" s="297" t="s">
        <v>1322</v>
      </c>
      <c r="H1551" s="297" t="s">
        <v>1322</v>
      </c>
      <c r="I1551" s="297" t="s">
        <v>1322</v>
      </c>
      <c r="J1551" s="297" t="s">
        <v>1322</v>
      </c>
      <c r="K1551" s="297" t="s">
        <v>1322</v>
      </c>
      <c r="L1551" s="297" t="s">
        <v>1322</v>
      </c>
      <c r="M1551" s="297" t="s">
        <v>1322</v>
      </c>
      <c r="N1551" s="297" t="s">
        <v>1322</v>
      </c>
      <c r="O1551" s="297" t="s">
        <v>1322</v>
      </c>
      <c r="P1551" s="297" t="s">
        <v>1322</v>
      </c>
      <c r="Q1551" s="297"/>
      <c r="R1551" s="297"/>
      <c r="S1551" s="297"/>
      <c r="T1551" s="297"/>
      <c r="U1551" s="297"/>
      <c r="V1551" s="297"/>
      <c r="W1551" s="297"/>
      <c r="X1551" s="297"/>
      <c r="Y1551" s="297"/>
      <c r="Z1551" s="297"/>
      <c r="AA1551" s="297"/>
      <c r="AB1551" s="297"/>
      <c r="AC1551" s="298"/>
      <c r="AD1551" s="205">
        <f>'Art. 121'!AF1498</f>
        <v>3</v>
      </c>
      <c r="AE1551" s="91" t="str">
        <f t="shared" si="266"/>
        <v>No aplica</v>
      </c>
      <c r="AF1551">
        <f t="shared" si="267"/>
        <v>1.5</v>
      </c>
      <c r="AG1551" s="89" t="str">
        <f t="shared" si="268"/>
        <v>No aplica</v>
      </c>
      <c r="AH1551" s="92" t="e">
        <f t="shared" si="269"/>
        <v>#VALUE!</v>
      </c>
      <c r="AI1551" s="93" t="str">
        <f t="shared" si="270"/>
        <v>No aplica</v>
      </c>
      <c r="AJ1551" s="93" t="e">
        <f t="shared" si="271"/>
        <v>#VALUE!</v>
      </c>
      <c r="AK1551" s="93" t="e">
        <f t="shared" si="272"/>
        <v>#VALUE!</v>
      </c>
    </row>
    <row r="1552" spans="1:37" ht="25.35" customHeight="1" thickTop="1" thickBot="1">
      <c r="A1552" s="296" t="s">
        <v>1323</v>
      </c>
      <c r="B1552" s="297" t="s">
        <v>1324</v>
      </c>
      <c r="C1552" s="297" t="s">
        <v>1324</v>
      </c>
      <c r="D1552" s="297" t="s">
        <v>1324</v>
      </c>
      <c r="E1552" s="297" t="s">
        <v>1324</v>
      </c>
      <c r="F1552" s="297" t="s">
        <v>1324</v>
      </c>
      <c r="G1552" s="297" t="s">
        <v>1324</v>
      </c>
      <c r="H1552" s="297" t="s">
        <v>1324</v>
      </c>
      <c r="I1552" s="297" t="s">
        <v>1324</v>
      </c>
      <c r="J1552" s="297" t="s">
        <v>1324</v>
      </c>
      <c r="K1552" s="297" t="s">
        <v>1324</v>
      </c>
      <c r="L1552" s="297" t="s">
        <v>1324</v>
      </c>
      <c r="M1552" s="297" t="s">
        <v>1324</v>
      </c>
      <c r="N1552" s="297" t="s">
        <v>1324</v>
      </c>
      <c r="O1552" s="297" t="s">
        <v>1324</v>
      </c>
      <c r="P1552" s="297" t="s">
        <v>1324</v>
      </c>
      <c r="Q1552" s="297"/>
      <c r="R1552" s="297"/>
      <c r="S1552" s="297"/>
      <c r="T1552" s="297"/>
      <c r="U1552" s="297"/>
      <c r="V1552" s="297"/>
      <c r="W1552" s="297"/>
      <c r="X1552" s="297"/>
      <c r="Y1552" s="297"/>
      <c r="Z1552" s="297"/>
      <c r="AA1552" s="297"/>
      <c r="AB1552" s="297"/>
      <c r="AC1552" s="298"/>
      <c r="AD1552" s="205">
        <f>'Art. 121'!AF1499</f>
        <v>3</v>
      </c>
      <c r="AE1552" s="91" t="str">
        <f t="shared" si="266"/>
        <v>No aplica</v>
      </c>
      <c r="AF1552">
        <f t="shared" si="267"/>
        <v>1.5</v>
      </c>
      <c r="AG1552" s="89" t="str">
        <f t="shared" si="268"/>
        <v>No aplica</v>
      </c>
      <c r="AH1552" s="92" t="e">
        <f t="shared" si="269"/>
        <v>#VALUE!</v>
      </c>
      <c r="AI1552" s="93" t="str">
        <f t="shared" si="270"/>
        <v>No aplica</v>
      </c>
      <c r="AJ1552" s="93" t="e">
        <f t="shared" si="271"/>
        <v>#VALUE!</v>
      </c>
      <c r="AK1552" s="93" t="e">
        <f t="shared" si="272"/>
        <v>#VALUE!</v>
      </c>
    </row>
    <row r="1553" spans="1:37" ht="25.35" customHeight="1" thickTop="1" thickBot="1">
      <c r="A1553" s="296" t="s">
        <v>1325</v>
      </c>
      <c r="B1553" s="297" t="s">
        <v>1324</v>
      </c>
      <c r="C1553" s="297" t="s">
        <v>1324</v>
      </c>
      <c r="D1553" s="297" t="s">
        <v>1324</v>
      </c>
      <c r="E1553" s="297" t="s">
        <v>1324</v>
      </c>
      <c r="F1553" s="297" t="s">
        <v>1324</v>
      </c>
      <c r="G1553" s="297" t="s">
        <v>1324</v>
      </c>
      <c r="H1553" s="297" t="s">
        <v>1324</v>
      </c>
      <c r="I1553" s="297" t="s">
        <v>1324</v>
      </c>
      <c r="J1553" s="297" t="s">
        <v>1324</v>
      </c>
      <c r="K1553" s="297" t="s">
        <v>1324</v>
      </c>
      <c r="L1553" s="297" t="s">
        <v>1324</v>
      </c>
      <c r="M1553" s="297" t="s">
        <v>1324</v>
      </c>
      <c r="N1553" s="297" t="s">
        <v>1324</v>
      </c>
      <c r="O1553" s="297" t="s">
        <v>1324</v>
      </c>
      <c r="P1553" s="297" t="s">
        <v>1324</v>
      </c>
      <c r="Q1553" s="297"/>
      <c r="R1553" s="297"/>
      <c r="S1553" s="297"/>
      <c r="T1553" s="297"/>
      <c r="U1553" s="297"/>
      <c r="V1553" s="297"/>
      <c r="W1553" s="297"/>
      <c r="X1553" s="297"/>
      <c r="Y1553" s="297"/>
      <c r="Z1553" s="297"/>
      <c r="AA1553" s="297"/>
      <c r="AB1553" s="297"/>
      <c r="AC1553" s="298"/>
      <c r="AD1553" s="205">
        <f>'Art. 121'!AF1501</f>
        <v>3</v>
      </c>
      <c r="AE1553" s="91" t="str">
        <f t="shared" si="266"/>
        <v>No aplica</v>
      </c>
      <c r="AF1553">
        <f t="shared" si="267"/>
        <v>1.5</v>
      </c>
      <c r="AG1553" s="89" t="str">
        <f t="shared" si="268"/>
        <v>No aplica</v>
      </c>
      <c r="AH1553" s="92" t="e">
        <f t="shared" si="269"/>
        <v>#VALUE!</v>
      </c>
      <c r="AI1553" s="93" t="str">
        <f t="shared" si="270"/>
        <v>No aplica</v>
      </c>
      <c r="AJ1553" s="93" t="e">
        <f t="shared" si="271"/>
        <v>#VALUE!</v>
      </c>
      <c r="AK1553" s="93" t="e">
        <f t="shared" si="272"/>
        <v>#VALUE!</v>
      </c>
    </row>
    <row r="1554" spans="1:37" ht="25.35" customHeight="1" thickTop="1" thickBot="1">
      <c r="A1554" s="296" t="s">
        <v>1326</v>
      </c>
      <c r="B1554" s="297" t="s">
        <v>1327</v>
      </c>
      <c r="C1554" s="297" t="s">
        <v>1327</v>
      </c>
      <c r="D1554" s="297" t="s">
        <v>1327</v>
      </c>
      <c r="E1554" s="297" t="s">
        <v>1327</v>
      </c>
      <c r="F1554" s="297" t="s">
        <v>1327</v>
      </c>
      <c r="G1554" s="297" t="s">
        <v>1327</v>
      </c>
      <c r="H1554" s="297" t="s">
        <v>1327</v>
      </c>
      <c r="I1554" s="297" t="s">
        <v>1327</v>
      </c>
      <c r="J1554" s="297" t="s">
        <v>1327</v>
      </c>
      <c r="K1554" s="297" t="s">
        <v>1327</v>
      </c>
      <c r="L1554" s="297" t="s">
        <v>1327</v>
      </c>
      <c r="M1554" s="297" t="s">
        <v>1327</v>
      </c>
      <c r="N1554" s="297" t="s">
        <v>1327</v>
      </c>
      <c r="O1554" s="297" t="s">
        <v>1327</v>
      </c>
      <c r="P1554" s="297" t="s">
        <v>1327</v>
      </c>
      <c r="Q1554" s="297"/>
      <c r="R1554" s="297"/>
      <c r="S1554" s="297"/>
      <c r="T1554" s="297"/>
      <c r="U1554" s="297"/>
      <c r="V1554" s="297"/>
      <c r="W1554" s="297"/>
      <c r="X1554" s="297"/>
      <c r="Y1554" s="297"/>
      <c r="Z1554" s="297"/>
      <c r="AA1554" s="297"/>
      <c r="AB1554" s="297"/>
      <c r="AC1554" s="298"/>
      <c r="AD1554" s="205">
        <f>'Art. 121'!AF1502</f>
        <v>3</v>
      </c>
      <c r="AE1554" s="91" t="str">
        <f t="shared" si="266"/>
        <v>No aplica</v>
      </c>
      <c r="AF1554">
        <f t="shared" si="267"/>
        <v>1.5</v>
      </c>
      <c r="AG1554" s="89" t="str">
        <f t="shared" si="268"/>
        <v>No aplica</v>
      </c>
      <c r="AH1554" s="92" t="e">
        <f t="shared" si="269"/>
        <v>#VALUE!</v>
      </c>
      <c r="AI1554" s="93" t="str">
        <f t="shared" si="270"/>
        <v>No aplica</v>
      </c>
      <c r="AJ1554" s="93" t="e">
        <f t="shared" si="271"/>
        <v>#VALUE!</v>
      </c>
      <c r="AK1554" s="93" t="e">
        <f t="shared" si="272"/>
        <v>#VALUE!</v>
      </c>
    </row>
    <row r="1555" spans="1:37" ht="25.35" customHeight="1" thickTop="1" thickBot="1">
      <c r="A1555" s="296" t="s">
        <v>1328</v>
      </c>
      <c r="B1555" s="297" t="s">
        <v>1329</v>
      </c>
      <c r="C1555" s="297" t="s">
        <v>1329</v>
      </c>
      <c r="D1555" s="297" t="s">
        <v>1329</v>
      </c>
      <c r="E1555" s="297" t="s">
        <v>1329</v>
      </c>
      <c r="F1555" s="297" t="s">
        <v>1329</v>
      </c>
      <c r="G1555" s="297" t="s">
        <v>1329</v>
      </c>
      <c r="H1555" s="297" t="s">
        <v>1329</v>
      </c>
      <c r="I1555" s="297" t="s">
        <v>1329</v>
      </c>
      <c r="J1555" s="297" t="s">
        <v>1329</v>
      </c>
      <c r="K1555" s="297" t="s">
        <v>1329</v>
      </c>
      <c r="L1555" s="297" t="s">
        <v>1329</v>
      </c>
      <c r="M1555" s="297" t="s">
        <v>1329</v>
      </c>
      <c r="N1555" s="297" t="s">
        <v>1329</v>
      </c>
      <c r="O1555" s="297" t="s">
        <v>1329</v>
      </c>
      <c r="P1555" s="297" t="s">
        <v>1329</v>
      </c>
      <c r="Q1555" s="297"/>
      <c r="R1555" s="297"/>
      <c r="S1555" s="297"/>
      <c r="T1555" s="297"/>
      <c r="U1555" s="297"/>
      <c r="V1555" s="297"/>
      <c r="W1555" s="297"/>
      <c r="X1555" s="297"/>
      <c r="Y1555" s="297"/>
      <c r="Z1555" s="297"/>
      <c r="AA1555" s="297"/>
      <c r="AB1555" s="297"/>
      <c r="AC1555" s="298"/>
      <c r="AD1555" s="205">
        <f>'Art. 121'!AF1503</f>
        <v>3</v>
      </c>
      <c r="AE1555" s="91" t="str">
        <f t="shared" si="266"/>
        <v>No aplica</v>
      </c>
      <c r="AF1555">
        <f t="shared" si="267"/>
        <v>1.5</v>
      </c>
      <c r="AG1555" s="89" t="str">
        <f t="shared" si="268"/>
        <v>No aplica</v>
      </c>
      <c r="AH1555" s="92" t="e">
        <f t="shared" si="269"/>
        <v>#VALUE!</v>
      </c>
      <c r="AI1555" s="93" t="str">
        <f t="shared" si="270"/>
        <v>No aplica</v>
      </c>
      <c r="AJ1555" s="93" t="e">
        <f t="shared" si="271"/>
        <v>#VALUE!</v>
      </c>
      <c r="AK1555" s="93" t="e">
        <f t="shared" si="272"/>
        <v>#VALUE!</v>
      </c>
    </row>
    <row r="1556" spans="1:37" ht="25.35" customHeight="1" thickTop="1" thickBot="1">
      <c r="A1556" s="296" t="s">
        <v>1330</v>
      </c>
      <c r="B1556" s="297"/>
      <c r="C1556" s="297"/>
      <c r="D1556" s="297"/>
      <c r="E1556" s="297"/>
      <c r="F1556" s="297"/>
      <c r="G1556" s="297"/>
      <c r="H1556" s="297"/>
      <c r="I1556" s="297"/>
      <c r="J1556" s="297"/>
      <c r="K1556" s="297"/>
      <c r="L1556" s="297"/>
      <c r="M1556" s="297"/>
      <c r="N1556" s="297"/>
      <c r="O1556" s="297"/>
      <c r="P1556" s="297"/>
      <c r="Q1556" s="297"/>
      <c r="R1556" s="297"/>
      <c r="S1556" s="297"/>
      <c r="T1556" s="297"/>
      <c r="U1556" s="297"/>
      <c r="V1556" s="297"/>
      <c r="W1556" s="297"/>
      <c r="X1556" s="297"/>
      <c r="Y1556" s="297"/>
      <c r="Z1556" s="297"/>
      <c r="AA1556" s="297"/>
      <c r="AB1556" s="297"/>
      <c r="AC1556" s="298"/>
      <c r="AD1556" s="205">
        <f>'Art. 121'!AF1504</f>
        <v>3</v>
      </c>
      <c r="AE1556" s="91" t="str">
        <f t="shared" si="266"/>
        <v>No aplica</v>
      </c>
      <c r="AF1556">
        <f t="shared" si="267"/>
        <v>1.5</v>
      </c>
      <c r="AG1556" s="89" t="str">
        <f t="shared" si="268"/>
        <v>No aplica</v>
      </c>
      <c r="AH1556" s="92" t="e">
        <f t="shared" si="269"/>
        <v>#VALUE!</v>
      </c>
      <c r="AI1556" s="93" t="str">
        <f t="shared" si="270"/>
        <v>No aplica</v>
      </c>
      <c r="AJ1556" s="93" t="e">
        <f t="shared" si="271"/>
        <v>#VALUE!</v>
      </c>
      <c r="AK1556" s="93" t="e">
        <f t="shared" si="272"/>
        <v>#VALUE!</v>
      </c>
    </row>
    <row r="1557" spans="1:37" ht="25.35" customHeight="1" thickTop="1" thickBot="1">
      <c r="A1557" s="296" t="s">
        <v>1331</v>
      </c>
      <c r="B1557" s="297"/>
      <c r="C1557" s="297"/>
      <c r="D1557" s="297"/>
      <c r="E1557" s="297"/>
      <c r="F1557" s="297"/>
      <c r="G1557" s="297"/>
      <c r="H1557" s="297"/>
      <c r="I1557" s="297"/>
      <c r="J1557" s="297"/>
      <c r="K1557" s="297"/>
      <c r="L1557" s="297"/>
      <c r="M1557" s="297"/>
      <c r="N1557" s="297"/>
      <c r="O1557" s="297"/>
      <c r="P1557" s="297"/>
      <c r="Q1557" s="297"/>
      <c r="R1557" s="297"/>
      <c r="S1557" s="297"/>
      <c r="T1557" s="297"/>
      <c r="U1557" s="297"/>
      <c r="V1557" s="297"/>
      <c r="W1557" s="297"/>
      <c r="X1557" s="297"/>
      <c r="Y1557" s="297"/>
      <c r="Z1557" s="297"/>
      <c r="AA1557" s="297"/>
      <c r="AB1557" s="297"/>
      <c r="AC1557" s="298"/>
      <c r="AD1557" s="205">
        <f>'Art. 121'!AF1505</f>
        <v>3</v>
      </c>
      <c r="AE1557" s="91" t="str">
        <f t="shared" si="266"/>
        <v>No aplica</v>
      </c>
      <c r="AF1557">
        <f t="shared" si="267"/>
        <v>1.5</v>
      </c>
      <c r="AG1557" s="89" t="str">
        <f t="shared" si="268"/>
        <v>No aplica</v>
      </c>
      <c r="AH1557" s="92" t="e">
        <f t="shared" si="269"/>
        <v>#VALUE!</v>
      </c>
      <c r="AI1557" s="93" t="str">
        <f t="shared" si="270"/>
        <v>No aplica</v>
      </c>
      <c r="AJ1557" s="93" t="e">
        <f t="shared" si="271"/>
        <v>#VALUE!</v>
      </c>
      <c r="AK1557" s="93" t="e">
        <f t="shared" si="272"/>
        <v>#VALUE!</v>
      </c>
    </row>
    <row r="1558" spans="1:37" ht="25.35" customHeight="1" thickTop="1" thickBot="1">
      <c r="A1558" s="296" t="s">
        <v>1332</v>
      </c>
      <c r="B1558" s="297" t="s">
        <v>1333</v>
      </c>
      <c r="C1558" s="297" t="s">
        <v>1333</v>
      </c>
      <c r="D1558" s="297" t="s">
        <v>1333</v>
      </c>
      <c r="E1558" s="297" t="s">
        <v>1333</v>
      </c>
      <c r="F1558" s="297" t="s">
        <v>1333</v>
      </c>
      <c r="G1558" s="297" t="s">
        <v>1333</v>
      </c>
      <c r="H1558" s="297" t="s">
        <v>1333</v>
      </c>
      <c r="I1558" s="297" t="s">
        <v>1333</v>
      </c>
      <c r="J1558" s="297" t="s">
        <v>1333</v>
      </c>
      <c r="K1558" s="297" t="s">
        <v>1333</v>
      </c>
      <c r="L1558" s="297" t="s">
        <v>1333</v>
      </c>
      <c r="M1558" s="297" t="s">
        <v>1333</v>
      </c>
      <c r="N1558" s="297" t="s">
        <v>1333</v>
      </c>
      <c r="O1558" s="297" t="s">
        <v>1333</v>
      </c>
      <c r="P1558" s="297" t="s">
        <v>1333</v>
      </c>
      <c r="Q1558" s="297"/>
      <c r="R1558" s="297"/>
      <c r="S1558" s="297"/>
      <c r="T1558" s="297"/>
      <c r="U1558" s="297"/>
      <c r="V1558" s="297"/>
      <c r="W1558" s="297"/>
      <c r="X1558" s="297"/>
      <c r="Y1558" s="297"/>
      <c r="Z1558" s="297"/>
      <c r="AA1558" s="297"/>
      <c r="AB1558" s="297"/>
      <c r="AC1558" s="298"/>
      <c r="AD1558" s="205">
        <f>'Art. 121'!AF1506</f>
        <v>3</v>
      </c>
      <c r="AE1558" s="91" t="str">
        <f t="shared" si="266"/>
        <v>No aplica</v>
      </c>
      <c r="AF1558">
        <f t="shared" si="267"/>
        <v>1.5</v>
      </c>
      <c r="AG1558" s="89" t="str">
        <f t="shared" si="268"/>
        <v>No aplica</v>
      </c>
      <c r="AH1558" s="92" t="e">
        <f t="shared" si="269"/>
        <v>#VALUE!</v>
      </c>
      <c r="AI1558" s="93" t="str">
        <f t="shared" si="270"/>
        <v>No aplica</v>
      </c>
      <c r="AJ1558" s="93" t="e">
        <f t="shared" si="271"/>
        <v>#VALUE!</v>
      </c>
      <c r="AK1558" s="93" t="e">
        <f t="shared" si="272"/>
        <v>#VALUE!</v>
      </c>
    </row>
    <row r="1559" spans="1:37" ht="25.35" customHeight="1" thickTop="1" thickBot="1">
      <c r="A1559" s="296" t="s">
        <v>1334</v>
      </c>
      <c r="B1559" s="297" t="s">
        <v>1335</v>
      </c>
      <c r="C1559" s="297" t="s">
        <v>1335</v>
      </c>
      <c r="D1559" s="297" t="s">
        <v>1335</v>
      </c>
      <c r="E1559" s="297" t="s">
        <v>1335</v>
      </c>
      <c r="F1559" s="297" t="s">
        <v>1335</v>
      </c>
      <c r="G1559" s="297" t="s">
        <v>1335</v>
      </c>
      <c r="H1559" s="297" t="s">
        <v>1335</v>
      </c>
      <c r="I1559" s="297" t="s">
        <v>1335</v>
      </c>
      <c r="J1559" s="297" t="s">
        <v>1335</v>
      </c>
      <c r="K1559" s="297" t="s">
        <v>1335</v>
      </c>
      <c r="L1559" s="297" t="s">
        <v>1335</v>
      </c>
      <c r="M1559" s="297" t="s">
        <v>1335</v>
      </c>
      <c r="N1559" s="297" t="s">
        <v>1335</v>
      </c>
      <c r="O1559" s="297" t="s">
        <v>1335</v>
      </c>
      <c r="P1559" s="297" t="s">
        <v>1335</v>
      </c>
      <c r="Q1559" s="297"/>
      <c r="R1559" s="297"/>
      <c r="S1559" s="297"/>
      <c r="T1559" s="297"/>
      <c r="U1559" s="297"/>
      <c r="V1559" s="297"/>
      <c r="W1559" s="297"/>
      <c r="X1559" s="297"/>
      <c r="Y1559" s="297"/>
      <c r="Z1559" s="297"/>
      <c r="AA1559" s="297"/>
      <c r="AB1559" s="297"/>
      <c r="AC1559" s="298"/>
      <c r="AD1559" s="205">
        <f>'Art. 121'!AF1507</f>
        <v>3</v>
      </c>
      <c r="AE1559" s="91" t="str">
        <f t="shared" si="266"/>
        <v>No aplica</v>
      </c>
      <c r="AF1559">
        <f t="shared" si="267"/>
        <v>1.5</v>
      </c>
      <c r="AG1559" s="89" t="str">
        <f t="shared" si="268"/>
        <v>No aplica</v>
      </c>
      <c r="AH1559" s="92" t="e">
        <f t="shared" si="269"/>
        <v>#VALUE!</v>
      </c>
      <c r="AI1559" s="93" t="str">
        <f t="shared" si="270"/>
        <v>No aplica</v>
      </c>
      <c r="AJ1559" s="93" t="e">
        <f t="shared" si="271"/>
        <v>#VALUE!</v>
      </c>
      <c r="AK1559" s="93" t="e">
        <f t="shared" si="272"/>
        <v>#VALUE!</v>
      </c>
    </row>
    <row r="1560" spans="1:37" ht="25.35" customHeight="1" thickTop="1" thickBot="1">
      <c r="A1560" s="296" t="s">
        <v>1336</v>
      </c>
      <c r="B1560" s="297" t="s">
        <v>1337</v>
      </c>
      <c r="C1560" s="297" t="s">
        <v>1337</v>
      </c>
      <c r="D1560" s="297" t="s">
        <v>1337</v>
      </c>
      <c r="E1560" s="297" t="s">
        <v>1337</v>
      </c>
      <c r="F1560" s="297" t="s">
        <v>1337</v>
      </c>
      <c r="G1560" s="297" t="s">
        <v>1337</v>
      </c>
      <c r="H1560" s="297" t="s">
        <v>1337</v>
      </c>
      <c r="I1560" s="297" t="s">
        <v>1337</v>
      </c>
      <c r="J1560" s="297" t="s">
        <v>1337</v>
      </c>
      <c r="K1560" s="297" t="s">
        <v>1337</v>
      </c>
      <c r="L1560" s="297" t="s">
        <v>1337</v>
      </c>
      <c r="M1560" s="297" t="s">
        <v>1337</v>
      </c>
      <c r="N1560" s="297" t="s">
        <v>1337</v>
      </c>
      <c r="O1560" s="297" t="s">
        <v>1337</v>
      </c>
      <c r="P1560" s="297" t="s">
        <v>1337</v>
      </c>
      <c r="Q1560" s="297"/>
      <c r="R1560" s="297"/>
      <c r="S1560" s="297"/>
      <c r="T1560" s="297"/>
      <c r="U1560" s="297"/>
      <c r="V1560" s="297"/>
      <c r="W1560" s="297"/>
      <c r="X1560" s="297"/>
      <c r="Y1560" s="297"/>
      <c r="Z1560" s="297"/>
      <c r="AA1560" s="297"/>
      <c r="AB1560" s="297"/>
      <c r="AC1560" s="298"/>
      <c r="AD1560" s="205">
        <f>'Art. 121'!AF1508</f>
        <v>3</v>
      </c>
      <c r="AE1560" s="91" t="str">
        <f t="shared" si="266"/>
        <v>No aplica</v>
      </c>
      <c r="AF1560">
        <f t="shared" si="267"/>
        <v>1.5</v>
      </c>
      <c r="AG1560" s="89" t="str">
        <f t="shared" si="268"/>
        <v>No aplica</v>
      </c>
      <c r="AH1560" s="92" t="e">
        <f t="shared" si="269"/>
        <v>#VALUE!</v>
      </c>
      <c r="AI1560" s="93" t="str">
        <f t="shared" si="270"/>
        <v>No aplica</v>
      </c>
      <c r="AJ1560" s="93" t="e">
        <f t="shared" si="271"/>
        <v>#VALUE!</v>
      </c>
      <c r="AK1560" s="93" t="e">
        <f t="shared" si="272"/>
        <v>#VALUE!</v>
      </c>
    </row>
    <row r="1561" spans="1:37" ht="25.35" customHeight="1" thickTop="1" thickBot="1">
      <c r="A1561" s="296" t="s">
        <v>2419</v>
      </c>
      <c r="B1561" s="297" t="s">
        <v>1339</v>
      </c>
      <c r="C1561" s="297" t="s">
        <v>1339</v>
      </c>
      <c r="D1561" s="297" t="s">
        <v>1339</v>
      </c>
      <c r="E1561" s="297" t="s">
        <v>1339</v>
      </c>
      <c r="F1561" s="297" t="s">
        <v>1339</v>
      </c>
      <c r="G1561" s="297" t="s">
        <v>1339</v>
      </c>
      <c r="H1561" s="297" t="s">
        <v>1339</v>
      </c>
      <c r="I1561" s="297" t="s">
        <v>1339</v>
      </c>
      <c r="J1561" s="297" t="s">
        <v>1339</v>
      </c>
      <c r="K1561" s="297" t="s">
        <v>1339</v>
      </c>
      <c r="L1561" s="297" t="s">
        <v>1339</v>
      </c>
      <c r="M1561" s="297" t="s">
        <v>1339</v>
      </c>
      <c r="N1561" s="297" t="s">
        <v>1339</v>
      </c>
      <c r="O1561" s="297" t="s">
        <v>1339</v>
      </c>
      <c r="P1561" s="297" t="s">
        <v>1339</v>
      </c>
      <c r="Q1561" s="297"/>
      <c r="R1561" s="297"/>
      <c r="S1561" s="297"/>
      <c r="T1561" s="297"/>
      <c r="U1561" s="297"/>
      <c r="V1561" s="297"/>
      <c r="W1561" s="297"/>
      <c r="X1561" s="297"/>
      <c r="Y1561" s="297"/>
      <c r="Z1561" s="297"/>
      <c r="AA1561" s="297"/>
      <c r="AB1561" s="297"/>
      <c r="AC1561" s="298"/>
      <c r="AD1561" s="205">
        <f>'Art. 121'!AF1509</f>
        <v>3</v>
      </c>
      <c r="AE1561" s="91" t="str">
        <f t="shared" si="266"/>
        <v>No aplica</v>
      </c>
      <c r="AF1561">
        <f t="shared" si="267"/>
        <v>1.5</v>
      </c>
      <c r="AG1561" s="89" t="str">
        <f t="shared" si="268"/>
        <v>No aplica</v>
      </c>
      <c r="AH1561" s="92" t="e">
        <f t="shared" si="269"/>
        <v>#VALUE!</v>
      </c>
      <c r="AI1561" s="93" t="str">
        <f t="shared" si="270"/>
        <v>No aplica</v>
      </c>
      <c r="AJ1561" s="93" t="e">
        <f t="shared" si="271"/>
        <v>#VALUE!</v>
      </c>
      <c r="AK1561" s="93" t="e">
        <f t="shared" si="272"/>
        <v>#VALUE!</v>
      </c>
    </row>
    <row r="1562" spans="1:37" ht="25.35" customHeight="1" thickTop="1" thickBot="1">
      <c r="A1562" s="296" t="s">
        <v>1340</v>
      </c>
      <c r="B1562" s="297" t="s">
        <v>1341</v>
      </c>
      <c r="C1562" s="297" t="s">
        <v>1341</v>
      </c>
      <c r="D1562" s="297" t="s">
        <v>1341</v>
      </c>
      <c r="E1562" s="297" t="s">
        <v>1341</v>
      </c>
      <c r="F1562" s="297" t="s">
        <v>1341</v>
      </c>
      <c r="G1562" s="297" t="s">
        <v>1341</v>
      </c>
      <c r="H1562" s="297" t="s">
        <v>1341</v>
      </c>
      <c r="I1562" s="297" t="s">
        <v>1341</v>
      </c>
      <c r="J1562" s="297" t="s">
        <v>1341</v>
      </c>
      <c r="K1562" s="297" t="s">
        <v>1341</v>
      </c>
      <c r="L1562" s="297" t="s">
        <v>1341</v>
      </c>
      <c r="M1562" s="297" t="s">
        <v>1341</v>
      </c>
      <c r="N1562" s="297" t="s">
        <v>1341</v>
      </c>
      <c r="O1562" s="297" t="s">
        <v>1341</v>
      </c>
      <c r="P1562" s="297" t="s">
        <v>1341</v>
      </c>
      <c r="Q1562" s="297"/>
      <c r="R1562" s="297"/>
      <c r="S1562" s="297"/>
      <c r="T1562" s="297"/>
      <c r="U1562" s="297"/>
      <c r="V1562" s="297"/>
      <c r="W1562" s="297"/>
      <c r="X1562" s="297"/>
      <c r="Y1562" s="297"/>
      <c r="Z1562" s="297"/>
      <c r="AA1562" s="297"/>
      <c r="AB1562" s="297"/>
      <c r="AC1562" s="298"/>
      <c r="AD1562" s="205">
        <f>'Art. 121'!AF1510</f>
        <v>3</v>
      </c>
      <c r="AE1562" s="91" t="str">
        <f t="shared" si="266"/>
        <v>No aplica</v>
      </c>
      <c r="AF1562">
        <f t="shared" si="267"/>
        <v>1.5</v>
      </c>
      <c r="AG1562" s="89" t="str">
        <f t="shared" si="268"/>
        <v>No aplica</v>
      </c>
      <c r="AH1562" s="92" t="e">
        <f t="shared" si="269"/>
        <v>#VALUE!</v>
      </c>
      <c r="AI1562" s="93" t="str">
        <f t="shared" si="270"/>
        <v>No aplica</v>
      </c>
      <c r="AJ1562" s="93" t="e">
        <f t="shared" si="271"/>
        <v>#VALUE!</v>
      </c>
      <c r="AK1562" s="93" t="e">
        <f t="shared" si="272"/>
        <v>#VALUE!</v>
      </c>
    </row>
    <row r="1563" spans="1:37" ht="25.35" customHeight="1" thickTop="1" thickBot="1">
      <c r="A1563" s="296" t="s">
        <v>1342</v>
      </c>
      <c r="B1563" s="297" t="s">
        <v>1343</v>
      </c>
      <c r="C1563" s="297" t="s">
        <v>1343</v>
      </c>
      <c r="D1563" s="297" t="s">
        <v>1343</v>
      </c>
      <c r="E1563" s="297" t="s">
        <v>1343</v>
      </c>
      <c r="F1563" s="297" t="s">
        <v>1343</v>
      </c>
      <c r="G1563" s="297" t="s">
        <v>1343</v>
      </c>
      <c r="H1563" s="297" t="s">
        <v>1343</v>
      </c>
      <c r="I1563" s="297" t="s">
        <v>1343</v>
      </c>
      <c r="J1563" s="297" t="s">
        <v>1343</v>
      </c>
      <c r="K1563" s="297" t="s">
        <v>1343</v>
      </c>
      <c r="L1563" s="297" t="s">
        <v>1343</v>
      </c>
      <c r="M1563" s="297" t="s">
        <v>1343</v>
      </c>
      <c r="N1563" s="297" t="s">
        <v>1343</v>
      </c>
      <c r="O1563" s="297" t="s">
        <v>1343</v>
      </c>
      <c r="P1563" s="297" t="s">
        <v>1343</v>
      </c>
      <c r="Q1563" s="297"/>
      <c r="R1563" s="297"/>
      <c r="S1563" s="297"/>
      <c r="T1563" s="297"/>
      <c r="U1563" s="297"/>
      <c r="V1563" s="297"/>
      <c r="W1563" s="297"/>
      <c r="X1563" s="297"/>
      <c r="Y1563" s="297"/>
      <c r="Z1563" s="297"/>
      <c r="AA1563" s="297"/>
      <c r="AB1563" s="297"/>
      <c r="AC1563" s="298"/>
      <c r="AD1563" s="205">
        <f>'Art. 121'!AF1511</f>
        <v>3</v>
      </c>
      <c r="AE1563" s="91" t="str">
        <f t="shared" si="266"/>
        <v>No aplica</v>
      </c>
      <c r="AF1563">
        <f t="shared" si="267"/>
        <v>1.5</v>
      </c>
      <c r="AG1563" s="89" t="str">
        <f t="shared" si="268"/>
        <v>No aplica</v>
      </c>
      <c r="AH1563" s="92" t="e">
        <f t="shared" si="269"/>
        <v>#VALUE!</v>
      </c>
      <c r="AI1563" s="93" t="str">
        <f t="shared" si="270"/>
        <v>No aplica</v>
      </c>
      <c r="AJ1563" s="93" t="e">
        <f t="shared" si="271"/>
        <v>#VALUE!</v>
      </c>
      <c r="AK1563" s="93" t="e">
        <f t="shared" si="272"/>
        <v>#VALUE!</v>
      </c>
    </row>
    <row r="1564" spans="1:37" ht="25.35" customHeight="1" thickTop="1" thickBot="1">
      <c r="A1564" s="296" t="s">
        <v>1344</v>
      </c>
      <c r="B1564" s="297" t="s">
        <v>1345</v>
      </c>
      <c r="C1564" s="297" t="s">
        <v>1345</v>
      </c>
      <c r="D1564" s="297" t="s">
        <v>1345</v>
      </c>
      <c r="E1564" s="297" t="s">
        <v>1345</v>
      </c>
      <c r="F1564" s="297" t="s">
        <v>1345</v>
      </c>
      <c r="G1564" s="297" t="s">
        <v>1345</v>
      </c>
      <c r="H1564" s="297" t="s">
        <v>1345</v>
      </c>
      <c r="I1564" s="297" t="s">
        <v>1345</v>
      </c>
      <c r="J1564" s="297" t="s">
        <v>1345</v>
      </c>
      <c r="K1564" s="297" t="s">
        <v>1345</v>
      </c>
      <c r="L1564" s="297" t="s">
        <v>1345</v>
      </c>
      <c r="M1564" s="297" t="s">
        <v>1345</v>
      </c>
      <c r="N1564" s="297" t="s">
        <v>1345</v>
      </c>
      <c r="O1564" s="297" t="s">
        <v>1345</v>
      </c>
      <c r="P1564" s="297" t="s">
        <v>1345</v>
      </c>
      <c r="Q1564" s="297"/>
      <c r="R1564" s="297"/>
      <c r="S1564" s="297"/>
      <c r="T1564" s="297"/>
      <c r="U1564" s="297"/>
      <c r="V1564" s="297"/>
      <c r="W1564" s="297"/>
      <c r="X1564" s="297"/>
      <c r="Y1564" s="297"/>
      <c r="Z1564" s="297"/>
      <c r="AA1564" s="297"/>
      <c r="AB1564" s="297"/>
      <c r="AC1564" s="298"/>
      <c r="AD1564" s="205">
        <f>'Art. 121'!AF1512</f>
        <v>3</v>
      </c>
      <c r="AE1564" s="91" t="str">
        <f t="shared" si="266"/>
        <v>No aplica</v>
      </c>
      <c r="AF1564">
        <f t="shared" si="267"/>
        <v>1.5</v>
      </c>
      <c r="AG1564" s="89" t="str">
        <f t="shared" si="268"/>
        <v>No aplica</v>
      </c>
      <c r="AH1564" s="92" t="e">
        <f t="shared" si="269"/>
        <v>#VALUE!</v>
      </c>
      <c r="AI1564" s="93" t="str">
        <f t="shared" si="270"/>
        <v>No aplica</v>
      </c>
      <c r="AJ1564" s="93" t="e">
        <f t="shared" si="271"/>
        <v>#VALUE!</v>
      </c>
      <c r="AK1564" s="93" t="e">
        <f t="shared" si="272"/>
        <v>#VALUE!</v>
      </c>
    </row>
    <row r="1565" spans="1:37" ht="25.35" customHeight="1" thickTop="1" thickBot="1">
      <c r="A1565" s="296" t="s">
        <v>1346</v>
      </c>
      <c r="B1565" s="297" t="s">
        <v>1347</v>
      </c>
      <c r="C1565" s="297" t="s">
        <v>1347</v>
      </c>
      <c r="D1565" s="297" t="s">
        <v>1347</v>
      </c>
      <c r="E1565" s="297" t="s">
        <v>1347</v>
      </c>
      <c r="F1565" s="297" t="s">
        <v>1347</v>
      </c>
      <c r="G1565" s="297" t="s">
        <v>1347</v>
      </c>
      <c r="H1565" s="297" t="s">
        <v>1347</v>
      </c>
      <c r="I1565" s="297" t="s">
        <v>1347</v>
      </c>
      <c r="J1565" s="297" t="s">
        <v>1347</v>
      </c>
      <c r="K1565" s="297" t="s">
        <v>1347</v>
      </c>
      <c r="L1565" s="297" t="s">
        <v>1347</v>
      </c>
      <c r="M1565" s="297" t="s">
        <v>1347</v>
      </c>
      <c r="N1565" s="297" t="s">
        <v>1347</v>
      </c>
      <c r="O1565" s="297" t="s">
        <v>1347</v>
      </c>
      <c r="P1565" s="297" t="s">
        <v>1347</v>
      </c>
      <c r="Q1565" s="297"/>
      <c r="R1565" s="297"/>
      <c r="S1565" s="297"/>
      <c r="T1565" s="297"/>
      <c r="U1565" s="297"/>
      <c r="V1565" s="297"/>
      <c r="W1565" s="297"/>
      <c r="X1565" s="297"/>
      <c r="Y1565" s="297"/>
      <c r="Z1565" s="297"/>
      <c r="AA1565" s="297"/>
      <c r="AB1565" s="297"/>
      <c r="AC1565" s="298"/>
      <c r="AD1565" s="205">
        <f>'Art. 121'!AF1513</f>
        <v>3</v>
      </c>
      <c r="AE1565" s="91" t="str">
        <f t="shared" si="266"/>
        <v>No aplica</v>
      </c>
      <c r="AF1565">
        <f t="shared" si="267"/>
        <v>1.5</v>
      </c>
      <c r="AG1565" s="89" t="str">
        <f t="shared" si="268"/>
        <v>No aplica</v>
      </c>
      <c r="AH1565" s="92" t="e">
        <f t="shared" si="269"/>
        <v>#VALUE!</v>
      </c>
      <c r="AI1565" s="93" t="str">
        <f t="shared" si="270"/>
        <v>No aplica</v>
      </c>
      <c r="AJ1565" s="93" t="e">
        <f t="shared" si="271"/>
        <v>#VALUE!</v>
      </c>
      <c r="AK1565" s="93" t="e">
        <f t="shared" si="272"/>
        <v>#VALUE!</v>
      </c>
    </row>
    <row r="1566" spans="1:37" ht="25.35" customHeight="1" thickTop="1" thickBot="1">
      <c r="A1566" s="296" t="s">
        <v>2420</v>
      </c>
      <c r="B1566" s="297" t="s">
        <v>1349</v>
      </c>
      <c r="C1566" s="297" t="s">
        <v>1349</v>
      </c>
      <c r="D1566" s="297" t="s">
        <v>1349</v>
      </c>
      <c r="E1566" s="297" t="s">
        <v>1349</v>
      </c>
      <c r="F1566" s="297" t="s">
        <v>1349</v>
      </c>
      <c r="G1566" s="297" t="s">
        <v>1349</v>
      </c>
      <c r="H1566" s="297" t="s">
        <v>1349</v>
      </c>
      <c r="I1566" s="297" t="s">
        <v>1349</v>
      </c>
      <c r="J1566" s="297" t="s">
        <v>1349</v>
      </c>
      <c r="K1566" s="297" t="s">
        <v>1349</v>
      </c>
      <c r="L1566" s="297" t="s">
        <v>1349</v>
      </c>
      <c r="M1566" s="297" t="s">
        <v>1349</v>
      </c>
      <c r="N1566" s="297" t="s">
        <v>1349</v>
      </c>
      <c r="O1566" s="297" t="s">
        <v>1349</v>
      </c>
      <c r="P1566" s="297" t="s">
        <v>1349</v>
      </c>
      <c r="Q1566" s="297"/>
      <c r="R1566" s="297"/>
      <c r="S1566" s="297"/>
      <c r="T1566" s="297"/>
      <c r="U1566" s="297"/>
      <c r="V1566" s="297"/>
      <c r="W1566" s="297"/>
      <c r="X1566" s="297"/>
      <c r="Y1566" s="297"/>
      <c r="Z1566" s="297"/>
      <c r="AA1566" s="297"/>
      <c r="AB1566" s="297"/>
      <c r="AC1566" s="298"/>
      <c r="AD1566" s="205">
        <f>'Art. 121'!AF1514</f>
        <v>3</v>
      </c>
      <c r="AE1566" s="91" t="str">
        <f t="shared" si="266"/>
        <v>No aplica</v>
      </c>
      <c r="AF1566">
        <f t="shared" si="267"/>
        <v>1.5</v>
      </c>
      <c r="AG1566" s="89" t="str">
        <f t="shared" si="268"/>
        <v>No aplica</v>
      </c>
      <c r="AH1566" s="92" t="e">
        <f t="shared" si="269"/>
        <v>#VALUE!</v>
      </c>
      <c r="AI1566" s="93" t="str">
        <f t="shared" si="270"/>
        <v>No aplica</v>
      </c>
      <c r="AJ1566" s="93" t="e">
        <f t="shared" si="271"/>
        <v>#VALUE!</v>
      </c>
      <c r="AK1566" s="93" t="e">
        <f t="shared" si="272"/>
        <v>#VALUE!</v>
      </c>
    </row>
    <row r="1567" spans="1:37" ht="25.35" customHeight="1" thickTop="1" thickBot="1">
      <c r="A1567" s="296" t="s">
        <v>1350</v>
      </c>
      <c r="B1567" s="297" t="s">
        <v>1351</v>
      </c>
      <c r="C1567" s="297" t="s">
        <v>1351</v>
      </c>
      <c r="D1567" s="297" t="s">
        <v>1351</v>
      </c>
      <c r="E1567" s="297" t="s">
        <v>1351</v>
      </c>
      <c r="F1567" s="297" t="s">
        <v>1351</v>
      </c>
      <c r="G1567" s="297" t="s">
        <v>1351</v>
      </c>
      <c r="H1567" s="297" t="s">
        <v>1351</v>
      </c>
      <c r="I1567" s="297" t="s">
        <v>1351</v>
      </c>
      <c r="J1567" s="297" t="s">
        <v>1351</v>
      </c>
      <c r="K1567" s="297" t="s">
        <v>1351</v>
      </c>
      <c r="L1567" s="297" t="s">
        <v>1351</v>
      </c>
      <c r="M1567" s="297" t="s">
        <v>1351</v>
      </c>
      <c r="N1567" s="297" t="s">
        <v>1351</v>
      </c>
      <c r="O1567" s="297" t="s">
        <v>1351</v>
      </c>
      <c r="P1567" s="297" t="s">
        <v>1351</v>
      </c>
      <c r="Q1567" s="297"/>
      <c r="R1567" s="297"/>
      <c r="S1567" s="297"/>
      <c r="T1567" s="297"/>
      <c r="U1567" s="297"/>
      <c r="V1567" s="297"/>
      <c r="W1567" s="297"/>
      <c r="X1567" s="297"/>
      <c r="Y1567" s="297"/>
      <c r="Z1567" s="297"/>
      <c r="AA1567" s="297"/>
      <c r="AB1567" s="297"/>
      <c r="AC1567" s="298"/>
      <c r="AD1567" s="205">
        <f>'Art. 121'!AF1515</f>
        <v>3</v>
      </c>
      <c r="AE1567" s="91" t="str">
        <f t="shared" si="266"/>
        <v>No aplica</v>
      </c>
      <c r="AF1567">
        <f t="shared" si="267"/>
        <v>1.5</v>
      </c>
      <c r="AG1567" s="89" t="str">
        <f t="shared" si="268"/>
        <v>No aplica</v>
      </c>
      <c r="AH1567" s="92" t="e">
        <f t="shared" si="269"/>
        <v>#VALUE!</v>
      </c>
      <c r="AI1567" s="93" t="str">
        <f t="shared" si="270"/>
        <v>No aplica</v>
      </c>
      <c r="AJ1567" s="93" t="e">
        <f t="shared" si="271"/>
        <v>#VALUE!</v>
      </c>
      <c r="AK1567" s="93" t="e">
        <f t="shared" si="272"/>
        <v>#VALUE!</v>
      </c>
    </row>
    <row r="1568" spans="1:37" ht="25.35" customHeight="1" thickTop="1" thickBot="1">
      <c r="A1568" s="296" t="s">
        <v>2421</v>
      </c>
      <c r="B1568" s="297"/>
      <c r="C1568" s="297"/>
      <c r="D1568" s="297"/>
      <c r="E1568" s="297"/>
      <c r="F1568" s="297"/>
      <c r="G1568" s="297"/>
      <c r="H1568" s="297"/>
      <c r="I1568" s="297"/>
      <c r="J1568" s="297"/>
      <c r="K1568" s="297"/>
      <c r="L1568" s="297"/>
      <c r="M1568" s="297"/>
      <c r="N1568" s="297"/>
      <c r="O1568" s="297"/>
      <c r="P1568" s="297"/>
      <c r="Q1568" s="297"/>
      <c r="R1568" s="297"/>
      <c r="S1568" s="297"/>
      <c r="T1568" s="297"/>
      <c r="U1568" s="297"/>
      <c r="V1568" s="297"/>
      <c r="W1568" s="297"/>
      <c r="X1568" s="297"/>
      <c r="Y1568" s="297"/>
      <c r="Z1568" s="297"/>
      <c r="AA1568" s="297"/>
      <c r="AB1568" s="297"/>
      <c r="AC1568" s="298"/>
      <c r="AD1568" s="205">
        <f>'Art. 121'!AF1516</f>
        <v>3</v>
      </c>
      <c r="AE1568" s="91" t="str">
        <f t="shared" si="266"/>
        <v>No aplica</v>
      </c>
      <c r="AF1568">
        <f t="shared" si="267"/>
        <v>1.5</v>
      </c>
      <c r="AG1568" s="89" t="str">
        <f t="shared" si="268"/>
        <v>No aplica</v>
      </c>
      <c r="AH1568" s="92" t="e">
        <f t="shared" si="269"/>
        <v>#VALUE!</v>
      </c>
      <c r="AI1568" s="93" t="str">
        <f t="shared" si="270"/>
        <v>No aplica</v>
      </c>
      <c r="AJ1568" s="93" t="e">
        <f t="shared" si="271"/>
        <v>#VALUE!</v>
      </c>
      <c r="AK1568" s="93" t="e">
        <f t="shared" si="272"/>
        <v>#VALUE!</v>
      </c>
    </row>
    <row r="1569" spans="1:37" ht="25.35" customHeight="1" thickTop="1" thickBot="1">
      <c r="A1569" s="296" t="s">
        <v>1353</v>
      </c>
      <c r="B1569" s="297" t="s">
        <v>1354</v>
      </c>
      <c r="C1569" s="297" t="s">
        <v>1354</v>
      </c>
      <c r="D1569" s="297" t="s">
        <v>1354</v>
      </c>
      <c r="E1569" s="297" t="s">
        <v>1354</v>
      </c>
      <c r="F1569" s="297" t="s">
        <v>1354</v>
      </c>
      <c r="G1569" s="297" t="s">
        <v>1354</v>
      </c>
      <c r="H1569" s="297" t="s">
        <v>1354</v>
      </c>
      <c r="I1569" s="297" t="s">
        <v>1354</v>
      </c>
      <c r="J1569" s="297" t="s">
        <v>1354</v>
      </c>
      <c r="K1569" s="297" t="s">
        <v>1354</v>
      </c>
      <c r="L1569" s="297" t="s">
        <v>1354</v>
      </c>
      <c r="M1569" s="297" t="s">
        <v>1354</v>
      </c>
      <c r="N1569" s="297" t="s">
        <v>1354</v>
      </c>
      <c r="O1569" s="297" t="s">
        <v>1354</v>
      </c>
      <c r="P1569" s="297" t="s">
        <v>1354</v>
      </c>
      <c r="Q1569" s="297"/>
      <c r="R1569" s="297"/>
      <c r="S1569" s="297"/>
      <c r="T1569" s="297"/>
      <c r="U1569" s="297"/>
      <c r="V1569" s="297"/>
      <c r="W1569" s="297"/>
      <c r="X1569" s="297"/>
      <c r="Y1569" s="297"/>
      <c r="Z1569" s="297"/>
      <c r="AA1569" s="297"/>
      <c r="AB1569" s="297"/>
      <c r="AC1569" s="298"/>
      <c r="AD1569" s="205">
        <f>'Art. 121'!AF1517</f>
        <v>3</v>
      </c>
      <c r="AE1569" s="91" t="str">
        <f t="shared" si="266"/>
        <v>No aplica</v>
      </c>
      <c r="AF1569">
        <f t="shared" si="267"/>
        <v>1.5</v>
      </c>
      <c r="AG1569" s="89" t="str">
        <f t="shared" si="268"/>
        <v>No aplica</v>
      </c>
      <c r="AH1569" s="92" t="e">
        <f t="shared" si="269"/>
        <v>#VALUE!</v>
      </c>
      <c r="AI1569" s="93" t="str">
        <f t="shared" si="270"/>
        <v>No aplica</v>
      </c>
      <c r="AJ1569" s="93" t="e">
        <f t="shared" si="271"/>
        <v>#VALUE!</v>
      </c>
      <c r="AK1569" s="93" t="e">
        <f t="shared" si="272"/>
        <v>#VALUE!</v>
      </c>
    </row>
    <row r="1570" spans="1:37" ht="25.35" customHeight="1" thickTop="1" thickBot="1">
      <c r="A1570" s="296" t="s">
        <v>2422</v>
      </c>
      <c r="B1570" s="297"/>
      <c r="C1570" s="297"/>
      <c r="D1570" s="297"/>
      <c r="E1570" s="297"/>
      <c r="F1570" s="297"/>
      <c r="G1570" s="297"/>
      <c r="H1570" s="297"/>
      <c r="I1570" s="297"/>
      <c r="J1570" s="297"/>
      <c r="K1570" s="297"/>
      <c r="L1570" s="297"/>
      <c r="M1570" s="297"/>
      <c r="N1570" s="297"/>
      <c r="O1570" s="297"/>
      <c r="P1570" s="297"/>
      <c r="Q1570" s="297"/>
      <c r="R1570" s="297"/>
      <c r="S1570" s="297"/>
      <c r="T1570" s="297"/>
      <c r="U1570" s="297"/>
      <c r="V1570" s="297"/>
      <c r="W1570" s="297"/>
      <c r="X1570" s="297"/>
      <c r="Y1570" s="297"/>
      <c r="Z1570" s="297"/>
      <c r="AA1570" s="297"/>
      <c r="AB1570" s="297"/>
      <c r="AC1570" s="298"/>
      <c r="AD1570" s="205">
        <f>'Art. 121'!AF1518</f>
        <v>3</v>
      </c>
      <c r="AE1570" s="91" t="str">
        <f t="shared" si="266"/>
        <v>No aplica</v>
      </c>
      <c r="AF1570">
        <f t="shared" si="267"/>
        <v>1.5</v>
      </c>
      <c r="AG1570" s="89" t="str">
        <f t="shared" si="268"/>
        <v>No aplica</v>
      </c>
      <c r="AH1570" s="92" t="e">
        <f t="shared" si="269"/>
        <v>#VALUE!</v>
      </c>
      <c r="AI1570" s="93" t="str">
        <f t="shared" si="270"/>
        <v>No aplica</v>
      </c>
      <c r="AJ1570" s="93" t="e">
        <f t="shared" si="271"/>
        <v>#VALUE!</v>
      </c>
      <c r="AK1570" s="93" t="e">
        <f t="shared" si="272"/>
        <v>#VALUE!</v>
      </c>
    </row>
    <row r="1571" spans="1:37" ht="25.35" customHeight="1" thickTop="1" thickBot="1">
      <c r="A1571" s="296" t="s">
        <v>1356</v>
      </c>
      <c r="B1571" s="297" t="s">
        <v>1357</v>
      </c>
      <c r="C1571" s="297" t="s">
        <v>1357</v>
      </c>
      <c r="D1571" s="297" t="s">
        <v>1357</v>
      </c>
      <c r="E1571" s="297" t="s">
        <v>1357</v>
      </c>
      <c r="F1571" s="297" t="s">
        <v>1357</v>
      </c>
      <c r="G1571" s="297" t="s">
        <v>1357</v>
      </c>
      <c r="H1571" s="297" t="s">
        <v>1357</v>
      </c>
      <c r="I1571" s="297" t="s">
        <v>1357</v>
      </c>
      <c r="J1571" s="297" t="s">
        <v>1357</v>
      </c>
      <c r="K1571" s="297" t="s">
        <v>1357</v>
      </c>
      <c r="L1571" s="297" t="s">
        <v>1357</v>
      </c>
      <c r="M1571" s="297" t="s">
        <v>1357</v>
      </c>
      <c r="N1571" s="297" t="s">
        <v>1357</v>
      </c>
      <c r="O1571" s="297" t="s">
        <v>1357</v>
      </c>
      <c r="P1571" s="297" t="s">
        <v>1357</v>
      </c>
      <c r="Q1571" s="297"/>
      <c r="R1571" s="297"/>
      <c r="S1571" s="297"/>
      <c r="T1571" s="297"/>
      <c r="U1571" s="297"/>
      <c r="V1571" s="297"/>
      <c r="W1571" s="297"/>
      <c r="X1571" s="297"/>
      <c r="Y1571" s="297"/>
      <c r="Z1571" s="297"/>
      <c r="AA1571" s="297"/>
      <c r="AB1571" s="297"/>
      <c r="AC1571" s="298"/>
      <c r="AD1571" s="205">
        <f>'Art. 121'!AF1519</f>
        <v>3</v>
      </c>
      <c r="AE1571" s="91" t="str">
        <f t="shared" si="266"/>
        <v>No aplica</v>
      </c>
      <c r="AF1571">
        <f t="shared" si="267"/>
        <v>1.5</v>
      </c>
      <c r="AG1571" s="89" t="str">
        <f t="shared" si="268"/>
        <v>No aplica</v>
      </c>
      <c r="AH1571" s="92" t="e">
        <f t="shared" si="269"/>
        <v>#VALUE!</v>
      </c>
      <c r="AI1571" s="93" t="str">
        <f t="shared" si="270"/>
        <v>No aplica</v>
      </c>
      <c r="AJ1571" s="93" t="e">
        <f t="shared" si="271"/>
        <v>#VALUE!</v>
      </c>
      <c r="AK1571" s="93" t="e">
        <f t="shared" si="272"/>
        <v>#VALUE!</v>
      </c>
    </row>
    <row r="1572" spans="1:37" ht="25.35" customHeight="1" thickTop="1" thickBot="1">
      <c r="A1572" s="296" t="s">
        <v>2423</v>
      </c>
      <c r="B1572" s="297" t="s">
        <v>1359</v>
      </c>
      <c r="C1572" s="297" t="s">
        <v>1359</v>
      </c>
      <c r="D1572" s="297" t="s">
        <v>1359</v>
      </c>
      <c r="E1572" s="297" t="s">
        <v>1359</v>
      </c>
      <c r="F1572" s="297" t="s">
        <v>1359</v>
      </c>
      <c r="G1572" s="297" t="s">
        <v>1359</v>
      </c>
      <c r="H1572" s="297" t="s">
        <v>1359</v>
      </c>
      <c r="I1572" s="297" t="s">
        <v>1359</v>
      </c>
      <c r="J1572" s="297" t="s">
        <v>1359</v>
      </c>
      <c r="K1572" s="297" t="s">
        <v>1359</v>
      </c>
      <c r="L1572" s="297" t="s">
        <v>1359</v>
      </c>
      <c r="M1572" s="297" t="s">
        <v>1359</v>
      </c>
      <c r="N1572" s="297" t="s">
        <v>1359</v>
      </c>
      <c r="O1572" s="297" t="s">
        <v>1359</v>
      </c>
      <c r="P1572" s="297" t="s">
        <v>1359</v>
      </c>
      <c r="Q1572" s="297"/>
      <c r="R1572" s="297"/>
      <c r="S1572" s="297"/>
      <c r="T1572" s="297"/>
      <c r="U1572" s="297"/>
      <c r="V1572" s="297"/>
      <c r="W1572" s="297"/>
      <c r="X1572" s="297"/>
      <c r="Y1572" s="297"/>
      <c r="Z1572" s="297"/>
      <c r="AA1572" s="297"/>
      <c r="AB1572" s="297"/>
      <c r="AC1572" s="298"/>
      <c r="AD1572" s="205">
        <f>'Art. 121'!AF1520</f>
        <v>3</v>
      </c>
      <c r="AE1572" s="91" t="str">
        <f t="shared" si="266"/>
        <v>No aplica</v>
      </c>
      <c r="AF1572">
        <f t="shared" si="267"/>
        <v>1.5</v>
      </c>
      <c r="AG1572" s="89" t="str">
        <f t="shared" si="268"/>
        <v>No aplica</v>
      </c>
      <c r="AH1572" s="92" t="e">
        <f t="shared" si="269"/>
        <v>#VALUE!</v>
      </c>
      <c r="AI1572" s="93" t="str">
        <f t="shared" si="270"/>
        <v>No aplica</v>
      </c>
      <c r="AJ1572" s="93" t="e">
        <f t="shared" si="271"/>
        <v>#VALUE!</v>
      </c>
      <c r="AK1572" s="93" t="e">
        <f t="shared" si="272"/>
        <v>#VALUE!</v>
      </c>
    </row>
    <row r="1573" spans="1:37" ht="25.35" customHeight="1" thickTop="1" thickBot="1">
      <c r="A1573" s="296" t="s">
        <v>1360</v>
      </c>
      <c r="B1573" s="297" t="s">
        <v>1361</v>
      </c>
      <c r="C1573" s="297" t="s">
        <v>1361</v>
      </c>
      <c r="D1573" s="297" t="s">
        <v>1361</v>
      </c>
      <c r="E1573" s="297" t="s">
        <v>1361</v>
      </c>
      <c r="F1573" s="297" t="s">
        <v>1361</v>
      </c>
      <c r="G1573" s="297" t="s">
        <v>1361</v>
      </c>
      <c r="H1573" s="297" t="s">
        <v>1361</v>
      </c>
      <c r="I1573" s="297" t="s">
        <v>1361</v>
      </c>
      <c r="J1573" s="297" t="s">
        <v>1361</v>
      </c>
      <c r="K1573" s="297" t="s">
        <v>1361</v>
      </c>
      <c r="L1573" s="297" t="s">
        <v>1361</v>
      </c>
      <c r="M1573" s="297" t="s">
        <v>1361</v>
      </c>
      <c r="N1573" s="297" t="s">
        <v>1361</v>
      </c>
      <c r="O1573" s="297" t="s">
        <v>1361</v>
      </c>
      <c r="P1573" s="297" t="s">
        <v>1361</v>
      </c>
      <c r="Q1573" s="297"/>
      <c r="R1573" s="297"/>
      <c r="S1573" s="297"/>
      <c r="T1573" s="297"/>
      <c r="U1573" s="297"/>
      <c r="V1573" s="297"/>
      <c r="W1573" s="297"/>
      <c r="X1573" s="297"/>
      <c r="Y1573" s="297"/>
      <c r="Z1573" s="297"/>
      <c r="AA1573" s="297"/>
      <c r="AB1573" s="297"/>
      <c r="AC1573" s="298"/>
      <c r="AD1573" s="205">
        <f>'Art. 121'!AF1521</f>
        <v>3</v>
      </c>
      <c r="AE1573" s="91" t="str">
        <f t="shared" si="266"/>
        <v>No aplica</v>
      </c>
      <c r="AF1573">
        <f t="shared" si="267"/>
        <v>1.5</v>
      </c>
      <c r="AG1573" s="89" t="str">
        <f t="shared" si="268"/>
        <v>No aplica</v>
      </c>
      <c r="AH1573" s="92" t="e">
        <f t="shared" si="269"/>
        <v>#VALUE!</v>
      </c>
      <c r="AI1573" s="93" t="str">
        <f t="shared" si="270"/>
        <v>No aplica</v>
      </c>
      <c r="AJ1573" s="93" t="e">
        <f t="shared" si="271"/>
        <v>#VALUE!</v>
      </c>
      <c r="AK1573" s="93" t="e">
        <f t="shared" si="272"/>
        <v>#VALUE!</v>
      </c>
    </row>
    <row r="1574" spans="1:37" ht="25.35" customHeight="1" thickTop="1" thickBot="1">
      <c r="A1574" s="296" t="s">
        <v>1362</v>
      </c>
      <c r="B1574" s="297"/>
      <c r="C1574" s="297"/>
      <c r="D1574" s="297"/>
      <c r="E1574" s="297"/>
      <c r="F1574" s="297"/>
      <c r="G1574" s="297"/>
      <c r="H1574" s="297"/>
      <c r="I1574" s="297"/>
      <c r="J1574" s="297"/>
      <c r="K1574" s="297"/>
      <c r="L1574" s="297"/>
      <c r="M1574" s="297"/>
      <c r="N1574" s="297"/>
      <c r="O1574" s="297"/>
      <c r="P1574" s="297"/>
      <c r="Q1574" s="297"/>
      <c r="R1574" s="297"/>
      <c r="S1574" s="297"/>
      <c r="T1574" s="297"/>
      <c r="U1574" s="297"/>
      <c r="V1574" s="297"/>
      <c r="W1574" s="297"/>
      <c r="X1574" s="297"/>
      <c r="Y1574" s="297"/>
      <c r="Z1574" s="297"/>
      <c r="AA1574" s="297"/>
      <c r="AB1574" s="297"/>
      <c r="AC1574" s="298"/>
      <c r="AD1574" s="205">
        <f>'Art. 121'!AF1522</f>
        <v>3</v>
      </c>
      <c r="AE1574" s="91" t="str">
        <f t="shared" si="266"/>
        <v>No aplica</v>
      </c>
      <c r="AF1574">
        <f t="shared" si="267"/>
        <v>1.5</v>
      </c>
      <c r="AG1574" s="89" t="str">
        <f t="shared" si="268"/>
        <v>No aplica</v>
      </c>
      <c r="AH1574" s="92" t="e">
        <f t="shared" si="269"/>
        <v>#VALUE!</v>
      </c>
      <c r="AI1574" s="93" t="str">
        <f t="shared" si="270"/>
        <v>No aplica</v>
      </c>
      <c r="AJ1574" s="93" t="e">
        <f t="shared" si="271"/>
        <v>#VALUE!</v>
      </c>
      <c r="AK1574" s="93" t="e">
        <f t="shared" si="272"/>
        <v>#VALUE!</v>
      </c>
    </row>
    <row r="1575" spans="1:37" ht="25.35" customHeight="1" thickTop="1" thickBot="1">
      <c r="A1575" s="296" t="s">
        <v>2424</v>
      </c>
      <c r="B1575" s="297" t="s">
        <v>1364</v>
      </c>
      <c r="C1575" s="297" t="s">
        <v>1364</v>
      </c>
      <c r="D1575" s="297" t="s">
        <v>1364</v>
      </c>
      <c r="E1575" s="297" t="s">
        <v>1364</v>
      </c>
      <c r="F1575" s="297" t="s">
        <v>1364</v>
      </c>
      <c r="G1575" s="297" t="s">
        <v>1364</v>
      </c>
      <c r="H1575" s="297" t="s">
        <v>1364</v>
      </c>
      <c r="I1575" s="297" t="s">
        <v>1364</v>
      </c>
      <c r="J1575" s="297" t="s">
        <v>1364</v>
      </c>
      <c r="K1575" s="297" t="s">
        <v>1364</v>
      </c>
      <c r="L1575" s="297" t="s">
        <v>1364</v>
      </c>
      <c r="M1575" s="297" t="s">
        <v>1364</v>
      </c>
      <c r="N1575" s="297" t="s">
        <v>1364</v>
      </c>
      <c r="O1575" s="297" t="s">
        <v>1364</v>
      </c>
      <c r="P1575" s="297" t="s">
        <v>1364</v>
      </c>
      <c r="Q1575" s="297"/>
      <c r="R1575" s="297"/>
      <c r="S1575" s="297"/>
      <c r="T1575" s="297"/>
      <c r="U1575" s="297"/>
      <c r="V1575" s="297"/>
      <c r="W1575" s="297"/>
      <c r="X1575" s="297"/>
      <c r="Y1575" s="297"/>
      <c r="Z1575" s="297"/>
      <c r="AA1575" s="297"/>
      <c r="AB1575" s="297"/>
      <c r="AC1575" s="298"/>
      <c r="AD1575" s="205">
        <f>'Art. 121'!AF1523</f>
        <v>3</v>
      </c>
      <c r="AE1575" s="91" t="str">
        <f t="shared" si="266"/>
        <v>No aplica</v>
      </c>
      <c r="AF1575">
        <f t="shared" si="267"/>
        <v>1.5</v>
      </c>
      <c r="AG1575" s="89" t="str">
        <f t="shared" si="268"/>
        <v>No aplica</v>
      </c>
      <c r="AH1575" s="92" t="e">
        <f t="shared" si="269"/>
        <v>#VALUE!</v>
      </c>
      <c r="AI1575" s="93" t="str">
        <f t="shared" si="270"/>
        <v>No aplica</v>
      </c>
      <c r="AJ1575" s="93" t="e">
        <f t="shared" si="271"/>
        <v>#VALUE!</v>
      </c>
      <c r="AK1575" s="93" t="e">
        <f t="shared" si="272"/>
        <v>#VALUE!</v>
      </c>
    </row>
    <row r="1576" spans="1:37" ht="25.35" customHeight="1" thickTop="1" thickBot="1">
      <c r="A1576" s="296" t="s">
        <v>1365</v>
      </c>
      <c r="B1576" s="297" t="s">
        <v>1366</v>
      </c>
      <c r="C1576" s="297" t="s">
        <v>1366</v>
      </c>
      <c r="D1576" s="297" t="s">
        <v>1366</v>
      </c>
      <c r="E1576" s="297" t="s">
        <v>1366</v>
      </c>
      <c r="F1576" s="297" t="s">
        <v>1366</v>
      </c>
      <c r="G1576" s="297" t="s">
        <v>1366</v>
      </c>
      <c r="H1576" s="297" t="s">
        <v>1366</v>
      </c>
      <c r="I1576" s="297" t="s">
        <v>1366</v>
      </c>
      <c r="J1576" s="297" t="s">
        <v>1366</v>
      </c>
      <c r="K1576" s="297" t="s">
        <v>1366</v>
      </c>
      <c r="L1576" s="297" t="s">
        <v>1366</v>
      </c>
      <c r="M1576" s="297" t="s">
        <v>1366</v>
      </c>
      <c r="N1576" s="297" t="s">
        <v>1366</v>
      </c>
      <c r="O1576" s="297" t="s">
        <v>1366</v>
      </c>
      <c r="P1576" s="297" t="s">
        <v>1366</v>
      </c>
      <c r="Q1576" s="297"/>
      <c r="R1576" s="297"/>
      <c r="S1576" s="297"/>
      <c r="T1576" s="297"/>
      <c r="U1576" s="297"/>
      <c r="V1576" s="297"/>
      <c r="W1576" s="297"/>
      <c r="X1576" s="297"/>
      <c r="Y1576" s="297"/>
      <c r="Z1576" s="297"/>
      <c r="AA1576" s="297"/>
      <c r="AB1576" s="297"/>
      <c r="AC1576" s="298"/>
      <c r="AD1576" s="205">
        <f>'Art. 121'!AF1524</f>
        <v>3</v>
      </c>
      <c r="AE1576" s="91" t="str">
        <f t="shared" si="266"/>
        <v>No aplica</v>
      </c>
      <c r="AF1576">
        <f t="shared" si="267"/>
        <v>1.5</v>
      </c>
      <c r="AG1576" s="89" t="str">
        <f t="shared" si="268"/>
        <v>No aplica</v>
      </c>
      <c r="AH1576" s="92" t="e">
        <f t="shared" si="269"/>
        <v>#VALUE!</v>
      </c>
      <c r="AI1576" s="93" t="str">
        <f t="shared" si="270"/>
        <v>No aplica</v>
      </c>
      <c r="AJ1576" s="93" t="e">
        <f t="shared" si="271"/>
        <v>#VALUE!</v>
      </c>
      <c r="AK1576" s="93" t="e">
        <f t="shared" si="272"/>
        <v>#VALUE!</v>
      </c>
    </row>
    <row r="1577" spans="1:37" ht="25.35" customHeight="1" thickTop="1" thickBot="1">
      <c r="A1577" s="296" t="s">
        <v>2425</v>
      </c>
      <c r="B1577" s="297" t="s">
        <v>1368</v>
      </c>
      <c r="C1577" s="297" t="s">
        <v>1368</v>
      </c>
      <c r="D1577" s="297" t="s">
        <v>1368</v>
      </c>
      <c r="E1577" s="297" t="s">
        <v>1368</v>
      </c>
      <c r="F1577" s="297" t="s">
        <v>1368</v>
      </c>
      <c r="G1577" s="297" t="s">
        <v>1368</v>
      </c>
      <c r="H1577" s="297" t="s">
        <v>1368</v>
      </c>
      <c r="I1577" s="297" t="s">
        <v>1368</v>
      </c>
      <c r="J1577" s="297" t="s">
        <v>1368</v>
      </c>
      <c r="K1577" s="297" t="s">
        <v>1368</v>
      </c>
      <c r="L1577" s="297" t="s">
        <v>1368</v>
      </c>
      <c r="M1577" s="297" t="s">
        <v>1368</v>
      </c>
      <c r="N1577" s="297" t="s">
        <v>1368</v>
      </c>
      <c r="O1577" s="297" t="s">
        <v>1368</v>
      </c>
      <c r="P1577" s="297" t="s">
        <v>1368</v>
      </c>
      <c r="Q1577" s="297"/>
      <c r="R1577" s="297"/>
      <c r="S1577" s="297"/>
      <c r="T1577" s="297"/>
      <c r="U1577" s="297"/>
      <c r="V1577" s="297"/>
      <c r="W1577" s="297"/>
      <c r="X1577" s="297"/>
      <c r="Y1577" s="297"/>
      <c r="Z1577" s="297"/>
      <c r="AA1577" s="297"/>
      <c r="AB1577" s="297"/>
      <c r="AC1577" s="298"/>
      <c r="AD1577" s="205">
        <f>'Art. 121'!AF1525</f>
        <v>3</v>
      </c>
      <c r="AE1577" s="91" t="str">
        <f t="shared" si="266"/>
        <v>No aplica</v>
      </c>
      <c r="AF1577">
        <f t="shared" si="267"/>
        <v>1.5</v>
      </c>
      <c r="AG1577" s="89" t="str">
        <f t="shared" si="268"/>
        <v>No aplica</v>
      </c>
      <c r="AH1577" s="92" t="e">
        <f t="shared" si="269"/>
        <v>#VALUE!</v>
      </c>
      <c r="AI1577" s="93" t="str">
        <f t="shared" si="270"/>
        <v>No aplica</v>
      </c>
      <c r="AJ1577" s="93" t="e">
        <f t="shared" si="271"/>
        <v>#VALUE!</v>
      </c>
      <c r="AK1577" s="93" t="e">
        <f t="shared" si="272"/>
        <v>#VALUE!</v>
      </c>
    </row>
    <row r="1578" spans="1:37" ht="25.35" customHeight="1" thickTop="1" thickBot="1">
      <c r="A1578" s="296" t="s">
        <v>1369</v>
      </c>
      <c r="B1578" s="297" t="s">
        <v>1370</v>
      </c>
      <c r="C1578" s="297" t="s">
        <v>1370</v>
      </c>
      <c r="D1578" s="297" t="s">
        <v>1370</v>
      </c>
      <c r="E1578" s="297" t="s">
        <v>1370</v>
      </c>
      <c r="F1578" s="297" t="s">
        <v>1370</v>
      </c>
      <c r="G1578" s="297" t="s">
        <v>1370</v>
      </c>
      <c r="H1578" s="297" t="s">
        <v>1370</v>
      </c>
      <c r="I1578" s="297" t="s">
        <v>1370</v>
      </c>
      <c r="J1578" s="297" t="s">
        <v>1370</v>
      </c>
      <c r="K1578" s="297" t="s">
        <v>1370</v>
      </c>
      <c r="L1578" s="297" t="s">
        <v>1370</v>
      </c>
      <c r="M1578" s="297" t="s">
        <v>1370</v>
      </c>
      <c r="N1578" s="297" t="s">
        <v>1370</v>
      </c>
      <c r="O1578" s="297" t="s">
        <v>1370</v>
      </c>
      <c r="P1578" s="297" t="s">
        <v>1370</v>
      </c>
      <c r="Q1578" s="297"/>
      <c r="R1578" s="297"/>
      <c r="S1578" s="297"/>
      <c r="T1578" s="297"/>
      <c r="U1578" s="297"/>
      <c r="V1578" s="297"/>
      <c r="W1578" s="297"/>
      <c r="X1578" s="297"/>
      <c r="Y1578" s="297"/>
      <c r="Z1578" s="297"/>
      <c r="AA1578" s="297"/>
      <c r="AB1578" s="297"/>
      <c r="AC1578" s="298"/>
      <c r="AD1578" s="205">
        <f>'Art. 121'!AF1526</f>
        <v>3</v>
      </c>
      <c r="AE1578" s="91" t="str">
        <f t="shared" si="266"/>
        <v>No aplica</v>
      </c>
      <c r="AF1578">
        <f t="shared" si="267"/>
        <v>1.5</v>
      </c>
      <c r="AG1578" s="89" t="str">
        <f t="shared" si="268"/>
        <v>No aplica</v>
      </c>
      <c r="AH1578" s="92" t="e">
        <f t="shared" si="269"/>
        <v>#VALUE!</v>
      </c>
      <c r="AI1578" s="93" t="str">
        <f t="shared" si="270"/>
        <v>No aplica</v>
      </c>
      <c r="AJ1578" s="93" t="e">
        <f t="shared" si="271"/>
        <v>#VALUE!</v>
      </c>
      <c r="AK1578" s="93" t="e">
        <f t="shared" si="272"/>
        <v>#VALUE!</v>
      </c>
    </row>
    <row r="1579" spans="1:37" ht="25.35" customHeight="1" thickTop="1" thickBot="1">
      <c r="A1579" s="296" t="s">
        <v>1371</v>
      </c>
      <c r="B1579" s="297" t="s">
        <v>1372</v>
      </c>
      <c r="C1579" s="297" t="s">
        <v>1372</v>
      </c>
      <c r="D1579" s="297" t="s">
        <v>1372</v>
      </c>
      <c r="E1579" s="297" t="s">
        <v>1372</v>
      </c>
      <c r="F1579" s="297" t="s">
        <v>1372</v>
      </c>
      <c r="G1579" s="297" t="s">
        <v>1372</v>
      </c>
      <c r="H1579" s="297" t="s">
        <v>1372</v>
      </c>
      <c r="I1579" s="297" t="s">
        <v>1372</v>
      </c>
      <c r="J1579" s="297" t="s">
        <v>1372</v>
      </c>
      <c r="K1579" s="297" t="s">
        <v>1372</v>
      </c>
      <c r="L1579" s="297" t="s">
        <v>1372</v>
      </c>
      <c r="M1579" s="297" t="s">
        <v>1372</v>
      </c>
      <c r="N1579" s="297" t="s">
        <v>1372</v>
      </c>
      <c r="O1579" s="297" t="s">
        <v>1372</v>
      </c>
      <c r="P1579" s="297" t="s">
        <v>1372</v>
      </c>
      <c r="Q1579" s="297"/>
      <c r="R1579" s="297"/>
      <c r="S1579" s="297"/>
      <c r="T1579" s="297"/>
      <c r="U1579" s="297"/>
      <c r="V1579" s="297"/>
      <c r="W1579" s="297"/>
      <c r="X1579" s="297"/>
      <c r="Y1579" s="297"/>
      <c r="Z1579" s="297"/>
      <c r="AA1579" s="297"/>
      <c r="AB1579" s="297"/>
      <c r="AC1579" s="298"/>
      <c r="AD1579" s="205">
        <f>'Art. 121'!AF1527</f>
        <v>3</v>
      </c>
      <c r="AE1579" s="91" t="str">
        <f t="shared" si="266"/>
        <v>No aplica</v>
      </c>
      <c r="AF1579">
        <f t="shared" si="267"/>
        <v>1.5</v>
      </c>
      <c r="AG1579" s="89" t="str">
        <f t="shared" si="268"/>
        <v>No aplica</v>
      </c>
      <c r="AH1579" s="92" t="e">
        <f t="shared" si="269"/>
        <v>#VALUE!</v>
      </c>
      <c r="AI1579" s="93" t="str">
        <f t="shared" si="270"/>
        <v>No aplica</v>
      </c>
      <c r="AJ1579" s="93" t="e">
        <f t="shared" si="271"/>
        <v>#VALUE!</v>
      </c>
      <c r="AK1579" s="93" t="e">
        <f t="shared" si="272"/>
        <v>#VALUE!</v>
      </c>
    </row>
    <row r="1580" spans="1:37" ht="25.35" customHeight="1" thickTop="1" thickBot="1">
      <c r="A1580" s="296" t="s">
        <v>1373</v>
      </c>
      <c r="B1580" s="297" t="s">
        <v>1374</v>
      </c>
      <c r="C1580" s="297" t="s">
        <v>1374</v>
      </c>
      <c r="D1580" s="297" t="s">
        <v>1374</v>
      </c>
      <c r="E1580" s="297" t="s">
        <v>1374</v>
      </c>
      <c r="F1580" s="297" t="s">
        <v>1374</v>
      </c>
      <c r="G1580" s="297" t="s">
        <v>1374</v>
      </c>
      <c r="H1580" s="297" t="s">
        <v>1374</v>
      </c>
      <c r="I1580" s="297" t="s">
        <v>1374</v>
      </c>
      <c r="J1580" s="297" t="s">
        <v>1374</v>
      </c>
      <c r="K1580" s="297" t="s">
        <v>1374</v>
      </c>
      <c r="L1580" s="297" t="s">
        <v>1374</v>
      </c>
      <c r="M1580" s="297" t="s">
        <v>1374</v>
      </c>
      <c r="N1580" s="297" t="s">
        <v>1374</v>
      </c>
      <c r="O1580" s="297" t="s">
        <v>1374</v>
      </c>
      <c r="P1580" s="297" t="s">
        <v>1374</v>
      </c>
      <c r="Q1580" s="297"/>
      <c r="R1580" s="297"/>
      <c r="S1580" s="297"/>
      <c r="T1580" s="297"/>
      <c r="U1580" s="297"/>
      <c r="V1580" s="297"/>
      <c r="W1580" s="297"/>
      <c r="X1580" s="297"/>
      <c r="Y1580" s="297"/>
      <c r="Z1580" s="297"/>
      <c r="AA1580" s="297"/>
      <c r="AB1580" s="297"/>
      <c r="AC1580" s="298"/>
      <c r="AD1580" s="205">
        <f>'Art. 121'!AF1528</f>
        <v>3</v>
      </c>
      <c r="AE1580" s="91" t="str">
        <f t="shared" si="266"/>
        <v>No aplica</v>
      </c>
      <c r="AF1580">
        <f t="shared" si="267"/>
        <v>1.5</v>
      </c>
      <c r="AG1580" s="89" t="str">
        <f t="shared" si="268"/>
        <v>No aplica</v>
      </c>
      <c r="AH1580" s="92" t="e">
        <f t="shared" si="269"/>
        <v>#VALUE!</v>
      </c>
      <c r="AI1580" s="93" t="str">
        <f t="shared" si="270"/>
        <v>No aplica</v>
      </c>
      <c r="AJ1580" s="93" t="e">
        <f t="shared" si="271"/>
        <v>#VALUE!</v>
      </c>
      <c r="AK1580" s="93" t="e">
        <f t="shared" si="272"/>
        <v>#VALUE!</v>
      </c>
    </row>
    <row r="1581" spans="1:37" ht="25.35" customHeight="1" thickTop="1">
      <c r="A1581" s="304" t="s">
        <v>2426</v>
      </c>
      <c r="B1581" s="304"/>
      <c r="C1581" s="304"/>
      <c r="D1581" s="304"/>
      <c r="E1581" s="304"/>
      <c r="F1581" s="304"/>
      <c r="G1581" s="304"/>
      <c r="H1581" s="304"/>
      <c r="I1581" s="304"/>
      <c r="J1581" s="304"/>
      <c r="K1581" s="304"/>
      <c r="L1581" s="304"/>
      <c r="M1581" s="304"/>
      <c r="N1581" s="304"/>
      <c r="O1581" s="304"/>
      <c r="P1581" s="304"/>
      <c r="Q1581" s="304"/>
      <c r="R1581" s="304"/>
      <c r="S1581" s="304"/>
      <c r="T1581" s="304"/>
      <c r="U1581" s="304"/>
      <c r="V1581" s="304"/>
      <c r="W1581" s="304"/>
      <c r="X1581" s="304"/>
      <c r="Y1581" s="304"/>
      <c r="Z1581" s="304"/>
      <c r="AA1581" s="304"/>
      <c r="AB1581" s="304"/>
      <c r="AC1581" s="304"/>
      <c r="AD1581" s="304"/>
      <c r="AE1581" s="91">
        <f>SUM(AE1516:AE1580)</f>
        <v>0</v>
      </c>
      <c r="AF1581" s="63"/>
      <c r="AG1581" s="94">
        <f>SUM(AG1516:AG1580)</f>
        <v>0</v>
      </c>
      <c r="AH1581" s="95"/>
      <c r="AI1581" s="96"/>
      <c r="AJ1581" s="96"/>
      <c r="AK1581" s="96"/>
    </row>
    <row r="1582" spans="1:37" ht="25.35" customHeight="1">
      <c r="A1582" s="302" t="s">
        <v>2427</v>
      </c>
      <c r="B1582" s="302"/>
      <c r="C1582" s="302"/>
      <c r="D1582" s="302"/>
      <c r="E1582" s="302"/>
      <c r="F1582" s="302"/>
      <c r="G1582" s="302"/>
      <c r="H1582" s="302"/>
      <c r="I1582" s="302"/>
      <c r="J1582" s="302"/>
      <c r="K1582" s="302"/>
      <c r="L1582" s="302"/>
      <c r="M1582" s="302"/>
      <c r="N1582" s="302"/>
      <c r="O1582" s="302"/>
      <c r="P1582" s="302"/>
      <c r="Q1582" s="302"/>
      <c r="R1582" s="302"/>
      <c r="S1582" s="302"/>
      <c r="T1582" s="302"/>
      <c r="U1582" s="302"/>
      <c r="V1582" s="302"/>
      <c r="W1582" s="302"/>
      <c r="X1582" s="302"/>
      <c r="Y1582" s="302"/>
      <c r="Z1582" s="302"/>
      <c r="AA1582" s="302"/>
      <c r="AB1582" s="302"/>
      <c r="AC1582" s="302"/>
      <c r="AD1582" s="302"/>
      <c r="AE1582" s="91">
        <f>AE1581/$AE$23*100</f>
        <v>0</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05" t="s">
        <v>79</v>
      </c>
      <c r="B1584" s="305"/>
      <c r="C1584" s="305"/>
      <c r="D1584" s="305"/>
      <c r="E1584" s="305"/>
      <c r="F1584" s="305"/>
      <c r="G1584" s="305"/>
      <c r="H1584" s="305"/>
      <c r="I1584" s="305"/>
      <c r="J1584" s="305"/>
      <c r="K1584" s="305"/>
      <c r="L1584" s="305"/>
      <c r="M1584" s="305"/>
      <c r="N1584" s="305"/>
      <c r="O1584" s="305"/>
      <c r="P1584" s="305"/>
      <c r="Q1584" s="305"/>
      <c r="R1584" s="305"/>
      <c r="S1584" s="305"/>
      <c r="T1584" s="305"/>
      <c r="U1584" s="305"/>
      <c r="V1584" s="305"/>
      <c r="W1584" s="305"/>
      <c r="X1584" s="305"/>
      <c r="Y1584" s="305"/>
      <c r="Z1584" s="305"/>
      <c r="AA1584" s="305"/>
      <c r="AB1584" s="305"/>
      <c r="AC1584" s="305"/>
      <c r="AD1584" s="106" t="s">
        <v>67</v>
      </c>
      <c r="AE1584" s="107" t="s">
        <v>9</v>
      </c>
      <c r="AF1584" s="89" t="s">
        <v>1877</v>
      </c>
      <c r="AG1584" s="89" t="s">
        <v>1878</v>
      </c>
      <c r="AH1584" s="89" t="s">
        <v>1879</v>
      </c>
      <c r="AI1584" s="90" t="s">
        <v>1880</v>
      </c>
      <c r="AJ1584" s="89"/>
      <c r="AK1584" s="90" t="s">
        <v>1881</v>
      </c>
    </row>
    <row r="1585" spans="1:37" ht="25.35" customHeight="1" thickTop="1" thickBot="1">
      <c r="A1585" s="296" t="s">
        <v>1375</v>
      </c>
      <c r="B1585" s="297" t="s">
        <v>1376</v>
      </c>
      <c r="C1585" s="297" t="s">
        <v>1376</v>
      </c>
      <c r="D1585" s="297" t="s">
        <v>1376</v>
      </c>
      <c r="E1585" s="297" t="s">
        <v>1376</v>
      </c>
      <c r="F1585" s="297" t="s">
        <v>1376</v>
      </c>
      <c r="G1585" s="297" t="s">
        <v>1376</v>
      </c>
      <c r="H1585" s="297" t="s">
        <v>1376</v>
      </c>
      <c r="I1585" s="297" t="s">
        <v>1376</v>
      </c>
      <c r="J1585" s="297" t="s">
        <v>1376</v>
      </c>
      <c r="K1585" s="297" t="s">
        <v>1376</v>
      </c>
      <c r="L1585" s="297" t="s">
        <v>1376</v>
      </c>
      <c r="M1585" s="297" t="s">
        <v>1376</v>
      </c>
      <c r="N1585" s="297" t="s">
        <v>1376</v>
      </c>
      <c r="O1585" s="297" t="s">
        <v>1376</v>
      </c>
      <c r="P1585" s="297" t="s">
        <v>1376</v>
      </c>
      <c r="Q1585" s="297"/>
      <c r="R1585" s="297"/>
      <c r="S1585" s="297"/>
      <c r="T1585" s="297"/>
      <c r="U1585" s="297"/>
      <c r="V1585" s="297"/>
      <c r="W1585" s="297"/>
      <c r="X1585" s="297"/>
      <c r="Y1585" s="297"/>
      <c r="Z1585" s="297"/>
      <c r="AA1585" s="297"/>
      <c r="AB1585" s="297"/>
      <c r="AC1585" s="298"/>
      <c r="AD1585" s="205">
        <f>'Art. 121'!AF1531</f>
        <v>3</v>
      </c>
      <c r="AE1585" s="91" t="str">
        <f>IF(AG1585=1,AK1585,AG1585)</f>
        <v>No aplica</v>
      </c>
      <c r="AF1585">
        <f>AD1585/2</f>
        <v>1.5</v>
      </c>
      <c r="AG1585" s="89" t="str">
        <f>IF(AND(AF1585&gt;=0,AF1585&lt;=1),1,"No aplica")</f>
        <v>No aplica</v>
      </c>
      <c r="AH1585" s="92" t="e">
        <f>AD1585/(AG1585*2)</f>
        <v>#VALUE!</v>
      </c>
      <c r="AI1585" s="93" t="str">
        <f>IF(AG1585=1,AG1585/$AG$1590,"No aplica")</f>
        <v>No aplica</v>
      </c>
      <c r="AJ1585" s="93" t="e">
        <f>AF1585*AI1585</f>
        <v>#VALUE!</v>
      </c>
      <c r="AK1585" s="93" t="e">
        <f>AJ1585*$AE$23</f>
        <v>#VALUE!</v>
      </c>
    </row>
    <row r="1586" spans="1:37" ht="25.35" customHeight="1" thickTop="1" thickBot="1">
      <c r="A1586" s="296" t="s">
        <v>2428</v>
      </c>
      <c r="B1586" s="297" t="s">
        <v>1378</v>
      </c>
      <c r="C1586" s="297" t="s">
        <v>1378</v>
      </c>
      <c r="D1586" s="297" t="s">
        <v>1378</v>
      </c>
      <c r="E1586" s="297" t="s">
        <v>1378</v>
      </c>
      <c r="F1586" s="297" t="s">
        <v>1378</v>
      </c>
      <c r="G1586" s="297" t="s">
        <v>1378</v>
      </c>
      <c r="H1586" s="297" t="s">
        <v>1378</v>
      </c>
      <c r="I1586" s="297" t="s">
        <v>1378</v>
      </c>
      <c r="J1586" s="297" t="s">
        <v>1378</v>
      </c>
      <c r="K1586" s="297" t="s">
        <v>1378</v>
      </c>
      <c r="L1586" s="297" t="s">
        <v>1378</v>
      </c>
      <c r="M1586" s="297" t="s">
        <v>1378</v>
      </c>
      <c r="N1586" s="297" t="s">
        <v>1378</v>
      </c>
      <c r="O1586" s="297" t="s">
        <v>1378</v>
      </c>
      <c r="P1586" s="297" t="s">
        <v>1378</v>
      </c>
      <c r="Q1586" s="297"/>
      <c r="R1586" s="297"/>
      <c r="S1586" s="297"/>
      <c r="T1586" s="297"/>
      <c r="U1586" s="297"/>
      <c r="V1586" s="297"/>
      <c r="W1586" s="297"/>
      <c r="X1586" s="297"/>
      <c r="Y1586" s="297"/>
      <c r="Z1586" s="297"/>
      <c r="AA1586" s="297"/>
      <c r="AB1586" s="297"/>
      <c r="AC1586" s="298"/>
      <c r="AD1586" s="205">
        <f>'Art. 121'!AF1532</f>
        <v>3</v>
      </c>
      <c r="AE1586" s="91" t="str">
        <f>IF(AG1586=1,AK1586,AG1586)</f>
        <v>No aplica</v>
      </c>
      <c r="AF1586">
        <f>AD1586/2</f>
        <v>1.5</v>
      </c>
      <c r="AG1586" s="89" t="str">
        <f>IF(AND(AF1586&gt;=0,AF1586&lt;=1),1,"No aplica")</f>
        <v>No aplica</v>
      </c>
      <c r="AH1586" s="92" t="e">
        <f>AD1586/(AG1586*2)</f>
        <v>#VALUE!</v>
      </c>
      <c r="AI1586" s="93" t="str">
        <f>IF(AG1586=1,AG1586/$AG$1590,"No aplica")</f>
        <v>No aplica</v>
      </c>
      <c r="AJ1586" s="93" t="e">
        <f>AF1586*AI1586</f>
        <v>#VALUE!</v>
      </c>
      <c r="AK1586" s="93" t="e">
        <f>AJ1586*$AE$23</f>
        <v>#VALUE!</v>
      </c>
    </row>
    <row r="1587" spans="1:37" ht="25.35" customHeight="1" thickTop="1" thickBot="1">
      <c r="A1587" s="296" t="s">
        <v>2429</v>
      </c>
      <c r="B1587" s="297" t="s">
        <v>1380</v>
      </c>
      <c r="C1587" s="297" t="s">
        <v>1380</v>
      </c>
      <c r="D1587" s="297" t="s">
        <v>1380</v>
      </c>
      <c r="E1587" s="297" t="s">
        <v>1380</v>
      </c>
      <c r="F1587" s="297" t="s">
        <v>1380</v>
      </c>
      <c r="G1587" s="297" t="s">
        <v>1380</v>
      </c>
      <c r="H1587" s="297" t="s">
        <v>1380</v>
      </c>
      <c r="I1587" s="297" t="s">
        <v>1380</v>
      </c>
      <c r="J1587" s="297" t="s">
        <v>1380</v>
      </c>
      <c r="K1587" s="297" t="s">
        <v>1380</v>
      </c>
      <c r="L1587" s="297" t="s">
        <v>1380</v>
      </c>
      <c r="M1587" s="297" t="s">
        <v>1380</v>
      </c>
      <c r="N1587" s="297" t="s">
        <v>1380</v>
      </c>
      <c r="O1587" s="297" t="s">
        <v>1380</v>
      </c>
      <c r="P1587" s="297" t="s">
        <v>1380</v>
      </c>
      <c r="Q1587" s="297"/>
      <c r="R1587" s="297"/>
      <c r="S1587" s="297"/>
      <c r="T1587" s="297"/>
      <c r="U1587" s="297"/>
      <c r="V1587" s="297"/>
      <c r="W1587" s="297"/>
      <c r="X1587" s="297"/>
      <c r="Y1587" s="297"/>
      <c r="Z1587" s="297"/>
      <c r="AA1587" s="297"/>
      <c r="AB1587" s="297"/>
      <c r="AC1587" s="298"/>
      <c r="AD1587" s="205">
        <f>'Art. 121'!AF1533</f>
        <v>3</v>
      </c>
      <c r="AE1587" s="91" t="str">
        <f>IF(AG1587=1,AK1587,AG1587)</f>
        <v>No aplica</v>
      </c>
      <c r="AF1587">
        <f>AD1587/2</f>
        <v>1.5</v>
      </c>
      <c r="AG1587" s="89" t="str">
        <f>IF(AND(AF1587&gt;=0,AF1587&lt;=1),1,"No aplica")</f>
        <v>No aplica</v>
      </c>
      <c r="AH1587" s="92" t="e">
        <f>AD1587/(AG1587*2)</f>
        <v>#VALUE!</v>
      </c>
      <c r="AI1587" s="93" t="str">
        <f>IF(AG1587=1,AG1587/$AG$1590,"No aplica")</f>
        <v>No aplica</v>
      </c>
      <c r="AJ1587" s="93" t="e">
        <f>AF1587*AI1587</f>
        <v>#VALUE!</v>
      </c>
      <c r="AK1587" s="93" t="e">
        <f>AJ1587*$AE$23</f>
        <v>#VALUE!</v>
      </c>
    </row>
    <row r="1588" spans="1:37" ht="25.35" customHeight="1" thickTop="1" thickBot="1">
      <c r="A1588" s="296" t="s">
        <v>2430</v>
      </c>
      <c r="B1588" s="297" t="s">
        <v>1382</v>
      </c>
      <c r="C1588" s="297" t="s">
        <v>1382</v>
      </c>
      <c r="D1588" s="297" t="s">
        <v>1382</v>
      </c>
      <c r="E1588" s="297" t="s">
        <v>1382</v>
      </c>
      <c r="F1588" s="297" t="s">
        <v>1382</v>
      </c>
      <c r="G1588" s="297" t="s">
        <v>1382</v>
      </c>
      <c r="H1588" s="297" t="s">
        <v>1382</v>
      </c>
      <c r="I1588" s="297" t="s">
        <v>1382</v>
      </c>
      <c r="J1588" s="297" t="s">
        <v>1382</v>
      </c>
      <c r="K1588" s="297" t="s">
        <v>1382</v>
      </c>
      <c r="L1588" s="297" t="s">
        <v>1382</v>
      </c>
      <c r="M1588" s="297" t="s">
        <v>1382</v>
      </c>
      <c r="N1588" s="297" t="s">
        <v>1382</v>
      </c>
      <c r="O1588" s="297" t="s">
        <v>1382</v>
      </c>
      <c r="P1588" s="297" t="s">
        <v>1382</v>
      </c>
      <c r="Q1588" s="297"/>
      <c r="R1588" s="297"/>
      <c r="S1588" s="297"/>
      <c r="T1588" s="297"/>
      <c r="U1588" s="297"/>
      <c r="V1588" s="297"/>
      <c r="W1588" s="297"/>
      <c r="X1588" s="297"/>
      <c r="Y1588" s="297"/>
      <c r="Z1588" s="297"/>
      <c r="AA1588" s="297"/>
      <c r="AB1588" s="297"/>
      <c r="AC1588" s="298"/>
      <c r="AD1588" s="205">
        <f>'Art. 121'!AF1534</f>
        <v>3</v>
      </c>
      <c r="AE1588" s="91" t="str">
        <f>IF(AG1588=1,AK1588,AG1588)</f>
        <v>No aplica</v>
      </c>
      <c r="AF1588">
        <f>AD1588/2</f>
        <v>1.5</v>
      </c>
      <c r="AG1588" s="89" t="str">
        <f>IF(AND(AF1588&gt;=0,AF1588&lt;=1),1,"No aplica")</f>
        <v>No aplica</v>
      </c>
      <c r="AH1588" s="92" t="e">
        <f>AD1588/(AG1588*2)</f>
        <v>#VALUE!</v>
      </c>
      <c r="AI1588" s="93" t="str">
        <f>IF(AG1588=1,AG1588/$AG$1590,"No aplica")</f>
        <v>No aplica</v>
      </c>
      <c r="AJ1588" s="93" t="e">
        <f>AF1588*AI1588</f>
        <v>#VALUE!</v>
      </c>
      <c r="AK1588" s="93" t="e">
        <f>AJ1588*$AE$23</f>
        <v>#VALUE!</v>
      </c>
    </row>
    <row r="1589" spans="1:37" ht="25.35" customHeight="1" thickTop="1" thickBot="1">
      <c r="A1589" s="296" t="s">
        <v>1383</v>
      </c>
      <c r="B1589" s="297" t="s">
        <v>1384</v>
      </c>
      <c r="C1589" s="297" t="s">
        <v>1384</v>
      </c>
      <c r="D1589" s="297" t="s">
        <v>1384</v>
      </c>
      <c r="E1589" s="297" t="s">
        <v>1384</v>
      </c>
      <c r="F1589" s="297" t="s">
        <v>1384</v>
      </c>
      <c r="G1589" s="297" t="s">
        <v>1384</v>
      </c>
      <c r="H1589" s="297" t="s">
        <v>1384</v>
      </c>
      <c r="I1589" s="297" t="s">
        <v>1384</v>
      </c>
      <c r="J1589" s="297" t="s">
        <v>1384</v>
      </c>
      <c r="K1589" s="297" t="s">
        <v>1384</v>
      </c>
      <c r="L1589" s="297" t="s">
        <v>1384</v>
      </c>
      <c r="M1589" s="297" t="s">
        <v>1384</v>
      </c>
      <c r="N1589" s="297" t="s">
        <v>1384</v>
      </c>
      <c r="O1589" s="297" t="s">
        <v>1384</v>
      </c>
      <c r="P1589" s="297" t="s">
        <v>1384</v>
      </c>
      <c r="Q1589" s="297"/>
      <c r="R1589" s="297"/>
      <c r="S1589" s="297"/>
      <c r="T1589" s="297"/>
      <c r="U1589" s="297"/>
      <c r="V1589" s="297"/>
      <c r="W1589" s="297"/>
      <c r="X1589" s="297"/>
      <c r="Y1589" s="297"/>
      <c r="Z1589" s="297"/>
      <c r="AA1589" s="297"/>
      <c r="AB1589" s="297"/>
      <c r="AC1589" s="298"/>
      <c r="AD1589" s="205">
        <f>'Art. 121'!AF1535</f>
        <v>3</v>
      </c>
      <c r="AE1589" s="91" t="str">
        <f>IF(AG1589=1,AK1589,AG1589)</f>
        <v>No aplica</v>
      </c>
      <c r="AF1589">
        <f>AD1589/2</f>
        <v>1.5</v>
      </c>
      <c r="AG1589" s="89" t="str">
        <f>IF(AND(AF1589&gt;=0,AF1589&lt;=1),1,"No aplica")</f>
        <v>No aplica</v>
      </c>
      <c r="AH1589" s="92" t="e">
        <f>AD1589/(AG1589*2)</f>
        <v>#VALUE!</v>
      </c>
      <c r="AI1589" s="93" t="str">
        <f>IF(AG1589=1,AG1589/$AG$1590,"No aplica")</f>
        <v>No aplica</v>
      </c>
      <c r="AJ1589" s="93" t="e">
        <f>AF1589*AI1589</f>
        <v>#VALUE!</v>
      </c>
      <c r="AK1589" s="93" t="e">
        <f>AJ1589*$AE$23</f>
        <v>#VALUE!</v>
      </c>
    </row>
    <row r="1590" spans="1:37" ht="25.35" customHeight="1" thickTop="1">
      <c r="A1590" s="304" t="s">
        <v>2431</v>
      </c>
      <c r="B1590" s="304"/>
      <c r="C1590" s="304"/>
      <c r="D1590" s="304"/>
      <c r="E1590" s="304"/>
      <c r="F1590" s="304"/>
      <c r="G1590" s="304"/>
      <c r="H1590" s="304"/>
      <c r="I1590" s="304"/>
      <c r="J1590" s="304"/>
      <c r="K1590" s="304"/>
      <c r="L1590" s="304"/>
      <c r="M1590" s="304"/>
      <c r="N1590" s="304"/>
      <c r="O1590" s="304"/>
      <c r="P1590" s="304"/>
      <c r="Q1590" s="304"/>
      <c r="R1590" s="304"/>
      <c r="S1590" s="304"/>
      <c r="T1590" s="304"/>
      <c r="U1590" s="304"/>
      <c r="V1590" s="304"/>
      <c r="W1590" s="304"/>
      <c r="X1590" s="304"/>
      <c r="Y1590" s="304"/>
      <c r="Z1590" s="304"/>
      <c r="AA1590" s="304"/>
      <c r="AB1590" s="304"/>
      <c r="AC1590" s="304"/>
      <c r="AD1590" s="304"/>
      <c r="AE1590" s="91">
        <f>SUM(AE1583:AE1589)</f>
        <v>0</v>
      </c>
      <c r="AF1590" s="63"/>
      <c r="AG1590" s="94">
        <f>SUM(AG1585:AG1589)</f>
        <v>0</v>
      </c>
      <c r="AH1590" s="95"/>
      <c r="AI1590" s="96"/>
      <c r="AJ1590" s="96"/>
      <c r="AK1590" s="96"/>
    </row>
    <row r="1591" spans="1:37" ht="25.35" customHeight="1">
      <c r="A1591" s="302" t="s">
        <v>2432</v>
      </c>
      <c r="B1591" s="302"/>
      <c r="C1591" s="302"/>
      <c r="D1591" s="302"/>
      <c r="E1591" s="302"/>
      <c r="F1591" s="302"/>
      <c r="G1591" s="302"/>
      <c r="H1591" s="302"/>
      <c r="I1591" s="302"/>
      <c r="J1591" s="302"/>
      <c r="K1591" s="302"/>
      <c r="L1591" s="302"/>
      <c r="M1591" s="302"/>
      <c r="N1591" s="302"/>
      <c r="O1591" s="302"/>
      <c r="P1591" s="302"/>
      <c r="Q1591" s="302"/>
      <c r="R1591" s="302"/>
      <c r="S1591" s="302"/>
      <c r="T1591" s="302"/>
      <c r="U1591" s="302"/>
      <c r="V1591" s="302"/>
      <c r="W1591" s="302"/>
      <c r="X1591" s="302"/>
      <c r="Y1591" s="302"/>
      <c r="Z1591" s="302"/>
      <c r="AA1591" s="302"/>
      <c r="AB1591" s="302"/>
      <c r="AC1591" s="302"/>
      <c r="AD1591" s="302"/>
      <c r="AE1591" s="91">
        <f>AE1590/$AE$23*100</f>
        <v>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94" t="s">
        <v>1385</v>
      </c>
      <c r="B1594" s="294"/>
      <c r="C1594" s="294"/>
      <c r="D1594" s="294"/>
      <c r="E1594" s="294"/>
      <c r="F1594" s="294"/>
      <c r="G1594" s="294"/>
      <c r="H1594" s="294"/>
      <c r="I1594" s="294"/>
      <c r="J1594" s="294"/>
      <c r="K1594" s="294"/>
      <c r="L1594" s="294"/>
      <c r="M1594" s="294"/>
      <c r="N1594" s="294"/>
      <c r="O1594" s="294"/>
      <c r="P1594" s="294"/>
      <c r="Q1594" s="294"/>
      <c r="R1594" s="294"/>
      <c r="S1594" s="294"/>
      <c r="T1594" s="294"/>
      <c r="U1594" s="294"/>
      <c r="V1594" s="294"/>
      <c r="W1594" s="294"/>
      <c r="X1594" s="294"/>
      <c r="Y1594" s="294"/>
      <c r="Z1594" s="294"/>
      <c r="AA1594" s="294"/>
      <c r="AB1594" s="294"/>
      <c r="AC1594" s="294"/>
      <c r="AD1594" s="204"/>
      <c r="AE1594" s="204"/>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03" t="s">
        <v>44</v>
      </c>
      <c r="B1597" s="303"/>
      <c r="C1597" s="303"/>
      <c r="D1597" s="303"/>
      <c r="E1597" s="303"/>
      <c r="F1597" s="303"/>
      <c r="G1597" s="303"/>
      <c r="H1597" s="303"/>
      <c r="I1597" s="303"/>
      <c r="J1597" s="303"/>
      <c r="K1597" s="303"/>
      <c r="L1597" s="303"/>
      <c r="M1597" s="303"/>
      <c r="N1597" s="303"/>
      <c r="O1597" s="303"/>
      <c r="P1597" s="303"/>
      <c r="Q1597" s="303"/>
      <c r="R1597" s="303"/>
      <c r="S1597" s="303"/>
      <c r="T1597" s="303"/>
      <c r="U1597" s="303"/>
      <c r="V1597" s="303"/>
      <c r="W1597" s="303"/>
      <c r="X1597" s="303"/>
      <c r="Y1597" s="303"/>
      <c r="Z1597" s="303"/>
      <c r="AA1597" s="303"/>
      <c r="AB1597" s="303"/>
      <c r="AC1597" s="303"/>
      <c r="AD1597" s="67" t="s">
        <v>67</v>
      </c>
      <c r="AE1597" s="201" t="s">
        <v>9</v>
      </c>
      <c r="AF1597" s="89" t="s">
        <v>1877</v>
      </c>
      <c r="AG1597" s="89" t="s">
        <v>1878</v>
      </c>
      <c r="AH1597" s="89" t="s">
        <v>1879</v>
      </c>
      <c r="AI1597" s="90" t="s">
        <v>1880</v>
      </c>
      <c r="AJ1597" s="89"/>
      <c r="AK1597" s="90" t="s">
        <v>1881</v>
      </c>
    </row>
    <row r="1598" spans="1:37" ht="25.35" customHeight="1" thickTop="1" thickBot="1">
      <c r="A1598" s="296" t="s">
        <v>960</v>
      </c>
      <c r="B1598" s="297" t="s">
        <v>980</v>
      </c>
      <c r="C1598" s="297" t="s">
        <v>980</v>
      </c>
      <c r="D1598" s="297" t="s">
        <v>980</v>
      </c>
      <c r="E1598" s="297" t="s">
        <v>980</v>
      </c>
      <c r="F1598" s="297" t="s">
        <v>980</v>
      </c>
      <c r="G1598" s="297" t="s">
        <v>980</v>
      </c>
      <c r="H1598" s="297" t="s">
        <v>980</v>
      </c>
      <c r="I1598" s="297" t="s">
        <v>980</v>
      </c>
      <c r="J1598" s="297" t="s">
        <v>980</v>
      </c>
      <c r="K1598" s="297" t="s">
        <v>980</v>
      </c>
      <c r="L1598" s="297" t="s">
        <v>980</v>
      </c>
      <c r="M1598" s="297" t="s">
        <v>980</v>
      </c>
      <c r="N1598" s="297" t="s">
        <v>980</v>
      </c>
      <c r="O1598" s="297" t="s">
        <v>980</v>
      </c>
      <c r="P1598" s="297" t="s">
        <v>980</v>
      </c>
      <c r="Q1598" s="297"/>
      <c r="R1598" s="297"/>
      <c r="S1598" s="297"/>
      <c r="T1598" s="297"/>
      <c r="U1598" s="297"/>
      <c r="V1598" s="297"/>
      <c r="W1598" s="297"/>
      <c r="X1598" s="297"/>
      <c r="Y1598" s="297"/>
      <c r="Z1598" s="297"/>
      <c r="AA1598" s="297"/>
      <c r="AB1598" s="297"/>
      <c r="AC1598" s="298"/>
      <c r="AD1598" s="205">
        <f>'Art. 121'!AF1544</f>
        <v>2</v>
      </c>
      <c r="AE1598" s="91">
        <f t="shared" ref="AE1598:AE1609" si="273">IF(AG1598=1,AK1598,AG1598)</f>
        <v>0.3968253968253968</v>
      </c>
      <c r="AF1598">
        <f t="shared" ref="AF1598:AF1609" si="274">AD1598/2</f>
        <v>1</v>
      </c>
      <c r="AG1598" s="89">
        <f t="shared" ref="AG1598:AG1609" si="275">IF(AND(AF1598&gt;=0,AF1598&lt;=1),1,"No aplica")</f>
        <v>1</v>
      </c>
      <c r="AH1598" s="92">
        <f t="shared" ref="AH1598:AH1609" si="276">AD1598/(AG1598*2)</f>
        <v>1</v>
      </c>
      <c r="AI1598" s="93">
        <f t="shared" ref="AI1598:AI1609" si="277">IF(AG1598=1,AG1598/$AG$1610,"No aplica")</f>
        <v>8.3333333333333329E-2</v>
      </c>
      <c r="AJ1598" s="93">
        <f t="shared" ref="AJ1598:AJ1609" si="278">AF1598*AI1598</f>
        <v>8.3333333333333329E-2</v>
      </c>
      <c r="AK1598" s="93">
        <f t="shared" ref="AK1598:AK1609" si="279">AJ1598*$AE$23</f>
        <v>0.3968253968253968</v>
      </c>
    </row>
    <row r="1599" spans="1:37" ht="25.35" customHeight="1" thickTop="1" thickBot="1">
      <c r="A1599" s="296" t="s">
        <v>1010</v>
      </c>
      <c r="B1599" s="297" t="s">
        <v>1011</v>
      </c>
      <c r="C1599" s="297" t="s">
        <v>1011</v>
      </c>
      <c r="D1599" s="297" t="s">
        <v>1011</v>
      </c>
      <c r="E1599" s="297" t="s">
        <v>1011</v>
      </c>
      <c r="F1599" s="297" t="s">
        <v>1011</v>
      </c>
      <c r="G1599" s="297" t="s">
        <v>1011</v>
      </c>
      <c r="H1599" s="297" t="s">
        <v>1011</v>
      </c>
      <c r="I1599" s="297" t="s">
        <v>1011</v>
      </c>
      <c r="J1599" s="297" t="s">
        <v>1011</v>
      </c>
      <c r="K1599" s="297" t="s">
        <v>1011</v>
      </c>
      <c r="L1599" s="297" t="s">
        <v>1011</v>
      </c>
      <c r="M1599" s="297" t="s">
        <v>1011</v>
      </c>
      <c r="N1599" s="297" t="s">
        <v>1011</v>
      </c>
      <c r="O1599" s="297" t="s">
        <v>1011</v>
      </c>
      <c r="P1599" s="297" t="s">
        <v>1011</v>
      </c>
      <c r="Q1599" s="297"/>
      <c r="R1599" s="297"/>
      <c r="S1599" s="297"/>
      <c r="T1599" s="297"/>
      <c r="U1599" s="297"/>
      <c r="V1599" s="297"/>
      <c r="W1599" s="297"/>
      <c r="X1599" s="297"/>
      <c r="Y1599" s="297"/>
      <c r="Z1599" s="297"/>
      <c r="AA1599" s="297"/>
      <c r="AB1599" s="297"/>
      <c r="AC1599" s="298"/>
      <c r="AD1599" s="205">
        <f>'Art. 121'!AF1545</f>
        <v>2</v>
      </c>
      <c r="AE1599" s="91">
        <f t="shared" si="273"/>
        <v>0.3968253968253968</v>
      </c>
      <c r="AF1599">
        <f t="shared" si="274"/>
        <v>1</v>
      </c>
      <c r="AG1599" s="89">
        <f t="shared" si="275"/>
        <v>1</v>
      </c>
      <c r="AH1599" s="92">
        <f t="shared" si="276"/>
        <v>1</v>
      </c>
      <c r="AI1599" s="93">
        <f t="shared" si="277"/>
        <v>8.3333333333333329E-2</v>
      </c>
      <c r="AJ1599" s="93">
        <f t="shared" si="278"/>
        <v>8.3333333333333329E-2</v>
      </c>
      <c r="AK1599" s="93">
        <f t="shared" si="279"/>
        <v>0.3968253968253968</v>
      </c>
    </row>
    <row r="1600" spans="1:37" ht="25.35" customHeight="1" thickTop="1" thickBot="1">
      <c r="A1600" s="296" t="s">
        <v>1387</v>
      </c>
      <c r="B1600" s="297"/>
      <c r="C1600" s="297"/>
      <c r="D1600" s="297"/>
      <c r="E1600" s="297"/>
      <c r="F1600" s="297"/>
      <c r="G1600" s="297"/>
      <c r="H1600" s="297"/>
      <c r="I1600" s="297"/>
      <c r="J1600" s="297"/>
      <c r="K1600" s="297"/>
      <c r="L1600" s="297"/>
      <c r="M1600" s="297"/>
      <c r="N1600" s="297"/>
      <c r="O1600" s="297"/>
      <c r="P1600" s="297"/>
      <c r="Q1600" s="297"/>
      <c r="R1600" s="297"/>
      <c r="S1600" s="297"/>
      <c r="T1600" s="297"/>
      <c r="U1600" s="297"/>
      <c r="V1600" s="297"/>
      <c r="W1600" s="297"/>
      <c r="X1600" s="297"/>
      <c r="Y1600" s="297"/>
      <c r="Z1600" s="297"/>
      <c r="AA1600" s="297"/>
      <c r="AB1600" s="297"/>
      <c r="AC1600" s="298"/>
      <c r="AD1600" s="205">
        <f>'Art. 121'!AF1546</f>
        <v>1</v>
      </c>
      <c r="AE1600" s="91">
        <f t="shared" si="273"/>
        <v>0.1984126984126984</v>
      </c>
      <c r="AF1600">
        <f t="shared" si="274"/>
        <v>0.5</v>
      </c>
      <c r="AG1600" s="89">
        <f t="shared" si="275"/>
        <v>1</v>
      </c>
      <c r="AH1600" s="92">
        <f t="shared" si="276"/>
        <v>0.5</v>
      </c>
      <c r="AI1600" s="93">
        <f t="shared" si="277"/>
        <v>8.3333333333333329E-2</v>
      </c>
      <c r="AJ1600" s="93">
        <f t="shared" si="278"/>
        <v>4.1666666666666664E-2</v>
      </c>
      <c r="AK1600" s="93">
        <f t="shared" si="279"/>
        <v>0.1984126984126984</v>
      </c>
    </row>
    <row r="1601" spans="1:37" ht="25.35" customHeight="1" thickTop="1" thickBot="1">
      <c r="A1601" s="296" t="s">
        <v>1389</v>
      </c>
      <c r="B1601" s="297" t="s">
        <v>1390</v>
      </c>
      <c r="C1601" s="297" t="s">
        <v>1390</v>
      </c>
      <c r="D1601" s="297" t="s">
        <v>1390</v>
      </c>
      <c r="E1601" s="297" t="s">
        <v>1390</v>
      </c>
      <c r="F1601" s="297" t="s">
        <v>1390</v>
      </c>
      <c r="G1601" s="297" t="s">
        <v>1390</v>
      </c>
      <c r="H1601" s="297" t="s">
        <v>1390</v>
      </c>
      <c r="I1601" s="297" t="s">
        <v>1390</v>
      </c>
      <c r="J1601" s="297" t="s">
        <v>1390</v>
      </c>
      <c r="K1601" s="297" t="s">
        <v>1390</v>
      </c>
      <c r="L1601" s="297" t="s">
        <v>1390</v>
      </c>
      <c r="M1601" s="297" t="s">
        <v>1390</v>
      </c>
      <c r="N1601" s="297" t="s">
        <v>1390</v>
      </c>
      <c r="O1601" s="297" t="s">
        <v>1390</v>
      </c>
      <c r="P1601" s="297" t="s">
        <v>1390</v>
      </c>
      <c r="Q1601" s="297"/>
      <c r="R1601" s="297"/>
      <c r="S1601" s="297"/>
      <c r="T1601" s="297"/>
      <c r="U1601" s="297"/>
      <c r="V1601" s="297"/>
      <c r="W1601" s="297"/>
      <c r="X1601" s="297"/>
      <c r="Y1601" s="297"/>
      <c r="Z1601" s="297"/>
      <c r="AA1601" s="297"/>
      <c r="AB1601" s="297"/>
      <c r="AC1601" s="298"/>
      <c r="AD1601" s="205">
        <f>'Art. 121'!AF1547</f>
        <v>1</v>
      </c>
      <c r="AE1601" s="91">
        <f t="shared" si="273"/>
        <v>0.1984126984126984</v>
      </c>
      <c r="AF1601">
        <f t="shared" si="274"/>
        <v>0.5</v>
      </c>
      <c r="AG1601" s="89">
        <f t="shared" si="275"/>
        <v>1</v>
      </c>
      <c r="AH1601" s="92">
        <f t="shared" si="276"/>
        <v>0.5</v>
      </c>
      <c r="AI1601" s="93">
        <f t="shared" si="277"/>
        <v>8.3333333333333329E-2</v>
      </c>
      <c r="AJ1601" s="93">
        <f t="shared" si="278"/>
        <v>4.1666666666666664E-2</v>
      </c>
      <c r="AK1601" s="93">
        <f t="shared" si="279"/>
        <v>0.1984126984126984</v>
      </c>
    </row>
    <row r="1602" spans="1:37" ht="25.35" customHeight="1" thickTop="1" thickBot="1">
      <c r="A1602" s="296" t="s">
        <v>1391</v>
      </c>
      <c r="B1602" s="297" t="s">
        <v>1391</v>
      </c>
      <c r="C1602" s="297" t="s">
        <v>1391</v>
      </c>
      <c r="D1602" s="297" t="s">
        <v>1391</v>
      </c>
      <c r="E1602" s="297" t="s">
        <v>1391</v>
      </c>
      <c r="F1602" s="297" t="s">
        <v>1391</v>
      </c>
      <c r="G1602" s="297" t="s">
        <v>1391</v>
      </c>
      <c r="H1602" s="297" t="s">
        <v>1391</v>
      </c>
      <c r="I1602" s="297" t="s">
        <v>1391</v>
      </c>
      <c r="J1602" s="297" t="s">
        <v>1391</v>
      </c>
      <c r="K1602" s="297" t="s">
        <v>1391</v>
      </c>
      <c r="L1602" s="297" t="s">
        <v>1391</v>
      </c>
      <c r="M1602" s="297" t="s">
        <v>1391</v>
      </c>
      <c r="N1602" s="297" t="s">
        <v>1391</v>
      </c>
      <c r="O1602" s="297" t="s">
        <v>1391</v>
      </c>
      <c r="P1602" s="297" t="s">
        <v>1391</v>
      </c>
      <c r="Q1602" s="297"/>
      <c r="R1602" s="297"/>
      <c r="S1602" s="297"/>
      <c r="T1602" s="297"/>
      <c r="U1602" s="297"/>
      <c r="V1602" s="297"/>
      <c r="W1602" s="297"/>
      <c r="X1602" s="297"/>
      <c r="Y1602" s="297"/>
      <c r="Z1602" s="297"/>
      <c r="AA1602" s="297"/>
      <c r="AB1602" s="297"/>
      <c r="AC1602" s="298"/>
      <c r="AD1602" s="205">
        <f>'Art. 121'!AF1548</f>
        <v>1</v>
      </c>
      <c r="AE1602" s="91">
        <f t="shared" si="273"/>
        <v>0.1984126984126984</v>
      </c>
      <c r="AF1602">
        <f t="shared" si="274"/>
        <v>0.5</v>
      </c>
      <c r="AG1602" s="89">
        <f t="shared" si="275"/>
        <v>1</v>
      </c>
      <c r="AH1602" s="92">
        <f t="shared" si="276"/>
        <v>0.5</v>
      </c>
      <c r="AI1602" s="93">
        <f t="shared" si="277"/>
        <v>8.3333333333333329E-2</v>
      </c>
      <c r="AJ1602" s="93">
        <f t="shared" si="278"/>
        <v>4.1666666666666664E-2</v>
      </c>
      <c r="AK1602" s="93">
        <f t="shared" si="279"/>
        <v>0.1984126984126984</v>
      </c>
    </row>
    <row r="1603" spans="1:37" ht="25.35" customHeight="1" thickTop="1" thickBot="1">
      <c r="A1603" s="296" t="s">
        <v>1392</v>
      </c>
      <c r="B1603" s="297" t="s">
        <v>1392</v>
      </c>
      <c r="C1603" s="297" t="s">
        <v>1392</v>
      </c>
      <c r="D1603" s="297" t="s">
        <v>1392</v>
      </c>
      <c r="E1603" s="297" t="s">
        <v>1392</v>
      </c>
      <c r="F1603" s="297" t="s">
        <v>1392</v>
      </c>
      <c r="G1603" s="297" t="s">
        <v>1392</v>
      </c>
      <c r="H1603" s="297" t="s">
        <v>1392</v>
      </c>
      <c r="I1603" s="297" t="s">
        <v>1392</v>
      </c>
      <c r="J1603" s="297" t="s">
        <v>1392</v>
      </c>
      <c r="K1603" s="297" t="s">
        <v>1392</v>
      </c>
      <c r="L1603" s="297" t="s">
        <v>1392</v>
      </c>
      <c r="M1603" s="297" t="s">
        <v>1392</v>
      </c>
      <c r="N1603" s="297" t="s">
        <v>1392</v>
      </c>
      <c r="O1603" s="297" t="s">
        <v>1392</v>
      </c>
      <c r="P1603" s="297" t="s">
        <v>1392</v>
      </c>
      <c r="Q1603" s="297"/>
      <c r="R1603" s="297"/>
      <c r="S1603" s="297"/>
      <c r="T1603" s="297"/>
      <c r="U1603" s="297"/>
      <c r="V1603" s="297"/>
      <c r="W1603" s="297"/>
      <c r="X1603" s="297"/>
      <c r="Y1603" s="297"/>
      <c r="Z1603" s="297"/>
      <c r="AA1603" s="297"/>
      <c r="AB1603" s="297"/>
      <c r="AC1603" s="298"/>
      <c r="AD1603" s="205">
        <f>'Art. 121'!AF1549</f>
        <v>1</v>
      </c>
      <c r="AE1603" s="91">
        <f t="shared" si="273"/>
        <v>0.1984126984126984</v>
      </c>
      <c r="AF1603">
        <f t="shared" si="274"/>
        <v>0.5</v>
      </c>
      <c r="AG1603" s="89">
        <f t="shared" si="275"/>
        <v>1</v>
      </c>
      <c r="AH1603" s="92">
        <f t="shared" si="276"/>
        <v>0.5</v>
      </c>
      <c r="AI1603" s="93">
        <f t="shared" si="277"/>
        <v>8.3333333333333329E-2</v>
      </c>
      <c r="AJ1603" s="93">
        <f t="shared" si="278"/>
        <v>4.1666666666666664E-2</v>
      </c>
      <c r="AK1603" s="93">
        <f t="shared" si="279"/>
        <v>0.1984126984126984</v>
      </c>
    </row>
    <row r="1604" spans="1:37" ht="25.35" customHeight="1" thickTop="1" thickBot="1">
      <c r="A1604" s="296" t="s">
        <v>1393</v>
      </c>
      <c r="B1604" s="297" t="s">
        <v>1394</v>
      </c>
      <c r="C1604" s="297" t="s">
        <v>1394</v>
      </c>
      <c r="D1604" s="297" t="s">
        <v>1394</v>
      </c>
      <c r="E1604" s="297" t="s">
        <v>1394</v>
      </c>
      <c r="F1604" s="297" t="s">
        <v>1394</v>
      </c>
      <c r="G1604" s="297" t="s">
        <v>1394</v>
      </c>
      <c r="H1604" s="297" t="s">
        <v>1394</v>
      </c>
      <c r="I1604" s="297" t="s">
        <v>1394</v>
      </c>
      <c r="J1604" s="297" t="s">
        <v>1394</v>
      </c>
      <c r="K1604" s="297" t="s">
        <v>1394</v>
      </c>
      <c r="L1604" s="297" t="s">
        <v>1394</v>
      </c>
      <c r="M1604" s="297" t="s">
        <v>1394</v>
      </c>
      <c r="N1604" s="297" t="s">
        <v>1394</v>
      </c>
      <c r="O1604" s="297" t="s">
        <v>1394</v>
      </c>
      <c r="P1604" s="297" t="s">
        <v>1394</v>
      </c>
      <c r="Q1604" s="297"/>
      <c r="R1604" s="297"/>
      <c r="S1604" s="297"/>
      <c r="T1604" s="297"/>
      <c r="U1604" s="297"/>
      <c r="V1604" s="297"/>
      <c r="W1604" s="297"/>
      <c r="X1604" s="297"/>
      <c r="Y1604" s="297"/>
      <c r="Z1604" s="297"/>
      <c r="AA1604" s="297"/>
      <c r="AB1604" s="297"/>
      <c r="AC1604" s="298"/>
      <c r="AD1604" s="205">
        <f>'Art. 121'!AF1550</f>
        <v>1</v>
      </c>
      <c r="AE1604" s="91">
        <f t="shared" si="273"/>
        <v>0.1984126984126984</v>
      </c>
      <c r="AF1604">
        <f t="shared" si="274"/>
        <v>0.5</v>
      </c>
      <c r="AG1604" s="89">
        <f t="shared" si="275"/>
        <v>1</v>
      </c>
      <c r="AH1604" s="92">
        <f t="shared" si="276"/>
        <v>0.5</v>
      </c>
      <c r="AI1604" s="93">
        <f t="shared" si="277"/>
        <v>8.3333333333333329E-2</v>
      </c>
      <c r="AJ1604" s="93">
        <f t="shared" si="278"/>
        <v>4.1666666666666664E-2</v>
      </c>
      <c r="AK1604" s="93">
        <f t="shared" si="279"/>
        <v>0.1984126984126984</v>
      </c>
    </row>
    <row r="1605" spans="1:37" ht="25.35" customHeight="1" thickTop="1" thickBot="1">
      <c r="A1605" s="296" t="s">
        <v>1395</v>
      </c>
      <c r="B1605" s="297" t="s">
        <v>1396</v>
      </c>
      <c r="C1605" s="297" t="s">
        <v>1396</v>
      </c>
      <c r="D1605" s="297" t="s">
        <v>1396</v>
      </c>
      <c r="E1605" s="297" t="s">
        <v>1396</v>
      </c>
      <c r="F1605" s="297" t="s">
        <v>1396</v>
      </c>
      <c r="G1605" s="297" t="s">
        <v>1396</v>
      </c>
      <c r="H1605" s="297" t="s">
        <v>1396</v>
      </c>
      <c r="I1605" s="297" t="s">
        <v>1396</v>
      </c>
      <c r="J1605" s="297" t="s">
        <v>1396</v>
      </c>
      <c r="K1605" s="297" t="s">
        <v>1396</v>
      </c>
      <c r="L1605" s="297" t="s">
        <v>1396</v>
      </c>
      <c r="M1605" s="297" t="s">
        <v>1396</v>
      </c>
      <c r="N1605" s="297" t="s">
        <v>1396</v>
      </c>
      <c r="O1605" s="297" t="s">
        <v>1396</v>
      </c>
      <c r="P1605" s="297" t="s">
        <v>1396</v>
      </c>
      <c r="Q1605" s="297"/>
      <c r="R1605" s="297"/>
      <c r="S1605" s="297"/>
      <c r="T1605" s="297"/>
      <c r="U1605" s="297"/>
      <c r="V1605" s="297"/>
      <c r="W1605" s="297"/>
      <c r="X1605" s="297"/>
      <c r="Y1605" s="297"/>
      <c r="Z1605" s="297"/>
      <c r="AA1605" s="297"/>
      <c r="AB1605" s="297"/>
      <c r="AC1605" s="298"/>
      <c r="AD1605" s="205">
        <f>'Art. 121'!AF1551</f>
        <v>1</v>
      </c>
      <c r="AE1605" s="91">
        <f t="shared" si="273"/>
        <v>0.1984126984126984</v>
      </c>
      <c r="AF1605">
        <f t="shared" si="274"/>
        <v>0.5</v>
      </c>
      <c r="AG1605" s="89">
        <f t="shared" si="275"/>
        <v>1</v>
      </c>
      <c r="AH1605" s="92">
        <f t="shared" si="276"/>
        <v>0.5</v>
      </c>
      <c r="AI1605" s="93">
        <f t="shared" si="277"/>
        <v>8.3333333333333329E-2</v>
      </c>
      <c r="AJ1605" s="93">
        <f t="shared" si="278"/>
        <v>4.1666666666666664E-2</v>
      </c>
      <c r="AK1605" s="93">
        <f t="shared" si="279"/>
        <v>0.1984126984126984</v>
      </c>
    </row>
    <row r="1606" spans="1:37" ht="25.35" customHeight="1" thickTop="1" thickBot="1">
      <c r="A1606" s="296" t="s">
        <v>1397</v>
      </c>
      <c r="B1606" s="297"/>
      <c r="C1606" s="297"/>
      <c r="D1606" s="297"/>
      <c r="E1606" s="297"/>
      <c r="F1606" s="297"/>
      <c r="G1606" s="297"/>
      <c r="H1606" s="297"/>
      <c r="I1606" s="297"/>
      <c r="J1606" s="297"/>
      <c r="K1606" s="297"/>
      <c r="L1606" s="297"/>
      <c r="M1606" s="297"/>
      <c r="N1606" s="297"/>
      <c r="O1606" s="297"/>
      <c r="P1606" s="297"/>
      <c r="Q1606" s="297"/>
      <c r="R1606" s="297"/>
      <c r="S1606" s="297"/>
      <c r="T1606" s="297"/>
      <c r="U1606" s="297"/>
      <c r="V1606" s="297"/>
      <c r="W1606" s="297"/>
      <c r="X1606" s="297"/>
      <c r="Y1606" s="297"/>
      <c r="Z1606" s="297"/>
      <c r="AA1606" s="297"/>
      <c r="AB1606" s="297"/>
      <c r="AC1606" s="298"/>
      <c r="AD1606" s="205">
        <f>'Art. 121'!AF1552</f>
        <v>1</v>
      </c>
      <c r="AE1606" s="91">
        <f t="shared" si="273"/>
        <v>0.1984126984126984</v>
      </c>
      <c r="AF1606">
        <f t="shared" si="274"/>
        <v>0.5</v>
      </c>
      <c r="AG1606" s="89">
        <f t="shared" si="275"/>
        <v>1</v>
      </c>
      <c r="AH1606" s="92">
        <f t="shared" si="276"/>
        <v>0.5</v>
      </c>
      <c r="AI1606" s="93">
        <f t="shared" si="277"/>
        <v>8.3333333333333329E-2</v>
      </c>
      <c r="AJ1606" s="93">
        <f t="shared" si="278"/>
        <v>4.1666666666666664E-2</v>
      </c>
      <c r="AK1606" s="93">
        <f t="shared" si="279"/>
        <v>0.1984126984126984</v>
      </c>
    </row>
    <row r="1607" spans="1:37" ht="25.35" customHeight="1" thickTop="1" thickBot="1">
      <c r="A1607" s="296" t="s">
        <v>1398</v>
      </c>
      <c r="B1607" s="297" t="s">
        <v>1399</v>
      </c>
      <c r="C1607" s="297" t="s">
        <v>1399</v>
      </c>
      <c r="D1607" s="297" t="s">
        <v>1399</v>
      </c>
      <c r="E1607" s="297" t="s">
        <v>1399</v>
      </c>
      <c r="F1607" s="297" t="s">
        <v>1399</v>
      </c>
      <c r="G1607" s="297" t="s">
        <v>1399</v>
      </c>
      <c r="H1607" s="297" t="s">
        <v>1399</v>
      </c>
      <c r="I1607" s="297" t="s">
        <v>1399</v>
      </c>
      <c r="J1607" s="297" t="s">
        <v>1399</v>
      </c>
      <c r="K1607" s="297" t="s">
        <v>1399</v>
      </c>
      <c r="L1607" s="297" t="s">
        <v>1399</v>
      </c>
      <c r="M1607" s="297" t="s">
        <v>1399</v>
      </c>
      <c r="N1607" s="297" t="s">
        <v>1399</v>
      </c>
      <c r="O1607" s="297" t="s">
        <v>1399</v>
      </c>
      <c r="P1607" s="297" t="s">
        <v>1399</v>
      </c>
      <c r="Q1607" s="297"/>
      <c r="R1607" s="297"/>
      <c r="S1607" s="297"/>
      <c r="T1607" s="297"/>
      <c r="U1607" s="297"/>
      <c r="V1607" s="297"/>
      <c r="W1607" s="297"/>
      <c r="X1607" s="297"/>
      <c r="Y1607" s="297"/>
      <c r="Z1607" s="297"/>
      <c r="AA1607" s="297"/>
      <c r="AB1607" s="297"/>
      <c r="AC1607" s="298"/>
      <c r="AD1607" s="205">
        <f>'Art. 121'!AF1553</f>
        <v>1</v>
      </c>
      <c r="AE1607" s="91">
        <f t="shared" si="273"/>
        <v>0.1984126984126984</v>
      </c>
      <c r="AF1607">
        <f t="shared" si="274"/>
        <v>0.5</v>
      </c>
      <c r="AG1607" s="89">
        <f t="shared" si="275"/>
        <v>1</v>
      </c>
      <c r="AH1607" s="92">
        <f t="shared" si="276"/>
        <v>0.5</v>
      </c>
      <c r="AI1607" s="93">
        <f t="shared" si="277"/>
        <v>8.3333333333333329E-2</v>
      </c>
      <c r="AJ1607" s="93">
        <f t="shared" si="278"/>
        <v>4.1666666666666664E-2</v>
      </c>
      <c r="AK1607" s="93">
        <f t="shared" si="279"/>
        <v>0.1984126984126984</v>
      </c>
    </row>
    <row r="1608" spans="1:37" ht="25.35" customHeight="1" thickTop="1" thickBot="1">
      <c r="A1608" s="296" t="s">
        <v>1400</v>
      </c>
      <c r="B1608" s="297" t="s">
        <v>1401</v>
      </c>
      <c r="C1608" s="297" t="s">
        <v>1401</v>
      </c>
      <c r="D1608" s="297" t="s">
        <v>1401</v>
      </c>
      <c r="E1608" s="297" t="s">
        <v>1401</v>
      </c>
      <c r="F1608" s="297" t="s">
        <v>1401</v>
      </c>
      <c r="G1608" s="297" t="s">
        <v>1401</v>
      </c>
      <c r="H1608" s="297" t="s">
        <v>1401</v>
      </c>
      <c r="I1608" s="297" t="s">
        <v>1401</v>
      </c>
      <c r="J1608" s="297" t="s">
        <v>1401</v>
      </c>
      <c r="K1608" s="297" t="s">
        <v>1401</v>
      </c>
      <c r="L1608" s="297" t="s">
        <v>1401</v>
      </c>
      <c r="M1608" s="297" t="s">
        <v>1401</v>
      </c>
      <c r="N1608" s="297" t="s">
        <v>1401</v>
      </c>
      <c r="O1608" s="297" t="s">
        <v>1401</v>
      </c>
      <c r="P1608" s="297" t="s">
        <v>1401</v>
      </c>
      <c r="Q1608" s="297"/>
      <c r="R1608" s="297"/>
      <c r="S1608" s="297"/>
      <c r="T1608" s="297"/>
      <c r="U1608" s="297"/>
      <c r="V1608" s="297"/>
      <c r="W1608" s="297"/>
      <c r="X1608" s="297"/>
      <c r="Y1608" s="297"/>
      <c r="Z1608" s="297"/>
      <c r="AA1608" s="297"/>
      <c r="AB1608" s="297"/>
      <c r="AC1608" s="298"/>
      <c r="AD1608" s="205">
        <f>'Art. 121'!AF1554</f>
        <v>1</v>
      </c>
      <c r="AE1608" s="91">
        <f t="shared" si="273"/>
        <v>0.1984126984126984</v>
      </c>
      <c r="AF1608">
        <f t="shared" si="274"/>
        <v>0.5</v>
      </c>
      <c r="AG1608" s="89">
        <f t="shared" si="275"/>
        <v>1</v>
      </c>
      <c r="AH1608" s="92">
        <f t="shared" si="276"/>
        <v>0.5</v>
      </c>
      <c r="AI1608" s="93">
        <f t="shared" si="277"/>
        <v>8.3333333333333329E-2</v>
      </c>
      <c r="AJ1608" s="93">
        <f t="shared" si="278"/>
        <v>4.1666666666666664E-2</v>
      </c>
      <c r="AK1608" s="93">
        <f t="shared" si="279"/>
        <v>0.1984126984126984</v>
      </c>
    </row>
    <row r="1609" spans="1:37" ht="25.35" customHeight="1" thickTop="1" thickBot="1">
      <c r="A1609" s="296" t="s">
        <v>1402</v>
      </c>
      <c r="B1609" s="297" t="s">
        <v>1402</v>
      </c>
      <c r="C1609" s="297" t="s">
        <v>1402</v>
      </c>
      <c r="D1609" s="297" t="s">
        <v>1402</v>
      </c>
      <c r="E1609" s="297" t="s">
        <v>1402</v>
      </c>
      <c r="F1609" s="297" t="s">
        <v>1402</v>
      </c>
      <c r="G1609" s="297" t="s">
        <v>1402</v>
      </c>
      <c r="H1609" s="297" t="s">
        <v>1402</v>
      </c>
      <c r="I1609" s="297" t="s">
        <v>1402</v>
      </c>
      <c r="J1609" s="297" t="s">
        <v>1402</v>
      </c>
      <c r="K1609" s="297" t="s">
        <v>1402</v>
      </c>
      <c r="L1609" s="297" t="s">
        <v>1402</v>
      </c>
      <c r="M1609" s="297" t="s">
        <v>1402</v>
      </c>
      <c r="N1609" s="297" t="s">
        <v>1402</v>
      </c>
      <c r="O1609" s="297" t="s">
        <v>1402</v>
      </c>
      <c r="P1609" s="297" t="s">
        <v>1402</v>
      </c>
      <c r="Q1609" s="297"/>
      <c r="R1609" s="297"/>
      <c r="S1609" s="297"/>
      <c r="T1609" s="297"/>
      <c r="U1609" s="297"/>
      <c r="V1609" s="297"/>
      <c r="W1609" s="297"/>
      <c r="X1609" s="297"/>
      <c r="Y1609" s="297"/>
      <c r="Z1609" s="297"/>
      <c r="AA1609" s="297"/>
      <c r="AB1609" s="297"/>
      <c r="AC1609" s="298"/>
      <c r="AD1609" s="205">
        <f>'Art. 121'!AF1555</f>
        <v>1</v>
      </c>
      <c r="AE1609" s="91">
        <f t="shared" si="273"/>
        <v>0.1984126984126984</v>
      </c>
      <c r="AF1609">
        <f t="shared" si="274"/>
        <v>0.5</v>
      </c>
      <c r="AG1609" s="89">
        <f t="shared" si="275"/>
        <v>1</v>
      </c>
      <c r="AH1609" s="92">
        <f t="shared" si="276"/>
        <v>0.5</v>
      </c>
      <c r="AI1609" s="93">
        <f t="shared" si="277"/>
        <v>8.3333333333333329E-2</v>
      </c>
      <c r="AJ1609" s="93">
        <f t="shared" si="278"/>
        <v>4.1666666666666664E-2</v>
      </c>
      <c r="AK1609" s="93">
        <f t="shared" si="279"/>
        <v>0.1984126984126984</v>
      </c>
    </row>
    <row r="1610" spans="1:37" ht="25.35" customHeight="1" thickTop="1">
      <c r="A1610" s="304" t="s">
        <v>2433</v>
      </c>
      <c r="B1610" s="304"/>
      <c r="C1610" s="304"/>
      <c r="D1610" s="304"/>
      <c r="E1610" s="304"/>
      <c r="F1610" s="304"/>
      <c r="G1610" s="304"/>
      <c r="H1610" s="304"/>
      <c r="I1610" s="304"/>
      <c r="J1610" s="304"/>
      <c r="K1610" s="304"/>
      <c r="L1610" s="304"/>
      <c r="M1610" s="304"/>
      <c r="N1610" s="304"/>
      <c r="O1610" s="304"/>
      <c r="P1610" s="304"/>
      <c r="Q1610" s="304"/>
      <c r="R1610" s="304"/>
      <c r="S1610" s="304"/>
      <c r="T1610" s="304"/>
      <c r="U1610" s="304"/>
      <c r="V1610" s="304"/>
      <c r="W1610" s="304"/>
      <c r="X1610" s="304"/>
      <c r="Y1610" s="304"/>
      <c r="Z1610" s="304"/>
      <c r="AA1610" s="304"/>
      <c r="AB1610" s="304"/>
      <c r="AC1610" s="304"/>
      <c r="AD1610" s="304"/>
      <c r="AE1610" s="91">
        <f>SUM(AE1598:AE1609)</f>
        <v>2.7777777777777781</v>
      </c>
      <c r="AF1610" s="63"/>
      <c r="AG1610" s="94">
        <f>SUM(AG1598:AG1609)</f>
        <v>12</v>
      </c>
      <c r="AH1610" s="95"/>
      <c r="AI1610" s="96"/>
      <c r="AJ1610" s="96"/>
      <c r="AK1610" s="96"/>
    </row>
    <row r="1611" spans="1:37" ht="25.35" customHeight="1">
      <c r="A1611" s="302" t="s">
        <v>2434</v>
      </c>
      <c r="B1611" s="302"/>
      <c r="C1611" s="302"/>
      <c r="D1611" s="302"/>
      <c r="E1611" s="302"/>
      <c r="F1611" s="302"/>
      <c r="G1611" s="302"/>
      <c r="H1611" s="302"/>
      <c r="I1611" s="302"/>
      <c r="J1611" s="302"/>
      <c r="K1611" s="302"/>
      <c r="L1611" s="302"/>
      <c r="M1611" s="302"/>
      <c r="N1611" s="302"/>
      <c r="O1611" s="302"/>
      <c r="P1611" s="302"/>
      <c r="Q1611" s="302"/>
      <c r="R1611" s="302"/>
      <c r="S1611" s="302"/>
      <c r="T1611" s="302"/>
      <c r="U1611" s="302"/>
      <c r="V1611" s="302"/>
      <c r="W1611" s="302"/>
      <c r="X1611" s="302"/>
      <c r="Y1611" s="302"/>
      <c r="Z1611" s="302"/>
      <c r="AA1611" s="302"/>
      <c r="AB1611" s="302"/>
      <c r="AC1611" s="302"/>
      <c r="AD1611" s="302"/>
      <c r="AE1611" s="91">
        <f>AE1610/$AE$23*100</f>
        <v>58.333333333333336</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05" t="s">
        <v>79</v>
      </c>
      <c r="B1613" s="305"/>
      <c r="C1613" s="305"/>
      <c r="D1613" s="305"/>
      <c r="E1613" s="305"/>
      <c r="F1613" s="305"/>
      <c r="G1613" s="305"/>
      <c r="H1613" s="305"/>
      <c r="I1613" s="305"/>
      <c r="J1613" s="305"/>
      <c r="K1613" s="305"/>
      <c r="L1613" s="305"/>
      <c r="M1613" s="305"/>
      <c r="N1613" s="305"/>
      <c r="O1613" s="305"/>
      <c r="P1613" s="305"/>
      <c r="Q1613" s="305"/>
      <c r="R1613" s="305"/>
      <c r="S1613" s="305"/>
      <c r="T1613" s="305"/>
      <c r="U1613" s="305"/>
      <c r="V1613" s="305"/>
      <c r="W1613" s="305"/>
      <c r="X1613" s="305"/>
      <c r="Y1613" s="305"/>
      <c r="Z1613" s="305"/>
      <c r="AA1613" s="305"/>
      <c r="AB1613" s="305"/>
      <c r="AC1613" s="305"/>
      <c r="AD1613" s="106" t="s">
        <v>67</v>
      </c>
      <c r="AE1613" s="107" t="s">
        <v>9</v>
      </c>
      <c r="AF1613" s="89" t="s">
        <v>1877</v>
      </c>
      <c r="AG1613" s="89" t="s">
        <v>1878</v>
      </c>
      <c r="AH1613" s="89" t="s">
        <v>1879</v>
      </c>
      <c r="AI1613" s="90" t="s">
        <v>1880</v>
      </c>
      <c r="AJ1613" s="89"/>
      <c r="AK1613" s="90" t="s">
        <v>1881</v>
      </c>
    </row>
    <row r="1614" spans="1:37" ht="25.35" customHeight="1" thickTop="1" thickBot="1">
      <c r="A1614" s="296" t="s">
        <v>1403</v>
      </c>
      <c r="B1614" s="297" t="s">
        <v>1404</v>
      </c>
      <c r="C1614" s="297" t="s">
        <v>1404</v>
      </c>
      <c r="D1614" s="297" t="s">
        <v>1404</v>
      </c>
      <c r="E1614" s="297" t="s">
        <v>1404</v>
      </c>
      <c r="F1614" s="297" t="s">
        <v>1404</v>
      </c>
      <c r="G1614" s="297" t="s">
        <v>1404</v>
      </c>
      <c r="H1614" s="297" t="s">
        <v>1404</v>
      </c>
      <c r="I1614" s="297" t="s">
        <v>1404</v>
      </c>
      <c r="J1614" s="297" t="s">
        <v>1404</v>
      </c>
      <c r="K1614" s="297" t="s">
        <v>1404</v>
      </c>
      <c r="L1614" s="297" t="s">
        <v>1404</v>
      </c>
      <c r="M1614" s="297" t="s">
        <v>1404</v>
      </c>
      <c r="N1614" s="297" t="s">
        <v>1404</v>
      </c>
      <c r="O1614" s="297" t="s">
        <v>1404</v>
      </c>
      <c r="P1614" s="297" t="s">
        <v>1404</v>
      </c>
      <c r="Q1614" s="297"/>
      <c r="R1614" s="297"/>
      <c r="S1614" s="297"/>
      <c r="T1614" s="297"/>
      <c r="U1614" s="297"/>
      <c r="V1614" s="297"/>
      <c r="W1614" s="297"/>
      <c r="X1614" s="297"/>
      <c r="Y1614" s="297"/>
      <c r="Z1614" s="297"/>
      <c r="AA1614" s="297"/>
      <c r="AB1614" s="297"/>
      <c r="AC1614" s="298"/>
      <c r="AD1614" s="205">
        <f>'Art. 121'!AF1558</f>
        <v>2</v>
      </c>
      <c r="AE1614" s="91">
        <f>IF(AG1614=1,AK1614,AG1614)</f>
        <v>0.95238095238095244</v>
      </c>
      <c r="AF1614">
        <f>AD1614/2</f>
        <v>1</v>
      </c>
      <c r="AG1614" s="89">
        <f>IF(AND(AF1614&gt;=0,AF1614&lt;=1),1,"No aplica")</f>
        <v>1</v>
      </c>
      <c r="AH1614" s="92">
        <f>AD1614/(AG1614*2)</f>
        <v>1</v>
      </c>
      <c r="AI1614" s="93">
        <f>IF(AG1614=1,AG1614/$AG$1619,"No aplica")</f>
        <v>0.2</v>
      </c>
      <c r="AJ1614" s="93">
        <f>AF1614*AI1614</f>
        <v>0.2</v>
      </c>
      <c r="AK1614" s="93">
        <f>AJ1614*$AE$23</f>
        <v>0.95238095238095244</v>
      </c>
    </row>
    <row r="1615" spans="1:37" ht="25.35" customHeight="1" thickTop="1" thickBot="1">
      <c r="A1615" s="296" t="s">
        <v>2435</v>
      </c>
      <c r="B1615" s="297" t="s">
        <v>1406</v>
      </c>
      <c r="C1615" s="297" t="s">
        <v>1406</v>
      </c>
      <c r="D1615" s="297" t="s">
        <v>1406</v>
      </c>
      <c r="E1615" s="297" t="s">
        <v>1406</v>
      </c>
      <c r="F1615" s="297" t="s">
        <v>1406</v>
      </c>
      <c r="G1615" s="297" t="s">
        <v>1406</v>
      </c>
      <c r="H1615" s="297" t="s">
        <v>1406</v>
      </c>
      <c r="I1615" s="297" t="s">
        <v>1406</v>
      </c>
      <c r="J1615" s="297" t="s">
        <v>1406</v>
      </c>
      <c r="K1615" s="297" t="s">
        <v>1406</v>
      </c>
      <c r="L1615" s="297" t="s">
        <v>1406</v>
      </c>
      <c r="M1615" s="297" t="s">
        <v>1406</v>
      </c>
      <c r="N1615" s="297" t="s">
        <v>1406</v>
      </c>
      <c r="O1615" s="297" t="s">
        <v>1406</v>
      </c>
      <c r="P1615" s="297" t="s">
        <v>1406</v>
      </c>
      <c r="Q1615" s="297"/>
      <c r="R1615" s="297"/>
      <c r="S1615" s="297"/>
      <c r="T1615" s="297"/>
      <c r="U1615" s="297"/>
      <c r="V1615" s="297"/>
      <c r="W1615" s="297"/>
      <c r="X1615" s="297"/>
      <c r="Y1615" s="297"/>
      <c r="Z1615" s="297"/>
      <c r="AA1615" s="297"/>
      <c r="AB1615" s="297"/>
      <c r="AC1615" s="298"/>
      <c r="AD1615" s="205">
        <f>'Art. 121'!AF1559</f>
        <v>2</v>
      </c>
      <c r="AE1615" s="91">
        <f>IF(AG1615=1,AK1615,AG1615)</f>
        <v>0.95238095238095244</v>
      </c>
      <c r="AF1615">
        <f>AD1615/2</f>
        <v>1</v>
      </c>
      <c r="AG1615" s="89">
        <f>IF(AND(AF1615&gt;=0,AF1615&lt;=1),1,"No aplica")</f>
        <v>1</v>
      </c>
      <c r="AH1615" s="92">
        <f>AD1615/(AG1615*2)</f>
        <v>1</v>
      </c>
      <c r="AI1615" s="93">
        <f>IF(AG1615=1,AG1615/$AG$1619,"No aplica")</f>
        <v>0.2</v>
      </c>
      <c r="AJ1615" s="93">
        <f>AF1615*AI1615</f>
        <v>0.2</v>
      </c>
      <c r="AK1615" s="93">
        <f>AJ1615*$AE$23</f>
        <v>0.95238095238095244</v>
      </c>
    </row>
    <row r="1616" spans="1:37" ht="25.35" customHeight="1" thickTop="1" thickBot="1">
      <c r="A1616" s="296" t="s">
        <v>2436</v>
      </c>
      <c r="B1616" s="297" t="s">
        <v>1408</v>
      </c>
      <c r="C1616" s="297" t="s">
        <v>1408</v>
      </c>
      <c r="D1616" s="297" t="s">
        <v>1408</v>
      </c>
      <c r="E1616" s="297" t="s">
        <v>1408</v>
      </c>
      <c r="F1616" s="297" t="s">
        <v>1408</v>
      </c>
      <c r="G1616" s="297" t="s">
        <v>1408</v>
      </c>
      <c r="H1616" s="297" t="s">
        <v>1408</v>
      </c>
      <c r="I1616" s="297" t="s">
        <v>1408</v>
      </c>
      <c r="J1616" s="297" t="s">
        <v>1408</v>
      </c>
      <c r="K1616" s="297" t="s">
        <v>1408</v>
      </c>
      <c r="L1616" s="297" t="s">
        <v>1408</v>
      </c>
      <c r="M1616" s="297" t="s">
        <v>1408</v>
      </c>
      <c r="N1616" s="297" t="s">
        <v>1408</v>
      </c>
      <c r="O1616" s="297" t="s">
        <v>1408</v>
      </c>
      <c r="P1616" s="297" t="s">
        <v>1408</v>
      </c>
      <c r="Q1616" s="297"/>
      <c r="R1616" s="297"/>
      <c r="S1616" s="297"/>
      <c r="T1616" s="297"/>
      <c r="U1616" s="297"/>
      <c r="V1616" s="297"/>
      <c r="W1616" s="297"/>
      <c r="X1616" s="297"/>
      <c r="Y1616" s="297"/>
      <c r="Z1616" s="297"/>
      <c r="AA1616" s="297"/>
      <c r="AB1616" s="297"/>
      <c r="AC1616" s="298"/>
      <c r="AD1616" s="205">
        <f>'Art. 121'!AF1560</f>
        <v>2</v>
      </c>
      <c r="AE1616" s="91">
        <f>IF(AG1616=1,AK1616,AG1616)</f>
        <v>0.95238095238095244</v>
      </c>
      <c r="AF1616">
        <f>AD1616/2</f>
        <v>1</v>
      </c>
      <c r="AG1616" s="89">
        <f>IF(AND(AF1616&gt;=0,AF1616&lt;=1),1,"No aplica")</f>
        <v>1</v>
      </c>
      <c r="AH1616" s="92">
        <f>AD1616/(AG1616*2)</f>
        <v>1</v>
      </c>
      <c r="AI1616" s="93">
        <f>IF(AG1616=1,AG1616/$AG$1619,"No aplica")</f>
        <v>0.2</v>
      </c>
      <c r="AJ1616" s="93">
        <f>AF1616*AI1616</f>
        <v>0.2</v>
      </c>
      <c r="AK1616" s="93">
        <f>AJ1616*$AE$23</f>
        <v>0.95238095238095244</v>
      </c>
    </row>
    <row r="1617" spans="1:37" ht="25.35" customHeight="1" thickTop="1" thickBot="1">
      <c r="A1617" s="296" t="s">
        <v>2437</v>
      </c>
      <c r="B1617" s="297" t="s">
        <v>1410</v>
      </c>
      <c r="C1617" s="297" t="s">
        <v>1410</v>
      </c>
      <c r="D1617" s="297" t="s">
        <v>1410</v>
      </c>
      <c r="E1617" s="297" t="s">
        <v>1410</v>
      </c>
      <c r="F1617" s="297" t="s">
        <v>1410</v>
      </c>
      <c r="G1617" s="297" t="s">
        <v>1410</v>
      </c>
      <c r="H1617" s="297" t="s">
        <v>1410</v>
      </c>
      <c r="I1617" s="297" t="s">
        <v>1410</v>
      </c>
      <c r="J1617" s="297" t="s">
        <v>1410</v>
      </c>
      <c r="K1617" s="297" t="s">
        <v>1410</v>
      </c>
      <c r="L1617" s="297" t="s">
        <v>1410</v>
      </c>
      <c r="M1617" s="297" t="s">
        <v>1410</v>
      </c>
      <c r="N1617" s="297" t="s">
        <v>1410</v>
      </c>
      <c r="O1617" s="297" t="s">
        <v>1410</v>
      </c>
      <c r="P1617" s="297" t="s">
        <v>1410</v>
      </c>
      <c r="Q1617" s="297"/>
      <c r="R1617" s="297"/>
      <c r="S1617" s="297"/>
      <c r="T1617" s="297"/>
      <c r="U1617" s="297"/>
      <c r="V1617" s="297"/>
      <c r="W1617" s="297"/>
      <c r="X1617" s="297"/>
      <c r="Y1617" s="297"/>
      <c r="Z1617" s="297"/>
      <c r="AA1617" s="297"/>
      <c r="AB1617" s="297"/>
      <c r="AC1617" s="298"/>
      <c r="AD1617" s="205">
        <f>'Art. 121'!AF1561</f>
        <v>2</v>
      </c>
      <c r="AE1617" s="91">
        <f>IF(AG1617=1,AK1617,AG1617)</f>
        <v>0.95238095238095244</v>
      </c>
      <c r="AF1617">
        <f>AD1617/2</f>
        <v>1</v>
      </c>
      <c r="AG1617" s="89">
        <f>IF(AND(AF1617&gt;=0,AF1617&lt;=1),1,"No aplica")</f>
        <v>1</v>
      </c>
      <c r="AH1617" s="92">
        <f>AD1617/(AG1617*2)</f>
        <v>1</v>
      </c>
      <c r="AI1617" s="93">
        <f>IF(AG1617=1,AG1617/$AG$1619,"No aplica")</f>
        <v>0.2</v>
      </c>
      <c r="AJ1617" s="93">
        <f>AF1617*AI1617</f>
        <v>0.2</v>
      </c>
      <c r="AK1617" s="93">
        <f>AJ1617*$AE$23</f>
        <v>0.95238095238095244</v>
      </c>
    </row>
    <row r="1618" spans="1:37" ht="25.35" customHeight="1" thickTop="1" thickBot="1">
      <c r="A1618" s="296" t="s">
        <v>1411</v>
      </c>
      <c r="B1618" s="297" t="s">
        <v>1412</v>
      </c>
      <c r="C1618" s="297" t="s">
        <v>1412</v>
      </c>
      <c r="D1618" s="297" t="s">
        <v>1412</v>
      </c>
      <c r="E1618" s="297" t="s">
        <v>1412</v>
      </c>
      <c r="F1618" s="297" t="s">
        <v>1412</v>
      </c>
      <c r="G1618" s="297" t="s">
        <v>1412</v>
      </c>
      <c r="H1618" s="297" t="s">
        <v>1412</v>
      </c>
      <c r="I1618" s="297" t="s">
        <v>1412</v>
      </c>
      <c r="J1618" s="297" t="s">
        <v>1412</v>
      </c>
      <c r="K1618" s="297" t="s">
        <v>1412</v>
      </c>
      <c r="L1618" s="297" t="s">
        <v>1412</v>
      </c>
      <c r="M1618" s="297" t="s">
        <v>1412</v>
      </c>
      <c r="N1618" s="297" t="s">
        <v>1412</v>
      </c>
      <c r="O1618" s="297" t="s">
        <v>1412</v>
      </c>
      <c r="P1618" s="297" t="s">
        <v>1412</v>
      </c>
      <c r="Q1618" s="297"/>
      <c r="R1618" s="297"/>
      <c r="S1618" s="297"/>
      <c r="T1618" s="297"/>
      <c r="U1618" s="297"/>
      <c r="V1618" s="297"/>
      <c r="W1618" s="297"/>
      <c r="X1618" s="297"/>
      <c r="Y1618" s="297"/>
      <c r="Z1618" s="297"/>
      <c r="AA1618" s="297"/>
      <c r="AB1618" s="297"/>
      <c r="AC1618" s="298"/>
      <c r="AD1618" s="205">
        <f>'Art. 121'!AF1562</f>
        <v>2</v>
      </c>
      <c r="AE1618" s="91">
        <f>IF(AG1618=1,AK1618,AG1618)</f>
        <v>0.95238095238095244</v>
      </c>
      <c r="AF1618">
        <f>AD1618/2</f>
        <v>1</v>
      </c>
      <c r="AG1618" s="89">
        <f>IF(AND(AF1618&gt;=0,AF1618&lt;=1),1,"No aplica")</f>
        <v>1</v>
      </c>
      <c r="AH1618" s="92">
        <f>AD1618/(AG1618*2)</f>
        <v>1</v>
      </c>
      <c r="AI1618" s="93">
        <f>IF(AG1618=1,AG1618/$AG$1619,"No aplica")</f>
        <v>0.2</v>
      </c>
      <c r="AJ1618" s="93">
        <f>AF1618*AI1618</f>
        <v>0.2</v>
      </c>
      <c r="AK1618" s="93">
        <f>AJ1618*$AE$23</f>
        <v>0.95238095238095244</v>
      </c>
    </row>
    <row r="1619" spans="1:37" ht="25.35" customHeight="1" thickTop="1">
      <c r="A1619" s="304" t="s">
        <v>2438</v>
      </c>
      <c r="B1619" s="304"/>
      <c r="C1619" s="304"/>
      <c r="D1619" s="304"/>
      <c r="E1619" s="304"/>
      <c r="F1619" s="304"/>
      <c r="G1619" s="304"/>
      <c r="H1619" s="304"/>
      <c r="I1619" s="304"/>
      <c r="J1619" s="304"/>
      <c r="K1619" s="304"/>
      <c r="L1619" s="304"/>
      <c r="M1619" s="304"/>
      <c r="N1619" s="304"/>
      <c r="O1619" s="304"/>
      <c r="P1619" s="304"/>
      <c r="Q1619" s="304"/>
      <c r="R1619" s="304"/>
      <c r="S1619" s="304"/>
      <c r="T1619" s="304"/>
      <c r="U1619" s="304"/>
      <c r="V1619" s="304"/>
      <c r="W1619" s="304"/>
      <c r="X1619" s="304"/>
      <c r="Y1619" s="304"/>
      <c r="Z1619" s="304"/>
      <c r="AA1619" s="304"/>
      <c r="AB1619" s="304"/>
      <c r="AC1619" s="304"/>
      <c r="AD1619" s="304"/>
      <c r="AE1619" s="91">
        <f>SUM(AE1612:AE1618)</f>
        <v>4.7619047619047619</v>
      </c>
      <c r="AF1619" s="63"/>
      <c r="AG1619" s="94">
        <f>SUM(AG1614:AG1618)</f>
        <v>5</v>
      </c>
      <c r="AH1619" s="95"/>
      <c r="AI1619" s="96"/>
      <c r="AJ1619" s="96"/>
      <c r="AK1619" s="96"/>
    </row>
    <row r="1620" spans="1:37" ht="25.35" customHeight="1">
      <c r="A1620" s="302" t="s">
        <v>2439</v>
      </c>
      <c r="B1620" s="302"/>
      <c r="C1620" s="302"/>
      <c r="D1620" s="302"/>
      <c r="E1620" s="302"/>
      <c r="F1620" s="302"/>
      <c r="G1620" s="302"/>
      <c r="H1620" s="302"/>
      <c r="I1620" s="302"/>
      <c r="J1620" s="302"/>
      <c r="K1620" s="302"/>
      <c r="L1620" s="302"/>
      <c r="M1620" s="302"/>
      <c r="N1620" s="302"/>
      <c r="O1620" s="302"/>
      <c r="P1620" s="302"/>
      <c r="Q1620" s="302"/>
      <c r="R1620" s="302"/>
      <c r="S1620" s="302"/>
      <c r="T1620" s="302"/>
      <c r="U1620" s="302"/>
      <c r="V1620" s="302"/>
      <c r="W1620" s="302"/>
      <c r="X1620" s="302"/>
      <c r="Y1620" s="302"/>
      <c r="Z1620" s="302"/>
      <c r="AA1620" s="302"/>
      <c r="AB1620" s="302"/>
      <c r="AC1620" s="302"/>
      <c r="AD1620" s="302"/>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94" t="s">
        <v>1413</v>
      </c>
      <c r="B1623" s="294"/>
      <c r="C1623" s="294"/>
      <c r="D1623" s="294"/>
      <c r="E1623" s="294"/>
      <c r="F1623" s="294"/>
      <c r="G1623" s="294"/>
      <c r="H1623" s="294"/>
      <c r="I1623" s="294"/>
      <c r="J1623" s="294"/>
      <c r="K1623" s="294"/>
      <c r="L1623" s="294"/>
      <c r="M1623" s="294"/>
      <c r="N1623" s="294"/>
      <c r="O1623" s="294"/>
      <c r="P1623" s="294"/>
      <c r="Q1623" s="294"/>
      <c r="R1623" s="294"/>
      <c r="S1623" s="294"/>
      <c r="T1623" s="294"/>
      <c r="U1623" s="294"/>
      <c r="V1623" s="294"/>
      <c r="W1623" s="294"/>
      <c r="X1623" s="294"/>
      <c r="Y1623" s="294"/>
      <c r="Z1623" s="294"/>
      <c r="AA1623" s="294"/>
      <c r="AB1623" s="294"/>
      <c r="AC1623" s="294"/>
      <c r="AD1623" s="204"/>
      <c r="AE1623" s="204"/>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03" t="s">
        <v>44</v>
      </c>
      <c r="B1626" s="303"/>
      <c r="C1626" s="303"/>
      <c r="D1626" s="303"/>
      <c r="E1626" s="303"/>
      <c r="F1626" s="303"/>
      <c r="G1626" s="303"/>
      <c r="H1626" s="303"/>
      <c r="I1626" s="303"/>
      <c r="J1626" s="303"/>
      <c r="K1626" s="303"/>
      <c r="L1626" s="303"/>
      <c r="M1626" s="303"/>
      <c r="N1626" s="303"/>
      <c r="O1626" s="303"/>
      <c r="P1626" s="303"/>
      <c r="Q1626" s="303"/>
      <c r="R1626" s="303"/>
      <c r="S1626" s="303"/>
      <c r="T1626" s="303"/>
      <c r="U1626" s="303"/>
      <c r="V1626" s="303"/>
      <c r="W1626" s="303"/>
      <c r="X1626" s="303"/>
      <c r="Y1626" s="303"/>
      <c r="Z1626" s="303"/>
      <c r="AA1626" s="303"/>
      <c r="AB1626" s="303"/>
      <c r="AC1626" s="303"/>
      <c r="AD1626" s="67" t="s">
        <v>67</v>
      </c>
      <c r="AE1626" s="201" t="s">
        <v>9</v>
      </c>
      <c r="AF1626" s="89" t="s">
        <v>1877</v>
      </c>
      <c r="AG1626" s="89" t="s">
        <v>1878</v>
      </c>
      <c r="AH1626" s="89" t="s">
        <v>1879</v>
      </c>
      <c r="AI1626" s="90" t="s">
        <v>1880</v>
      </c>
      <c r="AJ1626" s="89"/>
      <c r="AK1626" s="90" t="s">
        <v>1881</v>
      </c>
    </row>
    <row r="1627" spans="1:37" ht="25.35" customHeight="1" thickTop="1" thickBot="1">
      <c r="A1627" s="296" t="s">
        <v>960</v>
      </c>
      <c r="B1627" s="297"/>
      <c r="C1627" s="297"/>
      <c r="D1627" s="297"/>
      <c r="E1627" s="297"/>
      <c r="F1627" s="297"/>
      <c r="G1627" s="297"/>
      <c r="H1627" s="297"/>
      <c r="I1627" s="297"/>
      <c r="J1627" s="297"/>
      <c r="K1627" s="297"/>
      <c r="L1627" s="297"/>
      <c r="M1627" s="297"/>
      <c r="N1627" s="297"/>
      <c r="O1627" s="297"/>
      <c r="P1627" s="297"/>
      <c r="Q1627" s="297"/>
      <c r="R1627" s="297"/>
      <c r="S1627" s="297"/>
      <c r="T1627" s="297"/>
      <c r="U1627" s="297"/>
      <c r="V1627" s="297"/>
      <c r="W1627" s="297"/>
      <c r="X1627" s="297"/>
      <c r="Y1627" s="297"/>
      <c r="Z1627" s="297"/>
      <c r="AA1627" s="297"/>
      <c r="AB1627" s="297"/>
      <c r="AC1627" s="298"/>
      <c r="AD1627" s="205">
        <f>'Art. 121'!AF1571</f>
        <v>3</v>
      </c>
      <c r="AE1627" s="91" t="str">
        <f t="shared" ref="AE1627:AE1636" si="280">IF(AG1627=1,AK1627,AG1627)</f>
        <v>No aplica</v>
      </c>
      <c r="AF1627">
        <f t="shared" ref="AF1627:AF1636" si="281">AD1627/2</f>
        <v>1.5</v>
      </c>
      <c r="AG1627" s="89" t="str">
        <f t="shared" ref="AG1627:AG1636" si="282">IF(AND(AF1627&gt;=0,AF1627&lt;=1),1,"No aplica")</f>
        <v>No aplica</v>
      </c>
      <c r="AH1627" s="92" t="e">
        <f t="shared" ref="AH1627:AH1636" si="283">AD1627/(AG1627*2)</f>
        <v>#VALUE!</v>
      </c>
      <c r="AI1627" s="93" t="str">
        <f t="shared" ref="AI1627:AI1636" si="284">IF(AG1627=1,AG1627/$AG$1637,"No aplica")</f>
        <v>No aplica</v>
      </c>
      <c r="AJ1627" s="93" t="e">
        <f t="shared" ref="AJ1627:AJ1636" si="285">AF1627*AI1627</f>
        <v>#VALUE!</v>
      </c>
      <c r="AK1627" s="93" t="e">
        <f t="shared" ref="AK1627:AK1636" si="286">AJ1627*$AE$23</f>
        <v>#VALUE!</v>
      </c>
    </row>
    <row r="1628" spans="1:37" ht="25.35" customHeight="1" thickTop="1" thickBot="1">
      <c r="A1628" s="296" t="s">
        <v>961</v>
      </c>
      <c r="B1628" s="297"/>
      <c r="C1628" s="297"/>
      <c r="D1628" s="297"/>
      <c r="E1628" s="297"/>
      <c r="F1628" s="297"/>
      <c r="G1628" s="297"/>
      <c r="H1628" s="297"/>
      <c r="I1628" s="297"/>
      <c r="J1628" s="297"/>
      <c r="K1628" s="297"/>
      <c r="L1628" s="297"/>
      <c r="M1628" s="297"/>
      <c r="N1628" s="297"/>
      <c r="O1628" s="297"/>
      <c r="P1628" s="297"/>
      <c r="Q1628" s="297"/>
      <c r="R1628" s="297"/>
      <c r="S1628" s="297"/>
      <c r="T1628" s="297"/>
      <c r="U1628" s="297"/>
      <c r="V1628" s="297"/>
      <c r="W1628" s="297"/>
      <c r="X1628" s="297"/>
      <c r="Y1628" s="297"/>
      <c r="Z1628" s="297"/>
      <c r="AA1628" s="297"/>
      <c r="AB1628" s="297"/>
      <c r="AC1628" s="298"/>
      <c r="AD1628" s="205">
        <f>'Art. 121'!AF1572</f>
        <v>3</v>
      </c>
      <c r="AE1628" s="91" t="str">
        <f t="shared" si="280"/>
        <v>No aplica</v>
      </c>
      <c r="AF1628">
        <f t="shared" si="281"/>
        <v>1.5</v>
      </c>
      <c r="AG1628" s="89" t="str">
        <f t="shared" si="282"/>
        <v>No aplica</v>
      </c>
      <c r="AH1628" s="92" t="e">
        <f t="shared" si="283"/>
        <v>#VALUE!</v>
      </c>
      <c r="AI1628" s="93" t="str">
        <f t="shared" si="284"/>
        <v>No aplica</v>
      </c>
      <c r="AJ1628" s="93" t="e">
        <f t="shared" si="285"/>
        <v>#VALUE!</v>
      </c>
      <c r="AK1628" s="93" t="e">
        <f t="shared" si="286"/>
        <v>#VALUE!</v>
      </c>
    </row>
    <row r="1629" spans="1:37" ht="25.35" customHeight="1" thickTop="1" thickBot="1">
      <c r="A1629" s="296" t="s">
        <v>1415</v>
      </c>
      <c r="B1629" s="297"/>
      <c r="C1629" s="297"/>
      <c r="D1629" s="297"/>
      <c r="E1629" s="297"/>
      <c r="F1629" s="297"/>
      <c r="G1629" s="297"/>
      <c r="H1629" s="297"/>
      <c r="I1629" s="297"/>
      <c r="J1629" s="297"/>
      <c r="K1629" s="297"/>
      <c r="L1629" s="297"/>
      <c r="M1629" s="297"/>
      <c r="N1629" s="297"/>
      <c r="O1629" s="297"/>
      <c r="P1629" s="297"/>
      <c r="Q1629" s="297"/>
      <c r="R1629" s="297"/>
      <c r="S1629" s="297"/>
      <c r="T1629" s="297"/>
      <c r="U1629" s="297"/>
      <c r="V1629" s="297"/>
      <c r="W1629" s="297"/>
      <c r="X1629" s="297"/>
      <c r="Y1629" s="297"/>
      <c r="Z1629" s="297"/>
      <c r="AA1629" s="297"/>
      <c r="AB1629" s="297"/>
      <c r="AC1629" s="298"/>
      <c r="AD1629" s="205">
        <f>'Art. 121'!AF1573</f>
        <v>3</v>
      </c>
      <c r="AE1629" s="91" t="str">
        <f t="shared" si="280"/>
        <v>No aplica</v>
      </c>
      <c r="AF1629">
        <f t="shared" si="281"/>
        <v>1.5</v>
      </c>
      <c r="AG1629" s="89" t="str">
        <f t="shared" si="282"/>
        <v>No aplica</v>
      </c>
      <c r="AH1629" s="92" t="e">
        <f t="shared" si="283"/>
        <v>#VALUE!</v>
      </c>
      <c r="AI1629" s="93" t="str">
        <f t="shared" si="284"/>
        <v>No aplica</v>
      </c>
      <c r="AJ1629" s="93" t="e">
        <f t="shared" si="285"/>
        <v>#VALUE!</v>
      </c>
      <c r="AK1629" s="93" t="e">
        <f t="shared" si="286"/>
        <v>#VALUE!</v>
      </c>
    </row>
    <row r="1630" spans="1:37" ht="25.35" customHeight="1" thickTop="1" thickBot="1">
      <c r="A1630" s="296" t="s">
        <v>1416</v>
      </c>
      <c r="B1630" s="297"/>
      <c r="C1630" s="297"/>
      <c r="D1630" s="297"/>
      <c r="E1630" s="297"/>
      <c r="F1630" s="297"/>
      <c r="G1630" s="297"/>
      <c r="H1630" s="297"/>
      <c r="I1630" s="297"/>
      <c r="J1630" s="297"/>
      <c r="K1630" s="297"/>
      <c r="L1630" s="297"/>
      <c r="M1630" s="297"/>
      <c r="N1630" s="297"/>
      <c r="O1630" s="297"/>
      <c r="P1630" s="297"/>
      <c r="Q1630" s="297"/>
      <c r="R1630" s="297"/>
      <c r="S1630" s="297"/>
      <c r="T1630" s="297"/>
      <c r="U1630" s="297"/>
      <c r="V1630" s="297"/>
      <c r="W1630" s="297"/>
      <c r="X1630" s="297"/>
      <c r="Y1630" s="297"/>
      <c r="Z1630" s="297"/>
      <c r="AA1630" s="297"/>
      <c r="AB1630" s="297"/>
      <c r="AC1630" s="298"/>
      <c r="AD1630" s="205">
        <f>'Art. 121'!AF1574</f>
        <v>3</v>
      </c>
      <c r="AE1630" s="91" t="str">
        <f t="shared" si="280"/>
        <v>No aplica</v>
      </c>
      <c r="AF1630">
        <f t="shared" si="281"/>
        <v>1.5</v>
      </c>
      <c r="AG1630" s="89" t="str">
        <f t="shared" si="282"/>
        <v>No aplica</v>
      </c>
      <c r="AH1630" s="92" t="e">
        <f t="shared" si="283"/>
        <v>#VALUE!</v>
      </c>
      <c r="AI1630" s="93" t="str">
        <f t="shared" si="284"/>
        <v>No aplica</v>
      </c>
      <c r="AJ1630" s="93" t="e">
        <f t="shared" si="285"/>
        <v>#VALUE!</v>
      </c>
      <c r="AK1630" s="93" t="e">
        <f t="shared" si="286"/>
        <v>#VALUE!</v>
      </c>
    </row>
    <row r="1631" spans="1:37" ht="25.35" customHeight="1" thickTop="1" thickBot="1">
      <c r="A1631" s="296" t="s">
        <v>1417</v>
      </c>
      <c r="B1631" s="297"/>
      <c r="C1631" s="297"/>
      <c r="D1631" s="297"/>
      <c r="E1631" s="297"/>
      <c r="F1631" s="297"/>
      <c r="G1631" s="297"/>
      <c r="H1631" s="297"/>
      <c r="I1631" s="297"/>
      <c r="J1631" s="297"/>
      <c r="K1631" s="297"/>
      <c r="L1631" s="297"/>
      <c r="M1631" s="297"/>
      <c r="N1631" s="297"/>
      <c r="O1631" s="297"/>
      <c r="P1631" s="297"/>
      <c r="Q1631" s="297"/>
      <c r="R1631" s="297"/>
      <c r="S1631" s="297"/>
      <c r="T1631" s="297"/>
      <c r="U1631" s="297"/>
      <c r="V1631" s="297"/>
      <c r="W1631" s="297"/>
      <c r="X1631" s="297"/>
      <c r="Y1631" s="297"/>
      <c r="Z1631" s="297"/>
      <c r="AA1631" s="297"/>
      <c r="AB1631" s="297"/>
      <c r="AC1631" s="298"/>
      <c r="AD1631" s="205">
        <f>'Art. 121'!AF1575</f>
        <v>3</v>
      </c>
      <c r="AE1631" s="91" t="str">
        <f t="shared" si="280"/>
        <v>No aplica</v>
      </c>
      <c r="AF1631">
        <f t="shared" si="281"/>
        <v>1.5</v>
      </c>
      <c r="AG1631" s="89" t="str">
        <f t="shared" si="282"/>
        <v>No aplica</v>
      </c>
      <c r="AH1631" s="92" t="e">
        <f t="shared" si="283"/>
        <v>#VALUE!</v>
      </c>
      <c r="AI1631" s="93" t="str">
        <f t="shared" si="284"/>
        <v>No aplica</v>
      </c>
      <c r="AJ1631" s="93" t="e">
        <f t="shared" si="285"/>
        <v>#VALUE!</v>
      </c>
      <c r="AK1631" s="93" t="e">
        <f t="shared" si="286"/>
        <v>#VALUE!</v>
      </c>
    </row>
    <row r="1632" spans="1:37" ht="25.35" customHeight="1" thickTop="1" thickBot="1">
      <c r="A1632" s="296" t="s">
        <v>1418</v>
      </c>
      <c r="B1632" s="297"/>
      <c r="C1632" s="297"/>
      <c r="D1632" s="297"/>
      <c r="E1632" s="297"/>
      <c r="F1632" s="297"/>
      <c r="G1632" s="297"/>
      <c r="H1632" s="297"/>
      <c r="I1632" s="297"/>
      <c r="J1632" s="297"/>
      <c r="K1632" s="297"/>
      <c r="L1632" s="297"/>
      <c r="M1632" s="297"/>
      <c r="N1632" s="297"/>
      <c r="O1632" s="297"/>
      <c r="P1632" s="297"/>
      <c r="Q1632" s="297"/>
      <c r="R1632" s="297"/>
      <c r="S1632" s="297"/>
      <c r="T1632" s="297"/>
      <c r="U1632" s="297"/>
      <c r="V1632" s="297"/>
      <c r="W1632" s="297"/>
      <c r="X1632" s="297"/>
      <c r="Y1632" s="297"/>
      <c r="Z1632" s="297"/>
      <c r="AA1632" s="297"/>
      <c r="AB1632" s="297"/>
      <c r="AC1632" s="298"/>
      <c r="AD1632" s="205">
        <f>'Art. 121'!AF1576</f>
        <v>3</v>
      </c>
      <c r="AE1632" s="91" t="str">
        <f t="shared" si="280"/>
        <v>No aplica</v>
      </c>
      <c r="AF1632">
        <f t="shared" si="281"/>
        <v>1.5</v>
      </c>
      <c r="AG1632" s="89" t="str">
        <f t="shared" si="282"/>
        <v>No aplica</v>
      </c>
      <c r="AH1632" s="92" t="e">
        <f t="shared" si="283"/>
        <v>#VALUE!</v>
      </c>
      <c r="AI1632" s="93" t="str">
        <f t="shared" si="284"/>
        <v>No aplica</v>
      </c>
      <c r="AJ1632" s="93" t="e">
        <f t="shared" si="285"/>
        <v>#VALUE!</v>
      </c>
      <c r="AK1632" s="93" t="e">
        <f t="shared" si="286"/>
        <v>#VALUE!</v>
      </c>
    </row>
    <row r="1633" spans="1:37" ht="25.35" customHeight="1" thickTop="1" thickBot="1">
      <c r="A1633" s="296" t="s">
        <v>1419</v>
      </c>
      <c r="B1633" s="297"/>
      <c r="C1633" s="297"/>
      <c r="D1633" s="297"/>
      <c r="E1633" s="297"/>
      <c r="F1633" s="297"/>
      <c r="G1633" s="297"/>
      <c r="H1633" s="297"/>
      <c r="I1633" s="297"/>
      <c r="J1633" s="297"/>
      <c r="K1633" s="297"/>
      <c r="L1633" s="297"/>
      <c r="M1633" s="297"/>
      <c r="N1633" s="297"/>
      <c r="O1633" s="297"/>
      <c r="P1633" s="297"/>
      <c r="Q1633" s="297"/>
      <c r="R1633" s="297"/>
      <c r="S1633" s="297"/>
      <c r="T1633" s="297"/>
      <c r="U1633" s="297"/>
      <c r="V1633" s="297"/>
      <c r="W1633" s="297"/>
      <c r="X1633" s="297"/>
      <c r="Y1633" s="297"/>
      <c r="Z1633" s="297"/>
      <c r="AA1633" s="297"/>
      <c r="AB1633" s="297"/>
      <c r="AC1633" s="298"/>
      <c r="AD1633" s="205">
        <f>'Art. 121'!AF1577</f>
        <v>3</v>
      </c>
      <c r="AE1633" s="91" t="str">
        <f t="shared" si="280"/>
        <v>No aplica</v>
      </c>
      <c r="AF1633">
        <f t="shared" si="281"/>
        <v>1.5</v>
      </c>
      <c r="AG1633" s="89" t="str">
        <f t="shared" si="282"/>
        <v>No aplica</v>
      </c>
      <c r="AH1633" s="92" t="e">
        <f t="shared" si="283"/>
        <v>#VALUE!</v>
      </c>
      <c r="AI1633" s="93" t="str">
        <f t="shared" si="284"/>
        <v>No aplica</v>
      </c>
      <c r="AJ1633" s="93" t="e">
        <f t="shared" si="285"/>
        <v>#VALUE!</v>
      </c>
      <c r="AK1633" s="93" t="e">
        <f t="shared" si="286"/>
        <v>#VALUE!</v>
      </c>
    </row>
    <row r="1634" spans="1:37" ht="25.35" customHeight="1" thickTop="1" thickBot="1">
      <c r="A1634" s="296" t="s">
        <v>1420</v>
      </c>
      <c r="B1634" s="297"/>
      <c r="C1634" s="297"/>
      <c r="D1634" s="297"/>
      <c r="E1634" s="297"/>
      <c r="F1634" s="297"/>
      <c r="G1634" s="297"/>
      <c r="H1634" s="297"/>
      <c r="I1634" s="297"/>
      <c r="J1634" s="297"/>
      <c r="K1634" s="297"/>
      <c r="L1634" s="297"/>
      <c r="M1634" s="297"/>
      <c r="N1634" s="297"/>
      <c r="O1634" s="297"/>
      <c r="P1634" s="297"/>
      <c r="Q1634" s="297"/>
      <c r="R1634" s="297"/>
      <c r="S1634" s="297"/>
      <c r="T1634" s="297"/>
      <c r="U1634" s="297"/>
      <c r="V1634" s="297"/>
      <c r="W1634" s="297"/>
      <c r="X1634" s="297"/>
      <c r="Y1634" s="297"/>
      <c r="Z1634" s="297"/>
      <c r="AA1634" s="297"/>
      <c r="AB1634" s="297"/>
      <c r="AC1634" s="298"/>
      <c r="AD1634" s="205">
        <f>'Art. 121'!AF1578</f>
        <v>3</v>
      </c>
      <c r="AE1634" s="91" t="str">
        <f t="shared" si="280"/>
        <v>No aplica</v>
      </c>
      <c r="AF1634">
        <f t="shared" si="281"/>
        <v>1.5</v>
      </c>
      <c r="AG1634" s="89" t="str">
        <f t="shared" si="282"/>
        <v>No aplica</v>
      </c>
      <c r="AH1634" s="92" t="e">
        <f t="shared" si="283"/>
        <v>#VALUE!</v>
      </c>
      <c r="AI1634" s="93" t="str">
        <f t="shared" si="284"/>
        <v>No aplica</v>
      </c>
      <c r="AJ1634" s="93" t="e">
        <f t="shared" si="285"/>
        <v>#VALUE!</v>
      </c>
      <c r="AK1634" s="93" t="e">
        <f t="shared" si="286"/>
        <v>#VALUE!</v>
      </c>
    </row>
    <row r="1635" spans="1:37" ht="25.35" customHeight="1" thickTop="1" thickBot="1">
      <c r="A1635" s="296" t="s">
        <v>2440</v>
      </c>
      <c r="B1635" s="297"/>
      <c r="C1635" s="297"/>
      <c r="D1635" s="297"/>
      <c r="E1635" s="297"/>
      <c r="F1635" s="297"/>
      <c r="G1635" s="297"/>
      <c r="H1635" s="297"/>
      <c r="I1635" s="297"/>
      <c r="J1635" s="297"/>
      <c r="K1635" s="297"/>
      <c r="L1635" s="297"/>
      <c r="M1635" s="297"/>
      <c r="N1635" s="297"/>
      <c r="O1635" s="297"/>
      <c r="P1635" s="297"/>
      <c r="Q1635" s="297"/>
      <c r="R1635" s="297"/>
      <c r="S1635" s="297"/>
      <c r="T1635" s="297"/>
      <c r="U1635" s="297"/>
      <c r="V1635" s="297"/>
      <c r="W1635" s="297"/>
      <c r="X1635" s="297"/>
      <c r="Y1635" s="297"/>
      <c r="Z1635" s="297"/>
      <c r="AA1635" s="297"/>
      <c r="AB1635" s="297"/>
      <c r="AC1635" s="298"/>
      <c r="AD1635" s="205">
        <f>'Art. 121'!AF1579</f>
        <v>3</v>
      </c>
      <c r="AE1635" s="91" t="str">
        <f t="shared" si="280"/>
        <v>No aplica</v>
      </c>
      <c r="AF1635">
        <f t="shared" si="281"/>
        <v>1.5</v>
      </c>
      <c r="AG1635" s="89" t="str">
        <f t="shared" si="282"/>
        <v>No aplica</v>
      </c>
      <c r="AH1635" s="92" t="e">
        <f t="shared" si="283"/>
        <v>#VALUE!</v>
      </c>
      <c r="AI1635" s="93" t="str">
        <f t="shared" si="284"/>
        <v>No aplica</v>
      </c>
      <c r="AJ1635" s="93" t="e">
        <f t="shared" si="285"/>
        <v>#VALUE!</v>
      </c>
      <c r="AK1635" s="93" t="e">
        <f t="shared" si="286"/>
        <v>#VALUE!</v>
      </c>
    </row>
    <row r="1636" spans="1:37" ht="25.35" customHeight="1" thickTop="1" thickBot="1">
      <c r="A1636" s="296" t="s">
        <v>1422</v>
      </c>
      <c r="B1636" s="297"/>
      <c r="C1636" s="297"/>
      <c r="D1636" s="297"/>
      <c r="E1636" s="297"/>
      <c r="F1636" s="297"/>
      <c r="G1636" s="297"/>
      <c r="H1636" s="297"/>
      <c r="I1636" s="297"/>
      <c r="J1636" s="297"/>
      <c r="K1636" s="297"/>
      <c r="L1636" s="297"/>
      <c r="M1636" s="297"/>
      <c r="N1636" s="297"/>
      <c r="O1636" s="297"/>
      <c r="P1636" s="297"/>
      <c r="Q1636" s="297"/>
      <c r="R1636" s="297"/>
      <c r="S1636" s="297"/>
      <c r="T1636" s="297"/>
      <c r="U1636" s="297"/>
      <c r="V1636" s="297"/>
      <c r="W1636" s="297"/>
      <c r="X1636" s="297"/>
      <c r="Y1636" s="297"/>
      <c r="Z1636" s="297"/>
      <c r="AA1636" s="297"/>
      <c r="AB1636" s="297"/>
      <c r="AC1636" s="298"/>
      <c r="AD1636" s="205">
        <f>'Art. 121'!AF1580</f>
        <v>3</v>
      </c>
      <c r="AE1636" s="91" t="str">
        <f t="shared" si="280"/>
        <v>No aplica</v>
      </c>
      <c r="AF1636">
        <f t="shared" si="281"/>
        <v>1.5</v>
      </c>
      <c r="AG1636" s="89" t="str">
        <f t="shared" si="282"/>
        <v>No aplica</v>
      </c>
      <c r="AH1636" s="92" t="e">
        <f t="shared" si="283"/>
        <v>#VALUE!</v>
      </c>
      <c r="AI1636" s="93" t="str">
        <f t="shared" si="284"/>
        <v>No aplica</v>
      </c>
      <c r="AJ1636" s="93" t="e">
        <f t="shared" si="285"/>
        <v>#VALUE!</v>
      </c>
      <c r="AK1636" s="93" t="e">
        <f t="shared" si="286"/>
        <v>#VALUE!</v>
      </c>
    </row>
    <row r="1637" spans="1:37" ht="25.35" customHeight="1" thickTop="1">
      <c r="A1637" s="304" t="s">
        <v>2441</v>
      </c>
      <c r="B1637" s="304"/>
      <c r="C1637" s="304"/>
      <c r="D1637" s="304"/>
      <c r="E1637" s="304"/>
      <c r="F1637" s="304"/>
      <c r="G1637" s="304"/>
      <c r="H1637" s="304"/>
      <c r="I1637" s="304"/>
      <c r="J1637" s="304"/>
      <c r="K1637" s="304"/>
      <c r="L1637" s="304"/>
      <c r="M1637" s="304"/>
      <c r="N1637" s="304"/>
      <c r="O1637" s="304"/>
      <c r="P1637" s="304"/>
      <c r="Q1637" s="304"/>
      <c r="R1637" s="304"/>
      <c r="S1637" s="304"/>
      <c r="T1637" s="304"/>
      <c r="U1637" s="304"/>
      <c r="V1637" s="304"/>
      <c r="W1637" s="304"/>
      <c r="X1637" s="304"/>
      <c r="Y1637" s="304"/>
      <c r="Z1637" s="304"/>
      <c r="AA1637" s="304"/>
      <c r="AB1637" s="304"/>
      <c r="AC1637" s="304"/>
      <c r="AD1637" s="304"/>
      <c r="AE1637" s="91">
        <f>SUM(AE1627:AE1636)</f>
        <v>0</v>
      </c>
      <c r="AF1637" s="63"/>
      <c r="AG1637" s="94">
        <f>SUM(AG1627:AG1636)</f>
        <v>0</v>
      </c>
      <c r="AH1637" s="95"/>
      <c r="AI1637" s="96"/>
      <c r="AJ1637" s="96"/>
      <c r="AK1637" s="96"/>
    </row>
    <row r="1638" spans="1:37" ht="25.35" customHeight="1">
      <c r="A1638" s="302" t="s">
        <v>2442</v>
      </c>
      <c r="B1638" s="302"/>
      <c r="C1638" s="302"/>
      <c r="D1638" s="302"/>
      <c r="E1638" s="302"/>
      <c r="F1638" s="302"/>
      <c r="G1638" s="302"/>
      <c r="H1638" s="302"/>
      <c r="I1638" s="302"/>
      <c r="J1638" s="302"/>
      <c r="K1638" s="302"/>
      <c r="L1638" s="302"/>
      <c r="M1638" s="302"/>
      <c r="N1638" s="302"/>
      <c r="O1638" s="302"/>
      <c r="P1638" s="302"/>
      <c r="Q1638" s="302"/>
      <c r="R1638" s="302"/>
      <c r="S1638" s="302"/>
      <c r="T1638" s="302"/>
      <c r="U1638" s="302"/>
      <c r="V1638" s="302"/>
      <c r="W1638" s="302"/>
      <c r="X1638" s="302"/>
      <c r="Y1638" s="302"/>
      <c r="Z1638" s="302"/>
      <c r="AA1638" s="302"/>
      <c r="AB1638" s="302"/>
      <c r="AC1638" s="302"/>
      <c r="AD1638" s="302"/>
      <c r="AE1638" s="91">
        <f>AE1637/$AE$23*100</f>
        <v>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05" t="s">
        <v>79</v>
      </c>
      <c r="B1640" s="305"/>
      <c r="C1640" s="305"/>
      <c r="D1640" s="305"/>
      <c r="E1640" s="305"/>
      <c r="F1640" s="305"/>
      <c r="G1640" s="305"/>
      <c r="H1640" s="305"/>
      <c r="I1640" s="305"/>
      <c r="J1640" s="305"/>
      <c r="K1640" s="305"/>
      <c r="L1640" s="305"/>
      <c r="M1640" s="305"/>
      <c r="N1640" s="305"/>
      <c r="O1640" s="305"/>
      <c r="P1640" s="305"/>
      <c r="Q1640" s="305"/>
      <c r="R1640" s="305"/>
      <c r="S1640" s="305"/>
      <c r="T1640" s="305"/>
      <c r="U1640" s="305"/>
      <c r="V1640" s="305"/>
      <c r="W1640" s="305"/>
      <c r="X1640" s="305"/>
      <c r="Y1640" s="305"/>
      <c r="Z1640" s="305"/>
      <c r="AA1640" s="305"/>
      <c r="AB1640" s="305"/>
      <c r="AC1640" s="305"/>
      <c r="AD1640" s="106" t="s">
        <v>67</v>
      </c>
      <c r="AE1640" s="107" t="s">
        <v>9</v>
      </c>
      <c r="AF1640" s="89" t="s">
        <v>1877</v>
      </c>
      <c r="AG1640" s="89" t="s">
        <v>1878</v>
      </c>
      <c r="AH1640" s="89" t="s">
        <v>1879</v>
      </c>
      <c r="AI1640" s="90" t="s">
        <v>1880</v>
      </c>
      <c r="AJ1640" s="89"/>
      <c r="AK1640" s="90" t="s">
        <v>1881</v>
      </c>
    </row>
    <row r="1641" spans="1:37" ht="25.35" customHeight="1" thickTop="1" thickBot="1">
      <c r="A1641" s="296" t="s">
        <v>998</v>
      </c>
      <c r="B1641" s="297"/>
      <c r="C1641" s="297"/>
      <c r="D1641" s="297"/>
      <c r="E1641" s="297"/>
      <c r="F1641" s="297"/>
      <c r="G1641" s="297"/>
      <c r="H1641" s="297"/>
      <c r="I1641" s="297"/>
      <c r="J1641" s="297"/>
      <c r="K1641" s="297"/>
      <c r="L1641" s="297"/>
      <c r="M1641" s="297"/>
      <c r="N1641" s="297"/>
      <c r="O1641" s="297"/>
      <c r="P1641" s="297"/>
      <c r="Q1641" s="297"/>
      <c r="R1641" s="297"/>
      <c r="S1641" s="297"/>
      <c r="T1641" s="297"/>
      <c r="U1641" s="297"/>
      <c r="V1641" s="297"/>
      <c r="W1641" s="297"/>
      <c r="X1641" s="297"/>
      <c r="Y1641" s="297"/>
      <c r="Z1641" s="297"/>
      <c r="AA1641" s="297"/>
      <c r="AB1641" s="297"/>
      <c r="AC1641" s="298"/>
      <c r="AD1641" s="205">
        <f>'Art. 121'!AF1583</f>
        <v>3</v>
      </c>
      <c r="AE1641" s="91" t="str">
        <f>IF(AG1641=1,AK1641,AG1641)</f>
        <v>No aplica</v>
      </c>
      <c r="AF1641">
        <f>AD1641/2</f>
        <v>1.5</v>
      </c>
      <c r="AG1641" s="89" t="str">
        <f>IF(AND(AF1641&gt;=0,AF1641&lt;=1),1,"No aplica")</f>
        <v>No aplica</v>
      </c>
      <c r="AH1641" s="92" t="e">
        <f>AD1641/(AG1641*2)</f>
        <v>#VALUE!</v>
      </c>
      <c r="AI1641" s="93" t="str">
        <f>IF(AG1641=1,AG1641/$AG$1646,"No aplica")</f>
        <v>No aplica</v>
      </c>
      <c r="AJ1641" s="93" t="e">
        <f>AF1641*AI1641</f>
        <v>#VALUE!</v>
      </c>
      <c r="AK1641" s="93" t="e">
        <f>AJ1641*$AE$23</f>
        <v>#VALUE!</v>
      </c>
    </row>
    <row r="1642" spans="1:37" ht="25.35" customHeight="1" thickTop="1" thickBot="1">
      <c r="A1642" s="296" t="s">
        <v>2285</v>
      </c>
      <c r="B1642" s="297"/>
      <c r="C1642" s="297"/>
      <c r="D1642" s="297"/>
      <c r="E1642" s="297"/>
      <c r="F1642" s="297"/>
      <c r="G1642" s="297"/>
      <c r="H1642" s="297"/>
      <c r="I1642" s="297"/>
      <c r="J1642" s="297"/>
      <c r="K1642" s="297"/>
      <c r="L1642" s="297"/>
      <c r="M1642" s="297"/>
      <c r="N1642" s="297"/>
      <c r="O1642" s="297"/>
      <c r="P1642" s="297"/>
      <c r="Q1642" s="297"/>
      <c r="R1642" s="297"/>
      <c r="S1642" s="297"/>
      <c r="T1642" s="297"/>
      <c r="U1642" s="297"/>
      <c r="V1642" s="297"/>
      <c r="W1642" s="297"/>
      <c r="X1642" s="297"/>
      <c r="Y1642" s="297"/>
      <c r="Z1642" s="297"/>
      <c r="AA1642" s="297"/>
      <c r="AB1642" s="297"/>
      <c r="AC1642" s="298"/>
      <c r="AD1642" s="205">
        <f>'Art. 121'!AF1584</f>
        <v>3</v>
      </c>
      <c r="AE1642" s="91" t="str">
        <f>IF(AG1642=1,AK1642,AG1642)</f>
        <v>No aplica</v>
      </c>
      <c r="AF1642">
        <f>AD1642/2</f>
        <v>1.5</v>
      </c>
      <c r="AG1642" s="89" t="str">
        <f>IF(AND(AF1642&gt;=0,AF1642&lt;=1),1,"No aplica")</f>
        <v>No aplica</v>
      </c>
      <c r="AH1642" s="92" t="e">
        <f>AD1642/(AG1642*2)</f>
        <v>#VALUE!</v>
      </c>
      <c r="AI1642" s="93" t="str">
        <f>IF(AG1642=1,AG1642/$AG$1646,"No aplica")</f>
        <v>No aplica</v>
      </c>
      <c r="AJ1642" s="93" t="e">
        <f>AF1642*AI1642</f>
        <v>#VALUE!</v>
      </c>
      <c r="AK1642" s="93" t="e">
        <f>AJ1642*$AE$23</f>
        <v>#VALUE!</v>
      </c>
    </row>
    <row r="1643" spans="1:37" ht="25.35" customHeight="1" thickTop="1" thickBot="1">
      <c r="A1643" s="296" t="s">
        <v>2286</v>
      </c>
      <c r="B1643" s="297"/>
      <c r="C1643" s="297"/>
      <c r="D1643" s="297"/>
      <c r="E1643" s="297"/>
      <c r="F1643" s="297"/>
      <c r="G1643" s="297"/>
      <c r="H1643" s="297"/>
      <c r="I1643" s="297"/>
      <c r="J1643" s="297"/>
      <c r="K1643" s="297"/>
      <c r="L1643" s="297"/>
      <c r="M1643" s="297"/>
      <c r="N1643" s="297"/>
      <c r="O1643" s="297"/>
      <c r="P1643" s="297"/>
      <c r="Q1643" s="297"/>
      <c r="R1643" s="297"/>
      <c r="S1643" s="297"/>
      <c r="T1643" s="297"/>
      <c r="U1643" s="297"/>
      <c r="V1643" s="297"/>
      <c r="W1643" s="297"/>
      <c r="X1643" s="297"/>
      <c r="Y1643" s="297"/>
      <c r="Z1643" s="297"/>
      <c r="AA1643" s="297"/>
      <c r="AB1643" s="297"/>
      <c r="AC1643" s="298"/>
      <c r="AD1643" s="205">
        <f>'Art. 121'!AF1585</f>
        <v>3</v>
      </c>
      <c r="AE1643" s="91" t="str">
        <f>IF(AG1643=1,AK1643,AG1643)</f>
        <v>No aplica</v>
      </c>
      <c r="AF1643">
        <f>AD1643/2</f>
        <v>1.5</v>
      </c>
      <c r="AG1643" s="89" t="str">
        <f>IF(AND(AF1643&gt;=0,AF1643&lt;=1),1,"No aplica")</f>
        <v>No aplica</v>
      </c>
      <c r="AH1643" s="92" t="e">
        <f>AD1643/(AG1643*2)</f>
        <v>#VALUE!</v>
      </c>
      <c r="AI1643" s="93" t="str">
        <f>IF(AG1643=1,AG1643/$AG$1646,"No aplica")</f>
        <v>No aplica</v>
      </c>
      <c r="AJ1643" s="93" t="e">
        <f>AF1643*AI1643</f>
        <v>#VALUE!</v>
      </c>
      <c r="AK1643" s="93" t="e">
        <f>AJ1643*$AE$23</f>
        <v>#VALUE!</v>
      </c>
    </row>
    <row r="1644" spans="1:37" ht="25.35" customHeight="1" thickTop="1" thickBot="1">
      <c r="A1644" s="296" t="s">
        <v>2287</v>
      </c>
      <c r="B1644" s="297"/>
      <c r="C1644" s="297"/>
      <c r="D1644" s="297"/>
      <c r="E1644" s="297"/>
      <c r="F1644" s="297"/>
      <c r="G1644" s="297"/>
      <c r="H1644" s="297"/>
      <c r="I1644" s="297"/>
      <c r="J1644" s="297"/>
      <c r="K1644" s="297"/>
      <c r="L1644" s="297"/>
      <c r="M1644" s="297"/>
      <c r="N1644" s="297"/>
      <c r="O1644" s="297"/>
      <c r="P1644" s="297"/>
      <c r="Q1644" s="297"/>
      <c r="R1644" s="297"/>
      <c r="S1644" s="297"/>
      <c r="T1644" s="297"/>
      <c r="U1644" s="297"/>
      <c r="V1644" s="297"/>
      <c r="W1644" s="297"/>
      <c r="X1644" s="297"/>
      <c r="Y1644" s="297"/>
      <c r="Z1644" s="297"/>
      <c r="AA1644" s="297"/>
      <c r="AB1644" s="297"/>
      <c r="AC1644" s="298"/>
      <c r="AD1644" s="205">
        <f>'Art. 121'!AF1586</f>
        <v>3</v>
      </c>
      <c r="AE1644" s="91" t="str">
        <f>IF(AG1644=1,AK1644,AG1644)</f>
        <v>No aplica</v>
      </c>
      <c r="AF1644">
        <f>AD1644/2</f>
        <v>1.5</v>
      </c>
      <c r="AG1644" s="89" t="str">
        <f>IF(AND(AF1644&gt;=0,AF1644&lt;=1),1,"No aplica")</f>
        <v>No aplica</v>
      </c>
      <c r="AH1644" s="92" t="e">
        <f>AD1644/(AG1644*2)</f>
        <v>#VALUE!</v>
      </c>
      <c r="AI1644" s="93" t="str">
        <f>IF(AG1644=1,AG1644/$AG$1646,"No aplica")</f>
        <v>No aplica</v>
      </c>
      <c r="AJ1644" s="93" t="e">
        <f>AF1644*AI1644</f>
        <v>#VALUE!</v>
      </c>
      <c r="AK1644" s="93" t="e">
        <f>AJ1644*$AE$23</f>
        <v>#VALUE!</v>
      </c>
    </row>
    <row r="1645" spans="1:37" ht="25.35" customHeight="1" thickTop="1" thickBot="1">
      <c r="A1645" s="296" t="s">
        <v>1423</v>
      </c>
      <c r="B1645" s="297"/>
      <c r="C1645" s="297"/>
      <c r="D1645" s="297"/>
      <c r="E1645" s="297"/>
      <c r="F1645" s="297"/>
      <c r="G1645" s="297"/>
      <c r="H1645" s="297"/>
      <c r="I1645" s="297"/>
      <c r="J1645" s="297"/>
      <c r="K1645" s="297"/>
      <c r="L1645" s="297"/>
      <c r="M1645" s="297"/>
      <c r="N1645" s="297"/>
      <c r="O1645" s="297"/>
      <c r="P1645" s="297"/>
      <c r="Q1645" s="297"/>
      <c r="R1645" s="297"/>
      <c r="S1645" s="297"/>
      <c r="T1645" s="297"/>
      <c r="U1645" s="297"/>
      <c r="V1645" s="297"/>
      <c r="W1645" s="297"/>
      <c r="X1645" s="297"/>
      <c r="Y1645" s="297"/>
      <c r="Z1645" s="297"/>
      <c r="AA1645" s="297"/>
      <c r="AB1645" s="297"/>
      <c r="AC1645" s="298"/>
      <c r="AD1645" s="205">
        <f>'Art. 121'!AF1587</f>
        <v>3</v>
      </c>
      <c r="AE1645" s="91" t="str">
        <f>IF(AG1645=1,AK1645,AG1645)</f>
        <v>No aplica</v>
      </c>
      <c r="AF1645">
        <f>AD1645/2</f>
        <v>1.5</v>
      </c>
      <c r="AG1645" s="89" t="str">
        <f>IF(AND(AF1645&gt;=0,AF1645&lt;=1),1,"No aplica")</f>
        <v>No aplica</v>
      </c>
      <c r="AH1645" s="92" t="e">
        <f>AD1645/(AG1645*2)</f>
        <v>#VALUE!</v>
      </c>
      <c r="AI1645" s="93" t="str">
        <f>IF(AG1645=1,AG1645/$AG$1646,"No aplica")</f>
        <v>No aplica</v>
      </c>
      <c r="AJ1645" s="93" t="e">
        <f>AF1645*AI1645</f>
        <v>#VALUE!</v>
      </c>
      <c r="AK1645" s="93" t="e">
        <f>AJ1645*$AE$23</f>
        <v>#VALUE!</v>
      </c>
    </row>
    <row r="1646" spans="1:37" ht="25.35" customHeight="1" thickTop="1">
      <c r="A1646" s="304" t="s">
        <v>2443</v>
      </c>
      <c r="B1646" s="304"/>
      <c r="C1646" s="304"/>
      <c r="D1646" s="304"/>
      <c r="E1646" s="304"/>
      <c r="F1646" s="304"/>
      <c r="G1646" s="304"/>
      <c r="H1646" s="304"/>
      <c r="I1646" s="304"/>
      <c r="J1646" s="304"/>
      <c r="K1646" s="304"/>
      <c r="L1646" s="304"/>
      <c r="M1646" s="304"/>
      <c r="N1646" s="304"/>
      <c r="O1646" s="304"/>
      <c r="P1646" s="304"/>
      <c r="Q1646" s="304"/>
      <c r="R1646" s="304"/>
      <c r="S1646" s="304"/>
      <c r="T1646" s="304"/>
      <c r="U1646" s="304"/>
      <c r="V1646" s="304"/>
      <c r="W1646" s="304"/>
      <c r="X1646" s="304"/>
      <c r="Y1646" s="304"/>
      <c r="Z1646" s="304"/>
      <c r="AA1646" s="304"/>
      <c r="AB1646" s="304"/>
      <c r="AC1646" s="304"/>
      <c r="AD1646" s="304"/>
      <c r="AE1646" s="91">
        <f>SUM(AE1639:AE1645)</f>
        <v>0</v>
      </c>
      <c r="AF1646" s="63"/>
      <c r="AG1646" s="94">
        <f>SUM(AG1641:AG1645)</f>
        <v>0</v>
      </c>
      <c r="AH1646" s="95"/>
      <c r="AI1646" s="96"/>
      <c r="AJ1646" s="96"/>
      <c r="AK1646" s="96"/>
    </row>
    <row r="1647" spans="1:37" ht="25.35" customHeight="1">
      <c r="A1647" s="302" t="s">
        <v>2444</v>
      </c>
      <c r="B1647" s="302"/>
      <c r="C1647" s="302"/>
      <c r="D1647" s="302"/>
      <c r="E1647" s="302"/>
      <c r="F1647" s="302"/>
      <c r="G1647" s="302"/>
      <c r="H1647" s="302"/>
      <c r="I1647" s="302"/>
      <c r="J1647" s="302"/>
      <c r="K1647" s="302"/>
      <c r="L1647" s="302"/>
      <c r="M1647" s="302"/>
      <c r="N1647" s="302"/>
      <c r="O1647" s="302"/>
      <c r="P1647" s="302"/>
      <c r="Q1647" s="302"/>
      <c r="R1647" s="302"/>
      <c r="S1647" s="302"/>
      <c r="T1647" s="302"/>
      <c r="U1647" s="302"/>
      <c r="V1647" s="302"/>
      <c r="W1647" s="302"/>
      <c r="X1647" s="302"/>
      <c r="Y1647" s="302"/>
      <c r="Z1647" s="302"/>
      <c r="AA1647" s="302"/>
      <c r="AB1647" s="302"/>
      <c r="AC1647" s="302"/>
      <c r="AD1647" s="302"/>
      <c r="AE1647" s="91">
        <f>AE1646/$AE$23*100</f>
        <v>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94" t="s">
        <v>1424</v>
      </c>
      <c r="B1650" s="294"/>
      <c r="C1650" s="294"/>
      <c r="D1650" s="294"/>
      <c r="E1650" s="294"/>
      <c r="F1650" s="294"/>
      <c r="G1650" s="294"/>
      <c r="H1650" s="294"/>
      <c r="I1650" s="294"/>
      <c r="J1650" s="294"/>
      <c r="K1650" s="294"/>
      <c r="L1650" s="294"/>
      <c r="M1650" s="294"/>
      <c r="N1650" s="294"/>
      <c r="O1650" s="294"/>
      <c r="P1650" s="294"/>
      <c r="Q1650" s="294"/>
      <c r="R1650" s="294"/>
      <c r="S1650" s="294"/>
      <c r="T1650" s="294"/>
      <c r="U1650" s="294"/>
      <c r="V1650" s="294"/>
      <c r="W1650" s="294"/>
      <c r="X1650" s="294"/>
      <c r="Y1650" s="294"/>
      <c r="Z1650" s="294"/>
      <c r="AA1650" s="294"/>
      <c r="AB1650" s="294"/>
      <c r="AC1650" s="294"/>
      <c r="AD1650" s="204"/>
      <c r="AE1650" s="204"/>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03" t="s">
        <v>44</v>
      </c>
      <c r="B1653" s="303"/>
      <c r="C1653" s="303"/>
      <c r="D1653" s="303"/>
      <c r="E1653" s="303"/>
      <c r="F1653" s="303"/>
      <c r="G1653" s="303"/>
      <c r="H1653" s="303"/>
      <c r="I1653" s="303"/>
      <c r="J1653" s="303"/>
      <c r="K1653" s="303"/>
      <c r="L1653" s="303"/>
      <c r="M1653" s="303"/>
      <c r="N1653" s="303"/>
      <c r="O1653" s="303"/>
      <c r="P1653" s="303"/>
      <c r="Q1653" s="303"/>
      <c r="R1653" s="303"/>
      <c r="S1653" s="303"/>
      <c r="T1653" s="303"/>
      <c r="U1653" s="303"/>
      <c r="V1653" s="303"/>
      <c r="W1653" s="303"/>
      <c r="X1653" s="303"/>
      <c r="Y1653" s="303"/>
      <c r="Z1653" s="303"/>
      <c r="AA1653" s="303"/>
      <c r="AB1653" s="303"/>
      <c r="AC1653" s="303"/>
      <c r="AD1653" s="67" t="s">
        <v>67</v>
      </c>
      <c r="AE1653" s="201" t="s">
        <v>9</v>
      </c>
      <c r="AF1653" s="89" t="s">
        <v>1877</v>
      </c>
      <c r="AG1653" s="89" t="s">
        <v>1878</v>
      </c>
      <c r="AH1653" s="89" t="s">
        <v>1879</v>
      </c>
      <c r="AI1653" s="90" t="s">
        <v>1880</v>
      </c>
      <c r="AJ1653" s="89"/>
      <c r="AK1653" s="90" t="s">
        <v>1881</v>
      </c>
    </row>
    <row r="1654" spans="1:37" ht="25.35" customHeight="1" thickTop="1" thickBot="1">
      <c r="A1654" s="296" t="s">
        <v>960</v>
      </c>
      <c r="B1654" s="297"/>
      <c r="C1654" s="297"/>
      <c r="D1654" s="297"/>
      <c r="E1654" s="297"/>
      <c r="F1654" s="297"/>
      <c r="G1654" s="297"/>
      <c r="H1654" s="297"/>
      <c r="I1654" s="297"/>
      <c r="J1654" s="297"/>
      <c r="K1654" s="297"/>
      <c r="L1654" s="297"/>
      <c r="M1654" s="297"/>
      <c r="N1654" s="297"/>
      <c r="O1654" s="297"/>
      <c r="P1654" s="297"/>
      <c r="Q1654" s="297"/>
      <c r="R1654" s="297"/>
      <c r="S1654" s="297"/>
      <c r="T1654" s="297"/>
      <c r="U1654" s="297"/>
      <c r="V1654" s="297"/>
      <c r="W1654" s="297"/>
      <c r="X1654" s="297"/>
      <c r="Y1654" s="297"/>
      <c r="Z1654" s="297"/>
      <c r="AA1654" s="297"/>
      <c r="AB1654" s="297"/>
      <c r="AC1654" s="298"/>
      <c r="AD1654" s="205">
        <f>'Art. 121'!AF1596</f>
        <v>3</v>
      </c>
      <c r="AE1654" s="91" t="str">
        <f t="shared" ref="AE1654:AE1682" si="287">IF(AG1654=1,AK1654,AG1654)</f>
        <v>No aplica</v>
      </c>
      <c r="AF1654">
        <f t="shared" ref="AF1654:AF1682" si="288">AD1654/2</f>
        <v>1.5</v>
      </c>
      <c r="AG1654" s="89" t="str">
        <f t="shared" ref="AG1654:AG1682" si="289">IF(AND(AF1654&gt;=0,AF1654&lt;=1),1,"No aplica")</f>
        <v>No aplica</v>
      </c>
      <c r="AH1654" s="92" t="e">
        <f t="shared" ref="AH1654:AH1682" si="290">AD1654/(AG1654*2)</f>
        <v>#VALUE!</v>
      </c>
      <c r="AI1654" s="93" t="str">
        <f t="shared" ref="AI1654:AI1682" si="291">IF(AG1654=1,AG1654/$AG$1683,"No aplica")</f>
        <v>No aplica</v>
      </c>
      <c r="AJ1654" s="93" t="e">
        <f t="shared" ref="AJ1654:AJ1682" si="292">AF1654*AI1654</f>
        <v>#VALUE!</v>
      </c>
      <c r="AK1654" s="93" t="e">
        <f t="shared" ref="AK1654:AK1682" si="293">AJ1654*$AE$23</f>
        <v>#VALUE!</v>
      </c>
    </row>
    <row r="1655" spans="1:37" ht="25.35" customHeight="1" thickTop="1" thickBot="1">
      <c r="A1655" s="296" t="s">
        <v>961</v>
      </c>
      <c r="B1655" s="297"/>
      <c r="C1655" s="297"/>
      <c r="D1655" s="297"/>
      <c r="E1655" s="297"/>
      <c r="F1655" s="297"/>
      <c r="G1655" s="297"/>
      <c r="H1655" s="297"/>
      <c r="I1655" s="297"/>
      <c r="J1655" s="297"/>
      <c r="K1655" s="297"/>
      <c r="L1655" s="297"/>
      <c r="M1655" s="297"/>
      <c r="N1655" s="297"/>
      <c r="O1655" s="297"/>
      <c r="P1655" s="297"/>
      <c r="Q1655" s="297"/>
      <c r="R1655" s="297"/>
      <c r="S1655" s="297"/>
      <c r="T1655" s="297"/>
      <c r="U1655" s="297"/>
      <c r="V1655" s="297"/>
      <c r="W1655" s="297"/>
      <c r="X1655" s="297"/>
      <c r="Y1655" s="297"/>
      <c r="Z1655" s="297"/>
      <c r="AA1655" s="297"/>
      <c r="AB1655" s="297"/>
      <c r="AC1655" s="298"/>
      <c r="AD1655" s="205">
        <f>'Art. 121'!AF1597</f>
        <v>3</v>
      </c>
      <c r="AE1655" s="91" t="str">
        <f t="shared" si="287"/>
        <v>No aplica</v>
      </c>
      <c r="AF1655">
        <f t="shared" si="288"/>
        <v>1.5</v>
      </c>
      <c r="AG1655" s="89" t="str">
        <f t="shared" si="289"/>
        <v>No aplica</v>
      </c>
      <c r="AH1655" s="92" t="e">
        <f t="shared" si="290"/>
        <v>#VALUE!</v>
      </c>
      <c r="AI1655" s="93" t="str">
        <f t="shared" si="291"/>
        <v>No aplica</v>
      </c>
      <c r="AJ1655" s="93" t="e">
        <f t="shared" si="292"/>
        <v>#VALUE!</v>
      </c>
      <c r="AK1655" s="93" t="e">
        <f t="shared" si="293"/>
        <v>#VALUE!</v>
      </c>
    </row>
    <row r="1656" spans="1:37" ht="25.35" customHeight="1" thickTop="1" thickBot="1">
      <c r="A1656" s="296" t="s">
        <v>1425</v>
      </c>
      <c r="B1656" s="297"/>
      <c r="C1656" s="297"/>
      <c r="D1656" s="297"/>
      <c r="E1656" s="297"/>
      <c r="F1656" s="297"/>
      <c r="G1656" s="297"/>
      <c r="H1656" s="297"/>
      <c r="I1656" s="297"/>
      <c r="J1656" s="297"/>
      <c r="K1656" s="297"/>
      <c r="L1656" s="297"/>
      <c r="M1656" s="297"/>
      <c r="N1656" s="297"/>
      <c r="O1656" s="297"/>
      <c r="P1656" s="297"/>
      <c r="Q1656" s="297"/>
      <c r="R1656" s="297"/>
      <c r="S1656" s="297"/>
      <c r="T1656" s="297"/>
      <c r="U1656" s="297"/>
      <c r="V1656" s="297"/>
      <c r="W1656" s="297"/>
      <c r="X1656" s="297"/>
      <c r="Y1656" s="297"/>
      <c r="Z1656" s="297"/>
      <c r="AA1656" s="297"/>
      <c r="AB1656" s="297"/>
      <c r="AC1656" s="298"/>
      <c r="AD1656" s="205">
        <f>'Art. 121'!AF1598</f>
        <v>3</v>
      </c>
      <c r="AE1656" s="91" t="str">
        <f t="shared" si="287"/>
        <v>No aplica</v>
      </c>
      <c r="AF1656">
        <f t="shared" si="288"/>
        <v>1.5</v>
      </c>
      <c r="AG1656" s="89" t="str">
        <f t="shared" si="289"/>
        <v>No aplica</v>
      </c>
      <c r="AH1656" s="92" t="e">
        <f t="shared" si="290"/>
        <v>#VALUE!</v>
      </c>
      <c r="AI1656" s="93" t="str">
        <f t="shared" si="291"/>
        <v>No aplica</v>
      </c>
      <c r="AJ1656" s="93" t="e">
        <f t="shared" si="292"/>
        <v>#VALUE!</v>
      </c>
      <c r="AK1656" s="93" t="e">
        <f t="shared" si="293"/>
        <v>#VALUE!</v>
      </c>
    </row>
    <row r="1657" spans="1:37" ht="25.35" customHeight="1" thickTop="1" thickBot="1">
      <c r="A1657" s="296" t="s">
        <v>1426</v>
      </c>
      <c r="B1657" s="297"/>
      <c r="C1657" s="297"/>
      <c r="D1657" s="297"/>
      <c r="E1657" s="297"/>
      <c r="F1657" s="297"/>
      <c r="G1657" s="297"/>
      <c r="H1657" s="297"/>
      <c r="I1657" s="297"/>
      <c r="J1657" s="297"/>
      <c r="K1657" s="297"/>
      <c r="L1657" s="297"/>
      <c r="M1657" s="297"/>
      <c r="N1657" s="297"/>
      <c r="O1657" s="297"/>
      <c r="P1657" s="297"/>
      <c r="Q1657" s="297"/>
      <c r="R1657" s="297"/>
      <c r="S1657" s="297"/>
      <c r="T1657" s="297"/>
      <c r="U1657" s="297"/>
      <c r="V1657" s="297"/>
      <c r="W1657" s="297"/>
      <c r="X1657" s="297"/>
      <c r="Y1657" s="297"/>
      <c r="Z1657" s="297"/>
      <c r="AA1657" s="297"/>
      <c r="AB1657" s="297"/>
      <c r="AC1657" s="298"/>
      <c r="AD1657" s="205">
        <f>'Art. 121'!AF1599</f>
        <v>3</v>
      </c>
      <c r="AE1657" s="91" t="str">
        <f t="shared" si="287"/>
        <v>No aplica</v>
      </c>
      <c r="AF1657">
        <f t="shared" si="288"/>
        <v>1.5</v>
      </c>
      <c r="AG1657" s="89" t="str">
        <f t="shared" si="289"/>
        <v>No aplica</v>
      </c>
      <c r="AH1657" s="92" t="e">
        <f t="shared" si="290"/>
        <v>#VALUE!</v>
      </c>
      <c r="AI1657" s="93" t="str">
        <f t="shared" si="291"/>
        <v>No aplica</v>
      </c>
      <c r="AJ1657" s="93" t="e">
        <f t="shared" si="292"/>
        <v>#VALUE!</v>
      </c>
      <c r="AK1657" s="93" t="e">
        <f t="shared" si="293"/>
        <v>#VALUE!</v>
      </c>
    </row>
    <row r="1658" spans="1:37" ht="25.35" customHeight="1" thickTop="1" thickBot="1">
      <c r="A1658" s="296" t="s">
        <v>1427</v>
      </c>
      <c r="B1658" s="297"/>
      <c r="C1658" s="297"/>
      <c r="D1658" s="297"/>
      <c r="E1658" s="297"/>
      <c r="F1658" s="297"/>
      <c r="G1658" s="297"/>
      <c r="H1658" s="297"/>
      <c r="I1658" s="297"/>
      <c r="J1658" s="297"/>
      <c r="K1658" s="297"/>
      <c r="L1658" s="297"/>
      <c r="M1658" s="297"/>
      <c r="N1658" s="297"/>
      <c r="O1658" s="297"/>
      <c r="P1658" s="297"/>
      <c r="Q1658" s="297"/>
      <c r="R1658" s="297"/>
      <c r="S1658" s="297"/>
      <c r="T1658" s="297"/>
      <c r="U1658" s="297"/>
      <c r="V1658" s="297"/>
      <c r="W1658" s="297"/>
      <c r="X1658" s="297"/>
      <c r="Y1658" s="297"/>
      <c r="Z1658" s="297"/>
      <c r="AA1658" s="297"/>
      <c r="AB1658" s="297"/>
      <c r="AC1658" s="298"/>
      <c r="AD1658" s="205">
        <f>'Art. 121'!AF1600</f>
        <v>3</v>
      </c>
      <c r="AE1658" s="91" t="str">
        <f t="shared" si="287"/>
        <v>No aplica</v>
      </c>
      <c r="AF1658">
        <f t="shared" si="288"/>
        <v>1.5</v>
      </c>
      <c r="AG1658" s="89" t="str">
        <f t="shared" si="289"/>
        <v>No aplica</v>
      </c>
      <c r="AH1658" s="92" t="e">
        <f t="shared" si="290"/>
        <v>#VALUE!</v>
      </c>
      <c r="AI1658" s="93" t="str">
        <f t="shared" si="291"/>
        <v>No aplica</v>
      </c>
      <c r="AJ1658" s="93" t="e">
        <f t="shared" si="292"/>
        <v>#VALUE!</v>
      </c>
      <c r="AK1658" s="93" t="e">
        <f t="shared" si="293"/>
        <v>#VALUE!</v>
      </c>
    </row>
    <row r="1659" spans="1:37" ht="25.35" customHeight="1" thickTop="1" thickBot="1">
      <c r="A1659" s="296" t="s">
        <v>2445</v>
      </c>
      <c r="B1659" s="297"/>
      <c r="C1659" s="297"/>
      <c r="D1659" s="297"/>
      <c r="E1659" s="297"/>
      <c r="F1659" s="297"/>
      <c r="G1659" s="297"/>
      <c r="H1659" s="297"/>
      <c r="I1659" s="297"/>
      <c r="J1659" s="297"/>
      <c r="K1659" s="297"/>
      <c r="L1659" s="297"/>
      <c r="M1659" s="297"/>
      <c r="N1659" s="297"/>
      <c r="O1659" s="297"/>
      <c r="P1659" s="297"/>
      <c r="Q1659" s="297"/>
      <c r="R1659" s="297"/>
      <c r="S1659" s="297"/>
      <c r="T1659" s="297"/>
      <c r="U1659" s="297"/>
      <c r="V1659" s="297"/>
      <c r="W1659" s="297"/>
      <c r="X1659" s="297"/>
      <c r="Y1659" s="297"/>
      <c r="Z1659" s="297"/>
      <c r="AA1659" s="297"/>
      <c r="AB1659" s="297"/>
      <c r="AC1659" s="298"/>
      <c r="AD1659" s="205">
        <f>'Art. 121'!AF1601</f>
        <v>3</v>
      </c>
      <c r="AE1659" s="91" t="str">
        <f t="shared" si="287"/>
        <v>No aplica</v>
      </c>
      <c r="AF1659">
        <f t="shared" si="288"/>
        <v>1.5</v>
      </c>
      <c r="AG1659" s="89" t="str">
        <f t="shared" si="289"/>
        <v>No aplica</v>
      </c>
      <c r="AH1659" s="92" t="e">
        <f t="shared" si="290"/>
        <v>#VALUE!</v>
      </c>
      <c r="AI1659" s="93" t="str">
        <f t="shared" si="291"/>
        <v>No aplica</v>
      </c>
      <c r="AJ1659" s="93" t="e">
        <f t="shared" si="292"/>
        <v>#VALUE!</v>
      </c>
      <c r="AK1659" s="93" t="e">
        <f t="shared" si="293"/>
        <v>#VALUE!</v>
      </c>
    </row>
    <row r="1660" spans="1:37" ht="25.35" customHeight="1" thickTop="1" thickBot="1">
      <c r="A1660" s="296" t="s">
        <v>1429</v>
      </c>
      <c r="B1660" s="297"/>
      <c r="C1660" s="297"/>
      <c r="D1660" s="297"/>
      <c r="E1660" s="297"/>
      <c r="F1660" s="297"/>
      <c r="G1660" s="297"/>
      <c r="H1660" s="297"/>
      <c r="I1660" s="297"/>
      <c r="J1660" s="297"/>
      <c r="K1660" s="297"/>
      <c r="L1660" s="297"/>
      <c r="M1660" s="297"/>
      <c r="N1660" s="297"/>
      <c r="O1660" s="297"/>
      <c r="P1660" s="297"/>
      <c r="Q1660" s="297"/>
      <c r="R1660" s="297"/>
      <c r="S1660" s="297"/>
      <c r="T1660" s="297"/>
      <c r="U1660" s="297"/>
      <c r="V1660" s="297"/>
      <c r="W1660" s="297"/>
      <c r="X1660" s="297"/>
      <c r="Y1660" s="297"/>
      <c r="Z1660" s="297"/>
      <c r="AA1660" s="297"/>
      <c r="AB1660" s="297"/>
      <c r="AC1660" s="298"/>
      <c r="AD1660" s="205">
        <f>'Art. 121'!AF1602</f>
        <v>3</v>
      </c>
      <c r="AE1660" s="91" t="str">
        <f t="shared" si="287"/>
        <v>No aplica</v>
      </c>
      <c r="AF1660">
        <f t="shared" si="288"/>
        <v>1.5</v>
      </c>
      <c r="AG1660" s="89" t="str">
        <f t="shared" si="289"/>
        <v>No aplica</v>
      </c>
      <c r="AH1660" s="92" t="e">
        <f t="shared" si="290"/>
        <v>#VALUE!</v>
      </c>
      <c r="AI1660" s="93" t="str">
        <f t="shared" si="291"/>
        <v>No aplica</v>
      </c>
      <c r="AJ1660" s="93" t="e">
        <f t="shared" si="292"/>
        <v>#VALUE!</v>
      </c>
      <c r="AK1660" s="93" t="e">
        <f t="shared" si="293"/>
        <v>#VALUE!</v>
      </c>
    </row>
    <row r="1661" spans="1:37" ht="25.35" customHeight="1" thickTop="1" thickBot="1">
      <c r="A1661" s="296" t="s">
        <v>1430</v>
      </c>
      <c r="B1661" s="297"/>
      <c r="C1661" s="297"/>
      <c r="D1661" s="297"/>
      <c r="E1661" s="297"/>
      <c r="F1661" s="297"/>
      <c r="G1661" s="297"/>
      <c r="H1661" s="297"/>
      <c r="I1661" s="297"/>
      <c r="J1661" s="297"/>
      <c r="K1661" s="297"/>
      <c r="L1661" s="297"/>
      <c r="M1661" s="297"/>
      <c r="N1661" s="297"/>
      <c r="O1661" s="297"/>
      <c r="P1661" s="297"/>
      <c r="Q1661" s="297"/>
      <c r="R1661" s="297"/>
      <c r="S1661" s="297"/>
      <c r="T1661" s="297"/>
      <c r="U1661" s="297"/>
      <c r="V1661" s="297"/>
      <c r="W1661" s="297"/>
      <c r="X1661" s="297"/>
      <c r="Y1661" s="297"/>
      <c r="Z1661" s="297"/>
      <c r="AA1661" s="297"/>
      <c r="AB1661" s="297"/>
      <c r="AC1661" s="298"/>
      <c r="AD1661" s="205">
        <f>'Art. 121'!AF1603</f>
        <v>3</v>
      </c>
      <c r="AE1661" s="91" t="str">
        <f t="shared" si="287"/>
        <v>No aplica</v>
      </c>
      <c r="AF1661">
        <f t="shared" si="288"/>
        <v>1.5</v>
      </c>
      <c r="AG1661" s="89" t="str">
        <f t="shared" si="289"/>
        <v>No aplica</v>
      </c>
      <c r="AH1661" s="92" t="e">
        <f t="shared" si="290"/>
        <v>#VALUE!</v>
      </c>
      <c r="AI1661" s="93" t="str">
        <f t="shared" si="291"/>
        <v>No aplica</v>
      </c>
      <c r="AJ1661" s="93" t="e">
        <f t="shared" si="292"/>
        <v>#VALUE!</v>
      </c>
      <c r="AK1661" s="93" t="e">
        <f t="shared" si="293"/>
        <v>#VALUE!</v>
      </c>
    </row>
    <row r="1662" spans="1:37" ht="25.35" customHeight="1" thickTop="1" thickBot="1">
      <c r="A1662" s="296" t="s">
        <v>1431</v>
      </c>
      <c r="B1662" s="297"/>
      <c r="C1662" s="297"/>
      <c r="D1662" s="297"/>
      <c r="E1662" s="297"/>
      <c r="F1662" s="297"/>
      <c r="G1662" s="297"/>
      <c r="H1662" s="297"/>
      <c r="I1662" s="297"/>
      <c r="J1662" s="297"/>
      <c r="K1662" s="297"/>
      <c r="L1662" s="297"/>
      <c r="M1662" s="297"/>
      <c r="N1662" s="297"/>
      <c r="O1662" s="297"/>
      <c r="P1662" s="297"/>
      <c r="Q1662" s="297"/>
      <c r="R1662" s="297"/>
      <c r="S1662" s="297"/>
      <c r="T1662" s="297"/>
      <c r="U1662" s="297"/>
      <c r="V1662" s="297"/>
      <c r="W1662" s="297"/>
      <c r="X1662" s="297"/>
      <c r="Y1662" s="297"/>
      <c r="Z1662" s="297"/>
      <c r="AA1662" s="297"/>
      <c r="AB1662" s="297"/>
      <c r="AC1662" s="298"/>
      <c r="AD1662" s="205">
        <f>'Art. 121'!AF1604</f>
        <v>3</v>
      </c>
      <c r="AE1662" s="91" t="str">
        <f t="shared" si="287"/>
        <v>No aplica</v>
      </c>
      <c r="AF1662">
        <f t="shared" si="288"/>
        <v>1.5</v>
      </c>
      <c r="AG1662" s="89" t="str">
        <f t="shared" si="289"/>
        <v>No aplica</v>
      </c>
      <c r="AH1662" s="92" t="e">
        <f t="shared" si="290"/>
        <v>#VALUE!</v>
      </c>
      <c r="AI1662" s="93" t="str">
        <f t="shared" si="291"/>
        <v>No aplica</v>
      </c>
      <c r="AJ1662" s="93" t="e">
        <f t="shared" si="292"/>
        <v>#VALUE!</v>
      </c>
      <c r="AK1662" s="93" t="e">
        <f t="shared" si="293"/>
        <v>#VALUE!</v>
      </c>
    </row>
    <row r="1663" spans="1:37" ht="25.35" customHeight="1" thickTop="1" thickBot="1">
      <c r="A1663" s="296" t="s">
        <v>1432</v>
      </c>
      <c r="B1663" s="297"/>
      <c r="C1663" s="297"/>
      <c r="D1663" s="297"/>
      <c r="E1663" s="297"/>
      <c r="F1663" s="297"/>
      <c r="G1663" s="297"/>
      <c r="H1663" s="297"/>
      <c r="I1663" s="297"/>
      <c r="J1663" s="297"/>
      <c r="K1663" s="297"/>
      <c r="L1663" s="297"/>
      <c r="M1663" s="297"/>
      <c r="N1663" s="297"/>
      <c r="O1663" s="297"/>
      <c r="P1663" s="297"/>
      <c r="Q1663" s="297"/>
      <c r="R1663" s="297"/>
      <c r="S1663" s="297"/>
      <c r="T1663" s="297"/>
      <c r="U1663" s="297"/>
      <c r="V1663" s="297"/>
      <c r="W1663" s="297"/>
      <c r="X1663" s="297"/>
      <c r="Y1663" s="297"/>
      <c r="Z1663" s="297"/>
      <c r="AA1663" s="297"/>
      <c r="AB1663" s="297"/>
      <c r="AC1663" s="298"/>
      <c r="AD1663" s="205">
        <f>'Art. 121'!AF1605</f>
        <v>3</v>
      </c>
      <c r="AE1663" s="91" t="str">
        <f t="shared" si="287"/>
        <v>No aplica</v>
      </c>
      <c r="AF1663">
        <f t="shared" si="288"/>
        <v>1.5</v>
      </c>
      <c r="AG1663" s="89" t="str">
        <f t="shared" si="289"/>
        <v>No aplica</v>
      </c>
      <c r="AH1663" s="92" t="e">
        <f t="shared" si="290"/>
        <v>#VALUE!</v>
      </c>
      <c r="AI1663" s="93" t="str">
        <f t="shared" si="291"/>
        <v>No aplica</v>
      </c>
      <c r="AJ1663" s="93" t="e">
        <f t="shared" si="292"/>
        <v>#VALUE!</v>
      </c>
      <c r="AK1663" s="93" t="e">
        <f t="shared" si="293"/>
        <v>#VALUE!</v>
      </c>
    </row>
    <row r="1664" spans="1:37" ht="25.35" customHeight="1" thickTop="1" thickBot="1">
      <c r="A1664" s="296" t="s">
        <v>1433</v>
      </c>
      <c r="B1664" s="297"/>
      <c r="C1664" s="297"/>
      <c r="D1664" s="297"/>
      <c r="E1664" s="297"/>
      <c r="F1664" s="297"/>
      <c r="G1664" s="297"/>
      <c r="H1664" s="297"/>
      <c r="I1664" s="297"/>
      <c r="J1664" s="297"/>
      <c r="K1664" s="297"/>
      <c r="L1664" s="297"/>
      <c r="M1664" s="297"/>
      <c r="N1664" s="297"/>
      <c r="O1664" s="297"/>
      <c r="P1664" s="297"/>
      <c r="Q1664" s="297"/>
      <c r="R1664" s="297"/>
      <c r="S1664" s="297"/>
      <c r="T1664" s="297"/>
      <c r="U1664" s="297"/>
      <c r="V1664" s="297"/>
      <c r="W1664" s="297"/>
      <c r="X1664" s="297"/>
      <c r="Y1664" s="297"/>
      <c r="Z1664" s="297"/>
      <c r="AA1664" s="297"/>
      <c r="AB1664" s="297"/>
      <c r="AC1664" s="298"/>
      <c r="AD1664" s="205">
        <f>'Art. 121'!AF1606</f>
        <v>3</v>
      </c>
      <c r="AE1664" s="91" t="str">
        <f t="shared" si="287"/>
        <v>No aplica</v>
      </c>
      <c r="AF1664">
        <f t="shared" si="288"/>
        <v>1.5</v>
      </c>
      <c r="AG1664" s="89" t="str">
        <f t="shared" si="289"/>
        <v>No aplica</v>
      </c>
      <c r="AH1664" s="92" t="e">
        <f t="shared" si="290"/>
        <v>#VALUE!</v>
      </c>
      <c r="AI1664" s="93" t="str">
        <f t="shared" si="291"/>
        <v>No aplica</v>
      </c>
      <c r="AJ1664" s="93" t="e">
        <f t="shared" si="292"/>
        <v>#VALUE!</v>
      </c>
      <c r="AK1664" s="93" t="e">
        <f t="shared" si="293"/>
        <v>#VALUE!</v>
      </c>
    </row>
    <row r="1665" spans="1:37" ht="25.35" customHeight="1" thickTop="1" thickBot="1">
      <c r="A1665" s="296" t="s">
        <v>1434</v>
      </c>
      <c r="B1665" s="297"/>
      <c r="C1665" s="297"/>
      <c r="D1665" s="297"/>
      <c r="E1665" s="297"/>
      <c r="F1665" s="297"/>
      <c r="G1665" s="297"/>
      <c r="H1665" s="297"/>
      <c r="I1665" s="297"/>
      <c r="J1665" s="297"/>
      <c r="K1665" s="297"/>
      <c r="L1665" s="297"/>
      <c r="M1665" s="297"/>
      <c r="N1665" s="297"/>
      <c r="O1665" s="297"/>
      <c r="P1665" s="297"/>
      <c r="Q1665" s="297"/>
      <c r="R1665" s="297"/>
      <c r="S1665" s="297"/>
      <c r="T1665" s="297"/>
      <c r="U1665" s="297"/>
      <c r="V1665" s="297"/>
      <c r="W1665" s="297"/>
      <c r="X1665" s="297"/>
      <c r="Y1665" s="297"/>
      <c r="Z1665" s="297"/>
      <c r="AA1665" s="297"/>
      <c r="AB1665" s="297"/>
      <c r="AC1665" s="298"/>
      <c r="AD1665" s="205">
        <f>'Art. 121'!AF1607</f>
        <v>3</v>
      </c>
      <c r="AE1665" s="91" t="str">
        <f t="shared" si="287"/>
        <v>No aplica</v>
      </c>
      <c r="AF1665">
        <f t="shared" si="288"/>
        <v>1.5</v>
      </c>
      <c r="AG1665" s="89" t="str">
        <f t="shared" si="289"/>
        <v>No aplica</v>
      </c>
      <c r="AH1665" s="92" t="e">
        <f t="shared" si="290"/>
        <v>#VALUE!</v>
      </c>
      <c r="AI1665" s="93" t="str">
        <f t="shared" si="291"/>
        <v>No aplica</v>
      </c>
      <c r="AJ1665" s="93" t="e">
        <f t="shared" si="292"/>
        <v>#VALUE!</v>
      </c>
      <c r="AK1665" s="93" t="e">
        <f t="shared" si="293"/>
        <v>#VALUE!</v>
      </c>
    </row>
    <row r="1666" spans="1:37" ht="25.35" customHeight="1" thickTop="1" thickBot="1">
      <c r="A1666" s="296" t="s">
        <v>1435</v>
      </c>
      <c r="B1666" s="297"/>
      <c r="C1666" s="297"/>
      <c r="D1666" s="297"/>
      <c r="E1666" s="297"/>
      <c r="F1666" s="297"/>
      <c r="G1666" s="297"/>
      <c r="H1666" s="297"/>
      <c r="I1666" s="297"/>
      <c r="J1666" s="297"/>
      <c r="K1666" s="297"/>
      <c r="L1666" s="297"/>
      <c r="M1666" s="297"/>
      <c r="N1666" s="297"/>
      <c r="O1666" s="297"/>
      <c r="P1666" s="297"/>
      <c r="Q1666" s="297"/>
      <c r="R1666" s="297"/>
      <c r="S1666" s="297"/>
      <c r="T1666" s="297"/>
      <c r="U1666" s="297"/>
      <c r="V1666" s="297"/>
      <c r="W1666" s="297"/>
      <c r="X1666" s="297"/>
      <c r="Y1666" s="297"/>
      <c r="Z1666" s="297"/>
      <c r="AA1666" s="297"/>
      <c r="AB1666" s="297"/>
      <c r="AC1666" s="298"/>
      <c r="AD1666" s="205">
        <f>'Art. 121'!AF1608</f>
        <v>3</v>
      </c>
      <c r="AE1666" s="91" t="str">
        <f t="shared" si="287"/>
        <v>No aplica</v>
      </c>
      <c r="AF1666">
        <f t="shared" si="288"/>
        <v>1.5</v>
      </c>
      <c r="AG1666" s="89" t="str">
        <f t="shared" si="289"/>
        <v>No aplica</v>
      </c>
      <c r="AH1666" s="92" t="e">
        <f t="shared" si="290"/>
        <v>#VALUE!</v>
      </c>
      <c r="AI1666" s="93" t="str">
        <f t="shared" si="291"/>
        <v>No aplica</v>
      </c>
      <c r="AJ1666" s="93" t="e">
        <f t="shared" si="292"/>
        <v>#VALUE!</v>
      </c>
      <c r="AK1666" s="93" t="e">
        <f t="shared" si="293"/>
        <v>#VALUE!</v>
      </c>
    </row>
    <row r="1667" spans="1:37" ht="25.35" customHeight="1" thickTop="1" thickBot="1">
      <c r="A1667" s="296" t="s">
        <v>1436</v>
      </c>
      <c r="B1667" s="297"/>
      <c r="C1667" s="297"/>
      <c r="D1667" s="297"/>
      <c r="E1667" s="297"/>
      <c r="F1667" s="297"/>
      <c r="G1667" s="297"/>
      <c r="H1667" s="297"/>
      <c r="I1667" s="297"/>
      <c r="J1667" s="297"/>
      <c r="K1667" s="297"/>
      <c r="L1667" s="297"/>
      <c r="M1667" s="297"/>
      <c r="N1667" s="297"/>
      <c r="O1667" s="297"/>
      <c r="P1667" s="297"/>
      <c r="Q1667" s="297"/>
      <c r="R1667" s="297"/>
      <c r="S1667" s="297"/>
      <c r="T1667" s="297"/>
      <c r="U1667" s="297"/>
      <c r="V1667" s="297"/>
      <c r="W1667" s="297"/>
      <c r="X1667" s="297"/>
      <c r="Y1667" s="297"/>
      <c r="Z1667" s="297"/>
      <c r="AA1667" s="297"/>
      <c r="AB1667" s="297"/>
      <c r="AC1667" s="298"/>
      <c r="AD1667" s="205">
        <f>'Art. 121'!AF1609</f>
        <v>3</v>
      </c>
      <c r="AE1667" s="91" t="str">
        <f t="shared" si="287"/>
        <v>No aplica</v>
      </c>
      <c r="AF1667">
        <f t="shared" si="288"/>
        <v>1.5</v>
      </c>
      <c r="AG1667" s="89" t="str">
        <f t="shared" si="289"/>
        <v>No aplica</v>
      </c>
      <c r="AH1667" s="92" t="e">
        <f t="shared" si="290"/>
        <v>#VALUE!</v>
      </c>
      <c r="AI1667" s="93" t="str">
        <f t="shared" si="291"/>
        <v>No aplica</v>
      </c>
      <c r="AJ1667" s="93" t="e">
        <f t="shared" si="292"/>
        <v>#VALUE!</v>
      </c>
      <c r="AK1667" s="93" t="e">
        <f t="shared" si="293"/>
        <v>#VALUE!</v>
      </c>
    </row>
    <row r="1668" spans="1:37" ht="25.35" customHeight="1" thickTop="1" thickBot="1">
      <c r="A1668" s="296" t="s">
        <v>2446</v>
      </c>
      <c r="B1668" s="297"/>
      <c r="C1668" s="297"/>
      <c r="D1668" s="297"/>
      <c r="E1668" s="297"/>
      <c r="F1668" s="297"/>
      <c r="G1668" s="297"/>
      <c r="H1668" s="297"/>
      <c r="I1668" s="297"/>
      <c r="J1668" s="297"/>
      <c r="K1668" s="297"/>
      <c r="L1668" s="297"/>
      <c r="M1668" s="297"/>
      <c r="N1668" s="297"/>
      <c r="O1668" s="297"/>
      <c r="P1668" s="297"/>
      <c r="Q1668" s="297"/>
      <c r="R1668" s="297"/>
      <c r="S1668" s="297"/>
      <c r="T1668" s="297"/>
      <c r="U1668" s="297"/>
      <c r="V1668" s="297"/>
      <c r="W1668" s="297"/>
      <c r="X1668" s="297"/>
      <c r="Y1668" s="297"/>
      <c r="Z1668" s="297"/>
      <c r="AA1668" s="297"/>
      <c r="AB1668" s="297"/>
      <c r="AC1668" s="298"/>
      <c r="AD1668" s="205">
        <f>'Art. 121'!AF1610</f>
        <v>3</v>
      </c>
      <c r="AE1668" s="91" t="str">
        <f t="shared" si="287"/>
        <v>No aplica</v>
      </c>
      <c r="AF1668">
        <f t="shared" si="288"/>
        <v>1.5</v>
      </c>
      <c r="AG1668" s="89" t="str">
        <f t="shared" si="289"/>
        <v>No aplica</v>
      </c>
      <c r="AH1668" s="92" t="e">
        <f t="shared" si="290"/>
        <v>#VALUE!</v>
      </c>
      <c r="AI1668" s="93" t="str">
        <f t="shared" si="291"/>
        <v>No aplica</v>
      </c>
      <c r="AJ1668" s="93" t="e">
        <f t="shared" si="292"/>
        <v>#VALUE!</v>
      </c>
      <c r="AK1668" s="93" t="e">
        <f t="shared" si="293"/>
        <v>#VALUE!</v>
      </c>
    </row>
    <row r="1669" spans="1:37" ht="25.35" customHeight="1" thickTop="1" thickBot="1">
      <c r="A1669" s="296" t="s">
        <v>1438</v>
      </c>
      <c r="B1669" s="297"/>
      <c r="C1669" s="297"/>
      <c r="D1669" s="297"/>
      <c r="E1669" s="297"/>
      <c r="F1669" s="297"/>
      <c r="G1669" s="297"/>
      <c r="H1669" s="297"/>
      <c r="I1669" s="297"/>
      <c r="J1669" s="297"/>
      <c r="K1669" s="297"/>
      <c r="L1669" s="297"/>
      <c r="M1669" s="297"/>
      <c r="N1669" s="297"/>
      <c r="O1669" s="297"/>
      <c r="P1669" s="297"/>
      <c r="Q1669" s="297"/>
      <c r="R1669" s="297"/>
      <c r="S1669" s="297"/>
      <c r="T1669" s="297"/>
      <c r="U1669" s="297"/>
      <c r="V1669" s="297"/>
      <c r="W1669" s="297"/>
      <c r="X1669" s="297"/>
      <c r="Y1669" s="297"/>
      <c r="Z1669" s="297"/>
      <c r="AA1669" s="297"/>
      <c r="AB1669" s="297"/>
      <c r="AC1669" s="298"/>
      <c r="AD1669" s="205">
        <f>'Art. 121'!AF1612</f>
        <v>3</v>
      </c>
      <c r="AE1669" s="91" t="str">
        <f t="shared" si="287"/>
        <v>No aplica</v>
      </c>
      <c r="AF1669">
        <f t="shared" si="288"/>
        <v>1.5</v>
      </c>
      <c r="AG1669" s="89" t="str">
        <f t="shared" si="289"/>
        <v>No aplica</v>
      </c>
      <c r="AH1669" s="92" t="e">
        <f t="shared" si="290"/>
        <v>#VALUE!</v>
      </c>
      <c r="AI1669" s="93" t="str">
        <f t="shared" si="291"/>
        <v>No aplica</v>
      </c>
      <c r="AJ1669" s="93" t="e">
        <f t="shared" si="292"/>
        <v>#VALUE!</v>
      </c>
      <c r="AK1669" s="93" t="e">
        <f t="shared" si="293"/>
        <v>#VALUE!</v>
      </c>
    </row>
    <row r="1670" spans="1:37" ht="25.35" customHeight="1" thickTop="1" thickBot="1">
      <c r="A1670" s="296" t="s">
        <v>1439</v>
      </c>
      <c r="B1670" s="297"/>
      <c r="C1670" s="297"/>
      <c r="D1670" s="297"/>
      <c r="E1670" s="297"/>
      <c r="F1670" s="297"/>
      <c r="G1670" s="297"/>
      <c r="H1670" s="297"/>
      <c r="I1670" s="297"/>
      <c r="J1670" s="297"/>
      <c r="K1670" s="297"/>
      <c r="L1670" s="297"/>
      <c r="M1670" s="297"/>
      <c r="N1670" s="297"/>
      <c r="O1670" s="297"/>
      <c r="P1670" s="297"/>
      <c r="Q1670" s="297"/>
      <c r="R1670" s="297"/>
      <c r="S1670" s="297"/>
      <c r="T1670" s="297"/>
      <c r="U1670" s="297"/>
      <c r="V1670" s="297"/>
      <c r="W1670" s="297"/>
      <c r="X1670" s="297"/>
      <c r="Y1670" s="297"/>
      <c r="Z1670" s="297"/>
      <c r="AA1670" s="297"/>
      <c r="AB1670" s="297"/>
      <c r="AC1670" s="298"/>
      <c r="AD1670" s="205">
        <f>'Art. 121'!AF1613</f>
        <v>3</v>
      </c>
      <c r="AE1670" s="91" t="str">
        <f t="shared" si="287"/>
        <v>No aplica</v>
      </c>
      <c r="AF1670">
        <f t="shared" si="288"/>
        <v>1.5</v>
      </c>
      <c r="AG1670" s="89" t="str">
        <f t="shared" si="289"/>
        <v>No aplica</v>
      </c>
      <c r="AH1670" s="92" t="e">
        <f t="shared" si="290"/>
        <v>#VALUE!</v>
      </c>
      <c r="AI1670" s="93" t="str">
        <f t="shared" si="291"/>
        <v>No aplica</v>
      </c>
      <c r="AJ1670" s="93" t="e">
        <f t="shared" si="292"/>
        <v>#VALUE!</v>
      </c>
      <c r="AK1670" s="93" t="e">
        <f t="shared" si="293"/>
        <v>#VALUE!</v>
      </c>
    </row>
    <row r="1671" spans="1:37" ht="25.35" customHeight="1" thickTop="1" thickBot="1">
      <c r="A1671" s="296" t="s">
        <v>1440</v>
      </c>
      <c r="B1671" s="297"/>
      <c r="C1671" s="297"/>
      <c r="D1671" s="297"/>
      <c r="E1671" s="297"/>
      <c r="F1671" s="297"/>
      <c r="G1671" s="297"/>
      <c r="H1671" s="297"/>
      <c r="I1671" s="297"/>
      <c r="J1671" s="297"/>
      <c r="K1671" s="297"/>
      <c r="L1671" s="297"/>
      <c r="M1671" s="297"/>
      <c r="N1671" s="297"/>
      <c r="O1671" s="297"/>
      <c r="P1671" s="297"/>
      <c r="Q1671" s="297"/>
      <c r="R1671" s="297"/>
      <c r="S1671" s="297"/>
      <c r="T1671" s="297"/>
      <c r="U1671" s="297"/>
      <c r="V1671" s="297"/>
      <c r="W1671" s="297"/>
      <c r="X1671" s="297"/>
      <c r="Y1671" s="297"/>
      <c r="Z1671" s="297"/>
      <c r="AA1671" s="297"/>
      <c r="AB1671" s="297"/>
      <c r="AC1671" s="298"/>
      <c r="AD1671" s="205">
        <f>'Art. 121'!AF1614</f>
        <v>3</v>
      </c>
      <c r="AE1671" s="91" t="str">
        <f t="shared" si="287"/>
        <v>No aplica</v>
      </c>
      <c r="AF1671">
        <f t="shared" si="288"/>
        <v>1.5</v>
      </c>
      <c r="AG1671" s="89" t="str">
        <f t="shared" si="289"/>
        <v>No aplica</v>
      </c>
      <c r="AH1671" s="92" t="e">
        <f t="shared" si="290"/>
        <v>#VALUE!</v>
      </c>
      <c r="AI1671" s="93" t="str">
        <f t="shared" si="291"/>
        <v>No aplica</v>
      </c>
      <c r="AJ1671" s="93" t="e">
        <f t="shared" si="292"/>
        <v>#VALUE!</v>
      </c>
      <c r="AK1671" s="93" t="e">
        <f t="shared" si="293"/>
        <v>#VALUE!</v>
      </c>
    </row>
    <row r="1672" spans="1:37" ht="25.35" customHeight="1" thickTop="1" thickBot="1">
      <c r="A1672" s="296" t="s">
        <v>1441</v>
      </c>
      <c r="B1672" s="297"/>
      <c r="C1672" s="297"/>
      <c r="D1672" s="297"/>
      <c r="E1672" s="297"/>
      <c r="F1672" s="297"/>
      <c r="G1672" s="297"/>
      <c r="H1672" s="297"/>
      <c r="I1672" s="297"/>
      <c r="J1672" s="297"/>
      <c r="K1672" s="297"/>
      <c r="L1672" s="297"/>
      <c r="M1672" s="297"/>
      <c r="N1672" s="297"/>
      <c r="O1672" s="297"/>
      <c r="P1672" s="297"/>
      <c r="Q1672" s="297"/>
      <c r="R1672" s="297"/>
      <c r="S1672" s="297"/>
      <c r="T1672" s="297"/>
      <c r="U1672" s="297"/>
      <c r="V1672" s="297"/>
      <c r="W1672" s="297"/>
      <c r="X1672" s="297"/>
      <c r="Y1672" s="297"/>
      <c r="Z1672" s="297"/>
      <c r="AA1672" s="297"/>
      <c r="AB1672" s="297"/>
      <c r="AC1672" s="298"/>
      <c r="AD1672" s="205">
        <f>'Art. 121'!AF1615</f>
        <v>3</v>
      </c>
      <c r="AE1672" s="91" t="str">
        <f t="shared" si="287"/>
        <v>No aplica</v>
      </c>
      <c r="AF1672">
        <f t="shared" si="288"/>
        <v>1.5</v>
      </c>
      <c r="AG1672" s="89" t="str">
        <f t="shared" si="289"/>
        <v>No aplica</v>
      </c>
      <c r="AH1672" s="92" t="e">
        <f t="shared" si="290"/>
        <v>#VALUE!</v>
      </c>
      <c r="AI1672" s="93" t="str">
        <f t="shared" si="291"/>
        <v>No aplica</v>
      </c>
      <c r="AJ1672" s="93" t="e">
        <f t="shared" si="292"/>
        <v>#VALUE!</v>
      </c>
      <c r="AK1672" s="93" t="e">
        <f t="shared" si="293"/>
        <v>#VALUE!</v>
      </c>
    </row>
    <row r="1673" spans="1:37" ht="25.35" customHeight="1" thickTop="1" thickBot="1">
      <c r="A1673" s="296" t="s">
        <v>1442</v>
      </c>
      <c r="B1673" s="297"/>
      <c r="C1673" s="297"/>
      <c r="D1673" s="297"/>
      <c r="E1673" s="297"/>
      <c r="F1673" s="297"/>
      <c r="G1673" s="297"/>
      <c r="H1673" s="297"/>
      <c r="I1673" s="297"/>
      <c r="J1673" s="297"/>
      <c r="K1673" s="297"/>
      <c r="L1673" s="297"/>
      <c r="M1673" s="297"/>
      <c r="N1673" s="297"/>
      <c r="O1673" s="297"/>
      <c r="P1673" s="297"/>
      <c r="Q1673" s="297"/>
      <c r="R1673" s="297"/>
      <c r="S1673" s="297"/>
      <c r="T1673" s="297"/>
      <c r="U1673" s="297"/>
      <c r="V1673" s="297"/>
      <c r="W1673" s="297"/>
      <c r="X1673" s="297"/>
      <c r="Y1673" s="297"/>
      <c r="Z1673" s="297"/>
      <c r="AA1673" s="297"/>
      <c r="AB1673" s="297"/>
      <c r="AC1673" s="298"/>
      <c r="AD1673" s="205">
        <f>'Art. 121'!AF1616</f>
        <v>3</v>
      </c>
      <c r="AE1673" s="91" t="str">
        <f t="shared" si="287"/>
        <v>No aplica</v>
      </c>
      <c r="AF1673">
        <f t="shared" si="288"/>
        <v>1.5</v>
      </c>
      <c r="AG1673" s="89" t="str">
        <f t="shared" si="289"/>
        <v>No aplica</v>
      </c>
      <c r="AH1673" s="92" t="e">
        <f t="shared" si="290"/>
        <v>#VALUE!</v>
      </c>
      <c r="AI1673" s="93" t="str">
        <f t="shared" si="291"/>
        <v>No aplica</v>
      </c>
      <c r="AJ1673" s="93" t="e">
        <f t="shared" si="292"/>
        <v>#VALUE!</v>
      </c>
      <c r="AK1673" s="93" t="e">
        <f t="shared" si="293"/>
        <v>#VALUE!</v>
      </c>
    </row>
    <row r="1674" spans="1:37" ht="25.35" customHeight="1" thickTop="1" thickBot="1">
      <c r="A1674" s="296" t="s">
        <v>1443</v>
      </c>
      <c r="B1674" s="297"/>
      <c r="C1674" s="297"/>
      <c r="D1674" s="297"/>
      <c r="E1674" s="297"/>
      <c r="F1674" s="297"/>
      <c r="G1674" s="297"/>
      <c r="H1674" s="297"/>
      <c r="I1674" s="297"/>
      <c r="J1674" s="297"/>
      <c r="K1674" s="297"/>
      <c r="L1674" s="297"/>
      <c r="M1674" s="297"/>
      <c r="N1674" s="297"/>
      <c r="O1674" s="297"/>
      <c r="P1674" s="297"/>
      <c r="Q1674" s="297"/>
      <c r="R1674" s="297"/>
      <c r="S1674" s="297"/>
      <c r="T1674" s="297"/>
      <c r="U1674" s="297"/>
      <c r="V1674" s="297"/>
      <c r="W1674" s="297"/>
      <c r="X1674" s="297"/>
      <c r="Y1674" s="297"/>
      <c r="Z1674" s="297"/>
      <c r="AA1674" s="297"/>
      <c r="AB1674" s="297"/>
      <c r="AC1674" s="298"/>
      <c r="AD1674" s="205">
        <f>'Art. 121'!AF1617</f>
        <v>3</v>
      </c>
      <c r="AE1674" s="91" t="str">
        <f t="shared" si="287"/>
        <v>No aplica</v>
      </c>
      <c r="AF1674">
        <f t="shared" si="288"/>
        <v>1.5</v>
      </c>
      <c r="AG1674" s="89" t="str">
        <f t="shared" si="289"/>
        <v>No aplica</v>
      </c>
      <c r="AH1674" s="92" t="e">
        <f t="shared" si="290"/>
        <v>#VALUE!</v>
      </c>
      <c r="AI1674" s="93" t="str">
        <f t="shared" si="291"/>
        <v>No aplica</v>
      </c>
      <c r="AJ1674" s="93" t="e">
        <f t="shared" si="292"/>
        <v>#VALUE!</v>
      </c>
      <c r="AK1674" s="93" t="e">
        <f t="shared" si="293"/>
        <v>#VALUE!</v>
      </c>
    </row>
    <row r="1675" spans="1:37" ht="25.35" customHeight="1" thickTop="1" thickBot="1">
      <c r="A1675" s="296" t="s">
        <v>1444</v>
      </c>
      <c r="B1675" s="297"/>
      <c r="C1675" s="297"/>
      <c r="D1675" s="297"/>
      <c r="E1675" s="297"/>
      <c r="F1675" s="297"/>
      <c r="G1675" s="297"/>
      <c r="H1675" s="297"/>
      <c r="I1675" s="297"/>
      <c r="J1675" s="297"/>
      <c r="K1675" s="297"/>
      <c r="L1675" s="297"/>
      <c r="M1675" s="297"/>
      <c r="N1675" s="297"/>
      <c r="O1675" s="297"/>
      <c r="P1675" s="297"/>
      <c r="Q1675" s="297"/>
      <c r="R1675" s="297"/>
      <c r="S1675" s="297"/>
      <c r="T1675" s="297"/>
      <c r="U1675" s="297"/>
      <c r="V1675" s="297"/>
      <c r="W1675" s="297"/>
      <c r="X1675" s="297"/>
      <c r="Y1675" s="297"/>
      <c r="Z1675" s="297"/>
      <c r="AA1675" s="297"/>
      <c r="AB1675" s="297"/>
      <c r="AC1675" s="298"/>
      <c r="AD1675" s="205">
        <f>'Art. 121'!AF1618</f>
        <v>3</v>
      </c>
      <c r="AE1675" s="91" t="str">
        <f t="shared" si="287"/>
        <v>No aplica</v>
      </c>
      <c r="AF1675">
        <f t="shared" si="288"/>
        <v>1.5</v>
      </c>
      <c r="AG1675" s="89" t="str">
        <f t="shared" si="289"/>
        <v>No aplica</v>
      </c>
      <c r="AH1675" s="92" t="e">
        <f t="shared" si="290"/>
        <v>#VALUE!</v>
      </c>
      <c r="AI1675" s="93" t="str">
        <f t="shared" si="291"/>
        <v>No aplica</v>
      </c>
      <c r="AJ1675" s="93" t="e">
        <f t="shared" si="292"/>
        <v>#VALUE!</v>
      </c>
      <c r="AK1675" s="93" t="e">
        <f t="shared" si="293"/>
        <v>#VALUE!</v>
      </c>
    </row>
    <row r="1676" spans="1:37" ht="25.35" customHeight="1" thickTop="1" thickBot="1">
      <c r="A1676" s="296" t="s">
        <v>1445</v>
      </c>
      <c r="B1676" s="297"/>
      <c r="C1676" s="297"/>
      <c r="D1676" s="297"/>
      <c r="E1676" s="297"/>
      <c r="F1676" s="297"/>
      <c r="G1676" s="297"/>
      <c r="H1676" s="297"/>
      <c r="I1676" s="297"/>
      <c r="J1676" s="297"/>
      <c r="K1676" s="297"/>
      <c r="L1676" s="297"/>
      <c r="M1676" s="297"/>
      <c r="N1676" s="297"/>
      <c r="O1676" s="297"/>
      <c r="P1676" s="297"/>
      <c r="Q1676" s="297"/>
      <c r="R1676" s="297"/>
      <c r="S1676" s="297"/>
      <c r="T1676" s="297"/>
      <c r="U1676" s="297"/>
      <c r="V1676" s="297"/>
      <c r="W1676" s="297"/>
      <c r="X1676" s="297"/>
      <c r="Y1676" s="297"/>
      <c r="Z1676" s="297"/>
      <c r="AA1676" s="297"/>
      <c r="AB1676" s="297"/>
      <c r="AC1676" s="298"/>
      <c r="AD1676" s="205">
        <f>'Art. 121'!AF1619</f>
        <v>3</v>
      </c>
      <c r="AE1676" s="91" t="str">
        <f t="shared" si="287"/>
        <v>No aplica</v>
      </c>
      <c r="AF1676">
        <f t="shared" si="288"/>
        <v>1.5</v>
      </c>
      <c r="AG1676" s="89" t="str">
        <f t="shared" si="289"/>
        <v>No aplica</v>
      </c>
      <c r="AH1676" s="92" t="e">
        <f t="shared" si="290"/>
        <v>#VALUE!</v>
      </c>
      <c r="AI1676" s="93" t="str">
        <f t="shared" si="291"/>
        <v>No aplica</v>
      </c>
      <c r="AJ1676" s="93" t="e">
        <f t="shared" si="292"/>
        <v>#VALUE!</v>
      </c>
      <c r="AK1676" s="93" t="e">
        <f t="shared" si="293"/>
        <v>#VALUE!</v>
      </c>
    </row>
    <row r="1677" spans="1:37" ht="25.35" customHeight="1" thickTop="1" thickBot="1">
      <c r="A1677" s="296" t="s">
        <v>1446</v>
      </c>
      <c r="B1677" s="297"/>
      <c r="C1677" s="297"/>
      <c r="D1677" s="297"/>
      <c r="E1677" s="297"/>
      <c r="F1677" s="297"/>
      <c r="G1677" s="297"/>
      <c r="H1677" s="297"/>
      <c r="I1677" s="297"/>
      <c r="J1677" s="297"/>
      <c r="K1677" s="297"/>
      <c r="L1677" s="297"/>
      <c r="M1677" s="297"/>
      <c r="N1677" s="297"/>
      <c r="O1677" s="297"/>
      <c r="P1677" s="297"/>
      <c r="Q1677" s="297"/>
      <c r="R1677" s="297"/>
      <c r="S1677" s="297"/>
      <c r="T1677" s="297"/>
      <c r="U1677" s="297"/>
      <c r="V1677" s="297"/>
      <c r="W1677" s="297"/>
      <c r="X1677" s="297"/>
      <c r="Y1677" s="297"/>
      <c r="Z1677" s="297"/>
      <c r="AA1677" s="297"/>
      <c r="AB1677" s="297"/>
      <c r="AC1677" s="298"/>
      <c r="AD1677" s="205">
        <f>'Art. 121'!AF1617</f>
        <v>3</v>
      </c>
      <c r="AE1677" s="91" t="str">
        <f t="shared" si="287"/>
        <v>No aplica</v>
      </c>
      <c r="AF1677">
        <f t="shared" si="288"/>
        <v>1.5</v>
      </c>
      <c r="AG1677" s="89" t="str">
        <f t="shared" si="289"/>
        <v>No aplica</v>
      </c>
      <c r="AH1677" s="92" t="e">
        <f t="shared" si="290"/>
        <v>#VALUE!</v>
      </c>
      <c r="AI1677" s="93" t="str">
        <f t="shared" si="291"/>
        <v>No aplica</v>
      </c>
      <c r="AJ1677" s="93" t="e">
        <f t="shared" si="292"/>
        <v>#VALUE!</v>
      </c>
      <c r="AK1677" s="93" t="e">
        <f t="shared" si="293"/>
        <v>#VALUE!</v>
      </c>
    </row>
    <row r="1678" spans="1:37" ht="25.35" customHeight="1" thickTop="1" thickBot="1">
      <c r="A1678" s="296" t="s">
        <v>1447</v>
      </c>
      <c r="B1678" s="297"/>
      <c r="C1678" s="297"/>
      <c r="D1678" s="297"/>
      <c r="E1678" s="297"/>
      <c r="F1678" s="297"/>
      <c r="G1678" s="297"/>
      <c r="H1678" s="297"/>
      <c r="I1678" s="297"/>
      <c r="J1678" s="297"/>
      <c r="K1678" s="297"/>
      <c r="L1678" s="297"/>
      <c r="M1678" s="297"/>
      <c r="N1678" s="297"/>
      <c r="O1678" s="297"/>
      <c r="P1678" s="297"/>
      <c r="Q1678" s="297"/>
      <c r="R1678" s="297"/>
      <c r="S1678" s="297"/>
      <c r="T1678" s="297"/>
      <c r="U1678" s="297"/>
      <c r="V1678" s="297"/>
      <c r="W1678" s="297"/>
      <c r="X1678" s="297"/>
      <c r="Y1678" s="297"/>
      <c r="Z1678" s="297"/>
      <c r="AA1678" s="297"/>
      <c r="AB1678" s="297"/>
      <c r="AC1678" s="298"/>
      <c r="AD1678" s="205">
        <f>'Art. 121'!AF1618</f>
        <v>3</v>
      </c>
      <c r="AE1678" s="91" t="str">
        <f t="shared" si="287"/>
        <v>No aplica</v>
      </c>
      <c r="AF1678">
        <f t="shared" si="288"/>
        <v>1.5</v>
      </c>
      <c r="AG1678" s="89" t="str">
        <f t="shared" si="289"/>
        <v>No aplica</v>
      </c>
      <c r="AH1678" s="92" t="e">
        <f t="shared" si="290"/>
        <v>#VALUE!</v>
      </c>
      <c r="AI1678" s="93" t="str">
        <f t="shared" si="291"/>
        <v>No aplica</v>
      </c>
      <c r="AJ1678" s="93" t="e">
        <f t="shared" si="292"/>
        <v>#VALUE!</v>
      </c>
      <c r="AK1678" s="93" t="e">
        <f t="shared" si="293"/>
        <v>#VALUE!</v>
      </c>
    </row>
    <row r="1679" spans="1:37" ht="25.35" customHeight="1" thickTop="1" thickBot="1">
      <c r="A1679" s="296" t="s">
        <v>1448</v>
      </c>
      <c r="B1679" s="297"/>
      <c r="C1679" s="297"/>
      <c r="D1679" s="297"/>
      <c r="E1679" s="297"/>
      <c r="F1679" s="297"/>
      <c r="G1679" s="297"/>
      <c r="H1679" s="297"/>
      <c r="I1679" s="297"/>
      <c r="J1679" s="297"/>
      <c r="K1679" s="297"/>
      <c r="L1679" s="297"/>
      <c r="M1679" s="297"/>
      <c r="N1679" s="297"/>
      <c r="O1679" s="297"/>
      <c r="P1679" s="297"/>
      <c r="Q1679" s="297"/>
      <c r="R1679" s="297"/>
      <c r="S1679" s="297"/>
      <c r="T1679" s="297"/>
      <c r="U1679" s="297"/>
      <c r="V1679" s="297"/>
      <c r="W1679" s="297"/>
      <c r="X1679" s="297"/>
      <c r="Y1679" s="297"/>
      <c r="Z1679" s="297"/>
      <c r="AA1679" s="297"/>
      <c r="AB1679" s="297"/>
      <c r="AC1679" s="298"/>
      <c r="AD1679" s="205">
        <f>'Art. 121'!AF1621</f>
        <v>3</v>
      </c>
      <c r="AE1679" s="91" t="str">
        <f t="shared" si="287"/>
        <v>No aplica</v>
      </c>
      <c r="AF1679">
        <f t="shared" si="288"/>
        <v>1.5</v>
      </c>
      <c r="AG1679" s="89" t="str">
        <f t="shared" si="289"/>
        <v>No aplica</v>
      </c>
      <c r="AH1679" s="92" t="e">
        <f t="shared" si="290"/>
        <v>#VALUE!</v>
      </c>
      <c r="AI1679" s="93" t="str">
        <f t="shared" si="291"/>
        <v>No aplica</v>
      </c>
      <c r="AJ1679" s="93" t="e">
        <f t="shared" si="292"/>
        <v>#VALUE!</v>
      </c>
      <c r="AK1679" s="93" t="e">
        <f t="shared" si="293"/>
        <v>#VALUE!</v>
      </c>
    </row>
    <row r="1680" spans="1:37" ht="25.35" customHeight="1" thickTop="1" thickBot="1">
      <c r="A1680" s="296" t="s">
        <v>1449</v>
      </c>
      <c r="B1680" s="297"/>
      <c r="C1680" s="297"/>
      <c r="D1680" s="297"/>
      <c r="E1680" s="297"/>
      <c r="F1680" s="297"/>
      <c r="G1680" s="297"/>
      <c r="H1680" s="297"/>
      <c r="I1680" s="297"/>
      <c r="J1680" s="297"/>
      <c r="K1680" s="297"/>
      <c r="L1680" s="297"/>
      <c r="M1680" s="297"/>
      <c r="N1680" s="297"/>
      <c r="O1680" s="297"/>
      <c r="P1680" s="297"/>
      <c r="Q1680" s="297"/>
      <c r="R1680" s="297"/>
      <c r="S1680" s="297"/>
      <c r="T1680" s="297"/>
      <c r="U1680" s="297"/>
      <c r="V1680" s="297"/>
      <c r="W1680" s="297"/>
      <c r="X1680" s="297"/>
      <c r="Y1680" s="297"/>
      <c r="Z1680" s="297"/>
      <c r="AA1680" s="297"/>
      <c r="AB1680" s="297"/>
      <c r="AC1680" s="298"/>
      <c r="AD1680" s="205">
        <f>'Art. 121'!AF1620</f>
        <v>3</v>
      </c>
      <c r="AE1680" s="91" t="str">
        <f t="shared" si="287"/>
        <v>No aplica</v>
      </c>
      <c r="AF1680">
        <f t="shared" si="288"/>
        <v>1.5</v>
      </c>
      <c r="AG1680" s="89" t="str">
        <f t="shared" si="289"/>
        <v>No aplica</v>
      </c>
      <c r="AH1680" s="92" t="e">
        <f t="shared" si="290"/>
        <v>#VALUE!</v>
      </c>
      <c r="AI1680" s="93" t="str">
        <f t="shared" si="291"/>
        <v>No aplica</v>
      </c>
      <c r="AJ1680" s="93" t="e">
        <f t="shared" si="292"/>
        <v>#VALUE!</v>
      </c>
      <c r="AK1680" s="93" t="e">
        <f t="shared" si="293"/>
        <v>#VALUE!</v>
      </c>
    </row>
    <row r="1681" spans="1:37" ht="25.35" customHeight="1" thickTop="1" thickBot="1">
      <c r="A1681" s="296" t="s">
        <v>1450</v>
      </c>
      <c r="B1681" s="297"/>
      <c r="C1681" s="297"/>
      <c r="D1681" s="297"/>
      <c r="E1681" s="297"/>
      <c r="F1681" s="297"/>
      <c r="G1681" s="297"/>
      <c r="H1681" s="297"/>
      <c r="I1681" s="297"/>
      <c r="J1681" s="297"/>
      <c r="K1681" s="297"/>
      <c r="L1681" s="297"/>
      <c r="M1681" s="297"/>
      <c r="N1681" s="297"/>
      <c r="O1681" s="297"/>
      <c r="P1681" s="297"/>
      <c r="Q1681" s="297"/>
      <c r="R1681" s="297"/>
      <c r="S1681" s="297"/>
      <c r="T1681" s="297"/>
      <c r="U1681" s="297"/>
      <c r="V1681" s="297"/>
      <c r="W1681" s="297"/>
      <c r="X1681" s="297"/>
      <c r="Y1681" s="297"/>
      <c r="Z1681" s="297"/>
      <c r="AA1681" s="297"/>
      <c r="AB1681" s="297"/>
      <c r="AC1681" s="298"/>
      <c r="AD1681" s="205">
        <f>'Art. 121'!AF1621</f>
        <v>3</v>
      </c>
      <c r="AE1681" s="91" t="str">
        <f t="shared" si="287"/>
        <v>No aplica</v>
      </c>
      <c r="AF1681">
        <f t="shared" si="288"/>
        <v>1.5</v>
      </c>
      <c r="AG1681" s="89" t="str">
        <f t="shared" si="289"/>
        <v>No aplica</v>
      </c>
      <c r="AH1681" s="92" t="e">
        <f t="shared" si="290"/>
        <v>#VALUE!</v>
      </c>
      <c r="AI1681" s="93" t="str">
        <f t="shared" si="291"/>
        <v>No aplica</v>
      </c>
      <c r="AJ1681" s="93" t="e">
        <f t="shared" si="292"/>
        <v>#VALUE!</v>
      </c>
      <c r="AK1681" s="93" t="e">
        <f t="shared" si="293"/>
        <v>#VALUE!</v>
      </c>
    </row>
    <row r="1682" spans="1:37" ht="25.35" customHeight="1" thickTop="1" thickBot="1">
      <c r="A1682" s="296" t="s">
        <v>1451</v>
      </c>
      <c r="B1682" s="297"/>
      <c r="C1682" s="297"/>
      <c r="D1682" s="297"/>
      <c r="E1682" s="297"/>
      <c r="F1682" s="297"/>
      <c r="G1682" s="297"/>
      <c r="H1682" s="297"/>
      <c r="I1682" s="297"/>
      <c r="J1682" s="297"/>
      <c r="K1682" s="297"/>
      <c r="L1682" s="297"/>
      <c r="M1682" s="297"/>
      <c r="N1682" s="297"/>
      <c r="O1682" s="297"/>
      <c r="P1682" s="297"/>
      <c r="Q1682" s="297"/>
      <c r="R1682" s="297"/>
      <c r="S1682" s="297"/>
      <c r="T1682" s="297"/>
      <c r="U1682" s="297"/>
      <c r="V1682" s="297"/>
      <c r="W1682" s="297"/>
      <c r="X1682" s="297"/>
      <c r="Y1682" s="297"/>
      <c r="Z1682" s="297"/>
      <c r="AA1682" s="297"/>
      <c r="AB1682" s="297"/>
      <c r="AC1682" s="298"/>
      <c r="AD1682" s="205">
        <f>'Art. 121'!AF1624</f>
        <v>3</v>
      </c>
      <c r="AE1682" s="91" t="str">
        <f t="shared" si="287"/>
        <v>No aplica</v>
      </c>
      <c r="AF1682">
        <f t="shared" si="288"/>
        <v>1.5</v>
      </c>
      <c r="AG1682" s="89" t="str">
        <f t="shared" si="289"/>
        <v>No aplica</v>
      </c>
      <c r="AH1682" s="92" t="e">
        <f t="shared" si="290"/>
        <v>#VALUE!</v>
      </c>
      <c r="AI1682" s="93" t="str">
        <f t="shared" si="291"/>
        <v>No aplica</v>
      </c>
      <c r="AJ1682" s="93" t="e">
        <f t="shared" si="292"/>
        <v>#VALUE!</v>
      </c>
      <c r="AK1682" s="93" t="e">
        <f t="shared" si="293"/>
        <v>#VALUE!</v>
      </c>
    </row>
    <row r="1683" spans="1:37" ht="25.35" customHeight="1" thickTop="1">
      <c r="A1683" s="304" t="s">
        <v>2447</v>
      </c>
      <c r="B1683" s="304"/>
      <c r="C1683" s="304"/>
      <c r="D1683" s="304"/>
      <c r="E1683" s="304"/>
      <c r="F1683" s="304"/>
      <c r="G1683" s="304"/>
      <c r="H1683" s="304"/>
      <c r="I1683" s="304"/>
      <c r="J1683" s="304"/>
      <c r="K1683" s="304"/>
      <c r="L1683" s="304"/>
      <c r="M1683" s="304"/>
      <c r="N1683" s="304"/>
      <c r="O1683" s="304"/>
      <c r="P1683" s="304"/>
      <c r="Q1683" s="304"/>
      <c r="R1683" s="304"/>
      <c r="S1683" s="304"/>
      <c r="T1683" s="304"/>
      <c r="U1683" s="304"/>
      <c r="V1683" s="304"/>
      <c r="W1683" s="304"/>
      <c r="X1683" s="304"/>
      <c r="Y1683" s="304"/>
      <c r="Z1683" s="304"/>
      <c r="AA1683" s="304"/>
      <c r="AB1683" s="304"/>
      <c r="AC1683" s="304"/>
      <c r="AD1683" s="304"/>
      <c r="AE1683" s="91">
        <f>SUM(AE1654:AE1682)</f>
        <v>0</v>
      </c>
      <c r="AF1683" s="63"/>
      <c r="AG1683" s="94">
        <f>SUM(AG1654:AG1682)</f>
        <v>0</v>
      </c>
      <c r="AH1683" s="95"/>
      <c r="AI1683" s="96"/>
      <c r="AJ1683" s="96"/>
      <c r="AK1683" s="96"/>
    </row>
    <row r="1684" spans="1:37" ht="25.35" customHeight="1">
      <c r="A1684" s="302" t="s">
        <v>2448</v>
      </c>
      <c r="B1684" s="302"/>
      <c r="C1684" s="302"/>
      <c r="D1684" s="302"/>
      <c r="E1684" s="302"/>
      <c r="F1684" s="302"/>
      <c r="G1684" s="302"/>
      <c r="H1684" s="302"/>
      <c r="I1684" s="302"/>
      <c r="J1684" s="302"/>
      <c r="K1684" s="302"/>
      <c r="L1684" s="302"/>
      <c r="M1684" s="302"/>
      <c r="N1684" s="302"/>
      <c r="O1684" s="302"/>
      <c r="P1684" s="302"/>
      <c r="Q1684" s="302"/>
      <c r="R1684" s="302"/>
      <c r="S1684" s="302"/>
      <c r="T1684" s="302"/>
      <c r="U1684" s="302"/>
      <c r="V1684" s="302"/>
      <c r="W1684" s="302"/>
      <c r="X1684" s="302"/>
      <c r="Y1684" s="302"/>
      <c r="Z1684" s="302"/>
      <c r="AA1684" s="302"/>
      <c r="AB1684" s="302"/>
      <c r="AC1684" s="302"/>
      <c r="AD1684" s="302"/>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05" t="s">
        <v>79</v>
      </c>
      <c r="B1686" s="305"/>
      <c r="C1686" s="305"/>
      <c r="D1686" s="305"/>
      <c r="E1686" s="305"/>
      <c r="F1686" s="305"/>
      <c r="G1686" s="305"/>
      <c r="H1686" s="305"/>
      <c r="I1686" s="305"/>
      <c r="J1686" s="305"/>
      <c r="K1686" s="305"/>
      <c r="L1686" s="305"/>
      <c r="M1686" s="305"/>
      <c r="N1686" s="305"/>
      <c r="O1686" s="305"/>
      <c r="P1686" s="305"/>
      <c r="Q1686" s="305"/>
      <c r="R1686" s="305"/>
      <c r="S1686" s="305"/>
      <c r="T1686" s="305"/>
      <c r="U1686" s="305"/>
      <c r="V1686" s="305"/>
      <c r="W1686" s="305"/>
      <c r="X1686" s="305"/>
      <c r="Y1686" s="305"/>
      <c r="Z1686" s="305"/>
      <c r="AA1686" s="305"/>
      <c r="AB1686" s="305"/>
      <c r="AC1686" s="305"/>
      <c r="AD1686" s="106" t="s">
        <v>67</v>
      </c>
      <c r="AE1686" s="107" t="s">
        <v>9</v>
      </c>
      <c r="AF1686" s="89" t="s">
        <v>1877</v>
      </c>
      <c r="AG1686" s="89" t="s">
        <v>1878</v>
      </c>
      <c r="AH1686" s="89" t="s">
        <v>1879</v>
      </c>
      <c r="AI1686" s="90" t="s">
        <v>1880</v>
      </c>
      <c r="AJ1686" s="89"/>
      <c r="AK1686" s="90" t="s">
        <v>1881</v>
      </c>
    </row>
    <row r="1687" spans="1:37" ht="25.35" customHeight="1" thickTop="1" thickBot="1">
      <c r="A1687" s="296" t="s">
        <v>1452</v>
      </c>
      <c r="B1687" s="297"/>
      <c r="C1687" s="297"/>
      <c r="D1687" s="297"/>
      <c r="E1687" s="297"/>
      <c r="F1687" s="297"/>
      <c r="G1687" s="297"/>
      <c r="H1687" s="297"/>
      <c r="I1687" s="297"/>
      <c r="J1687" s="297"/>
      <c r="K1687" s="297"/>
      <c r="L1687" s="297"/>
      <c r="M1687" s="297"/>
      <c r="N1687" s="297"/>
      <c r="O1687" s="297"/>
      <c r="P1687" s="297"/>
      <c r="Q1687" s="297"/>
      <c r="R1687" s="297"/>
      <c r="S1687" s="297"/>
      <c r="T1687" s="297"/>
      <c r="U1687" s="297"/>
      <c r="V1687" s="297"/>
      <c r="W1687" s="297"/>
      <c r="X1687" s="297"/>
      <c r="Y1687" s="297"/>
      <c r="Z1687" s="297"/>
      <c r="AA1687" s="297"/>
      <c r="AB1687" s="297"/>
      <c r="AC1687" s="298"/>
      <c r="AD1687" s="205">
        <f>'Art. 121'!AF1627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296" t="s">
        <v>2449</v>
      </c>
      <c r="B1688" s="297"/>
      <c r="C1688" s="297"/>
      <c r="D1688" s="297"/>
      <c r="E1688" s="297"/>
      <c r="F1688" s="297"/>
      <c r="G1688" s="297"/>
      <c r="H1688" s="297"/>
      <c r="I1688" s="297"/>
      <c r="J1688" s="297"/>
      <c r="K1688" s="297"/>
      <c r="L1688" s="297"/>
      <c r="M1688" s="297"/>
      <c r="N1688" s="297"/>
      <c r="O1688" s="297"/>
      <c r="P1688" s="297"/>
      <c r="Q1688" s="297"/>
      <c r="R1688" s="297"/>
      <c r="S1688" s="297"/>
      <c r="T1688" s="297"/>
      <c r="U1688" s="297"/>
      <c r="V1688" s="297"/>
      <c r="W1688" s="297"/>
      <c r="X1688" s="297"/>
      <c r="Y1688" s="297"/>
      <c r="Z1688" s="297"/>
      <c r="AA1688" s="297"/>
      <c r="AB1688" s="297"/>
      <c r="AC1688" s="298"/>
      <c r="AD1688" s="205">
        <f>'Art. 121'!AF1628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296" t="s">
        <v>2450</v>
      </c>
      <c r="B1689" s="297"/>
      <c r="C1689" s="297"/>
      <c r="D1689" s="297"/>
      <c r="E1689" s="297"/>
      <c r="F1689" s="297"/>
      <c r="G1689" s="297"/>
      <c r="H1689" s="297"/>
      <c r="I1689" s="297"/>
      <c r="J1689" s="297"/>
      <c r="K1689" s="297"/>
      <c r="L1689" s="297"/>
      <c r="M1689" s="297"/>
      <c r="N1689" s="297"/>
      <c r="O1689" s="297"/>
      <c r="P1689" s="297"/>
      <c r="Q1689" s="297"/>
      <c r="R1689" s="297"/>
      <c r="S1689" s="297"/>
      <c r="T1689" s="297"/>
      <c r="U1689" s="297"/>
      <c r="V1689" s="297"/>
      <c r="W1689" s="297"/>
      <c r="X1689" s="297"/>
      <c r="Y1689" s="297"/>
      <c r="Z1689" s="297"/>
      <c r="AA1689" s="297"/>
      <c r="AB1689" s="297"/>
      <c r="AC1689" s="298"/>
      <c r="AD1689" s="205">
        <f>'Art. 121'!AF1629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296" t="s">
        <v>2451</v>
      </c>
      <c r="B1690" s="297"/>
      <c r="C1690" s="297"/>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c r="Z1690" s="297"/>
      <c r="AA1690" s="297"/>
      <c r="AB1690" s="297"/>
      <c r="AC1690" s="298"/>
      <c r="AD1690" s="205">
        <f>'Art. 121'!AF1630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296" t="s">
        <v>1456</v>
      </c>
      <c r="B1691" s="297"/>
      <c r="C1691" s="297"/>
      <c r="D1691" s="297"/>
      <c r="E1691" s="297"/>
      <c r="F1691" s="297"/>
      <c r="G1691" s="297"/>
      <c r="H1691" s="297"/>
      <c r="I1691" s="297"/>
      <c r="J1691" s="297"/>
      <c r="K1691" s="297"/>
      <c r="L1691" s="297"/>
      <c r="M1691" s="297"/>
      <c r="N1691" s="297"/>
      <c r="O1691" s="297"/>
      <c r="P1691" s="297"/>
      <c r="Q1691" s="297"/>
      <c r="R1691" s="297"/>
      <c r="S1691" s="297"/>
      <c r="T1691" s="297"/>
      <c r="U1691" s="297"/>
      <c r="V1691" s="297"/>
      <c r="W1691" s="297"/>
      <c r="X1691" s="297"/>
      <c r="Y1691" s="297"/>
      <c r="Z1691" s="297"/>
      <c r="AA1691" s="297"/>
      <c r="AB1691" s="297"/>
      <c r="AC1691" s="298"/>
      <c r="AD1691" s="205">
        <f>'Art. 121'!AF1631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04" t="s">
        <v>2452</v>
      </c>
      <c r="B1692" s="304"/>
      <c r="C1692" s="304"/>
      <c r="D1692" s="304"/>
      <c r="E1692" s="304"/>
      <c r="F1692" s="304"/>
      <c r="G1692" s="304"/>
      <c r="H1692" s="304"/>
      <c r="I1692" s="304"/>
      <c r="J1692" s="304"/>
      <c r="K1692" s="304"/>
      <c r="L1692" s="304"/>
      <c r="M1692" s="304"/>
      <c r="N1692" s="304"/>
      <c r="O1692" s="304"/>
      <c r="P1692" s="304"/>
      <c r="Q1692" s="304"/>
      <c r="R1692" s="304"/>
      <c r="S1692" s="304"/>
      <c r="T1692" s="304"/>
      <c r="U1692" s="304"/>
      <c r="V1692" s="304"/>
      <c r="W1692" s="304"/>
      <c r="X1692" s="304"/>
      <c r="Y1692" s="304"/>
      <c r="Z1692" s="304"/>
      <c r="AA1692" s="304"/>
      <c r="AB1692" s="304"/>
      <c r="AC1692" s="304"/>
      <c r="AD1692" s="304"/>
      <c r="AE1692" s="91">
        <f>SUM(AE1685:AE1691)</f>
        <v>0</v>
      </c>
      <c r="AF1692" s="63"/>
      <c r="AG1692" s="94">
        <f>SUM(AG1687:AG1691)</f>
        <v>0</v>
      </c>
      <c r="AH1692" s="95"/>
      <c r="AI1692" s="96"/>
      <c r="AJ1692" s="96"/>
      <c r="AK1692" s="96"/>
    </row>
    <row r="1693" spans="1:37" ht="25.35" customHeight="1">
      <c r="A1693" s="302" t="s">
        <v>2453</v>
      </c>
      <c r="B1693" s="302"/>
      <c r="C1693" s="302"/>
      <c r="D1693" s="302"/>
      <c r="E1693" s="302"/>
      <c r="F1693" s="302"/>
      <c r="G1693" s="302"/>
      <c r="H1693" s="302"/>
      <c r="I1693" s="302"/>
      <c r="J1693" s="302"/>
      <c r="K1693" s="302"/>
      <c r="L1693" s="302"/>
      <c r="M1693" s="302"/>
      <c r="N1693" s="302"/>
      <c r="O1693" s="302"/>
      <c r="P1693" s="302"/>
      <c r="Q1693" s="302"/>
      <c r="R1693" s="302"/>
      <c r="S1693" s="302"/>
      <c r="T1693" s="302"/>
      <c r="U1693" s="302"/>
      <c r="V1693" s="302"/>
      <c r="W1693" s="302"/>
      <c r="X1693" s="302"/>
      <c r="Y1693" s="302"/>
      <c r="Z1693" s="302"/>
      <c r="AA1693" s="302"/>
      <c r="AB1693" s="302"/>
      <c r="AC1693" s="302"/>
      <c r="AD1693" s="302"/>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94" t="s">
        <v>1457</v>
      </c>
      <c r="B1696" s="294"/>
      <c r="C1696" s="294"/>
      <c r="D1696" s="294"/>
      <c r="E1696" s="294"/>
      <c r="F1696" s="294"/>
      <c r="G1696" s="294"/>
      <c r="H1696" s="294"/>
      <c r="I1696" s="294"/>
      <c r="J1696" s="294"/>
      <c r="K1696" s="294"/>
      <c r="L1696" s="294"/>
      <c r="M1696" s="294"/>
      <c r="N1696" s="294"/>
      <c r="O1696" s="294"/>
      <c r="P1696" s="294"/>
      <c r="Q1696" s="294"/>
      <c r="R1696" s="294"/>
      <c r="S1696" s="294"/>
      <c r="T1696" s="294"/>
      <c r="U1696" s="294"/>
      <c r="V1696" s="294"/>
      <c r="W1696" s="294"/>
      <c r="X1696" s="294"/>
      <c r="Y1696" s="294"/>
      <c r="Z1696" s="294"/>
      <c r="AA1696" s="294"/>
      <c r="AB1696" s="294"/>
      <c r="AC1696" s="294"/>
      <c r="AD1696" s="204"/>
      <c r="AE1696" s="204"/>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03" t="s">
        <v>44</v>
      </c>
      <c r="B1699" s="303"/>
      <c r="C1699" s="303"/>
      <c r="D1699" s="303"/>
      <c r="E1699" s="303"/>
      <c r="F1699" s="303"/>
      <c r="G1699" s="303"/>
      <c r="H1699" s="303"/>
      <c r="I1699" s="303"/>
      <c r="J1699" s="303"/>
      <c r="K1699" s="303"/>
      <c r="L1699" s="303"/>
      <c r="M1699" s="303"/>
      <c r="N1699" s="303"/>
      <c r="O1699" s="303"/>
      <c r="P1699" s="303"/>
      <c r="Q1699" s="303"/>
      <c r="R1699" s="303"/>
      <c r="S1699" s="303"/>
      <c r="T1699" s="303"/>
      <c r="U1699" s="303"/>
      <c r="V1699" s="303"/>
      <c r="W1699" s="303"/>
      <c r="X1699" s="303"/>
      <c r="Y1699" s="303"/>
      <c r="Z1699" s="303"/>
      <c r="AA1699" s="303"/>
      <c r="AB1699" s="303"/>
      <c r="AC1699" s="303"/>
      <c r="AD1699" s="67" t="s">
        <v>67</v>
      </c>
      <c r="AE1699" s="201" t="s">
        <v>9</v>
      </c>
      <c r="AF1699" s="89" t="s">
        <v>1877</v>
      </c>
      <c r="AG1699" s="89" t="s">
        <v>1878</v>
      </c>
      <c r="AH1699" s="89" t="s">
        <v>1879</v>
      </c>
      <c r="AI1699" s="90" t="s">
        <v>1880</v>
      </c>
      <c r="AJ1699" s="89"/>
      <c r="AK1699" s="90" t="s">
        <v>1881</v>
      </c>
    </row>
    <row r="1700" spans="1:37" ht="25.35" customHeight="1" thickTop="1" thickBot="1">
      <c r="A1700" s="255" t="s">
        <v>960</v>
      </c>
      <c r="B1700" s="256"/>
      <c r="C1700" s="256"/>
      <c r="D1700" s="256"/>
      <c r="E1700" s="256"/>
      <c r="F1700" s="256"/>
      <c r="G1700" s="256"/>
      <c r="H1700" s="256"/>
      <c r="I1700" s="256"/>
      <c r="J1700" s="256"/>
      <c r="K1700" s="256"/>
      <c r="L1700" s="256"/>
      <c r="M1700" s="256"/>
      <c r="N1700" s="256"/>
      <c r="O1700" s="256"/>
      <c r="P1700" s="256"/>
      <c r="Q1700" s="256"/>
      <c r="R1700" s="256"/>
      <c r="S1700" s="256"/>
      <c r="T1700" s="256"/>
      <c r="U1700" s="256"/>
      <c r="V1700" s="256"/>
      <c r="W1700" s="256"/>
      <c r="X1700" s="256"/>
      <c r="Y1700" s="256"/>
      <c r="Z1700" s="256"/>
      <c r="AA1700" s="256"/>
      <c r="AB1700" s="256"/>
      <c r="AC1700" s="257"/>
      <c r="AD1700" s="205">
        <f>'Art. 121'!AF1640</f>
        <v>3</v>
      </c>
      <c r="AE1700" s="91" t="str">
        <f t="shared" ref="AE1700:AE1750" si="294">IF(AG1700=1,AK1700,AG1700)</f>
        <v>No aplica</v>
      </c>
      <c r="AF1700">
        <f t="shared" ref="AF1700:AF1750" si="295">AD1700/2</f>
        <v>1.5</v>
      </c>
      <c r="AG1700" s="89" t="str">
        <f t="shared" ref="AG1700:AG1750" si="296">IF(AND(AF1700&gt;=0,AF1700&lt;=1),1,"No aplica")</f>
        <v>No aplica</v>
      </c>
      <c r="AH1700" s="92" t="e">
        <f t="shared" ref="AH1700:AH1750" si="297">AD1700/(AG1700*2)</f>
        <v>#VALUE!</v>
      </c>
      <c r="AI1700" s="93" t="str">
        <f t="shared" ref="AI1700:AI1750" si="298">IF(AG1700=1,AG1700/$AG$1751,"No aplica")</f>
        <v>No aplica</v>
      </c>
      <c r="AJ1700" s="93" t="e">
        <f t="shared" ref="AJ1700:AJ1750" si="299">AF1700*AI1700</f>
        <v>#VALUE!</v>
      </c>
      <c r="AK1700" s="93" t="e">
        <f t="shared" ref="AK1700:AK1750" si="300">AJ1700*$AE$23</f>
        <v>#VALUE!</v>
      </c>
    </row>
    <row r="1701" spans="1:37" ht="25.35" customHeight="1" thickTop="1" thickBot="1">
      <c r="A1701" s="255" t="s">
        <v>961</v>
      </c>
      <c r="B1701" s="256"/>
      <c r="C1701" s="256"/>
      <c r="D1701" s="256"/>
      <c r="E1701" s="256"/>
      <c r="F1701" s="256"/>
      <c r="G1701" s="256"/>
      <c r="H1701" s="256"/>
      <c r="I1701" s="256"/>
      <c r="J1701" s="256"/>
      <c r="K1701" s="256"/>
      <c r="L1701" s="256"/>
      <c r="M1701" s="256"/>
      <c r="N1701" s="256"/>
      <c r="O1701" s="256"/>
      <c r="P1701" s="256"/>
      <c r="Q1701" s="256"/>
      <c r="R1701" s="256"/>
      <c r="S1701" s="256"/>
      <c r="T1701" s="256"/>
      <c r="U1701" s="256"/>
      <c r="V1701" s="256"/>
      <c r="W1701" s="256"/>
      <c r="X1701" s="256"/>
      <c r="Y1701" s="256"/>
      <c r="Z1701" s="256"/>
      <c r="AA1701" s="256"/>
      <c r="AB1701" s="256"/>
      <c r="AC1701" s="257"/>
      <c r="AD1701" s="205">
        <f>'Art. 121'!AF1640</f>
        <v>3</v>
      </c>
      <c r="AE1701" s="91" t="str">
        <f t="shared" si="294"/>
        <v>No aplica</v>
      </c>
      <c r="AF1701">
        <f t="shared" si="295"/>
        <v>1.5</v>
      </c>
      <c r="AG1701" s="89" t="str">
        <f t="shared" si="296"/>
        <v>No aplica</v>
      </c>
      <c r="AH1701" s="92" t="e">
        <f t="shared" si="297"/>
        <v>#VALUE!</v>
      </c>
      <c r="AI1701" s="93" t="str">
        <f t="shared" si="298"/>
        <v>No aplica</v>
      </c>
      <c r="AJ1701" s="93" t="e">
        <f t="shared" si="299"/>
        <v>#VALUE!</v>
      </c>
      <c r="AK1701" s="93" t="e">
        <f t="shared" si="300"/>
        <v>#VALUE!</v>
      </c>
    </row>
    <row r="1702" spans="1:37" ht="25.35" customHeight="1" thickTop="1" thickBot="1">
      <c r="A1702" s="255" t="s">
        <v>1459</v>
      </c>
      <c r="B1702" s="256"/>
      <c r="C1702" s="256"/>
      <c r="D1702" s="256"/>
      <c r="E1702" s="256"/>
      <c r="F1702" s="256"/>
      <c r="G1702" s="256"/>
      <c r="H1702" s="256"/>
      <c r="I1702" s="256"/>
      <c r="J1702" s="256"/>
      <c r="K1702" s="256"/>
      <c r="L1702" s="256"/>
      <c r="M1702" s="256"/>
      <c r="N1702" s="256"/>
      <c r="O1702" s="256"/>
      <c r="P1702" s="256"/>
      <c r="Q1702" s="256"/>
      <c r="R1702" s="256"/>
      <c r="S1702" s="256"/>
      <c r="T1702" s="256"/>
      <c r="U1702" s="256"/>
      <c r="V1702" s="256"/>
      <c r="W1702" s="256"/>
      <c r="X1702" s="256"/>
      <c r="Y1702" s="256"/>
      <c r="Z1702" s="256"/>
      <c r="AA1702" s="256"/>
      <c r="AB1702" s="256"/>
      <c r="AC1702" s="257"/>
      <c r="AD1702" s="205">
        <f>'Art. 121'!AF1641</f>
        <v>3</v>
      </c>
      <c r="AE1702" s="91" t="str">
        <f t="shared" si="294"/>
        <v>No aplica</v>
      </c>
      <c r="AF1702">
        <f t="shared" si="295"/>
        <v>1.5</v>
      </c>
      <c r="AG1702" s="89" t="str">
        <f t="shared" si="296"/>
        <v>No aplica</v>
      </c>
      <c r="AH1702" s="92" t="e">
        <f t="shared" si="297"/>
        <v>#VALUE!</v>
      </c>
      <c r="AI1702" s="93" t="str">
        <f t="shared" si="298"/>
        <v>No aplica</v>
      </c>
      <c r="AJ1702" s="93" t="e">
        <f t="shared" si="299"/>
        <v>#VALUE!</v>
      </c>
      <c r="AK1702" s="93" t="e">
        <f t="shared" si="300"/>
        <v>#VALUE!</v>
      </c>
    </row>
    <row r="1703" spans="1:37" ht="25.35" customHeight="1" thickTop="1" thickBot="1">
      <c r="A1703" s="255" t="s">
        <v>1460</v>
      </c>
      <c r="B1703" s="256"/>
      <c r="C1703" s="256"/>
      <c r="D1703" s="256"/>
      <c r="E1703" s="256"/>
      <c r="F1703" s="256"/>
      <c r="G1703" s="256"/>
      <c r="H1703" s="256"/>
      <c r="I1703" s="256"/>
      <c r="J1703" s="256"/>
      <c r="K1703" s="256"/>
      <c r="L1703" s="256"/>
      <c r="M1703" s="256"/>
      <c r="N1703" s="256"/>
      <c r="O1703" s="256"/>
      <c r="P1703" s="256"/>
      <c r="Q1703" s="256"/>
      <c r="R1703" s="256"/>
      <c r="S1703" s="256"/>
      <c r="T1703" s="256"/>
      <c r="U1703" s="256"/>
      <c r="V1703" s="256"/>
      <c r="W1703" s="256"/>
      <c r="X1703" s="256"/>
      <c r="Y1703" s="256"/>
      <c r="Z1703" s="256"/>
      <c r="AA1703" s="256"/>
      <c r="AB1703" s="256"/>
      <c r="AC1703" s="257"/>
      <c r="AD1703" s="205">
        <f>'Art. 121'!AF1642</f>
        <v>3</v>
      </c>
      <c r="AE1703" s="91" t="str">
        <f t="shared" si="294"/>
        <v>No aplica</v>
      </c>
      <c r="AF1703">
        <f t="shared" si="295"/>
        <v>1.5</v>
      </c>
      <c r="AG1703" s="89" t="str">
        <f t="shared" si="296"/>
        <v>No aplica</v>
      </c>
      <c r="AH1703" s="92" t="e">
        <f t="shared" si="297"/>
        <v>#VALUE!</v>
      </c>
      <c r="AI1703" s="93" t="str">
        <f t="shared" si="298"/>
        <v>No aplica</v>
      </c>
      <c r="AJ1703" s="93" t="e">
        <f t="shared" si="299"/>
        <v>#VALUE!</v>
      </c>
      <c r="AK1703" s="93" t="e">
        <f t="shared" si="300"/>
        <v>#VALUE!</v>
      </c>
    </row>
    <row r="1704" spans="1:37" ht="25.35" customHeight="1" thickTop="1" thickBot="1">
      <c r="A1704" s="255" t="s">
        <v>1461</v>
      </c>
      <c r="B1704" s="256"/>
      <c r="C1704" s="256"/>
      <c r="D1704" s="256"/>
      <c r="E1704" s="256"/>
      <c r="F1704" s="256"/>
      <c r="G1704" s="256"/>
      <c r="H1704" s="256"/>
      <c r="I1704" s="256"/>
      <c r="J1704" s="256"/>
      <c r="K1704" s="256"/>
      <c r="L1704" s="256"/>
      <c r="M1704" s="256"/>
      <c r="N1704" s="256"/>
      <c r="O1704" s="256"/>
      <c r="P1704" s="256"/>
      <c r="Q1704" s="256"/>
      <c r="R1704" s="256"/>
      <c r="S1704" s="256"/>
      <c r="T1704" s="256"/>
      <c r="U1704" s="256"/>
      <c r="V1704" s="256"/>
      <c r="W1704" s="256"/>
      <c r="X1704" s="256"/>
      <c r="Y1704" s="256"/>
      <c r="Z1704" s="256"/>
      <c r="AA1704" s="256"/>
      <c r="AB1704" s="256"/>
      <c r="AC1704" s="257"/>
      <c r="AD1704" s="205">
        <f>'Art. 121'!AF1643</f>
        <v>3</v>
      </c>
      <c r="AE1704" s="91" t="str">
        <f t="shared" si="294"/>
        <v>No aplica</v>
      </c>
      <c r="AF1704">
        <f t="shared" si="295"/>
        <v>1.5</v>
      </c>
      <c r="AG1704" s="89" t="str">
        <f t="shared" si="296"/>
        <v>No aplica</v>
      </c>
      <c r="AH1704" s="92" t="e">
        <f t="shared" si="297"/>
        <v>#VALUE!</v>
      </c>
      <c r="AI1704" s="93" t="str">
        <f t="shared" si="298"/>
        <v>No aplica</v>
      </c>
      <c r="AJ1704" s="93" t="e">
        <f t="shared" si="299"/>
        <v>#VALUE!</v>
      </c>
      <c r="AK1704" s="93" t="e">
        <f t="shared" si="300"/>
        <v>#VALUE!</v>
      </c>
    </row>
    <row r="1705" spans="1:37" ht="25.35" customHeight="1" thickTop="1" thickBot="1">
      <c r="A1705" s="255" t="s">
        <v>2454</v>
      </c>
      <c r="B1705" s="256"/>
      <c r="C1705" s="256"/>
      <c r="D1705" s="256"/>
      <c r="E1705" s="256"/>
      <c r="F1705" s="256"/>
      <c r="G1705" s="256"/>
      <c r="H1705" s="256"/>
      <c r="I1705" s="256"/>
      <c r="J1705" s="256"/>
      <c r="K1705" s="256"/>
      <c r="L1705" s="256"/>
      <c r="M1705" s="256"/>
      <c r="N1705" s="256"/>
      <c r="O1705" s="256"/>
      <c r="P1705" s="256"/>
      <c r="Q1705" s="256"/>
      <c r="R1705" s="256"/>
      <c r="S1705" s="256"/>
      <c r="T1705" s="256"/>
      <c r="U1705" s="256"/>
      <c r="V1705" s="256"/>
      <c r="W1705" s="256"/>
      <c r="X1705" s="256"/>
      <c r="Y1705" s="256"/>
      <c r="Z1705" s="256"/>
      <c r="AA1705" s="256"/>
      <c r="AB1705" s="256"/>
      <c r="AC1705" s="257"/>
      <c r="AD1705" s="205">
        <f>'Art. 121'!AF1644</f>
        <v>3</v>
      </c>
      <c r="AE1705" s="91" t="str">
        <f t="shared" si="294"/>
        <v>No aplica</v>
      </c>
      <c r="AF1705">
        <f t="shared" si="295"/>
        <v>1.5</v>
      </c>
      <c r="AG1705" s="89" t="str">
        <f t="shared" si="296"/>
        <v>No aplica</v>
      </c>
      <c r="AH1705" s="92" t="e">
        <f t="shared" si="297"/>
        <v>#VALUE!</v>
      </c>
      <c r="AI1705" s="93" t="str">
        <f t="shared" si="298"/>
        <v>No aplica</v>
      </c>
      <c r="AJ1705" s="93" t="e">
        <f t="shared" si="299"/>
        <v>#VALUE!</v>
      </c>
      <c r="AK1705" s="93" t="e">
        <f t="shared" si="300"/>
        <v>#VALUE!</v>
      </c>
    </row>
    <row r="1706" spans="1:37" ht="25.35" customHeight="1" thickTop="1" thickBot="1">
      <c r="A1706" s="255" t="s">
        <v>1463</v>
      </c>
      <c r="B1706" s="256"/>
      <c r="C1706" s="256"/>
      <c r="D1706" s="256"/>
      <c r="E1706" s="256"/>
      <c r="F1706" s="256"/>
      <c r="G1706" s="256"/>
      <c r="H1706" s="256"/>
      <c r="I1706" s="256"/>
      <c r="J1706" s="256"/>
      <c r="K1706" s="256"/>
      <c r="L1706" s="256"/>
      <c r="M1706" s="256"/>
      <c r="N1706" s="256"/>
      <c r="O1706" s="256"/>
      <c r="P1706" s="256"/>
      <c r="Q1706" s="256"/>
      <c r="R1706" s="256"/>
      <c r="S1706" s="256"/>
      <c r="T1706" s="256"/>
      <c r="U1706" s="256"/>
      <c r="V1706" s="256"/>
      <c r="W1706" s="256"/>
      <c r="X1706" s="256"/>
      <c r="Y1706" s="256"/>
      <c r="Z1706" s="256"/>
      <c r="AA1706" s="256"/>
      <c r="AB1706" s="256"/>
      <c r="AC1706" s="257"/>
      <c r="AD1706" s="205">
        <f>'Art. 121'!AF1645</f>
        <v>3</v>
      </c>
      <c r="AE1706" s="91" t="str">
        <f t="shared" si="294"/>
        <v>No aplica</v>
      </c>
      <c r="AF1706">
        <f t="shared" si="295"/>
        <v>1.5</v>
      </c>
      <c r="AG1706" s="89" t="str">
        <f t="shared" si="296"/>
        <v>No aplica</v>
      </c>
      <c r="AH1706" s="92" t="e">
        <f t="shared" si="297"/>
        <v>#VALUE!</v>
      </c>
      <c r="AI1706" s="93" t="str">
        <f t="shared" si="298"/>
        <v>No aplica</v>
      </c>
      <c r="AJ1706" s="93" t="e">
        <f t="shared" si="299"/>
        <v>#VALUE!</v>
      </c>
      <c r="AK1706" s="93" t="e">
        <f t="shared" si="300"/>
        <v>#VALUE!</v>
      </c>
    </row>
    <row r="1707" spans="1:37" ht="25.35" customHeight="1" thickTop="1" thickBot="1">
      <c r="A1707" s="255" t="s">
        <v>2455</v>
      </c>
      <c r="B1707" s="256"/>
      <c r="C1707" s="256"/>
      <c r="D1707" s="256"/>
      <c r="E1707" s="256"/>
      <c r="F1707" s="256"/>
      <c r="G1707" s="256"/>
      <c r="H1707" s="256"/>
      <c r="I1707" s="256"/>
      <c r="J1707" s="256"/>
      <c r="K1707" s="256"/>
      <c r="L1707" s="256"/>
      <c r="M1707" s="256"/>
      <c r="N1707" s="256"/>
      <c r="O1707" s="256"/>
      <c r="P1707" s="256"/>
      <c r="Q1707" s="256"/>
      <c r="R1707" s="256"/>
      <c r="S1707" s="256"/>
      <c r="T1707" s="256"/>
      <c r="U1707" s="256"/>
      <c r="V1707" s="256"/>
      <c r="W1707" s="256"/>
      <c r="X1707" s="256"/>
      <c r="Y1707" s="256"/>
      <c r="Z1707" s="256"/>
      <c r="AA1707" s="256"/>
      <c r="AB1707" s="256"/>
      <c r="AC1707" s="257"/>
      <c r="AD1707" s="205">
        <f>'Art. 121'!AF1646</f>
        <v>3</v>
      </c>
      <c r="AE1707" s="91" t="str">
        <f t="shared" si="294"/>
        <v>No aplica</v>
      </c>
      <c r="AF1707">
        <f t="shared" si="295"/>
        <v>1.5</v>
      </c>
      <c r="AG1707" s="89" t="str">
        <f t="shared" si="296"/>
        <v>No aplica</v>
      </c>
      <c r="AH1707" s="92" t="e">
        <f t="shared" si="297"/>
        <v>#VALUE!</v>
      </c>
      <c r="AI1707" s="93" t="str">
        <f t="shared" si="298"/>
        <v>No aplica</v>
      </c>
      <c r="AJ1707" s="93" t="e">
        <f t="shared" si="299"/>
        <v>#VALUE!</v>
      </c>
      <c r="AK1707" s="93" t="e">
        <f t="shared" si="300"/>
        <v>#VALUE!</v>
      </c>
    </row>
    <row r="1708" spans="1:37" ht="25.35" customHeight="1" thickTop="1" thickBot="1">
      <c r="A1708" s="255" t="s">
        <v>1465</v>
      </c>
      <c r="B1708" s="256"/>
      <c r="C1708" s="256"/>
      <c r="D1708" s="256"/>
      <c r="E1708" s="256"/>
      <c r="F1708" s="256"/>
      <c r="G1708" s="256"/>
      <c r="H1708" s="256"/>
      <c r="I1708" s="256"/>
      <c r="J1708" s="256"/>
      <c r="K1708" s="256"/>
      <c r="L1708" s="256"/>
      <c r="M1708" s="256"/>
      <c r="N1708" s="256"/>
      <c r="O1708" s="256"/>
      <c r="P1708" s="256"/>
      <c r="Q1708" s="256"/>
      <c r="R1708" s="256"/>
      <c r="S1708" s="256"/>
      <c r="T1708" s="256"/>
      <c r="U1708" s="256"/>
      <c r="V1708" s="256"/>
      <c r="W1708" s="256"/>
      <c r="X1708" s="256"/>
      <c r="Y1708" s="256"/>
      <c r="Z1708" s="256"/>
      <c r="AA1708" s="256"/>
      <c r="AB1708" s="256"/>
      <c r="AC1708" s="257"/>
      <c r="AD1708" s="205">
        <f>'Art. 121'!AF1647</f>
        <v>3</v>
      </c>
      <c r="AE1708" s="91" t="str">
        <f t="shared" si="294"/>
        <v>No aplica</v>
      </c>
      <c r="AF1708">
        <f t="shared" si="295"/>
        <v>1.5</v>
      </c>
      <c r="AG1708" s="89" t="str">
        <f t="shared" si="296"/>
        <v>No aplica</v>
      </c>
      <c r="AH1708" s="92" t="e">
        <f t="shared" si="297"/>
        <v>#VALUE!</v>
      </c>
      <c r="AI1708" s="93" t="str">
        <f t="shared" si="298"/>
        <v>No aplica</v>
      </c>
      <c r="AJ1708" s="93" t="e">
        <f t="shared" si="299"/>
        <v>#VALUE!</v>
      </c>
      <c r="AK1708" s="93" t="e">
        <f t="shared" si="300"/>
        <v>#VALUE!</v>
      </c>
    </row>
    <row r="1709" spans="1:37" ht="25.35" customHeight="1" thickTop="1" thickBot="1">
      <c r="A1709" s="255" t="s">
        <v>1466</v>
      </c>
      <c r="B1709" s="256"/>
      <c r="C1709" s="256"/>
      <c r="D1709" s="256"/>
      <c r="E1709" s="256"/>
      <c r="F1709" s="256"/>
      <c r="G1709" s="256"/>
      <c r="H1709" s="256"/>
      <c r="I1709" s="256"/>
      <c r="J1709" s="256"/>
      <c r="K1709" s="256"/>
      <c r="L1709" s="256"/>
      <c r="M1709" s="256"/>
      <c r="N1709" s="256"/>
      <c r="O1709" s="256"/>
      <c r="P1709" s="256"/>
      <c r="Q1709" s="256"/>
      <c r="R1709" s="256"/>
      <c r="S1709" s="256"/>
      <c r="T1709" s="256"/>
      <c r="U1709" s="256"/>
      <c r="V1709" s="256"/>
      <c r="W1709" s="256"/>
      <c r="X1709" s="256"/>
      <c r="Y1709" s="256"/>
      <c r="Z1709" s="256"/>
      <c r="AA1709" s="256"/>
      <c r="AB1709" s="256"/>
      <c r="AC1709" s="257"/>
      <c r="AD1709" s="205">
        <f>'Art. 121'!AF1648</f>
        <v>3</v>
      </c>
      <c r="AE1709" s="91" t="str">
        <f t="shared" si="294"/>
        <v>No aplica</v>
      </c>
      <c r="AF1709">
        <f t="shared" si="295"/>
        <v>1.5</v>
      </c>
      <c r="AG1709" s="89" t="str">
        <f t="shared" si="296"/>
        <v>No aplica</v>
      </c>
      <c r="AH1709" s="92" t="e">
        <f t="shared" si="297"/>
        <v>#VALUE!</v>
      </c>
      <c r="AI1709" s="93" t="str">
        <f t="shared" si="298"/>
        <v>No aplica</v>
      </c>
      <c r="AJ1709" s="93" t="e">
        <f t="shared" si="299"/>
        <v>#VALUE!</v>
      </c>
      <c r="AK1709" s="93" t="e">
        <f t="shared" si="300"/>
        <v>#VALUE!</v>
      </c>
    </row>
    <row r="1710" spans="1:37" ht="25.35" customHeight="1" thickTop="1" thickBot="1">
      <c r="A1710" s="255" t="s">
        <v>1467</v>
      </c>
      <c r="B1710" s="256"/>
      <c r="C1710" s="256"/>
      <c r="D1710" s="256"/>
      <c r="E1710" s="256"/>
      <c r="F1710" s="256"/>
      <c r="G1710" s="256"/>
      <c r="H1710" s="256"/>
      <c r="I1710" s="256"/>
      <c r="J1710" s="256"/>
      <c r="K1710" s="256"/>
      <c r="L1710" s="256"/>
      <c r="M1710" s="256"/>
      <c r="N1710" s="256"/>
      <c r="O1710" s="256"/>
      <c r="P1710" s="256"/>
      <c r="Q1710" s="256"/>
      <c r="R1710" s="256"/>
      <c r="S1710" s="256"/>
      <c r="T1710" s="256"/>
      <c r="U1710" s="256"/>
      <c r="V1710" s="256"/>
      <c r="W1710" s="256"/>
      <c r="X1710" s="256"/>
      <c r="Y1710" s="256"/>
      <c r="Z1710" s="256"/>
      <c r="AA1710" s="256"/>
      <c r="AB1710" s="256"/>
      <c r="AC1710" s="257"/>
      <c r="AD1710" s="205">
        <f>'Art. 121'!AF1649</f>
        <v>3</v>
      </c>
      <c r="AE1710" s="91" t="str">
        <f t="shared" si="294"/>
        <v>No aplica</v>
      </c>
      <c r="AF1710">
        <f t="shared" si="295"/>
        <v>1.5</v>
      </c>
      <c r="AG1710" s="89" t="str">
        <f t="shared" si="296"/>
        <v>No aplica</v>
      </c>
      <c r="AH1710" s="92" t="e">
        <f t="shared" si="297"/>
        <v>#VALUE!</v>
      </c>
      <c r="AI1710" s="93" t="str">
        <f t="shared" si="298"/>
        <v>No aplica</v>
      </c>
      <c r="AJ1710" s="93" t="e">
        <f t="shared" si="299"/>
        <v>#VALUE!</v>
      </c>
      <c r="AK1710" s="93" t="e">
        <f t="shared" si="300"/>
        <v>#VALUE!</v>
      </c>
    </row>
    <row r="1711" spans="1:37" ht="25.35" customHeight="1" thickTop="1" thickBot="1">
      <c r="A1711" s="255" t="s">
        <v>1468</v>
      </c>
      <c r="B1711" s="256"/>
      <c r="C1711" s="256"/>
      <c r="D1711" s="256"/>
      <c r="E1711" s="256"/>
      <c r="F1711" s="256"/>
      <c r="G1711" s="256"/>
      <c r="H1711" s="256"/>
      <c r="I1711" s="256"/>
      <c r="J1711" s="256"/>
      <c r="K1711" s="256"/>
      <c r="L1711" s="256"/>
      <c r="M1711" s="256"/>
      <c r="N1711" s="256"/>
      <c r="O1711" s="256"/>
      <c r="P1711" s="256"/>
      <c r="Q1711" s="256"/>
      <c r="R1711" s="256"/>
      <c r="S1711" s="256"/>
      <c r="T1711" s="256"/>
      <c r="U1711" s="256"/>
      <c r="V1711" s="256"/>
      <c r="W1711" s="256"/>
      <c r="X1711" s="256"/>
      <c r="Y1711" s="256"/>
      <c r="Z1711" s="256"/>
      <c r="AA1711" s="256"/>
      <c r="AB1711" s="256"/>
      <c r="AC1711" s="257"/>
      <c r="AD1711" s="205">
        <f>'Art. 121'!AF1650</f>
        <v>3</v>
      </c>
      <c r="AE1711" s="91" t="str">
        <f t="shared" si="294"/>
        <v>No aplica</v>
      </c>
      <c r="AF1711">
        <f t="shared" si="295"/>
        <v>1.5</v>
      </c>
      <c r="AG1711" s="89" t="str">
        <f t="shared" si="296"/>
        <v>No aplica</v>
      </c>
      <c r="AH1711" s="92" t="e">
        <f t="shared" si="297"/>
        <v>#VALUE!</v>
      </c>
      <c r="AI1711" s="93" t="str">
        <f t="shared" si="298"/>
        <v>No aplica</v>
      </c>
      <c r="AJ1711" s="93" t="e">
        <f t="shared" si="299"/>
        <v>#VALUE!</v>
      </c>
      <c r="AK1711" s="93" t="e">
        <f t="shared" si="300"/>
        <v>#VALUE!</v>
      </c>
    </row>
    <row r="1712" spans="1:37" ht="25.35" customHeight="1" thickTop="1" thickBot="1">
      <c r="A1712" s="255" t="s">
        <v>1469</v>
      </c>
      <c r="B1712" s="256"/>
      <c r="C1712" s="256"/>
      <c r="D1712" s="256"/>
      <c r="E1712" s="256"/>
      <c r="F1712" s="256"/>
      <c r="G1712" s="256"/>
      <c r="H1712" s="256"/>
      <c r="I1712" s="256"/>
      <c r="J1712" s="256"/>
      <c r="K1712" s="256"/>
      <c r="L1712" s="256"/>
      <c r="M1712" s="256"/>
      <c r="N1712" s="256"/>
      <c r="O1712" s="256"/>
      <c r="P1712" s="256"/>
      <c r="Q1712" s="256"/>
      <c r="R1712" s="256"/>
      <c r="S1712" s="256"/>
      <c r="T1712" s="256"/>
      <c r="U1712" s="256"/>
      <c r="V1712" s="256"/>
      <c r="W1712" s="256"/>
      <c r="X1712" s="256"/>
      <c r="Y1712" s="256"/>
      <c r="Z1712" s="256"/>
      <c r="AA1712" s="256"/>
      <c r="AB1712" s="256"/>
      <c r="AC1712" s="257"/>
      <c r="AD1712" s="205">
        <f>'Art. 121'!AF1651</f>
        <v>3</v>
      </c>
      <c r="AE1712" s="91" t="str">
        <f t="shared" si="294"/>
        <v>No aplica</v>
      </c>
      <c r="AF1712">
        <f t="shared" si="295"/>
        <v>1.5</v>
      </c>
      <c r="AG1712" s="89" t="str">
        <f t="shared" si="296"/>
        <v>No aplica</v>
      </c>
      <c r="AH1712" s="92" t="e">
        <f t="shared" si="297"/>
        <v>#VALUE!</v>
      </c>
      <c r="AI1712" s="93" t="str">
        <f t="shared" si="298"/>
        <v>No aplica</v>
      </c>
      <c r="AJ1712" s="93" t="e">
        <f t="shared" si="299"/>
        <v>#VALUE!</v>
      </c>
      <c r="AK1712" s="93" t="e">
        <f t="shared" si="300"/>
        <v>#VALUE!</v>
      </c>
    </row>
    <row r="1713" spans="1:37" ht="25.35" customHeight="1" thickTop="1" thickBot="1">
      <c r="A1713" s="255" t="s">
        <v>1470</v>
      </c>
      <c r="B1713" s="256"/>
      <c r="C1713" s="256"/>
      <c r="D1713" s="256"/>
      <c r="E1713" s="256"/>
      <c r="F1713" s="256"/>
      <c r="G1713" s="256"/>
      <c r="H1713" s="256"/>
      <c r="I1713" s="256"/>
      <c r="J1713" s="256"/>
      <c r="K1713" s="256"/>
      <c r="L1713" s="256"/>
      <c r="M1713" s="256"/>
      <c r="N1713" s="256"/>
      <c r="O1713" s="256"/>
      <c r="P1713" s="256"/>
      <c r="Q1713" s="256"/>
      <c r="R1713" s="256"/>
      <c r="S1713" s="256"/>
      <c r="T1713" s="256"/>
      <c r="U1713" s="256"/>
      <c r="V1713" s="256"/>
      <c r="W1713" s="256"/>
      <c r="X1713" s="256"/>
      <c r="Y1713" s="256"/>
      <c r="Z1713" s="256"/>
      <c r="AA1713" s="256"/>
      <c r="AB1713" s="256"/>
      <c r="AC1713" s="257"/>
      <c r="AD1713" s="205">
        <f>'Art. 121'!AF1652</f>
        <v>3</v>
      </c>
      <c r="AE1713" s="91" t="str">
        <f t="shared" si="294"/>
        <v>No aplica</v>
      </c>
      <c r="AF1713">
        <f t="shared" si="295"/>
        <v>1.5</v>
      </c>
      <c r="AG1713" s="89" t="str">
        <f t="shared" si="296"/>
        <v>No aplica</v>
      </c>
      <c r="AH1713" s="92" t="e">
        <f t="shared" si="297"/>
        <v>#VALUE!</v>
      </c>
      <c r="AI1713" s="93" t="str">
        <f t="shared" si="298"/>
        <v>No aplica</v>
      </c>
      <c r="AJ1713" s="93" t="e">
        <f t="shared" si="299"/>
        <v>#VALUE!</v>
      </c>
      <c r="AK1713" s="93" t="e">
        <f t="shared" si="300"/>
        <v>#VALUE!</v>
      </c>
    </row>
    <row r="1714" spans="1:37" ht="25.35" customHeight="1" thickTop="1" thickBot="1">
      <c r="A1714" s="255" t="s">
        <v>1471</v>
      </c>
      <c r="B1714" s="256"/>
      <c r="C1714" s="256"/>
      <c r="D1714" s="256"/>
      <c r="E1714" s="256"/>
      <c r="F1714" s="256"/>
      <c r="G1714" s="256"/>
      <c r="H1714" s="256"/>
      <c r="I1714" s="256"/>
      <c r="J1714" s="256"/>
      <c r="K1714" s="256"/>
      <c r="L1714" s="256"/>
      <c r="M1714" s="256"/>
      <c r="N1714" s="256"/>
      <c r="O1714" s="256"/>
      <c r="P1714" s="256"/>
      <c r="Q1714" s="256"/>
      <c r="R1714" s="256"/>
      <c r="S1714" s="256"/>
      <c r="T1714" s="256"/>
      <c r="U1714" s="256"/>
      <c r="V1714" s="256"/>
      <c r="W1714" s="256"/>
      <c r="X1714" s="256"/>
      <c r="Y1714" s="256"/>
      <c r="Z1714" s="256"/>
      <c r="AA1714" s="256"/>
      <c r="AB1714" s="256"/>
      <c r="AC1714" s="257"/>
      <c r="AD1714" s="205">
        <f>'Art. 121'!AF1653</f>
        <v>3</v>
      </c>
      <c r="AE1714" s="91" t="str">
        <f t="shared" si="294"/>
        <v>No aplica</v>
      </c>
      <c r="AF1714">
        <f t="shared" si="295"/>
        <v>1.5</v>
      </c>
      <c r="AG1714" s="89" t="str">
        <f t="shared" si="296"/>
        <v>No aplica</v>
      </c>
      <c r="AH1714" s="92" t="e">
        <f t="shared" si="297"/>
        <v>#VALUE!</v>
      </c>
      <c r="AI1714" s="93" t="str">
        <f t="shared" si="298"/>
        <v>No aplica</v>
      </c>
      <c r="AJ1714" s="93" t="e">
        <f t="shared" si="299"/>
        <v>#VALUE!</v>
      </c>
      <c r="AK1714" s="93" t="e">
        <f t="shared" si="300"/>
        <v>#VALUE!</v>
      </c>
    </row>
    <row r="1715" spans="1:37" ht="25.35" customHeight="1" thickTop="1" thickBot="1">
      <c r="A1715" s="255" t="s">
        <v>1472</v>
      </c>
      <c r="B1715" s="256"/>
      <c r="C1715" s="256"/>
      <c r="D1715" s="256"/>
      <c r="E1715" s="256"/>
      <c r="F1715" s="256"/>
      <c r="G1715" s="256"/>
      <c r="H1715" s="256"/>
      <c r="I1715" s="256"/>
      <c r="J1715" s="256"/>
      <c r="K1715" s="256"/>
      <c r="L1715" s="256"/>
      <c r="M1715" s="256"/>
      <c r="N1715" s="256"/>
      <c r="O1715" s="256"/>
      <c r="P1715" s="256"/>
      <c r="Q1715" s="256"/>
      <c r="R1715" s="256"/>
      <c r="S1715" s="256"/>
      <c r="T1715" s="256"/>
      <c r="U1715" s="256"/>
      <c r="V1715" s="256"/>
      <c r="W1715" s="256"/>
      <c r="X1715" s="256"/>
      <c r="Y1715" s="256"/>
      <c r="Z1715" s="256"/>
      <c r="AA1715" s="256"/>
      <c r="AB1715" s="256"/>
      <c r="AC1715" s="257"/>
      <c r="AD1715" s="205">
        <f>'Art. 121'!AF1654</f>
        <v>3</v>
      </c>
      <c r="AE1715" s="91" t="str">
        <f t="shared" si="294"/>
        <v>No aplica</v>
      </c>
      <c r="AF1715">
        <f t="shared" si="295"/>
        <v>1.5</v>
      </c>
      <c r="AG1715" s="89" t="str">
        <f t="shared" si="296"/>
        <v>No aplica</v>
      </c>
      <c r="AH1715" s="92" t="e">
        <f t="shared" si="297"/>
        <v>#VALUE!</v>
      </c>
      <c r="AI1715" s="93" t="str">
        <f t="shared" si="298"/>
        <v>No aplica</v>
      </c>
      <c r="AJ1715" s="93" t="e">
        <f t="shared" si="299"/>
        <v>#VALUE!</v>
      </c>
      <c r="AK1715" s="93" t="e">
        <f t="shared" si="300"/>
        <v>#VALUE!</v>
      </c>
    </row>
    <row r="1716" spans="1:37" ht="25.35" customHeight="1" thickTop="1" thickBot="1">
      <c r="A1716" s="255" t="s">
        <v>2456</v>
      </c>
      <c r="B1716" s="256"/>
      <c r="C1716" s="256"/>
      <c r="D1716" s="256"/>
      <c r="E1716" s="256"/>
      <c r="F1716" s="256"/>
      <c r="G1716" s="256"/>
      <c r="H1716" s="256"/>
      <c r="I1716" s="256"/>
      <c r="J1716" s="256"/>
      <c r="K1716" s="256"/>
      <c r="L1716" s="256"/>
      <c r="M1716" s="256"/>
      <c r="N1716" s="256"/>
      <c r="O1716" s="256"/>
      <c r="P1716" s="256"/>
      <c r="Q1716" s="256"/>
      <c r="R1716" s="256"/>
      <c r="S1716" s="256"/>
      <c r="T1716" s="256"/>
      <c r="U1716" s="256"/>
      <c r="V1716" s="256"/>
      <c r="W1716" s="256"/>
      <c r="X1716" s="256"/>
      <c r="Y1716" s="256"/>
      <c r="Z1716" s="256"/>
      <c r="AA1716" s="256"/>
      <c r="AB1716" s="256"/>
      <c r="AC1716" s="257"/>
      <c r="AD1716" s="205">
        <f>'Art. 121'!AF1655</f>
        <v>3</v>
      </c>
      <c r="AE1716" s="91" t="str">
        <f t="shared" si="294"/>
        <v>No aplica</v>
      </c>
      <c r="AF1716">
        <f t="shared" si="295"/>
        <v>1.5</v>
      </c>
      <c r="AG1716" s="89" t="str">
        <f t="shared" si="296"/>
        <v>No aplica</v>
      </c>
      <c r="AH1716" s="92" t="e">
        <f t="shared" si="297"/>
        <v>#VALUE!</v>
      </c>
      <c r="AI1716" s="93" t="str">
        <f t="shared" si="298"/>
        <v>No aplica</v>
      </c>
      <c r="AJ1716" s="93" t="e">
        <f t="shared" si="299"/>
        <v>#VALUE!</v>
      </c>
      <c r="AK1716" s="93" t="e">
        <f t="shared" si="300"/>
        <v>#VALUE!</v>
      </c>
    </row>
    <row r="1717" spans="1:37" ht="25.35" customHeight="1" thickTop="1" thickBot="1">
      <c r="A1717" s="255" t="s">
        <v>1474</v>
      </c>
      <c r="B1717" s="256"/>
      <c r="C1717" s="256"/>
      <c r="D1717" s="256"/>
      <c r="E1717" s="256"/>
      <c r="F1717" s="256"/>
      <c r="G1717" s="256"/>
      <c r="H1717" s="256"/>
      <c r="I1717" s="256"/>
      <c r="J1717" s="256"/>
      <c r="K1717" s="256"/>
      <c r="L1717" s="256"/>
      <c r="M1717" s="256"/>
      <c r="N1717" s="256"/>
      <c r="O1717" s="256"/>
      <c r="P1717" s="256"/>
      <c r="Q1717" s="256"/>
      <c r="R1717" s="256"/>
      <c r="S1717" s="256"/>
      <c r="T1717" s="256"/>
      <c r="U1717" s="256"/>
      <c r="V1717" s="256"/>
      <c r="W1717" s="256"/>
      <c r="X1717" s="256"/>
      <c r="Y1717" s="256"/>
      <c r="Z1717" s="256"/>
      <c r="AA1717" s="256"/>
      <c r="AB1717" s="256"/>
      <c r="AC1717" s="257"/>
      <c r="AD1717" s="205">
        <f>'Art. 121'!AF1656</f>
        <v>3</v>
      </c>
      <c r="AE1717" s="91" t="str">
        <f t="shared" si="294"/>
        <v>No aplica</v>
      </c>
      <c r="AF1717">
        <f t="shared" si="295"/>
        <v>1.5</v>
      </c>
      <c r="AG1717" s="89" t="str">
        <f t="shared" si="296"/>
        <v>No aplica</v>
      </c>
      <c r="AH1717" s="92" t="e">
        <f t="shared" si="297"/>
        <v>#VALUE!</v>
      </c>
      <c r="AI1717" s="93" t="str">
        <f t="shared" si="298"/>
        <v>No aplica</v>
      </c>
      <c r="AJ1717" s="93" t="e">
        <f t="shared" si="299"/>
        <v>#VALUE!</v>
      </c>
      <c r="AK1717" s="93" t="e">
        <f t="shared" si="300"/>
        <v>#VALUE!</v>
      </c>
    </row>
    <row r="1718" spans="1:37" ht="25.35" customHeight="1" thickTop="1" thickBot="1">
      <c r="A1718" s="255" t="s">
        <v>1475</v>
      </c>
      <c r="B1718" s="256"/>
      <c r="C1718" s="256"/>
      <c r="D1718" s="256"/>
      <c r="E1718" s="256"/>
      <c r="F1718" s="256"/>
      <c r="G1718" s="256"/>
      <c r="H1718" s="256"/>
      <c r="I1718" s="256"/>
      <c r="J1718" s="256"/>
      <c r="K1718" s="256"/>
      <c r="L1718" s="256"/>
      <c r="M1718" s="256"/>
      <c r="N1718" s="256"/>
      <c r="O1718" s="256"/>
      <c r="P1718" s="256"/>
      <c r="Q1718" s="256"/>
      <c r="R1718" s="256"/>
      <c r="S1718" s="256"/>
      <c r="T1718" s="256"/>
      <c r="U1718" s="256"/>
      <c r="V1718" s="256"/>
      <c r="W1718" s="256"/>
      <c r="X1718" s="256"/>
      <c r="Y1718" s="256"/>
      <c r="Z1718" s="256"/>
      <c r="AA1718" s="256"/>
      <c r="AB1718" s="256"/>
      <c r="AC1718" s="257"/>
      <c r="AD1718" s="205">
        <f>'Art. 121'!AF1657</f>
        <v>3</v>
      </c>
      <c r="AE1718" s="91" t="str">
        <f t="shared" si="294"/>
        <v>No aplica</v>
      </c>
      <c r="AF1718">
        <f t="shared" si="295"/>
        <v>1.5</v>
      </c>
      <c r="AG1718" s="89" t="str">
        <f t="shared" si="296"/>
        <v>No aplica</v>
      </c>
      <c r="AH1718" s="92" t="e">
        <f t="shared" si="297"/>
        <v>#VALUE!</v>
      </c>
      <c r="AI1718" s="93" t="str">
        <f t="shared" si="298"/>
        <v>No aplica</v>
      </c>
      <c r="AJ1718" s="93" t="e">
        <f t="shared" si="299"/>
        <v>#VALUE!</v>
      </c>
      <c r="AK1718" s="93" t="e">
        <f t="shared" si="300"/>
        <v>#VALUE!</v>
      </c>
    </row>
    <row r="1719" spans="1:37" ht="25.35" customHeight="1" thickTop="1" thickBot="1">
      <c r="A1719" s="255" t="s">
        <v>2457</v>
      </c>
      <c r="B1719" s="256"/>
      <c r="C1719" s="256"/>
      <c r="D1719" s="256"/>
      <c r="E1719" s="256"/>
      <c r="F1719" s="256"/>
      <c r="G1719" s="256"/>
      <c r="H1719" s="256"/>
      <c r="I1719" s="256"/>
      <c r="J1719" s="256"/>
      <c r="K1719" s="256"/>
      <c r="L1719" s="256"/>
      <c r="M1719" s="256"/>
      <c r="N1719" s="256"/>
      <c r="O1719" s="256"/>
      <c r="P1719" s="256"/>
      <c r="Q1719" s="256"/>
      <c r="R1719" s="256"/>
      <c r="S1719" s="256"/>
      <c r="T1719" s="256"/>
      <c r="U1719" s="256"/>
      <c r="V1719" s="256"/>
      <c r="W1719" s="256"/>
      <c r="X1719" s="256"/>
      <c r="Y1719" s="256"/>
      <c r="Z1719" s="256"/>
      <c r="AA1719" s="256"/>
      <c r="AB1719" s="256"/>
      <c r="AC1719" s="257"/>
      <c r="AD1719" s="205">
        <f>'Art. 121'!AF1658</f>
        <v>3</v>
      </c>
      <c r="AE1719" s="91" t="str">
        <f t="shared" si="294"/>
        <v>No aplica</v>
      </c>
      <c r="AF1719">
        <f t="shared" si="295"/>
        <v>1.5</v>
      </c>
      <c r="AG1719" s="89" t="str">
        <f t="shared" si="296"/>
        <v>No aplica</v>
      </c>
      <c r="AH1719" s="92" t="e">
        <f t="shared" si="297"/>
        <v>#VALUE!</v>
      </c>
      <c r="AI1719" s="93" t="str">
        <f t="shared" si="298"/>
        <v>No aplica</v>
      </c>
      <c r="AJ1719" s="93" t="e">
        <f t="shared" si="299"/>
        <v>#VALUE!</v>
      </c>
      <c r="AK1719" s="93" t="e">
        <f t="shared" si="300"/>
        <v>#VALUE!</v>
      </c>
    </row>
    <row r="1720" spans="1:37" ht="25.35" customHeight="1" thickTop="1" thickBot="1">
      <c r="A1720" s="255" t="s">
        <v>1477</v>
      </c>
      <c r="B1720" s="256"/>
      <c r="C1720" s="256"/>
      <c r="D1720" s="256"/>
      <c r="E1720" s="256"/>
      <c r="F1720" s="256"/>
      <c r="G1720" s="256"/>
      <c r="H1720" s="256"/>
      <c r="I1720" s="256"/>
      <c r="J1720" s="256"/>
      <c r="K1720" s="256"/>
      <c r="L1720" s="256"/>
      <c r="M1720" s="256"/>
      <c r="N1720" s="256"/>
      <c r="O1720" s="256"/>
      <c r="P1720" s="256"/>
      <c r="Q1720" s="256"/>
      <c r="R1720" s="256"/>
      <c r="S1720" s="256"/>
      <c r="T1720" s="256"/>
      <c r="U1720" s="256"/>
      <c r="V1720" s="256"/>
      <c r="W1720" s="256"/>
      <c r="X1720" s="256"/>
      <c r="Y1720" s="256"/>
      <c r="Z1720" s="256"/>
      <c r="AA1720" s="256"/>
      <c r="AB1720" s="256"/>
      <c r="AC1720" s="257"/>
      <c r="AD1720" s="205">
        <f>'Art. 121'!AF1659</f>
        <v>3</v>
      </c>
      <c r="AE1720" s="91" t="str">
        <f t="shared" si="294"/>
        <v>No aplica</v>
      </c>
      <c r="AF1720">
        <f t="shared" si="295"/>
        <v>1.5</v>
      </c>
      <c r="AG1720" s="89" t="str">
        <f t="shared" si="296"/>
        <v>No aplica</v>
      </c>
      <c r="AH1720" s="92" t="e">
        <f t="shared" si="297"/>
        <v>#VALUE!</v>
      </c>
      <c r="AI1720" s="93" t="str">
        <f t="shared" si="298"/>
        <v>No aplica</v>
      </c>
      <c r="AJ1720" s="93" t="e">
        <f t="shared" si="299"/>
        <v>#VALUE!</v>
      </c>
      <c r="AK1720" s="93" t="e">
        <f t="shared" si="300"/>
        <v>#VALUE!</v>
      </c>
    </row>
    <row r="1721" spans="1:37" ht="25.35" customHeight="1" thickTop="1" thickBot="1">
      <c r="A1721" s="255" t="s">
        <v>1478</v>
      </c>
      <c r="B1721" s="256"/>
      <c r="C1721" s="256"/>
      <c r="D1721" s="256"/>
      <c r="E1721" s="256"/>
      <c r="F1721" s="256"/>
      <c r="G1721" s="256"/>
      <c r="H1721" s="256"/>
      <c r="I1721" s="256"/>
      <c r="J1721" s="256"/>
      <c r="K1721" s="256"/>
      <c r="L1721" s="256"/>
      <c r="M1721" s="256"/>
      <c r="N1721" s="256"/>
      <c r="O1721" s="256"/>
      <c r="P1721" s="256"/>
      <c r="Q1721" s="256"/>
      <c r="R1721" s="256"/>
      <c r="S1721" s="256"/>
      <c r="T1721" s="256"/>
      <c r="U1721" s="256"/>
      <c r="V1721" s="256"/>
      <c r="W1721" s="256"/>
      <c r="X1721" s="256"/>
      <c r="Y1721" s="256"/>
      <c r="Z1721" s="256"/>
      <c r="AA1721" s="256"/>
      <c r="AB1721" s="256"/>
      <c r="AC1721" s="257"/>
      <c r="AD1721" s="205">
        <f>'Art. 121'!AF1660</f>
        <v>3</v>
      </c>
      <c r="AE1721" s="91" t="str">
        <f t="shared" si="294"/>
        <v>No aplica</v>
      </c>
      <c r="AF1721">
        <f t="shared" si="295"/>
        <v>1.5</v>
      </c>
      <c r="AG1721" s="89" t="str">
        <f t="shared" si="296"/>
        <v>No aplica</v>
      </c>
      <c r="AH1721" s="92" t="e">
        <f t="shared" si="297"/>
        <v>#VALUE!</v>
      </c>
      <c r="AI1721" s="93" t="str">
        <f t="shared" si="298"/>
        <v>No aplica</v>
      </c>
      <c r="AJ1721" s="93" t="e">
        <f t="shared" si="299"/>
        <v>#VALUE!</v>
      </c>
      <c r="AK1721" s="93" t="e">
        <f t="shared" si="300"/>
        <v>#VALUE!</v>
      </c>
    </row>
    <row r="1722" spans="1:37" ht="25.35" customHeight="1" thickTop="1" thickBot="1">
      <c r="A1722" s="255" t="s">
        <v>2458</v>
      </c>
      <c r="B1722" s="256"/>
      <c r="C1722" s="256"/>
      <c r="D1722" s="256"/>
      <c r="E1722" s="256"/>
      <c r="F1722" s="256"/>
      <c r="G1722" s="256"/>
      <c r="H1722" s="256"/>
      <c r="I1722" s="256"/>
      <c r="J1722" s="256"/>
      <c r="K1722" s="256"/>
      <c r="L1722" s="256"/>
      <c r="M1722" s="256"/>
      <c r="N1722" s="256"/>
      <c r="O1722" s="256"/>
      <c r="P1722" s="256"/>
      <c r="Q1722" s="256"/>
      <c r="R1722" s="256"/>
      <c r="S1722" s="256"/>
      <c r="T1722" s="256"/>
      <c r="U1722" s="256"/>
      <c r="V1722" s="256"/>
      <c r="W1722" s="256"/>
      <c r="X1722" s="256"/>
      <c r="Y1722" s="256"/>
      <c r="Z1722" s="256"/>
      <c r="AA1722" s="256"/>
      <c r="AB1722" s="256"/>
      <c r="AC1722" s="257"/>
      <c r="AD1722" s="205">
        <f>'Art. 121'!AF1661</f>
        <v>3</v>
      </c>
      <c r="AE1722" s="91" t="str">
        <f t="shared" si="294"/>
        <v>No aplica</v>
      </c>
      <c r="AF1722">
        <f t="shared" si="295"/>
        <v>1.5</v>
      </c>
      <c r="AG1722" s="89" t="str">
        <f t="shared" si="296"/>
        <v>No aplica</v>
      </c>
      <c r="AH1722" s="92" t="e">
        <f t="shared" si="297"/>
        <v>#VALUE!</v>
      </c>
      <c r="AI1722" s="93" t="str">
        <f t="shared" si="298"/>
        <v>No aplica</v>
      </c>
      <c r="AJ1722" s="93" t="e">
        <f t="shared" si="299"/>
        <v>#VALUE!</v>
      </c>
      <c r="AK1722" s="93" t="e">
        <f t="shared" si="300"/>
        <v>#VALUE!</v>
      </c>
    </row>
    <row r="1723" spans="1:37" ht="25.35" customHeight="1" thickTop="1" thickBot="1">
      <c r="A1723" s="255" t="s">
        <v>1480</v>
      </c>
      <c r="B1723" s="256"/>
      <c r="C1723" s="256"/>
      <c r="D1723" s="256"/>
      <c r="E1723" s="256"/>
      <c r="F1723" s="256"/>
      <c r="G1723" s="256"/>
      <c r="H1723" s="256"/>
      <c r="I1723" s="256"/>
      <c r="J1723" s="256"/>
      <c r="K1723" s="256"/>
      <c r="L1723" s="256"/>
      <c r="M1723" s="256"/>
      <c r="N1723" s="256"/>
      <c r="O1723" s="256"/>
      <c r="P1723" s="256"/>
      <c r="Q1723" s="256"/>
      <c r="R1723" s="256"/>
      <c r="S1723" s="256"/>
      <c r="T1723" s="256"/>
      <c r="U1723" s="256"/>
      <c r="V1723" s="256"/>
      <c r="W1723" s="256"/>
      <c r="X1723" s="256"/>
      <c r="Y1723" s="256"/>
      <c r="Z1723" s="256"/>
      <c r="AA1723" s="256"/>
      <c r="AB1723" s="256"/>
      <c r="AC1723" s="257"/>
      <c r="AD1723" s="205">
        <f>'Art. 121'!AF1662</f>
        <v>3</v>
      </c>
      <c r="AE1723" s="91" t="str">
        <f t="shared" si="294"/>
        <v>No aplica</v>
      </c>
      <c r="AF1723">
        <f t="shared" si="295"/>
        <v>1.5</v>
      </c>
      <c r="AG1723" s="89" t="str">
        <f t="shared" si="296"/>
        <v>No aplica</v>
      </c>
      <c r="AH1723" s="92" t="e">
        <f t="shared" si="297"/>
        <v>#VALUE!</v>
      </c>
      <c r="AI1723" s="93" t="str">
        <f t="shared" si="298"/>
        <v>No aplica</v>
      </c>
      <c r="AJ1723" s="93" t="e">
        <f t="shared" si="299"/>
        <v>#VALUE!</v>
      </c>
      <c r="AK1723" s="93" t="e">
        <f t="shared" si="300"/>
        <v>#VALUE!</v>
      </c>
    </row>
    <row r="1724" spans="1:37" ht="25.35" customHeight="1" thickTop="1" thickBot="1">
      <c r="A1724" s="255" t="s">
        <v>1481</v>
      </c>
      <c r="B1724" s="256"/>
      <c r="C1724" s="256"/>
      <c r="D1724" s="256"/>
      <c r="E1724" s="256"/>
      <c r="F1724" s="256"/>
      <c r="G1724" s="256"/>
      <c r="H1724" s="256"/>
      <c r="I1724" s="256"/>
      <c r="J1724" s="256"/>
      <c r="K1724" s="256"/>
      <c r="L1724" s="256"/>
      <c r="M1724" s="256"/>
      <c r="N1724" s="256"/>
      <c r="O1724" s="256"/>
      <c r="P1724" s="256"/>
      <c r="Q1724" s="256"/>
      <c r="R1724" s="256"/>
      <c r="S1724" s="256"/>
      <c r="T1724" s="256"/>
      <c r="U1724" s="256"/>
      <c r="V1724" s="256"/>
      <c r="W1724" s="256"/>
      <c r="X1724" s="256"/>
      <c r="Y1724" s="256"/>
      <c r="Z1724" s="256"/>
      <c r="AA1724" s="256"/>
      <c r="AB1724" s="256"/>
      <c r="AC1724" s="257"/>
      <c r="AD1724" s="205">
        <f>'Art. 121'!AF1664</f>
        <v>3</v>
      </c>
      <c r="AE1724" s="91" t="str">
        <f t="shared" si="294"/>
        <v>No aplica</v>
      </c>
      <c r="AF1724">
        <f t="shared" si="295"/>
        <v>1.5</v>
      </c>
      <c r="AG1724" s="89" t="str">
        <f t="shared" si="296"/>
        <v>No aplica</v>
      </c>
      <c r="AH1724" s="92" t="e">
        <f t="shared" si="297"/>
        <v>#VALUE!</v>
      </c>
      <c r="AI1724" s="93" t="str">
        <f t="shared" si="298"/>
        <v>No aplica</v>
      </c>
      <c r="AJ1724" s="93" t="e">
        <f t="shared" si="299"/>
        <v>#VALUE!</v>
      </c>
      <c r="AK1724" s="93" t="e">
        <f t="shared" si="300"/>
        <v>#VALUE!</v>
      </c>
    </row>
    <row r="1725" spans="1:37" ht="25.35" customHeight="1" thickTop="1" thickBot="1">
      <c r="A1725" s="255" t="s">
        <v>1482</v>
      </c>
      <c r="B1725" s="256"/>
      <c r="C1725" s="256"/>
      <c r="D1725" s="256"/>
      <c r="E1725" s="256"/>
      <c r="F1725" s="256"/>
      <c r="G1725" s="256"/>
      <c r="H1725" s="256"/>
      <c r="I1725" s="256"/>
      <c r="J1725" s="256"/>
      <c r="K1725" s="256"/>
      <c r="L1725" s="256"/>
      <c r="M1725" s="256"/>
      <c r="N1725" s="256"/>
      <c r="O1725" s="256"/>
      <c r="P1725" s="256"/>
      <c r="Q1725" s="256"/>
      <c r="R1725" s="256"/>
      <c r="S1725" s="256"/>
      <c r="T1725" s="256"/>
      <c r="U1725" s="256"/>
      <c r="V1725" s="256"/>
      <c r="W1725" s="256"/>
      <c r="X1725" s="256"/>
      <c r="Y1725" s="256"/>
      <c r="Z1725" s="256"/>
      <c r="AA1725" s="256"/>
      <c r="AB1725" s="256"/>
      <c r="AC1725" s="257"/>
      <c r="AD1725" s="205">
        <f>'Art. 121'!AF1665</f>
        <v>3</v>
      </c>
      <c r="AE1725" s="91" t="str">
        <f t="shared" si="294"/>
        <v>No aplica</v>
      </c>
      <c r="AF1725">
        <f t="shared" si="295"/>
        <v>1.5</v>
      </c>
      <c r="AG1725" s="89" t="str">
        <f t="shared" si="296"/>
        <v>No aplica</v>
      </c>
      <c r="AH1725" s="92" t="e">
        <f t="shared" si="297"/>
        <v>#VALUE!</v>
      </c>
      <c r="AI1725" s="93" t="str">
        <f t="shared" si="298"/>
        <v>No aplica</v>
      </c>
      <c r="AJ1725" s="93" t="e">
        <f t="shared" si="299"/>
        <v>#VALUE!</v>
      </c>
      <c r="AK1725" s="93" t="e">
        <f t="shared" si="300"/>
        <v>#VALUE!</v>
      </c>
    </row>
    <row r="1726" spans="1:37" ht="25.35" customHeight="1" thickTop="1" thickBot="1">
      <c r="A1726" s="255" t="s">
        <v>1483</v>
      </c>
      <c r="B1726" s="256"/>
      <c r="C1726" s="256"/>
      <c r="D1726" s="256"/>
      <c r="E1726" s="256"/>
      <c r="F1726" s="256"/>
      <c r="G1726" s="256"/>
      <c r="H1726" s="256"/>
      <c r="I1726" s="256"/>
      <c r="J1726" s="256"/>
      <c r="K1726" s="256"/>
      <c r="L1726" s="256"/>
      <c r="M1726" s="256"/>
      <c r="N1726" s="256"/>
      <c r="O1726" s="256"/>
      <c r="P1726" s="256"/>
      <c r="Q1726" s="256"/>
      <c r="R1726" s="256"/>
      <c r="S1726" s="256"/>
      <c r="T1726" s="256"/>
      <c r="U1726" s="256"/>
      <c r="V1726" s="256"/>
      <c r="W1726" s="256"/>
      <c r="X1726" s="256"/>
      <c r="Y1726" s="256"/>
      <c r="Z1726" s="256"/>
      <c r="AA1726" s="256"/>
      <c r="AB1726" s="256"/>
      <c r="AC1726" s="257"/>
      <c r="AD1726" s="205">
        <f>'Art. 121'!AF1666</f>
        <v>3</v>
      </c>
      <c r="AE1726" s="91" t="str">
        <f t="shared" si="294"/>
        <v>No aplica</v>
      </c>
      <c r="AF1726">
        <f t="shared" si="295"/>
        <v>1.5</v>
      </c>
      <c r="AG1726" s="89" t="str">
        <f t="shared" si="296"/>
        <v>No aplica</v>
      </c>
      <c r="AH1726" s="92" t="e">
        <f t="shared" si="297"/>
        <v>#VALUE!</v>
      </c>
      <c r="AI1726" s="93" t="str">
        <f t="shared" si="298"/>
        <v>No aplica</v>
      </c>
      <c r="AJ1726" s="93" t="e">
        <f t="shared" si="299"/>
        <v>#VALUE!</v>
      </c>
      <c r="AK1726" s="93" t="e">
        <f t="shared" si="300"/>
        <v>#VALUE!</v>
      </c>
    </row>
    <row r="1727" spans="1:37" ht="25.35" customHeight="1" thickTop="1" thickBot="1">
      <c r="A1727" s="255" t="s">
        <v>1484</v>
      </c>
      <c r="B1727" s="256"/>
      <c r="C1727" s="256"/>
      <c r="D1727" s="256"/>
      <c r="E1727" s="256"/>
      <c r="F1727" s="256"/>
      <c r="G1727" s="256"/>
      <c r="H1727" s="256"/>
      <c r="I1727" s="256"/>
      <c r="J1727" s="256"/>
      <c r="K1727" s="256"/>
      <c r="L1727" s="256"/>
      <c r="M1727" s="256"/>
      <c r="N1727" s="256"/>
      <c r="O1727" s="256"/>
      <c r="P1727" s="256"/>
      <c r="Q1727" s="256"/>
      <c r="R1727" s="256"/>
      <c r="S1727" s="256"/>
      <c r="T1727" s="256"/>
      <c r="U1727" s="256"/>
      <c r="V1727" s="256"/>
      <c r="W1727" s="256"/>
      <c r="X1727" s="256"/>
      <c r="Y1727" s="256"/>
      <c r="Z1727" s="256"/>
      <c r="AA1727" s="256"/>
      <c r="AB1727" s="256"/>
      <c r="AC1727" s="257"/>
      <c r="AD1727" s="205">
        <f>'Art. 121'!AF1667</f>
        <v>3</v>
      </c>
      <c r="AE1727" s="91" t="str">
        <f t="shared" si="294"/>
        <v>No aplica</v>
      </c>
      <c r="AF1727">
        <f t="shared" si="295"/>
        <v>1.5</v>
      </c>
      <c r="AG1727" s="89" t="str">
        <f t="shared" si="296"/>
        <v>No aplica</v>
      </c>
      <c r="AH1727" s="92" t="e">
        <f t="shared" si="297"/>
        <v>#VALUE!</v>
      </c>
      <c r="AI1727" s="93" t="str">
        <f t="shared" si="298"/>
        <v>No aplica</v>
      </c>
      <c r="AJ1727" s="93" t="e">
        <f t="shared" si="299"/>
        <v>#VALUE!</v>
      </c>
      <c r="AK1727" s="93" t="e">
        <f t="shared" si="300"/>
        <v>#VALUE!</v>
      </c>
    </row>
    <row r="1728" spans="1:37" ht="25.35" customHeight="1" thickTop="1" thickBot="1">
      <c r="A1728" s="255" t="s">
        <v>1485</v>
      </c>
      <c r="B1728" s="256"/>
      <c r="C1728" s="256"/>
      <c r="D1728" s="256"/>
      <c r="E1728" s="256"/>
      <c r="F1728" s="256"/>
      <c r="G1728" s="256"/>
      <c r="H1728" s="256"/>
      <c r="I1728" s="256"/>
      <c r="J1728" s="256"/>
      <c r="K1728" s="256"/>
      <c r="L1728" s="256"/>
      <c r="M1728" s="256"/>
      <c r="N1728" s="256"/>
      <c r="O1728" s="256"/>
      <c r="P1728" s="256"/>
      <c r="Q1728" s="256"/>
      <c r="R1728" s="256"/>
      <c r="S1728" s="256"/>
      <c r="T1728" s="256"/>
      <c r="U1728" s="256"/>
      <c r="V1728" s="256"/>
      <c r="W1728" s="256"/>
      <c r="X1728" s="256"/>
      <c r="Y1728" s="256"/>
      <c r="Z1728" s="256"/>
      <c r="AA1728" s="256"/>
      <c r="AB1728" s="256"/>
      <c r="AC1728" s="257"/>
      <c r="AD1728" s="205">
        <f>'Art. 121'!AF1668</f>
        <v>3</v>
      </c>
      <c r="AE1728" s="91" t="str">
        <f t="shared" si="294"/>
        <v>No aplica</v>
      </c>
      <c r="AF1728">
        <f t="shared" si="295"/>
        <v>1.5</v>
      </c>
      <c r="AG1728" s="89" t="str">
        <f t="shared" si="296"/>
        <v>No aplica</v>
      </c>
      <c r="AH1728" s="92" t="e">
        <f t="shared" si="297"/>
        <v>#VALUE!</v>
      </c>
      <c r="AI1728" s="93" t="str">
        <f t="shared" si="298"/>
        <v>No aplica</v>
      </c>
      <c r="AJ1728" s="93" t="e">
        <f t="shared" si="299"/>
        <v>#VALUE!</v>
      </c>
      <c r="AK1728" s="93" t="e">
        <f t="shared" si="300"/>
        <v>#VALUE!</v>
      </c>
    </row>
    <row r="1729" spans="1:37" ht="25.35" customHeight="1" thickTop="1" thickBot="1">
      <c r="A1729" s="255" t="s">
        <v>2459</v>
      </c>
      <c r="B1729" s="256"/>
      <c r="C1729" s="256"/>
      <c r="D1729" s="256"/>
      <c r="E1729" s="256"/>
      <c r="F1729" s="256"/>
      <c r="G1729" s="256"/>
      <c r="H1729" s="256"/>
      <c r="I1729" s="256"/>
      <c r="J1729" s="256"/>
      <c r="K1729" s="256"/>
      <c r="L1729" s="256"/>
      <c r="M1729" s="256"/>
      <c r="N1729" s="256"/>
      <c r="O1729" s="256"/>
      <c r="P1729" s="256"/>
      <c r="Q1729" s="256"/>
      <c r="R1729" s="256"/>
      <c r="S1729" s="256"/>
      <c r="T1729" s="256"/>
      <c r="U1729" s="256"/>
      <c r="V1729" s="256"/>
      <c r="W1729" s="256"/>
      <c r="X1729" s="256"/>
      <c r="Y1729" s="256"/>
      <c r="Z1729" s="256"/>
      <c r="AA1729" s="256"/>
      <c r="AB1729" s="256"/>
      <c r="AC1729" s="257"/>
      <c r="AD1729" s="205">
        <f>'Art. 121'!AF1669</f>
        <v>3</v>
      </c>
      <c r="AE1729" s="91" t="str">
        <f t="shared" si="294"/>
        <v>No aplica</v>
      </c>
      <c r="AF1729">
        <f t="shared" si="295"/>
        <v>1.5</v>
      </c>
      <c r="AG1729" s="89" t="str">
        <f t="shared" si="296"/>
        <v>No aplica</v>
      </c>
      <c r="AH1729" s="92" t="e">
        <f t="shared" si="297"/>
        <v>#VALUE!</v>
      </c>
      <c r="AI1729" s="93" t="str">
        <f t="shared" si="298"/>
        <v>No aplica</v>
      </c>
      <c r="AJ1729" s="93" t="e">
        <f t="shared" si="299"/>
        <v>#VALUE!</v>
      </c>
      <c r="AK1729" s="93" t="e">
        <f t="shared" si="300"/>
        <v>#VALUE!</v>
      </c>
    </row>
    <row r="1730" spans="1:37" ht="25.35" customHeight="1" thickTop="1" thickBot="1">
      <c r="A1730" s="255" t="s">
        <v>1487</v>
      </c>
      <c r="B1730" s="256"/>
      <c r="C1730" s="256"/>
      <c r="D1730" s="256"/>
      <c r="E1730" s="256"/>
      <c r="F1730" s="256"/>
      <c r="G1730" s="256"/>
      <c r="H1730" s="256"/>
      <c r="I1730" s="256"/>
      <c r="J1730" s="256"/>
      <c r="K1730" s="256"/>
      <c r="L1730" s="256"/>
      <c r="M1730" s="256"/>
      <c r="N1730" s="256"/>
      <c r="O1730" s="256"/>
      <c r="P1730" s="256"/>
      <c r="Q1730" s="256"/>
      <c r="R1730" s="256"/>
      <c r="S1730" s="256"/>
      <c r="T1730" s="256"/>
      <c r="U1730" s="256"/>
      <c r="V1730" s="256"/>
      <c r="W1730" s="256"/>
      <c r="X1730" s="256"/>
      <c r="Y1730" s="256"/>
      <c r="Z1730" s="256"/>
      <c r="AA1730" s="256"/>
      <c r="AB1730" s="256"/>
      <c r="AC1730" s="257"/>
      <c r="AD1730" s="205">
        <f>'Art. 121'!AF1670</f>
        <v>3</v>
      </c>
      <c r="AE1730" s="91" t="str">
        <f t="shared" si="294"/>
        <v>No aplica</v>
      </c>
      <c r="AF1730">
        <f t="shared" si="295"/>
        <v>1.5</v>
      </c>
      <c r="AG1730" s="89" t="str">
        <f t="shared" si="296"/>
        <v>No aplica</v>
      </c>
      <c r="AH1730" s="92" t="e">
        <f t="shared" si="297"/>
        <v>#VALUE!</v>
      </c>
      <c r="AI1730" s="93" t="str">
        <f t="shared" si="298"/>
        <v>No aplica</v>
      </c>
      <c r="AJ1730" s="93" t="e">
        <f t="shared" si="299"/>
        <v>#VALUE!</v>
      </c>
      <c r="AK1730" s="93" t="e">
        <f t="shared" si="300"/>
        <v>#VALUE!</v>
      </c>
    </row>
    <row r="1731" spans="1:37" ht="25.35" customHeight="1" thickTop="1" thickBot="1">
      <c r="A1731" s="255" t="s">
        <v>1488</v>
      </c>
      <c r="B1731" s="256"/>
      <c r="C1731" s="256"/>
      <c r="D1731" s="256"/>
      <c r="E1731" s="256"/>
      <c r="F1731" s="256"/>
      <c r="G1731" s="256"/>
      <c r="H1731" s="256"/>
      <c r="I1731" s="256"/>
      <c r="J1731" s="256"/>
      <c r="K1731" s="256"/>
      <c r="L1731" s="256"/>
      <c r="M1731" s="256"/>
      <c r="N1731" s="256"/>
      <c r="O1731" s="256"/>
      <c r="P1731" s="256"/>
      <c r="Q1731" s="256"/>
      <c r="R1731" s="256"/>
      <c r="S1731" s="256"/>
      <c r="T1731" s="256"/>
      <c r="U1731" s="256"/>
      <c r="V1731" s="256"/>
      <c r="W1731" s="256"/>
      <c r="X1731" s="256"/>
      <c r="Y1731" s="256"/>
      <c r="Z1731" s="256"/>
      <c r="AA1731" s="256"/>
      <c r="AB1731" s="256"/>
      <c r="AC1731" s="257"/>
      <c r="AD1731" s="205">
        <f>'Art. 121'!AF1671</f>
        <v>3</v>
      </c>
      <c r="AE1731" s="91" t="str">
        <f t="shared" si="294"/>
        <v>No aplica</v>
      </c>
      <c r="AF1731">
        <f t="shared" si="295"/>
        <v>1.5</v>
      </c>
      <c r="AG1731" s="89" t="str">
        <f t="shared" si="296"/>
        <v>No aplica</v>
      </c>
      <c r="AH1731" s="92" t="e">
        <f t="shared" si="297"/>
        <v>#VALUE!</v>
      </c>
      <c r="AI1731" s="93" t="str">
        <f t="shared" si="298"/>
        <v>No aplica</v>
      </c>
      <c r="AJ1731" s="93" t="e">
        <f t="shared" si="299"/>
        <v>#VALUE!</v>
      </c>
      <c r="AK1731" s="93" t="e">
        <f t="shared" si="300"/>
        <v>#VALUE!</v>
      </c>
    </row>
    <row r="1732" spans="1:37" ht="25.35" customHeight="1" thickTop="1" thickBot="1">
      <c r="A1732" s="255" t="s">
        <v>1489</v>
      </c>
      <c r="B1732" s="256"/>
      <c r="C1732" s="256"/>
      <c r="D1732" s="256"/>
      <c r="E1732" s="256"/>
      <c r="F1732" s="256"/>
      <c r="G1732" s="256"/>
      <c r="H1732" s="256"/>
      <c r="I1732" s="256"/>
      <c r="J1732" s="256"/>
      <c r="K1732" s="256"/>
      <c r="L1732" s="256"/>
      <c r="M1732" s="256"/>
      <c r="N1732" s="256"/>
      <c r="O1732" s="256"/>
      <c r="P1732" s="256"/>
      <c r="Q1732" s="256"/>
      <c r="R1732" s="256"/>
      <c r="S1732" s="256"/>
      <c r="T1732" s="256"/>
      <c r="U1732" s="256"/>
      <c r="V1732" s="256"/>
      <c r="W1732" s="256"/>
      <c r="X1732" s="256"/>
      <c r="Y1732" s="256"/>
      <c r="Z1732" s="256"/>
      <c r="AA1732" s="256"/>
      <c r="AB1732" s="256"/>
      <c r="AC1732" s="257"/>
      <c r="AD1732" s="205">
        <f>'Art. 121'!AF1672</f>
        <v>3</v>
      </c>
      <c r="AE1732" s="91" t="str">
        <f t="shared" si="294"/>
        <v>No aplica</v>
      </c>
      <c r="AF1732">
        <f t="shared" si="295"/>
        <v>1.5</v>
      </c>
      <c r="AG1732" s="89" t="str">
        <f t="shared" si="296"/>
        <v>No aplica</v>
      </c>
      <c r="AH1732" s="92" t="e">
        <f t="shared" si="297"/>
        <v>#VALUE!</v>
      </c>
      <c r="AI1732" s="93" t="str">
        <f t="shared" si="298"/>
        <v>No aplica</v>
      </c>
      <c r="AJ1732" s="93" t="e">
        <f t="shared" si="299"/>
        <v>#VALUE!</v>
      </c>
      <c r="AK1732" s="93" t="e">
        <f t="shared" si="300"/>
        <v>#VALUE!</v>
      </c>
    </row>
    <row r="1733" spans="1:37" ht="25.35" customHeight="1" thickTop="1" thickBot="1">
      <c r="A1733" s="255" t="s">
        <v>1490</v>
      </c>
      <c r="B1733" s="256"/>
      <c r="C1733" s="256"/>
      <c r="D1733" s="256"/>
      <c r="E1733" s="256"/>
      <c r="F1733" s="256"/>
      <c r="G1733" s="256"/>
      <c r="H1733" s="256"/>
      <c r="I1733" s="256"/>
      <c r="J1733" s="256"/>
      <c r="K1733" s="256"/>
      <c r="L1733" s="256"/>
      <c r="M1733" s="256"/>
      <c r="N1733" s="256"/>
      <c r="O1733" s="256"/>
      <c r="P1733" s="256"/>
      <c r="Q1733" s="256"/>
      <c r="R1733" s="256"/>
      <c r="S1733" s="256"/>
      <c r="T1733" s="256"/>
      <c r="U1733" s="256"/>
      <c r="V1733" s="256"/>
      <c r="W1733" s="256"/>
      <c r="X1733" s="256"/>
      <c r="Y1733" s="256"/>
      <c r="Z1733" s="256"/>
      <c r="AA1733" s="256"/>
      <c r="AB1733" s="256"/>
      <c r="AC1733" s="257"/>
      <c r="AD1733" s="205">
        <f>'Art. 121'!AF1673</f>
        <v>3</v>
      </c>
      <c r="AE1733" s="91" t="str">
        <f t="shared" si="294"/>
        <v>No aplica</v>
      </c>
      <c r="AF1733">
        <f t="shared" si="295"/>
        <v>1.5</v>
      </c>
      <c r="AG1733" s="89" t="str">
        <f t="shared" si="296"/>
        <v>No aplica</v>
      </c>
      <c r="AH1733" s="92" t="e">
        <f t="shared" si="297"/>
        <v>#VALUE!</v>
      </c>
      <c r="AI1733" s="93" t="str">
        <f t="shared" si="298"/>
        <v>No aplica</v>
      </c>
      <c r="AJ1733" s="93" t="e">
        <f t="shared" si="299"/>
        <v>#VALUE!</v>
      </c>
      <c r="AK1733" s="93" t="e">
        <f t="shared" si="300"/>
        <v>#VALUE!</v>
      </c>
    </row>
    <row r="1734" spans="1:37" ht="25.35" customHeight="1" thickTop="1" thickBot="1">
      <c r="A1734" s="255" t="s">
        <v>1491</v>
      </c>
      <c r="B1734" s="256"/>
      <c r="C1734" s="256"/>
      <c r="D1734" s="256"/>
      <c r="E1734" s="256"/>
      <c r="F1734" s="256"/>
      <c r="G1734" s="256"/>
      <c r="H1734" s="256"/>
      <c r="I1734" s="256"/>
      <c r="J1734" s="256"/>
      <c r="K1734" s="256"/>
      <c r="L1734" s="256"/>
      <c r="M1734" s="256"/>
      <c r="N1734" s="256"/>
      <c r="O1734" s="256"/>
      <c r="P1734" s="256"/>
      <c r="Q1734" s="256"/>
      <c r="R1734" s="256"/>
      <c r="S1734" s="256"/>
      <c r="T1734" s="256"/>
      <c r="U1734" s="256"/>
      <c r="V1734" s="256"/>
      <c r="W1734" s="256"/>
      <c r="X1734" s="256"/>
      <c r="Y1734" s="256"/>
      <c r="Z1734" s="256"/>
      <c r="AA1734" s="256"/>
      <c r="AB1734" s="256"/>
      <c r="AC1734" s="257"/>
      <c r="AD1734" s="205">
        <f>'Art. 121'!AF1674</f>
        <v>3</v>
      </c>
      <c r="AE1734" s="91" t="str">
        <f t="shared" si="294"/>
        <v>No aplica</v>
      </c>
      <c r="AF1734">
        <f t="shared" si="295"/>
        <v>1.5</v>
      </c>
      <c r="AG1734" s="89" t="str">
        <f t="shared" si="296"/>
        <v>No aplica</v>
      </c>
      <c r="AH1734" s="92" t="e">
        <f t="shared" si="297"/>
        <v>#VALUE!</v>
      </c>
      <c r="AI1734" s="93" t="str">
        <f t="shared" si="298"/>
        <v>No aplica</v>
      </c>
      <c r="AJ1734" s="93" t="e">
        <f t="shared" si="299"/>
        <v>#VALUE!</v>
      </c>
      <c r="AK1734" s="93" t="e">
        <f t="shared" si="300"/>
        <v>#VALUE!</v>
      </c>
    </row>
    <row r="1735" spans="1:37" ht="25.35" customHeight="1" thickTop="1" thickBot="1">
      <c r="A1735" s="255" t="s">
        <v>1492</v>
      </c>
      <c r="B1735" s="256"/>
      <c r="C1735" s="256"/>
      <c r="D1735" s="256"/>
      <c r="E1735" s="256"/>
      <c r="F1735" s="256"/>
      <c r="G1735" s="256"/>
      <c r="H1735" s="256"/>
      <c r="I1735" s="256"/>
      <c r="J1735" s="256"/>
      <c r="K1735" s="256"/>
      <c r="L1735" s="256"/>
      <c r="M1735" s="256"/>
      <c r="N1735" s="256"/>
      <c r="O1735" s="256"/>
      <c r="P1735" s="256"/>
      <c r="Q1735" s="256"/>
      <c r="R1735" s="256"/>
      <c r="S1735" s="256"/>
      <c r="T1735" s="256"/>
      <c r="U1735" s="256"/>
      <c r="V1735" s="256"/>
      <c r="W1735" s="256"/>
      <c r="X1735" s="256"/>
      <c r="Y1735" s="256"/>
      <c r="Z1735" s="256"/>
      <c r="AA1735" s="256"/>
      <c r="AB1735" s="256"/>
      <c r="AC1735" s="257"/>
      <c r="AD1735" s="205">
        <f>'Art. 121'!AF1675</f>
        <v>3</v>
      </c>
      <c r="AE1735" s="91" t="str">
        <f t="shared" si="294"/>
        <v>No aplica</v>
      </c>
      <c r="AF1735">
        <f t="shared" si="295"/>
        <v>1.5</v>
      </c>
      <c r="AG1735" s="89" t="str">
        <f t="shared" si="296"/>
        <v>No aplica</v>
      </c>
      <c r="AH1735" s="92" t="e">
        <f t="shared" si="297"/>
        <v>#VALUE!</v>
      </c>
      <c r="AI1735" s="93" t="str">
        <f t="shared" si="298"/>
        <v>No aplica</v>
      </c>
      <c r="AJ1735" s="93" t="e">
        <f t="shared" si="299"/>
        <v>#VALUE!</v>
      </c>
      <c r="AK1735" s="93" t="e">
        <f t="shared" si="300"/>
        <v>#VALUE!</v>
      </c>
    </row>
    <row r="1736" spans="1:37" ht="25.35" customHeight="1" thickTop="1" thickBot="1">
      <c r="A1736" s="255" t="s">
        <v>1493</v>
      </c>
      <c r="B1736" s="256"/>
      <c r="C1736" s="256"/>
      <c r="D1736" s="256"/>
      <c r="E1736" s="256"/>
      <c r="F1736" s="256"/>
      <c r="G1736" s="256"/>
      <c r="H1736" s="256"/>
      <c r="I1736" s="256"/>
      <c r="J1736" s="256"/>
      <c r="K1736" s="256"/>
      <c r="L1736" s="256"/>
      <c r="M1736" s="256"/>
      <c r="N1736" s="256"/>
      <c r="O1736" s="256"/>
      <c r="P1736" s="256"/>
      <c r="Q1736" s="256"/>
      <c r="R1736" s="256"/>
      <c r="S1736" s="256"/>
      <c r="T1736" s="256"/>
      <c r="U1736" s="256"/>
      <c r="V1736" s="256"/>
      <c r="W1736" s="256"/>
      <c r="X1736" s="256"/>
      <c r="Y1736" s="256"/>
      <c r="Z1736" s="256"/>
      <c r="AA1736" s="256"/>
      <c r="AB1736" s="256"/>
      <c r="AC1736" s="257"/>
      <c r="AD1736" s="205">
        <f>'Art. 121'!AF1676</f>
        <v>3</v>
      </c>
      <c r="AE1736" s="91" t="str">
        <f t="shared" si="294"/>
        <v>No aplica</v>
      </c>
      <c r="AF1736">
        <f t="shared" si="295"/>
        <v>1.5</v>
      </c>
      <c r="AG1736" s="89" t="str">
        <f t="shared" si="296"/>
        <v>No aplica</v>
      </c>
      <c r="AH1736" s="92" t="e">
        <f t="shared" si="297"/>
        <v>#VALUE!</v>
      </c>
      <c r="AI1736" s="93" t="str">
        <f t="shared" si="298"/>
        <v>No aplica</v>
      </c>
      <c r="AJ1736" s="93" t="e">
        <f t="shared" si="299"/>
        <v>#VALUE!</v>
      </c>
      <c r="AK1736" s="93" t="e">
        <f t="shared" si="300"/>
        <v>#VALUE!</v>
      </c>
    </row>
    <row r="1737" spans="1:37" ht="25.35" customHeight="1" thickTop="1" thickBot="1">
      <c r="A1737" s="255" t="s">
        <v>1494</v>
      </c>
      <c r="B1737" s="256"/>
      <c r="C1737" s="256"/>
      <c r="D1737" s="256"/>
      <c r="E1737" s="256"/>
      <c r="F1737" s="256"/>
      <c r="G1737" s="256"/>
      <c r="H1737" s="256"/>
      <c r="I1737" s="256"/>
      <c r="J1737" s="256"/>
      <c r="K1737" s="256"/>
      <c r="L1737" s="256"/>
      <c r="M1737" s="256"/>
      <c r="N1737" s="256"/>
      <c r="O1737" s="256"/>
      <c r="P1737" s="256"/>
      <c r="Q1737" s="256"/>
      <c r="R1737" s="256"/>
      <c r="S1737" s="256"/>
      <c r="T1737" s="256"/>
      <c r="U1737" s="256"/>
      <c r="V1737" s="256"/>
      <c r="W1737" s="256"/>
      <c r="X1737" s="256"/>
      <c r="Y1737" s="256"/>
      <c r="Z1737" s="256"/>
      <c r="AA1737" s="256"/>
      <c r="AB1737" s="256"/>
      <c r="AC1737" s="257"/>
      <c r="AD1737" s="205">
        <f>'Art. 121'!AF1677</f>
        <v>3</v>
      </c>
      <c r="AE1737" s="91" t="str">
        <f t="shared" si="294"/>
        <v>No aplica</v>
      </c>
      <c r="AF1737">
        <f t="shared" si="295"/>
        <v>1.5</v>
      </c>
      <c r="AG1737" s="89" t="str">
        <f t="shared" si="296"/>
        <v>No aplica</v>
      </c>
      <c r="AH1737" s="92" t="e">
        <f t="shared" si="297"/>
        <v>#VALUE!</v>
      </c>
      <c r="AI1737" s="93" t="str">
        <f t="shared" si="298"/>
        <v>No aplica</v>
      </c>
      <c r="AJ1737" s="93" t="e">
        <f t="shared" si="299"/>
        <v>#VALUE!</v>
      </c>
      <c r="AK1737" s="93" t="e">
        <f t="shared" si="300"/>
        <v>#VALUE!</v>
      </c>
    </row>
    <row r="1738" spans="1:37" ht="25.35" customHeight="1" thickTop="1" thickBot="1">
      <c r="A1738" s="255" t="s">
        <v>1495</v>
      </c>
      <c r="B1738" s="256"/>
      <c r="C1738" s="256"/>
      <c r="D1738" s="256"/>
      <c r="E1738" s="256"/>
      <c r="F1738" s="256"/>
      <c r="G1738" s="256"/>
      <c r="H1738" s="256"/>
      <c r="I1738" s="256"/>
      <c r="J1738" s="256"/>
      <c r="K1738" s="256"/>
      <c r="L1738" s="256"/>
      <c r="M1738" s="256"/>
      <c r="N1738" s="256"/>
      <c r="O1738" s="256"/>
      <c r="P1738" s="256"/>
      <c r="Q1738" s="256"/>
      <c r="R1738" s="256"/>
      <c r="S1738" s="256"/>
      <c r="T1738" s="256"/>
      <c r="U1738" s="256"/>
      <c r="V1738" s="256"/>
      <c r="W1738" s="256"/>
      <c r="X1738" s="256"/>
      <c r="Y1738" s="256"/>
      <c r="Z1738" s="256"/>
      <c r="AA1738" s="256"/>
      <c r="AB1738" s="256"/>
      <c r="AC1738" s="257"/>
      <c r="AD1738" s="205">
        <f>'Art. 121'!AF1678</f>
        <v>3</v>
      </c>
      <c r="AE1738" s="91" t="str">
        <f t="shared" si="294"/>
        <v>No aplica</v>
      </c>
      <c r="AF1738">
        <f t="shared" si="295"/>
        <v>1.5</v>
      </c>
      <c r="AG1738" s="89" t="str">
        <f t="shared" si="296"/>
        <v>No aplica</v>
      </c>
      <c r="AH1738" s="92" t="e">
        <f t="shared" si="297"/>
        <v>#VALUE!</v>
      </c>
      <c r="AI1738" s="93" t="str">
        <f t="shared" si="298"/>
        <v>No aplica</v>
      </c>
      <c r="AJ1738" s="93" t="e">
        <f t="shared" si="299"/>
        <v>#VALUE!</v>
      </c>
      <c r="AK1738" s="93" t="e">
        <f t="shared" si="300"/>
        <v>#VALUE!</v>
      </c>
    </row>
    <row r="1739" spans="1:37" ht="25.35" customHeight="1" thickTop="1" thickBot="1">
      <c r="A1739" s="255" t="s">
        <v>1496</v>
      </c>
      <c r="B1739" s="256"/>
      <c r="C1739" s="256"/>
      <c r="D1739" s="256"/>
      <c r="E1739" s="256"/>
      <c r="F1739" s="256"/>
      <c r="G1739" s="256"/>
      <c r="H1739" s="256"/>
      <c r="I1739" s="256"/>
      <c r="J1739" s="256"/>
      <c r="K1739" s="256"/>
      <c r="L1739" s="256"/>
      <c r="M1739" s="256"/>
      <c r="N1739" s="256"/>
      <c r="O1739" s="256"/>
      <c r="P1739" s="256"/>
      <c r="Q1739" s="256"/>
      <c r="R1739" s="256"/>
      <c r="S1739" s="256"/>
      <c r="T1739" s="256"/>
      <c r="U1739" s="256"/>
      <c r="V1739" s="256"/>
      <c r="W1739" s="256"/>
      <c r="X1739" s="256"/>
      <c r="Y1739" s="256"/>
      <c r="Z1739" s="256"/>
      <c r="AA1739" s="256"/>
      <c r="AB1739" s="256"/>
      <c r="AC1739" s="257"/>
      <c r="AD1739" s="205">
        <f>'Art. 121'!AF1679</f>
        <v>3</v>
      </c>
      <c r="AE1739" s="91" t="str">
        <f t="shared" si="294"/>
        <v>No aplica</v>
      </c>
      <c r="AF1739">
        <f t="shared" si="295"/>
        <v>1.5</v>
      </c>
      <c r="AG1739" s="89" t="str">
        <f t="shared" si="296"/>
        <v>No aplica</v>
      </c>
      <c r="AH1739" s="92" t="e">
        <f t="shared" si="297"/>
        <v>#VALUE!</v>
      </c>
      <c r="AI1739" s="93" t="str">
        <f t="shared" si="298"/>
        <v>No aplica</v>
      </c>
      <c r="AJ1739" s="93" t="e">
        <f t="shared" si="299"/>
        <v>#VALUE!</v>
      </c>
      <c r="AK1739" s="93" t="e">
        <f t="shared" si="300"/>
        <v>#VALUE!</v>
      </c>
    </row>
    <row r="1740" spans="1:37" ht="25.35" customHeight="1" thickTop="1" thickBot="1">
      <c r="A1740" s="255" t="s">
        <v>1497</v>
      </c>
      <c r="B1740" s="256"/>
      <c r="C1740" s="256"/>
      <c r="D1740" s="256"/>
      <c r="E1740" s="256"/>
      <c r="F1740" s="256"/>
      <c r="G1740" s="256"/>
      <c r="H1740" s="256"/>
      <c r="I1740" s="256"/>
      <c r="J1740" s="256"/>
      <c r="K1740" s="256"/>
      <c r="L1740" s="256"/>
      <c r="M1740" s="256"/>
      <c r="N1740" s="256"/>
      <c r="O1740" s="256"/>
      <c r="P1740" s="256"/>
      <c r="Q1740" s="256"/>
      <c r="R1740" s="256"/>
      <c r="S1740" s="256"/>
      <c r="T1740" s="256"/>
      <c r="U1740" s="256"/>
      <c r="V1740" s="256"/>
      <c r="W1740" s="256"/>
      <c r="X1740" s="256"/>
      <c r="Y1740" s="256"/>
      <c r="Z1740" s="256"/>
      <c r="AA1740" s="256"/>
      <c r="AB1740" s="256"/>
      <c r="AC1740" s="257"/>
      <c r="AD1740" s="205">
        <f>'Art. 121'!AF1680</f>
        <v>3</v>
      </c>
      <c r="AE1740" s="91" t="str">
        <f t="shared" si="294"/>
        <v>No aplica</v>
      </c>
      <c r="AF1740">
        <f t="shared" si="295"/>
        <v>1.5</v>
      </c>
      <c r="AG1740" s="89" t="str">
        <f t="shared" si="296"/>
        <v>No aplica</v>
      </c>
      <c r="AH1740" s="92" t="e">
        <f t="shared" si="297"/>
        <v>#VALUE!</v>
      </c>
      <c r="AI1740" s="93" t="str">
        <f t="shared" si="298"/>
        <v>No aplica</v>
      </c>
      <c r="AJ1740" s="93" t="e">
        <f t="shared" si="299"/>
        <v>#VALUE!</v>
      </c>
      <c r="AK1740" s="93" t="e">
        <f t="shared" si="300"/>
        <v>#VALUE!</v>
      </c>
    </row>
    <row r="1741" spans="1:37" ht="25.35" customHeight="1" thickTop="1" thickBot="1">
      <c r="A1741" s="255" t="s">
        <v>2460</v>
      </c>
      <c r="B1741" s="256"/>
      <c r="C1741" s="256"/>
      <c r="D1741" s="256"/>
      <c r="E1741" s="256"/>
      <c r="F1741" s="256"/>
      <c r="G1741" s="256"/>
      <c r="H1741" s="256"/>
      <c r="I1741" s="256"/>
      <c r="J1741" s="256"/>
      <c r="K1741" s="256"/>
      <c r="L1741" s="256"/>
      <c r="M1741" s="256"/>
      <c r="N1741" s="256"/>
      <c r="O1741" s="256"/>
      <c r="P1741" s="256"/>
      <c r="Q1741" s="256"/>
      <c r="R1741" s="256"/>
      <c r="S1741" s="256"/>
      <c r="T1741" s="256"/>
      <c r="U1741" s="256"/>
      <c r="V1741" s="256"/>
      <c r="W1741" s="256"/>
      <c r="X1741" s="256"/>
      <c r="Y1741" s="256"/>
      <c r="Z1741" s="256"/>
      <c r="AA1741" s="256"/>
      <c r="AB1741" s="256"/>
      <c r="AC1741" s="257"/>
      <c r="AD1741" s="205">
        <f>'Art. 121'!AF1681</f>
        <v>3</v>
      </c>
      <c r="AE1741" s="91" t="str">
        <f t="shared" si="294"/>
        <v>No aplica</v>
      </c>
      <c r="AF1741">
        <f t="shared" si="295"/>
        <v>1.5</v>
      </c>
      <c r="AG1741" s="89" t="str">
        <f t="shared" si="296"/>
        <v>No aplica</v>
      </c>
      <c r="AH1741" s="92" t="e">
        <f t="shared" si="297"/>
        <v>#VALUE!</v>
      </c>
      <c r="AI1741" s="93" t="str">
        <f t="shared" si="298"/>
        <v>No aplica</v>
      </c>
      <c r="AJ1741" s="93" t="e">
        <f t="shared" si="299"/>
        <v>#VALUE!</v>
      </c>
      <c r="AK1741" s="93" t="e">
        <f t="shared" si="300"/>
        <v>#VALUE!</v>
      </c>
    </row>
    <row r="1742" spans="1:37" ht="25.35" customHeight="1" thickTop="1" thickBot="1">
      <c r="A1742" s="255" t="s">
        <v>1499</v>
      </c>
      <c r="B1742" s="256"/>
      <c r="C1742" s="256"/>
      <c r="D1742" s="256"/>
      <c r="E1742" s="256"/>
      <c r="F1742" s="256"/>
      <c r="G1742" s="256"/>
      <c r="H1742" s="256"/>
      <c r="I1742" s="256"/>
      <c r="J1742" s="256"/>
      <c r="K1742" s="256"/>
      <c r="L1742" s="256"/>
      <c r="M1742" s="256"/>
      <c r="N1742" s="256"/>
      <c r="O1742" s="256"/>
      <c r="P1742" s="256"/>
      <c r="Q1742" s="256"/>
      <c r="R1742" s="256"/>
      <c r="S1742" s="256"/>
      <c r="T1742" s="256"/>
      <c r="U1742" s="256"/>
      <c r="V1742" s="256"/>
      <c r="W1742" s="256"/>
      <c r="X1742" s="256"/>
      <c r="Y1742" s="256"/>
      <c r="Z1742" s="256"/>
      <c r="AA1742" s="256"/>
      <c r="AB1742" s="256"/>
      <c r="AC1742" s="257"/>
      <c r="AD1742" s="205">
        <f>'Art. 121'!AF1683</f>
        <v>3</v>
      </c>
      <c r="AE1742" s="91" t="str">
        <f t="shared" si="294"/>
        <v>No aplica</v>
      </c>
      <c r="AF1742">
        <f t="shared" si="295"/>
        <v>1.5</v>
      </c>
      <c r="AG1742" s="89" t="str">
        <f t="shared" si="296"/>
        <v>No aplica</v>
      </c>
      <c r="AH1742" s="92" t="e">
        <f t="shared" si="297"/>
        <v>#VALUE!</v>
      </c>
      <c r="AI1742" s="93" t="str">
        <f t="shared" si="298"/>
        <v>No aplica</v>
      </c>
      <c r="AJ1742" s="93" t="e">
        <f t="shared" si="299"/>
        <v>#VALUE!</v>
      </c>
      <c r="AK1742" s="93" t="e">
        <f t="shared" si="300"/>
        <v>#VALUE!</v>
      </c>
    </row>
    <row r="1743" spans="1:37" ht="25.35" customHeight="1" thickTop="1" thickBot="1">
      <c r="A1743" s="255" t="s">
        <v>1500</v>
      </c>
      <c r="B1743" s="256"/>
      <c r="C1743" s="256"/>
      <c r="D1743" s="256"/>
      <c r="E1743" s="256"/>
      <c r="F1743" s="256"/>
      <c r="G1743" s="256"/>
      <c r="H1743" s="256"/>
      <c r="I1743" s="256"/>
      <c r="J1743" s="256"/>
      <c r="K1743" s="256"/>
      <c r="L1743" s="256"/>
      <c r="M1743" s="256"/>
      <c r="N1743" s="256"/>
      <c r="O1743" s="256"/>
      <c r="P1743" s="256"/>
      <c r="Q1743" s="256"/>
      <c r="R1743" s="256"/>
      <c r="S1743" s="256"/>
      <c r="T1743" s="256"/>
      <c r="U1743" s="256"/>
      <c r="V1743" s="256"/>
      <c r="W1743" s="256"/>
      <c r="X1743" s="256"/>
      <c r="Y1743" s="256"/>
      <c r="Z1743" s="256"/>
      <c r="AA1743" s="256"/>
      <c r="AB1743" s="256"/>
      <c r="AC1743" s="257"/>
      <c r="AD1743" s="205">
        <f>'Art. 121'!AF1684</f>
        <v>3</v>
      </c>
      <c r="AE1743" s="91" t="str">
        <f t="shared" si="294"/>
        <v>No aplica</v>
      </c>
      <c r="AF1743">
        <f t="shared" si="295"/>
        <v>1.5</v>
      </c>
      <c r="AG1743" s="89" t="str">
        <f t="shared" si="296"/>
        <v>No aplica</v>
      </c>
      <c r="AH1743" s="92" t="e">
        <f t="shared" si="297"/>
        <v>#VALUE!</v>
      </c>
      <c r="AI1743" s="93" t="str">
        <f t="shared" si="298"/>
        <v>No aplica</v>
      </c>
      <c r="AJ1743" s="93" t="e">
        <f t="shared" si="299"/>
        <v>#VALUE!</v>
      </c>
      <c r="AK1743" s="93" t="e">
        <f t="shared" si="300"/>
        <v>#VALUE!</v>
      </c>
    </row>
    <row r="1744" spans="1:37" ht="25.35" customHeight="1" thickTop="1" thickBot="1">
      <c r="A1744" s="255" t="s">
        <v>1501</v>
      </c>
      <c r="B1744" s="256"/>
      <c r="C1744" s="256"/>
      <c r="D1744" s="256"/>
      <c r="E1744" s="256"/>
      <c r="F1744" s="256"/>
      <c r="G1744" s="256"/>
      <c r="H1744" s="256"/>
      <c r="I1744" s="256"/>
      <c r="J1744" s="256"/>
      <c r="K1744" s="256"/>
      <c r="L1744" s="256"/>
      <c r="M1744" s="256"/>
      <c r="N1744" s="256"/>
      <c r="O1744" s="256"/>
      <c r="P1744" s="256"/>
      <c r="Q1744" s="256"/>
      <c r="R1744" s="256"/>
      <c r="S1744" s="256"/>
      <c r="T1744" s="256"/>
      <c r="U1744" s="256"/>
      <c r="V1744" s="256"/>
      <c r="W1744" s="256"/>
      <c r="X1744" s="256"/>
      <c r="Y1744" s="256"/>
      <c r="Z1744" s="256"/>
      <c r="AA1744" s="256"/>
      <c r="AB1744" s="256"/>
      <c r="AC1744" s="257"/>
      <c r="AD1744" s="205">
        <f>'Art. 121'!AF1685</f>
        <v>3</v>
      </c>
      <c r="AE1744" s="91" t="str">
        <f t="shared" si="294"/>
        <v>No aplica</v>
      </c>
      <c r="AF1744">
        <f t="shared" si="295"/>
        <v>1.5</v>
      </c>
      <c r="AG1744" s="89" t="str">
        <f t="shared" si="296"/>
        <v>No aplica</v>
      </c>
      <c r="AH1744" s="92" t="e">
        <f t="shared" si="297"/>
        <v>#VALUE!</v>
      </c>
      <c r="AI1744" s="93" t="str">
        <f t="shared" si="298"/>
        <v>No aplica</v>
      </c>
      <c r="AJ1744" s="93" t="e">
        <f t="shared" si="299"/>
        <v>#VALUE!</v>
      </c>
      <c r="AK1744" s="93" t="e">
        <f t="shared" si="300"/>
        <v>#VALUE!</v>
      </c>
    </row>
    <row r="1745" spans="1:37" ht="25.35" customHeight="1" thickTop="1" thickBot="1">
      <c r="A1745" s="255" t="s">
        <v>1502</v>
      </c>
      <c r="B1745" s="256"/>
      <c r="C1745" s="256"/>
      <c r="D1745" s="256"/>
      <c r="E1745" s="256"/>
      <c r="F1745" s="256"/>
      <c r="G1745" s="256"/>
      <c r="H1745" s="256"/>
      <c r="I1745" s="256"/>
      <c r="J1745" s="256"/>
      <c r="K1745" s="256"/>
      <c r="L1745" s="256"/>
      <c r="M1745" s="256"/>
      <c r="N1745" s="256"/>
      <c r="O1745" s="256"/>
      <c r="P1745" s="256"/>
      <c r="Q1745" s="256"/>
      <c r="R1745" s="256"/>
      <c r="S1745" s="256"/>
      <c r="T1745" s="256"/>
      <c r="U1745" s="256"/>
      <c r="V1745" s="256"/>
      <c r="W1745" s="256"/>
      <c r="X1745" s="256"/>
      <c r="Y1745" s="256"/>
      <c r="Z1745" s="256"/>
      <c r="AA1745" s="256"/>
      <c r="AB1745" s="256"/>
      <c r="AC1745" s="257"/>
      <c r="AD1745" s="205">
        <f>'Art. 121'!AF1686</f>
        <v>3</v>
      </c>
      <c r="AE1745" s="91" t="str">
        <f t="shared" si="294"/>
        <v>No aplica</v>
      </c>
      <c r="AF1745">
        <f t="shared" si="295"/>
        <v>1.5</v>
      </c>
      <c r="AG1745" s="89" t="str">
        <f t="shared" si="296"/>
        <v>No aplica</v>
      </c>
      <c r="AH1745" s="92" t="e">
        <f t="shared" si="297"/>
        <v>#VALUE!</v>
      </c>
      <c r="AI1745" s="93" t="str">
        <f t="shared" si="298"/>
        <v>No aplica</v>
      </c>
      <c r="AJ1745" s="93" t="e">
        <f t="shared" si="299"/>
        <v>#VALUE!</v>
      </c>
      <c r="AK1745" s="93" t="e">
        <f t="shared" si="300"/>
        <v>#VALUE!</v>
      </c>
    </row>
    <row r="1746" spans="1:37" ht="25.35" customHeight="1" thickTop="1" thickBot="1">
      <c r="A1746" s="255" t="s">
        <v>1503</v>
      </c>
      <c r="B1746" s="256"/>
      <c r="C1746" s="256"/>
      <c r="D1746" s="256"/>
      <c r="E1746" s="256"/>
      <c r="F1746" s="256"/>
      <c r="G1746" s="256"/>
      <c r="H1746" s="256"/>
      <c r="I1746" s="256"/>
      <c r="J1746" s="256"/>
      <c r="K1746" s="256"/>
      <c r="L1746" s="256"/>
      <c r="M1746" s="256"/>
      <c r="N1746" s="256"/>
      <c r="O1746" s="256"/>
      <c r="P1746" s="256"/>
      <c r="Q1746" s="256"/>
      <c r="R1746" s="256"/>
      <c r="S1746" s="256"/>
      <c r="T1746" s="256"/>
      <c r="U1746" s="256"/>
      <c r="V1746" s="256"/>
      <c r="W1746" s="256"/>
      <c r="X1746" s="256"/>
      <c r="Y1746" s="256"/>
      <c r="Z1746" s="256"/>
      <c r="AA1746" s="256"/>
      <c r="AB1746" s="256"/>
      <c r="AC1746" s="257"/>
      <c r="AD1746" s="205">
        <f>'Art. 121'!AF1686</f>
        <v>3</v>
      </c>
      <c r="AE1746" s="91" t="str">
        <f t="shared" si="294"/>
        <v>No aplica</v>
      </c>
      <c r="AF1746">
        <f t="shared" si="295"/>
        <v>1.5</v>
      </c>
      <c r="AG1746" s="89" t="str">
        <f t="shared" si="296"/>
        <v>No aplica</v>
      </c>
      <c r="AH1746" s="92" t="e">
        <f t="shared" si="297"/>
        <v>#VALUE!</v>
      </c>
      <c r="AI1746" s="93" t="str">
        <f t="shared" si="298"/>
        <v>No aplica</v>
      </c>
      <c r="AJ1746" s="93" t="e">
        <f t="shared" si="299"/>
        <v>#VALUE!</v>
      </c>
      <c r="AK1746" s="93" t="e">
        <f t="shared" si="300"/>
        <v>#VALUE!</v>
      </c>
    </row>
    <row r="1747" spans="1:37" ht="25.35" customHeight="1" thickTop="1" thickBot="1">
      <c r="A1747" s="255" t="s">
        <v>1504</v>
      </c>
      <c r="B1747" s="256"/>
      <c r="C1747" s="256"/>
      <c r="D1747" s="256"/>
      <c r="E1747" s="256"/>
      <c r="F1747" s="256"/>
      <c r="G1747" s="256"/>
      <c r="H1747" s="256"/>
      <c r="I1747" s="256"/>
      <c r="J1747" s="256"/>
      <c r="K1747" s="256"/>
      <c r="L1747" s="256"/>
      <c r="M1747" s="256"/>
      <c r="N1747" s="256"/>
      <c r="O1747" s="256"/>
      <c r="P1747" s="256"/>
      <c r="Q1747" s="256"/>
      <c r="R1747" s="256"/>
      <c r="S1747" s="256"/>
      <c r="T1747" s="256"/>
      <c r="U1747" s="256"/>
      <c r="V1747" s="256"/>
      <c r="W1747" s="256"/>
      <c r="X1747" s="256"/>
      <c r="Y1747" s="256"/>
      <c r="Z1747" s="256"/>
      <c r="AA1747" s="256"/>
      <c r="AB1747" s="256"/>
      <c r="AC1747" s="257"/>
      <c r="AD1747" s="205">
        <f>'Art. 121'!AF1687</f>
        <v>3</v>
      </c>
      <c r="AE1747" s="91" t="str">
        <f t="shared" si="294"/>
        <v>No aplica</v>
      </c>
      <c r="AF1747">
        <f t="shared" si="295"/>
        <v>1.5</v>
      </c>
      <c r="AG1747" s="89" t="str">
        <f t="shared" si="296"/>
        <v>No aplica</v>
      </c>
      <c r="AH1747" s="92" t="e">
        <f t="shared" si="297"/>
        <v>#VALUE!</v>
      </c>
      <c r="AI1747" s="93" t="str">
        <f t="shared" si="298"/>
        <v>No aplica</v>
      </c>
      <c r="AJ1747" s="93" t="e">
        <f t="shared" si="299"/>
        <v>#VALUE!</v>
      </c>
      <c r="AK1747" s="93" t="e">
        <f t="shared" si="300"/>
        <v>#VALUE!</v>
      </c>
    </row>
    <row r="1748" spans="1:37" ht="25.35" customHeight="1" thickTop="1" thickBot="1">
      <c r="A1748" s="255" t="s">
        <v>1505</v>
      </c>
      <c r="B1748" s="256"/>
      <c r="C1748" s="256"/>
      <c r="D1748" s="256"/>
      <c r="E1748" s="256"/>
      <c r="F1748" s="256"/>
      <c r="G1748" s="256"/>
      <c r="H1748" s="256"/>
      <c r="I1748" s="256"/>
      <c r="J1748" s="256"/>
      <c r="K1748" s="256"/>
      <c r="L1748" s="256"/>
      <c r="M1748" s="256"/>
      <c r="N1748" s="256"/>
      <c r="O1748" s="256"/>
      <c r="P1748" s="256"/>
      <c r="Q1748" s="256"/>
      <c r="R1748" s="256"/>
      <c r="S1748" s="256"/>
      <c r="T1748" s="256"/>
      <c r="U1748" s="256"/>
      <c r="V1748" s="256"/>
      <c r="W1748" s="256"/>
      <c r="X1748" s="256"/>
      <c r="Y1748" s="256"/>
      <c r="Z1748" s="256"/>
      <c r="AA1748" s="256"/>
      <c r="AB1748" s="256"/>
      <c r="AC1748" s="257"/>
      <c r="AD1748" s="205">
        <f>'Art. 121'!AF1688</f>
        <v>3</v>
      </c>
      <c r="AE1748" s="91" t="str">
        <f t="shared" si="294"/>
        <v>No aplica</v>
      </c>
      <c r="AF1748">
        <f t="shared" si="295"/>
        <v>1.5</v>
      </c>
      <c r="AG1748" s="89" t="str">
        <f t="shared" si="296"/>
        <v>No aplica</v>
      </c>
      <c r="AH1748" s="92" t="e">
        <f t="shared" si="297"/>
        <v>#VALUE!</v>
      </c>
      <c r="AI1748" s="93" t="str">
        <f t="shared" si="298"/>
        <v>No aplica</v>
      </c>
      <c r="AJ1748" s="93" t="e">
        <f t="shared" si="299"/>
        <v>#VALUE!</v>
      </c>
      <c r="AK1748" s="93" t="e">
        <f t="shared" si="300"/>
        <v>#VALUE!</v>
      </c>
    </row>
    <row r="1749" spans="1:37" ht="25.35" customHeight="1" thickTop="1" thickBot="1">
      <c r="A1749" s="255" t="s">
        <v>2461</v>
      </c>
      <c r="B1749" s="256"/>
      <c r="C1749" s="256"/>
      <c r="D1749" s="256"/>
      <c r="E1749" s="256"/>
      <c r="F1749" s="256"/>
      <c r="G1749" s="256"/>
      <c r="H1749" s="256"/>
      <c r="I1749" s="256"/>
      <c r="J1749" s="256"/>
      <c r="K1749" s="256"/>
      <c r="L1749" s="256"/>
      <c r="M1749" s="256"/>
      <c r="N1749" s="256"/>
      <c r="O1749" s="256"/>
      <c r="P1749" s="256"/>
      <c r="Q1749" s="256"/>
      <c r="R1749" s="256"/>
      <c r="S1749" s="256"/>
      <c r="T1749" s="256"/>
      <c r="U1749" s="256"/>
      <c r="V1749" s="256"/>
      <c r="W1749" s="256"/>
      <c r="X1749" s="256"/>
      <c r="Y1749" s="256"/>
      <c r="Z1749" s="256"/>
      <c r="AA1749" s="256"/>
      <c r="AB1749" s="256"/>
      <c r="AC1749" s="257"/>
      <c r="AD1749" s="205">
        <f>'Art. 121'!AF1689</f>
        <v>3</v>
      </c>
      <c r="AE1749" s="91" t="str">
        <f t="shared" si="294"/>
        <v>No aplica</v>
      </c>
      <c r="AF1749">
        <f t="shared" si="295"/>
        <v>1.5</v>
      </c>
      <c r="AG1749" s="89" t="str">
        <f t="shared" si="296"/>
        <v>No aplica</v>
      </c>
      <c r="AH1749" s="92" t="e">
        <f t="shared" si="297"/>
        <v>#VALUE!</v>
      </c>
      <c r="AI1749" s="93" t="str">
        <f t="shared" si="298"/>
        <v>No aplica</v>
      </c>
      <c r="AJ1749" s="93" t="e">
        <f t="shared" si="299"/>
        <v>#VALUE!</v>
      </c>
      <c r="AK1749" s="93" t="e">
        <f t="shared" si="300"/>
        <v>#VALUE!</v>
      </c>
    </row>
    <row r="1750" spans="1:37" ht="25.35" customHeight="1" thickTop="1" thickBot="1">
      <c r="A1750" s="255" t="s">
        <v>1507</v>
      </c>
      <c r="B1750" s="256"/>
      <c r="C1750" s="256"/>
      <c r="D1750" s="256"/>
      <c r="E1750" s="256"/>
      <c r="F1750" s="256"/>
      <c r="G1750" s="256"/>
      <c r="H1750" s="256"/>
      <c r="I1750" s="256"/>
      <c r="J1750" s="256"/>
      <c r="K1750" s="256"/>
      <c r="L1750" s="256"/>
      <c r="M1750" s="256"/>
      <c r="N1750" s="256"/>
      <c r="O1750" s="256"/>
      <c r="P1750" s="256"/>
      <c r="Q1750" s="256"/>
      <c r="R1750" s="256"/>
      <c r="S1750" s="256"/>
      <c r="T1750" s="256"/>
      <c r="U1750" s="256"/>
      <c r="V1750" s="256"/>
      <c r="W1750" s="256"/>
      <c r="X1750" s="256"/>
      <c r="Y1750" s="256"/>
      <c r="Z1750" s="256"/>
      <c r="AA1750" s="256"/>
      <c r="AB1750" s="256"/>
      <c r="AC1750" s="257"/>
      <c r="AD1750" s="205">
        <f>'Art. 121'!AF1690</f>
        <v>3</v>
      </c>
      <c r="AE1750" s="91" t="str">
        <f t="shared" si="294"/>
        <v>No aplica</v>
      </c>
      <c r="AF1750">
        <f t="shared" si="295"/>
        <v>1.5</v>
      </c>
      <c r="AG1750" s="89" t="str">
        <f t="shared" si="296"/>
        <v>No aplica</v>
      </c>
      <c r="AH1750" s="92" t="e">
        <f t="shared" si="297"/>
        <v>#VALUE!</v>
      </c>
      <c r="AI1750" s="93" t="str">
        <f t="shared" si="298"/>
        <v>No aplica</v>
      </c>
      <c r="AJ1750" s="93" t="e">
        <f t="shared" si="299"/>
        <v>#VALUE!</v>
      </c>
      <c r="AK1750" s="93" t="e">
        <f t="shared" si="300"/>
        <v>#VALUE!</v>
      </c>
    </row>
    <row r="1751" spans="1:37" ht="25.35" customHeight="1" thickTop="1">
      <c r="A1751" s="304" t="s">
        <v>2462</v>
      </c>
      <c r="B1751" s="304"/>
      <c r="C1751" s="304"/>
      <c r="D1751" s="304"/>
      <c r="E1751" s="304"/>
      <c r="F1751" s="304"/>
      <c r="G1751" s="304"/>
      <c r="H1751" s="304"/>
      <c r="I1751" s="304"/>
      <c r="J1751" s="304"/>
      <c r="K1751" s="304"/>
      <c r="L1751" s="304"/>
      <c r="M1751" s="304"/>
      <c r="N1751" s="304"/>
      <c r="O1751" s="304"/>
      <c r="P1751" s="304"/>
      <c r="Q1751" s="304"/>
      <c r="R1751" s="304"/>
      <c r="S1751" s="304"/>
      <c r="T1751" s="304"/>
      <c r="U1751" s="304"/>
      <c r="V1751" s="304"/>
      <c r="W1751" s="304"/>
      <c r="X1751" s="304"/>
      <c r="Y1751" s="304"/>
      <c r="Z1751" s="304"/>
      <c r="AA1751" s="304"/>
      <c r="AB1751" s="304"/>
      <c r="AC1751" s="304"/>
      <c r="AD1751" s="304"/>
      <c r="AE1751" s="91">
        <f>SUM(AE1700:AE1750)</f>
        <v>0</v>
      </c>
      <c r="AF1751" s="63"/>
      <c r="AG1751" s="94">
        <f>SUM(AG1700:AG1750)</f>
        <v>0</v>
      </c>
      <c r="AH1751" s="95"/>
      <c r="AI1751" s="96"/>
      <c r="AJ1751" s="96"/>
      <c r="AK1751" s="96"/>
    </row>
    <row r="1752" spans="1:37" ht="25.35" customHeight="1">
      <c r="A1752" s="302" t="s">
        <v>2463</v>
      </c>
      <c r="B1752" s="302"/>
      <c r="C1752" s="302"/>
      <c r="D1752" s="302"/>
      <c r="E1752" s="302"/>
      <c r="F1752" s="302"/>
      <c r="G1752" s="302"/>
      <c r="H1752" s="302"/>
      <c r="I1752" s="302"/>
      <c r="J1752" s="302"/>
      <c r="K1752" s="302"/>
      <c r="L1752" s="302"/>
      <c r="M1752" s="302"/>
      <c r="N1752" s="302"/>
      <c r="O1752" s="302"/>
      <c r="P1752" s="302"/>
      <c r="Q1752" s="302"/>
      <c r="R1752" s="302"/>
      <c r="S1752" s="302"/>
      <c r="T1752" s="302"/>
      <c r="U1752" s="302"/>
      <c r="V1752" s="302"/>
      <c r="W1752" s="302"/>
      <c r="X1752" s="302"/>
      <c r="Y1752" s="302"/>
      <c r="Z1752" s="302"/>
      <c r="AA1752" s="302"/>
      <c r="AB1752" s="302"/>
      <c r="AC1752" s="302"/>
      <c r="AD1752" s="302"/>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05" t="s">
        <v>79</v>
      </c>
      <c r="B1754" s="305"/>
      <c r="C1754" s="305"/>
      <c r="D1754" s="305"/>
      <c r="E1754" s="305"/>
      <c r="F1754" s="305"/>
      <c r="G1754" s="305"/>
      <c r="H1754" s="305"/>
      <c r="I1754" s="305"/>
      <c r="J1754" s="305"/>
      <c r="K1754" s="305"/>
      <c r="L1754" s="305"/>
      <c r="M1754" s="305"/>
      <c r="N1754" s="305"/>
      <c r="O1754" s="305"/>
      <c r="P1754" s="305"/>
      <c r="Q1754" s="305"/>
      <c r="R1754" s="305"/>
      <c r="S1754" s="305"/>
      <c r="T1754" s="305"/>
      <c r="U1754" s="305"/>
      <c r="V1754" s="305"/>
      <c r="W1754" s="305"/>
      <c r="X1754" s="305"/>
      <c r="Y1754" s="305"/>
      <c r="Z1754" s="305"/>
      <c r="AA1754" s="305"/>
      <c r="AB1754" s="305"/>
      <c r="AC1754" s="305"/>
      <c r="AD1754" s="106" t="s">
        <v>67</v>
      </c>
      <c r="AE1754" s="107" t="s">
        <v>9</v>
      </c>
      <c r="AF1754" s="89" t="s">
        <v>1877</v>
      </c>
      <c r="AG1754" s="89" t="s">
        <v>1878</v>
      </c>
      <c r="AH1754" s="89" t="s">
        <v>1879</v>
      </c>
      <c r="AI1754" s="90" t="s">
        <v>1880</v>
      </c>
      <c r="AJ1754" s="89"/>
      <c r="AK1754" s="90" t="s">
        <v>1881</v>
      </c>
    </row>
    <row r="1755" spans="1:37" ht="25.35" customHeight="1" thickTop="1" thickBot="1">
      <c r="A1755" s="296" t="s">
        <v>1508</v>
      </c>
      <c r="B1755" s="297"/>
      <c r="C1755" s="297"/>
      <c r="D1755" s="297"/>
      <c r="E1755" s="297"/>
      <c r="F1755" s="297"/>
      <c r="G1755" s="297"/>
      <c r="H1755" s="297"/>
      <c r="I1755" s="297"/>
      <c r="J1755" s="297"/>
      <c r="K1755" s="297"/>
      <c r="L1755" s="297"/>
      <c r="M1755" s="297"/>
      <c r="N1755" s="297"/>
      <c r="O1755" s="297"/>
      <c r="P1755" s="297"/>
      <c r="Q1755" s="297"/>
      <c r="R1755" s="297"/>
      <c r="S1755" s="297"/>
      <c r="T1755" s="297"/>
      <c r="U1755" s="297"/>
      <c r="V1755" s="297"/>
      <c r="W1755" s="297"/>
      <c r="X1755" s="297"/>
      <c r="Y1755" s="297"/>
      <c r="Z1755" s="297"/>
      <c r="AA1755" s="297"/>
      <c r="AB1755" s="297"/>
      <c r="AC1755" s="298"/>
      <c r="AD1755" s="205">
        <f>'Art. 121'!AF1693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296" t="s">
        <v>2464</v>
      </c>
      <c r="B1756" s="297"/>
      <c r="C1756" s="297"/>
      <c r="D1756" s="297"/>
      <c r="E1756" s="297"/>
      <c r="F1756" s="297"/>
      <c r="G1756" s="297"/>
      <c r="H1756" s="297"/>
      <c r="I1756" s="297"/>
      <c r="J1756" s="297"/>
      <c r="K1756" s="297"/>
      <c r="L1756" s="297"/>
      <c r="M1756" s="297"/>
      <c r="N1756" s="297"/>
      <c r="O1756" s="297"/>
      <c r="P1756" s="297"/>
      <c r="Q1756" s="297"/>
      <c r="R1756" s="297"/>
      <c r="S1756" s="297"/>
      <c r="T1756" s="297"/>
      <c r="U1756" s="297"/>
      <c r="V1756" s="297"/>
      <c r="W1756" s="297"/>
      <c r="X1756" s="297"/>
      <c r="Y1756" s="297"/>
      <c r="Z1756" s="297"/>
      <c r="AA1756" s="297"/>
      <c r="AB1756" s="297"/>
      <c r="AC1756" s="298"/>
      <c r="AD1756" s="205">
        <f>'Art. 121'!AF1694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296" t="s">
        <v>2465</v>
      </c>
      <c r="B1757" s="297"/>
      <c r="C1757" s="297"/>
      <c r="D1757" s="297"/>
      <c r="E1757" s="297"/>
      <c r="F1757" s="297"/>
      <c r="G1757" s="297"/>
      <c r="H1757" s="297"/>
      <c r="I1757" s="297"/>
      <c r="J1757" s="297"/>
      <c r="K1757" s="297"/>
      <c r="L1757" s="297"/>
      <c r="M1757" s="297"/>
      <c r="N1757" s="297"/>
      <c r="O1757" s="297"/>
      <c r="P1757" s="297"/>
      <c r="Q1757" s="297"/>
      <c r="R1757" s="297"/>
      <c r="S1757" s="297"/>
      <c r="T1757" s="297"/>
      <c r="U1757" s="297"/>
      <c r="V1757" s="297"/>
      <c r="W1757" s="297"/>
      <c r="X1757" s="297"/>
      <c r="Y1757" s="297"/>
      <c r="Z1757" s="297"/>
      <c r="AA1757" s="297"/>
      <c r="AB1757" s="297"/>
      <c r="AC1757" s="298"/>
      <c r="AD1757" s="205">
        <f>'Art. 121'!AF1695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296" t="s">
        <v>2466</v>
      </c>
      <c r="B1758" s="297"/>
      <c r="C1758" s="297"/>
      <c r="D1758" s="297"/>
      <c r="E1758" s="297"/>
      <c r="F1758" s="297"/>
      <c r="G1758" s="297"/>
      <c r="H1758" s="297"/>
      <c r="I1758" s="297"/>
      <c r="J1758" s="297"/>
      <c r="K1758" s="297"/>
      <c r="L1758" s="297"/>
      <c r="M1758" s="297"/>
      <c r="N1758" s="297"/>
      <c r="O1758" s="297"/>
      <c r="P1758" s="297"/>
      <c r="Q1758" s="297"/>
      <c r="R1758" s="297"/>
      <c r="S1758" s="297"/>
      <c r="T1758" s="297"/>
      <c r="U1758" s="297"/>
      <c r="V1758" s="297"/>
      <c r="W1758" s="297"/>
      <c r="X1758" s="297"/>
      <c r="Y1758" s="297"/>
      <c r="Z1758" s="297"/>
      <c r="AA1758" s="297"/>
      <c r="AB1758" s="297"/>
      <c r="AC1758" s="298"/>
      <c r="AD1758" s="205">
        <f>'Art. 121'!AF1696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296" t="s">
        <v>1512</v>
      </c>
      <c r="B1759" s="297"/>
      <c r="C1759" s="297"/>
      <c r="D1759" s="297"/>
      <c r="E1759" s="297"/>
      <c r="F1759" s="297"/>
      <c r="G1759" s="297"/>
      <c r="H1759" s="297"/>
      <c r="I1759" s="297"/>
      <c r="J1759" s="297"/>
      <c r="K1759" s="297"/>
      <c r="L1759" s="297"/>
      <c r="M1759" s="297"/>
      <c r="N1759" s="297"/>
      <c r="O1759" s="297"/>
      <c r="P1759" s="297"/>
      <c r="Q1759" s="297"/>
      <c r="R1759" s="297"/>
      <c r="S1759" s="297"/>
      <c r="T1759" s="297"/>
      <c r="U1759" s="297"/>
      <c r="V1759" s="297"/>
      <c r="W1759" s="297"/>
      <c r="X1759" s="297"/>
      <c r="Y1759" s="297"/>
      <c r="Z1759" s="297"/>
      <c r="AA1759" s="297"/>
      <c r="AB1759" s="297"/>
      <c r="AC1759" s="298"/>
      <c r="AD1759" s="205">
        <f>'Art. 121'!AF1697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04" t="s">
        <v>2467</v>
      </c>
      <c r="B1760" s="304"/>
      <c r="C1760" s="304"/>
      <c r="D1760" s="304"/>
      <c r="E1760" s="304"/>
      <c r="F1760" s="304"/>
      <c r="G1760" s="304"/>
      <c r="H1760" s="304"/>
      <c r="I1760" s="304"/>
      <c r="J1760" s="304"/>
      <c r="K1760" s="304"/>
      <c r="L1760" s="304"/>
      <c r="M1760" s="304"/>
      <c r="N1760" s="304"/>
      <c r="O1760" s="304"/>
      <c r="P1760" s="304"/>
      <c r="Q1760" s="304"/>
      <c r="R1760" s="304"/>
      <c r="S1760" s="304"/>
      <c r="T1760" s="304"/>
      <c r="U1760" s="304"/>
      <c r="V1760" s="304"/>
      <c r="W1760" s="304"/>
      <c r="X1760" s="304"/>
      <c r="Y1760" s="304"/>
      <c r="Z1760" s="304"/>
      <c r="AA1760" s="304"/>
      <c r="AB1760" s="304"/>
      <c r="AC1760" s="304"/>
      <c r="AD1760" s="304"/>
      <c r="AE1760" s="91">
        <f>SUM(AE1753:AE1759)</f>
        <v>0</v>
      </c>
      <c r="AF1760" s="63"/>
      <c r="AG1760" s="94">
        <f>SUM(AG1755:AG1759)</f>
        <v>0</v>
      </c>
      <c r="AH1760" s="95"/>
      <c r="AI1760" s="96"/>
      <c r="AJ1760" s="96"/>
      <c r="AK1760" s="96"/>
    </row>
    <row r="1761" spans="1:37" ht="25.35" customHeight="1">
      <c r="A1761" s="302" t="s">
        <v>2468</v>
      </c>
      <c r="B1761" s="302"/>
      <c r="C1761" s="302"/>
      <c r="D1761" s="302"/>
      <c r="E1761" s="302"/>
      <c r="F1761" s="302"/>
      <c r="G1761" s="302"/>
      <c r="H1761" s="302"/>
      <c r="I1761" s="302"/>
      <c r="J1761" s="302"/>
      <c r="K1761" s="302"/>
      <c r="L1761" s="302"/>
      <c r="M1761" s="302"/>
      <c r="N1761" s="302"/>
      <c r="O1761" s="302"/>
      <c r="P1761" s="302"/>
      <c r="Q1761" s="302"/>
      <c r="R1761" s="302"/>
      <c r="S1761" s="302"/>
      <c r="T1761" s="302"/>
      <c r="U1761" s="302"/>
      <c r="V1761" s="302"/>
      <c r="W1761" s="302"/>
      <c r="X1761" s="302"/>
      <c r="Y1761" s="302"/>
      <c r="Z1761" s="302"/>
      <c r="AA1761" s="302"/>
      <c r="AB1761" s="302"/>
      <c r="AC1761" s="302"/>
      <c r="AD1761" s="302"/>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94" t="s">
        <v>1513</v>
      </c>
      <c r="B1764" s="294"/>
      <c r="C1764" s="294"/>
      <c r="D1764" s="294"/>
      <c r="E1764" s="294"/>
      <c r="F1764" s="294"/>
      <c r="G1764" s="294"/>
      <c r="H1764" s="294"/>
      <c r="I1764" s="294"/>
      <c r="J1764" s="294"/>
      <c r="K1764" s="294"/>
      <c r="L1764" s="294"/>
      <c r="M1764" s="294"/>
      <c r="N1764" s="294"/>
      <c r="O1764" s="294"/>
      <c r="P1764" s="294"/>
      <c r="Q1764" s="294"/>
      <c r="R1764" s="294"/>
      <c r="S1764" s="294"/>
      <c r="T1764" s="294"/>
      <c r="U1764" s="294"/>
      <c r="V1764" s="294"/>
      <c r="W1764" s="294"/>
      <c r="X1764" s="294"/>
      <c r="Y1764" s="294"/>
      <c r="Z1764" s="294"/>
      <c r="AA1764" s="294"/>
      <c r="AB1764" s="294"/>
      <c r="AC1764" s="294"/>
      <c r="AD1764" s="204"/>
      <c r="AE1764" s="204"/>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03" t="s">
        <v>44</v>
      </c>
      <c r="B1767" s="303"/>
      <c r="C1767" s="303"/>
      <c r="D1767" s="303"/>
      <c r="E1767" s="303"/>
      <c r="F1767" s="303"/>
      <c r="G1767" s="303"/>
      <c r="H1767" s="303"/>
      <c r="I1767" s="303"/>
      <c r="J1767" s="303"/>
      <c r="K1767" s="303"/>
      <c r="L1767" s="303"/>
      <c r="M1767" s="303"/>
      <c r="N1767" s="303"/>
      <c r="O1767" s="303"/>
      <c r="P1767" s="303"/>
      <c r="Q1767" s="303"/>
      <c r="R1767" s="303"/>
      <c r="S1767" s="303"/>
      <c r="T1767" s="303"/>
      <c r="U1767" s="303"/>
      <c r="V1767" s="303"/>
      <c r="W1767" s="303"/>
      <c r="X1767" s="303"/>
      <c r="Y1767" s="303"/>
      <c r="Z1767" s="303"/>
      <c r="AA1767" s="303"/>
      <c r="AB1767" s="303"/>
      <c r="AC1767" s="303"/>
      <c r="AD1767" s="67" t="s">
        <v>67</v>
      </c>
      <c r="AE1767" s="201" t="s">
        <v>9</v>
      </c>
      <c r="AF1767" s="89" t="s">
        <v>1877</v>
      </c>
      <c r="AG1767" s="89" t="s">
        <v>1878</v>
      </c>
      <c r="AH1767" s="89" t="s">
        <v>1879</v>
      </c>
      <c r="AI1767" s="90" t="s">
        <v>1880</v>
      </c>
      <c r="AJ1767" s="89"/>
      <c r="AK1767" s="90" t="s">
        <v>1881</v>
      </c>
    </row>
    <row r="1768" spans="1:37" ht="25.35" customHeight="1" thickTop="1" thickBot="1">
      <c r="A1768" s="296" t="s">
        <v>960</v>
      </c>
      <c r="B1768" s="297"/>
      <c r="C1768" s="297"/>
      <c r="D1768" s="297"/>
      <c r="E1768" s="297"/>
      <c r="F1768" s="297"/>
      <c r="G1768" s="297"/>
      <c r="H1768" s="297"/>
      <c r="I1768" s="297"/>
      <c r="J1768" s="297"/>
      <c r="K1768" s="297"/>
      <c r="L1768" s="297"/>
      <c r="M1768" s="297"/>
      <c r="N1768" s="297"/>
      <c r="O1768" s="297"/>
      <c r="P1768" s="297"/>
      <c r="Q1768" s="297"/>
      <c r="R1768" s="297"/>
      <c r="S1768" s="297"/>
      <c r="T1768" s="297"/>
      <c r="U1768" s="297"/>
      <c r="V1768" s="297"/>
      <c r="W1768" s="297"/>
      <c r="X1768" s="297"/>
      <c r="Y1768" s="297"/>
      <c r="Z1768" s="297"/>
      <c r="AA1768" s="297"/>
      <c r="AB1768" s="297"/>
      <c r="AC1768" s="298"/>
      <c r="AD1768" s="205">
        <f>'Art. 121'!AF1706</f>
        <v>3</v>
      </c>
      <c r="AE1768" s="91" t="str">
        <f t="shared" ref="AE1768:AE1775" si="301">IF(AG1768=1,AK1768,AG1768)</f>
        <v>No aplica</v>
      </c>
      <c r="AF1768">
        <f t="shared" ref="AF1768:AF1775" si="302">AD1768/2</f>
        <v>1.5</v>
      </c>
      <c r="AG1768" s="89" t="str">
        <f t="shared" ref="AG1768:AG1775" si="303">IF(AND(AF1768&gt;=0,AF1768&lt;=1),1,"No aplica")</f>
        <v>No aplica</v>
      </c>
      <c r="AH1768" s="92" t="e">
        <f t="shared" ref="AH1768:AH1775" si="304">AD1768/(AG1768*2)</f>
        <v>#VALUE!</v>
      </c>
      <c r="AI1768" s="93" t="str">
        <f t="shared" ref="AI1768:AI1775" si="305">IF(AG1768=1,AG1768/$AG$1776,"No aplica")</f>
        <v>No aplica</v>
      </c>
      <c r="AJ1768" s="93" t="e">
        <f t="shared" ref="AJ1768:AJ1775" si="306">AF1768*AI1768</f>
        <v>#VALUE!</v>
      </c>
      <c r="AK1768" s="93" t="e">
        <f t="shared" ref="AK1768:AK1775" si="307">AJ1768*$AE$23</f>
        <v>#VALUE!</v>
      </c>
    </row>
    <row r="1769" spans="1:37" ht="25.35" customHeight="1" thickTop="1" thickBot="1">
      <c r="A1769" s="296" t="s">
        <v>961</v>
      </c>
      <c r="B1769" s="297"/>
      <c r="C1769" s="297"/>
      <c r="D1769" s="297"/>
      <c r="E1769" s="297"/>
      <c r="F1769" s="297"/>
      <c r="G1769" s="297"/>
      <c r="H1769" s="297"/>
      <c r="I1769" s="297"/>
      <c r="J1769" s="297"/>
      <c r="K1769" s="297"/>
      <c r="L1769" s="297"/>
      <c r="M1769" s="297"/>
      <c r="N1769" s="297"/>
      <c r="O1769" s="297"/>
      <c r="P1769" s="297"/>
      <c r="Q1769" s="297"/>
      <c r="R1769" s="297"/>
      <c r="S1769" s="297"/>
      <c r="T1769" s="297"/>
      <c r="U1769" s="297"/>
      <c r="V1769" s="297"/>
      <c r="W1769" s="297"/>
      <c r="X1769" s="297"/>
      <c r="Y1769" s="297"/>
      <c r="Z1769" s="297"/>
      <c r="AA1769" s="297"/>
      <c r="AB1769" s="297"/>
      <c r="AC1769" s="298"/>
      <c r="AD1769" s="205">
        <f>'Art. 121'!AF1707</f>
        <v>3</v>
      </c>
      <c r="AE1769" s="91" t="str">
        <f t="shared" si="301"/>
        <v>No aplica</v>
      </c>
      <c r="AF1769">
        <f t="shared" si="302"/>
        <v>1.5</v>
      </c>
      <c r="AG1769" s="89" t="str">
        <f t="shared" si="303"/>
        <v>No aplica</v>
      </c>
      <c r="AH1769" s="92" t="e">
        <f t="shared" si="304"/>
        <v>#VALUE!</v>
      </c>
      <c r="AI1769" s="93" t="str">
        <f t="shared" si="305"/>
        <v>No aplica</v>
      </c>
      <c r="AJ1769" s="93" t="e">
        <f t="shared" si="306"/>
        <v>#VALUE!</v>
      </c>
      <c r="AK1769" s="93" t="e">
        <f t="shared" si="307"/>
        <v>#VALUE!</v>
      </c>
    </row>
    <row r="1770" spans="1:37" ht="25.35" customHeight="1" thickTop="1" thickBot="1">
      <c r="A1770" s="296" t="s">
        <v>1515</v>
      </c>
      <c r="B1770" s="297"/>
      <c r="C1770" s="297"/>
      <c r="D1770" s="297"/>
      <c r="E1770" s="297"/>
      <c r="F1770" s="297"/>
      <c r="G1770" s="297"/>
      <c r="H1770" s="297"/>
      <c r="I1770" s="297"/>
      <c r="J1770" s="297"/>
      <c r="K1770" s="297"/>
      <c r="L1770" s="297"/>
      <c r="M1770" s="297"/>
      <c r="N1770" s="297"/>
      <c r="O1770" s="297"/>
      <c r="P1770" s="297"/>
      <c r="Q1770" s="297"/>
      <c r="R1770" s="297"/>
      <c r="S1770" s="297"/>
      <c r="T1770" s="297"/>
      <c r="U1770" s="297"/>
      <c r="V1770" s="297"/>
      <c r="W1770" s="297"/>
      <c r="X1770" s="297"/>
      <c r="Y1770" s="297"/>
      <c r="Z1770" s="297"/>
      <c r="AA1770" s="297"/>
      <c r="AB1770" s="297"/>
      <c r="AC1770" s="298"/>
      <c r="AD1770" s="205">
        <f>'Art. 121'!AF1708</f>
        <v>3</v>
      </c>
      <c r="AE1770" s="91" t="str">
        <f t="shared" si="301"/>
        <v>No aplica</v>
      </c>
      <c r="AF1770">
        <f t="shared" si="302"/>
        <v>1.5</v>
      </c>
      <c r="AG1770" s="89" t="str">
        <f t="shared" si="303"/>
        <v>No aplica</v>
      </c>
      <c r="AH1770" s="92" t="e">
        <f t="shared" si="304"/>
        <v>#VALUE!</v>
      </c>
      <c r="AI1770" s="93" t="str">
        <f t="shared" si="305"/>
        <v>No aplica</v>
      </c>
      <c r="AJ1770" s="93" t="e">
        <f t="shared" si="306"/>
        <v>#VALUE!</v>
      </c>
      <c r="AK1770" s="93" t="e">
        <f t="shared" si="307"/>
        <v>#VALUE!</v>
      </c>
    </row>
    <row r="1771" spans="1:37" ht="25.35" customHeight="1" thickTop="1" thickBot="1">
      <c r="A1771" s="296" t="s">
        <v>1516</v>
      </c>
      <c r="B1771" s="297"/>
      <c r="C1771" s="297"/>
      <c r="D1771" s="297"/>
      <c r="E1771" s="297"/>
      <c r="F1771" s="297"/>
      <c r="G1771" s="297"/>
      <c r="H1771" s="297"/>
      <c r="I1771" s="297"/>
      <c r="J1771" s="297"/>
      <c r="K1771" s="297"/>
      <c r="L1771" s="297"/>
      <c r="M1771" s="297"/>
      <c r="N1771" s="297"/>
      <c r="O1771" s="297"/>
      <c r="P1771" s="297"/>
      <c r="Q1771" s="297"/>
      <c r="R1771" s="297"/>
      <c r="S1771" s="297"/>
      <c r="T1771" s="297"/>
      <c r="U1771" s="297"/>
      <c r="V1771" s="297"/>
      <c r="W1771" s="297"/>
      <c r="X1771" s="297"/>
      <c r="Y1771" s="297"/>
      <c r="Z1771" s="297"/>
      <c r="AA1771" s="297"/>
      <c r="AB1771" s="297"/>
      <c r="AC1771" s="298"/>
      <c r="AD1771" s="205">
        <f>'Art. 121'!AF1709</f>
        <v>3</v>
      </c>
      <c r="AE1771" s="91" t="str">
        <f t="shared" si="301"/>
        <v>No aplica</v>
      </c>
      <c r="AF1771">
        <f t="shared" si="302"/>
        <v>1.5</v>
      </c>
      <c r="AG1771" s="89" t="str">
        <f t="shared" si="303"/>
        <v>No aplica</v>
      </c>
      <c r="AH1771" s="92" t="e">
        <f t="shared" si="304"/>
        <v>#VALUE!</v>
      </c>
      <c r="AI1771" s="93" t="str">
        <f t="shared" si="305"/>
        <v>No aplica</v>
      </c>
      <c r="AJ1771" s="93" t="e">
        <f t="shared" si="306"/>
        <v>#VALUE!</v>
      </c>
      <c r="AK1771" s="93" t="e">
        <f t="shared" si="307"/>
        <v>#VALUE!</v>
      </c>
    </row>
    <row r="1772" spans="1:37" ht="25.35" customHeight="1" thickTop="1" thickBot="1">
      <c r="A1772" s="296" t="s">
        <v>1517</v>
      </c>
      <c r="B1772" s="297"/>
      <c r="C1772" s="297"/>
      <c r="D1772" s="297"/>
      <c r="E1772" s="297"/>
      <c r="F1772" s="297"/>
      <c r="G1772" s="297"/>
      <c r="H1772" s="297"/>
      <c r="I1772" s="297"/>
      <c r="J1772" s="297"/>
      <c r="K1772" s="297"/>
      <c r="L1772" s="297"/>
      <c r="M1772" s="297"/>
      <c r="N1772" s="297"/>
      <c r="O1772" s="297"/>
      <c r="P1772" s="297"/>
      <c r="Q1772" s="297"/>
      <c r="R1772" s="297"/>
      <c r="S1772" s="297"/>
      <c r="T1772" s="297"/>
      <c r="U1772" s="297"/>
      <c r="V1772" s="297"/>
      <c r="W1772" s="297"/>
      <c r="X1772" s="297"/>
      <c r="Y1772" s="297"/>
      <c r="Z1772" s="297"/>
      <c r="AA1772" s="297"/>
      <c r="AB1772" s="297"/>
      <c r="AC1772" s="298"/>
      <c r="AD1772" s="205">
        <f>'Art. 121'!AF1710</f>
        <v>3</v>
      </c>
      <c r="AE1772" s="91" t="str">
        <f t="shared" si="301"/>
        <v>No aplica</v>
      </c>
      <c r="AF1772">
        <f t="shared" si="302"/>
        <v>1.5</v>
      </c>
      <c r="AG1772" s="89" t="str">
        <f t="shared" si="303"/>
        <v>No aplica</v>
      </c>
      <c r="AH1772" s="92" t="e">
        <f t="shared" si="304"/>
        <v>#VALUE!</v>
      </c>
      <c r="AI1772" s="93" t="str">
        <f t="shared" si="305"/>
        <v>No aplica</v>
      </c>
      <c r="AJ1772" s="93" t="e">
        <f t="shared" si="306"/>
        <v>#VALUE!</v>
      </c>
      <c r="AK1772" s="93" t="e">
        <f t="shared" si="307"/>
        <v>#VALUE!</v>
      </c>
    </row>
    <row r="1773" spans="1:37" ht="25.35" customHeight="1" thickTop="1" thickBot="1">
      <c r="A1773" s="296" t="s">
        <v>1518</v>
      </c>
      <c r="B1773" s="297"/>
      <c r="C1773" s="297"/>
      <c r="D1773" s="297"/>
      <c r="E1773" s="297"/>
      <c r="F1773" s="297"/>
      <c r="G1773" s="297"/>
      <c r="H1773" s="297"/>
      <c r="I1773" s="297"/>
      <c r="J1773" s="297"/>
      <c r="K1773" s="297"/>
      <c r="L1773" s="297"/>
      <c r="M1773" s="297"/>
      <c r="N1773" s="297"/>
      <c r="O1773" s="297"/>
      <c r="P1773" s="297"/>
      <c r="Q1773" s="297"/>
      <c r="R1773" s="297"/>
      <c r="S1773" s="297"/>
      <c r="T1773" s="297"/>
      <c r="U1773" s="297"/>
      <c r="V1773" s="297"/>
      <c r="W1773" s="297"/>
      <c r="X1773" s="297"/>
      <c r="Y1773" s="297"/>
      <c r="Z1773" s="297"/>
      <c r="AA1773" s="297"/>
      <c r="AB1773" s="297"/>
      <c r="AC1773" s="298"/>
      <c r="AD1773" s="205">
        <f>'Art. 121'!AF1711</f>
        <v>3</v>
      </c>
      <c r="AE1773" s="91" t="str">
        <f t="shared" si="301"/>
        <v>No aplica</v>
      </c>
      <c r="AF1773">
        <f t="shared" si="302"/>
        <v>1.5</v>
      </c>
      <c r="AG1773" s="89" t="str">
        <f t="shared" si="303"/>
        <v>No aplica</v>
      </c>
      <c r="AH1773" s="92" t="e">
        <f t="shared" si="304"/>
        <v>#VALUE!</v>
      </c>
      <c r="AI1773" s="93" t="str">
        <f t="shared" si="305"/>
        <v>No aplica</v>
      </c>
      <c r="AJ1773" s="93" t="e">
        <f t="shared" si="306"/>
        <v>#VALUE!</v>
      </c>
      <c r="AK1773" s="93" t="e">
        <f t="shared" si="307"/>
        <v>#VALUE!</v>
      </c>
    </row>
    <row r="1774" spans="1:37" ht="25.35" customHeight="1" thickTop="1" thickBot="1">
      <c r="A1774" s="296" t="s">
        <v>1519</v>
      </c>
      <c r="B1774" s="297"/>
      <c r="C1774" s="297"/>
      <c r="D1774" s="297"/>
      <c r="E1774" s="297"/>
      <c r="F1774" s="297"/>
      <c r="G1774" s="297"/>
      <c r="H1774" s="297"/>
      <c r="I1774" s="297"/>
      <c r="J1774" s="297"/>
      <c r="K1774" s="297"/>
      <c r="L1774" s="297"/>
      <c r="M1774" s="297"/>
      <c r="N1774" s="297"/>
      <c r="O1774" s="297"/>
      <c r="P1774" s="297"/>
      <c r="Q1774" s="297"/>
      <c r="R1774" s="297"/>
      <c r="S1774" s="297"/>
      <c r="T1774" s="297"/>
      <c r="U1774" s="297"/>
      <c r="V1774" s="297"/>
      <c r="W1774" s="297"/>
      <c r="X1774" s="297"/>
      <c r="Y1774" s="297"/>
      <c r="Z1774" s="297"/>
      <c r="AA1774" s="297"/>
      <c r="AB1774" s="297"/>
      <c r="AC1774" s="298"/>
      <c r="AD1774" s="205">
        <f>'Art. 121'!AF1712</f>
        <v>3</v>
      </c>
      <c r="AE1774" s="91" t="str">
        <f t="shared" si="301"/>
        <v>No aplica</v>
      </c>
      <c r="AF1774">
        <f t="shared" si="302"/>
        <v>1.5</v>
      </c>
      <c r="AG1774" s="89" t="str">
        <f t="shared" si="303"/>
        <v>No aplica</v>
      </c>
      <c r="AH1774" s="92" t="e">
        <f t="shared" si="304"/>
        <v>#VALUE!</v>
      </c>
      <c r="AI1774" s="93" t="str">
        <f t="shared" si="305"/>
        <v>No aplica</v>
      </c>
      <c r="AJ1774" s="93" t="e">
        <f t="shared" si="306"/>
        <v>#VALUE!</v>
      </c>
      <c r="AK1774" s="93" t="e">
        <f t="shared" si="307"/>
        <v>#VALUE!</v>
      </c>
    </row>
    <row r="1775" spans="1:37" ht="25.35" customHeight="1" thickTop="1" thickBot="1">
      <c r="A1775" s="296" t="s">
        <v>1520</v>
      </c>
      <c r="B1775" s="297"/>
      <c r="C1775" s="297"/>
      <c r="D1775" s="297"/>
      <c r="E1775" s="297"/>
      <c r="F1775" s="297"/>
      <c r="G1775" s="297"/>
      <c r="H1775" s="297"/>
      <c r="I1775" s="297"/>
      <c r="J1775" s="297"/>
      <c r="K1775" s="297"/>
      <c r="L1775" s="297"/>
      <c r="M1775" s="297"/>
      <c r="N1775" s="297"/>
      <c r="O1775" s="297"/>
      <c r="P1775" s="297"/>
      <c r="Q1775" s="297"/>
      <c r="R1775" s="297"/>
      <c r="S1775" s="297"/>
      <c r="T1775" s="297"/>
      <c r="U1775" s="297"/>
      <c r="V1775" s="297"/>
      <c r="W1775" s="297"/>
      <c r="X1775" s="297"/>
      <c r="Y1775" s="297"/>
      <c r="Z1775" s="297"/>
      <c r="AA1775" s="297"/>
      <c r="AB1775" s="297"/>
      <c r="AC1775" s="298"/>
      <c r="AD1775" s="205">
        <f>'Art. 121'!AF1713</f>
        <v>3</v>
      </c>
      <c r="AE1775" s="91" t="str">
        <f t="shared" si="301"/>
        <v>No aplica</v>
      </c>
      <c r="AF1775">
        <f t="shared" si="302"/>
        <v>1.5</v>
      </c>
      <c r="AG1775" s="89" t="str">
        <f t="shared" si="303"/>
        <v>No aplica</v>
      </c>
      <c r="AH1775" s="92" t="e">
        <f t="shared" si="304"/>
        <v>#VALUE!</v>
      </c>
      <c r="AI1775" s="93" t="str">
        <f t="shared" si="305"/>
        <v>No aplica</v>
      </c>
      <c r="AJ1775" s="93" t="e">
        <f t="shared" si="306"/>
        <v>#VALUE!</v>
      </c>
      <c r="AK1775" s="93" t="e">
        <f t="shared" si="307"/>
        <v>#VALUE!</v>
      </c>
    </row>
    <row r="1776" spans="1:37" ht="25.35" customHeight="1" thickTop="1">
      <c r="A1776" s="304" t="s">
        <v>2469</v>
      </c>
      <c r="B1776" s="304"/>
      <c r="C1776" s="304"/>
      <c r="D1776" s="304"/>
      <c r="E1776" s="304"/>
      <c r="F1776" s="304"/>
      <c r="G1776" s="304"/>
      <c r="H1776" s="304"/>
      <c r="I1776" s="304"/>
      <c r="J1776" s="304"/>
      <c r="K1776" s="304"/>
      <c r="L1776" s="304"/>
      <c r="M1776" s="304"/>
      <c r="N1776" s="304"/>
      <c r="O1776" s="304"/>
      <c r="P1776" s="304"/>
      <c r="Q1776" s="304"/>
      <c r="R1776" s="304"/>
      <c r="S1776" s="304"/>
      <c r="T1776" s="304"/>
      <c r="U1776" s="304"/>
      <c r="V1776" s="304"/>
      <c r="W1776" s="304"/>
      <c r="X1776" s="304"/>
      <c r="Y1776" s="304"/>
      <c r="Z1776" s="304"/>
      <c r="AA1776" s="304"/>
      <c r="AB1776" s="304"/>
      <c r="AC1776" s="304"/>
      <c r="AD1776" s="304"/>
      <c r="AE1776" s="91">
        <f>SUM(AE1768:AE1775)</f>
        <v>0</v>
      </c>
      <c r="AF1776" s="63"/>
      <c r="AG1776" s="94">
        <f>SUM(AG1768:AG1775)</f>
        <v>0</v>
      </c>
      <c r="AH1776" s="95"/>
      <c r="AI1776" s="96"/>
      <c r="AJ1776" s="96"/>
      <c r="AK1776" s="96"/>
    </row>
    <row r="1777" spans="1:37" ht="25.35" customHeight="1">
      <c r="A1777" s="302" t="s">
        <v>2470</v>
      </c>
      <c r="B1777" s="302"/>
      <c r="C1777" s="302"/>
      <c r="D1777" s="302"/>
      <c r="E1777" s="302"/>
      <c r="F1777" s="302"/>
      <c r="G1777" s="302"/>
      <c r="H1777" s="302"/>
      <c r="I1777" s="302"/>
      <c r="J1777" s="302"/>
      <c r="K1777" s="302"/>
      <c r="L1777" s="302"/>
      <c r="M1777" s="302"/>
      <c r="N1777" s="302"/>
      <c r="O1777" s="302"/>
      <c r="P1777" s="302"/>
      <c r="Q1777" s="302"/>
      <c r="R1777" s="302"/>
      <c r="S1777" s="302"/>
      <c r="T1777" s="302"/>
      <c r="U1777" s="302"/>
      <c r="V1777" s="302"/>
      <c r="W1777" s="302"/>
      <c r="X1777" s="302"/>
      <c r="Y1777" s="302"/>
      <c r="Z1777" s="302"/>
      <c r="AA1777" s="302"/>
      <c r="AB1777" s="302"/>
      <c r="AC1777" s="302"/>
      <c r="AD1777" s="302"/>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05" t="s">
        <v>79</v>
      </c>
      <c r="B1779" s="305"/>
      <c r="C1779" s="305"/>
      <c r="D1779" s="305"/>
      <c r="E1779" s="305"/>
      <c r="F1779" s="305"/>
      <c r="G1779" s="305"/>
      <c r="H1779" s="305"/>
      <c r="I1779" s="305"/>
      <c r="J1779" s="305"/>
      <c r="K1779" s="305"/>
      <c r="L1779" s="305"/>
      <c r="M1779" s="305"/>
      <c r="N1779" s="305"/>
      <c r="O1779" s="305"/>
      <c r="P1779" s="305"/>
      <c r="Q1779" s="305"/>
      <c r="R1779" s="305"/>
      <c r="S1779" s="305"/>
      <c r="T1779" s="305"/>
      <c r="U1779" s="305"/>
      <c r="V1779" s="305"/>
      <c r="W1779" s="305"/>
      <c r="X1779" s="305"/>
      <c r="Y1779" s="305"/>
      <c r="Z1779" s="305"/>
      <c r="AA1779" s="305"/>
      <c r="AB1779" s="305"/>
      <c r="AC1779" s="305"/>
      <c r="AD1779" s="106" t="s">
        <v>67</v>
      </c>
      <c r="AE1779" s="107" t="s">
        <v>9</v>
      </c>
      <c r="AF1779" s="89" t="s">
        <v>1877</v>
      </c>
      <c r="AG1779" s="89" t="s">
        <v>1878</v>
      </c>
      <c r="AH1779" s="89" t="s">
        <v>1879</v>
      </c>
      <c r="AI1779" s="90" t="s">
        <v>1880</v>
      </c>
      <c r="AJ1779" s="89"/>
      <c r="AK1779" s="90" t="s">
        <v>1881</v>
      </c>
    </row>
    <row r="1780" spans="1:37" ht="25.35" customHeight="1" thickTop="1" thickBot="1">
      <c r="A1780" s="296" t="s">
        <v>1521</v>
      </c>
      <c r="B1780" s="297"/>
      <c r="C1780" s="297"/>
      <c r="D1780" s="297"/>
      <c r="E1780" s="297"/>
      <c r="F1780" s="297"/>
      <c r="G1780" s="297"/>
      <c r="H1780" s="297"/>
      <c r="I1780" s="297"/>
      <c r="J1780" s="297"/>
      <c r="K1780" s="297"/>
      <c r="L1780" s="297"/>
      <c r="M1780" s="297"/>
      <c r="N1780" s="297"/>
      <c r="O1780" s="297"/>
      <c r="P1780" s="297"/>
      <c r="Q1780" s="297"/>
      <c r="R1780" s="297"/>
      <c r="S1780" s="297"/>
      <c r="T1780" s="297"/>
      <c r="U1780" s="297"/>
      <c r="V1780" s="297"/>
      <c r="W1780" s="297"/>
      <c r="X1780" s="297"/>
      <c r="Y1780" s="297"/>
      <c r="Z1780" s="297"/>
      <c r="AA1780" s="297"/>
      <c r="AB1780" s="297"/>
      <c r="AC1780" s="298"/>
      <c r="AD1780" s="205">
        <f>'Art. 121'!AF1716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96" t="s">
        <v>2471</v>
      </c>
      <c r="B1781" s="297"/>
      <c r="C1781" s="297"/>
      <c r="D1781" s="297"/>
      <c r="E1781" s="297"/>
      <c r="F1781" s="297"/>
      <c r="G1781" s="297"/>
      <c r="H1781" s="297"/>
      <c r="I1781" s="297"/>
      <c r="J1781" s="297"/>
      <c r="K1781" s="297"/>
      <c r="L1781" s="297"/>
      <c r="M1781" s="297"/>
      <c r="N1781" s="297"/>
      <c r="O1781" s="297"/>
      <c r="P1781" s="297"/>
      <c r="Q1781" s="297"/>
      <c r="R1781" s="297"/>
      <c r="S1781" s="297"/>
      <c r="T1781" s="297"/>
      <c r="U1781" s="297"/>
      <c r="V1781" s="297"/>
      <c r="W1781" s="297"/>
      <c r="X1781" s="297"/>
      <c r="Y1781" s="297"/>
      <c r="Z1781" s="297"/>
      <c r="AA1781" s="297"/>
      <c r="AB1781" s="297"/>
      <c r="AC1781" s="298"/>
      <c r="AD1781" s="205">
        <f>'Art. 121'!AF1717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96" t="s">
        <v>2472</v>
      </c>
      <c r="B1782" s="297"/>
      <c r="C1782" s="297"/>
      <c r="D1782" s="297"/>
      <c r="E1782" s="297"/>
      <c r="F1782" s="297"/>
      <c r="G1782" s="297"/>
      <c r="H1782" s="297"/>
      <c r="I1782" s="297"/>
      <c r="J1782" s="297"/>
      <c r="K1782" s="297"/>
      <c r="L1782" s="297"/>
      <c r="M1782" s="297"/>
      <c r="N1782" s="297"/>
      <c r="O1782" s="297"/>
      <c r="P1782" s="297"/>
      <c r="Q1782" s="297"/>
      <c r="R1782" s="297"/>
      <c r="S1782" s="297"/>
      <c r="T1782" s="297"/>
      <c r="U1782" s="297"/>
      <c r="V1782" s="297"/>
      <c r="W1782" s="297"/>
      <c r="X1782" s="297"/>
      <c r="Y1782" s="297"/>
      <c r="Z1782" s="297"/>
      <c r="AA1782" s="297"/>
      <c r="AB1782" s="297"/>
      <c r="AC1782" s="298"/>
      <c r="AD1782" s="205">
        <f>'Art. 121'!AF1718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96" t="s">
        <v>2473</v>
      </c>
      <c r="B1783" s="297"/>
      <c r="C1783" s="297"/>
      <c r="D1783" s="297"/>
      <c r="E1783" s="297"/>
      <c r="F1783" s="297"/>
      <c r="G1783" s="297"/>
      <c r="H1783" s="297"/>
      <c r="I1783" s="297"/>
      <c r="J1783" s="297"/>
      <c r="K1783" s="297"/>
      <c r="L1783" s="297"/>
      <c r="M1783" s="297"/>
      <c r="N1783" s="297"/>
      <c r="O1783" s="297"/>
      <c r="P1783" s="297"/>
      <c r="Q1783" s="297"/>
      <c r="R1783" s="297"/>
      <c r="S1783" s="297"/>
      <c r="T1783" s="297"/>
      <c r="U1783" s="297"/>
      <c r="V1783" s="297"/>
      <c r="W1783" s="297"/>
      <c r="X1783" s="297"/>
      <c r="Y1783" s="297"/>
      <c r="Z1783" s="297"/>
      <c r="AA1783" s="297"/>
      <c r="AB1783" s="297"/>
      <c r="AC1783" s="298"/>
      <c r="AD1783" s="205">
        <f>'Art. 121'!AF1719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96" t="s">
        <v>1525</v>
      </c>
      <c r="B1784" s="297"/>
      <c r="C1784" s="297"/>
      <c r="D1784" s="297"/>
      <c r="E1784" s="297"/>
      <c r="F1784" s="297"/>
      <c r="G1784" s="297"/>
      <c r="H1784" s="297"/>
      <c r="I1784" s="297"/>
      <c r="J1784" s="297"/>
      <c r="K1784" s="297"/>
      <c r="L1784" s="297"/>
      <c r="M1784" s="297"/>
      <c r="N1784" s="297"/>
      <c r="O1784" s="297"/>
      <c r="P1784" s="297"/>
      <c r="Q1784" s="297"/>
      <c r="R1784" s="297"/>
      <c r="S1784" s="297"/>
      <c r="T1784" s="297"/>
      <c r="U1784" s="297"/>
      <c r="V1784" s="297"/>
      <c r="W1784" s="297"/>
      <c r="X1784" s="297"/>
      <c r="Y1784" s="297"/>
      <c r="Z1784" s="297"/>
      <c r="AA1784" s="297"/>
      <c r="AB1784" s="297"/>
      <c r="AC1784" s="298"/>
      <c r="AD1784" s="205">
        <f>'Art. 121'!AF1720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04" t="s">
        <v>2474</v>
      </c>
      <c r="B1785" s="304"/>
      <c r="C1785" s="304"/>
      <c r="D1785" s="304"/>
      <c r="E1785" s="304"/>
      <c r="F1785" s="304"/>
      <c r="G1785" s="304"/>
      <c r="H1785" s="304"/>
      <c r="I1785" s="304"/>
      <c r="J1785" s="304"/>
      <c r="K1785" s="304"/>
      <c r="L1785" s="304"/>
      <c r="M1785" s="304"/>
      <c r="N1785" s="304"/>
      <c r="O1785" s="304"/>
      <c r="P1785" s="304"/>
      <c r="Q1785" s="304"/>
      <c r="R1785" s="304"/>
      <c r="S1785" s="304"/>
      <c r="T1785" s="304"/>
      <c r="U1785" s="304"/>
      <c r="V1785" s="304"/>
      <c r="W1785" s="304"/>
      <c r="X1785" s="304"/>
      <c r="Y1785" s="304"/>
      <c r="Z1785" s="304"/>
      <c r="AA1785" s="304"/>
      <c r="AB1785" s="304"/>
      <c r="AC1785" s="304"/>
      <c r="AD1785" s="304"/>
      <c r="AE1785" s="91">
        <f>SUM(AE1778:AE1784)</f>
        <v>0</v>
      </c>
      <c r="AF1785" s="63"/>
      <c r="AG1785" s="94">
        <f>SUM(AG1780:AG1784)</f>
        <v>0</v>
      </c>
      <c r="AH1785" s="95"/>
      <c r="AI1785" s="96"/>
      <c r="AJ1785" s="96"/>
      <c r="AK1785" s="96"/>
    </row>
    <row r="1786" spans="1:37" ht="25.35" customHeight="1">
      <c r="A1786" s="302" t="s">
        <v>2475</v>
      </c>
      <c r="B1786" s="302"/>
      <c r="C1786" s="302"/>
      <c r="D1786" s="302"/>
      <c r="E1786" s="302"/>
      <c r="F1786" s="302"/>
      <c r="G1786" s="302"/>
      <c r="H1786" s="302"/>
      <c r="I1786" s="302"/>
      <c r="J1786" s="302"/>
      <c r="K1786" s="302"/>
      <c r="L1786" s="302"/>
      <c r="M1786" s="302"/>
      <c r="N1786" s="302"/>
      <c r="O1786" s="302"/>
      <c r="P1786" s="302"/>
      <c r="Q1786" s="302"/>
      <c r="R1786" s="302"/>
      <c r="S1786" s="302"/>
      <c r="T1786" s="302"/>
      <c r="U1786" s="302"/>
      <c r="V1786" s="302"/>
      <c r="W1786" s="302"/>
      <c r="X1786" s="302"/>
      <c r="Y1786" s="302"/>
      <c r="Z1786" s="302"/>
      <c r="AA1786" s="302"/>
      <c r="AB1786" s="302"/>
      <c r="AC1786" s="302"/>
      <c r="AD1786" s="302"/>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94" t="s">
        <v>1526</v>
      </c>
      <c r="B1789" s="294"/>
      <c r="C1789" s="294"/>
      <c r="D1789" s="294"/>
      <c r="E1789" s="294"/>
      <c r="F1789" s="294"/>
      <c r="G1789" s="294"/>
      <c r="H1789" s="294"/>
      <c r="I1789" s="294"/>
      <c r="J1789" s="294"/>
      <c r="K1789" s="294"/>
      <c r="L1789" s="294"/>
      <c r="M1789" s="294"/>
      <c r="N1789" s="294"/>
      <c r="O1789" s="294"/>
      <c r="P1789" s="294"/>
      <c r="Q1789" s="294"/>
      <c r="R1789" s="294"/>
      <c r="S1789" s="294"/>
      <c r="T1789" s="294"/>
      <c r="U1789" s="294"/>
      <c r="V1789" s="294"/>
      <c r="W1789" s="294"/>
      <c r="X1789" s="294"/>
      <c r="Y1789" s="294"/>
      <c r="Z1789" s="294"/>
      <c r="AA1789" s="294"/>
      <c r="AB1789" s="294"/>
      <c r="AC1789" s="294"/>
      <c r="AD1789" s="204"/>
      <c r="AE1789" s="204"/>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03" t="s">
        <v>44</v>
      </c>
      <c r="B1792" s="303"/>
      <c r="C1792" s="303"/>
      <c r="D1792" s="303"/>
      <c r="E1792" s="303"/>
      <c r="F1792" s="303"/>
      <c r="G1792" s="303"/>
      <c r="H1792" s="303"/>
      <c r="I1792" s="303"/>
      <c r="J1792" s="303"/>
      <c r="K1792" s="303"/>
      <c r="L1792" s="303"/>
      <c r="M1792" s="303"/>
      <c r="N1792" s="303"/>
      <c r="O1792" s="303"/>
      <c r="P1792" s="303"/>
      <c r="Q1792" s="303"/>
      <c r="R1792" s="303"/>
      <c r="S1792" s="303"/>
      <c r="T1792" s="303"/>
      <c r="U1792" s="303"/>
      <c r="V1792" s="303"/>
      <c r="W1792" s="303"/>
      <c r="X1792" s="303"/>
      <c r="Y1792" s="303"/>
      <c r="Z1792" s="303"/>
      <c r="AA1792" s="303"/>
      <c r="AB1792" s="303"/>
      <c r="AC1792" s="303"/>
      <c r="AD1792" s="67" t="s">
        <v>67</v>
      </c>
      <c r="AE1792" s="201" t="s">
        <v>9</v>
      </c>
      <c r="AF1792" s="89" t="s">
        <v>1877</v>
      </c>
      <c r="AG1792" s="89" t="s">
        <v>1878</v>
      </c>
      <c r="AH1792" s="89" t="s">
        <v>1879</v>
      </c>
      <c r="AI1792" s="90" t="s">
        <v>1880</v>
      </c>
      <c r="AJ1792" s="89"/>
      <c r="AK1792" s="90" t="s">
        <v>1881</v>
      </c>
    </row>
    <row r="1793" spans="1:37" ht="25.35" customHeight="1" thickTop="1" thickBot="1">
      <c r="A1793" s="296" t="s">
        <v>960</v>
      </c>
      <c r="B1793" s="297"/>
      <c r="C1793" s="297"/>
      <c r="D1793" s="297"/>
      <c r="E1793" s="297"/>
      <c r="F1793" s="297"/>
      <c r="G1793" s="297"/>
      <c r="H1793" s="297"/>
      <c r="I1793" s="297"/>
      <c r="J1793" s="297"/>
      <c r="K1793" s="297"/>
      <c r="L1793" s="297"/>
      <c r="M1793" s="297"/>
      <c r="N1793" s="297"/>
      <c r="O1793" s="297"/>
      <c r="P1793" s="297"/>
      <c r="Q1793" s="297"/>
      <c r="R1793" s="297"/>
      <c r="S1793" s="297"/>
      <c r="T1793" s="297"/>
      <c r="U1793" s="297"/>
      <c r="V1793" s="297"/>
      <c r="W1793" s="297"/>
      <c r="X1793" s="297"/>
      <c r="Y1793" s="297"/>
      <c r="Z1793" s="297"/>
      <c r="AA1793" s="297"/>
      <c r="AB1793" s="297"/>
      <c r="AC1793" s="298"/>
      <c r="AD1793" s="205">
        <f>'Art. 121'!AF1729</f>
        <v>2</v>
      </c>
      <c r="AE1793" s="91">
        <f t="shared" ref="AE1793:AE1820" si="308">IF(AG1793=1,AK1793,AG1793)</f>
        <v>0.17006802721088435</v>
      </c>
      <c r="AF1793">
        <f t="shared" ref="AF1793:AF1820" si="309">AD1793/2</f>
        <v>1</v>
      </c>
      <c r="AG1793" s="89">
        <f t="shared" ref="AG1793:AG1820" si="310">IF(AND(AF1793&gt;=0,AF1793&lt;=1),1,"No aplica")</f>
        <v>1</v>
      </c>
      <c r="AH1793" s="92">
        <f t="shared" ref="AH1793:AH1820" si="311">AD1793/(AG1793*2)</f>
        <v>1</v>
      </c>
      <c r="AI1793" s="93">
        <f t="shared" ref="AI1793:AI1820" si="312">IF(AG1793=1,AG1793/$AG$1821,"No aplica")</f>
        <v>3.5714285714285712E-2</v>
      </c>
      <c r="AJ1793" s="93">
        <f t="shared" ref="AJ1793:AJ1820" si="313">AF1793*AI1793</f>
        <v>3.5714285714285712E-2</v>
      </c>
      <c r="AK1793" s="93">
        <f t="shared" ref="AK1793:AK1820" si="314">AJ1793*$AE$23</f>
        <v>0.17006802721088435</v>
      </c>
    </row>
    <row r="1794" spans="1:37" ht="25.35" customHeight="1" thickTop="1" thickBot="1">
      <c r="A1794" s="296" t="s">
        <v>961</v>
      </c>
      <c r="B1794" s="297"/>
      <c r="C1794" s="297"/>
      <c r="D1794" s="297"/>
      <c r="E1794" s="297"/>
      <c r="F1794" s="297"/>
      <c r="G1794" s="297"/>
      <c r="H1794" s="297"/>
      <c r="I1794" s="297"/>
      <c r="J1794" s="297"/>
      <c r="K1794" s="297"/>
      <c r="L1794" s="297"/>
      <c r="M1794" s="297"/>
      <c r="N1794" s="297"/>
      <c r="O1794" s="297"/>
      <c r="P1794" s="297"/>
      <c r="Q1794" s="297"/>
      <c r="R1794" s="297"/>
      <c r="S1794" s="297"/>
      <c r="T1794" s="297"/>
      <c r="U1794" s="297"/>
      <c r="V1794" s="297"/>
      <c r="W1794" s="297"/>
      <c r="X1794" s="297"/>
      <c r="Y1794" s="297"/>
      <c r="Z1794" s="297"/>
      <c r="AA1794" s="297"/>
      <c r="AB1794" s="297"/>
      <c r="AC1794" s="298"/>
      <c r="AD1794" s="205">
        <f>'Art. 121'!AF1730</f>
        <v>2</v>
      </c>
      <c r="AE1794" s="91">
        <f t="shared" si="308"/>
        <v>0.17006802721088435</v>
      </c>
      <c r="AF1794">
        <f t="shared" si="309"/>
        <v>1</v>
      </c>
      <c r="AG1794" s="89">
        <f t="shared" si="310"/>
        <v>1</v>
      </c>
      <c r="AH1794" s="92">
        <f t="shared" si="311"/>
        <v>1</v>
      </c>
      <c r="AI1794" s="93">
        <f t="shared" si="312"/>
        <v>3.5714285714285712E-2</v>
      </c>
      <c r="AJ1794" s="93">
        <f t="shared" si="313"/>
        <v>3.5714285714285712E-2</v>
      </c>
      <c r="AK1794" s="93">
        <f t="shared" si="314"/>
        <v>0.17006802721088435</v>
      </c>
    </row>
    <row r="1795" spans="1:37" ht="25.35" customHeight="1" thickTop="1" thickBot="1">
      <c r="A1795" s="296" t="s">
        <v>1529</v>
      </c>
      <c r="B1795" s="297"/>
      <c r="C1795" s="297"/>
      <c r="D1795" s="297"/>
      <c r="E1795" s="297"/>
      <c r="F1795" s="297"/>
      <c r="G1795" s="297"/>
      <c r="H1795" s="297"/>
      <c r="I1795" s="297"/>
      <c r="J1795" s="297"/>
      <c r="K1795" s="297"/>
      <c r="L1795" s="297"/>
      <c r="M1795" s="297"/>
      <c r="N1795" s="297"/>
      <c r="O1795" s="297"/>
      <c r="P1795" s="297"/>
      <c r="Q1795" s="297"/>
      <c r="R1795" s="297"/>
      <c r="S1795" s="297"/>
      <c r="T1795" s="297"/>
      <c r="U1795" s="297"/>
      <c r="V1795" s="297"/>
      <c r="W1795" s="297"/>
      <c r="X1795" s="297"/>
      <c r="Y1795" s="297"/>
      <c r="Z1795" s="297"/>
      <c r="AA1795" s="297"/>
      <c r="AB1795" s="297"/>
      <c r="AC1795" s="298"/>
      <c r="AD1795" s="205">
        <f>'Art. 121'!AF1731</f>
        <v>1</v>
      </c>
      <c r="AE1795" s="91">
        <f t="shared" si="308"/>
        <v>8.5034013605442174E-2</v>
      </c>
      <c r="AF1795">
        <f t="shared" si="309"/>
        <v>0.5</v>
      </c>
      <c r="AG1795" s="89">
        <f t="shared" si="310"/>
        <v>1</v>
      </c>
      <c r="AH1795" s="92">
        <f t="shared" si="311"/>
        <v>0.5</v>
      </c>
      <c r="AI1795" s="93">
        <f t="shared" si="312"/>
        <v>3.5714285714285712E-2</v>
      </c>
      <c r="AJ1795" s="93">
        <f t="shared" si="313"/>
        <v>1.7857142857142856E-2</v>
      </c>
      <c r="AK1795" s="93">
        <f t="shared" si="314"/>
        <v>8.5034013605442174E-2</v>
      </c>
    </row>
    <row r="1796" spans="1:37" ht="25.35" customHeight="1" thickTop="1" thickBot="1">
      <c r="A1796" s="296" t="s">
        <v>2476</v>
      </c>
      <c r="B1796" s="297"/>
      <c r="C1796" s="297"/>
      <c r="D1796" s="297"/>
      <c r="E1796" s="297"/>
      <c r="F1796" s="297"/>
      <c r="G1796" s="297"/>
      <c r="H1796" s="297"/>
      <c r="I1796" s="297"/>
      <c r="J1796" s="297"/>
      <c r="K1796" s="297"/>
      <c r="L1796" s="297"/>
      <c r="M1796" s="297"/>
      <c r="N1796" s="297"/>
      <c r="O1796" s="297"/>
      <c r="P1796" s="297"/>
      <c r="Q1796" s="297"/>
      <c r="R1796" s="297"/>
      <c r="S1796" s="297"/>
      <c r="T1796" s="297"/>
      <c r="U1796" s="297"/>
      <c r="V1796" s="297"/>
      <c r="W1796" s="297"/>
      <c r="X1796" s="297"/>
      <c r="Y1796" s="297"/>
      <c r="Z1796" s="297"/>
      <c r="AA1796" s="297"/>
      <c r="AB1796" s="297"/>
      <c r="AC1796" s="298"/>
      <c r="AD1796" s="205">
        <f>'Art. 121'!AF1732</f>
        <v>1</v>
      </c>
      <c r="AE1796" s="91">
        <f t="shared" si="308"/>
        <v>8.5034013605442174E-2</v>
      </c>
      <c r="AF1796">
        <f t="shared" si="309"/>
        <v>0.5</v>
      </c>
      <c r="AG1796" s="89">
        <f t="shared" si="310"/>
        <v>1</v>
      </c>
      <c r="AH1796" s="92">
        <f t="shared" si="311"/>
        <v>0.5</v>
      </c>
      <c r="AI1796" s="93">
        <f t="shared" si="312"/>
        <v>3.5714285714285712E-2</v>
      </c>
      <c r="AJ1796" s="93">
        <f t="shared" si="313"/>
        <v>1.7857142857142856E-2</v>
      </c>
      <c r="AK1796" s="93">
        <f t="shared" si="314"/>
        <v>8.5034013605442174E-2</v>
      </c>
    </row>
    <row r="1797" spans="1:37" ht="25.35" customHeight="1" thickTop="1" thickBot="1">
      <c r="A1797" s="296" t="s">
        <v>1531</v>
      </c>
      <c r="B1797" s="297"/>
      <c r="C1797" s="297"/>
      <c r="D1797" s="297"/>
      <c r="E1797" s="297"/>
      <c r="F1797" s="297"/>
      <c r="G1797" s="297"/>
      <c r="H1797" s="297"/>
      <c r="I1797" s="297"/>
      <c r="J1797" s="297"/>
      <c r="K1797" s="297"/>
      <c r="L1797" s="297"/>
      <c r="M1797" s="297"/>
      <c r="N1797" s="297"/>
      <c r="O1797" s="297"/>
      <c r="P1797" s="297"/>
      <c r="Q1797" s="297"/>
      <c r="R1797" s="297"/>
      <c r="S1797" s="297"/>
      <c r="T1797" s="297"/>
      <c r="U1797" s="297"/>
      <c r="V1797" s="297"/>
      <c r="W1797" s="297"/>
      <c r="X1797" s="297"/>
      <c r="Y1797" s="297"/>
      <c r="Z1797" s="297"/>
      <c r="AA1797" s="297"/>
      <c r="AB1797" s="297"/>
      <c r="AC1797" s="298"/>
      <c r="AD1797" s="205">
        <f>'Art. 121'!AF1733</f>
        <v>1</v>
      </c>
      <c r="AE1797" s="91">
        <f t="shared" si="308"/>
        <v>8.5034013605442174E-2</v>
      </c>
      <c r="AF1797">
        <f t="shared" si="309"/>
        <v>0.5</v>
      </c>
      <c r="AG1797" s="89">
        <f t="shared" si="310"/>
        <v>1</v>
      </c>
      <c r="AH1797" s="92">
        <f t="shared" si="311"/>
        <v>0.5</v>
      </c>
      <c r="AI1797" s="93">
        <f t="shared" si="312"/>
        <v>3.5714285714285712E-2</v>
      </c>
      <c r="AJ1797" s="93">
        <f t="shared" si="313"/>
        <v>1.7857142857142856E-2</v>
      </c>
      <c r="AK1797" s="93">
        <f t="shared" si="314"/>
        <v>8.5034013605442174E-2</v>
      </c>
    </row>
    <row r="1798" spans="1:37" ht="25.35" customHeight="1" thickTop="1" thickBot="1">
      <c r="A1798" s="296" t="s">
        <v>2477</v>
      </c>
      <c r="B1798" s="297"/>
      <c r="C1798" s="297"/>
      <c r="D1798" s="297"/>
      <c r="E1798" s="297"/>
      <c r="F1798" s="297"/>
      <c r="G1798" s="297"/>
      <c r="H1798" s="297"/>
      <c r="I1798" s="297"/>
      <c r="J1798" s="297"/>
      <c r="K1798" s="297"/>
      <c r="L1798" s="297"/>
      <c r="M1798" s="297"/>
      <c r="N1798" s="297"/>
      <c r="O1798" s="297"/>
      <c r="P1798" s="297"/>
      <c r="Q1798" s="297"/>
      <c r="R1798" s="297"/>
      <c r="S1798" s="297"/>
      <c r="T1798" s="297"/>
      <c r="U1798" s="297"/>
      <c r="V1798" s="297"/>
      <c r="W1798" s="297"/>
      <c r="X1798" s="297"/>
      <c r="Y1798" s="297"/>
      <c r="Z1798" s="297"/>
      <c r="AA1798" s="297"/>
      <c r="AB1798" s="297"/>
      <c r="AC1798" s="298"/>
      <c r="AD1798" s="205">
        <f>'Art. 121'!AF1734</f>
        <v>1</v>
      </c>
      <c r="AE1798" s="91">
        <f t="shared" si="308"/>
        <v>8.5034013605442174E-2</v>
      </c>
      <c r="AF1798">
        <f t="shared" si="309"/>
        <v>0.5</v>
      </c>
      <c r="AG1798" s="89">
        <f t="shared" si="310"/>
        <v>1</v>
      </c>
      <c r="AH1798" s="92">
        <f t="shared" si="311"/>
        <v>0.5</v>
      </c>
      <c r="AI1798" s="93">
        <f t="shared" si="312"/>
        <v>3.5714285714285712E-2</v>
      </c>
      <c r="AJ1798" s="93">
        <f t="shared" si="313"/>
        <v>1.7857142857142856E-2</v>
      </c>
      <c r="AK1798" s="93">
        <f t="shared" si="314"/>
        <v>8.5034013605442174E-2</v>
      </c>
    </row>
    <row r="1799" spans="1:37" ht="25.35" customHeight="1" thickTop="1" thickBot="1">
      <c r="A1799" s="296" t="s">
        <v>1533</v>
      </c>
      <c r="B1799" s="297"/>
      <c r="C1799" s="297"/>
      <c r="D1799" s="297"/>
      <c r="E1799" s="297"/>
      <c r="F1799" s="297"/>
      <c r="G1799" s="297"/>
      <c r="H1799" s="297"/>
      <c r="I1799" s="297"/>
      <c r="J1799" s="297"/>
      <c r="K1799" s="297"/>
      <c r="L1799" s="297"/>
      <c r="M1799" s="297"/>
      <c r="N1799" s="297"/>
      <c r="O1799" s="297"/>
      <c r="P1799" s="297"/>
      <c r="Q1799" s="297"/>
      <c r="R1799" s="297"/>
      <c r="S1799" s="297"/>
      <c r="T1799" s="297"/>
      <c r="U1799" s="297"/>
      <c r="V1799" s="297"/>
      <c r="W1799" s="297"/>
      <c r="X1799" s="297"/>
      <c r="Y1799" s="297"/>
      <c r="Z1799" s="297"/>
      <c r="AA1799" s="297"/>
      <c r="AB1799" s="297"/>
      <c r="AC1799" s="298"/>
      <c r="AD1799" s="205">
        <f>'Art. 121'!AF1735</f>
        <v>1</v>
      </c>
      <c r="AE1799" s="91">
        <f t="shared" si="308"/>
        <v>8.5034013605442174E-2</v>
      </c>
      <c r="AF1799">
        <f t="shared" si="309"/>
        <v>0.5</v>
      </c>
      <c r="AG1799" s="89">
        <f t="shared" si="310"/>
        <v>1</v>
      </c>
      <c r="AH1799" s="92">
        <f t="shared" si="311"/>
        <v>0.5</v>
      </c>
      <c r="AI1799" s="93">
        <f t="shared" si="312"/>
        <v>3.5714285714285712E-2</v>
      </c>
      <c r="AJ1799" s="93">
        <f t="shared" si="313"/>
        <v>1.7857142857142856E-2</v>
      </c>
      <c r="AK1799" s="93">
        <f t="shared" si="314"/>
        <v>8.5034013605442174E-2</v>
      </c>
    </row>
    <row r="1800" spans="1:37" ht="25.35" customHeight="1" thickTop="1" thickBot="1">
      <c r="A1800" s="296" t="s">
        <v>1534</v>
      </c>
      <c r="B1800" s="297"/>
      <c r="C1800" s="297"/>
      <c r="D1800" s="297"/>
      <c r="E1800" s="297"/>
      <c r="F1800" s="297"/>
      <c r="G1800" s="297"/>
      <c r="H1800" s="297"/>
      <c r="I1800" s="297"/>
      <c r="J1800" s="297"/>
      <c r="K1800" s="297"/>
      <c r="L1800" s="297"/>
      <c r="M1800" s="297"/>
      <c r="N1800" s="297"/>
      <c r="O1800" s="297"/>
      <c r="P1800" s="297"/>
      <c r="Q1800" s="297"/>
      <c r="R1800" s="297"/>
      <c r="S1800" s="297"/>
      <c r="T1800" s="297"/>
      <c r="U1800" s="297"/>
      <c r="V1800" s="297"/>
      <c r="W1800" s="297"/>
      <c r="X1800" s="297"/>
      <c r="Y1800" s="297"/>
      <c r="Z1800" s="297"/>
      <c r="AA1800" s="297"/>
      <c r="AB1800" s="297"/>
      <c r="AC1800" s="298"/>
      <c r="AD1800" s="205">
        <f>'Art. 121'!AF1736</f>
        <v>1</v>
      </c>
      <c r="AE1800" s="91">
        <f t="shared" si="308"/>
        <v>8.5034013605442174E-2</v>
      </c>
      <c r="AF1800">
        <f t="shared" si="309"/>
        <v>0.5</v>
      </c>
      <c r="AG1800" s="89">
        <f t="shared" si="310"/>
        <v>1</v>
      </c>
      <c r="AH1800" s="92">
        <f t="shared" si="311"/>
        <v>0.5</v>
      </c>
      <c r="AI1800" s="93">
        <f t="shared" si="312"/>
        <v>3.5714285714285712E-2</v>
      </c>
      <c r="AJ1800" s="93">
        <f t="shared" si="313"/>
        <v>1.7857142857142856E-2</v>
      </c>
      <c r="AK1800" s="93">
        <f t="shared" si="314"/>
        <v>8.5034013605442174E-2</v>
      </c>
    </row>
    <row r="1801" spans="1:37" ht="25.35" customHeight="1" thickTop="1" thickBot="1">
      <c r="A1801" s="296" t="s">
        <v>1535</v>
      </c>
      <c r="B1801" s="297"/>
      <c r="C1801" s="297"/>
      <c r="D1801" s="297"/>
      <c r="E1801" s="297"/>
      <c r="F1801" s="297"/>
      <c r="G1801" s="297"/>
      <c r="H1801" s="297"/>
      <c r="I1801" s="297"/>
      <c r="J1801" s="297"/>
      <c r="K1801" s="297"/>
      <c r="L1801" s="297"/>
      <c r="M1801" s="297"/>
      <c r="N1801" s="297"/>
      <c r="O1801" s="297"/>
      <c r="P1801" s="297"/>
      <c r="Q1801" s="297"/>
      <c r="R1801" s="297"/>
      <c r="S1801" s="297"/>
      <c r="T1801" s="297"/>
      <c r="U1801" s="297"/>
      <c r="V1801" s="297"/>
      <c r="W1801" s="297"/>
      <c r="X1801" s="297"/>
      <c r="Y1801" s="297"/>
      <c r="Z1801" s="297"/>
      <c r="AA1801" s="297"/>
      <c r="AB1801" s="297"/>
      <c r="AC1801" s="298"/>
      <c r="AD1801" s="205">
        <f>'Art. 121'!AF1737</f>
        <v>1</v>
      </c>
      <c r="AE1801" s="91">
        <f t="shared" si="308"/>
        <v>8.5034013605442174E-2</v>
      </c>
      <c r="AF1801">
        <f t="shared" si="309"/>
        <v>0.5</v>
      </c>
      <c r="AG1801" s="89">
        <f t="shared" si="310"/>
        <v>1</v>
      </c>
      <c r="AH1801" s="92">
        <f t="shared" si="311"/>
        <v>0.5</v>
      </c>
      <c r="AI1801" s="93">
        <f t="shared" si="312"/>
        <v>3.5714285714285712E-2</v>
      </c>
      <c r="AJ1801" s="93">
        <f t="shared" si="313"/>
        <v>1.7857142857142856E-2</v>
      </c>
      <c r="AK1801" s="93">
        <f t="shared" si="314"/>
        <v>8.5034013605442174E-2</v>
      </c>
    </row>
    <row r="1802" spans="1:37" ht="25.35" customHeight="1" thickTop="1" thickBot="1">
      <c r="A1802" s="296" t="s">
        <v>1536</v>
      </c>
      <c r="B1802" s="297"/>
      <c r="C1802" s="297"/>
      <c r="D1802" s="297"/>
      <c r="E1802" s="297"/>
      <c r="F1802" s="297"/>
      <c r="G1802" s="297"/>
      <c r="H1802" s="297"/>
      <c r="I1802" s="297"/>
      <c r="J1802" s="297"/>
      <c r="K1802" s="297"/>
      <c r="L1802" s="297"/>
      <c r="M1802" s="297"/>
      <c r="N1802" s="297"/>
      <c r="O1802" s="297"/>
      <c r="P1802" s="297"/>
      <c r="Q1802" s="297"/>
      <c r="R1802" s="297"/>
      <c r="S1802" s="297"/>
      <c r="T1802" s="297"/>
      <c r="U1802" s="297"/>
      <c r="V1802" s="297"/>
      <c r="W1802" s="297"/>
      <c r="X1802" s="297"/>
      <c r="Y1802" s="297"/>
      <c r="Z1802" s="297"/>
      <c r="AA1802" s="297"/>
      <c r="AB1802" s="297"/>
      <c r="AC1802" s="298"/>
      <c r="AD1802" s="205">
        <f>'Art. 121'!AF1738</f>
        <v>1</v>
      </c>
      <c r="AE1802" s="91">
        <f t="shared" si="308"/>
        <v>8.5034013605442174E-2</v>
      </c>
      <c r="AF1802">
        <f t="shared" si="309"/>
        <v>0.5</v>
      </c>
      <c r="AG1802" s="89">
        <f t="shared" si="310"/>
        <v>1</v>
      </c>
      <c r="AH1802" s="92">
        <f t="shared" si="311"/>
        <v>0.5</v>
      </c>
      <c r="AI1802" s="93">
        <f t="shared" si="312"/>
        <v>3.5714285714285712E-2</v>
      </c>
      <c r="AJ1802" s="93">
        <f t="shared" si="313"/>
        <v>1.7857142857142856E-2</v>
      </c>
      <c r="AK1802" s="93">
        <f t="shared" si="314"/>
        <v>8.5034013605442174E-2</v>
      </c>
    </row>
    <row r="1803" spans="1:37" ht="25.35" customHeight="1" thickTop="1" thickBot="1">
      <c r="A1803" s="296" t="s">
        <v>1537</v>
      </c>
      <c r="B1803" s="297"/>
      <c r="C1803" s="297"/>
      <c r="D1803" s="297"/>
      <c r="E1803" s="297"/>
      <c r="F1803" s="297"/>
      <c r="G1803" s="297"/>
      <c r="H1803" s="297"/>
      <c r="I1803" s="297"/>
      <c r="J1803" s="297"/>
      <c r="K1803" s="297"/>
      <c r="L1803" s="297"/>
      <c r="M1803" s="297"/>
      <c r="N1803" s="297"/>
      <c r="O1803" s="297"/>
      <c r="P1803" s="297"/>
      <c r="Q1803" s="297"/>
      <c r="R1803" s="297"/>
      <c r="S1803" s="297"/>
      <c r="T1803" s="297"/>
      <c r="U1803" s="297"/>
      <c r="V1803" s="297"/>
      <c r="W1803" s="297"/>
      <c r="X1803" s="297"/>
      <c r="Y1803" s="297"/>
      <c r="Z1803" s="297"/>
      <c r="AA1803" s="297"/>
      <c r="AB1803" s="297"/>
      <c r="AC1803" s="298"/>
      <c r="AD1803" s="205">
        <f>'Art. 121'!AF1739</f>
        <v>1</v>
      </c>
      <c r="AE1803" s="91">
        <f t="shared" si="308"/>
        <v>8.5034013605442174E-2</v>
      </c>
      <c r="AF1803">
        <f t="shared" si="309"/>
        <v>0.5</v>
      </c>
      <c r="AG1803" s="89">
        <f t="shared" si="310"/>
        <v>1</v>
      </c>
      <c r="AH1803" s="92">
        <f t="shared" si="311"/>
        <v>0.5</v>
      </c>
      <c r="AI1803" s="93">
        <f t="shared" si="312"/>
        <v>3.5714285714285712E-2</v>
      </c>
      <c r="AJ1803" s="93">
        <f t="shared" si="313"/>
        <v>1.7857142857142856E-2</v>
      </c>
      <c r="AK1803" s="93">
        <f t="shared" si="314"/>
        <v>8.5034013605442174E-2</v>
      </c>
    </row>
    <row r="1804" spans="1:37" ht="25.35" customHeight="1" thickTop="1" thickBot="1">
      <c r="A1804" s="296" t="s">
        <v>2478</v>
      </c>
      <c r="B1804" s="297"/>
      <c r="C1804" s="297"/>
      <c r="D1804" s="297"/>
      <c r="E1804" s="297"/>
      <c r="F1804" s="297"/>
      <c r="G1804" s="297"/>
      <c r="H1804" s="297"/>
      <c r="I1804" s="297"/>
      <c r="J1804" s="297"/>
      <c r="K1804" s="297"/>
      <c r="L1804" s="297"/>
      <c r="M1804" s="297"/>
      <c r="N1804" s="297"/>
      <c r="O1804" s="297"/>
      <c r="P1804" s="297"/>
      <c r="Q1804" s="297"/>
      <c r="R1804" s="297"/>
      <c r="S1804" s="297"/>
      <c r="T1804" s="297"/>
      <c r="U1804" s="297"/>
      <c r="V1804" s="297"/>
      <c r="W1804" s="297"/>
      <c r="X1804" s="297"/>
      <c r="Y1804" s="297"/>
      <c r="Z1804" s="297"/>
      <c r="AA1804" s="297"/>
      <c r="AB1804" s="297"/>
      <c r="AC1804" s="298"/>
      <c r="AD1804" s="205">
        <f>'Art. 121'!AF1740</f>
        <v>1</v>
      </c>
      <c r="AE1804" s="91">
        <f t="shared" si="308"/>
        <v>8.5034013605442174E-2</v>
      </c>
      <c r="AF1804">
        <f t="shared" si="309"/>
        <v>0.5</v>
      </c>
      <c r="AG1804" s="89">
        <f t="shared" si="310"/>
        <v>1</v>
      </c>
      <c r="AH1804" s="92">
        <f t="shared" si="311"/>
        <v>0.5</v>
      </c>
      <c r="AI1804" s="93">
        <f t="shared" si="312"/>
        <v>3.5714285714285712E-2</v>
      </c>
      <c r="AJ1804" s="93">
        <f t="shared" si="313"/>
        <v>1.7857142857142856E-2</v>
      </c>
      <c r="AK1804" s="93">
        <f t="shared" si="314"/>
        <v>8.5034013605442174E-2</v>
      </c>
    </row>
    <row r="1805" spans="1:37" ht="25.35" customHeight="1" thickTop="1" thickBot="1">
      <c r="A1805" s="296" t="s">
        <v>2479</v>
      </c>
      <c r="B1805" s="297"/>
      <c r="C1805" s="297"/>
      <c r="D1805" s="297"/>
      <c r="E1805" s="297"/>
      <c r="F1805" s="297"/>
      <c r="G1805" s="297"/>
      <c r="H1805" s="297"/>
      <c r="I1805" s="297"/>
      <c r="J1805" s="297"/>
      <c r="K1805" s="297"/>
      <c r="L1805" s="297"/>
      <c r="M1805" s="297"/>
      <c r="N1805" s="297"/>
      <c r="O1805" s="297"/>
      <c r="P1805" s="297"/>
      <c r="Q1805" s="297"/>
      <c r="R1805" s="297"/>
      <c r="S1805" s="297"/>
      <c r="T1805" s="297"/>
      <c r="U1805" s="297"/>
      <c r="V1805" s="297"/>
      <c r="W1805" s="297"/>
      <c r="X1805" s="297"/>
      <c r="Y1805" s="297"/>
      <c r="Z1805" s="297"/>
      <c r="AA1805" s="297"/>
      <c r="AB1805" s="297"/>
      <c r="AC1805" s="298"/>
      <c r="AD1805" s="205">
        <f>'Art. 121'!AF1741</f>
        <v>1</v>
      </c>
      <c r="AE1805" s="91">
        <f t="shared" si="308"/>
        <v>8.5034013605442174E-2</v>
      </c>
      <c r="AF1805">
        <f t="shared" si="309"/>
        <v>0.5</v>
      </c>
      <c r="AG1805" s="89">
        <f t="shared" si="310"/>
        <v>1</v>
      </c>
      <c r="AH1805" s="92">
        <f t="shared" si="311"/>
        <v>0.5</v>
      </c>
      <c r="AI1805" s="93">
        <f t="shared" si="312"/>
        <v>3.5714285714285712E-2</v>
      </c>
      <c r="AJ1805" s="93">
        <f t="shared" si="313"/>
        <v>1.7857142857142856E-2</v>
      </c>
      <c r="AK1805" s="93">
        <f t="shared" si="314"/>
        <v>8.5034013605442174E-2</v>
      </c>
    </row>
    <row r="1806" spans="1:37" ht="25.35" customHeight="1" thickTop="1" thickBot="1">
      <c r="A1806" s="296" t="s">
        <v>2480</v>
      </c>
      <c r="B1806" s="297"/>
      <c r="C1806" s="297"/>
      <c r="D1806" s="297"/>
      <c r="E1806" s="297"/>
      <c r="F1806" s="297"/>
      <c r="G1806" s="297"/>
      <c r="H1806" s="297"/>
      <c r="I1806" s="297"/>
      <c r="J1806" s="297"/>
      <c r="K1806" s="297"/>
      <c r="L1806" s="297"/>
      <c r="M1806" s="297"/>
      <c r="N1806" s="297"/>
      <c r="O1806" s="297"/>
      <c r="P1806" s="297"/>
      <c r="Q1806" s="297"/>
      <c r="R1806" s="297"/>
      <c r="S1806" s="297"/>
      <c r="T1806" s="297"/>
      <c r="U1806" s="297"/>
      <c r="V1806" s="297"/>
      <c r="W1806" s="297"/>
      <c r="X1806" s="297"/>
      <c r="Y1806" s="297"/>
      <c r="Z1806" s="297"/>
      <c r="AA1806" s="297"/>
      <c r="AB1806" s="297"/>
      <c r="AC1806" s="298"/>
      <c r="AD1806" s="205">
        <f>'Art. 121'!AF1742</f>
        <v>1</v>
      </c>
      <c r="AE1806" s="91">
        <f t="shared" si="308"/>
        <v>8.5034013605442174E-2</v>
      </c>
      <c r="AF1806">
        <f t="shared" si="309"/>
        <v>0.5</v>
      </c>
      <c r="AG1806" s="89">
        <f t="shared" si="310"/>
        <v>1</v>
      </c>
      <c r="AH1806" s="92">
        <f t="shared" si="311"/>
        <v>0.5</v>
      </c>
      <c r="AI1806" s="93">
        <f t="shared" si="312"/>
        <v>3.5714285714285712E-2</v>
      </c>
      <c r="AJ1806" s="93">
        <f t="shared" si="313"/>
        <v>1.7857142857142856E-2</v>
      </c>
      <c r="AK1806" s="93">
        <f t="shared" si="314"/>
        <v>8.5034013605442174E-2</v>
      </c>
    </row>
    <row r="1807" spans="1:37" ht="25.35" customHeight="1" thickTop="1" thickBot="1">
      <c r="A1807" s="296" t="s">
        <v>2481</v>
      </c>
      <c r="B1807" s="297"/>
      <c r="C1807" s="297"/>
      <c r="D1807" s="297"/>
      <c r="E1807" s="297"/>
      <c r="F1807" s="297"/>
      <c r="G1807" s="297"/>
      <c r="H1807" s="297"/>
      <c r="I1807" s="297"/>
      <c r="J1807" s="297"/>
      <c r="K1807" s="297"/>
      <c r="L1807" s="297"/>
      <c r="M1807" s="297"/>
      <c r="N1807" s="297"/>
      <c r="O1807" s="297"/>
      <c r="P1807" s="297"/>
      <c r="Q1807" s="297"/>
      <c r="R1807" s="297"/>
      <c r="S1807" s="297"/>
      <c r="T1807" s="297"/>
      <c r="U1807" s="297"/>
      <c r="V1807" s="297"/>
      <c r="W1807" s="297"/>
      <c r="X1807" s="297"/>
      <c r="Y1807" s="297"/>
      <c r="Z1807" s="297"/>
      <c r="AA1807" s="297"/>
      <c r="AB1807" s="297"/>
      <c r="AC1807" s="298"/>
      <c r="AD1807" s="205">
        <f>'Art. 121'!AF1743</f>
        <v>1</v>
      </c>
      <c r="AE1807" s="91">
        <f t="shared" si="308"/>
        <v>8.5034013605442174E-2</v>
      </c>
      <c r="AF1807">
        <f t="shared" si="309"/>
        <v>0.5</v>
      </c>
      <c r="AG1807" s="89">
        <f t="shared" si="310"/>
        <v>1</v>
      </c>
      <c r="AH1807" s="92">
        <f t="shared" si="311"/>
        <v>0.5</v>
      </c>
      <c r="AI1807" s="93">
        <f t="shared" si="312"/>
        <v>3.5714285714285712E-2</v>
      </c>
      <c r="AJ1807" s="93">
        <f t="shared" si="313"/>
        <v>1.7857142857142856E-2</v>
      </c>
      <c r="AK1807" s="93">
        <f t="shared" si="314"/>
        <v>8.5034013605442174E-2</v>
      </c>
    </row>
    <row r="1808" spans="1:37" ht="25.35" customHeight="1" thickTop="1" thickBot="1">
      <c r="A1808" s="296" t="s">
        <v>2482</v>
      </c>
      <c r="B1808" s="297"/>
      <c r="C1808" s="297"/>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c r="Z1808" s="297"/>
      <c r="AA1808" s="297"/>
      <c r="AB1808" s="297"/>
      <c r="AC1808" s="298"/>
      <c r="AD1808" s="205">
        <f>'Art. 121'!AF1744</f>
        <v>1</v>
      </c>
      <c r="AE1808" s="91">
        <f t="shared" si="308"/>
        <v>8.5034013605442174E-2</v>
      </c>
      <c r="AF1808">
        <f t="shared" si="309"/>
        <v>0.5</v>
      </c>
      <c r="AG1808" s="89">
        <f t="shared" si="310"/>
        <v>1</v>
      </c>
      <c r="AH1808" s="92">
        <f t="shared" si="311"/>
        <v>0.5</v>
      </c>
      <c r="AI1808" s="93">
        <f t="shared" si="312"/>
        <v>3.5714285714285712E-2</v>
      </c>
      <c r="AJ1808" s="93">
        <f t="shared" si="313"/>
        <v>1.7857142857142856E-2</v>
      </c>
      <c r="AK1808" s="93">
        <f t="shared" si="314"/>
        <v>8.5034013605442174E-2</v>
      </c>
    </row>
    <row r="1809" spans="1:37" ht="25.35" customHeight="1" thickTop="1" thickBot="1">
      <c r="A1809" s="296" t="s">
        <v>2483</v>
      </c>
      <c r="B1809" s="297"/>
      <c r="C1809" s="297"/>
      <c r="D1809" s="297"/>
      <c r="E1809" s="297"/>
      <c r="F1809" s="297"/>
      <c r="G1809" s="297"/>
      <c r="H1809" s="297"/>
      <c r="I1809" s="297"/>
      <c r="J1809" s="297"/>
      <c r="K1809" s="297"/>
      <c r="L1809" s="297"/>
      <c r="M1809" s="297"/>
      <c r="N1809" s="297"/>
      <c r="O1809" s="297"/>
      <c r="P1809" s="297"/>
      <c r="Q1809" s="297"/>
      <c r="R1809" s="297"/>
      <c r="S1809" s="297"/>
      <c r="T1809" s="297"/>
      <c r="U1809" s="297"/>
      <c r="V1809" s="297"/>
      <c r="W1809" s="297"/>
      <c r="X1809" s="297"/>
      <c r="Y1809" s="297"/>
      <c r="Z1809" s="297"/>
      <c r="AA1809" s="297"/>
      <c r="AB1809" s="297"/>
      <c r="AC1809" s="298"/>
      <c r="AD1809" s="205">
        <f>'Art. 121'!AF1745</f>
        <v>1</v>
      </c>
      <c r="AE1809" s="91">
        <f t="shared" si="308"/>
        <v>8.5034013605442174E-2</v>
      </c>
      <c r="AF1809">
        <f t="shared" si="309"/>
        <v>0.5</v>
      </c>
      <c r="AG1809" s="89">
        <f t="shared" si="310"/>
        <v>1</v>
      </c>
      <c r="AH1809" s="92">
        <f t="shared" si="311"/>
        <v>0.5</v>
      </c>
      <c r="AI1809" s="93">
        <f t="shared" si="312"/>
        <v>3.5714285714285712E-2</v>
      </c>
      <c r="AJ1809" s="93">
        <f t="shared" si="313"/>
        <v>1.7857142857142856E-2</v>
      </c>
      <c r="AK1809" s="93">
        <f t="shared" si="314"/>
        <v>8.5034013605442174E-2</v>
      </c>
    </row>
    <row r="1810" spans="1:37" ht="25.35" customHeight="1" thickTop="1" thickBot="1">
      <c r="A1810" s="296" t="s">
        <v>2484</v>
      </c>
      <c r="B1810" s="297"/>
      <c r="C1810" s="297"/>
      <c r="D1810" s="297"/>
      <c r="E1810" s="297"/>
      <c r="F1810" s="297"/>
      <c r="G1810" s="297"/>
      <c r="H1810" s="297"/>
      <c r="I1810" s="297"/>
      <c r="J1810" s="297"/>
      <c r="K1810" s="297"/>
      <c r="L1810" s="297"/>
      <c r="M1810" s="297"/>
      <c r="N1810" s="297"/>
      <c r="O1810" s="297"/>
      <c r="P1810" s="297"/>
      <c r="Q1810" s="297"/>
      <c r="R1810" s="297"/>
      <c r="S1810" s="297"/>
      <c r="T1810" s="297"/>
      <c r="U1810" s="297"/>
      <c r="V1810" s="297"/>
      <c r="W1810" s="297"/>
      <c r="X1810" s="297"/>
      <c r="Y1810" s="297"/>
      <c r="Z1810" s="297"/>
      <c r="AA1810" s="297"/>
      <c r="AB1810" s="297"/>
      <c r="AC1810" s="298"/>
      <c r="AD1810" s="205">
        <f>'Art. 121'!AF1746</f>
        <v>1</v>
      </c>
      <c r="AE1810" s="91">
        <f t="shared" si="308"/>
        <v>8.5034013605442174E-2</v>
      </c>
      <c r="AF1810">
        <f t="shared" si="309"/>
        <v>0.5</v>
      </c>
      <c r="AG1810" s="89">
        <f t="shared" si="310"/>
        <v>1</v>
      </c>
      <c r="AH1810" s="92">
        <f t="shared" si="311"/>
        <v>0.5</v>
      </c>
      <c r="AI1810" s="93">
        <f t="shared" si="312"/>
        <v>3.5714285714285712E-2</v>
      </c>
      <c r="AJ1810" s="93">
        <f t="shared" si="313"/>
        <v>1.7857142857142856E-2</v>
      </c>
      <c r="AK1810" s="93">
        <f t="shared" si="314"/>
        <v>8.5034013605442174E-2</v>
      </c>
    </row>
    <row r="1811" spans="1:37" ht="25.35" customHeight="1" thickTop="1" thickBot="1">
      <c r="A1811" s="296" t="s">
        <v>2485</v>
      </c>
      <c r="B1811" s="297"/>
      <c r="C1811" s="297"/>
      <c r="D1811" s="297"/>
      <c r="E1811" s="297"/>
      <c r="F1811" s="297"/>
      <c r="G1811" s="297"/>
      <c r="H1811" s="297"/>
      <c r="I1811" s="297"/>
      <c r="J1811" s="297"/>
      <c r="K1811" s="297"/>
      <c r="L1811" s="297"/>
      <c r="M1811" s="297"/>
      <c r="N1811" s="297"/>
      <c r="O1811" s="297"/>
      <c r="P1811" s="297"/>
      <c r="Q1811" s="297"/>
      <c r="R1811" s="297"/>
      <c r="S1811" s="297"/>
      <c r="T1811" s="297"/>
      <c r="U1811" s="297"/>
      <c r="V1811" s="297"/>
      <c r="W1811" s="297"/>
      <c r="X1811" s="297"/>
      <c r="Y1811" s="297"/>
      <c r="Z1811" s="297"/>
      <c r="AA1811" s="297"/>
      <c r="AB1811" s="297"/>
      <c r="AC1811" s="298"/>
      <c r="AD1811" s="205">
        <f>'Art. 121'!AF1747</f>
        <v>1</v>
      </c>
      <c r="AE1811" s="91">
        <f t="shared" si="308"/>
        <v>8.5034013605442174E-2</v>
      </c>
      <c r="AF1811">
        <f t="shared" si="309"/>
        <v>0.5</v>
      </c>
      <c r="AG1811" s="89">
        <f t="shared" si="310"/>
        <v>1</v>
      </c>
      <c r="AH1811" s="92">
        <f t="shared" si="311"/>
        <v>0.5</v>
      </c>
      <c r="AI1811" s="93">
        <f t="shared" si="312"/>
        <v>3.5714285714285712E-2</v>
      </c>
      <c r="AJ1811" s="93">
        <f t="shared" si="313"/>
        <v>1.7857142857142856E-2</v>
      </c>
      <c r="AK1811" s="93">
        <f t="shared" si="314"/>
        <v>8.5034013605442174E-2</v>
      </c>
    </row>
    <row r="1812" spans="1:37" ht="25.35" customHeight="1" thickTop="1" thickBot="1">
      <c r="A1812" s="296" t="s">
        <v>2486</v>
      </c>
      <c r="B1812" s="297"/>
      <c r="C1812" s="297"/>
      <c r="D1812" s="297"/>
      <c r="E1812" s="297"/>
      <c r="F1812" s="297"/>
      <c r="G1812" s="297"/>
      <c r="H1812" s="297"/>
      <c r="I1812" s="297"/>
      <c r="J1812" s="297"/>
      <c r="K1812" s="297"/>
      <c r="L1812" s="297"/>
      <c r="M1812" s="297"/>
      <c r="N1812" s="297"/>
      <c r="O1812" s="297"/>
      <c r="P1812" s="297"/>
      <c r="Q1812" s="297"/>
      <c r="R1812" s="297"/>
      <c r="S1812" s="297"/>
      <c r="T1812" s="297"/>
      <c r="U1812" s="297"/>
      <c r="V1812" s="297"/>
      <c r="W1812" s="297"/>
      <c r="X1812" s="297"/>
      <c r="Y1812" s="297"/>
      <c r="Z1812" s="297"/>
      <c r="AA1812" s="297"/>
      <c r="AB1812" s="297"/>
      <c r="AC1812" s="298"/>
      <c r="AD1812" s="205">
        <f>'Art. 121'!AF1748</f>
        <v>1</v>
      </c>
      <c r="AE1812" s="91">
        <f t="shared" si="308"/>
        <v>8.5034013605442174E-2</v>
      </c>
      <c r="AF1812">
        <f t="shared" si="309"/>
        <v>0.5</v>
      </c>
      <c r="AG1812" s="89">
        <f t="shared" si="310"/>
        <v>1</v>
      </c>
      <c r="AH1812" s="92">
        <f t="shared" si="311"/>
        <v>0.5</v>
      </c>
      <c r="AI1812" s="93">
        <f t="shared" si="312"/>
        <v>3.5714285714285712E-2</v>
      </c>
      <c r="AJ1812" s="93">
        <f t="shared" si="313"/>
        <v>1.7857142857142856E-2</v>
      </c>
      <c r="AK1812" s="93">
        <f t="shared" si="314"/>
        <v>8.5034013605442174E-2</v>
      </c>
    </row>
    <row r="1813" spans="1:37" ht="25.35" customHeight="1" thickTop="1" thickBot="1">
      <c r="A1813" s="296" t="s">
        <v>2487</v>
      </c>
      <c r="B1813" s="297"/>
      <c r="C1813" s="297"/>
      <c r="D1813" s="297"/>
      <c r="E1813" s="297"/>
      <c r="F1813" s="297"/>
      <c r="G1813" s="297"/>
      <c r="H1813" s="297"/>
      <c r="I1813" s="297"/>
      <c r="J1813" s="297"/>
      <c r="K1813" s="297"/>
      <c r="L1813" s="297"/>
      <c r="M1813" s="297"/>
      <c r="N1813" s="297"/>
      <c r="O1813" s="297"/>
      <c r="P1813" s="297"/>
      <c r="Q1813" s="297"/>
      <c r="R1813" s="297"/>
      <c r="S1813" s="297"/>
      <c r="T1813" s="297"/>
      <c r="U1813" s="297"/>
      <c r="V1813" s="297"/>
      <c r="W1813" s="297"/>
      <c r="X1813" s="297"/>
      <c r="Y1813" s="297"/>
      <c r="Z1813" s="297"/>
      <c r="AA1813" s="297"/>
      <c r="AB1813" s="297"/>
      <c r="AC1813" s="298"/>
      <c r="AD1813" s="205">
        <f>'Art. 121'!AF1749</f>
        <v>1</v>
      </c>
      <c r="AE1813" s="91">
        <f t="shared" si="308"/>
        <v>8.5034013605442174E-2</v>
      </c>
      <c r="AF1813">
        <f t="shared" si="309"/>
        <v>0.5</v>
      </c>
      <c r="AG1813" s="89">
        <f t="shared" si="310"/>
        <v>1</v>
      </c>
      <c r="AH1813" s="92">
        <f t="shared" si="311"/>
        <v>0.5</v>
      </c>
      <c r="AI1813" s="93">
        <f t="shared" si="312"/>
        <v>3.5714285714285712E-2</v>
      </c>
      <c r="AJ1813" s="93">
        <f t="shared" si="313"/>
        <v>1.7857142857142856E-2</v>
      </c>
      <c r="AK1813" s="93">
        <f t="shared" si="314"/>
        <v>8.5034013605442174E-2</v>
      </c>
    </row>
    <row r="1814" spans="1:37" ht="25.35" customHeight="1" thickTop="1" thickBot="1">
      <c r="A1814" s="296" t="s">
        <v>2488</v>
      </c>
      <c r="B1814" s="297"/>
      <c r="C1814" s="297"/>
      <c r="D1814" s="297"/>
      <c r="E1814" s="297"/>
      <c r="F1814" s="297"/>
      <c r="G1814" s="297"/>
      <c r="H1814" s="297"/>
      <c r="I1814" s="297"/>
      <c r="J1814" s="297"/>
      <c r="K1814" s="297"/>
      <c r="L1814" s="297"/>
      <c r="M1814" s="297"/>
      <c r="N1814" s="297"/>
      <c r="O1814" s="297"/>
      <c r="P1814" s="297"/>
      <c r="Q1814" s="297"/>
      <c r="R1814" s="297"/>
      <c r="S1814" s="297"/>
      <c r="T1814" s="297"/>
      <c r="U1814" s="297"/>
      <c r="V1814" s="297"/>
      <c r="W1814" s="297"/>
      <c r="X1814" s="297"/>
      <c r="Y1814" s="297"/>
      <c r="Z1814" s="297"/>
      <c r="AA1814" s="297"/>
      <c r="AB1814" s="297"/>
      <c r="AC1814" s="298"/>
      <c r="AD1814" s="205">
        <f>'Art. 121'!AF1750</f>
        <v>1</v>
      </c>
      <c r="AE1814" s="91">
        <f t="shared" si="308"/>
        <v>8.5034013605442174E-2</v>
      </c>
      <c r="AF1814">
        <f t="shared" si="309"/>
        <v>0.5</v>
      </c>
      <c r="AG1814" s="89">
        <f t="shared" si="310"/>
        <v>1</v>
      </c>
      <c r="AH1814" s="92">
        <f t="shared" si="311"/>
        <v>0.5</v>
      </c>
      <c r="AI1814" s="93">
        <f t="shared" si="312"/>
        <v>3.5714285714285712E-2</v>
      </c>
      <c r="AJ1814" s="93">
        <f t="shared" si="313"/>
        <v>1.7857142857142856E-2</v>
      </c>
      <c r="AK1814" s="93">
        <f t="shared" si="314"/>
        <v>8.5034013605442174E-2</v>
      </c>
    </row>
    <row r="1815" spans="1:37" ht="25.35" customHeight="1" thickTop="1" thickBot="1">
      <c r="A1815" s="296" t="s">
        <v>2489</v>
      </c>
      <c r="B1815" s="297"/>
      <c r="C1815" s="297"/>
      <c r="D1815" s="297"/>
      <c r="E1815" s="297"/>
      <c r="F1815" s="297"/>
      <c r="G1815" s="297"/>
      <c r="H1815" s="297"/>
      <c r="I1815" s="297"/>
      <c r="J1815" s="297"/>
      <c r="K1815" s="297"/>
      <c r="L1815" s="297"/>
      <c r="M1815" s="297"/>
      <c r="N1815" s="297"/>
      <c r="O1815" s="297"/>
      <c r="P1815" s="297"/>
      <c r="Q1815" s="297"/>
      <c r="R1815" s="297"/>
      <c r="S1815" s="297"/>
      <c r="T1815" s="297"/>
      <c r="U1815" s="297"/>
      <c r="V1815" s="297"/>
      <c r="W1815" s="297"/>
      <c r="X1815" s="297"/>
      <c r="Y1815" s="297"/>
      <c r="Z1815" s="297"/>
      <c r="AA1815" s="297"/>
      <c r="AB1815" s="297"/>
      <c r="AC1815" s="298"/>
      <c r="AD1815" s="205">
        <f>'Art. 121'!AF1751</f>
        <v>1</v>
      </c>
      <c r="AE1815" s="91">
        <f t="shared" si="308"/>
        <v>8.5034013605442174E-2</v>
      </c>
      <c r="AF1815">
        <f t="shared" si="309"/>
        <v>0.5</v>
      </c>
      <c r="AG1815" s="89">
        <f t="shared" si="310"/>
        <v>1</v>
      </c>
      <c r="AH1815" s="92">
        <f t="shared" si="311"/>
        <v>0.5</v>
      </c>
      <c r="AI1815" s="93">
        <f t="shared" si="312"/>
        <v>3.5714285714285712E-2</v>
      </c>
      <c r="AJ1815" s="93">
        <f t="shared" si="313"/>
        <v>1.7857142857142856E-2</v>
      </c>
      <c r="AK1815" s="93">
        <f t="shared" si="314"/>
        <v>8.5034013605442174E-2</v>
      </c>
    </row>
    <row r="1816" spans="1:37" ht="25.35" customHeight="1" thickTop="1" thickBot="1">
      <c r="A1816" s="296" t="s">
        <v>2490</v>
      </c>
      <c r="B1816" s="297"/>
      <c r="C1816" s="297"/>
      <c r="D1816" s="297"/>
      <c r="E1816" s="297"/>
      <c r="F1816" s="297"/>
      <c r="G1816" s="297"/>
      <c r="H1816" s="297"/>
      <c r="I1816" s="297"/>
      <c r="J1816" s="297"/>
      <c r="K1816" s="297"/>
      <c r="L1816" s="297"/>
      <c r="M1816" s="297"/>
      <c r="N1816" s="297"/>
      <c r="O1816" s="297"/>
      <c r="P1816" s="297"/>
      <c r="Q1816" s="297"/>
      <c r="R1816" s="297"/>
      <c r="S1816" s="297"/>
      <c r="T1816" s="297"/>
      <c r="U1816" s="297"/>
      <c r="V1816" s="297"/>
      <c r="W1816" s="297"/>
      <c r="X1816" s="297"/>
      <c r="Y1816" s="297"/>
      <c r="Z1816" s="297"/>
      <c r="AA1816" s="297"/>
      <c r="AB1816" s="297"/>
      <c r="AC1816" s="298"/>
      <c r="AD1816" s="205">
        <f>'Art. 121'!AF1752</f>
        <v>1</v>
      </c>
      <c r="AE1816" s="91">
        <f t="shared" si="308"/>
        <v>8.5034013605442174E-2</v>
      </c>
      <c r="AF1816">
        <f t="shared" si="309"/>
        <v>0.5</v>
      </c>
      <c r="AG1816" s="89">
        <f t="shared" si="310"/>
        <v>1</v>
      </c>
      <c r="AH1816" s="92">
        <f t="shared" si="311"/>
        <v>0.5</v>
      </c>
      <c r="AI1816" s="93">
        <f t="shared" si="312"/>
        <v>3.5714285714285712E-2</v>
      </c>
      <c r="AJ1816" s="93">
        <f t="shared" si="313"/>
        <v>1.7857142857142856E-2</v>
      </c>
      <c r="AK1816" s="93">
        <f t="shared" si="314"/>
        <v>8.5034013605442174E-2</v>
      </c>
    </row>
    <row r="1817" spans="1:37" ht="25.35" customHeight="1" thickTop="1" thickBot="1">
      <c r="A1817" s="296" t="s">
        <v>2491</v>
      </c>
      <c r="B1817" s="297"/>
      <c r="C1817" s="297"/>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c r="Z1817" s="297"/>
      <c r="AA1817" s="297"/>
      <c r="AB1817" s="297"/>
      <c r="AC1817" s="298"/>
      <c r="AD1817" s="205">
        <f>'Art. 121'!AF1753</f>
        <v>1</v>
      </c>
      <c r="AE1817" s="91">
        <f t="shared" si="308"/>
        <v>8.5034013605442174E-2</v>
      </c>
      <c r="AF1817">
        <f t="shared" si="309"/>
        <v>0.5</v>
      </c>
      <c r="AG1817" s="89">
        <f t="shared" si="310"/>
        <v>1</v>
      </c>
      <c r="AH1817" s="92">
        <f t="shared" si="311"/>
        <v>0.5</v>
      </c>
      <c r="AI1817" s="93">
        <f t="shared" si="312"/>
        <v>3.5714285714285712E-2</v>
      </c>
      <c r="AJ1817" s="93">
        <f t="shared" si="313"/>
        <v>1.7857142857142856E-2</v>
      </c>
      <c r="AK1817" s="93">
        <f t="shared" si="314"/>
        <v>8.5034013605442174E-2</v>
      </c>
    </row>
    <row r="1818" spans="1:37" ht="25.35" customHeight="1" thickTop="1" thickBot="1">
      <c r="A1818" s="296" t="s">
        <v>2492</v>
      </c>
      <c r="B1818" s="297"/>
      <c r="C1818" s="297"/>
      <c r="D1818" s="297"/>
      <c r="E1818" s="297"/>
      <c r="F1818" s="297"/>
      <c r="G1818" s="297"/>
      <c r="H1818" s="297"/>
      <c r="I1818" s="297"/>
      <c r="J1818" s="297"/>
      <c r="K1818" s="297"/>
      <c r="L1818" s="297"/>
      <c r="M1818" s="297"/>
      <c r="N1818" s="297"/>
      <c r="O1818" s="297"/>
      <c r="P1818" s="297"/>
      <c r="Q1818" s="297"/>
      <c r="R1818" s="297"/>
      <c r="S1818" s="297"/>
      <c r="T1818" s="297"/>
      <c r="U1818" s="297"/>
      <c r="V1818" s="297"/>
      <c r="W1818" s="297"/>
      <c r="X1818" s="297"/>
      <c r="Y1818" s="297"/>
      <c r="Z1818" s="297"/>
      <c r="AA1818" s="297"/>
      <c r="AB1818" s="297"/>
      <c r="AC1818" s="298"/>
      <c r="AD1818" s="205">
        <f>'Art. 121'!AF1754</f>
        <v>1</v>
      </c>
      <c r="AE1818" s="91">
        <f t="shared" si="308"/>
        <v>8.5034013605442174E-2</v>
      </c>
      <c r="AF1818">
        <f t="shared" si="309"/>
        <v>0.5</v>
      </c>
      <c r="AG1818" s="89">
        <f t="shared" si="310"/>
        <v>1</v>
      </c>
      <c r="AH1818" s="92">
        <f t="shared" si="311"/>
        <v>0.5</v>
      </c>
      <c r="AI1818" s="93">
        <f t="shared" si="312"/>
        <v>3.5714285714285712E-2</v>
      </c>
      <c r="AJ1818" s="93">
        <f t="shared" si="313"/>
        <v>1.7857142857142856E-2</v>
      </c>
      <c r="AK1818" s="93">
        <f t="shared" si="314"/>
        <v>8.5034013605442174E-2</v>
      </c>
    </row>
    <row r="1819" spans="1:37" ht="25.35" customHeight="1" thickTop="1" thickBot="1">
      <c r="A1819" s="296" t="s">
        <v>2493</v>
      </c>
      <c r="B1819" s="297"/>
      <c r="C1819" s="297"/>
      <c r="D1819" s="297"/>
      <c r="E1819" s="297"/>
      <c r="F1819" s="297"/>
      <c r="G1819" s="297"/>
      <c r="H1819" s="297"/>
      <c r="I1819" s="297"/>
      <c r="J1819" s="297"/>
      <c r="K1819" s="297"/>
      <c r="L1819" s="297"/>
      <c r="M1819" s="297"/>
      <c r="N1819" s="297"/>
      <c r="O1819" s="297"/>
      <c r="P1819" s="297"/>
      <c r="Q1819" s="297"/>
      <c r="R1819" s="297"/>
      <c r="S1819" s="297"/>
      <c r="T1819" s="297"/>
      <c r="U1819" s="297"/>
      <c r="V1819" s="297"/>
      <c r="W1819" s="297"/>
      <c r="X1819" s="297"/>
      <c r="Y1819" s="297"/>
      <c r="Z1819" s="297"/>
      <c r="AA1819" s="297"/>
      <c r="AB1819" s="297"/>
      <c r="AC1819" s="298"/>
      <c r="AD1819" s="205">
        <f>'Art. 121'!AF1755</f>
        <v>1</v>
      </c>
      <c r="AE1819" s="91">
        <f t="shared" si="308"/>
        <v>8.5034013605442174E-2</v>
      </c>
      <c r="AF1819">
        <f t="shared" si="309"/>
        <v>0.5</v>
      </c>
      <c r="AG1819" s="89">
        <f t="shared" si="310"/>
        <v>1</v>
      </c>
      <c r="AH1819" s="92">
        <f t="shared" si="311"/>
        <v>0.5</v>
      </c>
      <c r="AI1819" s="93">
        <f t="shared" si="312"/>
        <v>3.5714285714285712E-2</v>
      </c>
      <c r="AJ1819" s="93">
        <f t="shared" si="313"/>
        <v>1.7857142857142856E-2</v>
      </c>
      <c r="AK1819" s="93">
        <f t="shared" si="314"/>
        <v>8.5034013605442174E-2</v>
      </c>
    </row>
    <row r="1820" spans="1:37" ht="25.35" customHeight="1" thickTop="1" thickBot="1">
      <c r="A1820" s="296" t="s">
        <v>2494</v>
      </c>
      <c r="B1820" s="297"/>
      <c r="C1820" s="297"/>
      <c r="D1820" s="297"/>
      <c r="E1820" s="297"/>
      <c r="F1820" s="297"/>
      <c r="G1820" s="297"/>
      <c r="H1820" s="297"/>
      <c r="I1820" s="297"/>
      <c r="J1820" s="297"/>
      <c r="K1820" s="297"/>
      <c r="L1820" s="297"/>
      <c r="M1820" s="297"/>
      <c r="N1820" s="297"/>
      <c r="O1820" s="297"/>
      <c r="P1820" s="297"/>
      <c r="Q1820" s="297"/>
      <c r="R1820" s="297"/>
      <c r="S1820" s="297"/>
      <c r="T1820" s="297"/>
      <c r="U1820" s="297"/>
      <c r="V1820" s="297"/>
      <c r="W1820" s="297"/>
      <c r="X1820" s="297"/>
      <c r="Y1820" s="297"/>
      <c r="Z1820" s="297"/>
      <c r="AA1820" s="297"/>
      <c r="AB1820" s="297"/>
      <c r="AC1820" s="298"/>
      <c r="AD1820" s="205">
        <f>'Art. 121'!AF1756</f>
        <v>1</v>
      </c>
      <c r="AE1820" s="91">
        <f t="shared" si="308"/>
        <v>8.5034013605442174E-2</v>
      </c>
      <c r="AF1820">
        <f t="shared" si="309"/>
        <v>0.5</v>
      </c>
      <c r="AG1820" s="89">
        <f t="shared" si="310"/>
        <v>1</v>
      </c>
      <c r="AH1820" s="92">
        <f t="shared" si="311"/>
        <v>0.5</v>
      </c>
      <c r="AI1820" s="93">
        <f t="shared" si="312"/>
        <v>3.5714285714285712E-2</v>
      </c>
      <c r="AJ1820" s="93">
        <f t="shared" si="313"/>
        <v>1.7857142857142856E-2</v>
      </c>
      <c r="AK1820" s="93">
        <f t="shared" si="314"/>
        <v>8.5034013605442174E-2</v>
      </c>
    </row>
    <row r="1821" spans="1:37" ht="25.35" customHeight="1" thickTop="1">
      <c r="A1821" s="304" t="s">
        <v>2469</v>
      </c>
      <c r="B1821" s="304"/>
      <c r="C1821" s="304"/>
      <c r="D1821" s="304"/>
      <c r="E1821" s="304"/>
      <c r="F1821" s="304"/>
      <c r="G1821" s="304"/>
      <c r="H1821" s="304"/>
      <c r="I1821" s="304"/>
      <c r="J1821" s="304"/>
      <c r="K1821" s="304"/>
      <c r="L1821" s="304"/>
      <c r="M1821" s="304"/>
      <c r="N1821" s="304"/>
      <c r="O1821" s="304"/>
      <c r="P1821" s="304"/>
      <c r="Q1821" s="304"/>
      <c r="R1821" s="304"/>
      <c r="S1821" s="304"/>
      <c r="T1821" s="304"/>
      <c r="U1821" s="304"/>
      <c r="V1821" s="304"/>
      <c r="W1821" s="304"/>
      <c r="X1821" s="304"/>
      <c r="Y1821" s="304"/>
      <c r="Z1821" s="304"/>
      <c r="AA1821" s="304"/>
      <c r="AB1821" s="304"/>
      <c r="AC1821" s="304"/>
      <c r="AD1821" s="304"/>
      <c r="AE1821" s="91">
        <f>SUM(AE1793:AE1820)</f>
        <v>2.5510204081632666</v>
      </c>
      <c r="AF1821" s="63"/>
      <c r="AG1821" s="94">
        <f>SUM(AG1793:AG1820)</f>
        <v>28</v>
      </c>
      <c r="AH1821" s="95"/>
      <c r="AI1821" s="96"/>
      <c r="AJ1821" s="96"/>
      <c r="AK1821" s="96"/>
    </row>
    <row r="1822" spans="1:37" ht="25.35" customHeight="1">
      <c r="A1822" s="302" t="s">
        <v>2470</v>
      </c>
      <c r="B1822" s="302"/>
      <c r="C1822" s="302"/>
      <c r="D1822" s="302"/>
      <c r="E1822" s="302"/>
      <c r="F1822" s="302"/>
      <c r="G1822" s="302"/>
      <c r="H1822" s="302"/>
      <c r="I1822" s="302"/>
      <c r="J1822" s="302"/>
      <c r="K1822" s="302"/>
      <c r="L1822" s="302"/>
      <c r="M1822" s="302"/>
      <c r="N1822" s="302"/>
      <c r="O1822" s="302"/>
      <c r="P1822" s="302"/>
      <c r="Q1822" s="302"/>
      <c r="R1822" s="302"/>
      <c r="S1822" s="302"/>
      <c r="T1822" s="302"/>
      <c r="U1822" s="302"/>
      <c r="V1822" s="302"/>
      <c r="W1822" s="302"/>
      <c r="X1822" s="302"/>
      <c r="Y1822" s="302"/>
      <c r="Z1822" s="302"/>
      <c r="AA1822" s="302"/>
      <c r="AB1822" s="302"/>
      <c r="AC1822" s="302"/>
      <c r="AD1822" s="302"/>
      <c r="AE1822" s="91">
        <f>AE1821/$AE$23*100</f>
        <v>53.571428571428605</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05" t="s">
        <v>79</v>
      </c>
      <c r="B1824" s="305"/>
      <c r="C1824" s="305"/>
      <c r="D1824" s="305"/>
      <c r="E1824" s="305"/>
      <c r="F1824" s="305"/>
      <c r="G1824" s="305"/>
      <c r="H1824" s="305"/>
      <c r="I1824" s="305"/>
      <c r="J1824" s="305"/>
      <c r="K1824" s="305"/>
      <c r="L1824" s="305"/>
      <c r="M1824" s="305"/>
      <c r="N1824" s="305"/>
      <c r="O1824" s="305"/>
      <c r="P1824" s="305"/>
      <c r="Q1824" s="305"/>
      <c r="R1824" s="305"/>
      <c r="S1824" s="305"/>
      <c r="T1824" s="305"/>
      <c r="U1824" s="305"/>
      <c r="V1824" s="305"/>
      <c r="W1824" s="305"/>
      <c r="X1824" s="305"/>
      <c r="Y1824" s="305"/>
      <c r="Z1824" s="305"/>
      <c r="AA1824" s="305"/>
      <c r="AB1824" s="305"/>
      <c r="AC1824" s="305"/>
      <c r="AD1824" s="106" t="s">
        <v>67</v>
      </c>
      <c r="AE1824" s="107" t="s">
        <v>9</v>
      </c>
      <c r="AF1824" s="89" t="s">
        <v>1877</v>
      </c>
      <c r="AG1824" s="89" t="s">
        <v>1878</v>
      </c>
      <c r="AH1824" s="89" t="s">
        <v>1879</v>
      </c>
      <c r="AI1824" s="90" t="s">
        <v>1880</v>
      </c>
      <c r="AJ1824" s="89"/>
      <c r="AK1824" s="90" t="s">
        <v>1881</v>
      </c>
    </row>
    <row r="1825" spans="1:37" ht="25.35" customHeight="1" thickTop="1" thickBot="1">
      <c r="A1825" s="296" t="s">
        <v>2495</v>
      </c>
      <c r="B1825" s="297"/>
      <c r="C1825" s="297"/>
      <c r="D1825" s="297"/>
      <c r="E1825" s="297"/>
      <c r="F1825" s="297"/>
      <c r="G1825" s="297"/>
      <c r="H1825" s="297"/>
      <c r="I1825" s="297"/>
      <c r="J1825" s="297"/>
      <c r="K1825" s="297"/>
      <c r="L1825" s="297"/>
      <c r="M1825" s="297"/>
      <c r="N1825" s="297"/>
      <c r="O1825" s="297"/>
      <c r="P1825" s="297"/>
      <c r="Q1825" s="297"/>
      <c r="R1825" s="297"/>
      <c r="S1825" s="297"/>
      <c r="T1825" s="297"/>
      <c r="U1825" s="297"/>
      <c r="V1825" s="297"/>
      <c r="W1825" s="297"/>
      <c r="X1825" s="297"/>
      <c r="Y1825" s="297"/>
      <c r="Z1825" s="297"/>
      <c r="AA1825" s="297"/>
      <c r="AB1825" s="297"/>
      <c r="AC1825" s="298"/>
      <c r="AD1825" s="205">
        <f>'Art. 121'!AF1759</f>
        <v>2</v>
      </c>
      <c r="AE1825" s="91">
        <f>IF(AG1825=1,AK1825,AG1825)</f>
        <v>0.95238095238095244</v>
      </c>
      <c r="AF1825">
        <f>AD1825/2</f>
        <v>1</v>
      </c>
      <c r="AG1825" s="89">
        <f>IF(AND(AF1825&gt;=0,AF1825&lt;=1),1,"No aplica")</f>
        <v>1</v>
      </c>
      <c r="AH1825" s="92">
        <f>AD1825/(AG1825*2)</f>
        <v>1</v>
      </c>
      <c r="AI1825" s="93">
        <f>IF(AG1825=1,AG1825/$AG$1830,"No aplica")</f>
        <v>0.2</v>
      </c>
      <c r="AJ1825" s="93">
        <f>AF1825*AI1825</f>
        <v>0.2</v>
      </c>
      <c r="AK1825" s="93">
        <f>AJ1825*$AE$23</f>
        <v>0.95238095238095244</v>
      </c>
    </row>
    <row r="1826" spans="1:37" ht="25.35" customHeight="1" thickTop="1" thickBot="1">
      <c r="A1826" s="296" t="s">
        <v>2496</v>
      </c>
      <c r="B1826" s="297"/>
      <c r="C1826" s="297"/>
      <c r="D1826" s="297"/>
      <c r="E1826" s="297"/>
      <c r="F1826" s="297"/>
      <c r="G1826" s="297"/>
      <c r="H1826" s="297"/>
      <c r="I1826" s="297"/>
      <c r="J1826" s="297"/>
      <c r="K1826" s="297"/>
      <c r="L1826" s="297"/>
      <c r="M1826" s="297"/>
      <c r="N1826" s="297"/>
      <c r="O1826" s="297"/>
      <c r="P1826" s="297"/>
      <c r="Q1826" s="297"/>
      <c r="R1826" s="297"/>
      <c r="S1826" s="297"/>
      <c r="T1826" s="297"/>
      <c r="U1826" s="297"/>
      <c r="V1826" s="297"/>
      <c r="W1826" s="297"/>
      <c r="X1826" s="297"/>
      <c r="Y1826" s="297"/>
      <c r="Z1826" s="297"/>
      <c r="AA1826" s="297"/>
      <c r="AB1826" s="297"/>
      <c r="AC1826" s="298"/>
      <c r="AD1826" s="205">
        <f>'Art. 121'!AF1760</f>
        <v>2</v>
      </c>
      <c r="AE1826" s="91">
        <f>IF(AG1826=1,AK1826,AG1826)</f>
        <v>0.95238095238095244</v>
      </c>
      <c r="AF1826">
        <f>AD1826/2</f>
        <v>1</v>
      </c>
      <c r="AG1826" s="89">
        <f>IF(AND(AF1826&gt;=0,AF1826&lt;=1),1,"No aplica")</f>
        <v>1</v>
      </c>
      <c r="AH1826" s="92">
        <f>AD1826/(AG1826*2)</f>
        <v>1</v>
      </c>
      <c r="AI1826" s="93">
        <f>IF(AG1826=1,AG1826/$AG$1830,"No aplica")</f>
        <v>0.2</v>
      </c>
      <c r="AJ1826" s="93">
        <f>AF1826*AI1826</f>
        <v>0.2</v>
      </c>
      <c r="AK1826" s="93">
        <f>AJ1826*$AE$23</f>
        <v>0.95238095238095244</v>
      </c>
    </row>
    <row r="1827" spans="1:37" ht="25.35" customHeight="1" thickTop="1" thickBot="1">
      <c r="A1827" s="296" t="s">
        <v>2497</v>
      </c>
      <c r="B1827" s="297"/>
      <c r="C1827" s="297"/>
      <c r="D1827" s="297"/>
      <c r="E1827" s="297"/>
      <c r="F1827" s="297"/>
      <c r="G1827" s="297"/>
      <c r="H1827" s="297"/>
      <c r="I1827" s="297"/>
      <c r="J1827" s="297"/>
      <c r="K1827" s="297"/>
      <c r="L1827" s="297"/>
      <c r="M1827" s="297"/>
      <c r="N1827" s="297"/>
      <c r="O1827" s="297"/>
      <c r="P1827" s="297"/>
      <c r="Q1827" s="297"/>
      <c r="R1827" s="297"/>
      <c r="S1827" s="297"/>
      <c r="T1827" s="297"/>
      <c r="U1827" s="297"/>
      <c r="V1827" s="297"/>
      <c r="W1827" s="297"/>
      <c r="X1827" s="297"/>
      <c r="Y1827" s="297"/>
      <c r="Z1827" s="297"/>
      <c r="AA1827" s="297"/>
      <c r="AB1827" s="297"/>
      <c r="AC1827" s="298"/>
      <c r="AD1827" s="205">
        <f>'Art. 121'!AF1761</f>
        <v>2</v>
      </c>
      <c r="AE1827" s="91">
        <f>IF(AG1827=1,AK1827,AG1827)</f>
        <v>0.95238095238095244</v>
      </c>
      <c r="AF1827">
        <f>AD1827/2</f>
        <v>1</v>
      </c>
      <c r="AG1827" s="89">
        <f>IF(AND(AF1827&gt;=0,AF1827&lt;=1),1,"No aplica")</f>
        <v>1</v>
      </c>
      <c r="AH1827" s="92">
        <f>AD1827/(AG1827*2)</f>
        <v>1</v>
      </c>
      <c r="AI1827" s="93">
        <f>IF(AG1827=1,AG1827/$AG$1830,"No aplica")</f>
        <v>0.2</v>
      </c>
      <c r="AJ1827" s="93">
        <f>AF1827*AI1827</f>
        <v>0.2</v>
      </c>
      <c r="AK1827" s="93">
        <f>AJ1827*$AE$23</f>
        <v>0.95238095238095244</v>
      </c>
    </row>
    <row r="1828" spans="1:37" ht="25.35" customHeight="1" thickTop="1" thickBot="1">
      <c r="A1828" s="296" t="s">
        <v>2498</v>
      </c>
      <c r="B1828" s="297"/>
      <c r="C1828" s="297"/>
      <c r="D1828" s="297"/>
      <c r="E1828" s="297"/>
      <c r="F1828" s="297"/>
      <c r="G1828" s="297"/>
      <c r="H1828" s="297"/>
      <c r="I1828" s="297"/>
      <c r="J1828" s="297"/>
      <c r="K1828" s="297"/>
      <c r="L1828" s="297"/>
      <c r="M1828" s="297"/>
      <c r="N1828" s="297"/>
      <c r="O1828" s="297"/>
      <c r="P1828" s="297"/>
      <c r="Q1828" s="297"/>
      <c r="R1828" s="297"/>
      <c r="S1828" s="297"/>
      <c r="T1828" s="297"/>
      <c r="U1828" s="297"/>
      <c r="V1828" s="297"/>
      <c r="W1828" s="297"/>
      <c r="X1828" s="297"/>
      <c r="Y1828" s="297"/>
      <c r="Z1828" s="297"/>
      <c r="AA1828" s="297"/>
      <c r="AB1828" s="297"/>
      <c r="AC1828" s="298"/>
      <c r="AD1828" s="205">
        <f>'Art. 121'!AF1762</f>
        <v>1</v>
      </c>
      <c r="AE1828" s="91">
        <f>IF(AG1828=1,AK1828,AG1828)</f>
        <v>0.47619047619047622</v>
      </c>
      <c r="AF1828">
        <f>AD1828/2</f>
        <v>0.5</v>
      </c>
      <c r="AG1828" s="89">
        <f>IF(AND(AF1828&gt;=0,AF1828&lt;=1),1,"No aplica")</f>
        <v>1</v>
      </c>
      <c r="AH1828" s="92">
        <f>AD1828/(AG1828*2)</f>
        <v>0.5</v>
      </c>
      <c r="AI1828" s="93">
        <f>IF(AG1828=1,AG1828/$AG$1830,"No aplica")</f>
        <v>0.2</v>
      </c>
      <c r="AJ1828" s="93">
        <f>AF1828*AI1828</f>
        <v>0.1</v>
      </c>
      <c r="AK1828" s="93">
        <f>AJ1828*$AE$23</f>
        <v>0.47619047619047622</v>
      </c>
    </row>
    <row r="1829" spans="1:37" ht="25.35" customHeight="1" thickTop="1" thickBot="1">
      <c r="A1829" s="296" t="s">
        <v>2499</v>
      </c>
      <c r="B1829" s="297"/>
      <c r="C1829" s="297"/>
      <c r="D1829" s="297"/>
      <c r="E1829" s="297"/>
      <c r="F1829" s="297"/>
      <c r="G1829" s="297"/>
      <c r="H1829" s="297"/>
      <c r="I1829" s="297"/>
      <c r="J1829" s="297"/>
      <c r="K1829" s="297"/>
      <c r="L1829" s="297"/>
      <c r="M1829" s="297"/>
      <c r="N1829" s="297"/>
      <c r="O1829" s="297"/>
      <c r="P1829" s="297"/>
      <c r="Q1829" s="297"/>
      <c r="R1829" s="297"/>
      <c r="S1829" s="297"/>
      <c r="T1829" s="297"/>
      <c r="U1829" s="297"/>
      <c r="V1829" s="297"/>
      <c r="W1829" s="297"/>
      <c r="X1829" s="297"/>
      <c r="Y1829" s="297"/>
      <c r="Z1829" s="297"/>
      <c r="AA1829" s="297"/>
      <c r="AB1829" s="297"/>
      <c r="AC1829" s="298"/>
      <c r="AD1829" s="205">
        <f>'Art. 121'!AF1763</f>
        <v>2</v>
      </c>
      <c r="AE1829" s="91">
        <f>IF(AG1829=1,AK1829,AG1829)</f>
        <v>0.95238095238095244</v>
      </c>
      <c r="AF1829">
        <f>AD1829/2</f>
        <v>1</v>
      </c>
      <c r="AG1829" s="89">
        <f>IF(AND(AF1829&gt;=0,AF1829&lt;=1),1,"No aplica")</f>
        <v>1</v>
      </c>
      <c r="AH1829" s="92">
        <f>AD1829/(AG1829*2)</f>
        <v>1</v>
      </c>
      <c r="AI1829" s="93">
        <f>IF(AG1829=1,AG1829/$AG$1830,"No aplica")</f>
        <v>0.2</v>
      </c>
      <c r="AJ1829" s="93">
        <f>AF1829*AI1829</f>
        <v>0.2</v>
      </c>
      <c r="AK1829" s="93">
        <f>AJ1829*$AE$23</f>
        <v>0.95238095238095244</v>
      </c>
    </row>
    <row r="1830" spans="1:37" ht="25.35" customHeight="1" thickTop="1">
      <c r="A1830" s="304" t="s">
        <v>2474</v>
      </c>
      <c r="B1830" s="304"/>
      <c r="C1830" s="304"/>
      <c r="D1830" s="304"/>
      <c r="E1830" s="304"/>
      <c r="F1830" s="304"/>
      <c r="G1830" s="304"/>
      <c r="H1830" s="304"/>
      <c r="I1830" s="304"/>
      <c r="J1830" s="304"/>
      <c r="K1830" s="304"/>
      <c r="L1830" s="304"/>
      <c r="M1830" s="304"/>
      <c r="N1830" s="304"/>
      <c r="O1830" s="304"/>
      <c r="P1830" s="304"/>
      <c r="Q1830" s="304"/>
      <c r="R1830" s="304"/>
      <c r="S1830" s="304"/>
      <c r="T1830" s="304"/>
      <c r="U1830" s="304"/>
      <c r="V1830" s="304"/>
      <c r="W1830" s="304"/>
      <c r="X1830" s="304"/>
      <c r="Y1830" s="304"/>
      <c r="Z1830" s="304"/>
      <c r="AA1830" s="304"/>
      <c r="AB1830" s="304"/>
      <c r="AC1830" s="304"/>
      <c r="AD1830" s="304"/>
      <c r="AE1830" s="91">
        <f>SUM(AE1823:AE1829)</f>
        <v>4.2857142857142856</v>
      </c>
      <c r="AF1830" s="63"/>
      <c r="AG1830" s="94">
        <f>SUM(AG1825:AG1829)</f>
        <v>5</v>
      </c>
      <c r="AH1830" s="95"/>
      <c r="AI1830" s="96"/>
      <c r="AJ1830" s="96"/>
      <c r="AK1830" s="96"/>
    </row>
    <row r="1831" spans="1:37" ht="25.35" customHeight="1">
      <c r="A1831" s="302" t="s">
        <v>2475</v>
      </c>
      <c r="B1831" s="302"/>
      <c r="C1831" s="302"/>
      <c r="D1831" s="302"/>
      <c r="E1831" s="302"/>
      <c r="F1831" s="302"/>
      <c r="G1831" s="302"/>
      <c r="H1831" s="302"/>
      <c r="I1831" s="302"/>
      <c r="J1831" s="302"/>
      <c r="K1831" s="302"/>
      <c r="L1831" s="302"/>
      <c r="M1831" s="302"/>
      <c r="N1831" s="302"/>
      <c r="O1831" s="302"/>
      <c r="P1831" s="302"/>
      <c r="Q1831" s="302"/>
      <c r="R1831" s="302"/>
      <c r="S1831" s="302"/>
      <c r="T1831" s="302"/>
      <c r="U1831" s="302"/>
      <c r="V1831" s="302"/>
      <c r="W1831" s="302"/>
      <c r="X1831" s="302"/>
      <c r="Y1831" s="302"/>
      <c r="Z1831" s="302"/>
      <c r="AA1831" s="302"/>
      <c r="AB1831" s="302"/>
      <c r="AC1831" s="302"/>
      <c r="AD1831" s="302"/>
      <c r="AE1831" s="91">
        <f>AE1830/$AE$23*100</f>
        <v>90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94" t="s">
        <v>1557</v>
      </c>
      <c r="B1834" s="294"/>
      <c r="C1834" s="294"/>
      <c r="D1834" s="294"/>
      <c r="E1834" s="294"/>
      <c r="F1834" s="294"/>
      <c r="G1834" s="294"/>
      <c r="H1834" s="294"/>
      <c r="I1834" s="294"/>
      <c r="J1834" s="294"/>
      <c r="K1834" s="294"/>
      <c r="L1834" s="294"/>
      <c r="M1834" s="294"/>
      <c r="N1834" s="294"/>
      <c r="O1834" s="294"/>
      <c r="P1834" s="294"/>
      <c r="Q1834" s="294"/>
      <c r="R1834" s="294"/>
      <c r="S1834" s="294"/>
      <c r="T1834" s="294"/>
      <c r="U1834" s="294"/>
      <c r="V1834" s="294"/>
      <c r="W1834" s="294"/>
      <c r="X1834" s="294"/>
      <c r="Y1834" s="294"/>
      <c r="Z1834" s="294"/>
      <c r="AA1834" s="294"/>
      <c r="AB1834" s="294"/>
      <c r="AC1834" s="294"/>
      <c r="AD1834" s="204"/>
      <c r="AE1834" s="204"/>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03" t="s">
        <v>44</v>
      </c>
      <c r="B1837" s="303"/>
      <c r="C1837" s="303"/>
      <c r="D1837" s="303"/>
      <c r="E1837" s="303"/>
      <c r="F1837" s="303"/>
      <c r="G1837" s="303"/>
      <c r="H1837" s="303"/>
      <c r="I1837" s="303"/>
      <c r="J1837" s="303"/>
      <c r="K1837" s="303"/>
      <c r="L1837" s="303"/>
      <c r="M1837" s="303"/>
      <c r="N1837" s="303"/>
      <c r="O1837" s="303"/>
      <c r="P1837" s="303"/>
      <c r="Q1837" s="303"/>
      <c r="R1837" s="303"/>
      <c r="S1837" s="303"/>
      <c r="T1837" s="303"/>
      <c r="U1837" s="303"/>
      <c r="V1837" s="303"/>
      <c r="W1837" s="303"/>
      <c r="X1837" s="303"/>
      <c r="Y1837" s="303"/>
      <c r="Z1837" s="303"/>
      <c r="AA1837" s="303"/>
      <c r="AB1837" s="303"/>
      <c r="AC1837" s="303"/>
      <c r="AD1837" s="67" t="s">
        <v>67</v>
      </c>
      <c r="AE1837" s="201" t="s">
        <v>9</v>
      </c>
      <c r="AF1837" s="89" t="s">
        <v>1877</v>
      </c>
      <c r="AG1837" s="89" t="s">
        <v>1878</v>
      </c>
      <c r="AH1837" s="89" t="s">
        <v>1879</v>
      </c>
      <c r="AI1837" s="90" t="s">
        <v>1880</v>
      </c>
      <c r="AJ1837" s="89"/>
      <c r="AK1837" s="90" t="s">
        <v>1881</v>
      </c>
    </row>
    <row r="1838" spans="1:37" ht="25.35" customHeight="1" thickTop="1" thickBot="1">
      <c r="A1838" s="261" t="s">
        <v>980</v>
      </c>
      <c r="B1838" s="261"/>
      <c r="C1838" s="261"/>
      <c r="D1838" s="261"/>
      <c r="E1838" s="261"/>
      <c r="F1838" s="261"/>
      <c r="G1838" s="261"/>
      <c r="H1838" s="261"/>
      <c r="I1838" s="261"/>
      <c r="J1838" s="261"/>
      <c r="K1838" s="261"/>
      <c r="L1838" s="261"/>
      <c r="M1838" s="261"/>
      <c r="N1838" s="261"/>
      <c r="O1838" s="261"/>
      <c r="P1838" s="261"/>
      <c r="Q1838" s="261"/>
      <c r="R1838" s="261"/>
      <c r="S1838" s="261"/>
      <c r="T1838" s="261"/>
      <c r="U1838" s="261"/>
      <c r="V1838" s="261"/>
      <c r="W1838" s="261"/>
      <c r="X1838" s="261"/>
      <c r="Y1838" s="261"/>
      <c r="Z1838" s="261"/>
      <c r="AA1838" s="261"/>
      <c r="AB1838" s="261"/>
      <c r="AC1838" s="261"/>
      <c r="AD1838" s="205">
        <f>'Art. 121'!AF1772</f>
        <v>3</v>
      </c>
      <c r="AE1838" s="91" t="str">
        <f t="shared" ref="AE1838:AE1845" si="315">IF(AG1838=1,AK1838,AG1838)</f>
        <v>No aplica</v>
      </c>
      <c r="AF1838">
        <f t="shared" ref="AF1838:AF1845" si="316">AD1838/2</f>
        <v>1.5</v>
      </c>
      <c r="AG1838" s="89" t="str">
        <f t="shared" ref="AG1838:AG1845" si="317">IF(AND(AF1838&gt;=0,AF1838&lt;=1),1,"No aplica")</f>
        <v>No aplica</v>
      </c>
      <c r="AH1838" s="92" t="e">
        <f t="shared" ref="AH1838:AH1845" si="318">AD1838/(AG1838*2)</f>
        <v>#VALUE!</v>
      </c>
      <c r="AI1838" s="93" t="str">
        <f t="shared" ref="AI1838:AI1845" si="319">IF(AG1838=1,AG1838/$AG$1846,"No aplica")</f>
        <v>No aplica</v>
      </c>
      <c r="AJ1838" s="93" t="e">
        <f t="shared" ref="AJ1838:AJ1845" si="320">AF1838*AI1838</f>
        <v>#VALUE!</v>
      </c>
      <c r="AK1838" s="93" t="e">
        <f t="shared" ref="AK1838:AK1845" si="321">AJ1838*$AE$23</f>
        <v>#VALUE!</v>
      </c>
    </row>
    <row r="1839" spans="1:37" ht="25.35" customHeight="1" thickTop="1" thickBot="1">
      <c r="A1839" s="261" t="s">
        <v>981</v>
      </c>
      <c r="B1839" s="261"/>
      <c r="C1839" s="261"/>
      <c r="D1839" s="261"/>
      <c r="E1839" s="261"/>
      <c r="F1839" s="261"/>
      <c r="G1839" s="261"/>
      <c r="H1839" s="261"/>
      <c r="I1839" s="261"/>
      <c r="J1839" s="261"/>
      <c r="K1839" s="261"/>
      <c r="L1839" s="261"/>
      <c r="M1839" s="261"/>
      <c r="N1839" s="261"/>
      <c r="O1839" s="261"/>
      <c r="P1839" s="261"/>
      <c r="Q1839" s="261"/>
      <c r="R1839" s="261"/>
      <c r="S1839" s="261"/>
      <c r="T1839" s="261"/>
      <c r="U1839" s="261"/>
      <c r="V1839" s="261"/>
      <c r="W1839" s="261"/>
      <c r="X1839" s="261"/>
      <c r="Y1839" s="261"/>
      <c r="Z1839" s="261"/>
      <c r="AA1839" s="261"/>
      <c r="AB1839" s="261"/>
      <c r="AC1839" s="261"/>
      <c r="AD1839" s="205">
        <f>'Art. 121'!AF1773</f>
        <v>3</v>
      </c>
      <c r="AE1839" s="91" t="str">
        <f t="shared" si="315"/>
        <v>No aplica</v>
      </c>
      <c r="AF1839">
        <f t="shared" si="316"/>
        <v>1.5</v>
      </c>
      <c r="AG1839" s="89" t="str">
        <f t="shared" si="317"/>
        <v>No aplica</v>
      </c>
      <c r="AH1839" s="92" t="e">
        <f t="shared" si="318"/>
        <v>#VALUE!</v>
      </c>
      <c r="AI1839" s="93" t="str">
        <f t="shared" si="319"/>
        <v>No aplica</v>
      </c>
      <c r="AJ1839" s="93" t="e">
        <f t="shared" si="320"/>
        <v>#VALUE!</v>
      </c>
      <c r="AK1839" s="93" t="e">
        <f t="shared" si="321"/>
        <v>#VALUE!</v>
      </c>
    </row>
    <row r="1840" spans="1:37" ht="25.35" customHeight="1" thickTop="1" thickBot="1">
      <c r="A1840" s="261" t="s">
        <v>1561</v>
      </c>
      <c r="B1840" s="261"/>
      <c r="C1840" s="261"/>
      <c r="D1840" s="261"/>
      <c r="E1840" s="261"/>
      <c r="F1840" s="261"/>
      <c r="G1840" s="261"/>
      <c r="H1840" s="261"/>
      <c r="I1840" s="261"/>
      <c r="J1840" s="261"/>
      <c r="K1840" s="261"/>
      <c r="L1840" s="261"/>
      <c r="M1840" s="261"/>
      <c r="N1840" s="261"/>
      <c r="O1840" s="261"/>
      <c r="P1840" s="261"/>
      <c r="Q1840" s="261"/>
      <c r="R1840" s="261"/>
      <c r="S1840" s="261"/>
      <c r="T1840" s="261"/>
      <c r="U1840" s="261"/>
      <c r="V1840" s="261"/>
      <c r="W1840" s="261"/>
      <c r="X1840" s="261"/>
      <c r="Y1840" s="261"/>
      <c r="Z1840" s="261"/>
      <c r="AA1840" s="261"/>
      <c r="AB1840" s="261"/>
      <c r="AC1840" s="261"/>
      <c r="AD1840" s="205">
        <f>'Art. 121'!AF1774</f>
        <v>3</v>
      </c>
      <c r="AE1840" s="91" t="str">
        <f t="shared" si="315"/>
        <v>No aplica</v>
      </c>
      <c r="AF1840">
        <f t="shared" si="316"/>
        <v>1.5</v>
      </c>
      <c r="AG1840" s="89" t="str">
        <f t="shared" si="317"/>
        <v>No aplica</v>
      </c>
      <c r="AH1840" s="92" t="e">
        <f t="shared" si="318"/>
        <v>#VALUE!</v>
      </c>
      <c r="AI1840" s="93" t="str">
        <f t="shared" si="319"/>
        <v>No aplica</v>
      </c>
      <c r="AJ1840" s="93" t="e">
        <f t="shared" si="320"/>
        <v>#VALUE!</v>
      </c>
      <c r="AK1840" s="93" t="e">
        <f t="shared" si="321"/>
        <v>#VALUE!</v>
      </c>
    </row>
    <row r="1841" spans="1:37" ht="25.35" customHeight="1" thickTop="1" thickBot="1">
      <c r="A1841" s="261" t="s">
        <v>1563</v>
      </c>
      <c r="B1841" s="261"/>
      <c r="C1841" s="261"/>
      <c r="D1841" s="261"/>
      <c r="E1841" s="261"/>
      <c r="F1841" s="261"/>
      <c r="G1841" s="261"/>
      <c r="H1841" s="261"/>
      <c r="I1841" s="261"/>
      <c r="J1841" s="261"/>
      <c r="K1841" s="261"/>
      <c r="L1841" s="261"/>
      <c r="M1841" s="261"/>
      <c r="N1841" s="261"/>
      <c r="O1841" s="261"/>
      <c r="P1841" s="261"/>
      <c r="Q1841" s="261"/>
      <c r="R1841" s="261"/>
      <c r="S1841" s="261"/>
      <c r="T1841" s="261"/>
      <c r="U1841" s="261"/>
      <c r="V1841" s="261"/>
      <c r="W1841" s="261"/>
      <c r="X1841" s="261"/>
      <c r="Y1841" s="261"/>
      <c r="Z1841" s="261"/>
      <c r="AA1841" s="261"/>
      <c r="AB1841" s="261"/>
      <c r="AC1841" s="261"/>
      <c r="AD1841" s="205">
        <f>'Art. 121'!AF1775</f>
        <v>3</v>
      </c>
      <c r="AE1841" s="91" t="str">
        <f t="shared" si="315"/>
        <v>No aplica</v>
      </c>
      <c r="AF1841">
        <f t="shared" si="316"/>
        <v>1.5</v>
      </c>
      <c r="AG1841" s="89" t="str">
        <f t="shared" si="317"/>
        <v>No aplica</v>
      </c>
      <c r="AH1841" s="92" t="e">
        <f t="shared" si="318"/>
        <v>#VALUE!</v>
      </c>
      <c r="AI1841" s="93" t="str">
        <f t="shared" si="319"/>
        <v>No aplica</v>
      </c>
      <c r="AJ1841" s="93" t="e">
        <f t="shared" si="320"/>
        <v>#VALUE!</v>
      </c>
      <c r="AK1841" s="93" t="e">
        <f t="shared" si="321"/>
        <v>#VALUE!</v>
      </c>
    </row>
    <row r="1842" spans="1:37" ht="25.35" customHeight="1" thickTop="1" thickBot="1">
      <c r="A1842" s="295" t="s">
        <v>1568</v>
      </c>
      <c r="B1842" s="295"/>
      <c r="C1842" s="295"/>
      <c r="D1842" s="295"/>
      <c r="E1842" s="295"/>
      <c r="F1842" s="295"/>
      <c r="G1842" s="295"/>
      <c r="H1842" s="295"/>
      <c r="I1842" s="295"/>
      <c r="J1842" s="295"/>
      <c r="K1842" s="295"/>
      <c r="L1842" s="295"/>
      <c r="M1842" s="295"/>
      <c r="N1842" s="295"/>
      <c r="O1842" s="295"/>
      <c r="P1842" s="295"/>
      <c r="Q1842" s="295"/>
      <c r="R1842" s="295"/>
      <c r="S1842" s="295"/>
      <c r="T1842" s="295"/>
      <c r="U1842" s="295"/>
      <c r="V1842" s="295"/>
      <c r="W1842" s="295"/>
      <c r="X1842" s="295"/>
      <c r="Y1842" s="295"/>
      <c r="Z1842" s="295"/>
      <c r="AA1842" s="295"/>
      <c r="AB1842" s="295"/>
      <c r="AC1842" s="295"/>
      <c r="AD1842" s="205">
        <f>'Art. 121'!AF1776</f>
        <v>3</v>
      </c>
      <c r="AE1842" s="91" t="str">
        <f t="shared" si="315"/>
        <v>No aplica</v>
      </c>
      <c r="AF1842">
        <f t="shared" si="316"/>
        <v>1.5</v>
      </c>
      <c r="AG1842" s="89" t="str">
        <f t="shared" si="317"/>
        <v>No aplica</v>
      </c>
      <c r="AH1842" s="92" t="e">
        <f t="shared" si="318"/>
        <v>#VALUE!</v>
      </c>
      <c r="AI1842" s="93" t="str">
        <f t="shared" si="319"/>
        <v>No aplica</v>
      </c>
      <c r="AJ1842" s="93" t="e">
        <f t="shared" si="320"/>
        <v>#VALUE!</v>
      </c>
      <c r="AK1842" s="93" t="e">
        <f t="shared" si="321"/>
        <v>#VALUE!</v>
      </c>
    </row>
    <row r="1843" spans="1:37" ht="25.35" customHeight="1" thickTop="1" thickBot="1">
      <c r="A1843" s="295" t="s">
        <v>2500</v>
      </c>
      <c r="B1843" s="295"/>
      <c r="C1843" s="295"/>
      <c r="D1843" s="295"/>
      <c r="E1843" s="295"/>
      <c r="F1843" s="295"/>
      <c r="G1843" s="295"/>
      <c r="H1843" s="295"/>
      <c r="I1843" s="295"/>
      <c r="J1843" s="295"/>
      <c r="K1843" s="295"/>
      <c r="L1843" s="295"/>
      <c r="M1843" s="295"/>
      <c r="N1843" s="295"/>
      <c r="O1843" s="295"/>
      <c r="P1843" s="295"/>
      <c r="Q1843" s="295"/>
      <c r="R1843" s="295"/>
      <c r="S1843" s="295"/>
      <c r="T1843" s="295"/>
      <c r="U1843" s="295"/>
      <c r="V1843" s="295"/>
      <c r="W1843" s="295"/>
      <c r="X1843" s="295"/>
      <c r="Y1843" s="295"/>
      <c r="Z1843" s="295"/>
      <c r="AA1843" s="295"/>
      <c r="AB1843" s="295"/>
      <c r="AC1843" s="295"/>
      <c r="AD1843" s="205">
        <f>'Art. 121'!AF1777</f>
        <v>3</v>
      </c>
      <c r="AE1843" s="91" t="str">
        <f t="shared" si="315"/>
        <v>No aplica</v>
      </c>
      <c r="AF1843">
        <f t="shared" si="316"/>
        <v>1.5</v>
      </c>
      <c r="AG1843" s="89" t="str">
        <f t="shared" si="317"/>
        <v>No aplica</v>
      </c>
      <c r="AH1843" s="92" t="e">
        <f t="shared" si="318"/>
        <v>#VALUE!</v>
      </c>
      <c r="AI1843" s="93" t="str">
        <f t="shared" si="319"/>
        <v>No aplica</v>
      </c>
      <c r="AJ1843" s="93" t="e">
        <f t="shared" si="320"/>
        <v>#VALUE!</v>
      </c>
      <c r="AK1843" s="93" t="e">
        <f t="shared" si="321"/>
        <v>#VALUE!</v>
      </c>
    </row>
    <row r="1844" spans="1:37" ht="25.35" customHeight="1" thickTop="1" thickBot="1">
      <c r="A1844" s="261" t="s">
        <v>2501</v>
      </c>
      <c r="B1844" s="261"/>
      <c r="C1844" s="261"/>
      <c r="D1844" s="261"/>
      <c r="E1844" s="261"/>
      <c r="F1844" s="261"/>
      <c r="G1844" s="261"/>
      <c r="H1844" s="261"/>
      <c r="I1844" s="261"/>
      <c r="J1844" s="261"/>
      <c r="K1844" s="261"/>
      <c r="L1844" s="261"/>
      <c r="M1844" s="261"/>
      <c r="N1844" s="261"/>
      <c r="O1844" s="261"/>
      <c r="P1844" s="261"/>
      <c r="Q1844" s="261"/>
      <c r="R1844" s="261"/>
      <c r="S1844" s="261"/>
      <c r="T1844" s="261"/>
      <c r="U1844" s="261"/>
      <c r="V1844" s="261"/>
      <c r="W1844" s="261"/>
      <c r="X1844" s="261"/>
      <c r="Y1844" s="261"/>
      <c r="Z1844" s="261"/>
      <c r="AA1844" s="261"/>
      <c r="AB1844" s="261"/>
      <c r="AC1844" s="261"/>
      <c r="AD1844" s="205">
        <f>'Art. 121'!AF1778</f>
        <v>3</v>
      </c>
      <c r="AE1844" s="91" t="str">
        <f t="shared" si="315"/>
        <v>No aplica</v>
      </c>
      <c r="AF1844">
        <f t="shared" si="316"/>
        <v>1.5</v>
      </c>
      <c r="AG1844" s="89" t="str">
        <f t="shared" si="317"/>
        <v>No aplica</v>
      </c>
      <c r="AH1844" s="92" t="e">
        <f t="shared" si="318"/>
        <v>#VALUE!</v>
      </c>
      <c r="AI1844" s="93" t="str">
        <f t="shared" si="319"/>
        <v>No aplica</v>
      </c>
      <c r="AJ1844" s="93" t="e">
        <f t="shared" si="320"/>
        <v>#VALUE!</v>
      </c>
      <c r="AK1844" s="93" t="e">
        <f t="shared" si="321"/>
        <v>#VALUE!</v>
      </c>
    </row>
    <row r="1845" spans="1:37" ht="25.35" customHeight="1" thickTop="1" thickBot="1">
      <c r="A1845" s="261" t="s">
        <v>2502</v>
      </c>
      <c r="B1845" s="261"/>
      <c r="C1845" s="261"/>
      <c r="D1845" s="261"/>
      <c r="E1845" s="261"/>
      <c r="F1845" s="261"/>
      <c r="G1845" s="261"/>
      <c r="H1845" s="261"/>
      <c r="I1845" s="261"/>
      <c r="J1845" s="261"/>
      <c r="K1845" s="261"/>
      <c r="L1845" s="261"/>
      <c r="M1845" s="261"/>
      <c r="N1845" s="261"/>
      <c r="O1845" s="261"/>
      <c r="P1845" s="261"/>
      <c r="Q1845" s="261"/>
      <c r="R1845" s="261"/>
      <c r="S1845" s="261"/>
      <c r="T1845" s="261"/>
      <c r="U1845" s="261"/>
      <c r="V1845" s="261"/>
      <c r="W1845" s="261"/>
      <c r="X1845" s="261"/>
      <c r="Y1845" s="261"/>
      <c r="Z1845" s="261"/>
      <c r="AA1845" s="261"/>
      <c r="AB1845" s="261"/>
      <c r="AC1845" s="261"/>
      <c r="AD1845" s="205">
        <f>'Art. 121'!AF1779</f>
        <v>3</v>
      </c>
      <c r="AE1845" s="91" t="str">
        <f t="shared" si="315"/>
        <v>No aplica</v>
      </c>
      <c r="AF1845">
        <f t="shared" si="316"/>
        <v>1.5</v>
      </c>
      <c r="AG1845" s="89" t="str">
        <f t="shared" si="317"/>
        <v>No aplica</v>
      </c>
      <c r="AH1845" s="92" t="e">
        <f t="shared" si="318"/>
        <v>#VALUE!</v>
      </c>
      <c r="AI1845" s="93" t="str">
        <f t="shared" si="319"/>
        <v>No aplica</v>
      </c>
      <c r="AJ1845" s="93" t="e">
        <f t="shared" si="320"/>
        <v>#VALUE!</v>
      </c>
      <c r="AK1845" s="93" t="e">
        <f t="shared" si="321"/>
        <v>#VALUE!</v>
      </c>
    </row>
    <row r="1846" spans="1:37" ht="25.35" customHeight="1" thickTop="1">
      <c r="A1846" s="304" t="s">
        <v>2503</v>
      </c>
      <c r="B1846" s="304"/>
      <c r="C1846" s="304"/>
      <c r="D1846" s="304"/>
      <c r="E1846" s="304"/>
      <c r="F1846" s="304"/>
      <c r="G1846" s="304"/>
      <c r="H1846" s="304"/>
      <c r="I1846" s="304"/>
      <c r="J1846" s="304"/>
      <c r="K1846" s="304"/>
      <c r="L1846" s="304"/>
      <c r="M1846" s="304"/>
      <c r="N1846" s="304"/>
      <c r="O1846" s="304"/>
      <c r="P1846" s="304"/>
      <c r="Q1846" s="304"/>
      <c r="R1846" s="304"/>
      <c r="S1846" s="304"/>
      <c r="T1846" s="304"/>
      <c r="U1846" s="304"/>
      <c r="V1846" s="304"/>
      <c r="W1846" s="304"/>
      <c r="X1846" s="304"/>
      <c r="Y1846" s="304"/>
      <c r="Z1846" s="304"/>
      <c r="AA1846" s="304"/>
      <c r="AB1846" s="304"/>
      <c r="AC1846" s="304"/>
      <c r="AD1846" s="304"/>
      <c r="AE1846" s="91">
        <f>SUM(AE1838:AE1845)</f>
        <v>0</v>
      </c>
      <c r="AF1846" s="63"/>
      <c r="AG1846" s="94">
        <f>SUM(AG1838:AG1845)</f>
        <v>0</v>
      </c>
      <c r="AH1846" s="95"/>
      <c r="AI1846" s="96"/>
      <c r="AJ1846" s="96"/>
      <c r="AK1846" s="96"/>
    </row>
    <row r="1847" spans="1:37" ht="25.35" customHeight="1">
      <c r="A1847" s="302" t="s">
        <v>2504</v>
      </c>
      <c r="B1847" s="302"/>
      <c r="C1847" s="302"/>
      <c r="D1847" s="302"/>
      <c r="E1847" s="302"/>
      <c r="F1847" s="302"/>
      <c r="G1847" s="302"/>
      <c r="H1847" s="302"/>
      <c r="I1847" s="302"/>
      <c r="J1847" s="302"/>
      <c r="K1847" s="302"/>
      <c r="L1847" s="302"/>
      <c r="M1847" s="302"/>
      <c r="N1847" s="302"/>
      <c r="O1847" s="302"/>
      <c r="P1847" s="302"/>
      <c r="Q1847" s="302"/>
      <c r="R1847" s="302"/>
      <c r="S1847" s="302"/>
      <c r="T1847" s="302"/>
      <c r="U1847" s="302"/>
      <c r="V1847" s="302"/>
      <c r="W1847" s="302"/>
      <c r="X1847" s="302"/>
      <c r="Y1847" s="302"/>
      <c r="Z1847" s="302"/>
      <c r="AA1847" s="302"/>
      <c r="AB1847" s="302"/>
      <c r="AC1847" s="302"/>
      <c r="AD1847" s="302"/>
      <c r="AE1847" s="91">
        <f>AE1846/$AE$23*100</f>
        <v>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05" t="s">
        <v>44</v>
      </c>
      <c r="B1849" s="305"/>
      <c r="C1849" s="305"/>
      <c r="D1849" s="305"/>
      <c r="E1849" s="305"/>
      <c r="F1849" s="305"/>
      <c r="G1849" s="305"/>
      <c r="H1849" s="305"/>
      <c r="I1849" s="305"/>
      <c r="J1849" s="305"/>
      <c r="K1849" s="305"/>
      <c r="L1849" s="305"/>
      <c r="M1849" s="305"/>
      <c r="N1849" s="305"/>
      <c r="O1849" s="305"/>
      <c r="P1849" s="305"/>
      <c r="Q1849" s="305"/>
      <c r="R1849" s="305"/>
      <c r="S1849" s="305"/>
      <c r="T1849" s="305"/>
      <c r="U1849" s="305"/>
      <c r="V1849" s="305"/>
      <c r="W1849" s="305"/>
      <c r="X1849" s="305"/>
      <c r="Y1849" s="305"/>
      <c r="Z1849" s="305"/>
      <c r="AA1849" s="305"/>
      <c r="AB1849" s="305"/>
      <c r="AC1849" s="305"/>
      <c r="AD1849" s="106" t="s">
        <v>67</v>
      </c>
      <c r="AE1849" s="107" t="s">
        <v>9</v>
      </c>
      <c r="AF1849" s="89" t="s">
        <v>1877</v>
      </c>
      <c r="AG1849" s="89" t="s">
        <v>1878</v>
      </c>
      <c r="AH1849" s="89" t="s">
        <v>1879</v>
      </c>
      <c r="AI1849" s="90" t="s">
        <v>1880</v>
      </c>
      <c r="AJ1849" s="89"/>
      <c r="AK1849" s="90" t="s">
        <v>1881</v>
      </c>
    </row>
    <row r="1850" spans="1:37" ht="25.35" customHeight="1" thickTop="1" thickBot="1">
      <c r="A1850" s="261" t="s">
        <v>1570</v>
      </c>
      <c r="B1850" s="261"/>
      <c r="C1850" s="261"/>
      <c r="D1850" s="261"/>
      <c r="E1850" s="261"/>
      <c r="F1850" s="261"/>
      <c r="G1850" s="261"/>
      <c r="H1850" s="261"/>
      <c r="I1850" s="261"/>
      <c r="J1850" s="261"/>
      <c r="K1850" s="261"/>
      <c r="L1850" s="261"/>
      <c r="M1850" s="261"/>
      <c r="N1850" s="261"/>
      <c r="O1850" s="261"/>
      <c r="P1850" s="261"/>
      <c r="Q1850" s="261"/>
      <c r="R1850" s="261"/>
      <c r="S1850" s="261"/>
      <c r="T1850" s="261"/>
      <c r="U1850" s="261"/>
      <c r="V1850" s="261"/>
      <c r="W1850" s="261"/>
      <c r="X1850" s="261"/>
      <c r="Y1850" s="261"/>
      <c r="Z1850" s="261"/>
      <c r="AA1850" s="261"/>
      <c r="AB1850" s="261"/>
      <c r="AC1850" s="261"/>
      <c r="AD1850" s="205">
        <f>'Art. 121'!AF1782</f>
        <v>3</v>
      </c>
      <c r="AE1850" s="91" t="str">
        <f>IF(AG1850=1,AK1850,AG1850)</f>
        <v>No aplica</v>
      </c>
      <c r="AF1850">
        <f>AD1850/2</f>
        <v>1.5</v>
      </c>
      <c r="AG1850" s="89" t="str">
        <f>IF(AND(AF1850&gt;=0,AF1850&lt;=1),1,"No aplica")</f>
        <v>No aplica</v>
      </c>
      <c r="AH1850" s="92" t="e">
        <f>AD1850/(AG1850*2)</f>
        <v>#VALUE!</v>
      </c>
      <c r="AI1850" s="93" t="str">
        <f>IF(AG1850=1,AG1850/$AG$1855,"No aplica")</f>
        <v>No aplica</v>
      </c>
      <c r="AJ1850" s="93" t="e">
        <f>AF1850*AI1850</f>
        <v>#VALUE!</v>
      </c>
      <c r="AK1850" s="93" t="e">
        <f>AJ1850*$AE$23</f>
        <v>#VALUE!</v>
      </c>
    </row>
    <row r="1851" spans="1:37" ht="25.35" customHeight="1" thickTop="1" thickBot="1">
      <c r="A1851" s="261" t="s">
        <v>1571</v>
      </c>
      <c r="B1851" s="261"/>
      <c r="C1851" s="261"/>
      <c r="D1851" s="261"/>
      <c r="E1851" s="261"/>
      <c r="F1851" s="261"/>
      <c r="G1851" s="261"/>
      <c r="H1851" s="261"/>
      <c r="I1851" s="261"/>
      <c r="J1851" s="261"/>
      <c r="K1851" s="261"/>
      <c r="L1851" s="261"/>
      <c r="M1851" s="261"/>
      <c r="N1851" s="261"/>
      <c r="O1851" s="261"/>
      <c r="P1851" s="261"/>
      <c r="Q1851" s="261"/>
      <c r="R1851" s="261"/>
      <c r="S1851" s="261"/>
      <c r="T1851" s="261"/>
      <c r="U1851" s="261"/>
      <c r="V1851" s="261"/>
      <c r="W1851" s="261"/>
      <c r="X1851" s="261"/>
      <c r="Y1851" s="261"/>
      <c r="Z1851" s="261"/>
      <c r="AA1851" s="261"/>
      <c r="AB1851" s="261"/>
      <c r="AC1851" s="261"/>
      <c r="AD1851" s="205">
        <f>'Art. 121'!AF1783</f>
        <v>3</v>
      </c>
      <c r="AE1851" s="91" t="str">
        <f>IF(AG1851=1,AK1851,AG1851)</f>
        <v>No aplica</v>
      </c>
      <c r="AF1851">
        <f>AD1851/2</f>
        <v>1.5</v>
      </c>
      <c r="AG1851" s="89" t="str">
        <f>IF(AND(AF1851&gt;=0,AF1851&lt;=1),1,"No aplica")</f>
        <v>No aplica</v>
      </c>
      <c r="AH1851" s="92" t="e">
        <f>AD1851/(AG1851*2)</f>
        <v>#VALUE!</v>
      </c>
      <c r="AI1851" s="93" t="str">
        <f>IF(AG1851=1,AG1851/$AG$1855,"No aplica")</f>
        <v>No aplica</v>
      </c>
      <c r="AJ1851" s="93" t="e">
        <f>AF1851*AI1851</f>
        <v>#VALUE!</v>
      </c>
      <c r="AK1851" s="93" t="e">
        <f>AJ1851*$AE$23</f>
        <v>#VALUE!</v>
      </c>
    </row>
    <row r="1852" spans="1:37" ht="25.35" customHeight="1" thickTop="1" thickBot="1">
      <c r="A1852" s="261" t="s">
        <v>1572</v>
      </c>
      <c r="B1852" s="261"/>
      <c r="C1852" s="261"/>
      <c r="D1852" s="261"/>
      <c r="E1852" s="261"/>
      <c r="F1852" s="261"/>
      <c r="G1852" s="261"/>
      <c r="H1852" s="261"/>
      <c r="I1852" s="261"/>
      <c r="J1852" s="261"/>
      <c r="K1852" s="261"/>
      <c r="L1852" s="261"/>
      <c r="M1852" s="261"/>
      <c r="N1852" s="261"/>
      <c r="O1852" s="261"/>
      <c r="P1852" s="261"/>
      <c r="Q1852" s="261"/>
      <c r="R1852" s="261"/>
      <c r="S1852" s="261"/>
      <c r="T1852" s="261"/>
      <c r="U1852" s="261"/>
      <c r="V1852" s="261"/>
      <c r="W1852" s="261"/>
      <c r="X1852" s="261"/>
      <c r="Y1852" s="261"/>
      <c r="Z1852" s="261"/>
      <c r="AA1852" s="261"/>
      <c r="AB1852" s="261"/>
      <c r="AC1852" s="261"/>
      <c r="AD1852" s="205">
        <f>'Art. 121'!AF1784</f>
        <v>3</v>
      </c>
      <c r="AE1852" s="91" t="str">
        <f>IF(AG1852=1,AK1852,AG1852)</f>
        <v>No aplica</v>
      </c>
      <c r="AF1852">
        <f>AD1852/2</f>
        <v>1.5</v>
      </c>
      <c r="AG1852" s="89" t="str">
        <f>IF(AND(AF1852&gt;=0,AF1852&lt;=1),1,"No aplica")</f>
        <v>No aplica</v>
      </c>
      <c r="AH1852" s="92" t="e">
        <f>AD1852/(AG1852*2)</f>
        <v>#VALUE!</v>
      </c>
      <c r="AI1852" s="93" t="str">
        <f>IF(AG1852=1,AG1852/$AG$1855,"No aplica")</f>
        <v>No aplica</v>
      </c>
      <c r="AJ1852" s="93" t="e">
        <f>AF1852*AI1852</f>
        <v>#VALUE!</v>
      </c>
      <c r="AK1852" s="93" t="e">
        <f>AJ1852*$AE$23</f>
        <v>#VALUE!</v>
      </c>
    </row>
    <row r="1853" spans="1:37" ht="25.35" customHeight="1" thickTop="1" thickBot="1">
      <c r="A1853" s="261" t="s">
        <v>1574</v>
      </c>
      <c r="B1853" s="261"/>
      <c r="C1853" s="261"/>
      <c r="D1853" s="261"/>
      <c r="E1853" s="261"/>
      <c r="F1853" s="261"/>
      <c r="G1853" s="261"/>
      <c r="H1853" s="261"/>
      <c r="I1853" s="261"/>
      <c r="J1853" s="261"/>
      <c r="K1853" s="261"/>
      <c r="L1853" s="261"/>
      <c r="M1853" s="261"/>
      <c r="N1853" s="261"/>
      <c r="O1853" s="261"/>
      <c r="P1853" s="261"/>
      <c r="Q1853" s="261"/>
      <c r="R1853" s="261"/>
      <c r="S1853" s="261"/>
      <c r="T1853" s="261"/>
      <c r="U1853" s="261"/>
      <c r="V1853" s="261"/>
      <c r="W1853" s="261"/>
      <c r="X1853" s="261"/>
      <c r="Y1853" s="261"/>
      <c r="Z1853" s="261"/>
      <c r="AA1853" s="261"/>
      <c r="AB1853" s="261"/>
      <c r="AC1853" s="261"/>
      <c r="AD1853" s="205">
        <f>'Art. 121'!AF1785</f>
        <v>3</v>
      </c>
      <c r="AE1853" s="91" t="str">
        <f>IF(AG1853=1,AK1853,AG1853)</f>
        <v>No aplica</v>
      </c>
      <c r="AF1853">
        <f>AD1853/2</f>
        <v>1.5</v>
      </c>
      <c r="AG1853" s="89" t="str">
        <f>IF(AND(AF1853&gt;=0,AF1853&lt;=1),1,"No aplica")</f>
        <v>No aplica</v>
      </c>
      <c r="AH1853" s="92" t="e">
        <f>AD1853/(AG1853*2)</f>
        <v>#VALUE!</v>
      </c>
      <c r="AI1853" s="93" t="str">
        <f>IF(AG1853=1,AG1853/$AG$1855,"No aplica")</f>
        <v>No aplica</v>
      </c>
      <c r="AJ1853" s="93" t="e">
        <f>AF1853*AI1853</f>
        <v>#VALUE!</v>
      </c>
      <c r="AK1853" s="93" t="e">
        <f>AJ1853*$AE$23</f>
        <v>#VALUE!</v>
      </c>
    </row>
    <row r="1854" spans="1:37" ht="25.35" customHeight="1" thickTop="1" thickBot="1">
      <c r="A1854" s="261" t="s">
        <v>1576</v>
      </c>
      <c r="B1854" s="261"/>
      <c r="C1854" s="261"/>
      <c r="D1854" s="261"/>
      <c r="E1854" s="261"/>
      <c r="F1854" s="261"/>
      <c r="G1854" s="261"/>
      <c r="H1854" s="261"/>
      <c r="I1854" s="261"/>
      <c r="J1854" s="261"/>
      <c r="K1854" s="261"/>
      <c r="L1854" s="261"/>
      <c r="M1854" s="261"/>
      <c r="N1854" s="261"/>
      <c r="O1854" s="261"/>
      <c r="P1854" s="261"/>
      <c r="Q1854" s="261"/>
      <c r="R1854" s="261"/>
      <c r="S1854" s="261"/>
      <c r="T1854" s="261"/>
      <c r="U1854" s="261"/>
      <c r="V1854" s="261"/>
      <c r="W1854" s="261"/>
      <c r="X1854" s="261"/>
      <c r="Y1854" s="261"/>
      <c r="Z1854" s="261"/>
      <c r="AA1854" s="261"/>
      <c r="AB1854" s="261"/>
      <c r="AC1854" s="261"/>
      <c r="AD1854" s="205">
        <f>'Art. 121'!AF1786</f>
        <v>3</v>
      </c>
      <c r="AE1854" s="91" t="str">
        <f>IF(AG1854=1,AK1854,AG1854)</f>
        <v>No aplica</v>
      </c>
      <c r="AF1854">
        <f>AD1854/2</f>
        <v>1.5</v>
      </c>
      <c r="AG1854" s="89" t="str">
        <f>IF(AND(AF1854&gt;=0,AF1854&lt;=1),1,"No aplica")</f>
        <v>No aplica</v>
      </c>
      <c r="AH1854" s="92" t="e">
        <f>AD1854/(AG1854*2)</f>
        <v>#VALUE!</v>
      </c>
      <c r="AI1854" s="93" t="str">
        <f>IF(AG1854=1,AG1854/$AG$1855,"No aplica")</f>
        <v>No aplica</v>
      </c>
      <c r="AJ1854" s="93" t="e">
        <f>AF1854*AI1854</f>
        <v>#VALUE!</v>
      </c>
      <c r="AK1854" s="93" t="e">
        <f>AJ1854*$AE$23</f>
        <v>#VALUE!</v>
      </c>
    </row>
    <row r="1855" spans="1:37" ht="25.35" customHeight="1" thickTop="1">
      <c r="A1855" s="304" t="s">
        <v>2505</v>
      </c>
      <c r="B1855" s="304"/>
      <c r="C1855" s="304"/>
      <c r="D1855" s="304"/>
      <c r="E1855" s="304"/>
      <c r="F1855" s="304"/>
      <c r="G1855" s="304"/>
      <c r="H1855" s="304"/>
      <c r="I1855" s="304"/>
      <c r="J1855" s="304"/>
      <c r="K1855" s="304"/>
      <c r="L1855" s="304"/>
      <c r="M1855" s="304"/>
      <c r="N1855" s="304"/>
      <c r="O1855" s="304"/>
      <c r="P1855" s="304"/>
      <c r="Q1855" s="304"/>
      <c r="R1855" s="304"/>
      <c r="S1855" s="304"/>
      <c r="T1855" s="304"/>
      <c r="U1855" s="304"/>
      <c r="V1855" s="304"/>
      <c r="W1855" s="304"/>
      <c r="X1855" s="304"/>
      <c r="Y1855" s="304"/>
      <c r="Z1855" s="304"/>
      <c r="AA1855" s="304"/>
      <c r="AB1855" s="304"/>
      <c r="AC1855" s="304"/>
      <c r="AD1855" s="304"/>
      <c r="AE1855" s="91">
        <f>SUM(AE1848:AE1854)</f>
        <v>0</v>
      </c>
      <c r="AF1855" s="63"/>
      <c r="AG1855" s="94">
        <f>SUM(AG1850:AG1854)</f>
        <v>0</v>
      </c>
      <c r="AH1855" s="95"/>
      <c r="AI1855" s="96"/>
      <c r="AJ1855" s="96"/>
      <c r="AK1855" s="96"/>
    </row>
    <row r="1856" spans="1:37" ht="25.35" customHeight="1">
      <c r="A1856" s="302" t="s">
        <v>2506</v>
      </c>
      <c r="B1856" s="302"/>
      <c r="C1856" s="302"/>
      <c r="D1856" s="302"/>
      <c r="E1856" s="302"/>
      <c r="F1856" s="302"/>
      <c r="G1856" s="302"/>
      <c r="H1856" s="302"/>
      <c r="I1856" s="302"/>
      <c r="J1856" s="302"/>
      <c r="K1856" s="302"/>
      <c r="L1856" s="302"/>
      <c r="M1856" s="302"/>
      <c r="N1856" s="302"/>
      <c r="O1856" s="302"/>
      <c r="P1856" s="302"/>
      <c r="Q1856" s="302"/>
      <c r="R1856" s="302"/>
      <c r="S1856" s="302"/>
      <c r="T1856" s="302"/>
      <c r="U1856" s="302"/>
      <c r="V1856" s="302"/>
      <c r="W1856" s="302"/>
      <c r="X1856" s="302"/>
      <c r="Y1856" s="302"/>
      <c r="Z1856" s="302"/>
      <c r="AA1856" s="302"/>
      <c r="AB1856" s="302"/>
      <c r="AC1856" s="302"/>
      <c r="AD1856" s="302"/>
      <c r="AE1856" s="91">
        <f>AE1855/$AE$23*100</f>
        <v>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94" t="s">
        <v>1577</v>
      </c>
      <c r="B1859" s="294"/>
      <c r="C1859" s="294"/>
      <c r="D1859" s="294"/>
      <c r="E1859" s="294"/>
      <c r="F1859" s="294"/>
      <c r="G1859" s="294"/>
      <c r="H1859" s="294"/>
      <c r="I1859" s="294"/>
      <c r="J1859" s="294"/>
      <c r="K1859" s="294"/>
      <c r="L1859" s="294"/>
      <c r="M1859" s="294"/>
      <c r="N1859" s="294"/>
      <c r="O1859" s="294"/>
      <c r="P1859" s="294"/>
      <c r="Q1859" s="294"/>
      <c r="R1859" s="294"/>
      <c r="S1859" s="294"/>
      <c r="T1859" s="294"/>
      <c r="U1859" s="294"/>
      <c r="V1859" s="294"/>
      <c r="W1859" s="294"/>
      <c r="X1859" s="294"/>
      <c r="Y1859" s="294"/>
      <c r="Z1859" s="294"/>
      <c r="AA1859" s="294"/>
      <c r="AB1859" s="294"/>
      <c r="AC1859" s="294"/>
      <c r="AD1859" s="204"/>
      <c r="AE1859" s="204"/>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03" t="s">
        <v>44</v>
      </c>
      <c r="B1862" s="303"/>
      <c r="C1862" s="303"/>
      <c r="D1862" s="303"/>
      <c r="E1862" s="303"/>
      <c r="F1862" s="303"/>
      <c r="G1862" s="303"/>
      <c r="H1862" s="303"/>
      <c r="I1862" s="303"/>
      <c r="J1862" s="303"/>
      <c r="K1862" s="303"/>
      <c r="L1862" s="303"/>
      <c r="M1862" s="303"/>
      <c r="N1862" s="303"/>
      <c r="O1862" s="303"/>
      <c r="P1862" s="303"/>
      <c r="Q1862" s="303"/>
      <c r="R1862" s="303"/>
      <c r="S1862" s="303"/>
      <c r="T1862" s="303"/>
      <c r="U1862" s="303"/>
      <c r="V1862" s="303"/>
      <c r="W1862" s="303"/>
      <c r="X1862" s="303"/>
      <c r="Y1862" s="303"/>
      <c r="Z1862" s="303"/>
      <c r="AA1862" s="303"/>
      <c r="AB1862" s="303"/>
      <c r="AC1862" s="303"/>
      <c r="AD1862" s="67" t="s">
        <v>67</v>
      </c>
      <c r="AE1862" s="201" t="s">
        <v>9</v>
      </c>
      <c r="AF1862" s="89" t="s">
        <v>1877</v>
      </c>
      <c r="AG1862" s="89" t="s">
        <v>1878</v>
      </c>
      <c r="AH1862" s="89" t="s">
        <v>1879</v>
      </c>
      <c r="AI1862" s="90" t="s">
        <v>1880</v>
      </c>
      <c r="AJ1862" s="89"/>
      <c r="AK1862" s="90" t="s">
        <v>1881</v>
      </c>
    </row>
    <row r="1863" spans="1:37" ht="25.35" customHeight="1" thickTop="1" thickBot="1">
      <c r="A1863" s="296" t="s">
        <v>1579</v>
      </c>
      <c r="B1863" s="297"/>
      <c r="C1863" s="297"/>
      <c r="D1863" s="297"/>
      <c r="E1863" s="297"/>
      <c r="F1863" s="297"/>
      <c r="G1863" s="297"/>
      <c r="H1863" s="297"/>
      <c r="I1863" s="297"/>
      <c r="J1863" s="297"/>
      <c r="K1863" s="297"/>
      <c r="L1863" s="297"/>
      <c r="M1863" s="297"/>
      <c r="N1863" s="297"/>
      <c r="O1863" s="297"/>
      <c r="P1863" s="297"/>
      <c r="Q1863" s="297"/>
      <c r="R1863" s="297"/>
      <c r="S1863" s="297"/>
      <c r="T1863" s="297"/>
      <c r="U1863" s="297"/>
      <c r="V1863" s="297"/>
      <c r="W1863" s="297"/>
      <c r="X1863" s="297"/>
      <c r="Y1863" s="297"/>
      <c r="Z1863" s="297"/>
      <c r="AA1863" s="297"/>
      <c r="AB1863" s="297"/>
      <c r="AC1863" s="298"/>
      <c r="AD1863" s="205">
        <f>'Art. 121'!AF1795</f>
        <v>3</v>
      </c>
      <c r="AE1863" s="91" t="str">
        <f t="shared" ref="AE1863:AE1879" si="322">IF(AG1863=1,AK1863,AG1863)</f>
        <v>No aplica</v>
      </c>
      <c r="AF1863">
        <f t="shared" ref="AF1863:AF1879" si="323">AD1863/2</f>
        <v>1.5</v>
      </c>
      <c r="AG1863" s="89" t="str">
        <f t="shared" ref="AG1863:AG1879" si="324">IF(AND(AF1863&gt;=0,AF1863&lt;=1),1,"No aplica")</f>
        <v>No aplica</v>
      </c>
      <c r="AH1863" s="92" t="e">
        <f t="shared" ref="AH1863:AH1879" si="325">AD1863/(AG1863*2)</f>
        <v>#VALUE!</v>
      </c>
      <c r="AI1863" s="93" t="str">
        <f t="shared" ref="AI1863:AI1879" si="326">IF(AG1863=1,AG1863/$AG$1880,"No aplica")</f>
        <v>No aplica</v>
      </c>
      <c r="AJ1863" s="93" t="e">
        <f t="shared" ref="AJ1863:AJ1879" si="327">AF1863*AI1863</f>
        <v>#VALUE!</v>
      </c>
      <c r="AK1863" s="93" t="e">
        <f t="shared" ref="AK1863:AK1879" si="328">AJ1863*$AE$23</f>
        <v>#VALUE!</v>
      </c>
    </row>
    <row r="1864" spans="1:37" ht="25.35" customHeight="1" thickTop="1" thickBot="1">
      <c r="A1864" s="296" t="s">
        <v>1580</v>
      </c>
      <c r="B1864" s="297"/>
      <c r="C1864" s="297"/>
      <c r="D1864" s="297"/>
      <c r="E1864" s="297"/>
      <c r="F1864" s="297"/>
      <c r="G1864" s="297"/>
      <c r="H1864" s="297"/>
      <c r="I1864" s="297"/>
      <c r="J1864" s="297"/>
      <c r="K1864" s="297"/>
      <c r="L1864" s="297"/>
      <c r="M1864" s="297"/>
      <c r="N1864" s="297"/>
      <c r="O1864" s="297"/>
      <c r="P1864" s="297"/>
      <c r="Q1864" s="297"/>
      <c r="R1864" s="297"/>
      <c r="S1864" s="297"/>
      <c r="T1864" s="297"/>
      <c r="U1864" s="297"/>
      <c r="V1864" s="297"/>
      <c r="W1864" s="297"/>
      <c r="X1864" s="297"/>
      <c r="Y1864" s="297"/>
      <c r="Z1864" s="297"/>
      <c r="AA1864" s="297"/>
      <c r="AB1864" s="297"/>
      <c r="AC1864" s="298"/>
      <c r="AD1864" s="205">
        <f>'Art. 121'!AF1796</f>
        <v>3</v>
      </c>
      <c r="AE1864" s="91" t="str">
        <f t="shared" si="322"/>
        <v>No aplica</v>
      </c>
      <c r="AF1864">
        <f t="shared" si="323"/>
        <v>1.5</v>
      </c>
      <c r="AG1864" s="89" t="str">
        <f t="shared" si="324"/>
        <v>No aplica</v>
      </c>
      <c r="AH1864" s="92" t="e">
        <f t="shared" si="325"/>
        <v>#VALUE!</v>
      </c>
      <c r="AI1864" s="93" t="str">
        <f t="shared" si="326"/>
        <v>No aplica</v>
      </c>
      <c r="AJ1864" s="93" t="e">
        <f t="shared" si="327"/>
        <v>#VALUE!</v>
      </c>
      <c r="AK1864" s="93" t="e">
        <f t="shared" si="328"/>
        <v>#VALUE!</v>
      </c>
    </row>
    <row r="1865" spans="1:37" ht="25.35" customHeight="1" thickTop="1" thickBot="1">
      <c r="A1865" s="296" t="s">
        <v>2507</v>
      </c>
      <c r="B1865" s="297"/>
      <c r="C1865" s="297"/>
      <c r="D1865" s="297"/>
      <c r="E1865" s="297"/>
      <c r="F1865" s="297"/>
      <c r="G1865" s="297"/>
      <c r="H1865" s="297"/>
      <c r="I1865" s="297"/>
      <c r="J1865" s="297"/>
      <c r="K1865" s="297"/>
      <c r="L1865" s="297"/>
      <c r="M1865" s="297"/>
      <c r="N1865" s="297"/>
      <c r="O1865" s="297"/>
      <c r="P1865" s="297"/>
      <c r="Q1865" s="297"/>
      <c r="R1865" s="297"/>
      <c r="S1865" s="297"/>
      <c r="T1865" s="297"/>
      <c r="U1865" s="297"/>
      <c r="V1865" s="297"/>
      <c r="W1865" s="297"/>
      <c r="X1865" s="297"/>
      <c r="Y1865" s="297"/>
      <c r="Z1865" s="297"/>
      <c r="AA1865" s="297"/>
      <c r="AB1865" s="297"/>
      <c r="AC1865" s="298"/>
      <c r="AD1865" s="205">
        <f>'Art. 121'!AF1797</f>
        <v>3</v>
      </c>
      <c r="AE1865" s="91" t="str">
        <f t="shared" si="322"/>
        <v>No aplica</v>
      </c>
      <c r="AF1865">
        <f t="shared" si="323"/>
        <v>1.5</v>
      </c>
      <c r="AG1865" s="89" t="str">
        <f t="shared" si="324"/>
        <v>No aplica</v>
      </c>
      <c r="AH1865" s="92" t="e">
        <f t="shared" si="325"/>
        <v>#VALUE!</v>
      </c>
      <c r="AI1865" s="93" t="str">
        <f t="shared" si="326"/>
        <v>No aplica</v>
      </c>
      <c r="AJ1865" s="93" t="e">
        <f t="shared" si="327"/>
        <v>#VALUE!</v>
      </c>
      <c r="AK1865" s="93" t="e">
        <f t="shared" si="328"/>
        <v>#VALUE!</v>
      </c>
    </row>
    <row r="1866" spans="1:37" ht="25.35" customHeight="1" thickTop="1" thickBot="1">
      <c r="A1866" s="296" t="s">
        <v>1582</v>
      </c>
      <c r="B1866" s="297"/>
      <c r="C1866" s="297"/>
      <c r="D1866" s="297"/>
      <c r="E1866" s="297"/>
      <c r="F1866" s="297"/>
      <c r="G1866" s="297"/>
      <c r="H1866" s="297"/>
      <c r="I1866" s="297"/>
      <c r="J1866" s="297"/>
      <c r="K1866" s="297"/>
      <c r="L1866" s="297"/>
      <c r="M1866" s="297"/>
      <c r="N1866" s="297"/>
      <c r="O1866" s="297"/>
      <c r="P1866" s="297"/>
      <c r="Q1866" s="297"/>
      <c r="R1866" s="297"/>
      <c r="S1866" s="297"/>
      <c r="T1866" s="297"/>
      <c r="U1866" s="297"/>
      <c r="V1866" s="297"/>
      <c r="W1866" s="297"/>
      <c r="X1866" s="297"/>
      <c r="Y1866" s="297"/>
      <c r="Z1866" s="297"/>
      <c r="AA1866" s="297"/>
      <c r="AB1866" s="297"/>
      <c r="AC1866" s="298"/>
      <c r="AD1866" s="205">
        <f>'Art. 121'!AF1798</f>
        <v>3</v>
      </c>
      <c r="AE1866" s="91" t="str">
        <f t="shared" si="322"/>
        <v>No aplica</v>
      </c>
      <c r="AF1866">
        <f t="shared" si="323"/>
        <v>1.5</v>
      </c>
      <c r="AG1866" s="89" t="str">
        <f t="shared" si="324"/>
        <v>No aplica</v>
      </c>
      <c r="AH1866" s="92" t="e">
        <f t="shared" si="325"/>
        <v>#VALUE!</v>
      </c>
      <c r="AI1866" s="93" t="str">
        <f t="shared" si="326"/>
        <v>No aplica</v>
      </c>
      <c r="AJ1866" s="93" t="e">
        <f t="shared" si="327"/>
        <v>#VALUE!</v>
      </c>
      <c r="AK1866" s="93" t="e">
        <f t="shared" si="328"/>
        <v>#VALUE!</v>
      </c>
    </row>
    <row r="1867" spans="1:37" ht="25.35" customHeight="1" thickTop="1" thickBot="1">
      <c r="A1867" s="296" t="s">
        <v>1583</v>
      </c>
      <c r="B1867" s="297"/>
      <c r="C1867" s="297"/>
      <c r="D1867" s="297"/>
      <c r="E1867" s="297"/>
      <c r="F1867" s="297"/>
      <c r="G1867" s="297"/>
      <c r="H1867" s="297"/>
      <c r="I1867" s="297"/>
      <c r="J1867" s="297"/>
      <c r="K1867" s="297"/>
      <c r="L1867" s="297"/>
      <c r="M1867" s="297"/>
      <c r="N1867" s="297"/>
      <c r="O1867" s="297"/>
      <c r="P1867" s="297"/>
      <c r="Q1867" s="297"/>
      <c r="R1867" s="297"/>
      <c r="S1867" s="297"/>
      <c r="T1867" s="297"/>
      <c r="U1867" s="297"/>
      <c r="V1867" s="297"/>
      <c r="W1867" s="297"/>
      <c r="X1867" s="297"/>
      <c r="Y1867" s="297"/>
      <c r="Z1867" s="297"/>
      <c r="AA1867" s="297"/>
      <c r="AB1867" s="297"/>
      <c r="AC1867" s="298"/>
      <c r="AD1867" s="205">
        <f>'Art. 121'!AF1799</f>
        <v>3</v>
      </c>
      <c r="AE1867" s="91" t="str">
        <f t="shared" si="322"/>
        <v>No aplica</v>
      </c>
      <c r="AF1867">
        <f t="shared" si="323"/>
        <v>1.5</v>
      </c>
      <c r="AG1867" s="89" t="str">
        <f t="shared" si="324"/>
        <v>No aplica</v>
      </c>
      <c r="AH1867" s="92" t="e">
        <f t="shared" si="325"/>
        <v>#VALUE!</v>
      </c>
      <c r="AI1867" s="93" t="str">
        <f t="shared" si="326"/>
        <v>No aplica</v>
      </c>
      <c r="AJ1867" s="93" t="e">
        <f t="shared" si="327"/>
        <v>#VALUE!</v>
      </c>
      <c r="AK1867" s="93" t="e">
        <f t="shared" si="328"/>
        <v>#VALUE!</v>
      </c>
    </row>
    <row r="1868" spans="1:37" ht="25.35" customHeight="1" thickTop="1" thickBot="1">
      <c r="A1868" s="296" t="s">
        <v>1584</v>
      </c>
      <c r="B1868" s="297"/>
      <c r="C1868" s="297"/>
      <c r="D1868" s="297"/>
      <c r="E1868" s="297"/>
      <c r="F1868" s="297"/>
      <c r="G1868" s="297"/>
      <c r="H1868" s="297"/>
      <c r="I1868" s="297"/>
      <c r="J1868" s="297"/>
      <c r="K1868" s="297"/>
      <c r="L1868" s="297"/>
      <c r="M1868" s="297"/>
      <c r="N1868" s="297"/>
      <c r="O1868" s="297"/>
      <c r="P1868" s="297"/>
      <c r="Q1868" s="297"/>
      <c r="R1868" s="297"/>
      <c r="S1868" s="297"/>
      <c r="T1868" s="297"/>
      <c r="U1868" s="297"/>
      <c r="V1868" s="297"/>
      <c r="W1868" s="297"/>
      <c r="X1868" s="297"/>
      <c r="Y1868" s="297"/>
      <c r="Z1868" s="297"/>
      <c r="AA1868" s="297"/>
      <c r="AB1868" s="297"/>
      <c r="AC1868" s="298"/>
      <c r="AD1868" s="205">
        <f>'Art. 121'!AF1800</f>
        <v>3</v>
      </c>
      <c r="AE1868" s="91" t="str">
        <f t="shared" si="322"/>
        <v>No aplica</v>
      </c>
      <c r="AF1868">
        <f t="shared" si="323"/>
        <v>1.5</v>
      </c>
      <c r="AG1868" s="89" t="str">
        <f t="shared" si="324"/>
        <v>No aplica</v>
      </c>
      <c r="AH1868" s="92" t="e">
        <f t="shared" si="325"/>
        <v>#VALUE!</v>
      </c>
      <c r="AI1868" s="93" t="str">
        <f t="shared" si="326"/>
        <v>No aplica</v>
      </c>
      <c r="AJ1868" s="93" t="e">
        <f t="shared" si="327"/>
        <v>#VALUE!</v>
      </c>
      <c r="AK1868" s="93" t="e">
        <f t="shared" si="328"/>
        <v>#VALUE!</v>
      </c>
    </row>
    <row r="1869" spans="1:37" ht="25.35" customHeight="1" thickTop="1" thickBot="1">
      <c r="A1869" s="296" t="s">
        <v>1585</v>
      </c>
      <c r="B1869" s="297"/>
      <c r="C1869" s="297"/>
      <c r="D1869" s="297"/>
      <c r="E1869" s="297"/>
      <c r="F1869" s="297"/>
      <c r="G1869" s="297"/>
      <c r="H1869" s="297"/>
      <c r="I1869" s="297"/>
      <c r="J1869" s="297"/>
      <c r="K1869" s="297"/>
      <c r="L1869" s="297"/>
      <c r="M1869" s="297"/>
      <c r="N1869" s="297"/>
      <c r="O1869" s="297"/>
      <c r="P1869" s="297"/>
      <c r="Q1869" s="297"/>
      <c r="R1869" s="297"/>
      <c r="S1869" s="297"/>
      <c r="T1869" s="297"/>
      <c r="U1869" s="297"/>
      <c r="V1869" s="297"/>
      <c r="W1869" s="297"/>
      <c r="X1869" s="297"/>
      <c r="Y1869" s="297"/>
      <c r="Z1869" s="297"/>
      <c r="AA1869" s="297"/>
      <c r="AB1869" s="297"/>
      <c r="AC1869" s="298"/>
      <c r="AD1869" s="205">
        <f>'Art. 121'!AF1801</f>
        <v>3</v>
      </c>
      <c r="AE1869" s="91" t="str">
        <f t="shared" si="322"/>
        <v>No aplica</v>
      </c>
      <c r="AF1869">
        <f t="shared" si="323"/>
        <v>1.5</v>
      </c>
      <c r="AG1869" s="89" t="str">
        <f t="shared" si="324"/>
        <v>No aplica</v>
      </c>
      <c r="AH1869" s="92" t="e">
        <f t="shared" si="325"/>
        <v>#VALUE!</v>
      </c>
      <c r="AI1869" s="93" t="str">
        <f t="shared" si="326"/>
        <v>No aplica</v>
      </c>
      <c r="AJ1869" s="93" t="e">
        <f t="shared" si="327"/>
        <v>#VALUE!</v>
      </c>
      <c r="AK1869" s="93" t="e">
        <f t="shared" si="328"/>
        <v>#VALUE!</v>
      </c>
    </row>
    <row r="1870" spans="1:37" ht="25.35" customHeight="1" thickTop="1" thickBot="1">
      <c r="A1870" s="296" t="s">
        <v>1586</v>
      </c>
      <c r="B1870" s="297"/>
      <c r="C1870" s="297"/>
      <c r="D1870" s="297"/>
      <c r="E1870" s="297"/>
      <c r="F1870" s="297"/>
      <c r="G1870" s="297"/>
      <c r="H1870" s="297"/>
      <c r="I1870" s="297"/>
      <c r="J1870" s="297"/>
      <c r="K1870" s="297"/>
      <c r="L1870" s="297"/>
      <c r="M1870" s="297"/>
      <c r="N1870" s="297"/>
      <c r="O1870" s="297"/>
      <c r="P1870" s="297"/>
      <c r="Q1870" s="297"/>
      <c r="R1870" s="297"/>
      <c r="S1870" s="297"/>
      <c r="T1870" s="297"/>
      <c r="U1870" s="297"/>
      <c r="V1870" s="297"/>
      <c r="W1870" s="297"/>
      <c r="X1870" s="297"/>
      <c r="Y1870" s="297"/>
      <c r="Z1870" s="297"/>
      <c r="AA1870" s="297"/>
      <c r="AB1870" s="297"/>
      <c r="AC1870" s="298"/>
      <c r="AD1870" s="205">
        <f>'Art. 121'!AF1802</f>
        <v>3</v>
      </c>
      <c r="AE1870" s="91" t="str">
        <f t="shared" si="322"/>
        <v>No aplica</v>
      </c>
      <c r="AF1870">
        <f t="shared" si="323"/>
        <v>1.5</v>
      </c>
      <c r="AG1870" s="89" t="str">
        <f t="shared" si="324"/>
        <v>No aplica</v>
      </c>
      <c r="AH1870" s="92" t="e">
        <f t="shared" si="325"/>
        <v>#VALUE!</v>
      </c>
      <c r="AI1870" s="93" t="str">
        <f t="shared" si="326"/>
        <v>No aplica</v>
      </c>
      <c r="AJ1870" s="93" t="e">
        <f t="shared" si="327"/>
        <v>#VALUE!</v>
      </c>
      <c r="AK1870" s="93" t="e">
        <f t="shared" si="328"/>
        <v>#VALUE!</v>
      </c>
    </row>
    <row r="1871" spans="1:37" ht="25.35" customHeight="1" thickTop="1" thickBot="1">
      <c r="A1871" s="296" t="s">
        <v>2508</v>
      </c>
      <c r="B1871" s="297"/>
      <c r="C1871" s="297"/>
      <c r="D1871" s="297"/>
      <c r="E1871" s="297"/>
      <c r="F1871" s="297"/>
      <c r="G1871" s="297"/>
      <c r="H1871" s="297"/>
      <c r="I1871" s="297"/>
      <c r="J1871" s="297"/>
      <c r="K1871" s="297"/>
      <c r="L1871" s="297"/>
      <c r="M1871" s="297"/>
      <c r="N1871" s="297"/>
      <c r="O1871" s="297"/>
      <c r="P1871" s="297"/>
      <c r="Q1871" s="297"/>
      <c r="R1871" s="297"/>
      <c r="S1871" s="297"/>
      <c r="T1871" s="297"/>
      <c r="U1871" s="297"/>
      <c r="V1871" s="297"/>
      <c r="W1871" s="297"/>
      <c r="X1871" s="297"/>
      <c r="Y1871" s="297"/>
      <c r="Z1871" s="297"/>
      <c r="AA1871" s="297"/>
      <c r="AB1871" s="297"/>
      <c r="AC1871" s="298"/>
      <c r="AD1871" s="205">
        <f>'Art. 121'!AF1803</f>
        <v>3</v>
      </c>
      <c r="AE1871" s="91" t="str">
        <f t="shared" si="322"/>
        <v>No aplica</v>
      </c>
      <c r="AF1871">
        <f t="shared" si="323"/>
        <v>1.5</v>
      </c>
      <c r="AG1871" s="89" t="str">
        <f t="shared" si="324"/>
        <v>No aplica</v>
      </c>
      <c r="AH1871" s="92" t="e">
        <f t="shared" si="325"/>
        <v>#VALUE!</v>
      </c>
      <c r="AI1871" s="93" t="str">
        <f t="shared" si="326"/>
        <v>No aplica</v>
      </c>
      <c r="AJ1871" s="93" t="e">
        <f t="shared" si="327"/>
        <v>#VALUE!</v>
      </c>
      <c r="AK1871" s="93" t="e">
        <f t="shared" si="328"/>
        <v>#VALUE!</v>
      </c>
    </row>
    <row r="1872" spans="1:37" ht="25.35" customHeight="1" thickTop="1" thickBot="1">
      <c r="A1872" s="296" t="s">
        <v>1588</v>
      </c>
      <c r="B1872" s="297"/>
      <c r="C1872" s="297"/>
      <c r="D1872" s="297"/>
      <c r="E1872" s="297"/>
      <c r="F1872" s="297"/>
      <c r="G1872" s="297"/>
      <c r="H1872" s="297"/>
      <c r="I1872" s="297"/>
      <c r="J1872" s="297"/>
      <c r="K1872" s="297"/>
      <c r="L1872" s="297"/>
      <c r="M1872" s="297"/>
      <c r="N1872" s="297"/>
      <c r="O1872" s="297"/>
      <c r="P1872" s="297"/>
      <c r="Q1872" s="297"/>
      <c r="R1872" s="297"/>
      <c r="S1872" s="297"/>
      <c r="T1872" s="297"/>
      <c r="U1872" s="297"/>
      <c r="V1872" s="297"/>
      <c r="W1872" s="297"/>
      <c r="X1872" s="297"/>
      <c r="Y1872" s="297"/>
      <c r="Z1872" s="297"/>
      <c r="AA1872" s="297"/>
      <c r="AB1872" s="297"/>
      <c r="AC1872" s="298"/>
      <c r="AD1872" s="205">
        <f>'Art. 121'!AF1804</f>
        <v>3</v>
      </c>
      <c r="AE1872" s="91" t="str">
        <f t="shared" si="322"/>
        <v>No aplica</v>
      </c>
      <c r="AF1872">
        <f t="shared" si="323"/>
        <v>1.5</v>
      </c>
      <c r="AG1872" s="89" t="str">
        <f t="shared" si="324"/>
        <v>No aplica</v>
      </c>
      <c r="AH1872" s="92" t="e">
        <f t="shared" si="325"/>
        <v>#VALUE!</v>
      </c>
      <c r="AI1872" s="93" t="str">
        <f t="shared" si="326"/>
        <v>No aplica</v>
      </c>
      <c r="AJ1872" s="93" t="e">
        <f t="shared" si="327"/>
        <v>#VALUE!</v>
      </c>
      <c r="AK1872" s="93" t="e">
        <f t="shared" si="328"/>
        <v>#VALUE!</v>
      </c>
    </row>
    <row r="1873" spans="1:37" ht="25.35" customHeight="1" thickTop="1" thickBot="1">
      <c r="A1873" s="296" t="s">
        <v>1589</v>
      </c>
      <c r="B1873" s="297"/>
      <c r="C1873" s="297"/>
      <c r="D1873" s="297"/>
      <c r="E1873" s="297"/>
      <c r="F1873" s="297"/>
      <c r="G1873" s="297"/>
      <c r="H1873" s="297"/>
      <c r="I1873" s="297"/>
      <c r="J1873" s="297"/>
      <c r="K1873" s="297"/>
      <c r="L1873" s="297"/>
      <c r="M1873" s="297"/>
      <c r="N1873" s="297"/>
      <c r="O1873" s="297"/>
      <c r="P1873" s="297"/>
      <c r="Q1873" s="297"/>
      <c r="R1873" s="297"/>
      <c r="S1873" s="297"/>
      <c r="T1873" s="297"/>
      <c r="U1873" s="297"/>
      <c r="V1873" s="297"/>
      <c r="W1873" s="297"/>
      <c r="X1873" s="297"/>
      <c r="Y1873" s="297"/>
      <c r="Z1873" s="297"/>
      <c r="AA1873" s="297"/>
      <c r="AB1873" s="297"/>
      <c r="AC1873" s="298"/>
      <c r="AD1873" s="205">
        <f>'Art. 121'!AF1805</f>
        <v>3</v>
      </c>
      <c r="AE1873" s="91" t="str">
        <f t="shared" si="322"/>
        <v>No aplica</v>
      </c>
      <c r="AF1873">
        <f t="shared" si="323"/>
        <v>1.5</v>
      </c>
      <c r="AG1873" s="89" t="str">
        <f t="shared" si="324"/>
        <v>No aplica</v>
      </c>
      <c r="AH1873" s="92" t="e">
        <f t="shared" si="325"/>
        <v>#VALUE!</v>
      </c>
      <c r="AI1873" s="93" t="str">
        <f t="shared" si="326"/>
        <v>No aplica</v>
      </c>
      <c r="AJ1873" s="93" t="e">
        <f t="shared" si="327"/>
        <v>#VALUE!</v>
      </c>
      <c r="AK1873" s="93" t="e">
        <f t="shared" si="328"/>
        <v>#VALUE!</v>
      </c>
    </row>
    <row r="1874" spans="1:37" ht="25.35" customHeight="1" thickTop="1" thickBot="1">
      <c r="A1874" s="296" t="s">
        <v>1590</v>
      </c>
      <c r="B1874" s="297"/>
      <c r="C1874" s="297"/>
      <c r="D1874" s="297"/>
      <c r="E1874" s="297"/>
      <c r="F1874" s="297"/>
      <c r="G1874" s="297"/>
      <c r="H1874" s="297"/>
      <c r="I1874" s="297"/>
      <c r="J1874" s="297"/>
      <c r="K1874" s="297"/>
      <c r="L1874" s="297"/>
      <c r="M1874" s="297"/>
      <c r="N1874" s="297"/>
      <c r="O1874" s="297"/>
      <c r="P1874" s="297"/>
      <c r="Q1874" s="297"/>
      <c r="R1874" s="297"/>
      <c r="S1874" s="297"/>
      <c r="T1874" s="297"/>
      <c r="U1874" s="297"/>
      <c r="V1874" s="297"/>
      <c r="W1874" s="297"/>
      <c r="X1874" s="297"/>
      <c r="Y1874" s="297"/>
      <c r="Z1874" s="297"/>
      <c r="AA1874" s="297"/>
      <c r="AB1874" s="297"/>
      <c r="AC1874" s="298"/>
      <c r="AD1874" s="205">
        <f>'Art. 121'!AF1806</f>
        <v>3</v>
      </c>
      <c r="AE1874" s="91" t="str">
        <f t="shared" si="322"/>
        <v>No aplica</v>
      </c>
      <c r="AF1874">
        <f t="shared" si="323"/>
        <v>1.5</v>
      </c>
      <c r="AG1874" s="89" t="str">
        <f t="shared" si="324"/>
        <v>No aplica</v>
      </c>
      <c r="AH1874" s="92" t="e">
        <f t="shared" si="325"/>
        <v>#VALUE!</v>
      </c>
      <c r="AI1874" s="93" t="str">
        <f t="shared" si="326"/>
        <v>No aplica</v>
      </c>
      <c r="AJ1874" s="93" t="e">
        <f t="shared" si="327"/>
        <v>#VALUE!</v>
      </c>
      <c r="AK1874" s="93" t="e">
        <f t="shared" si="328"/>
        <v>#VALUE!</v>
      </c>
    </row>
    <row r="1875" spans="1:37" ht="25.35" customHeight="1" thickTop="1" thickBot="1">
      <c r="A1875" s="296" t="s">
        <v>1591</v>
      </c>
      <c r="B1875" s="297"/>
      <c r="C1875" s="297"/>
      <c r="D1875" s="297"/>
      <c r="E1875" s="297"/>
      <c r="F1875" s="297"/>
      <c r="G1875" s="297"/>
      <c r="H1875" s="297"/>
      <c r="I1875" s="297"/>
      <c r="J1875" s="297"/>
      <c r="K1875" s="297"/>
      <c r="L1875" s="297"/>
      <c r="M1875" s="297"/>
      <c r="N1875" s="297"/>
      <c r="O1875" s="297"/>
      <c r="P1875" s="297"/>
      <c r="Q1875" s="297"/>
      <c r="R1875" s="297"/>
      <c r="S1875" s="297"/>
      <c r="T1875" s="297"/>
      <c r="U1875" s="297"/>
      <c r="V1875" s="297"/>
      <c r="W1875" s="297"/>
      <c r="X1875" s="297"/>
      <c r="Y1875" s="297"/>
      <c r="Z1875" s="297"/>
      <c r="AA1875" s="297"/>
      <c r="AB1875" s="297"/>
      <c r="AC1875" s="298"/>
      <c r="AD1875" s="205">
        <f>'Art. 121'!AF1807</f>
        <v>3</v>
      </c>
      <c r="AE1875" s="91" t="str">
        <f t="shared" si="322"/>
        <v>No aplica</v>
      </c>
      <c r="AF1875">
        <f t="shared" si="323"/>
        <v>1.5</v>
      </c>
      <c r="AG1875" s="89" t="str">
        <f t="shared" si="324"/>
        <v>No aplica</v>
      </c>
      <c r="AH1875" s="92" t="e">
        <f t="shared" si="325"/>
        <v>#VALUE!</v>
      </c>
      <c r="AI1875" s="93" t="str">
        <f t="shared" si="326"/>
        <v>No aplica</v>
      </c>
      <c r="AJ1875" s="93" t="e">
        <f t="shared" si="327"/>
        <v>#VALUE!</v>
      </c>
      <c r="AK1875" s="93" t="e">
        <f t="shared" si="328"/>
        <v>#VALUE!</v>
      </c>
    </row>
    <row r="1876" spans="1:37" ht="25.35" customHeight="1" thickTop="1" thickBot="1">
      <c r="A1876" s="296" t="s">
        <v>1592</v>
      </c>
      <c r="B1876" s="297"/>
      <c r="C1876" s="297"/>
      <c r="D1876" s="297"/>
      <c r="E1876" s="297"/>
      <c r="F1876" s="297"/>
      <c r="G1876" s="297"/>
      <c r="H1876" s="297"/>
      <c r="I1876" s="297"/>
      <c r="J1876" s="297"/>
      <c r="K1876" s="297"/>
      <c r="L1876" s="297"/>
      <c r="M1876" s="297"/>
      <c r="N1876" s="297"/>
      <c r="O1876" s="297"/>
      <c r="P1876" s="297"/>
      <c r="Q1876" s="297"/>
      <c r="R1876" s="297"/>
      <c r="S1876" s="297"/>
      <c r="T1876" s="297"/>
      <c r="U1876" s="297"/>
      <c r="V1876" s="297"/>
      <c r="W1876" s="297"/>
      <c r="X1876" s="297"/>
      <c r="Y1876" s="297"/>
      <c r="Z1876" s="297"/>
      <c r="AA1876" s="297"/>
      <c r="AB1876" s="297"/>
      <c r="AC1876" s="298"/>
      <c r="AD1876" s="205">
        <f>'Art. 121'!AF1808</f>
        <v>3</v>
      </c>
      <c r="AE1876" s="91" t="str">
        <f t="shared" si="322"/>
        <v>No aplica</v>
      </c>
      <c r="AF1876">
        <f t="shared" si="323"/>
        <v>1.5</v>
      </c>
      <c r="AG1876" s="89" t="str">
        <f t="shared" si="324"/>
        <v>No aplica</v>
      </c>
      <c r="AH1876" s="92" t="e">
        <f t="shared" si="325"/>
        <v>#VALUE!</v>
      </c>
      <c r="AI1876" s="93" t="str">
        <f t="shared" si="326"/>
        <v>No aplica</v>
      </c>
      <c r="AJ1876" s="93" t="e">
        <f t="shared" si="327"/>
        <v>#VALUE!</v>
      </c>
      <c r="AK1876" s="93" t="e">
        <f t="shared" si="328"/>
        <v>#VALUE!</v>
      </c>
    </row>
    <row r="1877" spans="1:37" ht="25.35" customHeight="1" thickTop="1" thickBot="1">
      <c r="A1877" s="296" t="s">
        <v>1593</v>
      </c>
      <c r="B1877" s="297"/>
      <c r="C1877" s="297"/>
      <c r="D1877" s="297"/>
      <c r="E1877" s="297"/>
      <c r="F1877" s="297"/>
      <c r="G1877" s="297"/>
      <c r="H1877" s="297"/>
      <c r="I1877" s="297"/>
      <c r="J1877" s="297"/>
      <c r="K1877" s="297"/>
      <c r="L1877" s="297"/>
      <c r="M1877" s="297"/>
      <c r="N1877" s="297"/>
      <c r="O1877" s="297"/>
      <c r="P1877" s="297"/>
      <c r="Q1877" s="297"/>
      <c r="R1877" s="297"/>
      <c r="S1877" s="297"/>
      <c r="T1877" s="297"/>
      <c r="U1877" s="297"/>
      <c r="V1877" s="297"/>
      <c r="W1877" s="297"/>
      <c r="X1877" s="297"/>
      <c r="Y1877" s="297"/>
      <c r="Z1877" s="297"/>
      <c r="AA1877" s="297"/>
      <c r="AB1877" s="297"/>
      <c r="AC1877" s="298"/>
      <c r="AD1877" s="205">
        <f>'Art. 121'!AF1809</f>
        <v>3</v>
      </c>
      <c r="AE1877" s="91" t="str">
        <f t="shared" si="322"/>
        <v>No aplica</v>
      </c>
      <c r="AF1877">
        <f t="shared" si="323"/>
        <v>1.5</v>
      </c>
      <c r="AG1877" s="89" t="str">
        <f t="shared" si="324"/>
        <v>No aplica</v>
      </c>
      <c r="AH1877" s="92" t="e">
        <f t="shared" si="325"/>
        <v>#VALUE!</v>
      </c>
      <c r="AI1877" s="93" t="str">
        <f t="shared" si="326"/>
        <v>No aplica</v>
      </c>
      <c r="AJ1877" s="93" t="e">
        <f t="shared" si="327"/>
        <v>#VALUE!</v>
      </c>
      <c r="AK1877" s="93" t="e">
        <f t="shared" si="328"/>
        <v>#VALUE!</v>
      </c>
    </row>
    <row r="1878" spans="1:37" ht="25.35" customHeight="1" thickTop="1" thickBot="1">
      <c r="A1878" s="296" t="s">
        <v>1594</v>
      </c>
      <c r="B1878" s="297"/>
      <c r="C1878" s="297"/>
      <c r="D1878" s="297"/>
      <c r="E1878" s="297"/>
      <c r="F1878" s="297"/>
      <c r="G1878" s="297"/>
      <c r="H1878" s="297"/>
      <c r="I1878" s="297"/>
      <c r="J1878" s="297"/>
      <c r="K1878" s="297"/>
      <c r="L1878" s="297"/>
      <c r="M1878" s="297"/>
      <c r="N1878" s="297"/>
      <c r="O1878" s="297"/>
      <c r="P1878" s="297"/>
      <c r="Q1878" s="297"/>
      <c r="R1878" s="297"/>
      <c r="S1878" s="297"/>
      <c r="T1878" s="297"/>
      <c r="U1878" s="297"/>
      <c r="V1878" s="297"/>
      <c r="W1878" s="297"/>
      <c r="X1878" s="297"/>
      <c r="Y1878" s="297"/>
      <c r="Z1878" s="297"/>
      <c r="AA1878" s="297"/>
      <c r="AB1878" s="297"/>
      <c r="AC1878" s="298"/>
      <c r="AD1878" s="205">
        <f>'Art. 121'!AF1810</f>
        <v>3</v>
      </c>
      <c r="AE1878" s="91" t="str">
        <f t="shared" si="322"/>
        <v>No aplica</v>
      </c>
      <c r="AF1878">
        <f t="shared" si="323"/>
        <v>1.5</v>
      </c>
      <c r="AG1878" s="89" t="str">
        <f t="shared" si="324"/>
        <v>No aplica</v>
      </c>
      <c r="AH1878" s="92" t="e">
        <f t="shared" si="325"/>
        <v>#VALUE!</v>
      </c>
      <c r="AI1878" s="93" t="str">
        <f t="shared" si="326"/>
        <v>No aplica</v>
      </c>
      <c r="AJ1878" s="93" t="e">
        <f t="shared" si="327"/>
        <v>#VALUE!</v>
      </c>
      <c r="AK1878" s="93" t="e">
        <f t="shared" si="328"/>
        <v>#VALUE!</v>
      </c>
    </row>
    <row r="1879" spans="1:37" ht="25.35" customHeight="1" thickTop="1" thickBot="1">
      <c r="A1879" s="296" t="s">
        <v>1595</v>
      </c>
      <c r="B1879" s="297"/>
      <c r="C1879" s="297"/>
      <c r="D1879" s="297"/>
      <c r="E1879" s="297"/>
      <c r="F1879" s="297"/>
      <c r="G1879" s="297"/>
      <c r="H1879" s="297"/>
      <c r="I1879" s="297"/>
      <c r="J1879" s="297"/>
      <c r="K1879" s="297"/>
      <c r="L1879" s="297"/>
      <c r="M1879" s="297"/>
      <c r="N1879" s="297"/>
      <c r="O1879" s="297"/>
      <c r="P1879" s="297"/>
      <c r="Q1879" s="297"/>
      <c r="R1879" s="297"/>
      <c r="S1879" s="297"/>
      <c r="T1879" s="297"/>
      <c r="U1879" s="297"/>
      <c r="V1879" s="297"/>
      <c r="W1879" s="297"/>
      <c r="X1879" s="297"/>
      <c r="Y1879" s="297"/>
      <c r="Z1879" s="297"/>
      <c r="AA1879" s="297"/>
      <c r="AB1879" s="297"/>
      <c r="AC1879" s="298"/>
      <c r="AD1879" s="205">
        <f>'Art. 121'!AF1811</f>
        <v>3</v>
      </c>
      <c r="AE1879" s="91" t="str">
        <f t="shared" si="322"/>
        <v>No aplica</v>
      </c>
      <c r="AF1879">
        <f t="shared" si="323"/>
        <v>1.5</v>
      </c>
      <c r="AG1879" s="89" t="str">
        <f t="shared" si="324"/>
        <v>No aplica</v>
      </c>
      <c r="AH1879" s="92" t="e">
        <f t="shared" si="325"/>
        <v>#VALUE!</v>
      </c>
      <c r="AI1879" s="93" t="str">
        <f t="shared" si="326"/>
        <v>No aplica</v>
      </c>
      <c r="AJ1879" s="93" t="e">
        <f t="shared" si="327"/>
        <v>#VALUE!</v>
      </c>
      <c r="AK1879" s="93" t="e">
        <f t="shared" si="328"/>
        <v>#VALUE!</v>
      </c>
    </row>
    <row r="1880" spans="1:37" ht="25.35" customHeight="1" thickTop="1">
      <c r="A1880" s="304" t="s">
        <v>2509</v>
      </c>
      <c r="B1880" s="304"/>
      <c r="C1880" s="304"/>
      <c r="D1880" s="304"/>
      <c r="E1880" s="304"/>
      <c r="F1880" s="304"/>
      <c r="G1880" s="304"/>
      <c r="H1880" s="304"/>
      <c r="I1880" s="304"/>
      <c r="J1880" s="304"/>
      <c r="K1880" s="304"/>
      <c r="L1880" s="304"/>
      <c r="M1880" s="304"/>
      <c r="N1880" s="304"/>
      <c r="O1880" s="304"/>
      <c r="P1880" s="304"/>
      <c r="Q1880" s="304"/>
      <c r="R1880" s="304"/>
      <c r="S1880" s="304"/>
      <c r="T1880" s="304"/>
      <c r="U1880" s="304"/>
      <c r="V1880" s="304"/>
      <c r="W1880" s="304"/>
      <c r="X1880" s="304"/>
      <c r="Y1880" s="304"/>
      <c r="Z1880" s="304"/>
      <c r="AA1880" s="304"/>
      <c r="AB1880" s="304"/>
      <c r="AC1880" s="304"/>
      <c r="AD1880" s="304"/>
      <c r="AE1880" s="91">
        <f>SUM(AE1863:AE1879)</f>
        <v>0</v>
      </c>
      <c r="AF1880" s="63"/>
      <c r="AG1880" s="94">
        <f>SUM(AG1863:AG1879)</f>
        <v>0</v>
      </c>
      <c r="AH1880" s="95"/>
      <c r="AI1880" s="96"/>
      <c r="AJ1880" s="96"/>
      <c r="AK1880" s="96"/>
    </row>
    <row r="1881" spans="1:37" ht="25.35" customHeight="1">
      <c r="A1881" s="302" t="s">
        <v>2510</v>
      </c>
      <c r="B1881" s="302"/>
      <c r="C1881" s="302"/>
      <c r="D1881" s="302"/>
      <c r="E1881" s="302"/>
      <c r="F1881" s="302"/>
      <c r="G1881" s="302"/>
      <c r="H1881" s="302"/>
      <c r="I1881" s="302"/>
      <c r="J1881" s="302"/>
      <c r="K1881" s="302"/>
      <c r="L1881" s="302"/>
      <c r="M1881" s="302"/>
      <c r="N1881" s="302"/>
      <c r="O1881" s="302"/>
      <c r="P1881" s="302"/>
      <c r="Q1881" s="302"/>
      <c r="R1881" s="302"/>
      <c r="S1881" s="302"/>
      <c r="T1881" s="302"/>
      <c r="U1881" s="302"/>
      <c r="V1881" s="302"/>
      <c r="W1881" s="302"/>
      <c r="X1881" s="302"/>
      <c r="Y1881" s="302"/>
      <c r="Z1881" s="302"/>
      <c r="AA1881" s="302"/>
      <c r="AB1881" s="302"/>
      <c r="AC1881" s="302"/>
      <c r="AD1881" s="302"/>
      <c r="AE1881" s="91">
        <f>AE1880/$AE$23*100</f>
        <v>0</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05" t="s">
        <v>79</v>
      </c>
      <c r="B1883" s="305"/>
      <c r="C1883" s="305"/>
      <c r="D1883" s="305"/>
      <c r="E1883" s="305"/>
      <c r="F1883" s="305"/>
      <c r="G1883" s="305"/>
      <c r="H1883" s="305"/>
      <c r="I1883" s="305"/>
      <c r="J1883" s="305"/>
      <c r="K1883" s="305"/>
      <c r="L1883" s="305"/>
      <c r="M1883" s="305"/>
      <c r="N1883" s="305"/>
      <c r="O1883" s="305"/>
      <c r="P1883" s="305"/>
      <c r="Q1883" s="305"/>
      <c r="R1883" s="305"/>
      <c r="S1883" s="305"/>
      <c r="T1883" s="305"/>
      <c r="U1883" s="305"/>
      <c r="V1883" s="305"/>
      <c r="W1883" s="305"/>
      <c r="X1883" s="305"/>
      <c r="Y1883" s="305"/>
      <c r="Z1883" s="305"/>
      <c r="AA1883" s="305"/>
      <c r="AB1883" s="305"/>
      <c r="AC1883" s="305"/>
      <c r="AD1883" s="106" t="s">
        <v>67</v>
      </c>
      <c r="AE1883" s="107" t="s">
        <v>9</v>
      </c>
      <c r="AF1883" s="89" t="s">
        <v>1877</v>
      </c>
      <c r="AG1883" s="89" t="s">
        <v>1878</v>
      </c>
      <c r="AH1883" s="89" t="s">
        <v>1879</v>
      </c>
      <c r="AI1883" s="90" t="s">
        <v>1880</v>
      </c>
      <c r="AJ1883" s="89"/>
      <c r="AK1883" s="90" t="s">
        <v>1881</v>
      </c>
    </row>
    <row r="1884" spans="1:37" ht="25.35" customHeight="1" thickTop="1" thickBot="1">
      <c r="A1884" s="296" t="s">
        <v>1596</v>
      </c>
      <c r="B1884" s="297"/>
      <c r="C1884" s="297"/>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c r="Z1884" s="297"/>
      <c r="AA1884" s="297"/>
      <c r="AB1884" s="297"/>
      <c r="AC1884" s="298"/>
      <c r="AD1884" s="205">
        <f>'Art. 121'!AF1814</f>
        <v>3</v>
      </c>
      <c r="AE1884" s="91" t="str">
        <f>IF(AG1884=1,AK1884,AG1884)</f>
        <v>No aplica</v>
      </c>
      <c r="AF1884">
        <f>AD1884/2</f>
        <v>1.5</v>
      </c>
      <c r="AG1884" s="89" t="str">
        <f>IF(AND(AF1884&gt;=0,AF1884&lt;=1),1,"No aplica")</f>
        <v>No aplica</v>
      </c>
      <c r="AH1884" s="92" t="e">
        <f>AD1884/(AG1884*2)</f>
        <v>#VALUE!</v>
      </c>
      <c r="AI1884" s="93" t="str">
        <f>IF(AG1884=1,AG1884/$AG$1889,"No aplica")</f>
        <v>No aplica</v>
      </c>
      <c r="AJ1884" s="93" t="e">
        <f>AF1884*AI1884</f>
        <v>#VALUE!</v>
      </c>
      <c r="AK1884" s="93" t="e">
        <f>AJ1884*$AE$23</f>
        <v>#VALUE!</v>
      </c>
    </row>
    <row r="1885" spans="1:37" ht="25.35" customHeight="1" thickTop="1" thickBot="1">
      <c r="A1885" s="296" t="s">
        <v>2511</v>
      </c>
      <c r="B1885" s="297"/>
      <c r="C1885" s="297"/>
      <c r="D1885" s="297"/>
      <c r="E1885" s="297"/>
      <c r="F1885" s="297"/>
      <c r="G1885" s="297"/>
      <c r="H1885" s="297"/>
      <c r="I1885" s="297"/>
      <c r="J1885" s="297"/>
      <c r="K1885" s="297"/>
      <c r="L1885" s="297"/>
      <c r="M1885" s="297"/>
      <c r="N1885" s="297"/>
      <c r="O1885" s="297"/>
      <c r="P1885" s="297"/>
      <c r="Q1885" s="297"/>
      <c r="R1885" s="297"/>
      <c r="S1885" s="297"/>
      <c r="T1885" s="297"/>
      <c r="U1885" s="297"/>
      <c r="V1885" s="297"/>
      <c r="W1885" s="297"/>
      <c r="X1885" s="297"/>
      <c r="Y1885" s="297"/>
      <c r="Z1885" s="297"/>
      <c r="AA1885" s="297"/>
      <c r="AB1885" s="297"/>
      <c r="AC1885" s="298"/>
      <c r="AD1885" s="205">
        <f>'Art. 121'!AF1815</f>
        <v>3</v>
      </c>
      <c r="AE1885" s="91" t="str">
        <f>IF(AG1885=1,AK1885,AG1885)</f>
        <v>No aplica</v>
      </c>
      <c r="AF1885">
        <f>AD1885/2</f>
        <v>1.5</v>
      </c>
      <c r="AG1885" s="89" t="str">
        <f>IF(AND(AF1885&gt;=0,AF1885&lt;=1),1,"No aplica")</f>
        <v>No aplica</v>
      </c>
      <c r="AH1885" s="92" t="e">
        <f>AD1885/(AG1885*2)</f>
        <v>#VALUE!</v>
      </c>
      <c r="AI1885" s="93" t="str">
        <f>IF(AG1885=1,AG1885/$AG$1889,"No aplica")</f>
        <v>No aplica</v>
      </c>
      <c r="AJ1885" s="93" t="e">
        <f>AF1885*AI1885</f>
        <v>#VALUE!</v>
      </c>
      <c r="AK1885" s="93" t="e">
        <f>AJ1885*$AE$23</f>
        <v>#VALUE!</v>
      </c>
    </row>
    <row r="1886" spans="1:37" ht="25.35" customHeight="1" thickTop="1" thickBot="1">
      <c r="A1886" s="296" t="s">
        <v>2512</v>
      </c>
      <c r="B1886" s="297"/>
      <c r="C1886" s="297"/>
      <c r="D1886" s="297"/>
      <c r="E1886" s="297"/>
      <c r="F1886" s="297"/>
      <c r="G1886" s="297"/>
      <c r="H1886" s="297"/>
      <c r="I1886" s="297"/>
      <c r="J1886" s="297"/>
      <c r="K1886" s="297"/>
      <c r="L1886" s="297"/>
      <c r="M1886" s="297"/>
      <c r="N1886" s="297"/>
      <c r="O1886" s="297"/>
      <c r="P1886" s="297"/>
      <c r="Q1886" s="297"/>
      <c r="R1886" s="297"/>
      <c r="S1886" s="297"/>
      <c r="T1886" s="297"/>
      <c r="U1886" s="297"/>
      <c r="V1886" s="297"/>
      <c r="W1886" s="297"/>
      <c r="X1886" s="297"/>
      <c r="Y1886" s="297"/>
      <c r="Z1886" s="297"/>
      <c r="AA1886" s="297"/>
      <c r="AB1886" s="297"/>
      <c r="AC1886" s="298"/>
      <c r="AD1886" s="205">
        <f>'Art. 121'!AF1816</f>
        <v>3</v>
      </c>
      <c r="AE1886" s="91" t="str">
        <f>IF(AG1886=1,AK1886,AG1886)</f>
        <v>No aplica</v>
      </c>
      <c r="AF1886">
        <f>AD1886/2</f>
        <v>1.5</v>
      </c>
      <c r="AG1886" s="89" t="str">
        <f>IF(AND(AF1886&gt;=0,AF1886&lt;=1),1,"No aplica")</f>
        <v>No aplica</v>
      </c>
      <c r="AH1886" s="92" t="e">
        <f>AD1886/(AG1886*2)</f>
        <v>#VALUE!</v>
      </c>
      <c r="AI1886" s="93" t="str">
        <f>IF(AG1886=1,AG1886/$AG$1889,"No aplica")</f>
        <v>No aplica</v>
      </c>
      <c r="AJ1886" s="93" t="e">
        <f>AF1886*AI1886</f>
        <v>#VALUE!</v>
      </c>
      <c r="AK1886" s="93" t="e">
        <f>AJ1886*$AE$23</f>
        <v>#VALUE!</v>
      </c>
    </row>
    <row r="1887" spans="1:37" ht="25.35" customHeight="1" thickTop="1" thickBot="1">
      <c r="A1887" s="296" t="s">
        <v>2513</v>
      </c>
      <c r="B1887" s="297"/>
      <c r="C1887" s="297"/>
      <c r="D1887" s="297"/>
      <c r="E1887" s="297"/>
      <c r="F1887" s="297"/>
      <c r="G1887" s="297"/>
      <c r="H1887" s="297"/>
      <c r="I1887" s="297"/>
      <c r="J1887" s="297"/>
      <c r="K1887" s="297"/>
      <c r="L1887" s="297"/>
      <c r="M1887" s="297"/>
      <c r="N1887" s="297"/>
      <c r="O1887" s="297"/>
      <c r="P1887" s="297"/>
      <c r="Q1887" s="297"/>
      <c r="R1887" s="297"/>
      <c r="S1887" s="297"/>
      <c r="T1887" s="297"/>
      <c r="U1887" s="297"/>
      <c r="V1887" s="297"/>
      <c r="W1887" s="297"/>
      <c r="X1887" s="297"/>
      <c r="Y1887" s="297"/>
      <c r="Z1887" s="297"/>
      <c r="AA1887" s="297"/>
      <c r="AB1887" s="297"/>
      <c r="AC1887" s="298"/>
      <c r="AD1887" s="205">
        <f>'Art. 121'!AF1817</f>
        <v>3</v>
      </c>
      <c r="AE1887" s="91" t="str">
        <f>IF(AG1887=1,AK1887,AG1887)</f>
        <v>No aplica</v>
      </c>
      <c r="AF1887">
        <f>AD1887/2</f>
        <v>1.5</v>
      </c>
      <c r="AG1887" s="89" t="str">
        <f>IF(AND(AF1887&gt;=0,AF1887&lt;=1),1,"No aplica")</f>
        <v>No aplica</v>
      </c>
      <c r="AH1887" s="92" t="e">
        <f>AD1887/(AG1887*2)</f>
        <v>#VALUE!</v>
      </c>
      <c r="AI1887" s="93" t="str">
        <f>IF(AG1887=1,AG1887/$AG$1889,"No aplica")</f>
        <v>No aplica</v>
      </c>
      <c r="AJ1887" s="93" t="e">
        <f>AF1887*AI1887</f>
        <v>#VALUE!</v>
      </c>
      <c r="AK1887" s="93" t="e">
        <f>AJ1887*$AE$23</f>
        <v>#VALUE!</v>
      </c>
    </row>
    <row r="1888" spans="1:37" ht="25.35" customHeight="1" thickTop="1" thickBot="1">
      <c r="A1888" s="296" t="s">
        <v>1600</v>
      </c>
      <c r="B1888" s="297"/>
      <c r="C1888" s="297"/>
      <c r="D1888" s="297"/>
      <c r="E1888" s="297"/>
      <c r="F1888" s="297"/>
      <c r="G1888" s="297"/>
      <c r="H1888" s="297"/>
      <c r="I1888" s="297"/>
      <c r="J1888" s="297"/>
      <c r="K1888" s="297"/>
      <c r="L1888" s="297"/>
      <c r="M1888" s="297"/>
      <c r="N1888" s="297"/>
      <c r="O1888" s="297"/>
      <c r="P1888" s="297"/>
      <c r="Q1888" s="297"/>
      <c r="R1888" s="297"/>
      <c r="S1888" s="297"/>
      <c r="T1888" s="297"/>
      <c r="U1888" s="297"/>
      <c r="V1888" s="297"/>
      <c r="W1888" s="297"/>
      <c r="X1888" s="297"/>
      <c r="Y1888" s="297"/>
      <c r="Z1888" s="297"/>
      <c r="AA1888" s="297"/>
      <c r="AB1888" s="297"/>
      <c r="AC1888" s="298"/>
      <c r="AD1888" s="205">
        <f>'Art. 121'!AF1818</f>
        <v>3</v>
      </c>
      <c r="AE1888" s="91" t="str">
        <f>IF(AG1888=1,AK1888,AG1888)</f>
        <v>No aplica</v>
      </c>
      <c r="AF1888">
        <f>AD1888/2</f>
        <v>1.5</v>
      </c>
      <c r="AG1888" s="89" t="str">
        <f>IF(AND(AF1888&gt;=0,AF1888&lt;=1),1,"No aplica")</f>
        <v>No aplica</v>
      </c>
      <c r="AH1888" s="92" t="e">
        <f>AD1888/(AG1888*2)</f>
        <v>#VALUE!</v>
      </c>
      <c r="AI1888" s="93" t="str">
        <f>IF(AG1888=1,AG1888/$AG$1889,"No aplica")</f>
        <v>No aplica</v>
      </c>
      <c r="AJ1888" s="93" t="e">
        <f>AF1888*AI1888</f>
        <v>#VALUE!</v>
      </c>
      <c r="AK1888" s="93" t="e">
        <f>AJ1888*$AE$23</f>
        <v>#VALUE!</v>
      </c>
    </row>
    <row r="1889" spans="1:37" ht="25.35" customHeight="1" thickTop="1">
      <c r="A1889" s="304" t="s">
        <v>2514</v>
      </c>
      <c r="B1889" s="304"/>
      <c r="C1889" s="304"/>
      <c r="D1889" s="304"/>
      <c r="E1889" s="304"/>
      <c r="F1889" s="304"/>
      <c r="G1889" s="304"/>
      <c r="H1889" s="304"/>
      <c r="I1889" s="304"/>
      <c r="J1889" s="304"/>
      <c r="K1889" s="304"/>
      <c r="L1889" s="304"/>
      <c r="M1889" s="304"/>
      <c r="N1889" s="304"/>
      <c r="O1889" s="304"/>
      <c r="P1889" s="304"/>
      <c r="Q1889" s="304"/>
      <c r="R1889" s="304"/>
      <c r="S1889" s="304"/>
      <c r="T1889" s="304"/>
      <c r="U1889" s="304"/>
      <c r="V1889" s="304"/>
      <c r="W1889" s="304"/>
      <c r="X1889" s="304"/>
      <c r="Y1889" s="304"/>
      <c r="Z1889" s="304"/>
      <c r="AA1889" s="304"/>
      <c r="AB1889" s="304"/>
      <c r="AC1889" s="304"/>
      <c r="AD1889" s="304"/>
      <c r="AE1889" s="91">
        <f>SUM(AE1882:AE1888)</f>
        <v>0</v>
      </c>
      <c r="AF1889" s="63"/>
      <c r="AG1889" s="94">
        <f>SUM(AG1884:AG1888)</f>
        <v>0</v>
      </c>
      <c r="AH1889" s="95"/>
      <c r="AI1889" s="96"/>
      <c r="AJ1889" s="96"/>
      <c r="AK1889" s="96"/>
    </row>
    <row r="1890" spans="1:37" ht="25.35" customHeight="1">
      <c r="A1890" s="302" t="s">
        <v>2515</v>
      </c>
      <c r="B1890" s="302"/>
      <c r="C1890" s="302"/>
      <c r="D1890" s="302"/>
      <c r="E1890" s="302"/>
      <c r="F1890" s="302"/>
      <c r="G1890" s="302"/>
      <c r="H1890" s="302"/>
      <c r="I1890" s="302"/>
      <c r="J1890" s="302"/>
      <c r="K1890" s="302"/>
      <c r="L1890" s="302"/>
      <c r="M1890" s="302"/>
      <c r="N1890" s="302"/>
      <c r="O1890" s="302"/>
      <c r="P1890" s="302"/>
      <c r="Q1890" s="302"/>
      <c r="R1890" s="302"/>
      <c r="S1890" s="302"/>
      <c r="T1890" s="302"/>
      <c r="U1890" s="302"/>
      <c r="V1890" s="302"/>
      <c r="W1890" s="302"/>
      <c r="X1890" s="302"/>
      <c r="Y1890" s="302"/>
      <c r="Z1890" s="302"/>
      <c r="AA1890" s="302"/>
      <c r="AB1890" s="302"/>
      <c r="AC1890" s="302"/>
      <c r="AD1890" s="302"/>
      <c r="AE1890" s="91">
        <f>AE1889/$AE$23*100</f>
        <v>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94" t="s">
        <v>2516</v>
      </c>
      <c r="B1893" s="294"/>
      <c r="C1893" s="294"/>
      <c r="D1893" s="294"/>
      <c r="E1893" s="294"/>
      <c r="F1893" s="294"/>
      <c r="G1893" s="294"/>
      <c r="H1893" s="294"/>
      <c r="I1893" s="294"/>
      <c r="J1893" s="294"/>
      <c r="K1893" s="294"/>
      <c r="L1893" s="294"/>
      <c r="M1893" s="294"/>
      <c r="N1893" s="294"/>
      <c r="O1893" s="294"/>
      <c r="P1893" s="294"/>
      <c r="Q1893" s="294"/>
      <c r="R1893" s="294"/>
      <c r="S1893" s="294"/>
      <c r="T1893" s="294"/>
      <c r="U1893" s="294"/>
      <c r="V1893" s="294"/>
      <c r="W1893" s="294"/>
      <c r="X1893" s="294"/>
      <c r="Y1893" s="294"/>
      <c r="Z1893" s="294"/>
      <c r="AA1893" s="294"/>
      <c r="AB1893" s="294"/>
      <c r="AC1893" s="294"/>
      <c r="AD1893" s="204"/>
      <c r="AE1893" s="204"/>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03" t="s">
        <v>44</v>
      </c>
      <c r="B1896" s="303"/>
      <c r="C1896" s="303"/>
      <c r="D1896" s="303"/>
      <c r="E1896" s="303"/>
      <c r="F1896" s="303"/>
      <c r="G1896" s="303"/>
      <c r="H1896" s="303"/>
      <c r="I1896" s="303"/>
      <c r="J1896" s="303"/>
      <c r="K1896" s="303"/>
      <c r="L1896" s="303"/>
      <c r="M1896" s="303"/>
      <c r="N1896" s="303"/>
      <c r="O1896" s="303"/>
      <c r="P1896" s="303"/>
      <c r="Q1896" s="303"/>
      <c r="R1896" s="303"/>
      <c r="S1896" s="303"/>
      <c r="T1896" s="303"/>
      <c r="U1896" s="303"/>
      <c r="V1896" s="303"/>
      <c r="W1896" s="303"/>
      <c r="X1896" s="303"/>
      <c r="Y1896" s="303"/>
      <c r="Z1896" s="303"/>
      <c r="AA1896" s="303"/>
      <c r="AB1896" s="303"/>
      <c r="AC1896" s="303"/>
      <c r="AD1896" s="67" t="s">
        <v>67</v>
      </c>
      <c r="AE1896" s="201" t="s">
        <v>9</v>
      </c>
      <c r="AF1896" s="89" t="s">
        <v>1877</v>
      </c>
      <c r="AG1896" s="89" t="s">
        <v>1878</v>
      </c>
      <c r="AH1896" s="89" t="s">
        <v>1879</v>
      </c>
      <c r="AI1896" s="90" t="s">
        <v>1880</v>
      </c>
      <c r="AJ1896" s="89"/>
      <c r="AK1896" s="90" t="s">
        <v>1881</v>
      </c>
    </row>
    <row r="1897" spans="1:37" ht="25.35" customHeight="1" thickTop="1" thickBot="1">
      <c r="A1897" s="296" t="s">
        <v>2517</v>
      </c>
      <c r="B1897" s="297"/>
      <c r="C1897" s="297"/>
      <c r="D1897" s="297"/>
      <c r="E1897" s="297"/>
      <c r="F1897" s="297"/>
      <c r="G1897" s="297"/>
      <c r="H1897" s="297"/>
      <c r="I1897" s="297"/>
      <c r="J1897" s="297"/>
      <c r="K1897" s="297"/>
      <c r="L1897" s="297"/>
      <c r="M1897" s="297"/>
      <c r="N1897" s="297"/>
      <c r="O1897" s="297"/>
      <c r="P1897" s="297"/>
      <c r="Q1897" s="297"/>
      <c r="R1897" s="297"/>
      <c r="S1897" s="297"/>
      <c r="T1897" s="297"/>
      <c r="U1897" s="297"/>
      <c r="V1897" s="297"/>
      <c r="W1897" s="297"/>
      <c r="X1897" s="297"/>
      <c r="Y1897" s="297"/>
      <c r="Z1897" s="297"/>
      <c r="AA1897" s="297"/>
      <c r="AB1897" s="297"/>
      <c r="AC1897" s="298"/>
      <c r="AD1897" s="205">
        <f>'Art. 121'!AF1827</f>
        <v>3</v>
      </c>
      <c r="AE1897" s="91" t="str">
        <f t="shared" ref="AE1897:AE1904" si="329">IF(AG1897=1,AK1897,AG1897)</f>
        <v>No aplica</v>
      </c>
      <c r="AF1897">
        <f t="shared" ref="AF1897:AF1904" si="330">AD1897/2</f>
        <v>1.5</v>
      </c>
      <c r="AG1897" s="89" t="str">
        <f t="shared" ref="AG1897:AG1904" si="331">IF(AND(AF1897&gt;=0,AF1897&lt;=1),1,"No aplica")</f>
        <v>No aplica</v>
      </c>
      <c r="AH1897" s="92" t="e">
        <f t="shared" ref="AH1897:AH1904" si="332">AD1897/(AG1897*2)</f>
        <v>#VALUE!</v>
      </c>
      <c r="AI1897" s="93" t="str">
        <f t="shared" ref="AI1897:AI1904" si="333">IF(AG1897=1,AG1897/$AG$1905,"No aplica")</f>
        <v>No aplica</v>
      </c>
      <c r="AJ1897" s="93" t="e">
        <f t="shared" ref="AJ1897:AJ1904" si="334">AF1897*AI1897</f>
        <v>#VALUE!</v>
      </c>
      <c r="AK1897" s="93" t="e">
        <f t="shared" ref="AK1897:AK1904" si="335">AJ1897*$AE$23</f>
        <v>#VALUE!</v>
      </c>
    </row>
    <row r="1898" spans="1:37" ht="25.35" customHeight="1" thickTop="1" thickBot="1">
      <c r="A1898" s="296" t="s">
        <v>1604</v>
      </c>
      <c r="B1898" s="297"/>
      <c r="C1898" s="297"/>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c r="Z1898" s="297"/>
      <c r="AA1898" s="297"/>
      <c r="AB1898" s="297"/>
      <c r="AC1898" s="298"/>
      <c r="AD1898" s="205">
        <f>'Art. 121'!AF1828</f>
        <v>3</v>
      </c>
      <c r="AE1898" s="91" t="str">
        <f t="shared" si="329"/>
        <v>No aplica</v>
      </c>
      <c r="AF1898">
        <f t="shared" si="330"/>
        <v>1.5</v>
      </c>
      <c r="AG1898" s="89" t="str">
        <f t="shared" si="331"/>
        <v>No aplica</v>
      </c>
      <c r="AH1898" s="92" t="e">
        <f t="shared" si="332"/>
        <v>#VALUE!</v>
      </c>
      <c r="AI1898" s="93" t="str">
        <f t="shared" si="333"/>
        <v>No aplica</v>
      </c>
      <c r="AJ1898" s="93" t="e">
        <f t="shared" si="334"/>
        <v>#VALUE!</v>
      </c>
      <c r="AK1898" s="93" t="e">
        <f t="shared" si="335"/>
        <v>#VALUE!</v>
      </c>
    </row>
    <row r="1899" spans="1:37" ht="25.35" customHeight="1" thickTop="1" thickBot="1">
      <c r="A1899" s="296" t="s">
        <v>2518</v>
      </c>
      <c r="B1899" s="297"/>
      <c r="C1899" s="297"/>
      <c r="D1899" s="297"/>
      <c r="E1899" s="297"/>
      <c r="F1899" s="297"/>
      <c r="G1899" s="297"/>
      <c r="H1899" s="297"/>
      <c r="I1899" s="297"/>
      <c r="J1899" s="297"/>
      <c r="K1899" s="297"/>
      <c r="L1899" s="297"/>
      <c r="M1899" s="297"/>
      <c r="N1899" s="297"/>
      <c r="O1899" s="297"/>
      <c r="P1899" s="297"/>
      <c r="Q1899" s="297"/>
      <c r="R1899" s="297"/>
      <c r="S1899" s="297"/>
      <c r="T1899" s="297"/>
      <c r="U1899" s="297"/>
      <c r="V1899" s="297"/>
      <c r="W1899" s="297"/>
      <c r="X1899" s="297"/>
      <c r="Y1899" s="297"/>
      <c r="Z1899" s="297"/>
      <c r="AA1899" s="297"/>
      <c r="AB1899" s="297"/>
      <c r="AC1899" s="298"/>
      <c r="AD1899" s="205">
        <f>'Art. 121'!AF1829</f>
        <v>3</v>
      </c>
      <c r="AE1899" s="91" t="str">
        <f t="shared" si="329"/>
        <v>No aplica</v>
      </c>
      <c r="AF1899">
        <f t="shared" si="330"/>
        <v>1.5</v>
      </c>
      <c r="AG1899" s="89" t="str">
        <f t="shared" si="331"/>
        <v>No aplica</v>
      </c>
      <c r="AH1899" s="92" t="e">
        <f t="shared" si="332"/>
        <v>#VALUE!</v>
      </c>
      <c r="AI1899" s="93" t="str">
        <f t="shared" si="333"/>
        <v>No aplica</v>
      </c>
      <c r="AJ1899" s="93" t="e">
        <f t="shared" si="334"/>
        <v>#VALUE!</v>
      </c>
      <c r="AK1899" s="93" t="e">
        <f t="shared" si="335"/>
        <v>#VALUE!</v>
      </c>
    </row>
    <row r="1900" spans="1:37" ht="25.35" customHeight="1" thickTop="1" thickBot="1">
      <c r="A1900" s="296" t="s">
        <v>2519</v>
      </c>
      <c r="B1900" s="297"/>
      <c r="C1900" s="297"/>
      <c r="D1900" s="297"/>
      <c r="E1900" s="297"/>
      <c r="F1900" s="297"/>
      <c r="G1900" s="297"/>
      <c r="H1900" s="297"/>
      <c r="I1900" s="297"/>
      <c r="J1900" s="297"/>
      <c r="K1900" s="297"/>
      <c r="L1900" s="297"/>
      <c r="M1900" s="297"/>
      <c r="N1900" s="297"/>
      <c r="O1900" s="297"/>
      <c r="P1900" s="297"/>
      <c r="Q1900" s="297"/>
      <c r="R1900" s="297"/>
      <c r="S1900" s="297"/>
      <c r="T1900" s="297"/>
      <c r="U1900" s="297"/>
      <c r="V1900" s="297"/>
      <c r="W1900" s="297"/>
      <c r="X1900" s="297"/>
      <c r="Y1900" s="297"/>
      <c r="Z1900" s="297"/>
      <c r="AA1900" s="297"/>
      <c r="AB1900" s="297"/>
      <c r="AC1900" s="298"/>
      <c r="AD1900" s="205">
        <f>'Art. 121'!AF1830</f>
        <v>3</v>
      </c>
      <c r="AE1900" s="91" t="str">
        <f t="shared" si="329"/>
        <v>No aplica</v>
      </c>
      <c r="AF1900">
        <f t="shared" si="330"/>
        <v>1.5</v>
      </c>
      <c r="AG1900" s="89" t="str">
        <f t="shared" si="331"/>
        <v>No aplica</v>
      </c>
      <c r="AH1900" s="92" t="e">
        <f t="shared" si="332"/>
        <v>#VALUE!</v>
      </c>
      <c r="AI1900" s="93" t="str">
        <f t="shared" si="333"/>
        <v>No aplica</v>
      </c>
      <c r="AJ1900" s="93" t="e">
        <f t="shared" si="334"/>
        <v>#VALUE!</v>
      </c>
      <c r="AK1900" s="93" t="e">
        <f t="shared" si="335"/>
        <v>#VALUE!</v>
      </c>
    </row>
    <row r="1901" spans="1:37" ht="25.35" customHeight="1" thickTop="1" thickBot="1">
      <c r="A1901" s="296" t="s">
        <v>2520</v>
      </c>
      <c r="B1901" s="297"/>
      <c r="C1901" s="297"/>
      <c r="D1901" s="297"/>
      <c r="E1901" s="297"/>
      <c r="F1901" s="297"/>
      <c r="G1901" s="297"/>
      <c r="H1901" s="297"/>
      <c r="I1901" s="297"/>
      <c r="J1901" s="297"/>
      <c r="K1901" s="297"/>
      <c r="L1901" s="297"/>
      <c r="M1901" s="297"/>
      <c r="N1901" s="297"/>
      <c r="O1901" s="297"/>
      <c r="P1901" s="297"/>
      <c r="Q1901" s="297"/>
      <c r="R1901" s="297"/>
      <c r="S1901" s="297"/>
      <c r="T1901" s="297"/>
      <c r="U1901" s="297"/>
      <c r="V1901" s="297"/>
      <c r="W1901" s="297"/>
      <c r="X1901" s="297"/>
      <c r="Y1901" s="297"/>
      <c r="Z1901" s="297"/>
      <c r="AA1901" s="297"/>
      <c r="AB1901" s="297"/>
      <c r="AC1901" s="298"/>
      <c r="AD1901" s="205">
        <f>'Art. 121'!AF1831</f>
        <v>3</v>
      </c>
      <c r="AE1901" s="91" t="str">
        <f t="shared" si="329"/>
        <v>No aplica</v>
      </c>
      <c r="AF1901">
        <f t="shared" si="330"/>
        <v>1.5</v>
      </c>
      <c r="AG1901" s="89" t="str">
        <f t="shared" si="331"/>
        <v>No aplica</v>
      </c>
      <c r="AH1901" s="92" t="e">
        <f t="shared" si="332"/>
        <v>#VALUE!</v>
      </c>
      <c r="AI1901" s="93" t="str">
        <f t="shared" si="333"/>
        <v>No aplica</v>
      </c>
      <c r="AJ1901" s="93" t="e">
        <f t="shared" si="334"/>
        <v>#VALUE!</v>
      </c>
      <c r="AK1901" s="93" t="e">
        <f t="shared" si="335"/>
        <v>#VALUE!</v>
      </c>
    </row>
    <row r="1902" spans="1:37" ht="25.35" customHeight="1" thickTop="1" thickBot="1">
      <c r="A1902" s="296" t="s">
        <v>2521</v>
      </c>
      <c r="B1902" s="297"/>
      <c r="C1902" s="297"/>
      <c r="D1902" s="297"/>
      <c r="E1902" s="297"/>
      <c r="F1902" s="297"/>
      <c r="G1902" s="297"/>
      <c r="H1902" s="297"/>
      <c r="I1902" s="297"/>
      <c r="J1902" s="297"/>
      <c r="K1902" s="297"/>
      <c r="L1902" s="297"/>
      <c r="M1902" s="297"/>
      <c r="N1902" s="297"/>
      <c r="O1902" s="297"/>
      <c r="P1902" s="297"/>
      <c r="Q1902" s="297"/>
      <c r="R1902" s="297"/>
      <c r="S1902" s="297"/>
      <c r="T1902" s="297"/>
      <c r="U1902" s="297"/>
      <c r="V1902" s="297"/>
      <c r="W1902" s="297"/>
      <c r="X1902" s="297"/>
      <c r="Y1902" s="297"/>
      <c r="Z1902" s="297"/>
      <c r="AA1902" s="297"/>
      <c r="AB1902" s="297"/>
      <c r="AC1902" s="298"/>
      <c r="AD1902" s="205">
        <f>'Art. 121'!AF1832</f>
        <v>3</v>
      </c>
      <c r="AE1902" s="91" t="str">
        <f t="shared" si="329"/>
        <v>No aplica</v>
      </c>
      <c r="AF1902">
        <f t="shared" si="330"/>
        <v>1.5</v>
      </c>
      <c r="AG1902" s="89" t="str">
        <f t="shared" si="331"/>
        <v>No aplica</v>
      </c>
      <c r="AH1902" s="92" t="e">
        <f t="shared" si="332"/>
        <v>#VALUE!</v>
      </c>
      <c r="AI1902" s="93" t="str">
        <f t="shared" si="333"/>
        <v>No aplica</v>
      </c>
      <c r="AJ1902" s="93" t="e">
        <f t="shared" si="334"/>
        <v>#VALUE!</v>
      </c>
      <c r="AK1902" s="93" t="e">
        <f t="shared" si="335"/>
        <v>#VALUE!</v>
      </c>
    </row>
    <row r="1903" spans="1:37" ht="25.35" customHeight="1" thickTop="1" thickBot="1">
      <c r="A1903" s="296" t="s">
        <v>2522</v>
      </c>
      <c r="B1903" s="297"/>
      <c r="C1903" s="297"/>
      <c r="D1903" s="297"/>
      <c r="E1903" s="297"/>
      <c r="F1903" s="297"/>
      <c r="G1903" s="297"/>
      <c r="H1903" s="297"/>
      <c r="I1903" s="297"/>
      <c r="J1903" s="297"/>
      <c r="K1903" s="297"/>
      <c r="L1903" s="297"/>
      <c r="M1903" s="297"/>
      <c r="N1903" s="297"/>
      <c r="O1903" s="297"/>
      <c r="P1903" s="297"/>
      <c r="Q1903" s="297"/>
      <c r="R1903" s="297"/>
      <c r="S1903" s="297"/>
      <c r="T1903" s="297"/>
      <c r="U1903" s="297"/>
      <c r="V1903" s="297"/>
      <c r="W1903" s="297"/>
      <c r="X1903" s="297"/>
      <c r="Y1903" s="297"/>
      <c r="Z1903" s="297"/>
      <c r="AA1903" s="297"/>
      <c r="AB1903" s="297"/>
      <c r="AC1903" s="298"/>
      <c r="AD1903" s="205">
        <f>'Art. 121'!AF1833</f>
        <v>3</v>
      </c>
      <c r="AE1903" s="91" t="str">
        <f t="shared" si="329"/>
        <v>No aplica</v>
      </c>
      <c r="AF1903">
        <f t="shared" si="330"/>
        <v>1.5</v>
      </c>
      <c r="AG1903" s="89" t="str">
        <f t="shared" si="331"/>
        <v>No aplica</v>
      </c>
      <c r="AH1903" s="92" t="e">
        <f t="shared" si="332"/>
        <v>#VALUE!</v>
      </c>
      <c r="AI1903" s="93" t="str">
        <f t="shared" si="333"/>
        <v>No aplica</v>
      </c>
      <c r="AJ1903" s="93" t="e">
        <f t="shared" si="334"/>
        <v>#VALUE!</v>
      </c>
      <c r="AK1903" s="93" t="e">
        <f t="shared" si="335"/>
        <v>#VALUE!</v>
      </c>
    </row>
    <row r="1904" spans="1:37" ht="25.35" customHeight="1" thickTop="1" thickBot="1">
      <c r="A1904" s="296" t="s">
        <v>2523</v>
      </c>
      <c r="B1904" s="297"/>
      <c r="C1904" s="297"/>
      <c r="D1904" s="297"/>
      <c r="E1904" s="297"/>
      <c r="F1904" s="297"/>
      <c r="G1904" s="297"/>
      <c r="H1904" s="297"/>
      <c r="I1904" s="297"/>
      <c r="J1904" s="297"/>
      <c r="K1904" s="297"/>
      <c r="L1904" s="297"/>
      <c r="M1904" s="297"/>
      <c r="N1904" s="297"/>
      <c r="O1904" s="297"/>
      <c r="P1904" s="297"/>
      <c r="Q1904" s="297"/>
      <c r="R1904" s="297"/>
      <c r="S1904" s="297"/>
      <c r="T1904" s="297"/>
      <c r="U1904" s="297"/>
      <c r="V1904" s="297"/>
      <c r="W1904" s="297"/>
      <c r="X1904" s="297"/>
      <c r="Y1904" s="297"/>
      <c r="Z1904" s="297"/>
      <c r="AA1904" s="297"/>
      <c r="AB1904" s="297"/>
      <c r="AC1904" s="298"/>
      <c r="AD1904" s="205">
        <f>'Art. 121'!AF1834</f>
        <v>3</v>
      </c>
      <c r="AE1904" s="91" t="str">
        <f t="shared" si="329"/>
        <v>No aplica</v>
      </c>
      <c r="AF1904">
        <f t="shared" si="330"/>
        <v>1.5</v>
      </c>
      <c r="AG1904" s="89" t="str">
        <f t="shared" si="331"/>
        <v>No aplica</v>
      </c>
      <c r="AH1904" s="92" t="e">
        <f t="shared" si="332"/>
        <v>#VALUE!</v>
      </c>
      <c r="AI1904" s="93" t="str">
        <f t="shared" si="333"/>
        <v>No aplica</v>
      </c>
      <c r="AJ1904" s="93" t="e">
        <f t="shared" si="334"/>
        <v>#VALUE!</v>
      </c>
      <c r="AK1904" s="93" t="e">
        <f t="shared" si="335"/>
        <v>#VALUE!</v>
      </c>
    </row>
    <row r="1905" spans="1:37" ht="25.35" customHeight="1" thickTop="1">
      <c r="A1905" s="304" t="s">
        <v>2524</v>
      </c>
      <c r="B1905" s="304"/>
      <c r="C1905" s="304"/>
      <c r="D1905" s="304"/>
      <c r="E1905" s="304"/>
      <c r="F1905" s="304"/>
      <c r="G1905" s="304"/>
      <c r="H1905" s="304"/>
      <c r="I1905" s="304"/>
      <c r="J1905" s="304"/>
      <c r="K1905" s="304"/>
      <c r="L1905" s="304"/>
      <c r="M1905" s="304"/>
      <c r="N1905" s="304"/>
      <c r="O1905" s="304"/>
      <c r="P1905" s="304"/>
      <c r="Q1905" s="304"/>
      <c r="R1905" s="304"/>
      <c r="S1905" s="304"/>
      <c r="T1905" s="304"/>
      <c r="U1905" s="304"/>
      <c r="V1905" s="304"/>
      <c r="W1905" s="304"/>
      <c r="X1905" s="304"/>
      <c r="Y1905" s="304"/>
      <c r="Z1905" s="304"/>
      <c r="AA1905" s="304"/>
      <c r="AB1905" s="304"/>
      <c r="AC1905" s="304"/>
      <c r="AD1905" s="304"/>
      <c r="AE1905" s="91">
        <f>SUM(AE1897:AE1904)</f>
        <v>0</v>
      </c>
      <c r="AF1905" s="63"/>
      <c r="AG1905" s="94">
        <f>SUM(AG1897:AG1904)</f>
        <v>0</v>
      </c>
      <c r="AH1905" s="95"/>
      <c r="AI1905" s="96"/>
      <c r="AJ1905" s="96"/>
      <c r="AK1905" s="96"/>
    </row>
    <row r="1906" spans="1:37" ht="25.35" customHeight="1">
      <c r="A1906" s="302" t="s">
        <v>2525</v>
      </c>
      <c r="B1906" s="302"/>
      <c r="C1906" s="302"/>
      <c r="D1906" s="302"/>
      <c r="E1906" s="302"/>
      <c r="F1906" s="302"/>
      <c r="G1906" s="302"/>
      <c r="H1906" s="302"/>
      <c r="I1906" s="302"/>
      <c r="J1906" s="302"/>
      <c r="K1906" s="302"/>
      <c r="L1906" s="302"/>
      <c r="M1906" s="302"/>
      <c r="N1906" s="302"/>
      <c r="O1906" s="302"/>
      <c r="P1906" s="302"/>
      <c r="Q1906" s="302"/>
      <c r="R1906" s="302"/>
      <c r="S1906" s="302"/>
      <c r="T1906" s="302"/>
      <c r="U1906" s="302"/>
      <c r="V1906" s="302"/>
      <c r="W1906" s="302"/>
      <c r="X1906" s="302"/>
      <c r="Y1906" s="302"/>
      <c r="Z1906" s="302"/>
      <c r="AA1906" s="302"/>
      <c r="AB1906" s="302"/>
      <c r="AC1906" s="302"/>
      <c r="AD1906" s="302"/>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05" t="s">
        <v>79</v>
      </c>
      <c r="B1908" s="305"/>
      <c r="C1908" s="305"/>
      <c r="D1908" s="305"/>
      <c r="E1908" s="305"/>
      <c r="F1908" s="305"/>
      <c r="G1908" s="305"/>
      <c r="H1908" s="305"/>
      <c r="I1908" s="305"/>
      <c r="J1908" s="305"/>
      <c r="K1908" s="305"/>
      <c r="L1908" s="305"/>
      <c r="M1908" s="305"/>
      <c r="N1908" s="305"/>
      <c r="O1908" s="305"/>
      <c r="P1908" s="305"/>
      <c r="Q1908" s="305"/>
      <c r="R1908" s="305"/>
      <c r="S1908" s="305"/>
      <c r="T1908" s="305"/>
      <c r="U1908" s="305"/>
      <c r="V1908" s="305"/>
      <c r="W1908" s="305"/>
      <c r="X1908" s="305"/>
      <c r="Y1908" s="305"/>
      <c r="Z1908" s="305"/>
      <c r="AA1908" s="305"/>
      <c r="AB1908" s="305"/>
      <c r="AC1908" s="305"/>
      <c r="AD1908" s="106" t="s">
        <v>67</v>
      </c>
      <c r="AE1908" s="107" t="s">
        <v>9</v>
      </c>
      <c r="AF1908" s="89" t="s">
        <v>1877</v>
      </c>
      <c r="AG1908" s="89" t="s">
        <v>1878</v>
      </c>
      <c r="AH1908" s="89" t="s">
        <v>1879</v>
      </c>
      <c r="AI1908" s="90" t="s">
        <v>1880</v>
      </c>
      <c r="AJ1908" s="89"/>
      <c r="AK1908" s="90" t="s">
        <v>1881</v>
      </c>
    </row>
    <row r="1909" spans="1:37" ht="25.35" customHeight="1" thickTop="1" thickBot="1">
      <c r="A1909" s="296" t="s">
        <v>2526</v>
      </c>
      <c r="B1909" s="297"/>
      <c r="C1909" s="297"/>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c r="Z1909" s="297"/>
      <c r="AA1909" s="297"/>
      <c r="AB1909" s="297"/>
      <c r="AC1909" s="298"/>
      <c r="AD1909" s="205">
        <f>'Art. 121'!AF1837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96" t="s">
        <v>2435</v>
      </c>
      <c r="B1910" s="297"/>
      <c r="C1910" s="297"/>
      <c r="D1910" s="297"/>
      <c r="E1910" s="297"/>
      <c r="F1910" s="297"/>
      <c r="G1910" s="297"/>
      <c r="H1910" s="297"/>
      <c r="I1910" s="297"/>
      <c r="J1910" s="297"/>
      <c r="K1910" s="297"/>
      <c r="L1910" s="297"/>
      <c r="M1910" s="297"/>
      <c r="N1910" s="297"/>
      <c r="O1910" s="297"/>
      <c r="P1910" s="297"/>
      <c r="Q1910" s="297"/>
      <c r="R1910" s="297"/>
      <c r="S1910" s="297"/>
      <c r="T1910" s="297"/>
      <c r="U1910" s="297"/>
      <c r="V1910" s="297"/>
      <c r="W1910" s="297"/>
      <c r="X1910" s="297"/>
      <c r="Y1910" s="297"/>
      <c r="Z1910" s="297"/>
      <c r="AA1910" s="297"/>
      <c r="AB1910" s="297"/>
      <c r="AC1910" s="298"/>
      <c r="AD1910" s="205">
        <f>'Art. 121'!AF1838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96" t="s">
        <v>2436</v>
      </c>
      <c r="B1911" s="297"/>
      <c r="C1911" s="297"/>
      <c r="D1911" s="297"/>
      <c r="E1911" s="297"/>
      <c r="F1911" s="297"/>
      <c r="G1911" s="297"/>
      <c r="H1911" s="297"/>
      <c r="I1911" s="297"/>
      <c r="J1911" s="297"/>
      <c r="K1911" s="297"/>
      <c r="L1911" s="297"/>
      <c r="M1911" s="297"/>
      <c r="N1911" s="297"/>
      <c r="O1911" s="297"/>
      <c r="P1911" s="297"/>
      <c r="Q1911" s="297"/>
      <c r="R1911" s="297"/>
      <c r="S1911" s="297"/>
      <c r="T1911" s="297"/>
      <c r="U1911" s="297"/>
      <c r="V1911" s="297"/>
      <c r="W1911" s="297"/>
      <c r="X1911" s="297"/>
      <c r="Y1911" s="297"/>
      <c r="Z1911" s="297"/>
      <c r="AA1911" s="297"/>
      <c r="AB1911" s="297"/>
      <c r="AC1911" s="298"/>
      <c r="AD1911" s="205">
        <f>'Art. 121'!AF1839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96" t="s">
        <v>2437</v>
      </c>
      <c r="B1912" s="297"/>
      <c r="C1912" s="297"/>
      <c r="D1912" s="297"/>
      <c r="E1912" s="297"/>
      <c r="F1912" s="297"/>
      <c r="G1912" s="297"/>
      <c r="H1912" s="297"/>
      <c r="I1912" s="297"/>
      <c r="J1912" s="297"/>
      <c r="K1912" s="297"/>
      <c r="L1912" s="297"/>
      <c r="M1912" s="297"/>
      <c r="N1912" s="297"/>
      <c r="O1912" s="297"/>
      <c r="P1912" s="297"/>
      <c r="Q1912" s="297"/>
      <c r="R1912" s="297"/>
      <c r="S1912" s="297"/>
      <c r="T1912" s="297"/>
      <c r="U1912" s="297"/>
      <c r="V1912" s="297"/>
      <c r="W1912" s="297"/>
      <c r="X1912" s="297"/>
      <c r="Y1912" s="297"/>
      <c r="Z1912" s="297"/>
      <c r="AA1912" s="297"/>
      <c r="AB1912" s="297"/>
      <c r="AC1912" s="298"/>
      <c r="AD1912" s="205">
        <f>'Art. 121'!AF1840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96" t="s">
        <v>2527</v>
      </c>
      <c r="B1913" s="297"/>
      <c r="C1913" s="297"/>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c r="Z1913" s="297"/>
      <c r="AA1913" s="297"/>
      <c r="AB1913" s="297"/>
      <c r="AC1913" s="298"/>
      <c r="AD1913" s="205">
        <f>'Art. 121'!AF1841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04" t="s">
        <v>2528</v>
      </c>
      <c r="B1914" s="304"/>
      <c r="C1914" s="304"/>
      <c r="D1914" s="304"/>
      <c r="E1914" s="304"/>
      <c r="F1914" s="304"/>
      <c r="G1914" s="304"/>
      <c r="H1914" s="304"/>
      <c r="I1914" s="304"/>
      <c r="J1914" s="304"/>
      <c r="K1914" s="304"/>
      <c r="L1914" s="304"/>
      <c r="M1914" s="304"/>
      <c r="N1914" s="304"/>
      <c r="O1914" s="304"/>
      <c r="P1914" s="304"/>
      <c r="Q1914" s="304"/>
      <c r="R1914" s="304"/>
      <c r="S1914" s="304"/>
      <c r="T1914" s="304"/>
      <c r="U1914" s="304"/>
      <c r="V1914" s="304"/>
      <c r="W1914" s="304"/>
      <c r="X1914" s="304"/>
      <c r="Y1914" s="304"/>
      <c r="Z1914" s="304"/>
      <c r="AA1914" s="304"/>
      <c r="AB1914" s="304"/>
      <c r="AC1914" s="304"/>
      <c r="AD1914" s="304"/>
      <c r="AE1914" s="91">
        <f>SUM(AE1907:AE1913)</f>
        <v>0</v>
      </c>
      <c r="AF1914" s="63"/>
      <c r="AG1914" s="94">
        <f>SUM(AG1909:AG1913)</f>
        <v>0</v>
      </c>
      <c r="AH1914" s="95"/>
      <c r="AI1914" s="96"/>
      <c r="AJ1914" s="96"/>
      <c r="AK1914" s="96"/>
    </row>
    <row r="1915" spans="1:37" ht="25.35" customHeight="1">
      <c r="A1915" s="302" t="s">
        <v>2529</v>
      </c>
      <c r="B1915" s="302"/>
      <c r="C1915" s="302"/>
      <c r="D1915" s="302"/>
      <c r="E1915" s="302"/>
      <c r="F1915" s="302"/>
      <c r="G1915" s="302"/>
      <c r="H1915" s="302"/>
      <c r="I1915" s="302"/>
      <c r="J1915" s="302"/>
      <c r="K1915" s="302"/>
      <c r="L1915" s="302"/>
      <c r="M1915" s="302"/>
      <c r="N1915" s="302"/>
      <c r="O1915" s="302"/>
      <c r="P1915" s="302"/>
      <c r="Q1915" s="302"/>
      <c r="R1915" s="302"/>
      <c r="S1915" s="302"/>
      <c r="T1915" s="302"/>
      <c r="U1915" s="302"/>
      <c r="V1915" s="302"/>
      <c r="W1915" s="302"/>
      <c r="X1915" s="302"/>
      <c r="Y1915" s="302"/>
      <c r="Z1915" s="302"/>
      <c r="AA1915" s="302"/>
      <c r="AB1915" s="302"/>
      <c r="AC1915" s="302"/>
      <c r="AD1915" s="302"/>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94" t="s">
        <v>1612</v>
      </c>
      <c r="B1918" s="294"/>
      <c r="C1918" s="294"/>
      <c r="D1918" s="294"/>
      <c r="E1918" s="294"/>
      <c r="F1918" s="294"/>
      <c r="G1918" s="294"/>
      <c r="H1918" s="294"/>
      <c r="I1918" s="294"/>
      <c r="J1918" s="294"/>
      <c r="K1918" s="294"/>
      <c r="L1918" s="294"/>
      <c r="M1918" s="294"/>
      <c r="N1918" s="294"/>
      <c r="O1918" s="294"/>
      <c r="P1918" s="294"/>
      <c r="Q1918" s="294"/>
      <c r="R1918" s="294"/>
      <c r="S1918" s="294"/>
      <c r="T1918" s="294"/>
      <c r="U1918" s="294"/>
      <c r="V1918" s="294"/>
      <c r="W1918" s="294"/>
      <c r="X1918" s="294"/>
      <c r="Y1918" s="294"/>
      <c r="Z1918" s="294"/>
      <c r="AA1918" s="294"/>
      <c r="AB1918" s="294"/>
      <c r="AC1918" s="294"/>
      <c r="AD1918" s="204"/>
      <c r="AE1918" s="204"/>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03" t="s">
        <v>44</v>
      </c>
      <c r="B1921" s="303"/>
      <c r="C1921" s="303"/>
      <c r="D1921" s="303"/>
      <c r="E1921" s="303"/>
      <c r="F1921" s="303"/>
      <c r="G1921" s="303"/>
      <c r="H1921" s="303"/>
      <c r="I1921" s="303"/>
      <c r="J1921" s="303"/>
      <c r="K1921" s="303"/>
      <c r="L1921" s="303"/>
      <c r="M1921" s="303"/>
      <c r="N1921" s="303"/>
      <c r="O1921" s="303"/>
      <c r="P1921" s="303"/>
      <c r="Q1921" s="303"/>
      <c r="R1921" s="303"/>
      <c r="S1921" s="303"/>
      <c r="T1921" s="303"/>
      <c r="U1921" s="303"/>
      <c r="V1921" s="303"/>
      <c r="W1921" s="303"/>
      <c r="X1921" s="303"/>
      <c r="Y1921" s="303"/>
      <c r="Z1921" s="303"/>
      <c r="AA1921" s="303"/>
      <c r="AB1921" s="303"/>
      <c r="AC1921" s="303"/>
      <c r="AD1921" s="67" t="s">
        <v>67</v>
      </c>
      <c r="AE1921" s="201" t="s">
        <v>9</v>
      </c>
      <c r="AF1921" s="89" t="s">
        <v>1877</v>
      </c>
      <c r="AG1921" s="89" t="s">
        <v>1878</v>
      </c>
      <c r="AH1921" s="89" t="s">
        <v>1879</v>
      </c>
      <c r="AI1921" s="90" t="s">
        <v>1880</v>
      </c>
      <c r="AJ1921" s="89"/>
      <c r="AK1921" s="90" t="s">
        <v>1881</v>
      </c>
    </row>
    <row r="1922" spans="1:37" ht="25.35" customHeight="1" thickTop="1" thickBot="1">
      <c r="A1922" s="255" t="s">
        <v>960</v>
      </c>
      <c r="B1922" s="256"/>
      <c r="C1922" s="256"/>
      <c r="D1922" s="256"/>
      <c r="E1922" s="256"/>
      <c r="F1922" s="256"/>
      <c r="G1922" s="256"/>
      <c r="H1922" s="256"/>
      <c r="I1922" s="256"/>
      <c r="J1922" s="256"/>
      <c r="K1922" s="256"/>
      <c r="L1922" s="256"/>
      <c r="M1922" s="256"/>
      <c r="N1922" s="256"/>
      <c r="O1922" s="256"/>
      <c r="P1922" s="256"/>
      <c r="Q1922" s="256"/>
      <c r="R1922" s="256"/>
      <c r="S1922" s="256"/>
      <c r="T1922" s="256"/>
      <c r="U1922" s="256"/>
      <c r="V1922" s="256"/>
      <c r="W1922" s="256"/>
      <c r="X1922" s="256"/>
      <c r="Y1922" s="256"/>
      <c r="Z1922" s="256"/>
      <c r="AA1922" s="256"/>
      <c r="AB1922" s="256"/>
      <c r="AC1922" s="257"/>
      <c r="AD1922" s="205">
        <f>'Art. 121'!AF1850</f>
        <v>2</v>
      </c>
      <c r="AE1922" s="91">
        <f t="shared" ref="AE1922:AE1941" si="336">IF(AG1922=1,AK1922,AG1922)</f>
        <v>0.23809523809523811</v>
      </c>
      <c r="AF1922">
        <f t="shared" ref="AF1922:AF1941" si="337">AD1922/2</f>
        <v>1</v>
      </c>
      <c r="AG1922" s="89">
        <f t="shared" ref="AG1922:AG1941" si="338">IF(AND(AF1922&gt;=0,AF1922&lt;=1),1,"No aplica")</f>
        <v>1</v>
      </c>
      <c r="AH1922" s="92">
        <f t="shared" ref="AH1922:AH1941" si="339">AD1922/(AG1922*2)</f>
        <v>1</v>
      </c>
      <c r="AI1922" s="93">
        <f t="shared" ref="AI1922:AI1941" si="340">IF(AG1922=1,AG1922/$AG$1942,"No aplica")</f>
        <v>0.05</v>
      </c>
      <c r="AJ1922" s="93">
        <f t="shared" ref="AJ1922:AJ1941" si="341">AF1922*AI1922</f>
        <v>0.05</v>
      </c>
      <c r="AK1922" s="93">
        <f t="shared" ref="AK1922:AK1941" si="342">AJ1922*$AE$23</f>
        <v>0.23809523809523811</v>
      </c>
    </row>
    <row r="1923" spans="1:37" ht="25.35" customHeight="1" thickTop="1" thickBot="1">
      <c r="A1923" s="255" t="s">
        <v>961</v>
      </c>
      <c r="B1923" s="256"/>
      <c r="C1923" s="256"/>
      <c r="D1923" s="256"/>
      <c r="E1923" s="256"/>
      <c r="F1923" s="256"/>
      <c r="G1923" s="256"/>
      <c r="H1923" s="256"/>
      <c r="I1923" s="256"/>
      <c r="J1923" s="256"/>
      <c r="K1923" s="256"/>
      <c r="L1923" s="256"/>
      <c r="M1923" s="256"/>
      <c r="N1923" s="256"/>
      <c r="O1923" s="256"/>
      <c r="P1923" s="256"/>
      <c r="Q1923" s="256"/>
      <c r="R1923" s="256"/>
      <c r="S1923" s="256"/>
      <c r="T1923" s="256"/>
      <c r="U1923" s="256"/>
      <c r="V1923" s="256"/>
      <c r="W1923" s="256"/>
      <c r="X1923" s="256"/>
      <c r="Y1923" s="256"/>
      <c r="Z1923" s="256"/>
      <c r="AA1923" s="256"/>
      <c r="AB1923" s="256"/>
      <c r="AC1923" s="257"/>
      <c r="AD1923" s="205">
        <f>'Art. 121'!AF1850</f>
        <v>2</v>
      </c>
      <c r="AE1923" s="91">
        <f t="shared" si="336"/>
        <v>0.23809523809523811</v>
      </c>
      <c r="AF1923">
        <f t="shared" si="337"/>
        <v>1</v>
      </c>
      <c r="AG1923" s="89">
        <f t="shared" si="338"/>
        <v>1</v>
      </c>
      <c r="AH1923" s="92">
        <f t="shared" si="339"/>
        <v>1</v>
      </c>
      <c r="AI1923" s="93">
        <f t="shared" si="340"/>
        <v>0.05</v>
      </c>
      <c r="AJ1923" s="93">
        <f t="shared" si="341"/>
        <v>0.05</v>
      </c>
      <c r="AK1923" s="93">
        <f t="shared" si="342"/>
        <v>0.23809523809523811</v>
      </c>
    </row>
    <row r="1924" spans="1:37" ht="25.35" customHeight="1" thickTop="1" thickBot="1">
      <c r="A1924" s="255" t="s">
        <v>1614</v>
      </c>
      <c r="B1924" s="256"/>
      <c r="C1924" s="256"/>
      <c r="D1924" s="256"/>
      <c r="E1924" s="256"/>
      <c r="F1924" s="256"/>
      <c r="G1924" s="256"/>
      <c r="H1924" s="256"/>
      <c r="I1924" s="256"/>
      <c r="J1924" s="256"/>
      <c r="K1924" s="256"/>
      <c r="L1924" s="256"/>
      <c r="M1924" s="256"/>
      <c r="N1924" s="256"/>
      <c r="O1924" s="256"/>
      <c r="P1924" s="256"/>
      <c r="Q1924" s="256"/>
      <c r="R1924" s="256"/>
      <c r="S1924" s="256"/>
      <c r="T1924" s="256"/>
      <c r="U1924" s="256"/>
      <c r="V1924" s="256"/>
      <c r="W1924" s="256"/>
      <c r="X1924" s="256"/>
      <c r="Y1924" s="256"/>
      <c r="Z1924" s="256"/>
      <c r="AA1924" s="256"/>
      <c r="AB1924" s="256"/>
      <c r="AC1924" s="257"/>
      <c r="AD1924" s="205">
        <f>'Art. 121'!AF1851</f>
        <v>2</v>
      </c>
      <c r="AE1924" s="91">
        <f t="shared" si="336"/>
        <v>0.23809523809523811</v>
      </c>
      <c r="AF1924">
        <f t="shared" si="337"/>
        <v>1</v>
      </c>
      <c r="AG1924" s="89">
        <f t="shared" si="338"/>
        <v>1</v>
      </c>
      <c r="AH1924" s="92">
        <f t="shared" si="339"/>
        <v>1</v>
      </c>
      <c r="AI1924" s="93">
        <f t="shared" si="340"/>
        <v>0.05</v>
      </c>
      <c r="AJ1924" s="93">
        <f t="shared" si="341"/>
        <v>0.05</v>
      </c>
      <c r="AK1924" s="93">
        <f t="shared" si="342"/>
        <v>0.23809523809523811</v>
      </c>
    </row>
    <row r="1925" spans="1:37" ht="25.35" customHeight="1" thickTop="1" thickBot="1">
      <c r="A1925" s="255" t="s">
        <v>1615</v>
      </c>
      <c r="B1925" s="256"/>
      <c r="C1925" s="256"/>
      <c r="D1925" s="256"/>
      <c r="E1925" s="256"/>
      <c r="F1925" s="256"/>
      <c r="G1925" s="256"/>
      <c r="H1925" s="256"/>
      <c r="I1925" s="256"/>
      <c r="J1925" s="256"/>
      <c r="K1925" s="256"/>
      <c r="L1925" s="256"/>
      <c r="M1925" s="256"/>
      <c r="N1925" s="256"/>
      <c r="O1925" s="256"/>
      <c r="P1925" s="256"/>
      <c r="Q1925" s="256"/>
      <c r="R1925" s="256"/>
      <c r="S1925" s="256"/>
      <c r="T1925" s="256"/>
      <c r="U1925" s="256"/>
      <c r="V1925" s="256"/>
      <c r="W1925" s="256"/>
      <c r="X1925" s="256"/>
      <c r="Y1925" s="256"/>
      <c r="Z1925" s="256"/>
      <c r="AA1925" s="256"/>
      <c r="AB1925" s="256"/>
      <c r="AC1925" s="257"/>
      <c r="AD1925" s="205">
        <f>'Art. 121'!AF1852</f>
        <v>1</v>
      </c>
      <c r="AE1925" s="91">
        <f t="shared" si="336"/>
        <v>0.11904761904761905</v>
      </c>
      <c r="AF1925">
        <f t="shared" si="337"/>
        <v>0.5</v>
      </c>
      <c r="AG1925" s="89">
        <f t="shared" si="338"/>
        <v>1</v>
      </c>
      <c r="AH1925" s="92">
        <f t="shared" si="339"/>
        <v>0.5</v>
      </c>
      <c r="AI1925" s="93">
        <f t="shared" si="340"/>
        <v>0.05</v>
      </c>
      <c r="AJ1925" s="93">
        <f t="shared" si="341"/>
        <v>2.5000000000000001E-2</v>
      </c>
      <c r="AK1925" s="93">
        <f t="shared" si="342"/>
        <v>0.11904761904761905</v>
      </c>
    </row>
    <row r="1926" spans="1:37" ht="25.35" customHeight="1" thickTop="1" thickBot="1">
      <c r="A1926" s="255" t="s">
        <v>1616</v>
      </c>
      <c r="B1926" s="256"/>
      <c r="C1926" s="256"/>
      <c r="D1926" s="256"/>
      <c r="E1926" s="256"/>
      <c r="F1926" s="256"/>
      <c r="G1926" s="256"/>
      <c r="H1926" s="256"/>
      <c r="I1926" s="256"/>
      <c r="J1926" s="256"/>
      <c r="K1926" s="256"/>
      <c r="L1926" s="256"/>
      <c r="M1926" s="256"/>
      <c r="N1926" s="256"/>
      <c r="O1926" s="256"/>
      <c r="P1926" s="256"/>
      <c r="Q1926" s="256"/>
      <c r="R1926" s="256"/>
      <c r="S1926" s="256"/>
      <c r="T1926" s="256"/>
      <c r="U1926" s="256"/>
      <c r="V1926" s="256"/>
      <c r="W1926" s="256"/>
      <c r="X1926" s="256"/>
      <c r="Y1926" s="256"/>
      <c r="Z1926" s="256"/>
      <c r="AA1926" s="256"/>
      <c r="AB1926" s="256"/>
      <c r="AC1926" s="257"/>
      <c r="AD1926" s="205">
        <f>'Art. 121'!AF1853</f>
        <v>1</v>
      </c>
      <c r="AE1926" s="91">
        <f t="shared" si="336"/>
        <v>0.11904761904761905</v>
      </c>
      <c r="AF1926">
        <f t="shared" si="337"/>
        <v>0.5</v>
      </c>
      <c r="AG1926" s="89">
        <f t="shared" si="338"/>
        <v>1</v>
      </c>
      <c r="AH1926" s="92">
        <f t="shared" si="339"/>
        <v>0.5</v>
      </c>
      <c r="AI1926" s="93">
        <f t="shared" si="340"/>
        <v>0.05</v>
      </c>
      <c r="AJ1926" s="93">
        <f t="shared" si="341"/>
        <v>2.5000000000000001E-2</v>
      </c>
      <c r="AK1926" s="93">
        <f t="shared" si="342"/>
        <v>0.11904761904761905</v>
      </c>
    </row>
    <row r="1927" spans="1:37" ht="25.35" customHeight="1" thickTop="1" thickBot="1">
      <c r="A1927" s="255" t="s">
        <v>1617</v>
      </c>
      <c r="B1927" s="256"/>
      <c r="C1927" s="256"/>
      <c r="D1927" s="256"/>
      <c r="E1927" s="256"/>
      <c r="F1927" s="256"/>
      <c r="G1927" s="256"/>
      <c r="H1927" s="256"/>
      <c r="I1927" s="256"/>
      <c r="J1927" s="256"/>
      <c r="K1927" s="256"/>
      <c r="L1927" s="256"/>
      <c r="M1927" s="256"/>
      <c r="N1927" s="256"/>
      <c r="O1927" s="256"/>
      <c r="P1927" s="256"/>
      <c r="Q1927" s="256"/>
      <c r="R1927" s="256"/>
      <c r="S1927" s="256"/>
      <c r="T1927" s="256"/>
      <c r="U1927" s="256"/>
      <c r="V1927" s="256"/>
      <c r="W1927" s="256"/>
      <c r="X1927" s="256"/>
      <c r="Y1927" s="256"/>
      <c r="Z1927" s="256"/>
      <c r="AA1927" s="256"/>
      <c r="AB1927" s="256"/>
      <c r="AC1927" s="257"/>
      <c r="AD1927" s="205">
        <f>'Art. 121'!AF1854</f>
        <v>1</v>
      </c>
      <c r="AE1927" s="91">
        <f t="shared" si="336"/>
        <v>0.11904761904761905</v>
      </c>
      <c r="AF1927">
        <f t="shared" si="337"/>
        <v>0.5</v>
      </c>
      <c r="AG1927" s="89">
        <f t="shared" si="338"/>
        <v>1</v>
      </c>
      <c r="AH1927" s="92">
        <f t="shared" si="339"/>
        <v>0.5</v>
      </c>
      <c r="AI1927" s="93">
        <f t="shared" si="340"/>
        <v>0.05</v>
      </c>
      <c r="AJ1927" s="93">
        <f t="shared" si="341"/>
        <v>2.5000000000000001E-2</v>
      </c>
      <c r="AK1927" s="93">
        <f t="shared" si="342"/>
        <v>0.11904761904761905</v>
      </c>
    </row>
    <row r="1928" spans="1:37" ht="25.35" customHeight="1" thickTop="1" thickBot="1">
      <c r="A1928" s="255" t="s">
        <v>1618</v>
      </c>
      <c r="B1928" s="256"/>
      <c r="C1928" s="256"/>
      <c r="D1928" s="256"/>
      <c r="E1928" s="256"/>
      <c r="F1928" s="256"/>
      <c r="G1928" s="256"/>
      <c r="H1928" s="256"/>
      <c r="I1928" s="256"/>
      <c r="J1928" s="256"/>
      <c r="K1928" s="256"/>
      <c r="L1928" s="256"/>
      <c r="M1928" s="256"/>
      <c r="N1928" s="256"/>
      <c r="O1928" s="256"/>
      <c r="P1928" s="256"/>
      <c r="Q1928" s="256"/>
      <c r="R1928" s="256"/>
      <c r="S1928" s="256"/>
      <c r="T1928" s="256"/>
      <c r="U1928" s="256"/>
      <c r="V1928" s="256"/>
      <c r="W1928" s="256"/>
      <c r="X1928" s="256"/>
      <c r="Y1928" s="256"/>
      <c r="Z1928" s="256"/>
      <c r="AA1928" s="256"/>
      <c r="AB1928" s="256"/>
      <c r="AC1928" s="257"/>
      <c r="AD1928" s="205">
        <f>'Art. 121'!AF1855</f>
        <v>1</v>
      </c>
      <c r="AE1928" s="91">
        <f t="shared" si="336"/>
        <v>0.11904761904761905</v>
      </c>
      <c r="AF1928">
        <f t="shared" si="337"/>
        <v>0.5</v>
      </c>
      <c r="AG1928" s="89">
        <f t="shared" si="338"/>
        <v>1</v>
      </c>
      <c r="AH1928" s="92">
        <f t="shared" si="339"/>
        <v>0.5</v>
      </c>
      <c r="AI1928" s="93">
        <f t="shared" si="340"/>
        <v>0.05</v>
      </c>
      <c r="AJ1928" s="93">
        <f t="shared" si="341"/>
        <v>2.5000000000000001E-2</v>
      </c>
      <c r="AK1928" s="93">
        <f t="shared" si="342"/>
        <v>0.11904761904761905</v>
      </c>
    </row>
    <row r="1929" spans="1:37" ht="25.35" customHeight="1" thickTop="1" thickBot="1">
      <c r="A1929" s="255" t="s">
        <v>1619</v>
      </c>
      <c r="B1929" s="256"/>
      <c r="C1929" s="256"/>
      <c r="D1929" s="256"/>
      <c r="E1929" s="256"/>
      <c r="F1929" s="256"/>
      <c r="G1929" s="256"/>
      <c r="H1929" s="256"/>
      <c r="I1929" s="256"/>
      <c r="J1929" s="256"/>
      <c r="K1929" s="256"/>
      <c r="L1929" s="256"/>
      <c r="M1929" s="256"/>
      <c r="N1929" s="256"/>
      <c r="O1929" s="256"/>
      <c r="P1929" s="256"/>
      <c r="Q1929" s="256"/>
      <c r="R1929" s="256"/>
      <c r="S1929" s="256"/>
      <c r="T1929" s="256"/>
      <c r="U1929" s="256"/>
      <c r="V1929" s="256"/>
      <c r="W1929" s="256"/>
      <c r="X1929" s="256"/>
      <c r="Y1929" s="256"/>
      <c r="Z1929" s="256"/>
      <c r="AA1929" s="256"/>
      <c r="AB1929" s="256"/>
      <c r="AC1929" s="257"/>
      <c r="AD1929" s="205">
        <f>'Art. 121'!AF1856</f>
        <v>1</v>
      </c>
      <c r="AE1929" s="91">
        <f t="shared" si="336"/>
        <v>0.11904761904761905</v>
      </c>
      <c r="AF1929">
        <f t="shared" si="337"/>
        <v>0.5</v>
      </c>
      <c r="AG1929" s="89">
        <f t="shared" si="338"/>
        <v>1</v>
      </c>
      <c r="AH1929" s="92">
        <f t="shared" si="339"/>
        <v>0.5</v>
      </c>
      <c r="AI1929" s="93">
        <f t="shared" si="340"/>
        <v>0.05</v>
      </c>
      <c r="AJ1929" s="93">
        <f t="shared" si="341"/>
        <v>2.5000000000000001E-2</v>
      </c>
      <c r="AK1929" s="93">
        <f t="shared" si="342"/>
        <v>0.11904761904761905</v>
      </c>
    </row>
    <row r="1930" spans="1:37" ht="25.35" customHeight="1" thickTop="1" thickBot="1">
      <c r="A1930" s="255" t="s">
        <v>2530</v>
      </c>
      <c r="B1930" s="256"/>
      <c r="C1930" s="256"/>
      <c r="D1930" s="256"/>
      <c r="E1930" s="256"/>
      <c r="F1930" s="256"/>
      <c r="G1930" s="256"/>
      <c r="H1930" s="256"/>
      <c r="I1930" s="256"/>
      <c r="J1930" s="256"/>
      <c r="K1930" s="256"/>
      <c r="L1930" s="256"/>
      <c r="M1930" s="256"/>
      <c r="N1930" s="256"/>
      <c r="O1930" s="256"/>
      <c r="P1930" s="256"/>
      <c r="Q1930" s="256"/>
      <c r="R1930" s="256"/>
      <c r="S1930" s="256"/>
      <c r="T1930" s="256"/>
      <c r="U1930" s="256"/>
      <c r="V1930" s="256"/>
      <c r="W1930" s="256"/>
      <c r="X1930" s="256"/>
      <c r="Y1930" s="256"/>
      <c r="Z1930" s="256"/>
      <c r="AA1930" s="256"/>
      <c r="AB1930" s="256"/>
      <c r="AC1930" s="257"/>
      <c r="AD1930" s="205">
        <f>'Art. 121'!AF1857</f>
        <v>1</v>
      </c>
      <c r="AE1930" s="91">
        <f t="shared" si="336"/>
        <v>0.11904761904761905</v>
      </c>
      <c r="AF1930">
        <f t="shared" si="337"/>
        <v>0.5</v>
      </c>
      <c r="AG1930" s="89">
        <f t="shared" si="338"/>
        <v>1</v>
      </c>
      <c r="AH1930" s="92">
        <f t="shared" si="339"/>
        <v>0.5</v>
      </c>
      <c r="AI1930" s="93">
        <f t="shared" si="340"/>
        <v>0.05</v>
      </c>
      <c r="AJ1930" s="93">
        <f t="shared" si="341"/>
        <v>2.5000000000000001E-2</v>
      </c>
      <c r="AK1930" s="93">
        <f t="shared" si="342"/>
        <v>0.11904761904761905</v>
      </c>
    </row>
    <row r="1931" spans="1:37" ht="25.35" customHeight="1" thickTop="1" thickBot="1">
      <c r="A1931" s="255" t="s">
        <v>1621</v>
      </c>
      <c r="B1931" s="256"/>
      <c r="C1931" s="256"/>
      <c r="D1931" s="256"/>
      <c r="E1931" s="256"/>
      <c r="F1931" s="256"/>
      <c r="G1931" s="256"/>
      <c r="H1931" s="256"/>
      <c r="I1931" s="256"/>
      <c r="J1931" s="256"/>
      <c r="K1931" s="256"/>
      <c r="L1931" s="256"/>
      <c r="M1931" s="256"/>
      <c r="N1931" s="256"/>
      <c r="O1931" s="256"/>
      <c r="P1931" s="256"/>
      <c r="Q1931" s="256"/>
      <c r="R1931" s="256"/>
      <c r="S1931" s="256"/>
      <c r="T1931" s="256"/>
      <c r="U1931" s="256"/>
      <c r="V1931" s="256"/>
      <c r="W1931" s="256"/>
      <c r="X1931" s="256"/>
      <c r="Y1931" s="256"/>
      <c r="Z1931" s="256"/>
      <c r="AA1931" s="256"/>
      <c r="AB1931" s="256"/>
      <c r="AC1931" s="257"/>
      <c r="AD1931" s="205">
        <f>'Art. 121'!AF1858</f>
        <v>1</v>
      </c>
      <c r="AE1931" s="91">
        <f t="shared" si="336"/>
        <v>0.11904761904761905</v>
      </c>
      <c r="AF1931">
        <f t="shared" si="337"/>
        <v>0.5</v>
      </c>
      <c r="AG1931" s="89">
        <f t="shared" si="338"/>
        <v>1</v>
      </c>
      <c r="AH1931" s="92">
        <f t="shared" si="339"/>
        <v>0.5</v>
      </c>
      <c r="AI1931" s="93">
        <f t="shared" si="340"/>
        <v>0.05</v>
      </c>
      <c r="AJ1931" s="93">
        <f t="shared" si="341"/>
        <v>2.5000000000000001E-2</v>
      </c>
      <c r="AK1931" s="93">
        <f t="shared" si="342"/>
        <v>0.11904761904761905</v>
      </c>
    </row>
    <row r="1932" spans="1:37" ht="25.35" customHeight="1" thickTop="1" thickBot="1">
      <c r="A1932" s="255" t="s">
        <v>1622</v>
      </c>
      <c r="B1932" s="256"/>
      <c r="C1932" s="256"/>
      <c r="D1932" s="256"/>
      <c r="E1932" s="256"/>
      <c r="F1932" s="256"/>
      <c r="G1932" s="256"/>
      <c r="H1932" s="256"/>
      <c r="I1932" s="256"/>
      <c r="J1932" s="256"/>
      <c r="K1932" s="256"/>
      <c r="L1932" s="256"/>
      <c r="M1932" s="256"/>
      <c r="N1932" s="256"/>
      <c r="O1932" s="256"/>
      <c r="P1932" s="256"/>
      <c r="Q1932" s="256"/>
      <c r="R1932" s="256"/>
      <c r="S1932" s="256"/>
      <c r="T1932" s="256"/>
      <c r="U1932" s="256"/>
      <c r="V1932" s="256"/>
      <c r="W1932" s="256"/>
      <c r="X1932" s="256"/>
      <c r="Y1932" s="256"/>
      <c r="Z1932" s="256"/>
      <c r="AA1932" s="256"/>
      <c r="AB1932" s="256"/>
      <c r="AC1932" s="257"/>
      <c r="AD1932" s="205">
        <f>'Art. 121'!AF1859</f>
        <v>2</v>
      </c>
      <c r="AE1932" s="91">
        <f t="shared" si="336"/>
        <v>0.23809523809523811</v>
      </c>
      <c r="AF1932">
        <f t="shared" si="337"/>
        <v>1</v>
      </c>
      <c r="AG1932" s="89">
        <f t="shared" si="338"/>
        <v>1</v>
      </c>
      <c r="AH1932" s="92">
        <f t="shared" si="339"/>
        <v>1</v>
      </c>
      <c r="AI1932" s="93">
        <f t="shared" si="340"/>
        <v>0.05</v>
      </c>
      <c r="AJ1932" s="93">
        <f t="shared" si="341"/>
        <v>0.05</v>
      </c>
      <c r="AK1932" s="93">
        <f t="shared" si="342"/>
        <v>0.23809523809523811</v>
      </c>
    </row>
    <row r="1933" spans="1:37" ht="25.35" customHeight="1" thickTop="1" thickBot="1">
      <c r="A1933" s="255" t="s">
        <v>1623</v>
      </c>
      <c r="B1933" s="256"/>
      <c r="C1933" s="256"/>
      <c r="D1933" s="256"/>
      <c r="E1933" s="256"/>
      <c r="F1933" s="256"/>
      <c r="G1933" s="256"/>
      <c r="H1933" s="256"/>
      <c r="I1933" s="256"/>
      <c r="J1933" s="256"/>
      <c r="K1933" s="256"/>
      <c r="L1933" s="256"/>
      <c r="M1933" s="256"/>
      <c r="N1933" s="256"/>
      <c r="O1933" s="256"/>
      <c r="P1933" s="256"/>
      <c r="Q1933" s="256"/>
      <c r="R1933" s="256"/>
      <c r="S1933" s="256"/>
      <c r="T1933" s="256"/>
      <c r="U1933" s="256"/>
      <c r="V1933" s="256"/>
      <c r="W1933" s="256"/>
      <c r="X1933" s="256"/>
      <c r="Y1933" s="256"/>
      <c r="Z1933" s="256"/>
      <c r="AA1933" s="256"/>
      <c r="AB1933" s="256"/>
      <c r="AC1933" s="257"/>
      <c r="AD1933" s="205">
        <f>'Art. 121'!AF1860</f>
        <v>2</v>
      </c>
      <c r="AE1933" s="91">
        <f t="shared" si="336"/>
        <v>0.23809523809523811</v>
      </c>
      <c r="AF1933">
        <f t="shared" si="337"/>
        <v>1</v>
      </c>
      <c r="AG1933" s="89">
        <f t="shared" si="338"/>
        <v>1</v>
      </c>
      <c r="AH1933" s="92">
        <f t="shared" si="339"/>
        <v>1</v>
      </c>
      <c r="AI1933" s="93">
        <f t="shared" si="340"/>
        <v>0.05</v>
      </c>
      <c r="AJ1933" s="93">
        <f t="shared" si="341"/>
        <v>0.05</v>
      </c>
      <c r="AK1933" s="93">
        <f t="shared" si="342"/>
        <v>0.23809523809523811</v>
      </c>
    </row>
    <row r="1934" spans="1:37" ht="25.35" customHeight="1" thickTop="1" thickBot="1">
      <c r="A1934" s="255" t="s">
        <v>1624</v>
      </c>
      <c r="B1934" s="256"/>
      <c r="C1934" s="256"/>
      <c r="D1934" s="256"/>
      <c r="E1934" s="256"/>
      <c r="F1934" s="256"/>
      <c r="G1934" s="256"/>
      <c r="H1934" s="256"/>
      <c r="I1934" s="256"/>
      <c r="J1934" s="256"/>
      <c r="K1934" s="256"/>
      <c r="L1934" s="256"/>
      <c r="M1934" s="256"/>
      <c r="N1934" s="256"/>
      <c r="O1934" s="256"/>
      <c r="P1934" s="256"/>
      <c r="Q1934" s="256"/>
      <c r="R1934" s="256"/>
      <c r="S1934" s="256"/>
      <c r="T1934" s="256"/>
      <c r="U1934" s="256"/>
      <c r="V1934" s="256"/>
      <c r="W1934" s="256"/>
      <c r="X1934" s="256"/>
      <c r="Y1934" s="256"/>
      <c r="Z1934" s="256"/>
      <c r="AA1934" s="256"/>
      <c r="AB1934" s="256"/>
      <c r="AC1934" s="257"/>
      <c r="AD1934" s="205">
        <f>'Art. 121'!AF1861</f>
        <v>2</v>
      </c>
      <c r="AE1934" s="91">
        <f t="shared" si="336"/>
        <v>0.23809523809523811</v>
      </c>
      <c r="AF1934">
        <f t="shared" si="337"/>
        <v>1</v>
      </c>
      <c r="AG1934" s="89">
        <f t="shared" si="338"/>
        <v>1</v>
      </c>
      <c r="AH1934" s="92">
        <f t="shared" si="339"/>
        <v>1</v>
      </c>
      <c r="AI1934" s="93">
        <f t="shared" si="340"/>
        <v>0.05</v>
      </c>
      <c r="AJ1934" s="93">
        <f t="shared" si="341"/>
        <v>0.05</v>
      </c>
      <c r="AK1934" s="93">
        <f t="shared" si="342"/>
        <v>0.23809523809523811</v>
      </c>
    </row>
    <row r="1935" spans="1:37" ht="25.35" customHeight="1" thickTop="1" thickBot="1">
      <c r="A1935" s="255" t="s">
        <v>1625</v>
      </c>
      <c r="B1935" s="256"/>
      <c r="C1935" s="256"/>
      <c r="D1935" s="256"/>
      <c r="E1935" s="256"/>
      <c r="F1935" s="256"/>
      <c r="G1935" s="256"/>
      <c r="H1935" s="256"/>
      <c r="I1935" s="256"/>
      <c r="J1935" s="256"/>
      <c r="K1935" s="256"/>
      <c r="L1935" s="256"/>
      <c r="M1935" s="256"/>
      <c r="N1935" s="256"/>
      <c r="O1935" s="256"/>
      <c r="P1935" s="256"/>
      <c r="Q1935" s="256"/>
      <c r="R1935" s="256"/>
      <c r="S1935" s="256"/>
      <c r="T1935" s="256"/>
      <c r="U1935" s="256"/>
      <c r="V1935" s="256"/>
      <c r="W1935" s="256"/>
      <c r="X1935" s="256"/>
      <c r="Y1935" s="256"/>
      <c r="Z1935" s="256"/>
      <c r="AA1935" s="256"/>
      <c r="AB1935" s="256"/>
      <c r="AC1935" s="257"/>
      <c r="AD1935" s="205">
        <f>'Art. 121'!AF1862</f>
        <v>2</v>
      </c>
      <c r="AE1935" s="91">
        <f t="shared" si="336"/>
        <v>0.23809523809523811</v>
      </c>
      <c r="AF1935">
        <f t="shared" si="337"/>
        <v>1</v>
      </c>
      <c r="AG1935" s="89">
        <f t="shared" si="338"/>
        <v>1</v>
      </c>
      <c r="AH1935" s="92">
        <f t="shared" si="339"/>
        <v>1</v>
      </c>
      <c r="AI1935" s="93">
        <f t="shared" si="340"/>
        <v>0.05</v>
      </c>
      <c r="AJ1935" s="93">
        <f t="shared" si="341"/>
        <v>0.05</v>
      </c>
      <c r="AK1935" s="93">
        <f t="shared" si="342"/>
        <v>0.23809523809523811</v>
      </c>
    </row>
    <row r="1936" spans="1:37" ht="25.35" customHeight="1" thickTop="1" thickBot="1">
      <c r="A1936" s="255" t="s">
        <v>2531</v>
      </c>
      <c r="B1936" s="256"/>
      <c r="C1936" s="256"/>
      <c r="D1936" s="256"/>
      <c r="E1936" s="256"/>
      <c r="F1936" s="256"/>
      <c r="G1936" s="256"/>
      <c r="H1936" s="256"/>
      <c r="I1936" s="256"/>
      <c r="J1936" s="256"/>
      <c r="K1936" s="256"/>
      <c r="L1936" s="256"/>
      <c r="M1936" s="256"/>
      <c r="N1936" s="256"/>
      <c r="O1936" s="256"/>
      <c r="P1936" s="256"/>
      <c r="Q1936" s="256"/>
      <c r="R1936" s="256"/>
      <c r="S1936" s="256"/>
      <c r="T1936" s="256"/>
      <c r="U1936" s="256"/>
      <c r="V1936" s="256"/>
      <c r="W1936" s="256"/>
      <c r="X1936" s="256"/>
      <c r="Y1936" s="256"/>
      <c r="Z1936" s="256"/>
      <c r="AA1936" s="256"/>
      <c r="AB1936" s="256"/>
      <c r="AC1936" s="257"/>
      <c r="AD1936" s="205">
        <f>'Art. 121'!AF1863</f>
        <v>2</v>
      </c>
      <c r="AE1936" s="91">
        <f t="shared" si="336"/>
        <v>0.23809523809523811</v>
      </c>
      <c r="AF1936">
        <f t="shared" si="337"/>
        <v>1</v>
      </c>
      <c r="AG1936" s="89">
        <f t="shared" si="338"/>
        <v>1</v>
      </c>
      <c r="AH1936" s="92">
        <f t="shared" si="339"/>
        <v>1</v>
      </c>
      <c r="AI1936" s="93">
        <f t="shared" si="340"/>
        <v>0.05</v>
      </c>
      <c r="AJ1936" s="93">
        <f t="shared" si="341"/>
        <v>0.05</v>
      </c>
      <c r="AK1936" s="93">
        <f t="shared" si="342"/>
        <v>0.23809523809523811</v>
      </c>
    </row>
    <row r="1937" spans="1:37" ht="25.35" customHeight="1" thickTop="1" thickBot="1">
      <c r="A1937" s="255" t="s">
        <v>1627</v>
      </c>
      <c r="B1937" s="256"/>
      <c r="C1937" s="256"/>
      <c r="D1937" s="256"/>
      <c r="E1937" s="256"/>
      <c r="F1937" s="256"/>
      <c r="G1937" s="256"/>
      <c r="H1937" s="256"/>
      <c r="I1937" s="256"/>
      <c r="J1937" s="256"/>
      <c r="K1937" s="256"/>
      <c r="L1937" s="256"/>
      <c r="M1937" s="256"/>
      <c r="N1937" s="256"/>
      <c r="O1937" s="256"/>
      <c r="P1937" s="256"/>
      <c r="Q1937" s="256"/>
      <c r="R1937" s="256"/>
      <c r="S1937" s="256"/>
      <c r="T1937" s="256"/>
      <c r="U1937" s="256"/>
      <c r="V1937" s="256"/>
      <c r="W1937" s="256"/>
      <c r="X1937" s="256"/>
      <c r="Y1937" s="256"/>
      <c r="Z1937" s="256"/>
      <c r="AA1937" s="256"/>
      <c r="AB1937" s="256"/>
      <c r="AC1937" s="257"/>
      <c r="AD1937" s="205">
        <f>'Art. 121'!AF1864</f>
        <v>2</v>
      </c>
      <c r="AE1937" s="91">
        <f t="shared" si="336"/>
        <v>0.23809523809523811</v>
      </c>
      <c r="AF1937">
        <f t="shared" si="337"/>
        <v>1</v>
      </c>
      <c r="AG1937" s="89">
        <f t="shared" si="338"/>
        <v>1</v>
      </c>
      <c r="AH1937" s="92">
        <f t="shared" si="339"/>
        <v>1</v>
      </c>
      <c r="AI1937" s="93">
        <f t="shared" si="340"/>
        <v>0.05</v>
      </c>
      <c r="AJ1937" s="93">
        <f t="shared" si="341"/>
        <v>0.05</v>
      </c>
      <c r="AK1937" s="93">
        <f t="shared" si="342"/>
        <v>0.23809523809523811</v>
      </c>
    </row>
    <row r="1938" spans="1:37" ht="25.35" customHeight="1" thickTop="1" thickBot="1">
      <c r="A1938" s="255" t="s">
        <v>2532</v>
      </c>
      <c r="B1938" s="256"/>
      <c r="C1938" s="256"/>
      <c r="D1938" s="256"/>
      <c r="E1938" s="256"/>
      <c r="F1938" s="256"/>
      <c r="G1938" s="256"/>
      <c r="H1938" s="256"/>
      <c r="I1938" s="256"/>
      <c r="J1938" s="256"/>
      <c r="K1938" s="256"/>
      <c r="L1938" s="256"/>
      <c r="M1938" s="256"/>
      <c r="N1938" s="256"/>
      <c r="O1938" s="256"/>
      <c r="P1938" s="256"/>
      <c r="Q1938" s="256"/>
      <c r="R1938" s="256"/>
      <c r="S1938" s="256"/>
      <c r="T1938" s="256"/>
      <c r="U1938" s="256"/>
      <c r="V1938" s="256"/>
      <c r="W1938" s="256"/>
      <c r="X1938" s="256"/>
      <c r="Y1938" s="256"/>
      <c r="Z1938" s="256"/>
      <c r="AA1938" s="256"/>
      <c r="AB1938" s="256"/>
      <c r="AC1938" s="257"/>
      <c r="AD1938" s="205">
        <f>'Art. 121'!AF1865</f>
        <v>2</v>
      </c>
      <c r="AE1938" s="91">
        <f t="shared" si="336"/>
        <v>0.23809523809523811</v>
      </c>
      <c r="AF1938">
        <f t="shared" si="337"/>
        <v>1</v>
      </c>
      <c r="AG1938" s="89">
        <f t="shared" si="338"/>
        <v>1</v>
      </c>
      <c r="AH1938" s="92">
        <f t="shared" si="339"/>
        <v>1</v>
      </c>
      <c r="AI1938" s="93">
        <f t="shared" si="340"/>
        <v>0.05</v>
      </c>
      <c r="AJ1938" s="93">
        <f t="shared" si="341"/>
        <v>0.05</v>
      </c>
      <c r="AK1938" s="93">
        <f t="shared" si="342"/>
        <v>0.23809523809523811</v>
      </c>
    </row>
    <row r="1939" spans="1:37" ht="25.35" customHeight="1" thickTop="1" thickBot="1">
      <c r="A1939" s="255" t="s">
        <v>2533</v>
      </c>
      <c r="B1939" s="256"/>
      <c r="C1939" s="256"/>
      <c r="D1939" s="256"/>
      <c r="E1939" s="256"/>
      <c r="F1939" s="256"/>
      <c r="G1939" s="256"/>
      <c r="H1939" s="256"/>
      <c r="I1939" s="256"/>
      <c r="J1939" s="256"/>
      <c r="K1939" s="256"/>
      <c r="L1939" s="256"/>
      <c r="M1939" s="256"/>
      <c r="N1939" s="256"/>
      <c r="O1939" s="256"/>
      <c r="P1939" s="256"/>
      <c r="Q1939" s="256"/>
      <c r="R1939" s="256"/>
      <c r="S1939" s="256"/>
      <c r="T1939" s="256"/>
      <c r="U1939" s="256"/>
      <c r="V1939" s="256"/>
      <c r="W1939" s="256"/>
      <c r="X1939" s="256"/>
      <c r="Y1939" s="256"/>
      <c r="Z1939" s="256"/>
      <c r="AA1939" s="256"/>
      <c r="AB1939" s="256"/>
      <c r="AC1939" s="257"/>
      <c r="AD1939" s="205">
        <f>'Art. 121'!AF1866</f>
        <v>2</v>
      </c>
      <c r="AE1939" s="91">
        <f t="shared" si="336"/>
        <v>0.23809523809523811</v>
      </c>
      <c r="AF1939">
        <f t="shared" si="337"/>
        <v>1</v>
      </c>
      <c r="AG1939" s="89">
        <f t="shared" si="338"/>
        <v>1</v>
      </c>
      <c r="AH1939" s="92">
        <f t="shared" si="339"/>
        <v>1</v>
      </c>
      <c r="AI1939" s="93">
        <f t="shared" si="340"/>
        <v>0.05</v>
      </c>
      <c r="AJ1939" s="93">
        <f t="shared" si="341"/>
        <v>0.05</v>
      </c>
      <c r="AK1939" s="93">
        <f t="shared" si="342"/>
        <v>0.23809523809523811</v>
      </c>
    </row>
    <row r="1940" spans="1:37" ht="25.35" customHeight="1" thickTop="1" thickBot="1">
      <c r="A1940" s="255" t="s">
        <v>1630</v>
      </c>
      <c r="B1940" s="256"/>
      <c r="C1940" s="256"/>
      <c r="D1940" s="256"/>
      <c r="E1940" s="256"/>
      <c r="F1940" s="256"/>
      <c r="G1940" s="256"/>
      <c r="H1940" s="256"/>
      <c r="I1940" s="256"/>
      <c r="J1940" s="256"/>
      <c r="K1940" s="256"/>
      <c r="L1940" s="256"/>
      <c r="M1940" s="256"/>
      <c r="N1940" s="256"/>
      <c r="O1940" s="256"/>
      <c r="P1940" s="256"/>
      <c r="Q1940" s="256"/>
      <c r="R1940" s="256"/>
      <c r="S1940" s="256"/>
      <c r="T1940" s="256"/>
      <c r="U1940" s="256"/>
      <c r="V1940" s="256"/>
      <c r="W1940" s="256"/>
      <c r="X1940" s="256"/>
      <c r="Y1940" s="256"/>
      <c r="Z1940" s="256"/>
      <c r="AA1940" s="256"/>
      <c r="AB1940" s="256"/>
      <c r="AC1940" s="257"/>
      <c r="AD1940" s="205">
        <f>'Art. 121'!AF1867</f>
        <v>2</v>
      </c>
      <c r="AE1940" s="91">
        <f t="shared" si="336"/>
        <v>0.23809523809523811</v>
      </c>
      <c r="AF1940">
        <f t="shared" si="337"/>
        <v>1</v>
      </c>
      <c r="AG1940" s="89">
        <f t="shared" si="338"/>
        <v>1</v>
      </c>
      <c r="AH1940" s="92">
        <f t="shared" si="339"/>
        <v>1</v>
      </c>
      <c r="AI1940" s="93">
        <f t="shared" si="340"/>
        <v>0.05</v>
      </c>
      <c r="AJ1940" s="93">
        <f t="shared" si="341"/>
        <v>0.05</v>
      </c>
      <c r="AK1940" s="93">
        <f t="shared" si="342"/>
        <v>0.23809523809523811</v>
      </c>
    </row>
    <row r="1941" spans="1:37" ht="25.35" customHeight="1" thickTop="1" thickBot="1">
      <c r="A1941" s="255" t="s">
        <v>2534</v>
      </c>
      <c r="B1941" s="256"/>
      <c r="C1941" s="256"/>
      <c r="D1941" s="256"/>
      <c r="E1941" s="256"/>
      <c r="F1941" s="256"/>
      <c r="G1941" s="256"/>
      <c r="H1941" s="256"/>
      <c r="I1941" s="256"/>
      <c r="J1941" s="256"/>
      <c r="K1941" s="256"/>
      <c r="L1941" s="256"/>
      <c r="M1941" s="256"/>
      <c r="N1941" s="256"/>
      <c r="O1941" s="256"/>
      <c r="P1941" s="256"/>
      <c r="Q1941" s="256"/>
      <c r="R1941" s="256"/>
      <c r="S1941" s="256"/>
      <c r="T1941" s="256"/>
      <c r="U1941" s="256"/>
      <c r="V1941" s="256"/>
      <c r="W1941" s="256"/>
      <c r="X1941" s="256"/>
      <c r="Y1941" s="256"/>
      <c r="Z1941" s="256"/>
      <c r="AA1941" s="256"/>
      <c r="AB1941" s="256"/>
      <c r="AC1941" s="257"/>
      <c r="AD1941" s="205">
        <f>'Art. 121'!AF1868</f>
        <v>2</v>
      </c>
      <c r="AE1941" s="91">
        <f t="shared" si="336"/>
        <v>0.23809523809523811</v>
      </c>
      <c r="AF1941">
        <f t="shared" si="337"/>
        <v>1</v>
      </c>
      <c r="AG1941" s="89">
        <f t="shared" si="338"/>
        <v>1</v>
      </c>
      <c r="AH1941" s="92">
        <f t="shared" si="339"/>
        <v>1</v>
      </c>
      <c r="AI1941" s="93">
        <f t="shared" si="340"/>
        <v>0.05</v>
      </c>
      <c r="AJ1941" s="93">
        <f t="shared" si="341"/>
        <v>0.05</v>
      </c>
      <c r="AK1941" s="93">
        <f t="shared" si="342"/>
        <v>0.23809523809523811</v>
      </c>
    </row>
    <row r="1942" spans="1:37" ht="25.35" customHeight="1" thickTop="1">
      <c r="A1942" s="304" t="s">
        <v>2535</v>
      </c>
      <c r="B1942" s="304"/>
      <c r="C1942" s="304"/>
      <c r="D1942" s="304"/>
      <c r="E1942" s="304"/>
      <c r="F1942" s="304"/>
      <c r="G1942" s="304"/>
      <c r="H1942" s="304"/>
      <c r="I1942" s="304"/>
      <c r="J1942" s="304"/>
      <c r="K1942" s="304"/>
      <c r="L1942" s="304"/>
      <c r="M1942" s="304"/>
      <c r="N1942" s="304"/>
      <c r="O1942" s="304"/>
      <c r="P1942" s="304"/>
      <c r="Q1942" s="304"/>
      <c r="R1942" s="304"/>
      <c r="S1942" s="304"/>
      <c r="T1942" s="304"/>
      <c r="U1942" s="304"/>
      <c r="V1942" s="304"/>
      <c r="W1942" s="304"/>
      <c r="X1942" s="304"/>
      <c r="Y1942" s="304"/>
      <c r="Z1942" s="304"/>
      <c r="AA1942" s="304"/>
      <c r="AB1942" s="304"/>
      <c r="AC1942" s="304"/>
      <c r="AD1942" s="304"/>
      <c r="AE1942" s="91">
        <f>SUM(AE1922:AE1941)</f>
        <v>3.9285714285714288</v>
      </c>
      <c r="AF1942" s="63"/>
      <c r="AG1942" s="94">
        <f>SUM(AG1922:AG1941)</f>
        <v>20</v>
      </c>
      <c r="AH1942" s="95"/>
      <c r="AI1942" s="96"/>
      <c r="AJ1942" s="96"/>
      <c r="AK1942" s="96"/>
    </row>
    <row r="1943" spans="1:37" ht="25.35" customHeight="1">
      <c r="A1943" s="302" t="s">
        <v>2536</v>
      </c>
      <c r="B1943" s="302"/>
      <c r="C1943" s="302"/>
      <c r="D1943" s="302"/>
      <c r="E1943" s="302"/>
      <c r="F1943" s="302"/>
      <c r="G1943" s="302"/>
      <c r="H1943" s="302"/>
      <c r="I1943" s="302"/>
      <c r="J1943" s="302"/>
      <c r="K1943" s="302"/>
      <c r="L1943" s="302"/>
      <c r="M1943" s="302"/>
      <c r="N1943" s="302"/>
      <c r="O1943" s="302"/>
      <c r="P1943" s="302"/>
      <c r="Q1943" s="302"/>
      <c r="R1943" s="302"/>
      <c r="S1943" s="302"/>
      <c r="T1943" s="302"/>
      <c r="U1943" s="302"/>
      <c r="V1943" s="302"/>
      <c r="W1943" s="302"/>
      <c r="X1943" s="302"/>
      <c r="Y1943" s="302"/>
      <c r="Z1943" s="302"/>
      <c r="AA1943" s="302"/>
      <c r="AB1943" s="302"/>
      <c r="AC1943" s="302"/>
      <c r="AD1943" s="302"/>
      <c r="AE1943" s="91">
        <f>AE1942/$AE$23*100</f>
        <v>82.5</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05" t="s">
        <v>79</v>
      </c>
      <c r="B1945" s="305"/>
      <c r="C1945" s="305"/>
      <c r="D1945" s="305"/>
      <c r="E1945" s="305"/>
      <c r="F1945" s="305"/>
      <c r="G1945" s="305"/>
      <c r="H1945" s="305"/>
      <c r="I1945" s="305"/>
      <c r="J1945" s="305"/>
      <c r="K1945" s="305"/>
      <c r="L1945" s="305"/>
      <c r="M1945" s="305"/>
      <c r="N1945" s="305"/>
      <c r="O1945" s="305"/>
      <c r="P1945" s="305"/>
      <c r="Q1945" s="305"/>
      <c r="R1945" s="305"/>
      <c r="S1945" s="305"/>
      <c r="T1945" s="305"/>
      <c r="U1945" s="305"/>
      <c r="V1945" s="305"/>
      <c r="W1945" s="305"/>
      <c r="X1945" s="305"/>
      <c r="Y1945" s="305"/>
      <c r="Z1945" s="305"/>
      <c r="AA1945" s="305"/>
      <c r="AB1945" s="305"/>
      <c r="AC1945" s="305"/>
      <c r="AD1945" s="106" t="s">
        <v>67</v>
      </c>
      <c r="AE1945" s="107" t="s">
        <v>9</v>
      </c>
      <c r="AF1945" s="89" t="s">
        <v>1877</v>
      </c>
      <c r="AG1945" s="89" t="s">
        <v>1878</v>
      </c>
      <c r="AH1945" s="89" t="s">
        <v>1879</v>
      </c>
      <c r="AI1945" s="90" t="s">
        <v>1880</v>
      </c>
      <c r="AJ1945" s="89"/>
      <c r="AK1945" s="90" t="s">
        <v>1881</v>
      </c>
    </row>
    <row r="1946" spans="1:37" ht="25.35" customHeight="1" thickTop="1" thickBot="1">
      <c r="A1946" s="296" t="s">
        <v>1632</v>
      </c>
      <c r="B1946" s="297"/>
      <c r="C1946" s="297"/>
      <c r="D1946" s="297"/>
      <c r="E1946" s="297"/>
      <c r="F1946" s="297"/>
      <c r="G1946" s="297"/>
      <c r="H1946" s="297"/>
      <c r="I1946" s="297"/>
      <c r="J1946" s="297"/>
      <c r="K1946" s="297"/>
      <c r="L1946" s="297"/>
      <c r="M1946" s="297"/>
      <c r="N1946" s="297"/>
      <c r="O1946" s="297"/>
      <c r="P1946" s="297"/>
      <c r="Q1946" s="297"/>
      <c r="R1946" s="297"/>
      <c r="S1946" s="297"/>
      <c r="T1946" s="297"/>
      <c r="U1946" s="297"/>
      <c r="V1946" s="297"/>
      <c r="W1946" s="297"/>
      <c r="X1946" s="297"/>
      <c r="Y1946" s="297"/>
      <c r="Z1946" s="297"/>
      <c r="AA1946" s="297"/>
      <c r="AB1946" s="297"/>
      <c r="AC1946" s="298"/>
      <c r="AD1946" s="205">
        <f>'Art. 121'!AF1872</f>
        <v>2</v>
      </c>
      <c r="AE1946" s="91">
        <f>IF(AG1946=1,AK1946,AG1946)</f>
        <v>0.95238095238095244</v>
      </c>
      <c r="AF1946">
        <f>AD1946/2</f>
        <v>1</v>
      </c>
      <c r="AG1946" s="89">
        <f>IF(AND(AF1946&gt;=0,AF1946&lt;=1),1,"No aplica")</f>
        <v>1</v>
      </c>
      <c r="AH1946" s="92">
        <f>AD1946/(AG1946*2)</f>
        <v>1</v>
      </c>
      <c r="AI1946" s="93">
        <f>IF(AG1946=1,AG1946/$AG$1951,"No aplica")</f>
        <v>0.2</v>
      </c>
      <c r="AJ1946" s="93">
        <f>AF1946*AI1946</f>
        <v>0.2</v>
      </c>
      <c r="AK1946" s="93">
        <f>AJ1946*$AE$23</f>
        <v>0.95238095238095244</v>
      </c>
    </row>
    <row r="1947" spans="1:37" ht="25.35" customHeight="1" thickTop="1" thickBot="1">
      <c r="A1947" s="296" t="s">
        <v>2301</v>
      </c>
      <c r="B1947" s="297"/>
      <c r="C1947" s="297"/>
      <c r="D1947" s="297"/>
      <c r="E1947" s="297"/>
      <c r="F1947" s="297"/>
      <c r="G1947" s="297"/>
      <c r="H1947" s="297"/>
      <c r="I1947" s="297"/>
      <c r="J1947" s="297"/>
      <c r="K1947" s="297"/>
      <c r="L1947" s="297"/>
      <c r="M1947" s="297"/>
      <c r="N1947" s="297"/>
      <c r="O1947" s="297"/>
      <c r="P1947" s="297"/>
      <c r="Q1947" s="297"/>
      <c r="R1947" s="297"/>
      <c r="S1947" s="297"/>
      <c r="T1947" s="297"/>
      <c r="U1947" s="297"/>
      <c r="V1947" s="297"/>
      <c r="W1947" s="297"/>
      <c r="X1947" s="297"/>
      <c r="Y1947" s="297"/>
      <c r="Z1947" s="297"/>
      <c r="AA1947" s="297"/>
      <c r="AB1947" s="297"/>
      <c r="AC1947" s="298"/>
      <c r="AD1947" s="205">
        <f>'Art. 121'!AF1873</f>
        <v>2</v>
      </c>
      <c r="AE1947" s="91">
        <f>IF(AG1947=1,AK1947,AG1947)</f>
        <v>0.95238095238095244</v>
      </c>
      <c r="AF1947">
        <f>AD1947/2</f>
        <v>1</v>
      </c>
      <c r="AG1947" s="89">
        <f>IF(AND(AF1947&gt;=0,AF1947&lt;=1),1,"No aplica")</f>
        <v>1</v>
      </c>
      <c r="AH1947" s="92">
        <f>AD1947/(AG1947*2)</f>
        <v>1</v>
      </c>
      <c r="AI1947" s="93">
        <f>IF(AG1947=1,AG1947/$AG$1951,"No aplica")</f>
        <v>0.2</v>
      </c>
      <c r="AJ1947" s="93">
        <f>AF1947*AI1947</f>
        <v>0.2</v>
      </c>
      <c r="AK1947" s="93">
        <f>AJ1947*$AE$23</f>
        <v>0.95238095238095244</v>
      </c>
    </row>
    <row r="1948" spans="1:37" ht="25.35" customHeight="1" thickTop="1" thickBot="1">
      <c r="A1948" s="296" t="s">
        <v>2302</v>
      </c>
      <c r="B1948" s="297"/>
      <c r="C1948" s="297"/>
      <c r="D1948" s="297"/>
      <c r="E1948" s="297"/>
      <c r="F1948" s="297"/>
      <c r="G1948" s="297"/>
      <c r="H1948" s="297"/>
      <c r="I1948" s="297"/>
      <c r="J1948" s="297"/>
      <c r="K1948" s="297"/>
      <c r="L1948" s="297"/>
      <c r="M1948" s="297"/>
      <c r="N1948" s="297"/>
      <c r="O1948" s="297"/>
      <c r="P1948" s="297"/>
      <c r="Q1948" s="297"/>
      <c r="R1948" s="297"/>
      <c r="S1948" s="297"/>
      <c r="T1948" s="297"/>
      <c r="U1948" s="297"/>
      <c r="V1948" s="297"/>
      <c r="W1948" s="297"/>
      <c r="X1948" s="297"/>
      <c r="Y1948" s="297"/>
      <c r="Z1948" s="297"/>
      <c r="AA1948" s="297"/>
      <c r="AB1948" s="297"/>
      <c r="AC1948" s="298"/>
      <c r="AD1948" s="205">
        <f>'Art. 121'!AF1874</f>
        <v>2</v>
      </c>
      <c r="AE1948" s="91">
        <f>IF(AG1948=1,AK1948,AG1948)</f>
        <v>0.95238095238095244</v>
      </c>
      <c r="AF1948">
        <f>AD1948/2</f>
        <v>1</v>
      </c>
      <c r="AG1948" s="89">
        <f>IF(AND(AF1948&gt;=0,AF1948&lt;=1),1,"No aplica")</f>
        <v>1</v>
      </c>
      <c r="AH1948" s="92">
        <f>AD1948/(AG1948*2)</f>
        <v>1</v>
      </c>
      <c r="AI1948" s="93">
        <f>IF(AG1948=1,AG1948/$AG$1951,"No aplica")</f>
        <v>0.2</v>
      </c>
      <c r="AJ1948" s="93">
        <f>AF1948*AI1948</f>
        <v>0.2</v>
      </c>
      <c r="AK1948" s="93">
        <f>AJ1948*$AE$23</f>
        <v>0.95238095238095244</v>
      </c>
    </row>
    <row r="1949" spans="1:37" ht="25.35" customHeight="1" thickTop="1" thickBot="1">
      <c r="A1949" s="296" t="s">
        <v>2303</v>
      </c>
      <c r="B1949" s="297"/>
      <c r="C1949" s="297"/>
      <c r="D1949" s="297"/>
      <c r="E1949" s="297"/>
      <c r="F1949" s="297"/>
      <c r="G1949" s="297"/>
      <c r="H1949" s="297"/>
      <c r="I1949" s="297"/>
      <c r="J1949" s="297"/>
      <c r="K1949" s="297"/>
      <c r="L1949" s="297"/>
      <c r="M1949" s="297"/>
      <c r="N1949" s="297"/>
      <c r="O1949" s="297"/>
      <c r="P1949" s="297"/>
      <c r="Q1949" s="297"/>
      <c r="R1949" s="297"/>
      <c r="S1949" s="297"/>
      <c r="T1949" s="297"/>
      <c r="U1949" s="297"/>
      <c r="V1949" s="297"/>
      <c r="W1949" s="297"/>
      <c r="X1949" s="297"/>
      <c r="Y1949" s="297"/>
      <c r="Z1949" s="297"/>
      <c r="AA1949" s="297"/>
      <c r="AB1949" s="297"/>
      <c r="AC1949" s="298"/>
      <c r="AD1949" s="205">
        <f>'Art. 121'!AF1875</f>
        <v>1</v>
      </c>
      <c r="AE1949" s="91">
        <f>IF(AG1949=1,AK1949,AG1949)</f>
        <v>0.47619047619047622</v>
      </c>
      <c r="AF1949">
        <f>AD1949/2</f>
        <v>0.5</v>
      </c>
      <c r="AG1949" s="89">
        <f>IF(AND(AF1949&gt;=0,AF1949&lt;=1),1,"No aplica")</f>
        <v>1</v>
      </c>
      <c r="AH1949" s="92">
        <f>AD1949/(AG1949*2)</f>
        <v>0.5</v>
      </c>
      <c r="AI1949" s="93">
        <f>IF(AG1949=1,AG1949/$AG$1951,"No aplica")</f>
        <v>0.2</v>
      </c>
      <c r="AJ1949" s="93">
        <f>AF1949*AI1949</f>
        <v>0.1</v>
      </c>
      <c r="AK1949" s="93">
        <f>AJ1949*$AE$23</f>
        <v>0.47619047619047622</v>
      </c>
    </row>
    <row r="1950" spans="1:37" ht="25.35" customHeight="1" thickTop="1" thickBot="1">
      <c r="A1950" s="296" t="s">
        <v>1633</v>
      </c>
      <c r="B1950" s="297"/>
      <c r="C1950" s="297"/>
      <c r="D1950" s="297"/>
      <c r="E1950" s="297"/>
      <c r="F1950" s="297"/>
      <c r="G1950" s="297"/>
      <c r="H1950" s="297"/>
      <c r="I1950" s="297"/>
      <c r="J1950" s="297"/>
      <c r="K1950" s="297"/>
      <c r="L1950" s="297"/>
      <c r="M1950" s="297"/>
      <c r="N1950" s="297"/>
      <c r="O1950" s="297"/>
      <c r="P1950" s="297"/>
      <c r="Q1950" s="297"/>
      <c r="R1950" s="297"/>
      <c r="S1950" s="297"/>
      <c r="T1950" s="297"/>
      <c r="U1950" s="297"/>
      <c r="V1950" s="297"/>
      <c r="W1950" s="297"/>
      <c r="X1950" s="297"/>
      <c r="Y1950" s="297"/>
      <c r="Z1950" s="297"/>
      <c r="AA1950" s="297"/>
      <c r="AB1950" s="297"/>
      <c r="AC1950" s="298"/>
      <c r="AD1950" s="205">
        <f>'Art. 121'!AF1876</f>
        <v>2</v>
      </c>
      <c r="AE1950" s="91">
        <f>IF(AG1950=1,AK1950,AG1950)</f>
        <v>0.95238095238095244</v>
      </c>
      <c r="AF1950">
        <f>AD1950/2</f>
        <v>1</v>
      </c>
      <c r="AG1950" s="89">
        <f>IF(AND(AF1950&gt;=0,AF1950&lt;=1),1,"No aplica")</f>
        <v>1</v>
      </c>
      <c r="AH1950" s="92">
        <f>AD1950/(AG1950*2)</f>
        <v>1</v>
      </c>
      <c r="AI1950" s="93">
        <f>IF(AG1950=1,AG1950/$AG$1951,"No aplica")</f>
        <v>0.2</v>
      </c>
      <c r="AJ1950" s="93">
        <f>AF1950*AI1950</f>
        <v>0.2</v>
      </c>
      <c r="AK1950" s="93">
        <f>AJ1950*$AE$23</f>
        <v>0.95238095238095244</v>
      </c>
    </row>
    <row r="1951" spans="1:37" ht="25.35" customHeight="1" thickTop="1">
      <c r="A1951" s="304" t="s">
        <v>2537</v>
      </c>
      <c r="B1951" s="304"/>
      <c r="C1951" s="304"/>
      <c r="D1951" s="304"/>
      <c r="E1951" s="304"/>
      <c r="F1951" s="304"/>
      <c r="G1951" s="304"/>
      <c r="H1951" s="304"/>
      <c r="I1951" s="304"/>
      <c r="J1951" s="304"/>
      <c r="K1951" s="304"/>
      <c r="L1951" s="304"/>
      <c r="M1951" s="304"/>
      <c r="N1951" s="304"/>
      <c r="O1951" s="304"/>
      <c r="P1951" s="304"/>
      <c r="Q1951" s="304"/>
      <c r="R1951" s="304"/>
      <c r="S1951" s="304"/>
      <c r="T1951" s="304"/>
      <c r="U1951" s="304"/>
      <c r="V1951" s="304"/>
      <c r="W1951" s="304"/>
      <c r="X1951" s="304"/>
      <c r="Y1951" s="304"/>
      <c r="Z1951" s="304"/>
      <c r="AA1951" s="304"/>
      <c r="AB1951" s="304"/>
      <c r="AC1951" s="304"/>
      <c r="AD1951" s="304"/>
      <c r="AE1951" s="91">
        <f>SUM(AE1944:AE1950)</f>
        <v>4.2857142857142856</v>
      </c>
      <c r="AF1951" s="63"/>
      <c r="AG1951" s="94">
        <f>SUM(AG1946:AG1950)</f>
        <v>5</v>
      </c>
      <c r="AH1951" s="95"/>
      <c r="AI1951" s="96"/>
      <c r="AJ1951" s="96"/>
      <c r="AK1951" s="96"/>
    </row>
    <row r="1952" spans="1:37" ht="25.35" customHeight="1">
      <c r="A1952" s="302" t="s">
        <v>2538</v>
      </c>
      <c r="B1952" s="302"/>
      <c r="C1952" s="302"/>
      <c r="D1952" s="302"/>
      <c r="E1952" s="302"/>
      <c r="F1952" s="302"/>
      <c r="G1952" s="302"/>
      <c r="H1952" s="302"/>
      <c r="I1952" s="302"/>
      <c r="J1952" s="302"/>
      <c r="K1952" s="302"/>
      <c r="L1952" s="302"/>
      <c r="M1952" s="302"/>
      <c r="N1952" s="302"/>
      <c r="O1952" s="302"/>
      <c r="P1952" s="302"/>
      <c r="Q1952" s="302"/>
      <c r="R1952" s="302"/>
      <c r="S1952" s="302"/>
      <c r="T1952" s="302"/>
      <c r="U1952" s="302"/>
      <c r="V1952" s="302"/>
      <c r="W1952" s="302"/>
      <c r="X1952" s="302"/>
      <c r="Y1952" s="302"/>
      <c r="Z1952" s="302"/>
      <c r="AA1952" s="302"/>
      <c r="AB1952" s="302"/>
      <c r="AC1952" s="302"/>
      <c r="AD1952" s="302"/>
      <c r="AE1952" s="91">
        <f>AE1951/$AE$23*100</f>
        <v>90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94" t="s">
        <v>2539</v>
      </c>
      <c r="B1955" s="294"/>
      <c r="C1955" s="294"/>
      <c r="D1955" s="294"/>
      <c r="E1955" s="294"/>
      <c r="F1955" s="294"/>
      <c r="G1955" s="294"/>
      <c r="H1955" s="294"/>
      <c r="I1955" s="294"/>
      <c r="J1955" s="294"/>
      <c r="K1955" s="294"/>
      <c r="L1955" s="294"/>
      <c r="M1955" s="294"/>
      <c r="N1955" s="294"/>
      <c r="O1955" s="294"/>
      <c r="P1955" s="294"/>
      <c r="Q1955" s="294"/>
      <c r="R1955" s="294"/>
      <c r="S1955" s="294"/>
      <c r="T1955" s="294"/>
      <c r="U1955" s="294"/>
      <c r="V1955" s="294"/>
      <c r="W1955" s="294"/>
      <c r="X1955" s="294"/>
      <c r="Y1955" s="294"/>
      <c r="Z1955" s="294"/>
      <c r="AA1955" s="294"/>
      <c r="AB1955" s="294"/>
      <c r="AC1955" s="294"/>
      <c r="AD1955" s="204"/>
      <c r="AE1955" s="204"/>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03" t="s">
        <v>44</v>
      </c>
      <c r="B1958" s="303"/>
      <c r="C1958" s="303"/>
      <c r="D1958" s="303"/>
      <c r="E1958" s="303"/>
      <c r="F1958" s="303"/>
      <c r="G1958" s="303"/>
      <c r="H1958" s="303"/>
      <c r="I1958" s="303"/>
      <c r="J1958" s="303"/>
      <c r="K1958" s="303"/>
      <c r="L1958" s="303"/>
      <c r="M1958" s="303"/>
      <c r="N1958" s="303"/>
      <c r="O1958" s="303"/>
      <c r="P1958" s="303"/>
      <c r="Q1958" s="303"/>
      <c r="R1958" s="303"/>
      <c r="S1958" s="303"/>
      <c r="T1958" s="303"/>
      <c r="U1958" s="303"/>
      <c r="V1958" s="303"/>
      <c r="W1958" s="303"/>
      <c r="X1958" s="303"/>
      <c r="Y1958" s="303"/>
      <c r="Z1958" s="303"/>
      <c r="AA1958" s="303"/>
      <c r="AB1958" s="303"/>
      <c r="AC1958" s="303"/>
      <c r="AD1958" s="67" t="s">
        <v>67</v>
      </c>
      <c r="AE1958" s="201" t="s">
        <v>9</v>
      </c>
      <c r="AF1958" s="89" t="s">
        <v>1877</v>
      </c>
      <c r="AG1958" s="89" t="s">
        <v>1878</v>
      </c>
      <c r="AH1958" s="89" t="s">
        <v>1879</v>
      </c>
      <c r="AI1958" s="90" t="s">
        <v>1880</v>
      </c>
      <c r="AJ1958" s="89"/>
      <c r="AK1958" s="90" t="s">
        <v>1881</v>
      </c>
    </row>
    <row r="1959" spans="1:37" ht="25.35" customHeight="1" thickTop="1" thickBot="1">
      <c r="A1959" s="296" t="s">
        <v>960</v>
      </c>
      <c r="B1959" s="297"/>
      <c r="C1959" s="297"/>
      <c r="D1959" s="297"/>
      <c r="E1959" s="297"/>
      <c r="F1959" s="297"/>
      <c r="G1959" s="297"/>
      <c r="H1959" s="297"/>
      <c r="I1959" s="297"/>
      <c r="J1959" s="297"/>
      <c r="K1959" s="297"/>
      <c r="L1959" s="297"/>
      <c r="M1959" s="297"/>
      <c r="N1959" s="297"/>
      <c r="O1959" s="297"/>
      <c r="P1959" s="297"/>
      <c r="Q1959" s="297"/>
      <c r="R1959" s="297"/>
      <c r="S1959" s="297"/>
      <c r="T1959" s="297"/>
      <c r="U1959" s="297"/>
      <c r="V1959" s="297"/>
      <c r="W1959" s="297"/>
      <c r="X1959" s="297"/>
      <c r="Y1959" s="297"/>
      <c r="Z1959" s="297"/>
      <c r="AA1959" s="297"/>
      <c r="AB1959" s="297"/>
      <c r="AC1959" s="298"/>
      <c r="AD1959" s="205">
        <f>'Art. 121'!AF1885</f>
        <v>3</v>
      </c>
      <c r="AE1959" s="91" t="str">
        <f t="shared" ref="AE1959:AE1974" si="343">IF(AG1959=1,AK1959,AG1959)</f>
        <v>No aplica</v>
      </c>
      <c r="AF1959">
        <f t="shared" ref="AF1959:AF1974" si="344">AD1959/2</f>
        <v>1.5</v>
      </c>
      <c r="AG1959" s="89" t="str">
        <f t="shared" ref="AG1959:AG1974" si="345">IF(AND(AF1959&gt;=0,AF1959&lt;=1),1,"No aplica")</f>
        <v>No aplica</v>
      </c>
      <c r="AH1959" s="92" t="e">
        <f t="shared" ref="AH1959:AH1974" si="346">AD1959/(AG1959*2)</f>
        <v>#VALUE!</v>
      </c>
      <c r="AI1959" s="93" t="str">
        <f t="shared" ref="AI1959:AI1974" si="347">IF(AG1959=1,AG1959/$AG$1975,"No aplica")</f>
        <v>No aplica</v>
      </c>
      <c r="AJ1959" s="93" t="e">
        <f t="shared" ref="AJ1959:AJ1974" si="348">AF1959*AI1959</f>
        <v>#VALUE!</v>
      </c>
      <c r="AK1959" s="93" t="e">
        <f t="shared" ref="AK1959:AK1974" si="349">AJ1959*$AE$23</f>
        <v>#VALUE!</v>
      </c>
    </row>
    <row r="1960" spans="1:37" ht="25.35" customHeight="1" thickTop="1" thickBot="1">
      <c r="A1960" s="296" t="s">
        <v>1010</v>
      </c>
      <c r="B1960" s="297"/>
      <c r="C1960" s="297"/>
      <c r="D1960" s="297"/>
      <c r="E1960" s="297"/>
      <c r="F1960" s="297"/>
      <c r="G1960" s="297"/>
      <c r="H1960" s="297"/>
      <c r="I1960" s="297"/>
      <c r="J1960" s="297"/>
      <c r="K1960" s="297"/>
      <c r="L1960" s="297"/>
      <c r="M1960" s="297"/>
      <c r="N1960" s="297"/>
      <c r="O1960" s="297"/>
      <c r="P1960" s="297"/>
      <c r="Q1960" s="297"/>
      <c r="R1960" s="297"/>
      <c r="S1960" s="297"/>
      <c r="T1960" s="297"/>
      <c r="U1960" s="297"/>
      <c r="V1960" s="297"/>
      <c r="W1960" s="297"/>
      <c r="X1960" s="297"/>
      <c r="Y1960" s="297"/>
      <c r="Z1960" s="297"/>
      <c r="AA1960" s="297"/>
      <c r="AB1960" s="297"/>
      <c r="AC1960" s="298"/>
      <c r="AD1960" s="205">
        <f>'Art. 121'!AF1886</f>
        <v>3</v>
      </c>
      <c r="AE1960" s="91" t="str">
        <f t="shared" si="343"/>
        <v>No aplica</v>
      </c>
      <c r="AF1960">
        <f t="shared" si="344"/>
        <v>1.5</v>
      </c>
      <c r="AG1960" s="89" t="str">
        <f t="shared" si="345"/>
        <v>No aplica</v>
      </c>
      <c r="AH1960" s="92" t="e">
        <f t="shared" si="346"/>
        <v>#VALUE!</v>
      </c>
      <c r="AI1960" s="93" t="str">
        <f t="shared" si="347"/>
        <v>No aplica</v>
      </c>
      <c r="AJ1960" s="93" t="e">
        <f t="shared" si="348"/>
        <v>#VALUE!</v>
      </c>
      <c r="AK1960" s="93" t="e">
        <f t="shared" si="349"/>
        <v>#VALUE!</v>
      </c>
    </row>
    <row r="1961" spans="1:37" ht="25.35" customHeight="1" thickTop="1" thickBot="1">
      <c r="A1961" s="296" t="s">
        <v>2540</v>
      </c>
      <c r="B1961" s="297"/>
      <c r="C1961" s="297"/>
      <c r="D1961" s="297"/>
      <c r="E1961" s="297"/>
      <c r="F1961" s="297"/>
      <c r="G1961" s="297"/>
      <c r="H1961" s="297"/>
      <c r="I1961" s="297"/>
      <c r="J1961" s="297"/>
      <c r="K1961" s="297"/>
      <c r="L1961" s="297"/>
      <c r="M1961" s="297"/>
      <c r="N1961" s="297"/>
      <c r="O1961" s="297"/>
      <c r="P1961" s="297"/>
      <c r="Q1961" s="297"/>
      <c r="R1961" s="297"/>
      <c r="S1961" s="297"/>
      <c r="T1961" s="297"/>
      <c r="U1961" s="297"/>
      <c r="V1961" s="297"/>
      <c r="W1961" s="297"/>
      <c r="X1961" s="297"/>
      <c r="Y1961" s="297"/>
      <c r="Z1961" s="297"/>
      <c r="AA1961" s="297"/>
      <c r="AB1961" s="297"/>
      <c r="AC1961" s="298"/>
      <c r="AD1961" s="205">
        <f>'Art. 121'!AF1887</f>
        <v>3</v>
      </c>
      <c r="AE1961" s="91" t="str">
        <f t="shared" si="343"/>
        <v>No aplica</v>
      </c>
      <c r="AF1961">
        <f t="shared" si="344"/>
        <v>1.5</v>
      </c>
      <c r="AG1961" s="89" t="str">
        <f t="shared" si="345"/>
        <v>No aplica</v>
      </c>
      <c r="AH1961" s="92" t="e">
        <f t="shared" si="346"/>
        <v>#VALUE!</v>
      </c>
      <c r="AI1961" s="93" t="str">
        <f t="shared" si="347"/>
        <v>No aplica</v>
      </c>
      <c r="AJ1961" s="93" t="e">
        <f t="shared" si="348"/>
        <v>#VALUE!</v>
      </c>
      <c r="AK1961" s="93" t="e">
        <f t="shared" si="349"/>
        <v>#VALUE!</v>
      </c>
    </row>
    <row r="1962" spans="1:37" ht="25.35" customHeight="1" thickTop="1" thickBot="1">
      <c r="A1962" s="296" t="s">
        <v>2541</v>
      </c>
      <c r="B1962" s="297"/>
      <c r="C1962" s="297"/>
      <c r="D1962" s="297"/>
      <c r="E1962" s="297"/>
      <c r="F1962" s="297"/>
      <c r="G1962" s="297"/>
      <c r="H1962" s="297"/>
      <c r="I1962" s="297"/>
      <c r="J1962" s="297"/>
      <c r="K1962" s="297"/>
      <c r="L1962" s="297"/>
      <c r="M1962" s="297"/>
      <c r="N1962" s="297"/>
      <c r="O1962" s="297"/>
      <c r="P1962" s="297"/>
      <c r="Q1962" s="297"/>
      <c r="R1962" s="297"/>
      <c r="S1962" s="297"/>
      <c r="T1962" s="297"/>
      <c r="U1962" s="297"/>
      <c r="V1962" s="297"/>
      <c r="W1962" s="297"/>
      <c r="X1962" s="297"/>
      <c r="Y1962" s="297"/>
      <c r="Z1962" s="297"/>
      <c r="AA1962" s="297"/>
      <c r="AB1962" s="297"/>
      <c r="AC1962" s="298"/>
      <c r="AD1962" s="205">
        <f>'Art. 121'!AF1888</f>
        <v>3</v>
      </c>
      <c r="AE1962" s="91" t="str">
        <f t="shared" si="343"/>
        <v>No aplica</v>
      </c>
      <c r="AF1962">
        <f t="shared" si="344"/>
        <v>1.5</v>
      </c>
      <c r="AG1962" s="89" t="str">
        <f t="shared" si="345"/>
        <v>No aplica</v>
      </c>
      <c r="AH1962" s="92" t="e">
        <f t="shared" si="346"/>
        <v>#VALUE!</v>
      </c>
      <c r="AI1962" s="93" t="str">
        <f t="shared" si="347"/>
        <v>No aplica</v>
      </c>
      <c r="AJ1962" s="93" t="e">
        <f t="shared" si="348"/>
        <v>#VALUE!</v>
      </c>
      <c r="AK1962" s="93" t="e">
        <f t="shared" si="349"/>
        <v>#VALUE!</v>
      </c>
    </row>
    <row r="1963" spans="1:37" ht="25.35" customHeight="1" thickTop="1" thickBot="1">
      <c r="A1963" s="296" t="s">
        <v>2542</v>
      </c>
      <c r="B1963" s="297"/>
      <c r="C1963" s="297"/>
      <c r="D1963" s="297"/>
      <c r="E1963" s="297"/>
      <c r="F1963" s="297"/>
      <c r="G1963" s="297"/>
      <c r="H1963" s="297"/>
      <c r="I1963" s="297"/>
      <c r="J1963" s="297"/>
      <c r="K1963" s="297"/>
      <c r="L1963" s="297"/>
      <c r="M1963" s="297"/>
      <c r="N1963" s="297"/>
      <c r="O1963" s="297"/>
      <c r="P1963" s="297"/>
      <c r="Q1963" s="297"/>
      <c r="R1963" s="297"/>
      <c r="S1963" s="297"/>
      <c r="T1963" s="297"/>
      <c r="U1963" s="297"/>
      <c r="V1963" s="297"/>
      <c r="W1963" s="297"/>
      <c r="X1963" s="297"/>
      <c r="Y1963" s="297"/>
      <c r="Z1963" s="297"/>
      <c r="AA1963" s="297"/>
      <c r="AB1963" s="297"/>
      <c r="AC1963" s="298"/>
      <c r="AD1963" s="205">
        <f>'Art. 121'!AF1889</f>
        <v>3</v>
      </c>
      <c r="AE1963" s="91" t="str">
        <f t="shared" si="343"/>
        <v>No aplica</v>
      </c>
      <c r="AF1963">
        <f t="shared" si="344"/>
        <v>1.5</v>
      </c>
      <c r="AG1963" s="89" t="str">
        <f t="shared" si="345"/>
        <v>No aplica</v>
      </c>
      <c r="AH1963" s="92" t="e">
        <f t="shared" si="346"/>
        <v>#VALUE!</v>
      </c>
      <c r="AI1963" s="93" t="str">
        <f t="shared" si="347"/>
        <v>No aplica</v>
      </c>
      <c r="AJ1963" s="93" t="e">
        <f t="shared" si="348"/>
        <v>#VALUE!</v>
      </c>
      <c r="AK1963" s="93" t="e">
        <f t="shared" si="349"/>
        <v>#VALUE!</v>
      </c>
    </row>
    <row r="1964" spans="1:37" ht="25.35" customHeight="1" thickTop="1" thickBot="1">
      <c r="A1964" s="296" t="s">
        <v>2543</v>
      </c>
      <c r="B1964" s="297"/>
      <c r="C1964" s="297"/>
      <c r="D1964" s="297"/>
      <c r="E1964" s="297"/>
      <c r="F1964" s="297"/>
      <c r="G1964" s="297"/>
      <c r="H1964" s="297"/>
      <c r="I1964" s="297"/>
      <c r="J1964" s="297"/>
      <c r="K1964" s="297"/>
      <c r="L1964" s="297"/>
      <c r="M1964" s="297"/>
      <c r="N1964" s="297"/>
      <c r="O1964" s="297"/>
      <c r="P1964" s="297"/>
      <c r="Q1964" s="297"/>
      <c r="R1964" s="297"/>
      <c r="S1964" s="297"/>
      <c r="T1964" s="297"/>
      <c r="U1964" s="297"/>
      <c r="V1964" s="297"/>
      <c r="W1964" s="297"/>
      <c r="X1964" s="297"/>
      <c r="Y1964" s="297"/>
      <c r="Z1964" s="297"/>
      <c r="AA1964" s="297"/>
      <c r="AB1964" s="297"/>
      <c r="AC1964" s="298"/>
      <c r="AD1964" s="205">
        <f>'Art. 121'!AF1890</f>
        <v>3</v>
      </c>
      <c r="AE1964" s="91" t="str">
        <f t="shared" si="343"/>
        <v>No aplica</v>
      </c>
      <c r="AF1964">
        <f t="shared" si="344"/>
        <v>1.5</v>
      </c>
      <c r="AG1964" s="89" t="str">
        <f t="shared" si="345"/>
        <v>No aplica</v>
      </c>
      <c r="AH1964" s="92" t="e">
        <f t="shared" si="346"/>
        <v>#VALUE!</v>
      </c>
      <c r="AI1964" s="93" t="str">
        <f t="shared" si="347"/>
        <v>No aplica</v>
      </c>
      <c r="AJ1964" s="93" t="e">
        <f t="shared" si="348"/>
        <v>#VALUE!</v>
      </c>
      <c r="AK1964" s="93" t="e">
        <f t="shared" si="349"/>
        <v>#VALUE!</v>
      </c>
    </row>
    <row r="1965" spans="1:37" ht="25.35" customHeight="1" thickTop="1" thickBot="1">
      <c r="A1965" s="296" t="s">
        <v>2544</v>
      </c>
      <c r="B1965" s="297"/>
      <c r="C1965" s="297"/>
      <c r="D1965" s="297"/>
      <c r="E1965" s="297"/>
      <c r="F1965" s="297"/>
      <c r="G1965" s="297"/>
      <c r="H1965" s="297"/>
      <c r="I1965" s="297"/>
      <c r="J1965" s="297"/>
      <c r="K1965" s="297"/>
      <c r="L1965" s="297"/>
      <c r="M1965" s="297"/>
      <c r="N1965" s="297"/>
      <c r="O1965" s="297"/>
      <c r="P1965" s="297"/>
      <c r="Q1965" s="297"/>
      <c r="R1965" s="297"/>
      <c r="S1965" s="297"/>
      <c r="T1965" s="297"/>
      <c r="U1965" s="297"/>
      <c r="V1965" s="297"/>
      <c r="W1965" s="297"/>
      <c r="X1965" s="297"/>
      <c r="Y1965" s="297"/>
      <c r="Z1965" s="297"/>
      <c r="AA1965" s="297"/>
      <c r="AB1965" s="297"/>
      <c r="AC1965" s="298"/>
      <c r="AD1965" s="205">
        <f>'Art. 121'!AF1891</f>
        <v>3</v>
      </c>
      <c r="AE1965" s="91" t="str">
        <f t="shared" si="343"/>
        <v>No aplica</v>
      </c>
      <c r="AF1965">
        <f t="shared" si="344"/>
        <v>1.5</v>
      </c>
      <c r="AG1965" s="89" t="str">
        <f t="shared" si="345"/>
        <v>No aplica</v>
      </c>
      <c r="AH1965" s="92" t="e">
        <f t="shared" si="346"/>
        <v>#VALUE!</v>
      </c>
      <c r="AI1965" s="93" t="str">
        <f t="shared" si="347"/>
        <v>No aplica</v>
      </c>
      <c r="AJ1965" s="93" t="e">
        <f t="shared" si="348"/>
        <v>#VALUE!</v>
      </c>
      <c r="AK1965" s="93" t="e">
        <f t="shared" si="349"/>
        <v>#VALUE!</v>
      </c>
    </row>
    <row r="1966" spans="1:37" ht="25.35" customHeight="1" thickTop="1" thickBot="1">
      <c r="A1966" s="296" t="s">
        <v>2545</v>
      </c>
      <c r="B1966" s="297"/>
      <c r="C1966" s="297"/>
      <c r="D1966" s="297"/>
      <c r="E1966" s="297"/>
      <c r="F1966" s="297"/>
      <c r="G1966" s="297"/>
      <c r="H1966" s="297"/>
      <c r="I1966" s="297"/>
      <c r="J1966" s="297"/>
      <c r="K1966" s="297"/>
      <c r="L1966" s="297"/>
      <c r="M1966" s="297"/>
      <c r="N1966" s="297"/>
      <c r="O1966" s="297"/>
      <c r="P1966" s="297"/>
      <c r="Q1966" s="297"/>
      <c r="R1966" s="297"/>
      <c r="S1966" s="297"/>
      <c r="T1966" s="297"/>
      <c r="U1966" s="297"/>
      <c r="V1966" s="297"/>
      <c r="W1966" s="297"/>
      <c r="X1966" s="297"/>
      <c r="Y1966" s="297"/>
      <c r="Z1966" s="297"/>
      <c r="AA1966" s="297"/>
      <c r="AB1966" s="297"/>
      <c r="AC1966" s="298"/>
      <c r="AD1966" s="205">
        <f>'Art. 121'!AF1892</f>
        <v>3</v>
      </c>
      <c r="AE1966" s="91" t="str">
        <f t="shared" si="343"/>
        <v>No aplica</v>
      </c>
      <c r="AF1966">
        <f t="shared" si="344"/>
        <v>1.5</v>
      </c>
      <c r="AG1966" s="89" t="str">
        <f t="shared" si="345"/>
        <v>No aplica</v>
      </c>
      <c r="AH1966" s="92" t="e">
        <f t="shared" si="346"/>
        <v>#VALUE!</v>
      </c>
      <c r="AI1966" s="93" t="str">
        <f t="shared" si="347"/>
        <v>No aplica</v>
      </c>
      <c r="AJ1966" s="93" t="e">
        <f t="shared" si="348"/>
        <v>#VALUE!</v>
      </c>
      <c r="AK1966" s="93" t="e">
        <f t="shared" si="349"/>
        <v>#VALUE!</v>
      </c>
    </row>
    <row r="1967" spans="1:37" ht="25.35" customHeight="1" thickTop="1" thickBot="1">
      <c r="A1967" s="296" t="s">
        <v>229</v>
      </c>
      <c r="B1967" s="297"/>
      <c r="C1967" s="297"/>
      <c r="D1967" s="297"/>
      <c r="E1967" s="297"/>
      <c r="F1967" s="297"/>
      <c r="G1967" s="297"/>
      <c r="H1967" s="297"/>
      <c r="I1967" s="297"/>
      <c r="J1967" s="297"/>
      <c r="K1967" s="297"/>
      <c r="L1967" s="297"/>
      <c r="M1967" s="297"/>
      <c r="N1967" s="297"/>
      <c r="O1967" s="297"/>
      <c r="P1967" s="297"/>
      <c r="Q1967" s="297"/>
      <c r="R1967" s="297"/>
      <c r="S1967" s="297"/>
      <c r="T1967" s="297"/>
      <c r="U1967" s="297"/>
      <c r="V1967" s="297"/>
      <c r="W1967" s="297"/>
      <c r="X1967" s="297"/>
      <c r="Y1967" s="297"/>
      <c r="Z1967" s="297"/>
      <c r="AA1967" s="297"/>
      <c r="AB1967" s="297"/>
      <c r="AC1967" s="298"/>
      <c r="AD1967" s="205">
        <f>'Art. 121'!AF1893</f>
        <v>3</v>
      </c>
      <c r="AE1967" s="91" t="str">
        <f t="shared" si="343"/>
        <v>No aplica</v>
      </c>
      <c r="AF1967">
        <f t="shared" si="344"/>
        <v>1.5</v>
      </c>
      <c r="AG1967" s="89" t="str">
        <f t="shared" si="345"/>
        <v>No aplica</v>
      </c>
      <c r="AH1967" s="92" t="e">
        <f t="shared" si="346"/>
        <v>#VALUE!</v>
      </c>
      <c r="AI1967" s="93" t="str">
        <f t="shared" si="347"/>
        <v>No aplica</v>
      </c>
      <c r="AJ1967" s="93" t="e">
        <f t="shared" si="348"/>
        <v>#VALUE!</v>
      </c>
      <c r="AK1967" s="93" t="e">
        <f t="shared" si="349"/>
        <v>#VALUE!</v>
      </c>
    </row>
    <row r="1968" spans="1:37" ht="25.35" customHeight="1" thickTop="1" thickBot="1">
      <c r="A1968" s="296" t="s">
        <v>2546</v>
      </c>
      <c r="B1968" s="297"/>
      <c r="C1968" s="297"/>
      <c r="D1968" s="297"/>
      <c r="E1968" s="297"/>
      <c r="F1968" s="297"/>
      <c r="G1968" s="297"/>
      <c r="H1968" s="297"/>
      <c r="I1968" s="297"/>
      <c r="J1968" s="297"/>
      <c r="K1968" s="297"/>
      <c r="L1968" s="297"/>
      <c r="M1968" s="297"/>
      <c r="N1968" s="297"/>
      <c r="O1968" s="297"/>
      <c r="P1968" s="297"/>
      <c r="Q1968" s="297"/>
      <c r="R1968" s="297"/>
      <c r="S1968" s="297"/>
      <c r="T1968" s="297"/>
      <c r="U1968" s="297"/>
      <c r="V1968" s="297"/>
      <c r="W1968" s="297"/>
      <c r="X1968" s="297"/>
      <c r="Y1968" s="297"/>
      <c r="Z1968" s="297"/>
      <c r="AA1968" s="297"/>
      <c r="AB1968" s="297"/>
      <c r="AC1968" s="298"/>
      <c r="AD1968" s="205">
        <f>'Art. 121'!AF1894</f>
        <v>3</v>
      </c>
      <c r="AE1968" s="91" t="str">
        <f t="shared" si="343"/>
        <v>No aplica</v>
      </c>
      <c r="AF1968">
        <f t="shared" si="344"/>
        <v>1.5</v>
      </c>
      <c r="AG1968" s="89" t="str">
        <f t="shared" si="345"/>
        <v>No aplica</v>
      </c>
      <c r="AH1968" s="92" t="e">
        <f t="shared" si="346"/>
        <v>#VALUE!</v>
      </c>
      <c r="AI1968" s="93" t="str">
        <f t="shared" si="347"/>
        <v>No aplica</v>
      </c>
      <c r="AJ1968" s="93" t="e">
        <f t="shared" si="348"/>
        <v>#VALUE!</v>
      </c>
      <c r="AK1968" s="93" t="e">
        <f t="shared" si="349"/>
        <v>#VALUE!</v>
      </c>
    </row>
    <row r="1969" spans="1:37" ht="25.35" customHeight="1" thickTop="1" thickBot="1">
      <c r="A1969" s="296" t="s">
        <v>2547</v>
      </c>
      <c r="B1969" s="297"/>
      <c r="C1969" s="297"/>
      <c r="D1969" s="297"/>
      <c r="E1969" s="297"/>
      <c r="F1969" s="297"/>
      <c r="G1969" s="297"/>
      <c r="H1969" s="297"/>
      <c r="I1969" s="297"/>
      <c r="J1969" s="297"/>
      <c r="K1969" s="297"/>
      <c r="L1969" s="297"/>
      <c r="M1969" s="297"/>
      <c r="N1969" s="297"/>
      <c r="O1969" s="297"/>
      <c r="P1969" s="297"/>
      <c r="Q1969" s="297"/>
      <c r="R1969" s="297"/>
      <c r="S1969" s="297"/>
      <c r="T1969" s="297"/>
      <c r="U1969" s="297"/>
      <c r="V1969" s="297"/>
      <c r="W1969" s="297"/>
      <c r="X1969" s="297"/>
      <c r="Y1969" s="297"/>
      <c r="Z1969" s="297"/>
      <c r="AA1969" s="297"/>
      <c r="AB1969" s="297"/>
      <c r="AC1969" s="298"/>
      <c r="AD1969" s="205">
        <f>'Art. 121'!AF1895</f>
        <v>3</v>
      </c>
      <c r="AE1969" s="91" t="str">
        <f t="shared" si="343"/>
        <v>No aplica</v>
      </c>
      <c r="AF1969">
        <f t="shared" si="344"/>
        <v>1.5</v>
      </c>
      <c r="AG1969" s="89" t="str">
        <f t="shared" si="345"/>
        <v>No aplica</v>
      </c>
      <c r="AH1969" s="92" t="e">
        <f t="shared" si="346"/>
        <v>#VALUE!</v>
      </c>
      <c r="AI1969" s="93" t="str">
        <f t="shared" si="347"/>
        <v>No aplica</v>
      </c>
      <c r="AJ1969" s="93" t="e">
        <f t="shared" si="348"/>
        <v>#VALUE!</v>
      </c>
      <c r="AK1969" s="93" t="e">
        <f t="shared" si="349"/>
        <v>#VALUE!</v>
      </c>
    </row>
    <row r="1970" spans="1:37" ht="25.35" customHeight="1" thickTop="1" thickBot="1">
      <c r="A1970" s="296" t="s">
        <v>2548</v>
      </c>
      <c r="B1970" s="297"/>
      <c r="C1970" s="297"/>
      <c r="D1970" s="297"/>
      <c r="E1970" s="297"/>
      <c r="F1970" s="297"/>
      <c r="G1970" s="297"/>
      <c r="H1970" s="297"/>
      <c r="I1970" s="297"/>
      <c r="J1970" s="297"/>
      <c r="K1970" s="297"/>
      <c r="L1970" s="297"/>
      <c r="M1970" s="297"/>
      <c r="N1970" s="297"/>
      <c r="O1970" s="297"/>
      <c r="P1970" s="297"/>
      <c r="Q1970" s="297"/>
      <c r="R1970" s="297"/>
      <c r="S1970" s="297"/>
      <c r="T1970" s="297"/>
      <c r="U1970" s="297"/>
      <c r="V1970" s="297"/>
      <c r="W1970" s="297"/>
      <c r="X1970" s="297"/>
      <c r="Y1970" s="297"/>
      <c r="Z1970" s="297"/>
      <c r="AA1970" s="297"/>
      <c r="AB1970" s="297"/>
      <c r="AC1970" s="298"/>
      <c r="AD1970" s="205">
        <f>'Art. 121'!AF1896</f>
        <v>3</v>
      </c>
      <c r="AE1970" s="91" t="str">
        <f t="shared" si="343"/>
        <v>No aplica</v>
      </c>
      <c r="AF1970">
        <f t="shared" si="344"/>
        <v>1.5</v>
      </c>
      <c r="AG1970" s="89" t="str">
        <f t="shared" si="345"/>
        <v>No aplica</v>
      </c>
      <c r="AH1970" s="92" t="e">
        <f t="shared" si="346"/>
        <v>#VALUE!</v>
      </c>
      <c r="AI1970" s="93" t="str">
        <f t="shared" si="347"/>
        <v>No aplica</v>
      </c>
      <c r="AJ1970" s="93" t="e">
        <f t="shared" si="348"/>
        <v>#VALUE!</v>
      </c>
      <c r="AK1970" s="93" t="e">
        <f t="shared" si="349"/>
        <v>#VALUE!</v>
      </c>
    </row>
    <row r="1971" spans="1:37" ht="25.35" customHeight="1" thickTop="1" thickBot="1">
      <c r="A1971" s="296" t="s">
        <v>2549</v>
      </c>
      <c r="B1971" s="297"/>
      <c r="C1971" s="297"/>
      <c r="D1971" s="297"/>
      <c r="E1971" s="297"/>
      <c r="F1971" s="297"/>
      <c r="G1971" s="297"/>
      <c r="H1971" s="297"/>
      <c r="I1971" s="297"/>
      <c r="J1971" s="297"/>
      <c r="K1971" s="297"/>
      <c r="L1971" s="297"/>
      <c r="M1971" s="297"/>
      <c r="N1971" s="297"/>
      <c r="O1971" s="297"/>
      <c r="P1971" s="297"/>
      <c r="Q1971" s="297"/>
      <c r="R1971" s="297"/>
      <c r="S1971" s="297"/>
      <c r="T1971" s="297"/>
      <c r="U1971" s="297"/>
      <c r="V1971" s="297"/>
      <c r="W1971" s="297"/>
      <c r="X1971" s="297"/>
      <c r="Y1971" s="297"/>
      <c r="Z1971" s="297"/>
      <c r="AA1971" s="297"/>
      <c r="AB1971" s="297"/>
      <c r="AC1971" s="298"/>
      <c r="AD1971" s="205">
        <f>'Art. 121'!AF1897</f>
        <v>3</v>
      </c>
      <c r="AE1971" s="91" t="str">
        <f t="shared" si="343"/>
        <v>No aplica</v>
      </c>
      <c r="AF1971">
        <f t="shared" si="344"/>
        <v>1.5</v>
      </c>
      <c r="AG1971" s="89" t="str">
        <f t="shared" si="345"/>
        <v>No aplica</v>
      </c>
      <c r="AH1971" s="92" t="e">
        <f t="shared" si="346"/>
        <v>#VALUE!</v>
      </c>
      <c r="AI1971" s="93" t="str">
        <f t="shared" si="347"/>
        <v>No aplica</v>
      </c>
      <c r="AJ1971" s="93" t="e">
        <f t="shared" si="348"/>
        <v>#VALUE!</v>
      </c>
      <c r="AK1971" s="93" t="e">
        <f t="shared" si="349"/>
        <v>#VALUE!</v>
      </c>
    </row>
    <row r="1972" spans="1:37" ht="25.35" customHeight="1" thickTop="1" thickBot="1">
      <c r="A1972" s="296" t="s">
        <v>2550</v>
      </c>
      <c r="B1972" s="297"/>
      <c r="C1972" s="297"/>
      <c r="D1972" s="297"/>
      <c r="E1972" s="297"/>
      <c r="F1972" s="297"/>
      <c r="G1972" s="297"/>
      <c r="H1972" s="297"/>
      <c r="I1972" s="297"/>
      <c r="J1972" s="297"/>
      <c r="K1972" s="297"/>
      <c r="L1972" s="297"/>
      <c r="M1972" s="297"/>
      <c r="N1972" s="297"/>
      <c r="O1972" s="297"/>
      <c r="P1972" s="297"/>
      <c r="Q1972" s="297"/>
      <c r="R1972" s="297"/>
      <c r="S1972" s="297"/>
      <c r="T1972" s="297"/>
      <c r="U1972" s="297"/>
      <c r="V1972" s="297"/>
      <c r="W1972" s="297"/>
      <c r="X1972" s="297"/>
      <c r="Y1972" s="297"/>
      <c r="Z1972" s="297"/>
      <c r="AA1972" s="297"/>
      <c r="AB1972" s="297"/>
      <c r="AC1972" s="298"/>
      <c r="AD1972" s="205">
        <f>'Art. 121'!AF1898</f>
        <v>3</v>
      </c>
      <c r="AE1972" s="91" t="str">
        <f t="shared" si="343"/>
        <v>No aplica</v>
      </c>
      <c r="AF1972">
        <f t="shared" si="344"/>
        <v>1.5</v>
      </c>
      <c r="AG1972" s="89" t="str">
        <f t="shared" si="345"/>
        <v>No aplica</v>
      </c>
      <c r="AH1972" s="92" t="e">
        <f t="shared" si="346"/>
        <v>#VALUE!</v>
      </c>
      <c r="AI1972" s="93" t="str">
        <f t="shared" si="347"/>
        <v>No aplica</v>
      </c>
      <c r="AJ1972" s="93" t="e">
        <f t="shared" si="348"/>
        <v>#VALUE!</v>
      </c>
      <c r="AK1972" s="93" t="e">
        <f t="shared" si="349"/>
        <v>#VALUE!</v>
      </c>
    </row>
    <row r="1973" spans="1:37" ht="25.35" customHeight="1" thickTop="1" thickBot="1">
      <c r="A1973" s="296" t="s">
        <v>2551</v>
      </c>
      <c r="B1973" s="297"/>
      <c r="C1973" s="297"/>
      <c r="D1973" s="297"/>
      <c r="E1973" s="297"/>
      <c r="F1973" s="297"/>
      <c r="G1973" s="297"/>
      <c r="H1973" s="297"/>
      <c r="I1973" s="297"/>
      <c r="J1973" s="297"/>
      <c r="K1973" s="297"/>
      <c r="L1973" s="297"/>
      <c r="M1973" s="297"/>
      <c r="N1973" s="297"/>
      <c r="O1973" s="297"/>
      <c r="P1973" s="297"/>
      <c r="Q1973" s="297"/>
      <c r="R1973" s="297"/>
      <c r="S1973" s="297"/>
      <c r="T1973" s="297"/>
      <c r="U1973" s="297"/>
      <c r="V1973" s="297"/>
      <c r="W1973" s="297"/>
      <c r="X1973" s="297"/>
      <c r="Y1973" s="297"/>
      <c r="Z1973" s="297"/>
      <c r="AA1973" s="297"/>
      <c r="AB1973" s="297"/>
      <c r="AC1973" s="298"/>
      <c r="AD1973" s="205">
        <f>'Art. 121'!AF1899</f>
        <v>3</v>
      </c>
      <c r="AE1973" s="91" t="str">
        <f t="shared" si="343"/>
        <v>No aplica</v>
      </c>
      <c r="AF1973">
        <f t="shared" si="344"/>
        <v>1.5</v>
      </c>
      <c r="AG1973" s="89" t="str">
        <f t="shared" si="345"/>
        <v>No aplica</v>
      </c>
      <c r="AH1973" s="92" t="e">
        <f t="shared" si="346"/>
        <v>#VALUE!</v>
      </c>
      <c r="AI1973" s="93" t="str">
        <f t="shared" si="347"/>
        <v>No aplica</v>
      </c>
      <c r="AJ1973" s="93" t="e">
        <f t="shared" si="348"/>
        <v>#VALUE!</v>
      </c>
      <c r="AK1973" s="93" t="e">
        <f t="shared" si="349"/>
        <v>#VALUE!</v>
      </c>
    </row>
    <row r="1974" spans="1:37" ht="25.35" customHeight="1" thickTop="1" thickBot="1">
      <c r="A1974" s="296" t="s">
        <v>2552</v>
      </c>
      <c r="B1974" s="297"/>
      <c r="C1974" s="297"/>
      <c r="D1974" s="297"/>
      <c r="E1974" s="297"/>
      <c r="F1974" s="297"/>
      <c r="G1974" s="297"/>
      <c r="H1974" s="297"/>
      <c r="I1974" s="297"/>
      <c r="J1974" s="297"/>
      <c r="K1974" s="297"/>
      <c r="L1974" s="297"/>
      <c r="M1974" s="297"/>
      <c r="N1974" s="297"/>
      <c r="O1974" s="297"/>
      <c r="P1974" s="297"/>
      <c r="Q1974" s="297"/>
      <c r="R1974" s="297"/>
      <c r="S1974" s="297"/>
      <c r="T1974" s="297"/>
      <c r="U1974" s="297"/>
      <c r="V1974" s="297"/>
      <c r="W1974" s="297"/>
      <c r="X1974" s="297"/>
      <c r="Y1974" s="297"/>
      <c r="Z1974" s="297"/>
      <c r="AA1974" s="297"/>
      <c r="AB1974" s="297"/>
      <c r="AC1974" s="298"/>
      <c r="AD1974" s="205">
        <f>'Art. 121'!AF1900</f>
        <v>3</v>
      </c>
      <c r="AE1974" s="91" t="str">
        <f t="shared" si="343"/>
        <v>No aplica</v>
      </c>
      <c r="AF1974">
        <f t="shared" si="344"/>
        <v>1.5</v>
      </c>
      <c r="AG1974" s="89" t="str">
        <f t="shared" si="345"/>
        <v>No aplica</v>
      </c>
      <c r="AH1974" s="92" t="e">
        <f t="shared" si="346"/>
        <v>#VALUE!</v>
      </c>
      <c r="AI1974" s="93" t="str">
        <f t="shared" si="347"/>
        <v>No aplica</v>
      </c>
      <c r="AJ1974" s="93" t="e">
        <f t="shared" si="348"/>
        <v>#VALUE!</v>
      </c>
      <c r="AK1974" s="93" t="e">
        <f t="shared" si="349"/>
        <v>#VALUE!</v>
      </c>
    </row>
    <row r="1975" spans="1:37" ht="25.35" customHeight="1" thickTop="1">
      <c r="A1975" s="304" t="s">
        <v>2553</v>
      </c>
      <c r="B1975" s="304"/>
      <c r="C1975" s="304"/>
      <c r="D1975" s="304"/>
      <c r="E1975" s="304"/>
      <c r="F1975" s="304"/>
      <c r="G1975" s="304"/>
      <c r="H1975" s="304"/>
      <c r="I1975" s="304"/>
      <c r="J1975" s="304"/>
      <c r="K1975" s="304"/>
      <c r="L1975" s="304"/>
      <c r="M1975" s="304"/>
      <c r="N1975" s="304"/>
      <c r="O1975" s="304"/>
      <c r="P1975" s="304"/>
      <c r="Q1975" s="304"/>
      <c r="R1975" s="304"/>
      <c r="S1975" s="304"/>
      <c r="T1975" s="304"/>
      <c r="U1975" s="304"/>
      <c r="V1975" s="304"/>
      <c r="W1975" s="304"/>
      <c r="X1975" s="304"/>
      <c r="Y1975" s="304"/>
      <c r="Z1975" s="304"/>
      <c r="AA1975" s="304"/>
      <c r="AB1975" s="304"/>
      <c r="AC1975" s="304"/>
      <c r="AD1975" s="304"/>
      <c r="AE1975" s="91">
        <f>SUM(AE1959:AE1974)</f>
        <v>0</v>
      </c>
      <c r="AF1975" s="63"/>
      <c r="AG1975" s="94">
        <f>SUM(AG1959:AG1974)</f>
        <v>0</v>
      </c>
      <c r="AH1975" s="95"/>
      <c r="AI1975" s="96"/>
      <c r="AJ1975" s="96"/>
      <c r="AK1975" s="96"/>
    </row>
    <row r="1976" spans="1:37" ht="25.35" customHeight="1">
      <c r="A1976" s="302" t="s">
        <v>2554</v>
      </c>
      <c r="B1976" s="302"/>
      <c r="C1976" s="302"/>
      <c r="D1976" s="302"/>
      <c r="E1976" s="302"/>
      <c r="F1976" s="302"/>
      <c r="G1976" s="302"/>
      <c r="H1976" s="302"/>
      <c r="I1976" s="302"/>
      <c r="J1976" s="302"/>
      <c r="K1976" s="302"/>
      <c r="L1976" s="302"/>
      <c r="M1976" s="302"/>
      <c r="N1976" s="302"/>
      <c r="O1976" s="302"/>
      <c r="P1976" s="302"/>
      <c r="Q1976" s="302"/>
      <c r="R1976" s="302"/>
      <c r="S1976" s="302"/>
      <c r="T1976" s="302"/>
      <c r="U1976" s="302"/>
      <c r="V1976" s="302"/>
      <c r="W1976" s="302"/>
      <c r="X1976" s="302"/>
      <c r="Y1976" s="302"/>
      <c r="Z1976" s="302"/>
      <c r="AA1976" s="302"/>
      <c r="AB1976" s="302"/>
      <c r="AC1976" s="302"/>
      <c r="AD1976" s="302"/>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05" t="s">
        <v>79</v>
      </c>
      <c r="B1978" s="305"/>
      <c r="C1978" s="305"/>
      <c r="D1978" s="305"/>
      <c r="E1978" s="305"/>
      <c r="F1978" s="305"/>
      <c r="G1978" s="305"/>
      <c r="H1978" s="305"/>
      <c r="I1978" s="305"/>
      <c r="J1978" s="305"/>
      <c r="K1978" s="305"/>
      <c r="L1978" s="305"/>
      <c r="M1978" s="305"/>
      <c r="N1978" s="305"/>
      <c r="O1978" s="305"/>
      <c r="P1978" s="305"/>
      <c r="Q1978" s="305"/>
      <c r="R1978" s="305"/>
      <c r="S1978" s="305"/>
      <c r="T1978" s="305"/>
      <c r="U1978" s="305"/>
      <c r="V1978" s="305"/>
      <c r="W1978" s="305"/>
      <c r="X1978" s="305"/>
      <c r="Y1978" s="305"/>
      <c r="Z1978" s="305"/>
      <c r="AA1978" s="305"/>
      <c r="AB1978" s="305"/>
      <c r="AC1978" s="305"/>
      <c r="AD1978" s="106" t="s">
        <v>67</v>
      </c>
      <c r="AE1978" s="107" t="s">
        <v>9</v>
      </c>
      <c r="AF1978" s="89" t="s">
        <v>1877</v>
      </c>
      <c r="AG1978" s="89" t="s">
        <v>1878</v>
      </c>
      <c r="AH1978" s="89" t="s">
        <v>1879</v>
      </c>
      <c r="AI1978" s="90" t="s">
        <v>1880</v>
      </c>
      <c r="AJ1978" s="89"/>
      <c r="AK1978" s="90" t="s">
        <v>1881</v>
      </c>
    </row>
    <row r="1979" spans="1:37" ht="25.35" customHeight="1" thickTop="1" thickBot="1">
      <c r="A1979" s="296" t="s">
        <v>2555</v>
      </c>
      <c r="B1979" s="297"/>
      <c r="C1979" s="297"/>
      <c r="D1979" s="297"/>
      <c r="E1979" s="297"/>
      <c r="F1979" s="297"/>
      <c r="G1979" s="297"/>
      <c r="H1979" s="297"/>
      <c r="I1979" s="297"/>
      <c r="J1979" s="297"/>
      <c r="K1979" s="297"/>
      <c r="L1979" s="297"/>
      <c r="M1979" s="297"/>
      <c r="N1979" s="297"/>
      <c r="O1979" s="297"/>
      <c r="P1979" s="297"/>
      <c r="Q1979" s="297"/>
      <c r="R1979" s="297"/>
      <c r="S1979" s="297"/>
      <c r="T1979" s="297"/>
      <c r="U1979" s="297"/>
      <c r="V1979" s="297"/>
      <c r="W1979" s="297"/>
      <c r="X1979" s="297"/>
      <c r="Y1979" s="297"/>
      <c r="Z1979" s="297"/>
      <c r="AA1979" s="297"/>
      <c r="AB1979" s="297"/>
      <c r="AC1979" s="298"/>
      <c r="AD1979" s="205">
        <f>'Art. 121'!AF1903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96" t="s">
        <v>2556</v>
      </c>
      <c r="B1980" s="297"/>
      <c r="C1980" s="297"/>
      <c r="D1980" s="297"/>
      <c r="E1980" s="297"/>
      <c r="F1980" s="297"/>
      <c r="G1980" s="297"/>
      <c r="H1980" s="297"/>
      <c r="I1980" s="297"/>
      <c r="J1980" s="297"/>
      <c r="K1980" s="297"/>
      <c r="L1980" s="297"/>
      <c r="M1980" s="297"/>
      <c r="N1980" s="297"/>
      <c r="O1980" s="297"/>
      <c r="P1980" s="297"/>
      <c r="Q1980" s="297"/>
      <c r="R1980" s="297"/>
      <c r="S1980" s="297"/>
      <c r="T1980" s="297"/>
      <c r="U1980" s="297"/>
      <c r="V1980" s="297"/>
      <c r="W1980" s="297"/>
      <c r="X1980" s="297"/>
      <c r="Y1980" s="297"/>
      <c r="Z1980" s="297"/>
      <c r="AA1980" s="297"/>
      <c r="AB1980" s="297"/>
      <c r="AC1980" s="298"/>
      <c r="AD1980" s="205">
        <f>'Art. 121'!AF1904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96" t="s">
        <v>2557</v>
      </c>
      <c r="B1981" s="297"/>
      <c r="C1981" s="297"/>
      <c r="D1981" s="297"/>
      <c r="E1981" s="297"/>
      <c r="F1981" s="297"/>
      <c r="G1981" s="297"/>
      <c r="H1981" s="297"/>
      <c r="I1981" s="297"/>
      <c r="J1981" s="297"/>
      <c r="K1981" s="297"/>
      <c r="L1981" s="297"/>
      <c r="M1981" s="297"/>
      <c r="N1981" s="297"/>
      <c r="O1981" s="297"/>
      <c r="P1981" s="297"/>
      <c r="Q1981" s="297"/>
      <c r="R1981" s="297"/>
      <c r="S1981" s="297"/>
      <c r="T1981" s="297"/>
      <c r="U1981" s="297"/>
      <c r="V1981" s="297"/>
      <c r="W1981" s="297"/>
      <c r="X1981" s="297"/>
      <c r="Y1981" s="297"/>
      <c r="Z1981" s="297"/>
      <c r="AA1981" s="297"/>
      <c r="AB1981" s="297"/>
      <c r="AC1981" s="298"/>
      <c r="AD1981" s="205">
        <f>'Art. 121'!AF1905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96" t="s">
        <v>2558</v>
      </c>
      <c r="B1982" s="297"/>
      <c r="C1982" s="297"/>
      <c r="D1982" s="297"/>
      <c r="E1982" s="297"/>
      <c r="F1982" s="297"/>
      <c r="G1982" s="297"/>
      <c r="H1982" s="297"/>
      <c r="I1982" s="297"/>
      <c r="J1982" s="297"/>
      <c r="K1982" s="297"/>
      <c r="L1982" s="297"/>
      <c r="M1982" s="297"/>
      <c r="N1982" s="297"/>
      <c r="O1982" s="297"/>
      <c r="P1982" s="297"/>
      <c r="Q1982" s="297"/>
      <c r="R1982" s="297"/>
      <c r="S1982" s="297"/>
      <c r="T1982" s="297"/>
      <c r="U1982" s="297"/>
      <c r="V1982" s="297"/>
      <c r="W1982" s="297"/>
      <c r="X1982" s="297"/>
      <c r="Y1982" s="297"/>
      <c r="Z1982" s="297"/>
      <c r="AA1982" s="297"/>
      <c r="AB1982" s="297"/>
      <c r="AC1982" s="298"/>
      <c r="AD1982" s="205">
        <f>'Art. 121'!AF1906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96" t="s">
        <v>2559</v>
      </c>
      <c r="B1983" s="297"/>
      <c r="C1983" s="297"/>
      <c r="D1983" s="297"/>
      <c r="E1983" s="297"/>
      <c r="F1983" s="297"/>
      <c r="G1983" s="297"/>
      <c r="H1983" s="297"/>
      <c r="I1983" s="297"/>
      <c r="J1983" s="297"/>
      <c r="K1983" s="297"/>
      <c r="L1983" s="297"/>
      <c r="M1983" s="297"/>
      <c r="N1983" s="297"/>
      <c r="O1983" s="297"/>
      <c r="P1983" s="297"/>
      <c r="Q1983" s="297"/>
      <c r="R1983" s="297"/>
      <c r="S1983" s="297"/>
      <c r="T1983" s="297"/>
      <c r="U1983" s="297"/>
      <c r="V1983" s="297"/>
      <c r="W1983" s="297"/>
      <c r="X1983" s="297"/>
      <c r="Y1983" s="297"/>
      <c r="Z1983" s="297"/>
      <c r="AA1983" s="297"/>
      <c r="AB1983" s="297"/>
      <c r="AC1983" s="298"/>
      <c r="AD1983" s="205">
        <f>'Art. 121'!AF1907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04" t="s">
        <v>2560</v>
      </c>
      <c r="B1984" s="304"/>
      <c r="C1984" s="304"/>
      <c r="D1984" s="304"/>
      <c r="E1984" s="304"/>
      <c r="F1984" s="304"/>
      <c r="G1984" s="304"/>
      <c r="H1984" s="304"/>
      <c r="I1984" s="304"/>
      <c r="J1984" s="304"/>
      <c r="K1984" s="304"/>
      <c r="L1984" s="304"/>
      <c r="M1984" s="304"/>
      <c r="N1984" s="304"/>
      <c r="O1984" s="304"/>
      <c r="P1984" s="304"/>
      <c r="Q1984" s="304"/>
      <c r="R1984" s="304"/>
      <c r="S1984" s="304"/>
      <c r="T1984" s="304"/>
      <c r="U1984" s="304"/>
      <c r="V1984" s="304"/>
      <c r="W1984" s="304"/>
      <c r="X1984" s="304"/>
      <c r="Y1984" s="304"/>
      <c r="Z1984" s="304"/>
      <c r="AA1984" s="304"/>
      <c r="AB1984" s="304"/>
      <c r="AC1984" s="304"/>
      <c r="AD1984" s="304"/>
      <c r="AE1984" s="91">
        <f>SUM(AE1977:AE1983)</f>
        <v>0</v>
      </c>
      <c r="AF1984" s="63"/>
      <c r="AG1984" s="94">
        <f>SUM(AG1979:AG1983)</f>
        <v>0</v>
      </c>
      <c r="AH1984" s="95"/>
      <c r="AI1984" s="96"/>
      <c r="AJ1984" s="96"/>
      <c r="AK1984" s="96"/>
    </row>
    <row r="1985" spans="1:37" ht="25.35" customHeight="1">
      <c r="A1985" s="302" t="s">
        <v>2561</v>
      </c>
      <c r="B1985" s="302"/>
      <c r="C1985" s="302"/>
      <c r="D1985" s="302"/>
      <c r="E1985" s="302"/>
      <c r="F1985" s="302"/>
      <c r="G1985" s="302"/>
      <c r="H1985" s="302"/>
      <c r="I1985" s="302"/>
      <c r="J1985" s="302"/>
      <c r="K1985" s="302"/>
      <c r="L1985" s="302"/>
      <c r="M1985" s="302"/>
      <c r="N1985" s="302"/>
      <c r="O1985" s="302"/>
      <c r="P1985" s="302"/>
      <c r="Q1985" s="302"/>
      <c r="R1985" s="302"/>
      <c r="S1985" s="302"/>
      <c r="T1985" s="302"/>
      <c r="U1985" s="302"/>
      <c r="V1985" s="302"/>
      <c r="W1985" s="302"/>
      <c r="X1985" s="302"/>
      <c r="Y1985" s="302"/>
      <c r="Z1985" s="302"/>
      <c r="AA1985" s="302"/>
      <c r="AB1985" s="302"/>
      <c r="AC1985" s="302"/>
      <c r="AD1985" s="302"/>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94" t="s">
        <v>2562</v>
      </c>
      <c r="B1988" s="294"/>
      <c r="C1988" s="294"/>
      <c r="D1988" s="294"/>
      <c r="E1988" s="294"/>
      <c r="F1988" s="294"/>
      <c r="G1988" s="294"/>
      <c r="H1988" s="294"/>
      <c r="I1988" s="294"/>
      <c r="J1988" s="294"/>
      <c r="K1988" s="294"/>
      <c r="L1988" s="294"/>
      <c r="M1988" s="294"/>
      <c r="N1988" s="294"/>
      <c r="O1988" s="294"/>
      <c r="P1988" s="294"/>
      <c r="Q1988" s="294"/>
      <c r="R1988" s="294"/>
      <c r="S1988" s="294"/>
      <c r="T1988" s="294"/>
      <c r="U1988" s="294"/>
      <c r="V1988" s="294"/>
      <c r="W1988" s="294"/>
      <c r="X1988" s="294"/>
      <c r="Y1988" s="294"/>
      <c r="Z1988" s="294"/>
      <c r="AA1988" s="294"/>
      <c r="AB1988" s="294"/>
      <c r="AC1988" s="294"/>
      <c r="AD1988" s="204"/>
      <c r="AE1988" s="204"/>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03" t="s">
        <v>44</v>
      </c>
      <c r="B1991" s="303"/>
      <c r="C1991" s="303"/>
      <c r="D1991" s="303"/>
      <c r="E1991" s="303"/>
      <c r="F1991" s="303"/>
      <c r="G1991" s="303"/>
      <c r="H1991" s="303"/>
      <c r="I1991" s="303"/>
      <c r="J1991" s="303"/>
      <c r="K1991" s="303"/>
      <c r="L1991" s="303"/>
      <c r="M1991" s="303"/>
      <c r="N1991" s="303"/>
      <c r="O1991" s="303"/>
      <c r="P1991" s="303"/>
      <c r="Q1991" s="303"/>
      <c r="R1991" s="303"/>
      <c r="S1991" s="303"/>
      <c r="T1991" s="303"/>
      <c r="U1991" s="303"/>
      <c r="V1991" s="303"/>
      <c r="W1991" s="303"/>
      <c r="X1991" s="303"/>
      <c r="Y1991" s="303"/>
      <c r="Z1991" s="303"/>
      <c r="AA1991" s="303"/>
      <c r="AB1991" s="303"/>
      <c r="AC1991" s="303"/>
      <c r="AD1991" s="67" t="s">
        <v>67</v>
      </c>
      <c r="AE1991" s="201" t="s">
        <v>9</v>
      </c>
      <c r="AF1991" s="89" t="s">
        <v>1877</v>
      </c>
      <c r="AG1991" s="89" t="s">
        <v>1878</v>
      </c>
      <c r="AH1991" s="89" t="s">
        <v>1879</v>
      </c>
      <c r="AI1991" s="90" t="s">
        <v>1880</v>
      </c>
      <c r="AJ1991" s="89"/>
      <c r="AK1991" s="90" t="s">
        <v>1881</v>
      </c>
    </row>
    <row r="1992" spans="1:37" ht="25.35" customHeight="1" thickTop="1" thickBot="1">
      <c r="A1992" s="261" t="s">
        <v>980</v>
      </c>
      <c r="B1992" s="261"/>
      <c r="C1992" s="261"/>
      <c r="D1992" s="261"/>
      <c r="E1992" s="261"/>
      <c r="F1992" s="261"/>
      <c r="G1992" s="261"/>
      <c r="H1992" s="261"/>
      <c r="I1992" s="261"/>
      <c r="J1992" s="261"/>
      <c r="K1992" s="261"/>
      <c r="L1992" s="261"/>
      <c r="M1992" s="261"/>
      <c r="N1992" s="261"/>
      <c r="O1992" s="261"/>
      <c r="P1992" s="261"/>
      <c r="Q1992" s="261"/>
      <c r="R1992" s="261"/>
      <c r="S1992" s="261"/>
      <c r="T1992" s="261"/>
      <c r="U1992" s="261"/>
      <c r="V1992" s="261"/>
      <c r="W1992" s="261"/>
      <c r="X1992" s="261"/>
      <c r="Y1992" s="261"/>
      <c r="Z1992" s="261"/>
      <c r="AA1992" s="261"/>
      <c r="AB1992" s="261"/>
      <c r="AC1992" s="261"/>
      <c r="AD1992" s="205">
        <f>'Art. 121'!AF1916</f>
        <v>2</v>
      </c>
      <c r="AE1992" s="91">
        <f t="shared" ref="AE1992:AE1998" si="350">IF(AG1992=1,AK1992,AG1992)</f>
        <v>0.68027210884353739</v>
      </c>
      <c r="AF1992">
        <f t="shared" ref="AF1992:AF1998" si="351">AD1992/2</f>
        <v>1</v>
      </c>
      <c r="AG1992" s="89">
        <f t="shared" ref="AG1992:AG1998" si="352">IF(AND(AF1992&gt;=0,AF1992&lt;=1),1,"No aplica")</f>
        <v>1</v>
      </c>
      <c r="AH1992" s="92">
        <f t="shared" ref="AH1992:AH1998" si="353">AD1992/(AG1992*2)</f>
        <v>1</v>
      </c>
      <c r="AI1992" s="93">
        <f t="shared" ref="AI1992:AI1998" si="354">IF(AG1992=1,AG1992/$AG$1999,"No aplica")</f>
        <v>0.14285714285714285</v>
      </c>
      <c r="AJ1992" s="93">
        <f t="shared" ref="AJ1992:AJ1998" si="355">AF1992*AI1992</f>
        <v>0.14285714285714285</v>
      </c>
      <c r="AK1992" s="93">
        <f t="shared" ref="AK1992:AK1998" si="356">AJ1992*$AE$23</f>
        <v>0.68027210884353739</v>
      </c>
    </row>
    <row r="1993" spans="1:37" ht="25.35" customHeight="1" thickTop="1" thickBot="1">
      <c r="A1993" s="261" t="s">
        <v>981</v>
      </c>
      <c r="B1993" s="261"/>
      <c r="C1993" s="261"/>
      <c r="D1993" s="261"/>
      <c r="E1993" s="261"/>
      <c r="F1993" s="261"/>
      <c r="G1993" s="261"/>
      <c r="H1993" s="261"/>
      <c r="I1993" s="261"/>
      <c r="J1993" s="261"/>
      <c r="K1993" s="261"/>
      <c r="L1993" s="261"/>
      <c r="M1993" s="261"/>
      <c r="N1993" s="261"/>
      <c r="O1993" s="261"/>
      <c r="P1993" s="261"/>
      <c r="Q1993" s="261"/>
      <c r="R1993" s="261"/>
      <c r="S1993" s="261"/>
      <c r="T1993" s="261"/>
      <c r="U1993" s="261"/>
      <c r="V1993" s="261"/>
      <c r="W1993" s="261"/>
      <c r="X1993" s="261"/>
      <c r="Y1993" s="261"/>
      <c r="Z1993" s="261"/>
      <c r="AA1993" s="261"/>
      <c r="AB1993" s="261"/>
      <c r="AC1993" s="261"/>
      <c r="AD1993" s="205">
        <f>'Art. 121'!AF1917</f>
        <v>2</v>
      </c>
      <c r="AE1993" s="91">
        <f t="shared" si="350"/>
        <v>0.68027210884353739</v>
      </c>
      <c r="AF1993">
        <f t="shared" si="351"/>
        <v>1</v>
      </c>
      <c r="AG1993" s="89">
        <f t="shared" si="352"/>
        <v>1</v>
      </c>
      <c r="AH1993" s="92">
        <f t="shared" si="353"/>
        <v>1</v>
      </c>
      <c r="AI1993" s="93">
        <f t="shared" si="354"/>
        <v>0.14285714285714285</v>
      </c>
      <c r="AJ1993" s="93">
        <f t="shared" si="355"/>
        <v>0.14285714285714285</v>
      </c>
      <c r="AK1993" s="93">
        <f t="shared" si="356"/>
        <v>0.68027210884353739</v>
      </c>
    </row>
    <row r="1994" spans="1:37" ht="25.35" customHeight="1" thickTop="1" thickBot="1">
      <c r="A1994" s="261" t="s">
        <v>2563</v>
      </c>
      <c r="B1994" s="261"/>
      <c r="C1994" s="261"/>
      <c r="D1994" s="261"/>
      <c r="E1994" s="261"/>
      <c r="F1994" s="261"/>
      <c r="G1994" s="261"/>
      <c r="H1994" s="261"/>
      <c r="I1994" s="261"/>
      <c r="J1994" s="261"/>
      <c r="K1994" s="261"/>
      <c r="L1994" s="261"/>
      <c r="M1994" s="261"/>
      <c r="N1994" s="261"/>
      <c r="O1994" s="261"/>
      <c r="P1994" s="261"/>
      <c r="Q1994" s="261"/>
      <c r="R1994" s="261"/>
      <c r="S1994" s="261"/>
      <c r="T1994" s="261"/>
      <c r="U1994" s="261"/>
      <c r="V1994" s="261"/>
      <c r="W1994" s="261"/>
      <c r="X1994" s="261"/>
      <c r="Y1994" s="261"/>
      <c r="Z1994" s="261"/>
      <c r="AA1994" s="261"/>
      <c r="AB1994" s="261"/>
      <c r="AC1994" s="261"/>
      <c r="AD1994" s="205">
        <f>'Art. 121'!AF1918</f>
        <v>1</v>
      </c>
      <c r="AE1994" s="91">
        <f t="shared" si="350"/>
        <v>0.3401360544217687</v>
      </c>
      <c r="AF1994">
        <f t="shared" si="351"/>
        <v>0.5</v>
      </c>
      <c r="AG1994" s="89">
        <f t="shared" si="352"/>
        <v>1</v>
      </c>
      <c r="AH1994" s="92">
        <f t="shared" si="353"/>
        <v>0.5</v>
      </c>
      <c r="AI1994" s="93">
        <f t="shared" si="354"/>
        <v>0.14285714285714285</v>
      </c>
      <c r="AJ1994" s="93">
        <f t="shared" si="355"/>
        <v>7.1428571428571425E-2</v>
      </c>
      <c r="AK1994" s="93">
        <f t="shared" si="356"/>
        <v>0.3401360544217687</v>
      </c>
    </row>
    <row r="1995" spans="1:37" ht="25.35" customHeight="1" thickTop="1" thickBot="1">
      <c r="A1995" s="261" t="s">
        <v>2564</v>
      </c>
      <c r="B1995" s="261"/>
      <c r="C1995" s="261"/>
      <c r="D1995" s="261"/>
      <c r="E1995" s="261"/>
      <c r="F1995" s="261"/>
      <c r="G1995" s="261"/>
      <c r="H1995" s="261"/>
      <c r="I1995" s="261"/>
      <c r="J1995" s="261"/>
      <c r="K1995" s="261"/>
      <c r="L1995" s="261"/>
      <c r="M1995" s="261"/>
      <c r="N1995" s="261"/>
      <c r="O1995" s="261"/>
      <c r="P1995" s="261"/>
      <c r="Q1995" s="261"/>
      <c r="R1995" s="261"/>
      <c r="S1995" s="261"/>
      <c r="T1995" s="261"/>
      <c r="U1995" s="261"/>
      <c r="V1995" s="261"/>
      <c r="W1995" s="261"/>
      <c r="X1995" s="261"/>
      <c r="Y1995" s="261"/>
      <c r="Z1995" s="261"/>
      <c r="AA1995" s="261"/>
      <c r="AB1995" s="261"/>
      <c r="AC1995" s="261"/>
      <c r="AD1995" s="205">
        <f>'Art. 121'!AF1919</f>
        <v>1</v>
      </c>
      <c r="AE1995" s="91">
        <f t="shared" si="350"/>
        <v>0.3401360544217687</v>
      </c>
      <c r="AF1995">
        <f t="shared" si="351"/>
        <v>0.5</v>
      </c>
      <c r="AG1995" s="89">
        <f t="shared" si="352"/>
        <v>1</v>
      </c>
      <c r="AH1995" s="92">
        <f t="shared" si="353"/>
        <v>0.5</v>
      </c>
      <c r="AI1995" s="93">
        <f t="shared" si="354"/>
        <v>0.14285714285714285</v>
      </c>
      <c r="AJ1995" s="93">
        <f t="shared" si="355"/>
        <v>7.1428571428571425E-2</v>
      </c>
      <c r="AK1995" s="93">
        <f t="shared" si="356"/>
        <v>0.3401360544217687</v>
      </c>
    </row>
    <row r="1996" spans="1:37" ht="25.35" customHeight="1" thickTop="1" thickBot="1">
      <c r="A1996" s="295" t="s">
        <v>2565</v>
      </c>
      <c r="B1996" s="295"/>
      <c r="C1996" s="295"/>
      <c r="D1996" s="295"/>
      <c r="E1996" s="295"/>
      <c r="F1996" s="295"/>
      <c r="G1996" s="295"/>
      <c r="H1996" s="295"/>
      <c r="I1996" s="295"/>
      <c r="J1996" s="295"/>
      <c r="K1996" s="295"/>
      <c r="L1996" s="295"/>
      <c r="M1996" s="295"/>
      <c r="N1996" s="295"/>
      <c r="O1996" s="295"/>
      <c r="P1996" s="295"/>
      <c r="Q1996" s="295"/>
      <c r="R1996" s="295"/>
      <c r="S1996" s="295"/>
      <c r="T1996" s="295"/>
      <c r="U1996" s="295"/>
      <c r="V1996" s="295"/>
      <c r="W1996" s="295"/>
      <c r="X1996" s="295"/>
      <c r="Y1996" s="295"/>
      <c r="Z1996" s="295"/>
      <c r="AA1996" s="295"/>
      <c r="AB1996" s="295"/>
      <c r="AC1996" s="295"/>
      <c r="AD1996" s="205">
        <f>'Art. 121'!AF1920</f>
        <v>1</v>
      </c>
      <c r="AE1996" s="91">
        <f t="shared" si="350"/>
        <v>0.3401360544217687</v>
      </c>
      <c r="AF1996">
        <f t="shared" si="351"/>
        <v>0.5</v>
      </c>
      <c r="AG1996" s="89">
        <f t="shared" si="352"/>
        <v>1</v>
      </c>
      <c r="AH1996" s="92">
        <f t="shared" si="353"/>
        <v>0.5</v>
      </c>
      <c r="AI1996" s="93">
        <f t="shared" si="354"/>
        <v>0.14285714285714285</v>
      </c>
      <c r="AJ1996" s="93">
        <f t="shared" si="355"/>
        <v>7.1428571428571425E-2</v>
      </c>
      <c r="AK1996" s="93">
        <f t="shared" si="356"/>
        <v>0.3401360544217687</v>
      </c>
    </row>
    <row r="1997" spans="1:37" ht="25.35" customHeight="1" thickTop="1" thickBot="1">
      <c r="A1997" s="295" t="s">
        <v>2566</v>
      </c>
      <c r="B1997" s="295"/>
      <c r="C1997" s="295"/>
      <c r="D1997" s="295"/>
      <c r="E1997" s="295"/>
      <c r="F1997" s="295"/>
      <c r="G1997" s="295"/>
      <c r="H1997" s="295"/>
      <c r="I1997" s="295"/>
      <c r="J1997" s="295"/>
      <c r="K1997" s="295"/>
      <c r="L1997" s="295"/>
      <c r="M1997" s="295"/>
      <c r="N1997" s="295"/>
      <c r="O1997" s="295"/>
      <c r="P1997" s="295"/>
      <c r="Q1997" s="295"/>
      <c r="R1997" s="295"/>
      <c r="S1997" s="295"/>
      <c r="T1997" s="295"/>
      <c r="U1997" s="295"/>
      <c r="V1997" s="295"/>
      <c r="W1997" s="295"/>
      <c r="X1997" s="295"/>
      <c r="Y1997" s="295"/>
      <c r="Z1997" s="295"/>
      <c r="AA1997" s="295"/>
      <c r="AB1997" s="295"/>
      <c r="AC1997" s="295"/>
      <c r="AD1997" s="205">
        <f>'Art. 121'!AF1922</f>
        <v>1</v>
      </c>
      <c r="AE1997" s="91">
        <f t="shared" si="350"/>
        <v>0.3401360544217687</v>
      </c>
      <c r="AF1997">
        <f t="shared" si="351"/>
        <v>0.5</v>
      </c>
      <c r="AG1997" s="89">
        <f t="shared" si="352"/>
        <v>1</v>
      </c>
      <c r="AH1997" s="92">
        <f t="shared" si="353"/>
        <v>0.5</v>
      </c>
      <c r="AI1997" s="93">
        <f t="shared" si="354"/>
        <v>0.14285714285714285</v>
      </c>
      <c r="AJ1997" s="93">
        <f t="shared" si="355"/>
        <v>7.1428571428571425E-2</v>
      </c>
      <c r="AK1997" s="93">
        <f t="shared" si="356"/>
        <v>0.3401360544217687</v>
      </c>
    </row>
    <row r="1998" spans="1:37" ht="25.35" customHeight="1" thickTop="1" thickBot="1">
      <c r="A1998" s="261" t="s">
        <v>2567</v>
      </c>
      <c r="B1998" s="261"/>
      <c r="C1998" s="261"/>
      <c r="D1998" s="261"/>
      <c r="E1998" s="261"/>
      <c r="F1998" s="261"/>
      <c r="G1998" s="261"/>
      <c r="H1998" s="261"/>
      <c r="I1998" s="261"/>
      <c r="J1998" s="261"/>
      <c r="K1998" s="261"/>
      <c r="L1998" s="261"/>
      <c r="M1998" s="261"/>
      <c r="N1998" s="261"/>
      <c r="O1998" s="261"/>
      <c r="P1998" s="261"/>
      <c r="Q1998" s="261"/>
      <c r="R1998" s="261"/>
      <c r="S1998" s="261"/>
      <c r="T1998" s="261"/>
      <c r="U1998" s="261"/>
      <c r="V1998" s="261"/>
      <c r="W1998" s="261"/>
      <c r="X1998" s="261"/>
      <c r="Y1998" s="261"/>
      <c r="Z1998" s="261"/>
      <c r="AA1998" s="261"/>
      <c r="AB1998" s="261"/>
      <c r="AC1998" s="261"/>
      <c r="AD1998" s="205">
        <f>'Art. 121'!AF1939</f>
        <v>1</v>
      </c>
      <c r="AE1998" s="91">
        <f t="shared" si="350"/>
        <v>0.3401360544217687</v>
      </c>
      <c r="AF1998">
        <f t="shared" si="351"/>
        <v>0.5</v>
      </c>
      <c r="AG1998" s="89">
        <f t="shared" si="352"/>
        <v>1</v>
      </c>
      <c r="AH1998" s="92">
        <f t="shared" si="353"/>
        <v>0.5</v>
      </c>
      <c r="AI1998" s="93">
        <f t="shared" si="354"/>
        <v>0.14285714285714285</v>
      </c>
      <c r="AJ1998" s="93">
        <f t="shared" si="355"/>
        <v>7.1428571428571425E-2</v>
      </c>
      <c r="AK1998" s="93">
        <f t="shared" si="356"/>
        <v>0.3401360544217687</v>
      </c>
    </row>
    <row r="1999" spans="1:37" ht="25.35" customHeight="1" thickTop="1">
      <c r="A1999" s="304" t="s">
        <v>2568</v>
      </c>
      <c r="B1999" s="304"/>
      <c r="C1999" s="304"/>
      <c r="D1999" s="304"/>
      <c r="E1999" s="304"/>
      <c r="F1999" s="304"/>
      <c r="G1999" s="304"/>
      <c r="H1999" s="304"/>
      <c r="I1999" s="304"/>
      <c r="J1999" s="304"/>
      <c r="K1999" s="304"/>
      <c r="L1999" s="304"/>
      <c r="M1999" s="304"/>
      <c r="N1999" s="304"/>
      <c r="O1999" s="304"/>
      <c r="P1999" s="304"/>
      <c r="Q1999" s="304"/>
      <c r="R1999" s="304"/>
      <c r="S1999" s="304"/>
      <c r="T1999" s="304"/>
      <c r="U1999" s="304"/>
      <c r="V1999" s="304"/>
      <c r="W1999" s="304"/>
      <c r="X1999" s="304"/>
      <c r="Y1999" s="304"/>
      <c r="Z1999" s="304"/>
      <c r="AA1999" s="304"/>
      <c r="AB1999" s="304"/>
      <c r="AC1999" s="304"/>
      <c r="AD1999" s="304"/>
      <c r="AE1999" s="91">
        <f>SUM(AE1992:AE1998)</f>
        <v>3.0612244897959182</v>
      </c>
      <c r="AF1999" s="63"/>
      <c r="AG1999" s="94">
        <f>SUM(AG1992:AG1998)</f>
        <v>7</v>
      </c>
      <c r="AH1999" s="95"/>
      <c r="AI1999" s="96"/>
      <c r="AJ1999" s="96"/>
      <c r="AK1999" s="96"/>
    </row>
    <row r="2000" spans="1:37" ht="25.35" customHeight="1">
      <c r="A2000" s="302" t="s">
        <v>2569</v>
      </c>
      <c r="B2000" s="302"/>
      <c r="C2000" s="302"/>
      <c r="D2000" s="302"/>
      <c r="E2000" s="302"/>
      <c r="F2000" s="302"/>
      <c r="G2000" s="302"/>
      <c r="H2000" s="302"/>
      <c r="I2000" s="302"/>
      <c r="J2000" s="302"/>
      <c r="K2000" s="302"/>
      <c r="L2000" s="302"/>
      <c r="M2000" s="302"/>
      <c r="N2000" s="302"/>
      <c r="O2000" s="302"/>
      <c r="P2000" s="302"/>
      <c r="Q2000" s="302"/>
      <c r="R2000" s="302"/>
      <c r="S2000" s="302"/>
      <c r="T2000" s="302"/>
      <c r="U2000" s="302"/>
      <c r="V2000" s="302"/>
      <c r="W2000" s="302"/>
      <c r="X2000" s="302"/>
      <c r="Y2000" s="302"/>
      <c r="Z2000" s="302"/>
      <c r="AA2000" s="302"/>
      <c r="AB2000" s="302"/>
      <c r="AC2000" s="302"/>
      <c r="AD2000" s="302"/>
      <c r="AE2000" s="91">
        <f>AE1999/$AE$23*100</f>
        <v>64.285714285714278</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05" t="s">
        <v>79</v>
      </c>
      <c r="B2002" s="305"/>
      <c r="C2002" s="305"/>
      <c r="D2002" s="305"/>
      <c r="E2002" s="305"/>
      <c r="F2002" s="305"/>
      <c r="G2002" s="305"/>
      <c r="H2002" s="305"/>
      <c r="I2002" s="305"/>
      <c r="J2002" s="305"/>
      <c r="K2002" s="305"/>
      <c r="L2002" s="305"/>
      <c r="M2002" s="305"/>
      <c r="N2002" s="305"/>
      <c r="O2002" s="305"/>
      <c r="P2002" s="305"/>
      <c r="Q2002" s="305"/>
      <c r="R2002" s="305"/>
      <c r="S2002" s="305"/>
      <c r="T2002" s="305"/>
      <c r="U2002" s="305"/>
      <c r="V2002" s="305"/>
      <c r="W2002" s="305"/>
      <c r="X2002" s="305"/>
      <c r="Y2002" s="305"/>
      <c r="Z2002" s="305"/>
      <c r="AA2002" s="305"/>
      <c r="AB2002" s="305"/>
      <c r="AC2002" s="305"/>
      <c r="AD2002" s="106" t="s">
        <v>67</v>
      </c>
      <c r="AE2002" s="107" t="s">
        <v>9</v>
      </c>
      <c r="AF2002" s="89" t="s">
        <v>1877</v>
      </c>
      <c r="AG2002" s="89" t="s">
        <v>1878</v>
      </c>
      <c r="AH2002" s="89" t="s">
        <v>1879</v>
      </c>
      <c r="AI2002" s="90" t="s">
        <v>1880</v>
      </c>
      <c r="AJ2002" s="89"/>
      <c r="AK2002" s="90" t="s">
        <v>1881</v>
      </c>
    </row>
    <row r="2003" spans="1:37" ht="25.35" customHeight="1" thickTop="1" thickBot="1">
      <c r="A2003" s="261" t="s">
        <v>1682</v>
      </c>
      <c r="B2003" s="261"/>
      <c r="C2003" s="261"/>
      <c r="D2003" s="261"/>
      <c r="E2003" s="261"/>
      <c r="F2003" s="261"/>
      <c r="G2003" s="261"/>
      <c r="H2003" s="261"/>
      <c r="I2003" s="261"/>
      <c r="J2003" s="261"/>
      <c r="K2003" s="261"/>
      <c r="L2003" s="261"/>
      <c r="M2003" s="261"/>
      <c r="N2003" s="261"/>
      <c r="O2003" s="261"/>
      <c r="P2003" s="261"/>
      <c r="Q2003" s="261"/>
      <c r="R2003" s="261"/>
      <c r="S2003" s="261"/>
      <c r="T2003" s="261"/>
      <c r="U2003" s="261"/>
      <c r="V2003" s="261"/>
      <c r="W2003" s="261"/>
      <c r="X2003" s="261"/>
      <c r="Y2003" s="261"/>
      <c r="Z2003" s="261"/>
      <c r="AA2003" s="261"/>
      <c r="AB2003" s="261"/>
      <c r="AC2003" s="261"/>
      <c r="AD2003" s="205">
        <f>'Art. 121'!AF1942</f>
        <v>2</v>
      </c>
      <c r="AE2003" s="91">
        <f>IF(AG2003=1,AK2003,AG2003)</f>
        <v>0.95238095238095244</v>
      </c>
      <c r="AF2003">
        <f>AD2003/2</f>
        <v>1</v>
      </c>
      <c r="AG2003" s="89">
        <f>IF(AND(AF2003&gt;=0,AF2003&lt;=1),1,"No aplica")</f>
        <v>1</v>
      </c>
      <c r="AH2003" s="92">
        <f>AD2003/(AG2003*2)</f>
        <v>1</v>
      </c>
      <c r="AI2003" s="93">
        <f>IF(AG2003=1,AG2003/$AG$2008,"No aplica")</f>
        <v>0.2</v>
      </c>
      <c r="AJ2003" s="93">
        <f>AF2003*AI2003</f>
        <v>0.2</v>
      </c>
      <c r="AK2003" s="93">
        <f>AJ2003*$AE$23</f>
        <v>0.95238095238095244</v>
      </c>
    </row>
    <row r="2004" spans="1:37" ht="25.35" customHeight="1" thickTop="1" thickBot="1">
      <c r="A2004" s="261" t="s">
        <v>1684</v>
      </c>
      <c r="B2004" s="261"/>
      <c r="C2004" s="261"/>
      <c r="D2004" s="261"/>
      <c r="E2004" s="261"/>
      <c r="F2004" s="261"/>
      <c r="G2004" s="261"/>
      <c r="H2004" s="261"/>
      <c r="I2004" s="261"/>
      <c r="J2004" s="261"/>
      <c r="K2004" s="261"/>
      <c r="L2004" s="261"/>
      <c r="M2004" s="261"/>
      <c r="N2004" s="261"/>
      <c r="O2004" s="261"/>
      <c r="P2004" s="261"/>
      <c r="Q2004" s="261"/>
      <c r="R2004" s="261"/>
      <c r="S2004" s="261"/>
      <c r="T2004" s="261"/>
      <c r="U2004" s="261"/>
      <c r="V2004" s="261"/>
      <c r="W2004" s="261"/>
      <c r="X2004" s="261"/>
      <c r="Y2004" s="261"/>
      <c r="Z2004" s="261"/>
      <c r="AA2004" s="261"/>
      <c r="AB2004" s="261"/>
      <c r="AC2004" s="261"/>
      <c r="AD2004" s="205">
        <f>'Art. 121'!AF1943</f>
        <v>2</v>
      </c>
      <c r="AE2004" s="91">
        <f>IF(AG2004=1,AK2004,AG2004)</f>
        <v>0.95238095238095244</v>
      </c>
      <c r="AF2004">
        <f>AD2004/2</f>
        <v>1</v>
      </c>
      <c r="AG2004" s="89">
        <f>IF(AND(AF2004&gt;=0,AF2004&lt;=1),1,"No aplica")</f>
        <v>1</v>
      </c>
      <c r="AH2004" s="92">
        <f>AD2004/(AG2004*2)</f>
        <v>1</v>
      </c>
      <c r="AI2004" s="93">
        <f>IF(AG2004=1,AG2004/$AG$2008,"No aplica")</f>
        <v>0.2</v>
      </c>
      <c r="AJ2004" s="93">
        <f>AF2004*AI2004</f>
        <v>0.2</v>
      </c>
      <c r="AK2004" s="93">
        <f>AJ2004*$AE$23</f>
        <v>0.95238095238095244</v>
      </c>
    </row>
    <row r="2005" spans="1:37" ht="25.35" customHeight="1" thickTop="1" thickBot="1">
      <c r="A2005" s="261" t="s">
        <v>1686</v>
      </c>
      <c r="B2005" s="261"/>
      <c r="C2005" s="261"/>
      <c r="D2005" s="261"/>
      <c r="E2005" s="261"/>
      <c r="F2005" s="261"/>
      <c r="G2005" s="261"/>
      <c r="H2005" s="261"/>
      <c r="I2005" s="261"/>
      <c r="J2005" s="261"/>
      <c r="K2005" s="261"/>
      <c r="L2005" s="261"/>
      <c r="M2005" s="261"/>
      <c r="N2005" s="261"/>
      <c r="O2005" s="261"/>
      <c r="P2005" s="261"/>
      <c r="Q2005" s="261"/>
      <c r="R2005" s="261"/>
      <c r="S2005" s="261"/>
      <c r="T2005" s="261"/>
      <c r="U2005" s="261"/>
      <c r="V2005" s="261"/>
      <c r="W2005" s="261"/>
      <c r="X2005" s="261"/>
      <c r="Y2005" s="261"/>
      <c r="Z2005" s="261"/>
      <c r="AA2005" s="261"/>
      <c r="AB2005" s="261"/>
      <c r="AC2005" s="261"/>
      <c r="AD2005" s="205">
        <f>'Art. 121'!AF1944</f>
        <v>2</v>
      </c>
      <c r="AE2005" s="91">
        <f>IF(AG2005=1,AK2005,AG2005)</f>
        <v>0.95238095238095244</v>
      </c>
      <c r="AF2005">
        <f>AD2005/2</f>
        <v>1</v>
      </c>
      <c r="AG2005" s="89">
        <f>IF(AND(AF2005&gt;=0,AF2005&lt;=1),1,"No aplica")</f>
        <v>1</v>
      </c>
      <c r="AH2005" s="92">
        <f>AD2005/(AG2005*2)</f>
        <v>1</v>
      </c>
      <c r="AI2005" s="93">
        <f>IF(AG2005=1,AG2005/$AG$2008,"No aplica")</f>
        <v>0.2</v>
      </c>
      <c r="AJ2005" s="93">
        <f>AF2005*AI2005</f>
        <v>0.2</v>
      </c>
      <c r="AK2005" s="93">
        <f>AJ2005*$AE$23</f>
        <v>0.95238095238095244</v>
      </c>
    </row>
    <row r="2006" spans="1:37" ht="25.35" customHeight="1" thickTop="1" thickBot="1">
      <c r="A2006" s="261" t="s">
        <v>1688</v>
      </c>
      <c r="B2006" s="261"/>
      <c r="C2006" s="261"/>
      <c r="D2006" s="261"/>
      <c r="E2006" s="261"/>
      <c r="F2006" s="261"/>
      <c r="G2006" s="261"/>
      <c r="H2006" s="261"/>
      <c r="I2006" s="261"/>
      <c r="J2006" s="261"/>
      <c r="K2006" s="261"/>
      <c r="L2006" s="261"/>
      <c r="M2006" s="261"/>
      <c r="N2006" s="261"/>
      <c r="O2006" s="261"/>
      <c r="P2006" s="261"/>
      <c r="Q2006" s="261"/>
      <c r="R2006" s="261"/>
      <c r="S2006" s="261"/>
      <c r="T2006" s="261"/>
      <c r="U2006" s="261"/>
      <c r="V2006" s="261"/>
      <c r="W2006" s="261"/>
      <c r="X2006" s="261"/>
      <c r="Y2006" s="261"/>
      <c r="Z2006" s="261"/>
      <c r="AA2006" s="261"/>
      <c r="AB2006" s="261"/>
      <c r="AC2006" s="261"/>
      <c r="AD2006" s="205">
        <f>'Art. 121'!AF1945</f>
        <v>1</v>
      </c>
      <c r="AE2006" s="91">
        <f>IF(AG2006=1,AK2006,AG2006)</f>
        <v>0.47619047619047622</v>
      </c>
      <c r="AF2006">
        <f>AD2006/2</f>
        <v>0.5</v>
      </c>
      <c r="AG2006" s="89">
        <f>IF(AND(AF2006&gt;=0,AF2006&lt;=1),1,"No aplica")</f>
        <v>1</v>
      </c>
      <c r="AH2006" s="92">
        <f>AD2006/(AG2006*2)</f>
        <v>0.5</v>
      </c>
      <c r="AI2006" s="93">
        <f>IF(AG2006=1,AG2006/$AG$2008,"No aplica")</f>
        <v>0.2</v>
      </c>
      <c r="AJ2006" s="93">
        <f>AF2006*AI2006</f>
        <v>0.1</v>
      </c>
      <c r="AK2006" s="93">
        <f>AJ2006*$AE$23</f>
        <v>0.47619047619047622</v>
      </c>
    </row>
    <row r="2007" spans="1:37" ht="25.35" customHeight="1" thickTop="1" thickBot="1">
      <c r="A2007" s="261" t="s">
        <v>1690</v>
      </c>
      <c r="B2007" s="261"/>
      <c r="C2007" s="261"/>
      <c r="D2007" s="261"/>
      <c r="E2007" s="261"/>
      <c r="F2007" s="261"/>
      <c r="G2007" s="261"/>
      <c r="H2007" s="261"/>
      <c r="I2007" s="261"/>
      <c r="J2007" s="261"/>
      <c r="K2007" s="261"/>
      <c r="L2007" s="261"/>
      <c r="M2007" s="261"/>
      <c r="N2007" s="261"/>
      <c r="O2007" s="261"/>
      <c r="P2007" s="261"/>
      <c r="Q2007" s="261"/>
      <c r="R2007" s="261"/>
      <c r="S2007" s="261"/>
      <c r="T2007" s="261"/>
      <c r="U2007" s="261"/>
      <c r="V2007" s="261"/>
      <c r="W2007" s="261"/>
      <c r="X2007" s="261"/>
      <c r="Y2007" s="261"/>
      <c r="Z2007" s="261"/>
      <c r="AA2007" s="261"/>
      <c r="AB2007" s="261"/>
      <c r="AC2007" s="261"/>
      <c r="AD2007" s="205">
        <f>'Art. 121'!AF1946</f>
        <v>2</v>
      </c>
      <c r="AE2007" s="91">
        <f>IF(AG2007=1,AK2007,AG2007)</f>
        <v>0.95238095238095244</v>
      </c>
      <c r="AF2007">
        <f>AD2007/2</f>
        <v>1</v>
      </c>
      <c r="AG2007" s="89">
        <f>IF(AND(AF2007&gt;=0,AF2007&lt;=1),1,"No aplica")</f>
        <v>1</v>
      </c>
      <c r="AH2007" s="92">
        <f>AD2007/(AG2007*2)</f>
        <v>1</v>
      </c>
      <c r="AI2007" s="93">
        <f>IF(AG2007=1,AG2007/$AG$2008,"No aplica")</f>
        <v>0.2</v>
      </c>
      <c r="AJ2007" s="93">
        <f>AF2007*AI2007</f>
        <v>0.2</v>
      </c>
      <c r="AK2007" s="93">
        <f>AJ2007*$AE$23</f>
        <v>0.95238095238095244</v>
      </c>
    </row>
    <row r="2008" spans="1:37" ht="25.35" customHeight="1" thickTop="1">
      <c r="A2008" s="304" t="s">
        <v>2570</v>
      </c>
      <c r="B2008" s="304"/>
      <c r="C2008" s="304"/>
      <c r="D2008" s="304"/>
      <c r="E2008" s="304"/>
      <c r="F2008" s="304"/>
      <c r="G2008" s="304"/>
      <c r="H2008" s="304"/>
      <c r="I2008" s="304"/>
      <c r="J2008" s="304"/>
      <c r="K2008" s="304"/>
      <c r="L2008" s="304"/>
      <c r="M2008" s="304"/>
      <c r="N2008" s="304"/>
      <c r="O2008" s="304"/>
      <c r="P2008" s="304"/>
      <c r="Q2008" s="304"/>
      <c r="R2008" s="304"/>
      <c r="S2008" s="304"/>
      <c r="T2008" s="304"/>
      <c r="U2008" s="304"/>
      <c r="V2008" s="304"/>
      <c r="W2008" s="304"/>
      <c r="X2008" s="304"/>
      <c r="Y2008" s="304"/>
      <c r="Z2008" s="304"/>
      <c r="AA2008" s="304"/>
      <c r="AB2008" s="304"/>
      <c r="AC2008" s="304"/>
      <c r="AD2008" s="304"/>
      <c r="AE2008" s="91">
        <f>SUM(AE2001:AE2007)</f>
        <v>4.2857142857142856</v>
      </c>
      <c r="AF2008" s="63"/>
      <c r="AG2008" s="94">
        <f>SUM(AG2003:AG2007)</f>
        <v>5</v>
      </c>
      <c r="AH2008" s="95"/>
      <c r="AI2008" s="96"/>
      <c r="AJ2008" s="96"/>
      <c r="AK2008" s="96"/>
    </row>
    <row r="2009" spans="1:37" ht="25.35" customHeight="1">
      <c r="A2009" s="302" t="s">
        <v>2571</v>
      </c>
      <c r="B2009" s="302"/>
      <c r="C2009" s="302"/>
      <c r="D2009" s="302"/>
      <c r="E2009" s="302"/>
      <c r="F2009" s="302"/>
      <c r="G2009" s="302"/>
      <c r="H2009" s="302"/>
      <c r="I2009" s="302"/>
      <c r="J2009" s="302"/>
      <c r="K2009" s="302"/>
      <c r="L2009" s="302"/>
      <c r="M2009" s="302"/>
      <c r="N2009" s="302"/>
      <c r="O2009" s="302"/>
      <c r="P2009" s="302"/>
      <c r="Q2009" s="302"/>
      <c r="R2009" s="302"/>
      <c r="S2009" s="302"/>
      <c r="T2009" s="302"/>
      <c r="U2009" s="302"/>
      <c r="V2009" s="302"/>
      <c r="W2009" s="302"/>
      <c r="X2009" s="302"/>
      <c r="Y2009" s="302"/>
      <c r="Z2009" s="302"/>
      <c r="AA2009" s="302"/>
      <c r="AB2009" s="302"/>
      <c r="AC2009" s="302"/>
      <c r="AD2009" s="302"/>
      <c r="AE2009" s="91">
        <f>AE2008/$AE$23*100</f>
        <v>90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94" t="s">
        <v>1691</v>
      </c>
      <c r="B2012" s="294"/>
      <c r="C2012" s="294"/>
      <c r="D2012" s="294"/>
      <c r="E2012" s="294"/>
      <c r="F2012" s="294"/>
      <c r="G2012" s="294"/>
      <c r="H2012" s="294"/>
      <c r="I2012" s="294"/>
      <c r="J2012" s="294"/>
      <c r="K2012" s="294"/>
      <c r="L2012" s="294"/>
      <c r="M2012" s="294"/>
      <c r="N2012" s="294"/>
      <c r="O2012" s="294"/>
      <c r="P2012" s="294"/>
      <c r="Q2012" s="294"/>
      <c r="R2012" s="294"/>
      <c r="S2012" s="294"/>
      <c r="T2012" s="294"/>
      <c r="U2012" s="294"/>
      <c r="V2012" s="294"/>
      <c r="W2012" s="294"/>
      <c r="X2012" s="294"/>
      <c r="Y2012" s="294"/>
      <c r="Z2012" s="294"/>
      <c r="AA2012" s="294"/>
      <c r="AB2012" s="294"/>
      <c r="AC2012" s="294"/>
      <c r="AD2012" s="204"/>
      <c r="AE2012" s="204"/>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03" t="s">
        <v>44</v>
      </c>
      <c r="B2015" s="303"/>
      <c r="C2015" s="303"/>
      <c r="D2015" s="303"/>
      <c r="E2015" s="303"/>
      <c r="F2015" s="303"/>
      <c r="G2015" s="303"/>
      <c r="H2015" s="303"/>
      <c r="I2015" s="303"/>
      <c r="J2015" s="303"/>
      <c r="K2015" s="303"/>
      <c r="L2015" s="303"/>
      <c r="M2015" s="303"/>
      <c r="N2015" s="303"/>
      <c r="O2015" s="303"/>
      <c r="P2015" s="303"/>
      <c r="Q2015" s="303"/>
      <c r="R2015" s="303"/>
      <c r="S2015" s="303"/>
      <c r="T2015" s="303"/>
      <c r="U2015" s="303"/>
      <c r="V2015" s="303"/>
      <c r="W2015" s="303"/>
      <c r="X2015" s="303"/>
      <c r="Y2015" s="303"/>
      <c r="Z2015" s="303"/>
      <c r="AA2015" s="303"/>
      <c r="AB2015" s="303"/>
      <c r="AC2015" s="303"/>
      <c r="AD2015" s="67" t="s">
        <v>67</v>
      </c>
      <c r="AE2015" s="201" t="s">
        <v>9</v>
      </c>
      <c r="AF2015" s="89" t="s">
        <v>1877</v>
      </c>
      <c r="AG2015" s="89" t="s">
        <v>1878</v>
      </c>
      <c r="AH2015" s="89" t="s">
        <v>1879</v>
      </c>
      <c r="AI2015" s="90" t="s">
        <v>1880</v>
      </c>
      <c r="AJ2015" s="89"/>
      <c r="AK2015" s="90" t="s">
        <v>1881</v>
      </c>
    </row>
    <row r="2016" spans="1:37" ht="25.35" customHeight="1" thickTop="1" thickBot="1">
      <c r="A2016" s="261" t="s">
        <v>980</v>
      </c>
      <c r="B2016" s="261"/>
      <c r="C2016" s="261"/>
      <c r="D2016" s="261"/>
      <c r="E2016" s="261"/>
      <c r="F2016" s="261"/>
      <c r="G2016" s="261"/>
      <c r="H2016" s="261"/>
      <c r="I2016" s="261"/>
      <c r="J2016" s="261"/>
      <c r="K2016" s="261"/>
      <c r="L2016" s="261"/>
      <c r="M2016" s="261"/>
      <c r="N2016" s="261"/>
      <c r="O2016" s="261"/>
      <c r="P2016" s="261"/>
      <c r="Q2016" s="261"/>
      <c r="R2016" s="261"/>
      <c r="S2016" s="261"/>
      <c r="T2016" s="261"/>
      <c r="U2016" s="261"/>
      <c r="V2016" s="261"/>
      <c r="W2016" s="261"/>
      <c r="X2016" s="261"/>
      <c r="Y2016" s="261"/>
      <c r="Z2016" s="261"/>
      <c r="AA2016" s="261"/>
      <c r="AB2016" s="261"/>
      <c r="AC2016" s="261"/>
      <c r="AD2016" s="205">
        <f>'Art. 121'!AF1955</f>
        <v>2</v>
      </c>
      <c r="AE2016" s="91">
        <f t="shared" ref="AE2016:AE2031" si="357">IF(AG2016=1,AK2016,AG2016)</f>
        <v>0.29761904761904762</v>
      </c>
      <c r="AF2016">
        <f t="shared" ref="AF2016:AF2031" si="358">AD2016/2</f>
        <v>1</v>
      </c>
      <c r="AG2016" s="89">
        <f t="shared" ref="AG2016:AG2031" si="359">IF(AND(AF2016&gt;=0,AF2016&lt;=1),1,"No aplica")</f>
        <v>1</v>
      </c>
      <c r="AH2016" s="92">
        <f t="shared" ref="AH2016:AH2031" si="360">AD2016/(AG2016*2)</f>
        <v>1</v>
      </c>
      <c r="AI2016" s="93">
        <f t="shared" ref="AI2016:AI2031" si="361">IF(AG2016=1,AG2016/$AG$2032,"No aplica")</f>
        <v>6.25E-2</v>
      </c>
      <c r="AJ2016" s="93">
        <f t="shared" ref="AJ2016:AJ2031" si="362">AF2016*AI2016</f>
        <v>6.25E-2</v>
      </c>
      <c r="AK2016" s="93">
        <f t="shared" ref="AK2016:AK2031" si="363">AJ2016*$AE$23</f>
        <v>0.29761904761904762</v>
      </c>
    </row>
    <row r="2017" spans="1:37" ht="25.35" customHeight="1" thickTop="1" thickBot="1">
      <c r="A2017" s="261" t="s">
        <v>981</v>
      </c>
      <c r="B2017" s="261"/>
      <c r="C2017" s="261"/>
      <c r="D2017" s="261"/>
      <c r="E2017" s="261"/>
      <c r="F2017" s="261"/>
      <c r="G2017" s="261"/>
      <c r="H2017" s="261"/>
      <c r="I2017" s="261"/>
      <c r="J2017" s="261"/>
      <c r="K2017" s="261"/>
      <c r="L2017" s="261"/>
      <c r="M2017" s="261"/>
      <c r="N2017" s="261"/>
      <c r="O2017" s="261"/>
      <c r="P2017" s="261"/>
      <c r="Q2017" s="261"/>
      <c r="R2017" s="261"/>
      <c r="S2017" s="261"/>
      <c r="T2017" s="261"/>
      <c r="U2017" s="261"/>
      <c r="V2017" s="261"/>
      <c r="W2017" s="261"/>
      <c r="X2017" s="261"/>
      <c r="Y2017" s="261"/>
      <c r="Z2017" s="261"/>
      <c r="AA2017" s="261"/>
      <c r="AB2017" s="261"/>
      <c r="AC2017" s="261"/>
      <c r="AD2017" s="205">
        <f>'Art. 121'!AF1956</f>
        <v>2</v>
      </c>
      <c r="AE2017" s="91">
        <f t="shared" si="357"/>
        <v>0.29761904761904762</v>
      </c>
      <c r="AF2017">
        <f t="shared" si="358"/>
        <v>1</v>
      </c>
      <c r="AG2017" s="89">
        <f t="shared" si="359"/>
        <v>1</v>
      </c>
      <c r="AH2017" s="92">
        <f t="shared" si="360"/>
        <v>1</v>
      </c>
      <c r="AI2017" s="93">
        <f t="shared" si="361"/>
        <v>6.25E-2</v>
      </c>
      <c r="AJ2017" s="93">
        <f t="shared" si="362"/>
        <v>6.25E-2</v>
      </c>
      <c r="AK2017" s="93">
        <f t="shared" si="363"/>
        <v>0.29761904761904762</v>
      </c>
    </row>
    <row r="2018" spans="1:37" ht="25.35" customHeight="1" thickTop="1" thickBot="1">
      <c r="A2018" s="261" t="s">
        <v>2572</v>
      </c>
      <c r="B2018" s="261"/>
      <c r="C2018" s="261"/>
      <c r="D2018" s="261"/>
      <c r="E2018" s="261"/>
      <c r="F2018" s="261"/>
      <c r="G2018" s="261"/>
      <c r="H2018" s="261"/>
      <c r="I2018" s="261"/>
      <c r="J2018" s="261"/>
      <c r="K2018" s="261"/>
      <c r="L2018" s="261"/>
      <c r="M2018" s="261"/>
      <c r="N2018" s="261"/>
      <c r="O2018" s="261"/>
      <c r="P2018" s="261"/>
      <c r="Q2018" s="261"/>
      <c r="R2018" s="261"/>
      <c r="S2018" s="261"/>
      <c r="T2018" s="261"/>
      <c r="U2018" s="261"/>
      <c r="V2018" s="261"/>
      <c r="W2018" s="261"/>
      <c r="X2018" s="261"/>
      <c r="Y2018" s="261"/>
      <c r="Z2018" s="261"/>
      <c r="AA2018" s="261"/>
      <c r="AB2018" s="261"/>
      <c r="AC2018" s="261"/>
      <c r="AD2018" s="205">
        <f>'Art. 121'!AF1957</f>
        <v>2</v>
      </c>
      <c r="AE2018" s="91">
        <f t="shared" si="357"/>
        <v>0.29761904761904762</v>
      </c>
      <c r="AF2018">
        <f t="shared" si="358"/>
        <v>1</v>
      </c>
      <c r="AG2018" s="89">
        <f t="shared" si="359"/>
        <v>1</v>
      </c>
      <c r="AH2018" s="92">
        <f t="shared" si="360"/>
        <v>1</v>
      </c>
      <c r="AI2018" s="93">
        <f t="shared" si="361"/>
        <v>6.25E-2</v>
      </c>
      <c r="AJ2018" s="93">
        <f t="shared" si="362"/>
        <v>6.25E-2</v>
      </c>
      <c r="AK2018" s="93">
        <f t="shared" si="363"/>
        <v>0.29761904761904762</v>
      </c>
    </row>
    <row r="2019" spans="1:37" ht="25.35" customHeight="1" thickTop="1" thickBot="1">
      <c r="A2019" s="261" t="s">
        <v>2573</v>
      </c>
      <c r="B2019" s="261"/>
      <c r="C2019" s="261"/>
      <c r="D2019" s="261"/>
      <c r="E2019" s="261"/>
      <c r="F2019" s="261"/>
      <c r="G2019" s="261"/>
      <c r="H2019" s="261"/>
      <c r="I2019" s="261"/>
      <c r="J2019" s="261"/>
      <c r="K2019" s="261"/>
      <c r="L2019" s="261"/>
      <c r="M2019" s="261"/>
      <c r="N2019" s="261"/>
      <c r="O2019" s="261"/>
      <c r="P2019" s="261"/>
      <c r="Q2019" s="261"/>
      <c r="R2019" s="261"/>
      <c r="S2019" s="261"/>
      <c r="T2019" s="261"/>
      <c r="U2019" s="261"/>
      <c r="V2019" s="261"/>
      <c r="W2019" s="261"/>
      <c r="X2019" s="261"/>
      <c r="Y2019" s="261"/>
      <c r="Z2019" s="261"/>
      <c r="AA2019" s="261"/>
      <c r="AB2019" s="261"/>
      <c r="AC2019" s="261"/>
      <c r="AD2019" s="205">
        <f>'Art. 121'!AF1958</f>
        <v>2</v>
      </c>
      <c r="AE2019" s="91">
        <f t="shared" si="357"/>
        <v>0.29761904761904762</v>
      </c>
      <c r="AF2019">
        <f t="shared" si="358"/>
        <v>1</v>
      </c>
      <c r="AG2019" s="89">
        <f t="shared" si="359"/>
        <v>1</v>
      </c>
      <c r="AH2019" s="92">
        <f t="shared" si="360"/>
        <v>1</v>
      </c>
      <c r="AI2019" s="93">
        <f t="shared" si="361"/>
        <v>6.25E-2</v>
      </c>
      <c r="AJ2019" s="93">
        <f t="shared" si="362"/>
        <v>6.25E-2</v>
      </c>
      <c r="AK2019" s="93">
        <f t="shared" si="363"/>
        <v>0.29761904761904762</v>
      </c>
    </row>
    <row r="2020" spans="1:37" ht="25.35" customHeight="1" thickTop="1" thickBot="1">
      <c r="A2020" s="295" t="s">
        <v>2574</v>
      </c>
      <c r="B2020" s="295"/>
      <c r="C2020" s="295"/>
      <c r="D2020" s="295"/>
      <c r="E2020" s="295"/>
      <c r="F2020" s="295"/>
      <c r="G2020" s="295"/>
      <c r="H2020" s="295"/>
      <c r="I2020" s="295"/>
      <c r="J2020" s="295"/>
      <c r="K2020" s="295"/>
      <c r="L2020" s="295"/>
      <c r="M2020" s="295"/>
      <c r="N2020" s="295"/>
      <c r="O2020" s="295"/>
      <c r="P2020" s="295"/>
      <c r="Q2020" s="295"/>
      <c r="R2020" s="295"/>
      <c r="S2020" s="295"/>
      <c r="T2020" s="295"/>
      <c r="U2020" s="295"/>
      <c r="V2020" s="295"/>
      <c r="W2020" s="295"/>
      <c r="X2020" s="295"/>
      <c r="Y2020" s="295"/>
      <c r="Z2020" s="295"/>
      <c r="AA2020" s="295"/>
      <c r="AB2020" s="295"/>
      <c r="AC2020" s="295"/>
      <c r="AD2020" s="205">
        <f>'Art. 121'!AF1959</f>
        <v>2</v>
      </c>
      <c r="AE2020" s="91">
        <f t="shared" si="357"/>
        <v>0.29761904761904762</v>
      </c>
      <c r="AF2020">
        <f t="shared" si="358"/>
        <v>1</v>
      </c>
      <c r="AG2020" s="89">
        <f t="shared" si="359"/>
        <v>1</v>
      </c>
      <c r="AH2020" s="92">
        <f t="shared" si="360"/>
        <v>1</v>
      </c>
      <c r="AI2020" s="93">
        <f t="shared" si="361"/>
        <v>6.25E-2</v>
      </c>
      <c r="AJ2020" s="93">
        <f t="shared" si="362"/>
        <v>6.25E-2</v>
      </c>
      <c r="AK2020" s="93">
        <f t="shared" si="363"/>
        <v>0.29761904761904762</v>
      </c>
    </row>
    <row r="2021" spans="1:37" ht="25.35" customHeight="1" thickTop="1" thickBot="1">
      <c r="A2021" s="295" t="s">
        <v>2575</v>
      </c>
      <c r="B2021" s="295"/>
      <c r="C2021" s="295"/>
      <c r="D2021" s="295"/>
      <c r="E2021" s="295"/>
      <c r="F2021" s="295"/>
      <c r="G2021" s="295"/>
      <c r="H2021" s="295"/>
      <c r="I2021" s="295"/>
      <c r="J2021" s="295"/>
      <c r="K2021" s="295"/>
      <c r="L2021" s="295"/>
      <c r="M2021" s="295"/>
      <c r="N2021" s="295"/>
      <c r="O2021" s="295"/>
      <c r="P2021" s="295"/>
      <c r="Q2021" s="295"/>
      <c r="R2021" s="295"/>
      <c r="S2021" s="295"/>
      <c r="T2021" s="295"/>
      <c r="U2021" s="295"/>
      <c r="V2021" s="295"/>
      <c r="W2021" s="295"/>
      <c r="X2021" s="295"/>
      <c r="Y2021" s="295"/>
      <c r="Z2021" s="295"/>
      <c r="AA2021" s="295"/>
      <c r="AB2021" s="295"/>
      <c r="AC2021" s="295"/>
      <c r="AD2021" s="205">
        <f>'Art. 121'!AF1960</f>
        <v>2</v>
      </c>
      <c r="AE2021" s="91">
        <f t="shared" si="357"/>
        <v>0.29761904761904762</v>
      </c>
      <c r="AF2021">
        <f t="shared" si="358"/>
        <v>1</v>
      </c>
      <c r="AG2021" s="89">
        <f t="shared" si="359"/>
        <v>1</v>
      </c>
      <c r="AH2021" s="92">
        <f t="shared" si="360"/>
        <v>1</v>
      </c>
      <c r="AI2021" s="93">
        <f t="shared" si="361"/>
        <v>6.25E-2</v>
      </c>
      <c r="AJ2021" s="93">
        <f t="shared" si="362"/>
        <v>6.25E-2</v>
      </c>
      <c r="AK2021" s="93">
        <f t="shared" si="363"/>
        <v>0.29761904761904762</v>
      </c>
    </row>
    <row r="2022" spans="1:37" ht="25.35" customHeight="1" thickTop="1" thickBot="1">
      <c r="A2022" s="261" t="s">
        <v>2576</v>
      </c>
      <c r="B2022" s="261"/>
      <c r="C2022" s="261"/>
      <c r="D2022" s="261"/>
      <c r="E2022" s="261"/>
      <c r="F2022" s="261"/>
      <c r="G2022" s="261"/>
      <c r="H2022" s="261"/>
      <c r="I2022" s="261"/>
      <c r="J2022" s="261"/>
      <c r="K2022" s="261"/>
      <c r="L2022" s="261"/>
      <c r="M2022" s="261"/>
      <c r="N2022" s="261"/>
      <c r="O2022" s="261"/>
      <c r="P2022" s="261"/>
      <c r="Q2022" s="261"/>
      <c r="R2022" s="261"/>
      <c r="S2022" s="261"/>
      <c r="T2022" s="261"/>
      <c r="U2022" s="261"/>
      <c r="V2022" s="261"/>
      <c r="W2022" s="261"/>
      <c r="X2022" s="261"/>
      <c r="Y2022" s="261"/>
      <c r="Z2022" s="261"/>
      <c r="AA2022" s="261"/>
      <c r="AB2022" s="261"/>
      <c r="AC2022" s="261"/>
      <c r="AD2022" s="205">
        <f>'Art. 121'!AF1961</f>
        <v>2</v>
      </c>
      <c r="AE2022" s="91">
        <f t="shared" si="357"/>
        <v>0.29761904761904762</v>
      </c>
      <c r="AF2022">
        <f t="shared" si="358"/>
        <v>1</v>
      </c>
      <c r="AG2022" s="89">
        <f t="shared" si="359"/>
        <v>1</v>
      </c>
      <c r="AH2022" s="92">
        <f t="shared" si="360"/>
        <v>1</v>
      </c>
      <c r="AI2022" s="93">
        <f t="shared" si="361"/>
        <v>6.25E-2</v>
      </c>
      <c r="AJ2022" s="93">
        <f t="shared" si="362"/>
        <v>6.25E-2</v>
      </c>
      <c r="AK2022" s="93">
        <f t="shared" si="363"/>
        <v>0.29761904761904762</v>
      </c>
    </row>
    <row r="2023" spans="1:37" ht="25.35" customHeight="1" thickTop="1" thickBot="1">
      <c r="A2023" s="261" t="s">
        <v>2577</v>
      </c>
      <c r="B2023" s="261"/>
      <c r="C2023" s="261"/>
      <c r="D2023" s="261"/>
      <c r="E2023" s="261"/>
      <c r="F2023" s="261"/>
      <c r="G2023" s="261"/>
      <c r="H2023" s="261"/>
      <c r="I2023" s="261"/>
      <c r="J2023" s="261"/>
      <c r="K2023" s="261"/>
      <c r="L2023" s="261"/>
      <c r="M2023" s="261"/>
      <c r="N2023" s="261"/>
      <c r="O2023" s="261"/>
      <c r="P2023" s="261"/>
      <c r="Q2023" s="261"/>
      <c r="R2023" s="261"/>
      <c r="S2023" s="261"/>
      <c r="T2023" s="261"/>
      <c r="U2023" s="261"/>
      <c r="V2023" s="261"/>
      <c r="W2023" s="261"/>
      <c r="X2023" s="261"/>
      <c r="Y2023" s="261"/>
      <c r="Z2023" s="261"/>
      <c r="AA2023" s="261"/>
      <c r="AB2023" s="261"/>
      <c r="AC2023" s="261"/>
      <c r="AD2023" s="205">
        <f>'Art. 121'!AF1962</f>
        <v>2</v>
      </c>
      <c r="AE2023" s="91">
        <f t="shared" si="357"/>
        <v>0.29761904761904762</v>
      </c>
      <c r="AF2023">
        <f t="shared" si="358"/>
        <v>1</v>
      </c>
      <c r="AG2023" s="89">
        <f t="shared" si="359"/>
        <v>1</v>
      </c>
      <c r="AH2023" s="92">
        <f t="shared" si="360"/>
        <v>1</v>
      </c>
      <c r="AI2023" s="93">
        <f t="shared" si="361"/>
        <v>6.25E-2</v>
      </c>
      <c r="AJ2023" s="93">
        <f t="shared" si="362"/>
        <v>6.25E-2</v>
      </c>
      <c r="AK2023" s="93">
        <f t="shared" si="363"/>
        <v>0.29761904761904762</v>
      </c>
    </row>
    <row r="2024" spans="1:37" ht="25.35" customHeight="1" thickTop="1" thickBot="1">
      <c r="A2024" s="261" t="s">
        <v>2578</v>
      </c>
      <c r="B2024" s="261"/>
      <c r="C2024" s="261"/>
      <c r="D2024" s="261"/>
      <c r="E2024" s="261"/>
      <c r="F2024" s="261"/>
      <c r="G2024" s="261"/>
      <c r="H2024" s="261"/>
      <c r="I2024" s="261"/>
      <c r="J2024" s="261"/>
      <c r="K2024" s="261"/>
      <c r="L2024" s="261"/>
      <c r="M2024" s="261"/>
      <c r="N2024" s="261"/>
      <c r="O2024" s="261"/>
      <c r="P2024" s="261"/>
      <c r="Q2024" s="261"/>
      <c r="R2024" s="261"/>
      <c r="S2024" s="261"/>
      <c r="T2024" s="261"/>
      <c r="U2024" s="261"/>
      <c r="V2024" s="261"/>
      <c r="W2024" s="261"/>
      <c r="X2024" s="261"/>
      <c r="Y2024" s="261"/>
      <c r="Z2024" s="261"/>
      <c r="AA2024" s="261"/>
      <c r="AB2024" s="261"/>
      <c r="AC2024" s="261"/>
      <c r="AD2024" s="205">
        <f>'Art. 121'!AF1963</f>
        <v>2</v>
      </c>
      <c r="AE2024" s="91">
        <f t="shared" si="357"/>
        <v>0.29761904761904762</v>
      </c>
      <c r="AF2024">
        <f t="shared" si="358"/>
        <v>1</v>
      </c>
      <c r="AG2024" s="89">
        <f t="shared" si="359"/>
        <v>1</v>
      </c>
      <c r="AH2024" s="92">
        <f t="shared" si="360"/>
        <v>1</v>
      </c>
      <c r="AI2024" s="93">
        <f t="shared" si="361"/>
        <v>6.25E-2</v>
      </c>
      <c r="AJ2024" s="93">
        <f t="shared" si="362"/>
        <v>6.25E-2</v>
      </c>
      <c r="AK2024" s="93">
        <f t="shared" si="363"/>
        <v>0.29761904761904762</v>
      </c>
    </row>
    <row r="2025" spans="1:37" ht="25.35" customHeight="1" thickTop="1" thickBot="1">
      <c r="A2025" s="261" t="s">
        <v>2579</v>
      </c>
      <c r="B2025" s="261"/>
      <c r="C2025" s="261"/>
      <c r="D2025" s="261"/>
      <c r="E2025" s="261"/>
      <c r="F2025" s="261"/>
      <c r="G2025" s="261"/>
      <c r="H2025" s="261"/>
      <c r="I2025" s="261"/>
      <c r="J2025" s="261"/>
      <c r="K2025" s="261"/>
      <c r="L2025" s="261"/>
      <c r="M2025" s="261"/>
      <c r="N2025" s="261"/>
      <c r="O2025" s="261"/>
      <c r="P2025" s="261"/>
      <c r="Q2025" s="261"/>
      <c r="R2025" s="261"/>
      <c r="S2025" s="261"/>
      <c r="T2025" s="261"/>
      <c r="U2025" s="261"/>
      <c r="V2025" s="261"/>
      <c r="W2025" s="261"/>
      <c r="X2025" s="261"/>
      <c r="Y2025" s="261"/>
      <c r="Z2025" s="261"/>
      <c r="AA2025" s="261"/>
      <c r="AB2025" s="261"/>
      <c r="AC2025" s="261"/>
      <c r="AD2025" s="205">
        <f>'Art. 121'!AF1964</f>
        <v>2</v>
      </c>
      <c r="AE2025" s="91">
        <f t="shared" si="357"/>
        <v>0.29761904761904762</v>
      </c>
      <c r="AF2025">
        <f t="shared" si="358"/>
        <v>1</v>
      </c>
      <c r="AG2025" s="89">
        <f t="shared" si="359"/>
        <v>1</v>
      </c>
      <c r="AH2025" s="92">
        <f t="shared" si="360"/>
        <v>1</v>
      </c>
      <c r="AI2025" s="93">
        <f t="shared" si="361"/>
        <v>6.25E-2</v>
      </c>
      <c r="AJ2025" s="93">
        <f t="shared" si="362"/>
        <v>6.25E-2</v>
      </c>
      <c r="AK2025" s="93">
        <f t="shared" si="363"/>
        <v>0.29761904761904762</v>
      </c>
    </row>
    <row r="2026" spans="1:37" ht="25.35" customHeight="1" thickTop="1" thickBot="1">
      <c r="A2026" s="261" t="s">
        <v>2580</v>
      </c>
      <c r="B2026" s="261"/>
      <c r="C2026" s="261"/>
      <c r="D2026" s="261"/>
      <c r="E2026" s="261"/>
      <c r="F2026" s="261"/>
      <c r="G2026" s="261"/>
      <c r="H2026" s="261"/>
      <c r="I2026" s="261"/>
      <c r="J2026" s="261"/>
      <c r="K2026" s="261"/>
      <c r="L2026" s="261"/>
      <c r="M2026" s="261"/>
      <c r="N2026" s="261"/>
      <c r="O2026" s="261"/>
      <c r="P2026" s="261"/>
      <c r="Q2026" s="261"/>
      <c r="R2026" s="261"/>
      <c r="S2026" s="261"/>
      <c r="T2026" s="261"/>
      <c r="U2026" s="261"/>
      <c r="V2026" s="261"/>
      <c r="W2026" s="261"/>
      <c r="X2026" s="261"/>
      <c r="Y2026" s="261"/>
      <c r="Z2026" s="261"/>
      <c r="AA2026" s="261"/>
      <c r="AB2026" s="261"/>
      <c r="AC2026" s="261"/>
      <c r="AD2026" s="205">
        <f>'Art. 121'!AF1965</f>
        <v>2</v>
      </c>
      <c r="AE2026" s="91">
        <f t="shared" si="357"/>
        <v>0.29761904761904762</v>
      </c>
      <c r="AF2026">
        <f t="shared" si="358"/>
        <v>1</v>
      </c>
      <c r="AG2026" s="89">
        <f t="shared" si="359"/>
        <v>1</v>
      </c>
      <c r="AH2026" s="92">
        <f t="shared" si="360"/>
        <v>1</v>
      </c>
      <c r="AI2026" s="93">
        <f t="shared" si="361"/>
        <v>6.25E-2</v>
      </c>
      <c r="AJ2026" s="93">
        <f t="shared" si="362"/>
        <v>6.25E-2</v>
      </c>
      <c r="AK2026" s="93">
        <f t="shared" si="363"/>
        <v>0.29761904761904762</v>
      </c>
    </row>
    <row r="2027" spans="1:37" ht="25.35" customHeight="1" thickTop="1" thickBot="1">
      <c r="A2027" s="295" t="s">
        <v>2581</v>
      </c>
      <c r="B2027" s="295"/>
      <c r="C2027" s="295"/>
      <c r="D2027" s="295"/>
      <c r="E2027" s="295"/>
      <c r="F2027" s="295"/>
      <c r="G2027" s="295"/>
      <c r="H2027" s="295"/>
      <c r="I2027" s="295"/>
      <c r="J2027" s="295"/>
      <c r="K2027" s="295"/>
      <c r="L2027" s="295"/>
      <c r="M2027" s="295"/>
      <c r="N2027" s="295"/>
      <c r="O2027" s="295"/>
      <c r="P2027" s="295"/>
      <c r="Q2027" s="295"/>
      <c r="R2027" s="295"/>
      <c r="S2027" s="295"/>
      <c r="T2027" s="295"/>
      <c r="U2027" s="295"/>
      <c r="V2027" s="295"/>
      <c r="W2027" s="295"/>
      <c r="X2027" s="295"/>
      <c r="Y2027" s="295"/>
      <c r="Z2027" s="295"/>
      <c r="AA2027" s="295"/>
      <c r="AB2027" s="295"/>
      <c r="AC2027" s="295"/>
      <c r="AD2027" s="205">
        <f>'Art. 121'!AF1966</f>
        <v>2</v>
      </c>
      <c r="AE2027" s="91">
        <f t="shared" si="357"/>
        <v>0.29761904761904762</v>
      </c>
      <c r="AF2027">
        <f t="shared" si="358"/>
        <v>1</v>
      </c>
      <c r="AG2027" s="89">
        <f t="shared" si="359"/>
        <v>1</v>
      </c>
      <c r="AH2027" s="92">
        <f t="shared" si="360"/>
        <v>1</v>
      </c>
      <c r="AI2027" s="93">
        <f t="shared" si="361"/>
        <v>6.25E-2</v>
      </c>
      <c r="AJ2027" s="93">
        <f t="shared" si="362"/>
        <v>6.25E-2</v>
      </c>
      <c r="AK2027" s="93">
        <f t="shared" si="363"/>
        <v>0.29761904761904762</v>
      </c>
    </row>
    <row r="2028" spans="1:37" ht="25.35" customHeight="1" thickTop="1" thickBot="1">
      <c r="A2028" s="295" t="s">
        <v>2582</v>
      </c>
      <c r="B2028" s="295"/>
      <c r="C2028" s="295"/>
      <c r="D2028" s="295"/>
      <c r="E2028" s="295"/>
      <c r="F2028" s="295"/>
      <c r="G2028" s="295"/>
      <c r="H2028" s="295"/>
      <c r="I2028" s="295"/>
      <c r="J2028" s="295"/>
      <c r="K2028" s="295"/>
      <c r="L2028" s="295"/>
      <c r="M2028" s="295"/>
      <c r="N2028" s="295"/>
      <c r="O2028" s="295"/>
      <c r="P2028" s="295"/>
      <c r="Q2028" s="295"/>
      <c r="R2028" s="295"/>
      <c r="S2028" s="295"/>
      <c r="T2028" s="295"/>
      <c r="U2028" s="295"/>
      <c r="V2028" s="295"/>
      <c r="W2028" s="295"/>
      <c r="X2028" s="295"/>
      <c r="Y2028" s="295"/>
      <c r="Z2028" s="295"/>
      <c r="AA2028" s="295"/>
      <c r="AB2028" s="295"/>
      <c r="AC2028" s="295"/>
      <c r="AD2028" s="205">
        <f>'Art. 121'!AF1967</f>
        <v>1</v>
      </c>
      <c r="AE2028" s="91">
        <f t="shared" si="357"/>
        <v>0.14880952380952381</v>
      </c>
      <c r="AF2028">
        <f t="shared" si="358"/>
        <v>0.5</v>
      </c>
      <c r="AG2028" s="89">
        <f t="shared" si="359"/>
        <v>1</v>
      </c>
      <c r="AH2028" s="92">
        <f t="shared" si="360"/>
        <v>0.5</v>
      </c>
      <c r="AI2028" s="93">
        <f t="shared" si="361"/>
        <v>6.25E-2</v>
      </c>
      <c r="AJ2028" s="93">
        <f t="shared" si="362"/>
        <v>3.125E-2</v>
      </c>
      <c r="AK2028" s="93">
        <f t="shared" si="363"/>
        <v>0.14880952380952381</v>
      </c>
    </row>
    <row r="2029" spans="1:37" ht="25.35" customHeight="1" thickTop="1" thickBot="1">
      <c r="A2029" s="261" t="s">
        <v>2583</v>
      </c>
      <c r="B2029" s="261"/>
      <c r="C2029" s="261"/>
      <c r="D2029" s="261"/>
      <c r="E2029" s="261"/>
      <c r="F2029" s="261"/>
      <c r="G2029" s="261"/>
      <c r="H2029" s="261"/>
      <c r="I2029" s="261"/>
      <c r="J2029" s="261"/>
      <c r="K2029" s="261"/>
      <c r="L2029" s="261"/>
      <c r="M2029" s="261"/>
      <c r="N2029" s="261"/>
      <c r="O2029" s="261"/>
      <c r="P2029" s="261"/>
      <c r="Q2029" s="261"/>
      <c r="R2029" s="261"/>
      <c r="S2029" s="261"/>
      <c r="T2029" s="261"/>
      <c r="U2029" s="261"/>
      <c r="V2029" s="261"/>
      <c r="W2029" s="261"/>
      <c r="X2029" s="261"/>
      <c r="Y2029" s="261"/>
      <c r="Z2029" s="261"/>
      <c r="AA2029" s="261"/>
      <c r="AB2029" s="261"/>
      <c r="AC2029" s="261"/>
      <c r="AD2029" s="205">
        <f>'Art. 121'!AF1968</f>
        <v>1</v>
      </c>
      <c r="AE2029" s="91">
        <f t="shared" si="357"/>
        <v>0.14880952380952381</v>
      </c>
      <c r="AF2029">
        <f t="shared" si="358"/>
        <v>0.5</v>
      </c>
      <c r="AG2029" s="89">
        <f t="shared" si="359"/>
        <v>1</v>
      </c>
      <c r="AH2029" s="92">
        <f t="shared" si="360"/>
        <v>0.5</v>
      </c>
      <c r="AI2029" s="93">
        <f t="shared" si="361"/>
        <v>6.25E-2</v>
      </c>
      <c r="AJ2029" s="93">
        <f t="shared" si="362"/>
        <v>3.125E-2</v>
      </c>
      <c r="AK2029" s="93">
        <f t="shared" si="363"/>
        <v>0.14880952380952381</v>
      </c>
    </row>
    <row r="2030" spans="1:37" ht="25.35" customHeight="1" thickTop="1" thickBot="1">
      <c r="A2030" s="261" t="s">
        <v>2584</v>
      </c>
      <c r="B2030" s="261"/>
      <c r="C2030" s="261"/>
      <c r="D2030" s="261"/>
      <c r="E2030" s="261"/>
      <c r="F2030" s="261"/>
      <c r="G2030" s="261"/>
      <c r="H2030" s="261"/>
      <c r="I2030" s="261"/>
      <c r="J2030" s="261"/>
      <c r="K2030" s="261"/>
      <c r="L2030" s="261"/>
      <c r="M2030" s="261"/>
      <c r="N2030" s="261"/>
      <c r="O2030" s="261"/>
      <c r="P2030" s="261"/>
      <c r="Q2030" s="261"/>
      <c r="R2030" s="261"/>
      <c r="S2030" s="261"/>
      <c r="T2030" s="261"/>
      <c r="U2030" s="261"/>
      <c r="V2030" s="261"/>
      <c r="W2030" s="261"/>
      <c r="X2030" s="261"/>
      <c r="Y2030" s="261"/>
      <c r="Z2030" s="261"/>
      <c r="AA2030" s="261"/>
      <c r="AB2030" s="261"/>
      <c r="AC2030" s="261"/>
      <c r="AD2030" s="205">
        <f>'Art. 121'!AF1969</f>
        <v>1</v>
      </c>
      <c r="AE2030" s="91">
        <f t="shared" si="357"/>
        <v>0.14880952380952381</v>
      </c>
      <c r="AF2030">
        <f t="shared" si="358"/>
        <v>0.5</v>
      </c>
      <c r="AG2030" s="89">
        <f t="shared" si="359"/>
        <v>1</v>
      </c>
      <c r="AH2030" s="92">
        <f t="shared" si="360"/>
        <v>0.5</v>
      </c>
      <c r="AI2030" s="93">
        <f t="shared" si="361"/>
        <v>6.25E-2</v>
      </c>
      <c r="AJ2030" s="93">
        <f t="shared" si="362"/>
        <v>3.125E-2</v>
      </c>
      <c r="AK2030" s="93">
        <f t="shared" si="363"/>
        <v>0.14880952380952381</v>
      </c>
    </row>
    <row r="2031" spans="1:37" ht="25.35" customHeight="1" thickTop="1" thickBot="1">
      <c r="A2031" s="261" t="s">
        <v>2585</v>
      </c>
      <c r="B2031" s="261"/>
      <c r="C2031" s="261"/>
      <c r="D2031" s="261"/>
      <c r="E2031" s="261"/>
      <c r="F2031" s="261"/>
      <c r="G2031" s="261"/>
      <c r="H2031" s="261"/>
      <c r="I2031" s="261"/>
      <c r="J2031" s="261"/>
      <c r="K2031" s="261"/>
      <c r="L2031" s="261"/>
      <c r="M2031" s="261"/>
      <c r="N2031" s="261"/>
      <c r="O2031" s="261"/>
      <c r="P2031" s="261"/>
      <c r="Q2031" s="261"/>
      <c r="R2031" s="261"/>
      <c r="S2031" s="261"/>
      <c r="T2031" s="261"/>
      <c r="U2031" s="261"/>
      <c r="V2031" s="261"/>
      <c r="W2031" s="261"/>
      <c r="X2031" s="261"/>
      <c r="Y2031" s="261"/>
      <c r="Z2031" s="261"/>
      <c r="AA2031" s="261"/>
      <c r="AB2031" s="261"/>
      <c r="AC2031" s="261"/>
      <c r="AD2031" s="205">
        <f>'Art. 121'!AF1970</f>
        <v>1</v>
      </c>
      <c r="AE2031" s="91">
        <f t="shared" si="357"/>
        <v>0.14880952380952381</v>
      </c>
      <c r="AF2031">
        <f t="shared" si="358"/>
        <v>0.5</v>
      </c>
      <c r="AG2031" s="89">
        <f t="shared" si="359"/>
        <v>1</v>
      </c>
      <c r="AH2031" s="92">
        <f t="shared" si="360"/>
        <v>0.5</v>
      </c>
      <c r="AI2031" s="93">
        <f t="shared" si="361"/>
        <v>6.25E-2</v>
      </c>
      <c r="AJ2031" s="93">
        <f t="shared" si="362"/>
        <v>3.125E-2</v>
      </c>
      <c r="AK2031" s="93">
        <f t="shared" si="363"/>
        <v>0.14880952380952381</v>
      </c>
    </row>
    <row r="2032" spans="1:37" ht="25.35" customHeight="1" thickTop="1">
      <c r="A2032" s="304" t="s">
        <v>2586</v>
      </c>
      <c r="B2032" s="304"/>
      <c r="C2032" s="304"/>
      <c r="D2032" s="304"/>
      <c r="E2032" s="304"/>
      <c r="F2032" s="304"/>
      <c r="G2032" s="304"/>
      <c r="H2032" s="304"/>
      <c r="I2032" s="304"/>
      <c r="J2032" s="304"/>
      <c r="K2032" s="304"/>
      <c r="L2032" s="304"/>
      <c r="M2032" s="304"/>
      <c r="N2032" s="304"/>
      <c r="O2032" s="304"/>
      <c r="P2032" s="304"/>
      <c r="Q2032" s="304"/>
      <c r="R2032" s="304"/>
      <c r="S2032" s="304"/>
      <c r="T2032" s="304"/>
      <c r="U2032" s="304"/>
      <c r="V2032" s="304"/>
      <c r="W2032" s="304"/>
      <c r="X2032" s="304"/>
      <c r="Y2032" s="304"/>
      <c r="Z2032" s="304"/>
      <c r="AA2032" s="304"/>
      <c r="AB2032" s="304"/>
      <c r="AC2032" s="304"/>
      <c r="AD2032" s="304"/>
      <c r="AE2032" s="91">
        <f>SUM(AE2016:AE2031)</f>
        <v>4.1666666666666661</v>
      </c>
      <c r="AF2032" s="63"/>
      <c r="AG2032" s="94">
        <f>SUM(AG2016:AG2031)</f>
        <v>16</v>
      </c>
      <c r="AH2032" s="95"/>
      <c r="AI2032" s="96"/>
      <c r="AJ2032" s="96"/>
      <c r="AK2032" s="96"/>
    </row>
    <row r="2033" spans="1:37" ht="25.35" customHeight="1">
      <c r="A2033" s="302" t="s">
        <v>2587</v>
      </c>
      <c r="B2033" s="302"/>
      <c r="C2033" s="302"/>
      <c r="D2033" s="302"/>
      <c r="E2033" s="302"/>
      <c r="F2033" s="302"/>
      <c r="G2033" s="302"/>
      <c r="H2033" s="302"/>
      <c r="I2033" s="302"/>
      <c r="J2033" s="302"/>
      <c r="K2033" s="302"/>
      <c r="L2033" s="302"/>
      <c r="M2033" s="302"/>
      <c r="N2033" s="302"/>
      <c r="O2033" s="302"/>
      <c r="P2033" s="302"/>
      <c r="Q2033" s="302"/>
      <c r="R2033" s="302"/>
      <c r="S2033" s="302"/>
      <c r="T2033" s="302"/>
      <c r="U2033" s="302"/>
      <c r="V2033" s="302"/>
      <c r="W2033" s="302"/>
      <c r="X2033" s="302"/>
      <c r="Y2033" s="302"/>
      <c r="Z2033" s="302"/>
      <c r="AA2033" s="302"/>
      <c r="AB2033" s="302"/>
      <c r="AC2033" s="302"/>
      <c r="AD2033" s="302"/>
      <c r="AE2033" s="91">
        <f>AE2032/$AE$23*100</f>
        <v>87.499999999999986</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05" t="s">
        <v>79</v>
      </c>
      <c r="B2035" s="305"/>
      <c r="C2035" s="305"/>
      <c r="D2035" s="305"/>
      <c r="E2035" s="305"/>
      <c r="F2035" s="305"/>
      <c r="G2035" s="305"/>
      <c r="H2035" s="305"/>
      <c r="I2035" s="305"/>
      <c r="J2035" s="305"/>
      <c r="K2035" s="305"/>
      <c r="L2035" s="305"/>
      <c r="M2035" s="305"/>
      <c r="N2035" s="305"/>
      <c r="O2035" s="305"/>
      <c r="P2035" s="305"/>
      <c r="Q2035" s="305"/>
      <c r="R2035" s="305"/>
      <c r="S2035" s="305"/>
      <c r="T2035" s="305"/>
      <c r="U2035" s="305"/>
      <c r="V2035" s="305"/>
      <c r="W2035" s="305"/>
      <c r="X2035" s="305"/>
      <c r="Y2035" s="305"/>
      <c r="Z2035" s="305"/>
      <c r="AA2035" s="305"/>
      <c r="AB2035" s="305"/>
      <c r="AC2035" s="305"/>
      <c r="AD2035" s="106" t="s">
        <v>67</v>
      </c>
      <c r="AE2035" s="107" t="s">
        <v>9</v>
      </c>
      <c r="AF2035" s="89" t="s">
        <v>1877</v>
      </c>
      <c r="AG2035" s="89" t="s">
        <v>1878</v>
      </c>
      <c r="AH2035" s="89" t="s">
        <v>1879</v>
      </c>
      <c r="AI2035" s="90" t="s">
        <v>1880</v>
      </c>
      <c r="AJ2035" s="89"/>
      <c r="AK2035" s="90" t="s">
        <v>1881</v>
      </c>
    </row>
    <row r="2036" spans="1:37" ht="25.35" customHeight="1" thickTop="1" thickBot="1">
      <c r="A2036" s="261" t="s">
        <v>1800</v>
      </c>
      <c r="B2036" s="261"/>
      <c r="C2036" s="261"/>
      <c r="D2036" s="261"/>
      <c r="E2036" s="261"/>
      <c r="F2036" s="261"/>
      <c r="G2036" s="261"/>
      <c r="H2036" s="261"/>
      <c r="I2036" s="261"/>
      <c r="J2036" s="261"/>
      <c r="K2036" s="261"/>
      <c r="L2036" s="261"/>
      <c r="M2036" s="261"/>
      <c r="N2036" s="261"/>
      <c r="O2036" s="261"/>
      <c r="P2036" s="261"/>
      <c r="Q2036" s="261"/>
      <c r="R2036" s="261"/>
      <c r="S2036" s="261"/>
      <c r="T2036" s="261"/>
      <c r="U2036" s="261"/>
      <c r="V2036" s="261"/>
      <c r="W2036" s="261"/>
      <c r="X2036" s="261"/>
      <c r="Y2036" s="261"/>
      <c r="Z2036" s="261"/>
      <c r="AA2036" s="261"/>
      <c r="AB2036" s="261"/>
      <c r="AC2036" s="261"/>
      <c r="AD2036" s="205">
        <f>'Art. 121'!AF1973</f>
        <v>2</v>
      </c>
      <c r="AE2036" s="91">
        <f>IF(AG2036=1,AK2036,AG2036)</f>
        <v>0.95238095238095244</v>
      </c>
      <c r="AF2036">
        <f>AD2036/2</f>
        <v>1</v>
      </c>
      <c r="AG2036" s="89">
        <f>IF(AND(AF2036&gt;=0,AF2036&lt;=1),1,"No aplica")</f>
        <v>1</v>
      </c>
      <c r="AH2036" s="92">
        <f>AD2036/(AG2036*2)</f>
        <v>1</v>
      </c>
      <c r="AI2036" s="93">
        <f>IF(AG2036=1,AG2036/$AG$2041,"No aplica")</f>
        <v>0.2</v>
      </c>
      <c r="AJ2036" s="93">
        <f>AF2036*AI2036</f>
        <v>0.2</v>
      </c>
      <c r="AK2036" s="93">
        <f>AJ2036*$AE$23</f>
        <v>0.95238095238095244</v>
      </c>
    </row>
    <row r="2037" spans="1:37" ht="25.35" customHeight="1" thickTop="1" thickBot="1">
      <c r="A2037" s="261" t="s">
        <v>1801</v>
      </c>
      <c r="B2037" s="261"/>
      <c r="C2037" s="261"/>
      <c r="D2037" s="261"/>
      <c r="E2037" s="261"/>
      <c r="F2037" s="261"/>
      <c r="G2037" s="261"/>
      <c r="H2037" s="261"/>
      <c r="I2037" s="261"/>
      <c r="J2037" s="261"/>
      <c r="K2037" s="261"/>
      <c r="L2037" s="261"/>
      <c r="M2037" s="261"/>
      <c r="N2037" s="261"/>
      <c r="O2037" s="261"/>
      <c r="P2037" s="261"/>
      <c r="Q2037" s="261"/>
      <c r="R2037" s="261"/>
      <c r="S2037" s="261"/>
      <c r="T2037" s="261"/>
      <c r="U2037" s="261"/>
      <c r="V2037" s="261"/>
      <c r="W2037" s="261"/>
      <c r="X2037" s="261"/>
      <c r="Y2037" s="261"/>
      <c r="Z2037" s="261"/>
      <c r="AA2037" s="261"/>
      <c r="AB2037" s="261"/>
      <c r="AC2037" s="261"/>
      <c r="AD2037" s="205">
        <f>'Art. 121'!AF1974</f>
        <v>2</v>
      </c>
      <c r="AE2037" s="91">
        <f>IF(AG2037=1,AK2037,AG2037)</f>
        <v>0.95238095238095244</v>
      </c>
      <c r="AF2037">
        <f>AD2037/2</f>
        <v>1</v>
      </c>
      <c r="AG2037" s="89">
        <f>IF(AND(AF2037&gt;=0,AF2037&lt;=1),1,"No aplica")</f>
        <v>1</v>
      </c>
      <c r="AH2037" s="92">
        <f>AD2037/(AG2037*2)</f>
        <v>1</v>
      </c>
      <c r="AI2037" s="93">
        <f>IF(AG2037=1,AG2037/$AG$2041,"No aplica")</f>
        <v>0.2</v>
      </c>
      <c r="AJ2037" s="93">
        <f>AF2037*AI2037</f>
        <v>0.2</v>
      </c>
      <c r="AK2037" s="93">
        <f>AJ2037*$AE$23</f>
        <v>0.95238095238095244</v>
      </c>
    </row>
    <row r="2038" spans="1:37" ht="25.35" customHeight="1" thickTop="1" thickBot="1">
      <c r="A2038" s="261" t="s">
        <v>1802</v>
      </c>
      <c r="B2038" s="261"/>
      <c r="C2038" s="261"/>
      <c r="D2038" s="261"/>
      <c r="E2038" s="261"/>
      <c r="F2038" s="261"/>
      <c r="G2038" s="261"/>
      <c r="H2038" s="261"/>
      <c r="I2038" s="261"/>
      <c r="J2038" s="261"/>
      <c r="K2038" s="261"/>
      <c r="L2038" s="261"/>
      <c r="M2038" s="261"/>
      <c r="N2038" s="261"/>
      <c r="O2038" s="261"/>
      <c r="P2038" s="261"/>
      <c r="Q2038" s="261"/>
      <c r="R2038" s="261"/>
      <c r="S2038" s="261"/>
      <c r="T2038" s="261"/>
      <c r="U2038" s="261"/>
      <c r="V2038" s="261"/>
      <c r="W2038" s="261"/>
      <c r="X2038" s="261"/>
      <c r="Y2038" s="261"/>
      <c r="Z2038" s="261"/>
      <c r="AA2038" s="261"/>
      <c r="AB2038" s="261"/>
      <c r="AC2038" s="261"/>
      <c r="AD2038" s="205">
        <f>'Art. 121'!AF1975</f>
        <v>2</v>
      </c>
      <c r="AE2038" s="91">
        <f>IF(AG2038=1,AK2038,AG2038)</f>
        <v>0.95238095238095244</v>
      </c>
      <c r="AF2038">
        <f>AD2038/2</f>
        <v>1</v>
      </c>
      <c r="AG2038" s="89">
        <f>IF(AND(AF2038&gt;=0,AF2038&lt;=1),1,"No aplica")</f>
        <v>1</v>
      </c>
      <c r="AH2038" s="92">
        <f>AD2038/(AG2038*2)</f>
        <v>1</v>
      </c>
      <c r="AI2038" s="93">
        <f>IF(AG2038=1,AG2038/$AG$2041,"No aplica")</f>
        <v>0.2</v>
      </c>
      <c r="AJ2038" s="93">
        <f>AF2038*AI2038</f>
        <v>0.2</v>
      </c>
      <c r="AK2038" s="93">
        <f>AJ2038*$AE$23</f>
        <v>0.95238095238095244</v>
      </c>
    </row>
    <row r="2039" spans="1:37" ht="25.35" customHeight="1" thickTop="1" thickBot="1">
      <c r="A2039" s="261" t="s">
        <v>1803</v>
      </c>
      <c r="B2039" s="261"/>
      <c r="C2039" s="261"/>
      <c r="D2039" s="261"/>
      <c r="E2039" s="261"/>
      <c r="F2039" s="261"/>
      <c r="G2039" s="261"/>
      <c r="H2039" s="261"/>
      <c r="I2039" s="261"/>
      <c r="J2039" s="261"/>
      <c r="K2039" s="261"/>
      <c r="L2039" s="261"/>
      <c r="M2039" s="261"/>
      <c r="N2039" s="261"/>
      <c r="O2039" s="261"/>
      <c r="P2039" s="261"/>
      <c r="Q2039" s="261"/>
      <c r="R2039" s="261"/>
      <c r="S2039" s="261"/>
      <c r="T2039" s="261"/>
      <c r="U2039" s="261"/>
      <c r="V2039" s="261"/>
      <c r="W2039" s="261"/>
      <c r="X2039" s="261"/>
      <c r="Y2039" s="261"/>
      <c r="Z2039" s="261"/>
      <c r="AA2039" s="261"/>
      <c r="AB2039" s="261"/>
      <c r="AC2039" s="261"/>
      <c r="AD2039" s="205">
        <f>'Art. 121'!AF1976</f>
        <v>1</v>
      </c>
      <c r="AE2039" s="91">
        <f>IF(AG2039=1,AK2039,AG2039)</f>
        <v>0.47619047619047622</v>
      </c>
      <c r="AF2039">
        <f>AD2039/2</f>
        <v>0.5</v>
      </c>
      <c r="AG2039" s="89">
        <f>IF(AND(AF2039&gt;=0,AF2039&lt;=1),1,"No aplica")</f>
        <v>1</v>
      </c>
      <c r="AH2039" s="92">
        <f>AD2039/(AG2039*2)</f>
        <v>0.5</v>
      </c>
      <c r="AI2039" s="93">
        <f>IF(AG2039=1,AG2039/$AG$2041,"No aplica")</f>
        <v>0.2</v>
      </c>
      <c r="AJ2039" s="93">
        <f>AF2039*AI2039</f>
        <v>0.1</v>
      </c>
      <c r="AK2039" s="93">
        <f>AJ2039*$AE$23</f>
        <v>0.47619047619047622</v>
      </c>
    </row>
    <row r="2040" spans="1:37" ht="25.35" customHeight="1" thickTop="1" thickBot="1">
      <c r="A2040" s="261" t="s">
        <v>2588</v>
      </c>
      <c r="B2040" s="261"/>
      <c r="C2040" s="261"/>
      <c r="D2040" s="261"/>
      <c r="E2040" s="261"/>
      <c r="F2040" s="261"/>
      <c r="G2040" s="261"/>
      <c r="H2040" s="261"/>
      <c r="I2040" s="261"/>
      <c r="J2040" s="261"/>
      <c r="K2040" s="261"/>
      <c r="L2040" s="261"/>
      <c r="M2040" s="261"/>
      <c r="N2040" s="261"/>
      <c r="O2040" s="261"/>
      <c r="P2040" s="261"/>
      <c r="Q2040" s="261"/>
      <c r="R2040" s="261"/>
      <c r="S2040" s="261"/>
      <c r="T2040" s="261"/>
      <c r="U2040" s="261"/>
      <c r="V2040" s="261"/>
      <c r="W2040" s="261"/>
      <c r="X2040" s="261"/>
      <c r="Y2040" s="261"/>
      <c r="Z2040" s="261"/>
      <c r="AA2040" s="261"/>
      <c r="AB2040" s="261"/>
      <c r="AC2040" s="261"/>
      <c r="AD2040" s="205">
        <f>'Art. 121'!AF1977</f>
        <v>2</v>
      </c>
      <c r="AE2040" s="91">
        <f>IF(AG2040=1,AK2040,AG2040)</f>
        <v>0.95238095238095244</v>
      </c>
      <c r="AF2040">
        <f>AD2040/2</f>
        <v>1</v>
      </c>
      <c r="AG2040" s="89">
        <f>IF(AND(AF2040&gt;=0,AF2040&lt;=1),1,"No aplica")</f>
        <v>1</v>
      </c>
      <c r="AH2040" s="92">
        <f>AD2040/(AG2040*2)</f>
        <v>1</v>
      </c>
      <c r="AI2040" s="93">
        <f>IF(AG2040=1,AG2040/$AG$2041,"No aplica")</f>
        <v>0.2</v>
      </c>
      <c r="AJ2040" s="93">
        <f>AF2040*AI2040</f>
        <v>0.2</v>
      </c>
      <c r="AK2040" s="93">
        <f>AJ2040*$AE$23</f>
        <v>0.95238095238095244</v>
      </c>
    </row>
    <row r="2041" spans="1:37" ht="25.35" customHeight="1" thickTop="1">
      <c r="A2041" s="304" t="s">
        <v>2589</v>
      </c>
      <c r="B2041" s="304"/>
      <c r="C2041" s="304"/>
      <c r="D2041" s="304"/>
      <c r="E2041" s="304"/>
      <c r="F2041" s="304"/>
      <c r="G2041" s="304"/>
      <c r="H2041" s="304"/>
      <c r="I2041" s="304"/>
      <c r="J2041" s="304"/>
      <c r="K2041" s="304"/>
      <c r="L2041" s="304"/>
      <c r="M2041" s="304"/>
      <c r="N2041" s="304"/>
      <c r="O2041" s="304"/>
      <c r="P2041" s="304"/>
      <c r="Q2041" s="304"/>
      <c r="R2041" s="304"/>
      <c r="S2041" s="304"/>
      <c r="T2041" s="304"/>
      <c r="U2041" s="304"/>
      <c r="V2041" s="304"/>
      <c r="W2041" s="304"/>
      <c r="X2041" s="304"/>
      <c r="Y2041" s="304"/>
      <c r="Z2041" s="304"/>
      <c r="AA2041" s="304"/>
      <c r="AB2041" s="304"/>
      <c r="AC2041" s="304"/>
      <c r="AD2041" s="304"/>
      <c r="AE2041" s="91">
        <f>SUM(AE2034:AE2040)</f>
        <v>4.2857142857142856</v>
      </c>
      <c r="AF2041" s="63"/>
      <c r="AG2041" s="94">
        <f>SUM(AG2036:AG2040)</f>
        <v>5</v>
      </c>
      <c r="AH2041" s="95"/>
      <c r="AI2041" s="96"/>
      <c r="AJ2041" s="96"/>
      <c r="AK2041" s="96"/>
    </row>
    <row r="2042" spans="1:37" ht="25.35" customHeight="1">
      <c r="A2042" s="302" t="s">
        <v>2590</v>
      </c>
      <c r="B2042" s="302"/>
      <c r="C2042" s="302"/>
      <c r="D2042" s="302"/>
      <c r="E2042" s="302"/>
      <c r="F2042" s="302"/>
      <c r="G2042" s="302"/>
      <c r="H2042" s="302"/>
      <c r="I2042" s="302"/>
      <c r="J2042" s="302"/>
      <c r="K2042" s="302"/>
      <c r="L2042" s="302"/>
      <c r="M2042" s="302"/>
      <c r="N2042" s="302"/>
      <c r="O2042" s="302"/>
      <c r="P2042" s="302"/>
      <c r="Q2042" s="302"/>
      <c r="R2042" s="302"/>
      <c r="S2042" s="302"/>
      <c r="T2042" s="302"/>
      <c r="U2042" s="302"/>
      <c r="V2042" s="302"/>
      <c r="W2042" s="302"/>
      <c r="X2042" s="302"/>
      <c r="Y2042" s="302"/>
      <c r="Z2042" s="302"/>
      <c r="AA2042" s="302"/>
      <c r="AB2042" s="302"/>
      <c r="AC2042" s="302"/>
      <c r="AD2042" s="302"/>
      <c r="AE2042" s="91">
        <f>AE2041/$AE$23*100</f>
        <v>90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94" t="s">
        <v>1709</v>
      </c>
      <c r="B2045" s="294"/>
      <c r="C2045" s="294"/>
      <c r="D2045" s="294"/>
      <c r="E2045" s="294"/>
      <c r="F2045" s="294"/>
      <c r="G2045" s="294"/>
      <c r="H2045" s="294"/>
      <c r="I2045" s="294"/>
      <c r="J2045" s="294"/>
      <c r="K2045" s="294"/>
      <c r="L2045" s="294"/>
      <c r="M2045" s="294"/>
      <c r="N2045" s="294"/>
      <c r="O2045" s="294"/>
      <c r="P2045" s="294"/>
      <c r="Q2045" s="294"/>
      <c r="R2045" s="294"/>
      <c r="S2045" s="294"/>
      <c r="T2045" s="294"/>
      <c r="U2045" s="294"/>
      <c r="V2045" s="294"/>
      <c r="W2045" s="294"/>
      <c r="X2045" s="294"/>
      <c r="Y2045" s="294"/>
      <c r="Z2045" s="294"/>
      <c r="AA2045" s="294"/>
      <c r="AB2045" s="294"/>
      <c r="AC2045" s="294"/>
      <c r="AD2045" s="204"/>
      <c r="AE2045" s="204"/>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03" t="s">
        <v>44</v>
      </c>
      <c r="B2048" s="303"/>
      <c r="C2048" s="303"/>
      <c r="D2048" s="303"/>
      <c r="E2048" s="303"/>
      <c r="F2048" s="303"/>
      <c r="G2048" s="303"/>
      <c r="H2048" s="303"/>
      <c r="I2048" s="303"/>
      <c r="J2048" s="303"/>
      <c r="K2048" s="303"/>
      <c r="L2048" s="303"/>
      <c r="M2048" s="303"/>
      <c r="N2048" s="303"/>
      <c r="O2048" s="303"/>
      <c r="P2048" s="303"/>
      <c r="Q2048" s="303"/>
      <c r="R2048" s="303"/>
      <c r="S2048" s="303"/>
      <c r="T2048" s="303"/>
      <c r="U2048" s="303"/>
      <c r="V2048" s="303"/>
      <c r="W2048" s="303"/>
      <c r="X2048" s="303"/>
      <c r="Y2048" s="303"/>
      <c r="Z2048" s="303"/>
      <c r="AA2048" s="303"/>
      <c r="AB2048" s="303"/>
      <c r="AC2048" s="303"/>
      <c r="AD2048" s="67" t="s">
        <v>67</v>
      </c>
      <c r="AE2048" s="201" t="s">
        <v>9</v>
      </c>
      <c r="AF2048" s="89" t="s">
        <v>1877</v>
      </c>
      <c r="AG2048" s="89" t="s">
        <v>1878</v>
      </c>
      <c r="AH2048" s="89" t="s">
        <v>1879</v>
      </c>
      <c r="AI2048" s="90" t="s">
        <v>1880</v>
      </c>
      <c r="AJ2048" s="89"/>
      <c r="AK2048" s="90" t="s">
        <v>1881</v>
      </c>
    </row>
    <row r="2049" spans="1:37" ht="25.35" customHeight="1" thickTop="1" thickBot="1">
      <c r="A2049" s="261" t="s">
        <v>2591</v>
      </c>
      <c r="B2049" s="261"/>
      <c r="C2049" s="261"/>
      <c r="D2049" s="261"/>
      <c r="E2049" s="261"/>
      <c r="F2049" s="261"/>
      <c r="G2049" s="261"/>
      <c r="H2049" s="261"/>
      <c r="I2049" s="261"/>
      <c r="J2049" s="261"/>
      <c r="K2049" s="261"/>
      <c r="L2049" s="261"/>
      <c r="M2049" s="261"/>
      <c r="N2049" s="261"/>
      <c r="O2049" s="261"/>
      <c r="P2049" s="261"/>
      <c r="Q2049" s="261"/>
      <c r="R2049" s="261"/>
      <c r="S2049" s="261"/>
      <c r="T2049" s="261"/>
      <c r="U2049" s="261"/>
      <c r="V2049" s="261"/>
      <c r="W2049" s="261"/>
      <c r="X2049" s="261"/>
      <c r="Y2049" s="261"/>
      <c r="Z2049" s="261"/>
      <c r="AA2049" s="261"/>
      <c r="AB2049" s="261"/>
      <c r="AC2049" s="261"/>
      <c r="AD2049" s="205">
        <f>'Art. 121'!AF1986</f>
        <v>3</v>
      </c>
      <c r="AE2049" s="91" t="str">
        <f t="shared" ref="AE2049:AE2064" si="364">IF(AG2049=1,AK2049,AG2049)</f>
        <v>No aplica</v>
      </c>
      <c r="AF2049">
        <f t="shared" ref="AF2049:AF2064" si="365">AD2049/2</f>
        <v>1.5</v>
      </c>
      <c r="AG2049" s="89" t="str">
        <f t="shared" ref="AG2049:AG2064" si="366">IF(AND(AF2049&gt;=0,AF2049&lt;=1),1,"No aplica")</f>
        <v>No aplica</v>
      </c>
      <c r="AH2049" s="92" t="e">
        <f t="shared" ref="AH2049:AH2064" si="367">AD2049/(AG2049*2)</f>
        <v>#VALUE!</v>
      </c>
      <c r="AI2049" s="93" t="str">
        <f t="shared" ref="AI2049:AI2064" si="368">IF(AG2049=1,AG2049/$AG$2065,"No aplica")</f>
        <v>No aplica</v>
      </c>
      <c r="AJ2049" s="93" t="e">
        <f t="shared" ref="AJ2049:AJ2064" si="369">AF2049*AI2049</f>
        <v>#VALUE!</v>
      </c>
      <c r="AK2049" s="93" t="e">
        <f t="shared" ref="AK2049:AK2064" si="370">AJ2049*$AE$23</f>
        <v>#VALUE!</v>
      </c>
    </row>
    <row r="2050" spans="1:37" ht="25.35" customHeight="1" thickTop="1" thickBot="1">
      <c r="A2050" s="261" t="s">
        <v>2592</v>
      </c>
      <c r="B2050" s="261"/>
      <c r="C2050" s="261"/>
      <c r="D2050" s="261"/>
      <c r="E2050" s="261"/>
      <c r="F2050" s="261"/>
      <c r="G2050" s="261"/>
      <c r="H2050" s="261"/>
      <c r="I2050" s="261"/>
      <c r="J2050" s="261"/>
      <c r="K2050" s="261"/>
      <c r="L2050" s="261"/>
      <c r="M2050" s="261"/>
      <c r="N2050" s="261"/>
      <c r="O2050" s="261"/>
      <c r="P2050" s="261"/>
      <c r="Q2050" s="261"/>
      <c r="R2050" s="261"/>
      <c r="S2050" s="261"/>
      <c r="T2050" s="261"/>
      <c r="U2050" s="261"/>
      <c r="V2050" s="261"/>
      <c r="W2050" s="261"/>
      <c r="X2050" s="261"/>
      <c r="Y2050" s="261"/>
      <c r="Z2050" s="261"/>
      <c r="AA2050" s="261"/>
      <c r="AB2050" s="261"/>
      <c r="AC2050" s="261"/>
      <c r="AD2050" s="205">
        <f>'Art. 121'!AF1987</f>
        <v>3</v>
      </c>
      <c r="AE2050" s="91" t="str">
        <f t="shared" si="364"/>
        <v>No aplica</v>
      </c>
      <c r="AF2050">
        <f t="shared" si="365"/>
        <v>1.5</v>
      </c>
      <c r="AG2050" s="89" t="str">
        <f t="shared" si="366"/>
        <v>No aplica</v>
      </c>
      <c r="AH2050" s="92" t="e">
        <f t="shared" si="367"/>
        <v>#VALUE!</v>
      </c>
      <c r="AI2050" s="93" t="str">
        <f t="shared" si="368"/>
        <v>No aplica</v>
      </c>
      <c r="AJ2050" s="93" t="e">
        <f t="shared" si="369"/>
        <v>#VALUE!</v>
      </c>
      <c r="AK2050" s="93" t="e">
        <f t="shared" si="370"/>
        <v>#VALUE!</v>
      </c>
    </row>
    <row r="2051" spans="1:37" ht="25.35" customHeight="1" thickTop="1" thickBot="1">
      <c r="A2051" s="261" t="s">
        <v>2593</v>
      </c>
      <c r="B2051" s="261"/>
      <c r="C2051" s="261"/>
      <c r="D2051" s="261"/>
      <c r="E2051" s="261"/>
      <c r="F2051" s="261"/>
      <c r="G2051" s="261"/>
      <c r="H2051" s="261"/>
      <c r="I2051" s="261"/>
      <c r="J2051" s="261"/>
      <c r="K2051" s="261"/>
      <c r="L2051" s="261"/>
      <c r="M2051" s="261"/>
      <c r="N2051" s="261"/>
      <c r="O2051" s="261"/>
      <c r="P2051" s="261"/>
      <c r="Q2051" s="261"/>
      <c r="R2051" s="261"/>
      <c r="S2051" s="261"/>
      <c r="T2051" s="261"/>
      <c r="U2051" s="261"/>
      <c r="V2051" s="261"/>
      <c r="W2051" s="261"/>
      <c r="X2051" s="261"/>
      <c r="Y2051" s="261"/>
      <c r="Z2051" s="261"/>
      <c r="AA2051" s="261"/>
      <c r="AB2051" s="261"/>
      <c r="AC2051" s="261"/>
      <c r="AD2051" s="205">
        <f>'Art. 121'!AF1988</f>
        <v>3</v>
      </c>
      <c r="AE2051" s="91" t="str">
        <f t="shared" si="364"/>
        <v>No aplica</v>
      </c>
      <c r="AF2051">
        <f t="shared" si="365"/>
        <v>1.5</v>
      </c>
      <c r="AG2051" s="89" t="str">
        <f t="shared" si="366"/>
        <v>No aplica</v>
      </c>
      <c r="AH2051" s="92" t="e">
        <f t="shared" si="367"/>
        <v>#VALUE!</v>
      </c>
      <c r="AI2051" s="93" t="str">
        <f t="shared" si="368"/>
        <v>No aplica</v>
      </c>
      <c r="AJ2051" s="93" t="e">
        <f t="shared" si="369"/>
        <v>#VALUE!</v>
      </c>
      <c r="AK2051" s="93" t="e">
        <f t="shared" si="370"/>
        <v>#VALUE!</v>
      </c>
    </row>
    <row r="2052" spans="1:37" ht="25.35" customHeight="1" thickTop="1" thickBot="1">
      <c r="A2052" s="261" t="s">
        <v>2594</v>
      </c>
      <c r="B2052" s="261"/>
      <c r="C2052" s="261"/>
      <c r="D2052" s="261"/>
      <c r="E2052" s="261"/>
      <c r="F2052" s="261"/>
      <c r="G2052" s="261"/>
      <c r="H2052" s="261"/>
      <c r="I2052" s="261"/>
      <c r="J2052" s="261"/>
      <c r="K2052" s="261"/>
      <c r="L2052" s="261"/>
      <c r="M2052" s="261"/>
      <c r="N2052" s="261"/>
      <c r="O2052" s="261"/>
      <c r="P2052" s="261"/>
      <c r="Q2052" s="261"/>
      <c r="R2052" s="261"/>
      <c r="S2052" s="261"/>
      <c r="T2052" s="261"/>
      <c r="U2052" s="261"/>
      <c r="V2052" s="261"/>
      <c r="W2052" s="261"/>
      <c r="X2052" s="261"/>
      <c r="Y2052" s="261"/>
      <c r="Z2052" s="261"/>
      <c r="AA2052" s="261"/>
      <c r="AB2052" s="261"/>
      <c r="AC2052" s="261"/>
      <c r="AD2052" s="205">
        <f>'Art. 121'!AF1989</f>
        <v>3</v>
      </c>
      <c r="AE2052" s="91" t="str">
        <f t="shared" si="364"/>
        <v>No aplica</v>
      </c>
      <c r="AF2052">
        <f t="shared" si="365"/>
        <v>1.5</v>
      </c>
      <c r="AG2052" s="89" t="str">
        <f t="shared" si="366"/>
        <v>No aplica</v>
      </c>
      <c r="AH2052" s="92" t="e">
        <f t="shared" si="367"/>
        <v>#VALUE!</v>
      </c>
      <c r="AI2052" s="93" t="str">
        <f t="shared" si="368"/>
        <v>No aplica</v>
      </c>
      <c r="AJ2052" s="93" t="e">
        <f t="shared" si="369"/>
        <v>#VALUE!</v>
      </c>
      <c r="AK2052" s="93" t="e">
        <f t="shared" si="370"/>
        <v>#VALUE!</v>
      </c>
    </row>
    <row r="2053" spans="1:37" ht="25.35" customHeight="1" thickTop="1" thickBot="1">
      <c r="A2053" s="295" t="s">
        <v>2595</v>
      </c>
      <c r="B2053" s="295"/>
      <c r="C2053" s="295"/>
      <c r="D2053" s="295"/>
      <c r="E2053" s="295"/>
      <c r="F2053" s="295"/>
      <c r="G2053" s="295"/>
      <c r="H2053" s="295"/>
      <c r="I2053" s="295"/>
      <c r="J2053" s="295"/>
      <c r="K2053" s="295"/>
      <c r="L2053" s="295"/>
      <c r="M2053" s="295"/>
      <c r="N2053" s="295"/>
      <c r="O2053" s="295"/>
      <c r="P2053" s="295"/>
      <c r="Q2053" s="295"/>
      <c r="R2053" s="295"/>
      <c r="S2053" s="295"/>
      <c r="T2053" s="295"/>
      <c r="U2053" s="295"/>
      <c r="V2053" s="295"/>
      <c r="W2053" s="295"/>
      <c r="X2053" s="295"/>
      <c r="Y2053" s="295"/>
      <c r="Z2053" s="295"/>
      <c r="AA2053" s="295"/>
      <c r="AB2053" s="295"/>
      <c r="AC2053" s="295"/>
      <c r="AD2053" s="205">
        <f>'Art. 121'!AF1990</f>
        <v>3</v>
      </c>
      <c r="AE2053" s="91" t="str">
        <f t="shared" si="364"/>
        <v>No aplica</v>
      </c>
      <c r="AF2053">
        <f t="shared" si="365"/>
        <v>1.5</v>
      </c>
      <c r="AG2053" s="89" t="str">
        <f t="shared" si="366"/>
        <v>No aplica</v>
      </c>
      <c r="AH2053" s="92" t="e">
        <f t="shared" si="367"/>
        <v>#VALUE!</v>
      </c>
      <c r="AI2053" s="93" t="str">
        <f t="shared" si="368"/>
        <v>No aplica</v>
      </c>
      <c r="AJ2053" s="93" t="e">
        <f t="shared" si="369"/>
        <v>#VALUE!</v>
      </c>
      <c r="AK2053" s="93" t="e">
        <f t="shared" si="370"/>
        <v>#VALUE!</v>
      </c>
    </row>
    <row r="2054" spans="1:37" ht="25.35" customHeight="1" thickTop="1" thickBot="1">
      <c r="A2054" s="295" t="s">
        <v>2596</v>
      </c>
      <c r="B2054" s="295"/>
      <c r="C2054" s="295"/>
      <c r="D2054" s="295"/>
      <c r="E2054" s="295"/>
      <c r="F2054" s="295"/>
      <c r="G2054" s="295"/>
      <c r="H2054" s="295"/>
      <c r="I2054" s="295"/>
      <c r="J2054" s="295"/>
      <c r="K2054" s="295"/>
      <c r="L2054" s="295"/>
      <c r="M2054" s="295"/>
      <c r="N2054" s="295"/>
      <c r="O2054" s="295"/>
      <c r="P2054" s="295"/>
      <c r="Q2054" s="295"/>
      <c r="R2054" s="295"/>
      <c r="S2054" s="295"/>
      <c r="T2054" s="295"/>
      <c r="U2054" s="295"/>
      <c r="V2054" s="295"/>
      <c r="W2054" s="295"/>
      <c r="X2054" s="295"/>
      <c r="Y2054" s="295"/>
      <c r="Z2054" s="295"/>
      <c r="AA2054" s="295"/>
      <c r="AB2054" s="295"/>
      <c r="AC2054" s="295"/>
      <c r="AD2054" s="205">
        <f>'Art. 121'!AF1991</f>
        <v>3</v>
      </c>
      <c r="AE2054" s="91" t="str">
        <f t="shared" si="364"/>
        <v>No aplica</v>
      </c>
      <c r="AF2054">
        <f t="shared" si="365"/>
        <v>1.5</v>
      </c>
      <c r="AG2054" s="89" t="str">
        <f t="shared" si="366"/>
        <v>No aplica</v>
      </c>
      <c r="AH2054" s="92" t="e">
        <f t="shared" si="367"/>
        <v>#VALUE!</v>
      </c>
      <c r="AI2054" s="93" t="str">
        <f t="shared" si="368"/>
        <v>No aplica</v>
      </c>
      <c r="AJ2054" s="93" t="e">
        <f t="shared" si="369"/>
        <v>#VALUE!</v>
      </c>
      <c r="AK2054" s="93" t="e">
        <f t="shared" si="370"/>
        <v>#VALUE!</v>
      </c>
    </row>
    <row r="2055" spans="1:37" ht="25.35" customHeight="1" thickTop="1" thickBot="1">
      <c r="A2055" s="261" t="s">
        <v>2597</v>
      </c>
      <c r="B2055" s="261"/>
      <c r="C2055" s="261"/>
      <c r="D2055" s="261"/>
      <c r="E2055" s="261"/>
      <c r="F2055" s="261"/>
      <c r="G2055" s="261"/>
      <c r="H2055" s="261"/>
      <c r="I2055" s="261"/>
      <c r="J2055" s="261"/>
      <c r="K2055" s="261"/>
      <c r="L2055" s="261"/>
      <c r="M2055" s="261"/>
      <c r="N2055" s="261"/>
      <c r="O2055" s="261"/>
      <c r="P2055" s="261"/>
      <c r="Q2055" s="261"/>
      <c r="R2055" s="261"/>
      <c r="S2055" s="261"/>
      <c r="T2055" s="261"/>
      <c r="U2055" s="261"/>
      <c r="V2055" s="261"/>
      <c r="W2055" s="261"/>
      <c r="X2055" s="261"/>
      <c r="Y2055" s="261"/>
      <c r="Z2055" s="261"/>
      <c r="AA2055" s="261"/>
      <c r="AB2055" s="261"/>
      <c r="AC2055" s="261"/>
      <c r="AD2055" s="205">
        <f>'Art. 121'!AF1992</f>
        <v>3</v>
      </c>
      <c r="AE2055" s="91" t="str">
        <f t="shared" si="364"/>
        <v>No aplica</v>
      </c>
      <c r="AF2055">
        <f t="shared" si="365"/>
        <v>1.5</v>
      </c>
      <c r="AG2055" s="89" t="str">
        <f t="shared" si="366"/>
        <v>No aplica</v>
      </c>
      <c r="AH2055" s="92" t="e">
        <f t="shared" si="367"/>
        <v>#VALUE!</v>
      </c>
      <c r="AI2055" s="93" t="str">
        <f t="shared" si="368"/>
        <v>No aplica</v>
      </c>
      <c r="AJ2055" s="93" t="e">
        <f t="shared" si="369"/>
        <v>#VALUE!</v>
      </c>
      <c r="AK2055" s="93" t="e">
        <f t="shared" si="370"/>
        <v>#VALUE!</v>
      </c>
    </row>
    <row r="2056" spans="1:37" ht="25.35" customHeight="1" thickTop="1" thickBot="1">
      <c r="A2056" s="261" t="s">
        <v>2598</v>
      </c>
      <c r="B2056" s="261"/>
      <c r="C2056" s="261"/>
      <c r="D2056" s="261"/>
      <c r="E2056" s="261"/>
      <c r="F2056" s="261"/>
      <c r="G2056" s="261"/>
      <c r="H2056" s="261"/>
      <c r="I2056" s="261"/>
      <c r="J2056" s="261"/>
      <c r="K2056" s="261"/>
      <c r="L2056" s="261"/>
      <c r="M2056" s="261"/>
      <c r="N2056" s="261"/>
      <c r="O2056" s="261"/>
      <c r="P2056" s="261"/>
      <c r="Q2056" s="261"/>
      <c r="R2056" s="261"/>
      <c r="S2056" s="261"/>
      <c r="T2056" s="261"/>
      <c r="U2056" s="261"/>
      <c r="V2056" s="261"/>
      <c r="W2056" s="261"/>
      <c r="X2056" s="261"/>
      <c r="Y2056" s="261"/>
      <c r="Z2056" s="261"/>
      <c r="AA2056" s="261"/>
      <c r="AB2056" s="261"/>
      <c r="AC2056" s="261"/>
      <c r="AD2056" s="205">
        <f>'Art. 121'!AF1993</f>
        <v>3</v>
      </c>
      <c r="AE2056" s="91" t="str">
        <f t="shared" si="364"/>
        <v>No aplica</v>
      </c>
      <c r="AF2056">
        <f t="shared" si="365"/>
        <v>1.5</v>
      </c>
      <c r="AG2056" s="89" t="str">
        <f t="shared" si="366"/>
        <v>No aplica</v>
      </c>
      <c r="AH2056" s="92" t="e">
        <f t="shared" si="367"/>
        <v>#VALUE!</v>
      </c>
      <c r="AI2056" s="93" t="str">
        <f t="shared" si="368"/>
        <v>No aplica</v>
      </c>
      <c r="AJ2056" s="93" t="e">
        <f t="shared" si="369"/>
        <v>#VALUE!</v>
      </c>
      <c r="AK2056" s="93" t="e">
        <f t="shared" si="370"/>
        <v>#VALUE!</v>
      </c>
    </row>
    <row r="2057" spans="1:37" ht="25.35" customHeight="1" thickTop="1" thickBot="1">
      <c r="A2057" s="261" t="s">
        <v>2599</v>
      </c>
      <c r="B2057" s="261"/>
      <c r="C2057" s="261"/>
      <c r="D2057" s="261"/>
      <c r="E2057" s="261"/>
      <c r="F2057" s="261"/>
      <c r="G2057" s="261"/>
      <c r="H2057" s="261"/>
      <c r="I2057" s="261"/>
      <c r="J2057" s="261"/>
      <c r="K2057" s="261"/>
      <c r="L2057" s="261"/>
      <c r="M2057" s="261"/>
      <c r="N2057" s="261"/>
      <c r="O2057" s="261"/>
      <c r="P2057" s="261"/>
      <c r="Q2057" s="261"/>
      <c r="R2057" s="261"/>
      <c r="S2057" s="261"/>
      <c r="T2057" s="261"/>
      <c r="U2057" s="261"/>
      <c r="V2057" s="261"/>
      <c r="W2057" s="261"/>
      <c r="X2057" s="261"/>
      <c r="Y2057" s="261"/>
      <c r="Z2057" s="261"/>
      <c r="AA2057" s="261"/>
      <c r="AB2057" s="261"/>
      <c r="AC2057" s="261"/>
      <c r="AD2057" s="205">
        <f>'Art. 121'!AF1994</f>
        <v>3</v>
      </c>
      <c r="AE2057" s="91" t="str">
        <f t="shared" si="364"/>
        <v>No aplica</v>
      </c>
      <c r="AF2057">
        <f t="shared" si="365"/>
        <v>1.5</v>
      </c>
      <c r="AG2057" s="89" t="str">
        <f t="shared" si="366"/>
        <v>No aplica</v>
      </c>
      <c r="AH2057" s="92" t="e">
        <f t="shared" si="367"/>
        <v>#VALUE!</v>
      </c>
      <c r="AI2057" s="93" t="str">
        <f t="shared" si="368"/>
        <v>No aplica</v>
      </c>
      <c r="AJ2057" s="93" t="e">
        <f t="shared" si="369"/>
        <v>#VALUE!</v>
      </c>
      <c r="AK2057" s="93" t="e">
        <f t="shared" si="370"/>
        <v>#VALUE!</v>
      </c>
    </row>
    <row r="2058" spans="1:37" ht="25.35" customHeight="1" thickTop="1" thickBot="1">
      <c r="A2058" s="261" t="s">
        <v>2600</v>
      </c>
      <c r="B2058" s="261"/>
      <c r="C2058" s="261"/>
      <c r="D2058" s="261"/>
      <c r="E2058" s="261"/>
      <c r="F2058" s="261"/>
      <c r="G2058" s="261"/>
      <c r="H2058" s="261"/>
      <c r="I2058" s="261"/>
      <c r="J2058" s="261"/>
      <c r="K2058" s="261"/>
      <c r="L2058" s="261"/>
      <c r="M2058" s="261"/>
      <c r="N2058" s="261"/>
      <c r="O2058" s="261"/>
      <c r="P2058" s="261"/>
      <c r="Q2058" s="261"/>
      <c r="R2058" s="261"/>
      <c r="S2058" s="261"/>
      <c r="T2058" s="261"/>
      <c r="U2058" s="261"/>
      <c r="V2058" s="261"/>
      <c r="W2058" s="261"/>
      <c r="X2058" s="261"/>
      <c r="Y2058" s="261"/>
      <c r="Z2058" s="261"/>
      <c r="AA2058" s="261"/>
      <c r="AB2058" s="261"/>
      <c r="AC2058" s="261"/>
      <c r="AD2058" s="205">
        <f>'Art. 121'!AF1995</f>
        <v>3</v>
      </c>
      <c r="AE2058" s="91" t="str">
        <f t="shared" si="364"/>
        <v>No aplica</v>
      </c>
      <c r="AF2058">
        <f t="shared" si="365"/>
        <v>1.5</v>
      </c>
      <c r="AG2058" s="89" t="str">
        <f t="shared" si="366"/>
        <v>No aplica</v>
      </c>
      <c r="AH2058" s="92" t="e">
        <f t="shared" si="367"/>
        <v>#VALUE!</v>
      </c>
      <c r="AI2058" s="93" t="str">
        <f t="shared" si="368"/>
        <v>No aplica</v>
      </c>
      <c r="AJ2058" s="93" t="e">
        <f t="shared" si="369"/>
        <v>#VALUE!</v>
      </c>
      <c r="AK2058" s="93" t="e">
        <f t="shared" si="370"/>
        <v>#VALUE!</v>
      </c>
    </row>
    <row r="2059" spans="1:37" ht="25.35" customHeight="1" thickTop="1" thickBot="1">
      <c r="A2059" s="261" t="s">
        <v>2601</v>
      </c>
      <c r="B2059" s="261"/>
      <c r="C2059" s="261"/>
      <c r="D2059" s="261"/>
      <c r="E2059" s="261"/>
      <c r="F2059" s="261"/>
      <c r="G2059" s="261"/>
      <c r="H2059" s="261"/>
      <c r="I2059" s="261"/>
      <c r="J2059" s="261"/>
      <c r="K2059" s="261"/>
      <c r="L2059" s="261"/>
      <c r="M2059" s="261"/>
      <c r="N2059" s="261"/>
      <c r="O2059" s="261"/>
      <c r="P2059" s="261"/>
      <c r="Q2059" s="261"/>
      <c r="R2059" s="261"/>
      <c r="S2059" s="261"/>
      <c r="T2059" s="261"/>
      <c r="U2059" s="261"/>
      <c r="V2059" s="261"/>
      <c r="W2059" s="261"/>
      <c r="X2059" s="261"/>
      <c r="Y2059" s="261"/>
      <c r="Z2059" s="261"/>
      <c r="AA2059" s="261"/>
      <c r="AB2059" s="261"/>
      <c r="AC2059" s="261"/>
      <c r="AD2059" s="205">
        <f>'Art. 121'!AF1996</f>
        <v>3</v>
      </c>
      <c r="AE2059" s="91" t="str">
        <f t="shared" si="364"/>
        <v>No aplica</v>
      </c>
      <c r="AF2059">
        <f t="shared" si="365"/>
        <v>1.5</v>
      </c>
      <c r="AG2059" s="89" t="str">
        <f t="shared" si="366"/>
        <v>No aplica</v>
      </c>
      <c r="AH2059" s="92" t="e">
        <f t="shared" si="367"/>
        <v>#VALUE!</v>
      </c>
      <c r="AI2059" s="93" t="str">
        <f t="shared" si="368"/>
        <v>No aplica</v>
      </c>
      <c r="AJ2059" s="93" t="e">
        <f t="shared" si="369"/>
        <v>#VALUE!</v>
      </c>
      <c r="AK2059" s="93" t="e">
        <f t="shared" si="370"/>
        <v>#VALUE!</v>
      </c>
    </row>
    <row r="2060" spans="1:37" ht="25.35" customHeight="1" thickTop="1" thickBot="1">
      <c r="A2060" s="295" t="s">
        <v>2602</v>
      </c>
      <c r="B2060" s="295"/>
      <c r="C2060" s="295"/>
      <c r="D2060" s="295"/>
      <c r="E2060" s="295"/>
      <c r="F2060" s="295"/>
      <c r="G2060" s="295"/>
      <c r="H2060" s="295"/>
      <c r="I2060" s="295"/>
      <c r="J2060" s="295"/>
      <c r="K2060" s="295"/>
      <c r="L2060" s="295"/>
      <c r="M2060" s="295"/>
      <c r="N2060" s="295"/>
      <c r="O2060" s="295"/>
      <c r="P2060" s="295"/>
      <c r="Q2060" s="295"/>
      <c r="R2060" s="295"/>
      <c r="S2060" s="295"/>
      <c r="T2060" s="295"/>
      <c r="U2060" s="295"/>
      <c r="V2060" s="295"/>
      <c r="W2060" s="295"/>
      <c r="X2060" s="295"/>
      <c r="Y2060" s="295"/>
      <c r="Z2060" s="295"/>
      <c r="AA2060" s="295"/>
      <c r="AB2060" s="295"/>
      <c r="AC2060" s="295"/>
      <c r="AD2060" s="205">
        <f>'Art. 121'!AF1997</f>
        <v>3</v>
      </c>
      <c r="AE2060" s="91" t="str">
        <f t="shared" si="364"/>
        <v>No aplica</v>
      </c>
      <c r="AF2060">
        <f t="shared" si="365"/>
        <v>1.5</v>
      </c>
      <c r="AG2060" s="89" t="str">
        <f t="shared" si="366"/>
        <v>No aplica</v>
      </c>
      <c r="AH2060" s="92" t="e">
        <f t="shared" si="367"/>
        <v>#VALUE!</v>
      </c>
      <c r="AI2060" s="93" t="str">
        <f t="shared" si="368"/>
        <v>No aplica</v>
      </c>
      <c r="AJ2060" s="93" t="e">
        <f t="shared" si="369"/>
        <v>#VALUE!</v>
      </c>
      <c r="AK2060" s="93" t="e">
        <f t="shared" si="370"/>
        <v>#VALUE!</v>
      </c>
    </row>
    <row r="2061" spans="1:37" ht="25.35" customHeight="1" thickTop="1" thickBot="1">
      <c r="A2061" s="295" t="s">
        <v>2603</v>
      </c>
      <c r="B2061" s="295"/>
      <c r="C2061" s="295"/>
      <c r="D2061" s="295"/>
      <c r="E2061" s="295"/>
      <c r="F2061" s="295"/>
      <c r="G2061" s="295"/>
      <c r="H2061" s="295"/>
      <c r="I2061" s="295"/>
      <c r="J2061" s="295"/>
      <c r="K2061" s="295"/>
      <c r="L2061" s="295"/>
      <c r="M2061" s="295"/>
      <c r="N2061" s="295"/>
      <c r="O2061" s="295"/>
      <c r="P2061" s="295"/>
      <c r="Q2061" s="295"/>
      <c r="R2061" s="295"/>
      <c r="S2061" s="295"/>
      <c r="T2061" s="295"/>
      <c r="U2061" s="295"/>
      <c r="V2061" s="295"/>
      <c r="W2061" s="295"/>
      <c r="X2061" s="295"/>
      <c r="Y2061" s="295"/>
      <c r="Z2061" s="295"/>
      <c r="AA2061" s="295"/>
      <c r="AB2061" s="295"/>
      <c r="AC2061" s="295"/>
      <c r="AD2061" s="205">
        <f>'Art. 121'!AF1998</f>
        <v>3</v>
      </c>
      <c r="AE2061" s="91" t="str">
        <f t="shared" si="364"/>
        <v>No aplica</v>
      </c>
      <c r="AF2061">
        <f t="shared" si="365"/>
        <v>1.5</v>
      </c>
      <c r="AG2061" s="89" t="str">
        <f t="shared" si="366"/>
        <v>No aplica</v>
      </c>
      <c r="AH2061" s="92" t="e">
        <f t="shared" si="367"/>
        <v>#VALUE!</v>
      </c>
      <c r="AI2061" s="93" t="str">
        <f t="shared" si="368"/>
        <v>No aplica</v>
      </c>
      <c r="AJ2061" s="93" t="e">
        <f t="shared" si="369"/>
        <v>#VALUE!</v>
      </c>
      <c r="AK2061" s="93" t="e">
        <f t="shared" si="370"/>
        <v>#VALUE!</v>
      </c>
    </row>
    <row r="2062" spans="1:37" ht="25.35" customHeight="1" thickTop="1" thickBot="1">
      <c r="A2062" s="261" t="s">
        <v>2604</v>
      </c>
      <c r="B2062" s="261"/>
      <c r="C2062" s="261"/>
      <c r="D2062" s="261"/>
      <c r="E2062" s="261"/>
      <c r="F2062" s="261"/>
      <c r="G2062" s="261"/>
      <c r="H2062" s="261"/>
      <c r="I2062" s="261"/>
      <c r="J2062" s="261"/>
      <c r="K2062" s="261"/>
      <c r="L2062" s="261"/>
      <c r="M2062" s="261"/>
      <c r="N2062" s="261"/>
      <c r="O2062" s="261"/>
      <c r="P2062" s="261"/>
      <c r="Q2062" s="261"/>
      <c r="R2062" s="261"/>
      <c r="S2062" s="261"/>
      <c r="T2062" s="261"/>
      <c r="U2062" s="261"/>
      <c r="V2062" s="261"/>
      <c r="W2062" s="261"/>
      <c r="X2062" s="261"/>
      <c r="Y2062" s="261"/>
      <c r="Z2062" s="261"/>
      <c r="AA2062" s="261"/>
      <c r="AB2062" s="261"/>
      <c r="AC2062" s="261"/>
      <c r="AD2062" s="205">
        <f>'Art. 121'!AF1999</f>
        <v>3</v>
      </c>
      <c r="AE2062" s="91" t="str">
        <f t="shared" si="364"/>
        <v>No aplica</v>
      </c>
      <c r="AF2062">
        <f t="shared" si="365"/>
        <v>1.5</v>
      </c>
      <c r="AG2062" s="89" t="str">
        <f t="shared" si="366"/>
        <v>No aplica</v>
      </c>
      <c r="AH2062" s="92" t="e">
        <f t="shared" si="367"/>
        <v>#VALUE!</v>
      </c>
      <c r="AI2062" s="93" t="str">
        <f t="shared" si="368"/>
        <v>No aplica</v>
      </c>
      <c r="AJ2062" s="93" t="e">
        <f t="shared" si="369"/>
        <v>#VALUE!</v>
      </c>
      <c r="AK2062" s="93" t="e">
        <f t="shared" si="370"/>
        <v>#VALUE!</v>
      </c>
    </row>
    <row r="2063" spans="1:37" ht="25.35" customHeight="1" thickTop="1" thickBot="1">
      <c r="A2063" s="261" t="s">
        <v>2605</v>
      </c>
      <c r="B2063" s="261"/>
      <c r="C2063" s="261"/>
      <c r="D2063" s="261"/>
      <c r="E2063" s="261"/>
      <c r="F2063" s="261"/>
      <c r="G2063" s="261"/>
      <c r="H2063" s="261"/>
      <c r="I2063" s="261"/>
      <c r="J2063" s="261"/>
      <c r="K2063" s="261"/>
      <c r="L2063" s="261"/>
      <c r="M2063" s="261"/>
      <c r="N2063" s="261"/>
      <c r="O2063" s="261"/>
      <c r="P2063" s="261"/>
      <c r="Q2063" s="261"/>
      <c r="R2063" s="261"/>
      <c r="S2063" s="261"/>
      <c r="T2063" s="261"/>
      <c r="U2063" s="261"/>
      <c r="V2063" s="261"/>
      <c r="W2063" s="261"/>
      <c r="X2063" s="261"/>
      <c r="Y2063" s="261"/>
      <c r="Z2063" s="261"/>
      <c r="AA2063" s="261"/>
      <c r="AB2063" s="261"/>
      <c r="AC2063" s="261"/>
      <c r="AD2063" s="205">
        <f>'Art. 121'!AF2000</f>
        <v>3</v>
      </c>
      <c r="AE2063" s="91" t="str">
        <f t="shared" si="364"/>
        <v>No aplica</v>
      </c>
      <c r="AF2063">
        <f t="shared" si="365"/>
        <v>1.5</v>
      </c>
      <c r="AG2063" s="89" t="str">
        <f t="shared" si="366"/>
        <v>No aplica</v>
      </c>
      <c r="AH2063" s="92" t="e">
        <f t="shared" si="367"/>
        <v>#VALUE!</v>
      </c>
      <c r="AI2063" s="93" t="str">
        <f t="shared" si="368"/>
        <v>No aplica</v>
      </c>
      <c r="AJ2063" s="93" t="e">
        <f t="shared" si="369"/>
        <v>#VALUE!</v>
      </c>
      <c r="AK2063" s="93" t="e">
        <f t="shared" si="370"/>
        <v>#VALUE!</v>
      </c>
    </row>
    <row r="2064" spans="1:37" ht="25.35" customHeight="1" thickTop="1" thickBot="1">
      <c r="A2064" s="261" t="s">
        <v>2606</v>
      </c>
      <c r="B2064" s="261"/>
      <c r="C2064" s="261"/>
      <c r="D2064" s="261"/>
      <c r="E2064" s="261"/>
      <c r="F2064" s="261"/>
      <c r="G2064" s="261"/>
      <c r="H2064" s="261"/>
      <c r="I2064" s="261"/>
      <c r="J2064" s="261"/>
      <c r="K2064" s="261"/>
      <c r="L2064" s="261"/>
      <c r="M2064" s="261"/>
      <c r="N2064" s="261"/>
      <c r="O2064" s="261"/>
      <c r="P2064" s="261"/>
      <c r="Q2064" s="261"/>
      <c r="R2064" s="261"/>
      <c r="S2064" s="261"/>
      <c r="T2064" s="261"/>
      <c r="U2064" s="261"/>
      <c r="V2064" s="261"/>
      <c r="W2064" s="261"/>
      <c r="X2064" s="261"/>
      <c r="Y2064" s="261"/>
      <c r="Z2064" s="261"/>
      <c r="AA2064" s="261"/>
      <c r="AB2064" s="261"/>
      <c r="AC2064" s="261"/>
      <c r="AD2064" s="205">
        <f>'Art. 121'!AF2001</f>
        <v>3</v>
      </c>
      <c r="AE2064" s="91" t="str">
        <f t="shared" si="364"/>
        <v>No aplica</v>
      </c>
      <c r="AF2064">
        <f t="shared" si="365"/>
        <v>1.5</v>
      </c>
      <c r="AG2064" s="89" t="str">
        <f t="shared" si="366"/>
        <v>No aplica</v>
      </c>
      <c r="AH2064" s="92" t="e">
        <f t="shared" si="367"/>
        <v>#VALUE!</v>
      </c>
      <c r="AI2064" s="93" t="str">
        <f t="shared" si="368"/>
        <v>No aplica</v>
      </c>
      <c r="AJ2064" s="93" t="e">
        <f t="shared" si="369"/>
        <v>#VALUE!</v>
      </c>
      <c r="AK2064" s="93" t="e">
        <f t="shared" si="370"/>
        <v>#VALUE!</v>
      </c>
    </row>
    <row r="2065" spans="1:37" ht="25.35" customHeight="1" thickTop="1">
      <c r="A2065" s="304" t="s">
        <v>2607</v>
      </c>
      <c r="B2065" s="304"/>
      <c r="C2065" s="304"/>
      <c r="D2065" s="304"/>
      <c r="E2065" s="304"/>
      <c r="F2065" s="304"/>
      <c r="G2065" s="304"/>
      <c r="H2065" s="304"/>
      <c r="I2065" s="304"/>
      <c r="J2065" s="304"/>
      <c r="K2065" s="304"/>
      <c r="L2065" s="304"/>
      <c r="M2065" s="304"/>
      <c r="N2065" s="304"/>
      <c r="O2065" s="304"/>
      <c r="P2065" s="304"/>
      <c r="Q2065" s="304"/>
      <c r="R2065" s="304"/>
      <c r="S2065" s="304"/>
      <c r="T2065" s="304"/>
      <c r="U2065" s="304"/>
      <c r="V2065" s="304"/>
      <c r="W2065" s="304"/>
      <c r="X2065" s="304"/>
      <c r="Y2065" s="304"/>
      <c r="Z2065" s="304"/>
      <c r="AA2065" s="304"/>
      <c r="AB2065" s="304"/>
      <c r="AC2065" s="304"/>
      <c r="AD2065" s="304"/>
      <c r="AE2065" s="91">
        <f>SUM(AE2049:AE2064)</f>
        <v>0</v>
      </c>
      <c r="AF2065" s="63"/>
      <c r="AG2065" s="94">
        <f>SUM(AG2049:AG2064)</f>
        <v>0</v>
      </c>
      <c r="AH2065" s="95"/>
      <c r="AI2065" s="96"/>
      <c r="AJ2065" s="96"/>
      <c r="AK2065" s="96"/>
    </row>
    <row r="2066" spans="1:37" ht="25.35" customHeight="1">
      <c r="A2066" s="302" t="s">
        <v>2608</v>
      </c>
      <c r="B2066" s="302"/>
      <c r="C2066" s="302"/>
      <c r="D2066" s="302"/>
      <c r="E2066" s="302"/>
      <c r="F2066" s="302"/>
      <c r="G2066" s="302"/>
      <c r="H2066" s="302"/>
      <c r="I2066" s="302"/>
      <c r="J2066" s="302"/>
      <c r="K2066" s="302"/>
      <c r="L2066" s="302"/>
      <c r="M2066" s="302"/>
      <c r="N2066" s="302"/>
      <c r="O2066" s="302"/>
      <c r="P2066" s="302"/>
      <c r="Q2066" s="302"/>
      <c r="R2066" s="302"/>
      <c r="S2066" s="302"/>
      <c r="T2066" s="302"/>
      <c r="U2066" s="302"/>
      <c r="V2066" s="302"/>
      <c r="W2066" s="302"/>
      <c r="X2066" s="302"/>
      <c r="Y2066" s="302"/>
      <c r="Z2066" s="302"/>
      <c r="AA2066" s="302"/>
      <c r="AB2066" s="302"/>
      <c r="AC2066" s="302"/>
      <c r="AD2066" s="302"/>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05" t="s">
        <v>79</v>
      </c>
      <c r="B2068" s="305"/>
      <c r="C2068" s="305"/>
      <c r="D2068" s="305"/>
      <c r="E2068" s="305"/>
      <c r="F2068" s="305"/>
      <c r="G2068" s="305"/>
      <c r="H2068" s="305"/>
      <c r="I2068" s="305"/>
      <c r="J2068" s="305"/>
      <c r="K2068" s="305"/>
      <c r="L2068" s="305"/>
      <c r="M2068" s="305"/>
      <c r="N2068" s="305"/>
      <c r="O2068" s="305"/>
      <c r="P2068" s="305"/>
      <c r="Q2068" s="305"/>
      <c r="R2068" s="305"/>
      <c r="S2068" s="305"/>
      <c r="T2068" s="305"/>
      <c r="U2068" s="305"/>
      <c r="V2068" s="305"/>
      <c r="W2068" s="305"/>
      <c r="X2068" s="305"/>
      <c r="Y2068" s="305"/>
      <c r="Z2068" s="305"/>
      <c r="AA2068" s="305"/>
      <c r="AB2068" s="305"/>
      <c r="AC2068" s="305"/>
      <c r="AD2068" s="106" t="s">
        <v>67</v>
      </c>
      <c r="AE2068" s="107" t="s">
        <v>9</v>
      </c>
      <c r="AF2068" s="89" t="s">
        <v>1877</v>
      </c>
      <c r="AG2068" s="89" t="s">
        <v>1878</v>
      </c>
      <c r="AH2068" s="89" t="s">
        <v>1879</v>
      </c>
      <c r="AI2068" s="90" t="s">
        <v>1880</v>
      </c>
      <c r="AJ2068" s="89"/>
      <c r="AK2068" s="90" t="s">
        <v>1881</v>
      </c>
    </row>
    <row r="2069" spans="1:37" ht="25.35" customHeight="1" thickTop="1" thickBot="1">
      <c r="A2069" s="261" t="s">
        <v>2609</v>
      </c>
      <c r="B2069" s="261"/>
      <c r="C2069" s="261"/>
      <c r="D2069" s="261"/>
      <c r="E2069" s="261"/>
      <c r="F2069" s="261"/>
      <c r="G2069" s="261"/>
      <c r="H2069" s="261"/>
      <c r="I2069" s="261"/>
      <c r="J2069" s="261"/>
      <c r="K2069" s="261"/>
      <c r="L2069" s="261"/>
      <c r="M2069" s="261"/>
      <c r="N2069" s="261"/>
      <c r="O2069" s="261"/>
      <c r="P2069" s="261"/>
      <c r="Q2069" s="261"/>
      <c r="R2069" s="261"/>
      <c r="S2069" s="261"/>
      <c r="T2069" s="261"/>
      <c r="U2069" s="261"/>
      <c r="V2069" s="261"/>
      <c r="W2069" s="261"/>
      <c r="X2069" s="261"/>
      <c r="Y2069" s="261"/>
      <c r="Z2069" s="261"/>
      <c r="AA2069" s="261"/>
      <c r="AB2069" s="261"/>
      <c r="AC2069" s="261"/>
      <c r="AD2069" s="205">
        <f>'Art. 121'!AF2004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1" t="s">
        <v>2610</v>
      </c>
      <c r="B2070" s="261"/>
      <c r="C2070" s="261"/>
      <c r="D2070" s="261"/>
      <c r="E2070" s="261"/>
      <c r="F2070" s="261"/>
      <c r="G2070" s="261"/>
      <c r="H2070" s="261"/>
      <c r="I2070" s="261"/>
      <c r="J2070" s="261"/>
      <c r="K2070" s="261"/>
      <c r="L2070" s="261"/>
      <c r="M2070" s="261"/>
      <c r="N2070" s="261"/>
      <c r="O2070" s="261"/>
      <c r="P2070" s="261"/>
      <c r="Q2070" s="261"/>
      <c r="R2070" s="261"/>
      <c r="S2070" s="261"/>
      <c r="T2070" s="261"/>
      <c r="U2070" s="261"/>
      <c r="V2070" s="261"/>
      <c r="W2070" s="261"/>
      <c r="X2070" s="261"/>
      <c r="Y2070" s="261"/>
      <c r="Z2070" s="261"/>
      <c r="AA2070" s="261"/>
      <c r="AB2070" s="261"/>
      <c r="AC2070" s="261"/>
      <c r="AD2070" s="205">
        <f>'Art. 121'!AF2005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1" t="s">
        <v>2611</v>
      </c>
      <c r="B2071" s="261"/>
      <c r="C2071" s="261"/>
      <c r="D2071" s="261"/>
      <c r="E2071" s="261"/>
      <c r="F2071" s="261"/>
      <c r="G2071" s="261"/>
      <c r="H2071" s="261"/>
      <c r="I2071" s="261"/>
      <c r="J2071" s="261"/>
      <c r="K2071" s="261"/>
      <c r="L2071" s="261"/>
      <c r="M2071" s="261"/>
      <c r="N2071" s="261"/>
      <c r="O2071" s="261"/>
      <c r="P2071" s="261"/>
      <c r="Q2071" s="261"/>
      <c r="R2071" s="261"/>
      <c r="S2071" s="261"/>
      <c r="T2071" s="261"/>
      <c r="U2071" s="261"/>
      <c r="V2071" s="261"/>
      <c r="W2071" s="261"/>
      <c r="X2071" s="261"/>
      <c r="Y2071" s="261"/>
      <c r="Z2071" s="261"/>
      <c r="AA2071" s="261"/>
      <c r="AB2071" s="261"/>
      <c r="AC2071" s="261"/>
      <c r="AD2071" s="205">
        <f>'Art. 121'!AF2006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1" t="s">
        <v>2612</v>
      </c>
      <c r="B2072" s="261"/>
      <c r="C2072" s="261"/>
      <c r="D2072" s="261"/>
      <c r="E2072" s="261"/>
      <c r="F2072" s="261"/>
      <c r="G2072" s="261"/>
      <c r="H2072" s="261"/>
      <c r="I2072" s="261"/>
      <c r="J2072" s="261"/>
      <c r="K2072" s="261"/>
      <c r="L2072" s="261"/>
      <c r="M2072" s="261"/>
      <c r="N2072" s="261"/>
      <c r="O2072" s="261"/>
      <c r="P2072" s="261"/>
      <c r="Q2072" s="261"/>
      <c r="R2072" s="261"/>
      <c r="S2072" s="261"/>
      <c r="T2072" s="261"/>
      <c r="U2072" s="261"/>
      <c r="V2072" s="261"/>
      <c r="W2072" s="261"/>
      <c r="X2072" s="261"/>
      <c r="Y2072" s="261"/>
      <c r="Z2072" s="261"/>
      <c r="AA2072" s="261"/>
      <c r="AB2072" s="261"/>
      <c r="AC2072" s="261"/>
      <c r="AD2072" s="205">
        <f>'Art. 121'!AF2007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1" t="s">
        <v>2613</v>
      </c>
      <c r="B2073" s="261"/>
      <c r="C2073" s="261"/>
      <c r="D2073" s="261"/>
      <c r="E2073" s="261"/>
      <c r="F2073" s="261"/>
      <c r="G2073" s="261"/>
      <c r="H2073" s="261"/>
      <c r="I2073" s="261"/>
      <c r="J2073" s="261"/>
      <c r="K2073" s="261"/>
      <c r="L2073" s="261"/>
      <c r="M2073" s="261"/>
      <c r="N2073" s="261"/>
      <c r="O2073" s="261"/>
      <c r="P2073" s="261"/>
      <c r="Q2073" s="261"/>
      <c r="R2073" s="261"/>
      <c r="S2073" s="261"/>
      <c r="T2073" s="261"/>
      <c r="U2073" s="261"/>
      <c r="V2073" s="261"/>
      <c r="W2073" s="261"/>
      <c r="X2073" s="261"/>
      <c r="Y2073" s="261"/>
      <c r="Z2073" s="261"/>
      <c r="AA2073" s="261"/>
      <c r="AB2073" s="261"/>
      <c r="AC2073" s="261"/>
      <c r="AD2073" s="205">
        <f>'Art. 121'!AF2008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04" t="s">
        <v>2614</v>
      </c>
      <c r="B2074" s="304"/>
      <c r="C2074" s="304"/>
      <c r="D2074" s="304"/>
      <c r="E2074" s="304"/>
      <c r="F2074" s="304"/>
      <c r="G2074" s="304"/>
      <c r="H2074" s="304"/>
      <c r="I2074" s="304"/>
      <c r="J2074" s="304"/>
      <c r="K2074" s="304"/>
      <c r="L2074" s="304"/>
      <c r="M2074" s="304"/>
      <c r="N2074" s="304"/>
      <c r="O2074" s="304"/>
      <c r="P2074" s="304"/>
      <c r="Q2074" s="304"/>
      <c r="R2074" s="304"/>
      <c r="S2074" s="304"/>
      <c r="T2074" s="304"/>
      <c r="U2074" s="304"/>
      <c r="V2074" s="304"/>
      <c r="W2074" s="304"/>
      <c r="X2074" s="304"/>
      <c r="Y2074" s="304"/>
      <c r="Z2074" s="304"/>
      <c r="AA2074" s="304"/>
      <c r="AB2074" s="304"/>
      <c r="AC2074" s="304"/>
      <c r="AD2074" s="304"/>
      <c r="AE2074" s="91">
        <f>SUM(AE2067:AE2073)</f>
        <v>0</v>
      </c>
      <c r="AF2074" s="63"/>
      <c r="AG2074" s="94">
        <f>SUM(AG2069:AG2073)</f>
        <v>0</v>
      </c>
      <c r="AH2074" s="95"/>
      <c r="AI2074" s="96"/>
      <c r="AJ2074" s="96"/>
      <c r="AK2074" s="96"/>
    </row>
    <row r="2075" spans="1:37" ht="25.35" customHeight="1">
      <c r="A2075" s="302" t="s">
        <v>2615</v>
      </c>
      <c r="B2075" s="302"/>
      <c r="C2075" s="302"/>
      <c r="D2075" s="302"/>
      <c r="E2075" s="302"/>
      <c r="F2075" s="302"/>
      <c r="G2075" s="302"/>
      <c r="H2075" s="302"/>
      <c r="I2075" s="302"/>
      <c r="J2075" s="302"/>
      <c r="K2075" s="302"/>
      <c r="L2075" s="302"/>
      <c r="M2075" s="302"/>
      <c r="N2075" s="302"/>
      <c r="O2075" s="302"/>
      <c r="P2075" s="302"/>
      <c r="Q2075" s="302"/>
      <c r="R2075" s="302"/>
      <c r="S2075" s="302"/>
      <c r="T2075" s="302"/>
      <c r="U2075" s="302"/>
      <c r="V2075" s="302"/>
      <c r="W2075" s="302"/>
      <c r="X2075" s="302"/>
      <c r="Y2075" s="302"/>
      <c r="Z2075" s="302"/>
      <c r="AA2075" s="302"/>
      <c r="AB2075" s="302"/>
      <c r="AC2075" s="302"/>
      <c r="AD2075" s="302"/>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94" t="s">
        <v>1726</v>
      </c>
      <c r="B2078" s="294"/>
      <c r="C2078" s="294"/>
      <c r="D2078" s="294"/>
      <c r="E2078" s="294"/>
      <c r="F2078" s="294"/>
      <c r="G2078" s="294"/>
      <c r="H2078" s="294"/>
      <c r="I2078" s="294"/>
      <c r="J2078" s="294"/>
      <c r="K2078" s="294"/>
      <c r="L2078" s="294"/>
      <c r="M2078" s="294"/>
      <c r="N2078" s="294"/>
      <c r="O2078" s="294"/>
      <c r="P2078" s="294"/>
      <c r="Q2078" s="294"/>
      <c r="R2078" s="294"/>
      <c r="S2078" s="294"/>
      <c r="T2078" s="294"/>
      <c r="U2078" s="294"/>
      <c r="V2078" s="294"/>
      <c r="W2078" s="294"/>
      <c r="X2078" s="294"/>
      <c r="Y2078" s="294"/>
      <c r="Z2078" s="294"/>
      <c r="AA2078" s="294"/>
      <c r="AB2078" s="294"/>
      <c r="AC2078" s="294"/>
      <c r="AD2078" s="204"/>
      <c r="AE2078" s="204"/>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03" t="s">
        <v>44</v>
      </c>
      <c r="B2081" s="303"/>
      <c r="C2081" s="303"/>
      <c r="D2081" s="303"/>
      <c r="E2081" s="303"/>
      <c r="F2081" s="303"/>
      <c r="G2081" s="303"/>
      <c r="H2081" s="303"/>
      <c r="I2081" s="303"/>
      <c r="J2081" s="303"/>
      <c r="K2081" s="303"/>
      <c r="L2081" s="303"/>
      <c r="M2081" s="303"/>
      <c r="N2081" s="303"/>
      <c r="O2081" s="303"/>
      <c r="P2081" s="303"/>
      <c r="Q2081" s="303"/>
      <c r="R2081" s="303"/>
      <c r="S2081" s="303"/>
      <c r="T2081" s="303"/>
      <c r="U2081" s="303"/>
      <c r="V2081" s="303"/>
      <c r="W2081" s="303"/>
      <c r="X2081" s="303"/>
      <c r="Y2081" s="303"/>
      <c r="Z2081" s="303"/>
      <c r="AA2081" s="303"/>
      <c r="AB2081" s="303"/>
      <c r="AC2081" s="303"/>
      <c r="AD2081" s="67" t="s">
        <v>67</v>
      </c>
      <c r="AE2081" s="201" t="s">
        <v>9</v>
      </c>
      <c r="AF2081" s="89" t="s">
        <v>1877</v>
      </c>
      <c r="AG2081" s="89" t="s">
        <v>1878</v>
      </c>
      <c r="AH2081" s="89" t="s">
        <v>1879</v>
      </c>
      <c r="AI2081" s="90" t="s">
        <v>1880</v>
      </c>
      <c r="AJ2081" s="89"/>
      <c r="AK2081" s="90" t="s">
        <v>1881</v>
      </c>
    </row>
    <row r="2082" spans="1:37" ht="25.35" customHeight="1" thickTop="1" thickBot="1">
      <c r="A2082" s="261" t="s">
        <v>2616</v>
      </c>
      <c r="B2082" s="261"/>
      <c r="C2082" s="261"/>
      <c r="D2082" s="261"/>
      <c r="E2082" s="261"/>
      <c r="F2082" s="261"/>
      <c r="G2082" s="261"/>
      <c r="H2082" s="261"/>
      <c r="I2082" s="261"/>
      <c r="J2082" s="261"/>
      <c r="K2082" s="261"/>
      <c r="L2082" s="261"/>
      <c r="M2082" s="261"/>
      <c r="N2082" s="261"/>
      <c r="O2082" s="261"/>
      <c r="P2082" s="261"/>
      <c r="Q2082" s="261"/>
      <c r="R2082" s="261"/>
      <c r="S2082" s="261"/>
      <c r="T2082" s="261"/>
      <c r="U2082" s="261"/>
      <c r="V2082" s="261"/>
      <c r="W2082" s="261"/>
      <c r="X2082" s="261"/>
      <c r="Y2082" s="261"/>
      <c r="Z2082" s="261"/>
      <c r="AA2082" s="261"/>
      <c r="AB2082" s="261"/>
      <c r="AC2082" s="261"/>
      <c r="AD2082" s="205">
        <f>'Art. 121'!AF2017</f>
        <v>2</v>
      </c>
      <c r="AE2082" s="91">
        <f t="shared" ref="AE2082:AE2096" si="371">IF(AG2082=1,AK2082,AG2082)</f>
        <v>0.31746031746031744</v>
      </c>
      <c r="AF2082">
        <f t="shared" ref="AF2082:AF2096" si="372">AD2082/2</f>
        <v>1</v>
      </c>
      <c r="AG2082" s="89">
        <f t="shared" ref="AG2082:AG2096" si="373">IF(AND(AF2082&gt;=0,AF2082&lt;=1),1,"No aplica")</f>
        <v>1</v>
      </c>
      <c r="AH2082" s="92">
        <f t="shared" ref="AH2082:AH2096" si="374">AD2082/(AG2082*2)</f>
        <v>1</v>
      </c>
      <c r="AI2082" s="93">
        <f t="shared" ref="AI2082:AI2096" si="375">IF(AG2082=1,AG2082/$AG$2097,"No aplica")</f>
        <v>6.6666666666666666E-2</v>
      </c>
      <c r="AJ2082" s="93">
        <f t="shared" ref="AJ2082:AJ2096" si="376">AF2082*AI2082</f>
        <v>6.6666666666666666E-2</v>
      </c>
      <c r="AK2082" s="93">
        <f t="shared" ref="AK2082:AK2096" si="377">AJ2082*$AE$23</f>
        <v>0.31746031746031744</v>
      </c>
    </row>
    <row r="2083" spans="1:37" ht="25.35" customHeight="1" thickTop="1" thickBot="1">
      <c r="A2083" s="261" t="s">
        <v>981</v>
      </c>
      <c r="B2083" s="261"/>
      <c r="C2083" s="261"/>
      <c r="D2083" s="261"/>
      <c r="E2083" s="261"/>
      <c r="F2083" s="261"/>
      <c r="G2083" s="261"/>
      <c r="H2083" s="261"/>
      <c r="I2083" s="261"/>
      <c r="J2083" s="261"/>
      <c r="K2083" s="261"/>
      <c r="L2083" s="261"/>
      <c r="M2083" s="261"/>
      <c r="N2083" s="261"/>
      <c r="O2083" s="261"/>
      <c r="P2083" s="261"/>
      <c r="Q2083" s="261"/>
      <c r="R2083" s="261"/>
      <c r="S2083" s="261"/>
      <c r="T2083" s="261"/>
      <c r="U2083" s="261"/>
      <c r="V2083" s="261"/>
      <c r="W2083" s="261"/>
      <c r="X2083" s="261"/>
      <c r="Y2083" s="261"/>
      <c r="Z2083" s="261"/>
      <c r="AA2083" s="261"/>
      <c r="AB2083" s="261"/>
      <c r="AC2083" s="261"/>
      <c r="AD2083" s="205">
        <f>'Art. 121'!AF2018</f>
        <v>2</v>
      </c>
      <c r="AE2083" s="91">
        <f t="shared" si="371"/>
        <v>0.31746031746031744</v>
      </c>
      <c r="AF2083">
        <f t="shared" si="372"/>
        <v>1</v>
      </c>
      <c r="AG2083" s="89">
        <f t="shared" si="373"/>
        <v>1</v>
      </c>
      <c r="AH2083" s="92">
        <f t="shared" si="374"/>
        <v>1</v>
      </c>
      <c r="AI2083" s="93">
        <f t="shared" si="375"/>
        <v>6.6666666666666666E-2</v>
      </c>
      <c r="AJ2083" s="93">
        <f t="shared" si="376"/>
        <v>6.6666666666666666E-2</v>
      </c>
      <c r="AK2083" s="93">
        <f t="shared" si="377"/>
        <v>0.31746031746031744</v>
      </c>
    </row>
    <row r="2084" spans="1:37" ht="25.35" customHeight="1" thickTop="1" thickBot="1">
      <c r="A2084" s="261" t="s">
        <v>2617</v>
      </c>
      <c r="B2084" s="261"/>
      <c r="C2084" s="261"/>
      <c r="D2084" s="261"/>
      <c r="E2084" s="261"/>
      <c r="F2084" s="261"/>
      <c r="G2084" s="261"/>
      <c r="H2084" s="261"/>
      <c r="I2084" s="261"/>
      <c r="J2084" s="261"/>
      <c r="K2084" s="261"/>
      <c r="L2084" s="261"/>
      <c r="M2084" s="261"/>
      <c r="N2084" s="261"/>
      <c r="O2084" s="261"/>
      <c r="P2084" s="261"/>
      <c r="Q2084" s="261"/>
      <c r="R2084" s="261"/>
      <c r="S2084" s="261"/>
      <c r="T2084" s="261"/>
      <c r="U2084" s="261"/>
      <c r="V2084" s="261"/>
      <c r="W2084" s="261"/>
      <c r="X2084" s="261"/>
      <c r="Y2084" s="261"/>
      <c r="Z2084" s="261"/>
      <c r="AA2084" s="261"/>
      <c r="AB2084" s="261"/>
      <c r="AC2084" s="261"/>
      <c r="AD2084" s="205">
        <f>'Art. 121'!AF2019</f>
        <v>2</v>
      </c>
      <c r="AE2084" s="91">
        <f t="shared" si="371"/>
        <v>0.31746031746031744</v>
      </c>
      <c r="AF2084">
        <f t="shared" si="372"/>
        <v>1</v>
      </c>
      <c r="AG2084" s="89">
        <f t="shared" si="373"/>
        <v>1</v>
      </c>
      <c r="AH2084" s="92">
        <f t="shared" si="374"/>
        <v>1</v>
      </c>
      <c r="AI2084" s="93">
        <f t="shared" si="375"/>
        <v>6.6666666666666666E-2</v>
      </c>
      <c r="AJ2084" s="93">
        <f t="shared" si="376"/>
        <v>6.6666666666666666E-2</v>
      </c>
      <c r="AK2084" s="93">
        <f t="shared" si="377"/>
        <v>0.31746031746031744</v>
      </c>
    </row>
    <row r="2085" spans="1:37" ht="25.35" customHeight="1" thickTop="1" thickBot="1">
      <c r="A2085" s="261" t="s">
        <v>2618</v>
      </c>
      <c r="B2085" s="261"/>
      <c r="C2085" s="261"/>
      <c r="D2085" s="261"/>
      <c r="E2085" s="261"/>
      <c r="F2085" s="261"/>
      <c r="G2085" s="261"/>
      <c r="H2085" s="261"/>
      <c r="I2085" s="261"/>
      <c r="J2085" s="261"/>
      <c r="K2085" s="261"/>
      <c r="L2085" s="261"/>
      <c r="M2085" s="261"/>
      <c r="N2085" s="261"/>
      <c r="O2085" s="261"/>
      <c r="P2085" s="261"/>
      <c r="Q2085" s="261"/>
      <c r="R2085" s="261"/>
      <c r="S2085" s="261"/>
      <c r="T2085" s="261"/>
      <c r="U2085" s="261"/>
      <c r="V2085" s="261"/>
      <c r="W2085" s="261"/>
      <c r="X2085" s="261"/>
      <c r="Y2085" s="261"/>
      <c r="Z2085" s="261"/>
      <c r="AA2085" s="261"/>
      <c r="AB2085" s="261"/>
      <c r="AC2085" s="261"/>
      <c r="AD2085" s="205">
        <f>'Art. 121'!AF2020</f>
        <v>2</v>
      </c>
      <c r="AE2085" s="91">
        <f t="shared" si="371"/>
        <v>0.31746031746031744</v>
      </c>
      <c r="AF2085">
        <f t="shared" si="372"/>
        <v>1</v>
      </c>
      <c r="AG2085" s="89">
        <f t="shared" si="373"/>
        <v>1</v>
      </c>
      <c r="AH2085" s="92">
        <f t="shared" si="374"/>
        <v>1</v>
      </c>
      <c r="AI2085" s="93">
        <f t="shared" si="375"/>
        <v>6.6666666666666666E-2</v>
      </c>
      <c r="AJ2085" s="93">
        <f t="shared" si="376"/>
        <v>6.6666666666666666E-2</v>
      </c>
      <c r="AK2085" s="93">
        <f t="shared" si="377"/>
        <v>0.31746031746031744</v>
      </c>
    </row>
    <row r="2086" spans="1:37" ht="25.35" customHeight="1" thickTop="1" thickBot="1">
      <c r="A2086" s="295" t="s">
        <v>2619</v>
      </c>
      <c r="B2086" s="295"/>
      <c r="C2086" s="295"/>
      <c r="D2086" s="295"/>
      <c r="E2086" s="295"/>
      <c r="F2086" s="295"/>
      <c r="G2086" s="295"/>
      <c r="H2086" s="295"/>
      <c r="I2086" s="295"/>
      <c r="J2086" s="295"/>
      <c r="K2086" s="295"/>
      <c r="L2086" s="295"/>
      <c r="M2086" s="295"/>
      <c r="N2086" s="295"/>
      <c r="O2086" s="295"/>
      <c r="P2086" s="295"/>
      <c r="Q2086" s="295"/>
      <c r="R2086" s="295"/>
      <c r="S2086" s="295"/>
      <c r="T2086" s="295"/>
      <c r="U2086" s="295"/>
      <c r="V2086" s="295"/>
      <c r="W2086" s="295"/>
      <c r="X2086" s="295"/>
      <c r="Y2086" s="295"/>
      <c r="Z2086" s="295"/>
      <c r="AA2086" s="295"/>
      <c r="AB2086" s="295"/>
      <c r="AC2086" s="295"/>
      <c r="AD2086" s="205">
        <f>'Art. 121'!AF2021</f>
        <v>2</v>
      </c>
      <c r="AE2086" s="91">
        <f t="shared" si="371"/>
        <v>0.31746031746031744</v>
      </c>
      <c r="AF2086">
        <f t="shared" si="372"/>
        <v>1</v>
      </c>
      <c r="AG2086" s="89">
        <f t="shared" si="373"/>
        <v>1</v>
      </c>
      <c r="AH2086" s="92">
        <f t="shared" si="374"/>
        <v>1</v>
      </c>
      <c r="AI2086" s="93">
        <f t="shared" si="375"/>
        <v>6.6666666666666666E-2</v>
      </c>
      <c r="AJ2086" s="93">
        <f t="shared" si="376"/>
        <v>6.6666666666666666E-2</v>
      </c>
      <c r="AK2086" s="93">
        <f t="shared" si="377"/>
        <v>0.31746031746031744</v>
      </c>
    </row>
    <row r="2087" spans="1:37" ht="25.35" customHeight="1" thickTop="1" thickBot="1">
      <c r="A2087" s="295" t="s">
        <v>2620</v>
      </c>
      <c r="B2087" s="295"/>
      <c r="C2087" s="295"/>
      <c r="D2087" s="295"/>
      <c r="E2087" s="295"/>
      <c r="F2087" s="295"/>
      <c r="G2087" s="295"/>
      <c r="H2087" s="295"/>
      <c r="I2087" s="295"/>
      <c r="J2087" s="295"/>
      <c r="K2087" s="295"/>
      <c r="L2087" s="295"/>
      <c r="M2087" s="295"/>
      <c r="N2087" s="295"/>
      <c r="O2087" s="295"/>
      <c r="P2087" s="295"/>
      <c r="Q2087" s="295"/>
      <c r="R2087" s="295"/>
      <c r="S2087" s="295"/>
      <c r="T2087" s="295"/>
      <c r="U2087" s="295"/>
      <c r="V2087" s="295"/>
      <c r="W2087" s="295"/>
      <c r="X2087" s="295"/>
      <c r="Y2087" s="295"/>
      <c r="Z2087" s="295"/>
      <c r="AA2087" s="295"/>
      <c r="AB2087" s="295"/>
      <c r="AC2087" s="295"/>
      <c r="AD2087" s="205">
        <f>'Art. 121'!AF2022</f>
        <v>2</v>
      </c>
      <c r="AE2087" s="91">
        <f t="shared" si="371"/>
        <v>0.31746031746031744</v>
      </c>
      <c r="AF2087">
        <f t="shared" si="372"/>
        <v>1</v>
      </c>
      <c r="AG2087" s="89">
        <f t="shared" si="373"/>
        <v>1</v>
      </c>
      <c r="AH2087" s="92">
        <f t="shared" si="374"/>
        <v>1</v>
      </c>
      <c r="AI2087" s="93">
        <f t="shared" si="375"/>
        <v>6.6666666666666666E-2</v>
      </c>
      <c r="AJ2087" s="93">
        <f t="shared" si="376"/>
        <v>6.6666666666666666E-2</v>
      </c>
      <c r="AK2087" s="93">
        <f t="shared" si="377"/>
        <v>0.31746031746031744</v>
      </c>
    </row>
    <row r="2088" spans="1:37" ht="25.35" customHeight="1" thickTop="1" thickBot="1">
      <c r="A2088" s="261" t="s">
        <v>2501</v>
      </c>
      <c r="B2088" s="261"/>
      <c r="C2088" s="261"/>
      <c r="D2088" s="261"/>
      <c r="E2088" s="261"/>
      <c r="F2088" s="261"/>
      <c r="G2088" s="261"/>
      <c r="H2088" s="261"/>
      <c r="I2088" s="261"/>
      <c r="J2088" s="261"/>
      <c r="K2088" s="261"/>
      <c r="L2088" s="261"/>
      <c r="M2088" s="261"/>
      <c r="N2088" s="261"/>
      <c r="O2088" s="261"/>
      <c r="P2088" s="261"/>
      <c r="Q2088" s="261"/>
      <c r="R2088" s="261"/>
      <c r="S2088" s="261"/>
      <c r="T2088" s="261"/>
      <c r="U2088" s="261"/>
      <c r="V2088" s="261"/>
      <c r="W2088" s="261"/>
      <c r="X2088" s="261"/>
      <c r="Y2088" s="261"/>
      <c r="Z2088" s="261"/>
      <c r="AA2088" s="261"/>
      <c r="AB2088" s="261"/>
      <c r="AC2088" s="261"/>
      <c r="AD2088" s="205">
        <f>'Art. 121'!AF2023</f>
        <v>2</v>
      </c>
      <c r="AE2088" s="91">
        <f t="shared" si="371"/>
        <v>0.31746031746031744</v>
      </c>
      <c r="AF2088">
        <f t="shared" si="372"/>
        <v>1</v>
      </c>
      <c r="AG2088" s="89">
        <f t="shared" si="373"/>
        <v>1</v>
      </c>
      <c r="AH2088" s="92">
        <f t="shared" si="374"/>
        <v>1</v>
      </c>
      <c r="AI2088" s="93">
        <f t="shared" si="375"/>
        <v>6.6666666666666666E-2</v>
      </c>
      <c r="AJ2088" s="93">
        <f t="shared" si="376"/>
        <v>6.6666666666666666E-2</v>
      </c>
      <c r="AK2088" s="93">
        <f t="shared" si="377"/>
        <v>0.31746031746031744</v>
      </c>
    </row>
    <row r="2089" spans="1:37" ht="25.35" customHeight="1" thickTop="1" thickBot="1">
      <c r="A2089" s="261" t="s">
        <v>2621</v>
      </c>
      <c r="B2089" s="261"/>
      <c r="C2089" s="261"/>
      <c r="D2089" s="261"/>
      <c r="E2089" s="261"/>
      <c r="F2089" s="261"/>
      <c r="G2089" s="261"/>
      <c r="H2089" s="261"/>
      <c r="I2089" s="261"/>
      <c r="J2089" s="261"/>
      <c r="K2089" s="261"/>
      <c r="L2089" s="261"/>
      <c r="M2089" s="261"/>
      <c r="N2089" s="261"/>
      <c r="O2089" s="261"/>
      <c r="P2089" s="261"/>
      <c r="Q2089" s="261"/>
      <c r="R2089" s="261"/>
      <c r="S2089" s="261"/>
      <c r="T2089" s="261"/>
      <c r="U2089" s="261"/>
      <c r="V2089" s="261"/>
      <c r="W2089" s="261"/>
      <c r="X2089" s="261"/>
      <c r="Y2089" s="261"/>
      <c r="Z2089" s="261"/>
      <c r="AA2089" s="261"/>
      <c r="AB2089" s="261"/>
      <c r="AC2089" s="261"/>
      <c r="AD2089" s="205">
        <f>'Art. 121'!AF2024</f>
        <v>2</v>
      </c>
      <c r="AE2089" s="91">
        <f t="shared" si="371"/>
        <v>0.31746031746031744</v>
      </c>
      <c r="AF2089">
        <f t="shared" si="372"/>
        <v>1</v>
      </c>
      <c r="AG2089" s="89">
        <f t="shared" si="373"/>
        <v>1</v>
      </c>
      <c r="AH2089" s="92">
        <f t="shared" si="374"/>
        <v>1</v>
      </c>
      <c r="AI2089" s="93">
        <f t="shared" si="375"/>
        <v>6.6666666666666666E-2</v>
      </c>
      <c r="AJ2089" s="93">
        <f t="shared" si="376"/>
        <v>6.6666666666666666E-2</v>
      </c>
      <c r="AK2089" s="93">
        <f t="shared" si="377"/>
        <v>0.31746031746031744</v>
      </c>
    </row>
    <row r="2090" spans="1:37" ht="25.35" customHeight="1" thickTop="1" thickBot="1">
      <c r="A2090" s="261" t="s">
        <v>2622</v>
      </c>
      <c r="B2090" s="261"/>
      <c r="C2090" s="261"/>
      <c r="D2090" s="261"/>
      <c r="E2090" s="261"/>
      <c r="F2090" s="261"/>
      <c r="G2090" s="261"/>
      <c r="H2090" s="261"/>
      <c r="I2090" s="261"/>
      <c r="J2090" s="261"/>
      <c r="K2090" s="261"/>
      <c r="L2090" s="261"/>
      <c r="M2090" s="261"/>
      <c r="N2090" s="261"/>
      <c r="O2090" s="261"/>
      <c r="P2090" s="261"/>
      <c r="Q2090" s="261"/>
      <c r="R2090" s="261"/>
      <c r="S2090" s="261"/>
      <c r="T2090" s="261"/>
      <c r="U2090" s="261"/>
      <c r="V2090" s="261"/>
      <c r="W2090" s="261"/>
      <c r="X2090" s="261"/>
      <c r="Y2090" s="261"/>
      <c r="Z2090" s="261"/>
      <c r="AA2090" s="261"/>
      <c r="AB2090" s="261"/>
      <c r="AC2090" s="261"/>
      <c r="AD2090" s="205">
        <f>'Art. 121'!AF2025</f>
        <v>2</v>
      </c>
      <c r="AE2090" s="91">
        <f t="shared" si="371"/>
        <v>0.31746031746031744</v>
      </c>
      <c r="AF2090">
        <f t="shared" si="372"/>
        <v>1</v>
      </c>
      <c r="AG2090" s="89">
        <f t="shared" si="373"/>
        <v>1</v>
      </c>
      <c r="AH2090" s="92">
        <f t="shared" si="374"/>
        <v>1</v>
      </c>
      <c r="AI2090" s="93">
        <f t="shared" si="375"/>
        <v>6.6666666666666666E-2</v>
      </c>
      <c r="AJ2090" s="93">
        <f t="shared" si="376"/>
        <v>6.6666666666666666E-2</v>
      </c>
      <c r="AK2090" s="93">
        <f t="shared" si="377"/>
        <v>0.31746031746031744</v>
      </c>
    </row>
    <row r="2091" spans="1:37" ht="14.1" customHeight="1" thickTop="1" thickBot="1">
      <c r="A2091" s="261" t="s">
        <v>2623</v>
      </c>
      <c r="B2091" s="261"/>
      <c r="C2091" s="261"/>
      <c r="D2091" s="261"/>
      <c r="E2091" s="261"/>
      <c r="F2091" s="261"/>
      <c r="G2091" s="261"/>
      <c r="H2091" s="261"/>
      <c r="I2091" s="261"/>
      <c r="J2091" s="261"/>
      <c r="K2091" s="261"/>
      <c r="L2091" s="261"/>
      <c r="M2091" s="261"/>
      <c r="N2091" s="261"/>
      <c r="O2091" s="261"/>
      <c r="P2091" s="261"/>
      <c r="Q2091" s="261"/>
      <c r="R2091" s="261"/>
      <c r="S2091" s="261"/>
      <c r="T2091" s="261"/>
      <c r="U2091" s="261"/>
      <c r="V2091" s="261"/>
      <c r="W2091" s="261"/>
      <c r="X2091" s="261"/>
      <c r="Y2091" s="261"/>
      <c r="Z2091" s="261"/>
      <c r="AA2091" s="261"/>
      <c r="AB2091" s="261"/>
      <c r="AC2091" s="261"/>
      <c r="AD2091" s="205">
        <f>'Art. 121'!AF2026</f>
        <v>2</v>
      </c>
      <c r="AE2091" s="91">
        <f t="shared" si="371"/>
        <v>0.31746031746031744</v>
      </c>
      <c r="AF2091">
        <f t="shared" si="372"/>
        <v>1</v>
      </c>
      <c r="AG2091" s="89">
        <f t="shared" si="373"/>
        <v>1</v>
      </c>
      <c r="AH2091" s="92">
        <f t="shared" si="374"/>
        <v>1</v>
      </c>
      <c r="AI2091" s="93">
        <f t="shared" si="375"/>
        <v>6.6666666666666666E-2</v>
      </c>
      <c r="AJ2091" s="93">
        <f t="shared" si="376"/>
        <v>6.6666666666666666E-2</v>
      </c>
      <c r="AK2091" s="93">
        <f t="shared" si="377"/>
        <v>0.31746031746031744</v>
      </c>
    </row>
    <row r="2092" spans="1:37" ht="15" customHeight="1" thickTop="1" thickBot="1">
      <c r="A2092" s="261" t="s">
        <v>2624</v>
      </c>
      <c r="B2092" s="261"/>
      <c r="C2092" s="261"/>
      <c r="D2092" s="261"/>
      <c r="E2092" s="261"/>
      <c r="F2092" s="261"/>
      <c r="G2092" s="261"/>
      <c r="H2092" s="261"/>
      <c r="I2092" s="261"/>
      <c r="J2092" s="261"/>
      <c r="K2092" s="261"/>
      <c r="L2092" s="261"/>
      <c r="M2092" s="261"/>
      <c r="N2092" s="261"/>
      <c r="O2092" s="261"/>
      <c r="P2092" s="261"/>
      <c r="Q2092" s="261"/>
      <c r="R2092" s="261"/>
      <c r="S2092" s="261"/>
      <c r="T2092" s="261"/>
      <c r="U2092" s="261"/>
      <c r="V2092" s="261"/>
      <c r="W2092" s="261"/>
      <c r="X2092" s="261"/>
      <c r="Y2092" s="261"/>
      <c r="Z2092" s="261"/>
      <c r="AA2092" s="261"/>
      <c r="AB2092" s="261"/>
      <c r="AC2092" s="261"/>
      <c r="AD2092" s="205">
        <f>'Art. 121'!AF2027</f>
        <v>2</v>
      </c>
      <c r="AE2092" s="91">
        <f t="shared" si="371"/>
        <v>0.31746031746031744</v>
      </c>
      <c r="AF2092">
        <f t="shared" si="372"/>
        <v>1</v>
      </c>
      <c r="AG2092" s="89">
        <f t="shared" si="373"/>
        <v>1</v>
      </c>
      <c r="AH2092" s="92">
        <f t="shared" si="374"/>
        <v>1</v>
      </c>
      <c r="AI2092" s="93">
        <f t="shared" si="375"/>
        <v>6.6666666666666666E-2</v>
      </c>
      <c r="AJ2092" s="93">
        <f t="shared" si="376"/>
        <v>6.6666666666666666E-2</v>
      </c>
      <c r="AK2092" s="93">
        <f t="shared" si="377"/>
        <v>0.31746031746031744</v>
      </c>
    </row>
    <row r="2093" spans="1:37" ht="15" customHeight="1" thickTop="1" thickBot="1">
      <c r="A2093" s="295" t="s">
        <v>2625</v>
      </c>
      <c r="B2093" s="295"/>
      <c r="C2093" s="295"/>
      <c r="D2093" s="295"/>
      <c r="E2093" s="295"/>
      <c r="F2093" s="295"/>
      <c r="G2093" s="295"/>
      <c r="H2093" s="295"/>
      <c r="I2093" s="295"/>
      <c r="J2093" s="295"/>
      <c r="K2093" s="295"/>
      <c r="L2093" s="295"/>
      <c r="M2093" s="295"/>
      <c r="N2093" s="295"/>
      <c r="O2093" s="295"/>
      <c r="P2093" s="295"/>
      <c r="Q2093" s="295"/>
      <c r="R2093" s="295"/>
      <c r="S2093" s="295"/>
      <c r="T2093" s="295"/>
      <c r="U2093" s="295"/>
      <c r="V2093" s="295"/>
      <c r="W2093" s="295"/>
      <c r="X2093" s="295"/>
      <c r="Y2093" s="295"/>
      <c r="Z2093" s="295"/>
      <c r="AA2093" s="295"/>
      <c r="AB2093" s="295"/>
      <c r="AC2093" s="295"/>
      <c r="AD2093" s="205">
        <f>'Art. 121'!AF2028</f>
        <v>2</v>
      </c>
      <c r="AE2093" s="91">
        <f t="shared" si="371"/>
        <v>0.31746031746031744</v>
      </c>
      <c r="AF2093">
        <f t="shared" si="372"/>
        <v>1</v>
      </c>
      <c r="AG2093" s="89">
        <f t="shared" si="373"/>
        <v>1</v>
      </c>
      <c r="AH2093" s="92">
        <f t="shared" si="374"/>
        <v>1</v>
      </c>
      <c r="AI2093" s="93">
        <f t="shared" si="375"/>
        <v>6.6666666666666666E-2</v>
      </c>
      <c r="AJ2093" s="93">
        <f t="shared" si="376"/>
        <v>6.6666666666666666E-2</v>
      </c>
      <c r="AK2093" s="93">
        <f t="shared" si="377"/>
        <v>0.31746031746031744</v>
      </c>
    </row>
    <row r="2094" spans="1:37" ht="15" customHeight="1" thickTop="1" thickBot="1">
      <c r="A2094" s="295" t="s">
        <v>2626</v>
      </c>
      <c r="B2094" s="295"/>
      <c r="C2094" s="295"/>
      <c r="D2094" s="295"/>
      <c r="E2094" s="295"/>
      <c r="F2094" s="295"/>
      <c r="G2094" s="295"/>
      <c r="H2094" s="295"/>
      <c r="I2094" s="295"/>
      <c r="J2094" s="295"/>
      <c r="K2094" s="295"/>
      <c r="L2094" s="295"/>
      <c r="M2094" s="295"/>
      <c r="N2094" s="295"/>
      <c r="O2094" s="295"/>
      <c r="P2094" s="295"/>
      <c r="Q2094" s="295"/>
      <c r="R2094" s="295"/>
      <c r="S2094" s="295"/>
      <c r="T2094" s="295"/>
      <c r="U2094" s="295"/>
      <c r="V2094" s="295"/>
      <c r="W2094" s="295"/>
      <c r="X2094" s="295"/>
      <c r="Y2094" s="295"/>
      <c r="Z2094" s="295"/>
      <c r="AA2094" s="295"/>
      <c r="AB2094" s="295"/>
      <c r="AC2094" s="295"/>
      <c r="AD2094" s="205">
        <f>'Art. 121'!AF2029</f>
        <v>2</v>
      </c>
      <c r="AE2094" s="91">
        <f t="shared" si="371"/>
        <v>0.31746031746031744</v>
      </c>
      <c r="AF2094">
        <f t="shared" si="372"/>
        <v>1</v>
      </c>
      <c r="AG2094" s="89">
        <f t="shared" si="373"/>
        <v>1</v>
      </c>
      <c r="AH2094" s="92">
        <f t="shared" si="374"/>
        <v>1</v>
      </c>
      <c r="AI2094" s="93">
        <f t="shared" si="375"/>
        <v>6.6666666666666666E-2</v>
      </c>
      <c r="AJ2094" s="93">
        <f t="shared" si="376"/>
        <v>6.6666666666666666E-2</v>
      </c>
      <c r="AK2094" s="93">
        <f t="shared" si="377"/>
        <v>0.31746031746031744</v>
      </c>
    </row>
    <row r="2095" spans="1:37" ht="15" customHeight="1" thickTop="1" thickBot="1">
      <c r="A2095" s="261" t="s">
        <v>2627</v>
      </c>
      <c r="B2095" s="261"/>
      <c r="C2095" s="261"/>
      <c r="D2095" s="261"/>
      <c r="E2095" s="261"/>
      <c r="F2095" s="261"/>
      <c r="G2095" s="261"/>
      <c r="H2095" s="261"/>
      <c r="I2095" s="261"/>
      <c r="J2095" s="261"/>
      <c r="K2095" s="261"/>
      <c r="L2095" s="261"/>
      <c r="M2095" s="261"/>
      <c r="N2095" s="261"/>
      <c r="O2095" s="261"/>
      <c r="P2095" s="261"/>
      <c r="Q2095" s="261"/>
      <c r="R2095" s="261"/>
      <c r="S2095" s="261"/>
      <c r="T2095" s="261"/>
      <c r="U2095" s="261"/>
      <c r="V2095" s="261"/>
      <c r="W2095" s="261"/>
      <c r="X2095" s="261"/>
      <c r="Y2095" s="261"/>
      <c r="Z2095" s="261"/>
      <c r="AA2095" s="261"/>
      <c r="AB2095" s="261"/>
      <c r="AC2095" s="261"/>
      <c r="AD2095" s="205">
        <f>'Art. 121'!AF2030</f>
        <v>2</v>
      </c>
      <c r="AE2095" s="91">
        <f t="shared" si="371"/>
        <v>0.31746031746031744</v>
      </c>
      <c r="AF2095">
        <f t="shared" si="372"/>
        <v>1</v>
      </c>
      <c r="AG2095" s="89">
        <f t="shared" si="373"/>
        <v>1</v>
      </c>
      <c r="AH2095" s="92">
        <f t="shared" si="374"/>
        <v>1</v>
      </c>
      <c r="AI2095" s="93">
        <f t="shared" si="375"/>
        <v>6.6666666666666666E-2</v>
      </c>
      <c r="AJ2095" s="93">
        <f t="shared" si="376"/>
        <v>6.6666666666666666E-2</v>
      </c>
      <c r="AK2095" s="93">
        <f t="shared" si="377"/>
        <v>0.31746031746031744</v>
      </c>
    </row>
    <row r="2096" spans="1:37" ht="15" customHeight="1" thickTop="1" thickBot="1">
      <c r="A2096" s="261" t="s">
        <v>2628</v>
      </c>
      <c r="B2096" s="261"/>
      <c r="C2096" s="261"/>
      <c r="D2096" s="261"/>
      <c r="E2096" s="261"/>
      <c r="F2096" s="261"/>
      <c r="G2096" s="261"/>
      <c r="H2096" s="261"/>
      <c r="I2096" s="261"/>
      <c r="J2096" s="261"/>
      <c r="K2096" s="261"/>
      <c r="L2096" s="261"/>
      <c r="M2096" s="261"/>
      <c r="N2096" s="261"/>
      <c r="O2096" s="261"/>
      <c r="P2096" s="261"/>
      <c r="Q2096" s="261"/>
      <c r="R2096" s="261"/>
      <c r="S2096" s="261"/>
      <c r="T2096" s="261"/>
      <c r="U2096" s="261"/>
      <c r="V2096" s="261"/>
      <c r="W2096" s="261"/>
      <c r="X2096" s="261"/>
      <c r="Y2096" s="261"/>
      <c r="Z2096" s="261"/>
      <c r="AA2096" s="261"/>
      <c r="AB2096" s="261"/>
      <c r="AC2096" s="261"/>
      <c r="AD2096" s="205">
        <f>'Art. 121'!AF2032</f>
        <v>2</v>
      </c>
      <c r="AE2096" s="91">
        <f t="shared" si="371"/>
        <v>0.31746031746031744</v>
      </c>
      <c r="AF2096">
        <f t="shared" si="372"/>
        <v>1</v>
      </c>
      <c r="AG2096" s="89">
        <f t="shared" si="373"/>
        <v>1</v>
      </c>
      <c r="AH2096" s="92">
        <f t="shared" si="374"/>
        <v>1</v>
      </c>
      <c r="AI2096" s="93">
        <f t="shared" si="375"/>
        <v>6.6666666666666666E-2</v>
      </c>
      <c r="AJ2096" s="93">
        <f t="shared" si="376"/>
        <v>6.6666666666666666E-2</v>
      </c>
      <c r="AK2096" s="93">
        <f t="shared" si="377"/>
        <v>0.31746031746031744</v>
      </c>
    </row>
    <row r="2097" spans="1:37" ht="14.85" customHeight="1" thickTop="1">
      <c r="A2097" s="304" t="s">
        <v>2629</v>
      </c>
      <c r="B2097" s="304"/>
      <c r="C2097" s="304"/>
      <c r="D2097" s="304"/>
      <c r="E2097" s="304"/>
      <c r="F2097" s="304"/>
      <c r="G2097" s="304"/>
      <c r="H2097" s="304"/>
      <c r="I2097" s="304"/>
      <c r="J2097" s="304"/>
      <c r="K2097" s="304"/>
      <c r="L2097" s="304"/>
      <c r="M2097" s="304"/>
      <c r="N2097" s="304"/>
      <c r="O2097" s="304"/>
      <c r="P2097" s="304"/>
      <c r="Q2097" s="304"/>
      <c r="R2097" s="304"/>
      <c r="S2097" s="304"/>
      <c r="T2097" s="304"/>
      <c r="U2097" s="304"/>
      <c r="V2097" s="304"/>
      <c r="W2097" s="304"/>
      <c r="X2097" s="304"/>
      <c r="Y2097" s="304"/>
      <c r="Z2097" s="304"/>
      <c r="AA2097" s="304"/>
      <c r="AB2097" s="304"/>
      <c r="AC2097" s="304"/>
      <c r="AD2097" s="304"/>
      <c r="AE2097" s="91">
        <f>SUM(AE2082:AE2096)</f>
        <v>4.7619047619047601</v>
      </c>
      <c r="AF2097" s="63"/>
      <c r="AG2097" s="94">
        <f>SUM(AG2082:AG2096)</f>
        <v>15</v>
      </c>
      <c r="AH2097" s="95"/>
      <c r="AI2097" s="96"/>
      <c r="AJ2097" s="96"/>
      <c r="AK2097" s="96"/>
    </row>
    <row r="2098" spans="1:37" ht="14.85" customHeight="1">
      <c r="A2098" s="302" t="s">
        <v>2630</v>
      </c>
      <c r="B2098" s="302"/>
      <c r="C2098" s="302"/>
      <c r="D2098" s="302"/>
      <c r="E2098" s="302"/>
      <c r="F2098" s="302"/>
      <c r="G2098" s="302"/>
      <c r="H2098" s="302"/>
      <c r="I2098" s="302"/>
      <c r="J2098" s="302"/>
      <c r="K2098" s="302"/>
      <c r="L2098" s="302"/>
      <c r="M2098" s="302"/>
      <c r="N2098" s="302"/>
      <c r="O2098" s="302"/>
      <c r="P2098" s="302"/>
      <c r="Q2098" s="302"/>
      <c r="R2098" s="302"/>
      <c r="S2098" s="302"/>
      <c r="T2098" s="302"/>
      <c r="U2098" s="302"/>
      <c r="V2098" s="302"/>
      <c r="W2098" s="302"/>
      <c r="X2098" s="302"/>
      <c r="Y2098" s="302"/>
      <c r="Z2098" s="302"/>
      <c r="AA2098" s="302"/>
      <c r="AB2098" s="302"/>
      <c r="AC2098" s="302"/>
      <c r="AD2098" s="302"/>
      <c r="AE2098" s="91">
        <f>AE2097/$AE$23*100</f>
        <v>99.999999999999972</v>
      </c>
      <c r="AF2098" s="63"/>
      <c r="AG2098" s="94"/>
      <c r="AH2098" s="95"/>
      <c r="AI2098" s="96"/>
      <c r="AJ2098" s="96"/>
      <c r="AK2098" s="96"/>
    </row>
    <row r="2099" spans="1:37" ht="14.8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14.85" customHeight="1" thickTop="1" thickBot="1">
      <c r="A2100" s="305" t="s">
        <v>79</v>
      </c>
      <c r="B2100" s="305"/>
      <c r="C2100" s="305"/>
      <c r="D2100" s="305"/>
      <c r="E2100" s="305"/>
      <c r="F2100" s="305"/>
      <c r="G2100" s="305"/>
      <c r="H2100" s="305"/>
      <c r="I2100" s="305"/>
      <c r="J2100" s="305"/>
      <c r="K2100" s="305"/>
      <c r="L2100" s="305"/>
      <c r="M2100" s="305"/>
      <c r="N2100" s="305"/>
      <c r="O2100" s="305"/>
      <c r="P2100" s="305"/>
      <c r="Q2100" s="305"/>
      <c r="R2100" s="305"/>
      <c r="S2100" s="305"/>
      <c r="T2100" s="305"/>
      <c r="U2100" s="305"/>
      <c r="V2100" s="305"/>
      <c r="W2100" s="305"/>
      <c r="X2100" s="305"/>
      <c r="Y2100" s="305"/>
      <c r="Z2100" s="305"/>
      <c r="AA2100" s="305"/>
      <c r="AB2100" s="305"/>
      <c r="AC2100" s="305"/>
      <c r="AD2100" s="106" t="s">
        <v>67</v>
      </c>
      <c r="AE2100" s="107" t="s">
        <v>9</v>
      </c>
      <c r="AF2100" s="89" t="s">
        <v>1877</v>
      </c>
      <c r="AG2100" s="89" t="s">
        <v>1878</v>
      </c>
      <c r="AH2100" s="89" t="s">
        <v>1879</v>
      </c>
      <c r="AI2100" s="90" t="s">
        <v>1880</v>
      </c>
      <c r="AJ2100" s="89"/>
      <c r="AK2100" s="90" t="s">
        <v>1881</v>
      </c>
    </row>
    <row r="2101" spans="1:37" ht="14.85" customHeight="1" thickTop="1" thickBot="1">
      <c r="A2101" s="261" t="s">
        <v>2631</v>
      </c>
      <c r="B2101" s="261"/>
      <c r="C2101" s="261"/>
      <c r="D2101" s="261"/>
      <c r="E2101" s="261"/>
      <c r="F2101" s="261"/>
      <c r="G2101" s="261"/>
      <c r="H2101" s="261"/>
      <c r="I2101" s="261"/>
      <c r="J2101" s="261"/>
      <c r="K2101" s="261"/>
      <c r="L2101" s="261"/>
      <c r="M2101" s="261"/>
      <c r="N2101" s="261"/>
      <c r="O2101" s="261"/>
      <c r="P2101" s="261"/>
      <c r="Q2101" s="261"/>
      <c r="R2101" s="261"/>
      <c r="S2101" s="261"/>
      <c r="T2101" s="261"/>
      <c r="U2101" s="261"/>
      <c r="V2101" s="261"/>
      <c r="W2101" s="261"/>
      <c r="X2101" s="261"/>
      <c r="Y2101" s="261"/>
      <c r="Z2101" s="261"/>
      <c r="AA2101" s="261"/>
      <c r="AB2101" s="261"/>
      <c r="AC2101" s="261"/>
      <c r="AD2101" s="205">
        <f>'Art. 121'!AF2035</f>
        <v>2</v>
      </c>
      <c r="AE2101" s="91">
        <f>IF(AG2101=1,AK2101,AG2101)</f>
        <v>0.95238095238095244</v>
      </c>
      <c r="AF2101">
        <f>AD2101/2</f>
        <v>1</v>
      </c>
      <c r="AG2101" s="89">
        <f>IF(AND(AF2101&gt;=0,AF2101&lt;=1),1,"No aplica")</f>
        <v>1</v>
      </c>
      <c r="AH2101" s="92">
        <f>AD2101/(AG2101*2)</f>
        <v>1</v>
      </c>
      <c r="AI2101" s="93">
        <f>IF(AG2101=1,AG2101/$AG$2106,"No aplica")</f>
        <v>0.2</v>
      </c>
      <c r="AJ2101" s="93">
        <f>AF2101*AI2101</f>
        <v>0.2</v>
      </c>
      <c r="AK2101" s="93">
        <f>AJ2101*$AE$23</f>
        <v>0.95238095238095244</v>
      </c>
    </row>
    <row r="2102" spans="1:37" ht="14.85" customHeight="1" thickTop="1" thickBot="1">
      <c r="A2102" s="261" t="s">
        <v>2632</v>
      </c>
      <c r="B2102" s="261"/>
      <c r="C2102" s="261"/>
      <c r="D2102" s="261"/>
      <c r="E2102" s="261"/>
      <c r="F2102" s="261"/>
      <c r="G2102" s="261"/>
      <c r="H2102" s="261"/>
      <c r="I2102" s="261"/>
      <c r="J2102" s="261"/>
      <c r="K2102" s="261"/>
      <c r="L2102" s="261"/>
      <c r="M2102" s="261"/>
      <c r="N2102" s="261"/>
      <c r="O2102" s="261"/>
      <c r="P2102" s="261"/>
      <c r="Q2102" s="261"/>
      <c r="R2102" s="261"/>
      <c r="S2102" s="261"/>
      <c r="T2102" s="261"/>
      <c r="U2102" s="261"/>
      <c r="V2102" s="261"/>
      <c r="W2102" s="261"/>
      <c r="X2102" s="261"/>
      <c r="Y2102" s="261"/>
      <c r="Z2102" s="261"/>
      <c r="AA2102" s="261"/>
      <c r="AB2102" s="261"/>
      <c r="AC2102" s="261"/>
      <c r="AD2102" s="205">
        <f>'Art. 121'!AF2036</f>
        <v>2</v>
      </c>
      <c r="AE2102" s="91">
        <f>IF(AG2102=1,AK2102,AG2102)</f>
        <v>0.95238095238095244</v>
      </c>
      <c r="AF2102">
        <f>AD2102/2</f>
        <v>1</v>
      </c>
      <c r="AG2102" s="89">
        <f>IF(AND(AF2102&gt;=0,AF2102&lt;=1),1,"No aplica")</f>
        <v>1</v>
      </c>
      <c r="AH2102" s="92">
        <f>AD2102/(AG2102*2)</f>
        <v>1</v>
      </c>
      <c r="AI2102" s="93">
        <f>IF(AG2102=1,AG2102/$AG$2106,"No aplica")</f>
        <v>0.2</v>
      </c>
      <c r="AJ2102" s="93">
        <f>AF2102*AI2102</f>
        <v>0.2</v>
      </c>
      <c r="AK2102" s="93">
        <f>AJ2102*$AE$23</f>
        <v>0.95238095238095244</v>
      </c>
    </row>
    <row r="2103" spans="1:37" ht="14.85" customHeight="1" thickTop="1" thickBot="1">
      <c r="A2103" s="261" t="s">
        <v>2633</v>
      </c>
      <c r="B2103" s="261"/>
      <c r="C2103" s="261"/>
      <c r="D2103" s="261"/>
      <c r="E2103" s="261"/>
      <c r="F2103" s="261"/>
      <c r="G2103" s="261"/>
      <c r="H2103" s="261"/>
      <c r="I2103" s="261"/>
      <c r="J2103" s="261"/>
      <c r="K2103" s="261"/>
      <c r="L2103" s="261"/>
      <c r="M2103" s="261"/>
      <c r="N2103" s="261"/>
      <c r="O2103" s="261"/>
      <c r="P2103" s="261"/>
      <c r="Q2103" s="261"/>
      <c r="R2103" s="261"/>
      <c r="S2103" s="261"/>
      <c r="T2103" s="261"/>
      <c r="U2103" s="261"/>
      <c r="V2103" s="261"/>
      <c r="W2103" s="261"/>
      <c r="X2103" s="261"/>
      <c r="Y2103" s="261"/>
      <c r="Z2103" s="261"/>
      <c r="AA2103" s="261"/>
      <c r="AB2103" s="261"/>
      <c r="AC2103" s="261"/>
      <c r="AD2103" s="205">
        <f>'Art. 121'!AF2037</f>
        <v>2</v>
      </c>
      <c r="AE2103" s="91">
        <f>IF(AG2103=1,AK2103,AG2103)</f>
        <v>0.95238095238095244</v>
      </c>
      <c r="AF2103">
        <f>AD2103/2</f>
        <v>1</v>
      </c>
      <c r="AG2103" s="89">
        <f>IF(AND(AF2103&gt;=0,AF2103&lt;=1),1,"No aplica")</f>
        <v>1</v>
      </c>
      <c r="AH2103" s="92">
        <f>AD2103/(AG2103*2)</f>
        <v>1</v>
      </c>
      <c r="AI2103" s="93">
        <f>IF(AG2103=1,AG2103/$AG$2106,"No aplica")</f>
        <v>0.2</v>
      </c>
      <c r="AJ2103" s="93">
        <f>AF2103*AI2103</f>
        <v>0.2</v>
      </c>
      <c r="AK2103" s="93">
        <f>AJ2103*$AE$23</f>
        <v>0.95238095238095244</v>
      </c>
    </row>
    <row r="2104" spans="1:37" ht="14.85" customHeight="1" thickTop="1" thickBot="1">
      <c r="A2104" s="261" t="s">
        <v>2634</v>
      </c>
      <c r="B2104" s="261"/>
      <c r="C2104" s="261"/>
      <c r="D2104" s="261"/>
      <c r="E2104" s="261"/>
      <c r="F2104" s="261"/>
      <c r="G2104" s="261"/>
      <c r="H2104" s="261"/>
      <c r="I2104" s="261"/>
      <c r="J2104" s="261"/>
      <c r="K2104" s="261"/>
      <c r="L2104" s="261"/>
      <c r="M2104" s="261"/>
      <c r="N2104" s="261"/>
      <c r="O2104" s="261"/>
      <c r="P2104" s="261"/>
      <c r="Q2104" s="261"/>
      <c r="R2104" s="261"/>
      <c r="S2104" s="261"/>
      <c r="T2104" s="261"/>
      <c r="U2104" s="261"/>
      <c r="V2104" s="261"/>
      <c r="W2104" s="261"/>
      <c r="X2104" s="261"/>
      <c r="Y2104" s="261"/>
      <c r="Z2104" s="261"/>
      <c r="AA2104" s="261"/>
      <c r="AB2104" s="261"/>
      <c r="AC2104" s="261"/>
      <c r="AD2104" s="205">
        <f>'Art. 121'!AF2038</f>
        <v>2</v>
      </c>
      <c r="AE2104" s="91">
        <f>IF(AG2104=1,AK2104,AG2104)</f>
        <v>0.95238095238095244</v>
      </c>
      <c r="AF2104">
        <f>AD2104/2</f>
        <v>1</v>
      </c>
      <c r="AG2104" s="89">
        <f>IF(AND(AF2104&gt;=0,AF2104&lt;=1),1,"No aplica")</f>
        <v>1</v>
      </c>
      <c r="AH2104" s="92">
        <f>AD2104/(AG2104*2)</f>
        <v>1</v>
      </c>
      <c r="AI2104" s="93">
        <f>IF(AG2104=1,AG2104/$AG$2106,"No aplica")</f>
        <v>0.2</v>
      </c>
      <c r="AJ2104" s="93">
        <f>AF2104*AI2104</f>
        <v>0.2</v>
      </c>
      <c r="AK2104" s="93">
        <f>AJ2104*$AE$23</f>
        <v>0.95238095238095244</v>
      </c>
    </row>
    <row r="2105" spans="1:37" ht="14.85" customHeight="1" thickTop="1" thickBot="1">
      <c r="A2105" s="261" t="s">
        <v>2635</v>
      </c>
      <c r="B2105" s="261"/>
      <c r="C2105" s="261"/>
      <c r="D2105" s="261"/>
      <c r="E2105" s="261"/>
      <c r="F2105" s="261"/>
      <c r="G2105" s="261"/>
      <c r="H2105" s="261"/>
      <c r="I2105" s="261"/>
      <c r="J2105" s="261"/>
      <c r="K2105" s="261"/>
      <c r="L2105" s="261"/>
      <c r="M2105" s="261"/>
      <c r="N2105" s="261"/>
      <c r="O2105" s="261"/>
      <c r="P2105" s="261"/>
      <c r="Q2105" s="261"/>
      <c r="R2105" s="261"/>
      <c r="S2105" s="261"/>
      <c r="T2105" s="261"/>
      <c r="U2105" s="261"/>
      <c r="V2105" s="261"/>
      <c r="W2105" s="261"/>
      <c r="X2105" s="261"/>
      <c r="Y2105" s="261"/>
      <c r="Z2105" s="261"/>
      <c r="AA2105" s="261"/>
      <c r="AB2105" s="261"/>
      <c r="AC2105" s="261"/>
      <c r="AD2105" s="205">
        <f>'Art. 121'!AF2039</f>
        <v>2</v>
      </c>
      <c r="AE2105" s="91">
        <f>IF(AG2105=1,AK2105,AG2105)</f>
        <v>0.95238095238095244</v>
      </c>
      <c r="AF2105">
        <f>AD2105/2</f>
        <v>1</v>
      </c>
      <c r="AG2105" s="89">
        <f>IF(AND(AF2105&gt;=0,AF2105&lt;=1),1,"No aplica")</f>
        <v>1</v>
      </c>
      <c r="AH2105" s="92">
        <f>AD2105/(AG2105*2)</f>
        <v>1</v>
      </c>
      <c r="AI2105" s="93">
        <f>IF(AG2105=1,AG2105/$AG$2106,"No aplica")</f>
        <v>0.2</v>
      </c>
      <c r="AJ2105" s="93">
        <f>AF2105*AI2105</f>
        <v>0.2</v>
      </c>
      <c r="AK2105" s="93">
        <f>AJ2105*$AE$23</f>
        <v>0.95238095238095244</v>
      </c>
    </row>
    <row r="2106" spans="1:37" ht="14.85" customHeight="1" thickTop="1">
      <c r="A2106" s="304" t="s">
        <v>2636</v>
      </c>
      <c r="B2106" s="304"/>
      <c r="C2106" s="304"/>
      <c r="D2106" s="304"/>
      <c r="E2106" s="304"/>
      <c r="F2106" s="304"/>
      <c r="G2106" s="304"/>
      <c r="H2106" s="304"/>
      <c r="I2106" s="304"/>
      <c r="J2106" s="304"/>
      <c r="K2106" s="304"/>
      <c r="L2106" s="304"/>
      <c r="M2106" s="304"/>
      <c r="N2106" s="304"/>
      <c r="O2106" s="304"/>
      <c r="P2106" s="304"/>
      <c r="Q2106" s="304"/>
      <c r="R2106" s="304"/>
      <c r="S2106" s="304"/>
      <c r="T2106" s="304"/>
      <c r="U2106" s="304"/>
      <c r="V2106" s="304"/>
      <c r="W2106" s="304"/>
      <c r="X2106" s="304"/>
      <c r="Y2106" s="304"/>
      <c r="Z2106" s="304"/>
      <c r="AA2106" s="304"/>
      <c r="AB2106" s="304"/>
      <c r="AC2106" s="304"/>
      <c r="AD2106" s="304"/>
      <c r="AE2106" s="91">
        <f>SUM(AE2099:AE2105)</f>
        <v>4.7619047619047619</v>
      </c>
      <c r="AF2106" s="63"/>
      <c r="AG2106" s="94">
        <f>SUM(AG2101:AG2105)</f>
        <v>5</v>
      </c>
      <c r="AH2106" s="95"/>
      <c r="AI2106" s="96"/>
      <c r="AJ2106" s="96"/>
      <c r="AK2106" s="96"/>
    </row>
    <row r="2107" spans="1:37" ht="14.85" customHeight="1">
      <c r="A2107" s="302" t="s">
        <v>2637</v>
      </c>
      <c r="B2107" s="302"/>
      <c r="C2107" s="302"/>
      <c r="D2107" s="302"/>
      <c r="E2107" s="302"/>
      <c r="F2107" s="302"/>
      <c r="G2107" s="302"/>
      <c r="H2107" s="302"/>
      <c r="I2107" s="302"/>
      <c r="J2107" s="302"/>
      <c r="K2107" s="302"/>
      <c r="L2107" s="302"/>
      <c r="M2107" s="302"/>
      <c r="N2107" s="302"/>
      <c r="O2107" s="302"/>
      <c r="P2107" s="302"/>
      <c r="Q2107" s="302"/>
      <c r="R2107" s="302"/>
      <c r="S2107" s="302"/>
      <c r="T2107" s="302"/>
      <c r="U2107" s="302"/>
      <c r="V2107" s="302"/>
      <c r="W2107" s="302"/>
      <c r="X2107" s="302"/>
      <c r="Y2107" s="302"/>
      <c r="Z2107" s="302"/>
      <c r="AA2107" s="302"/>
      <c r="AB2107" s="302"/>
      <c r="AC2107" s="302"/>
      <c r="AD2107" s="302"/>
      <c r="AE2107" s="91">
        <f>AE2106/$AE$23*100</f>
        <v>100</v>
      </c>
      <c r="AF2107" s="63"/>
      <c r="AG2107" s="94"/>
      <c r="AH2107" s="95"/>
      <c r="AI2107" s="96"/>
      <c r="AJ2107" s="96"/>
      <c r="AK2107" s="96"/>
    </row>
    <row r="2108" spans="1:37" ht="14.8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14.1"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13.35" customHeight="1">
      <c r="A2110" s="294" t="s">
        <v>1743</v>
      </c>
      <c r="B2110" s="294"/>
      <c r="C2110" s="294"/>
      <c r="D2110" s="294"/>
      <c r="E2110" s="294"/>
      <c r="F2110" s="294"/>
      <c r="G2110" s="294"/>
      <c r="H2110" s="294"/>
      <c r="I2110" s="294"/>
      <c r="J2110" s="294"/>
      <c r="K2110" s="294"/>
      <c r="L2110" s="294"/>
      <c r="M2110" s="294"/>
      <c r="N2110" s="294"/>
      <c r="O2110" s="294"/>
      <c r="P2110" s="294"/>
      <c r="Q2110" s="294"/>
      <c r="R2110" s="294"/>
      <c r="S2110" s="294"/>
      <c r="T2110" s="294"/>
      <c r="U2110" s="294"/>
      <c r="V2110" s="294"/>
      <c r="W2110" s="294"/>
      <c r="X2110" s="294"/>
      <c r="Y2110" s="294"/>
      <c r="Z2110" s="294"/>
      <c r="AA2110" s="294"/>
      <c r="AB2110" s="294"/>
      <c r="AC2110" s="294"/>
      <c r="AD2110" s="204"/>
      <c r="AE2110" s="204"/>
    </row>
    <row r="2111" spans="1:37" ht="12.9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14.8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14.85" customHeight="1" thickTop="1" thickBot="1">
      <c r="A2113" s="303" t="s">
        <v>44</v>
      </c>
      <c r="B2113" s="303"/>
      <c r="C2113" s="303"/>
      <c r="D2113" s="303"/>
      <c r="E2113" s="303"/>
      <c r="F2113" s="303"/>
      <c r="G2113" s="303"/>
      <c r="H2113" s="303"/>
      <c r="I2113" s="303"/>
      <c r="J2113" s="303"/>
      <c r="K2113" s="303"/>
      <c r="L2113" s="303"/>
      <c r="M2113" s="303"/>
      <c r="N2113" s="303"/>
      <c r="O2113" s="303"/>
      <c r="P2113" s="303"/>
      <c r="Q2113" s="303"/>
      <c r="R2113" s="303"/>
      <c r="S2113" s="303"/>
      <c r="T2113" s="303"/>
      <c r="U2113" s="303"/>
      <c r="V2113" s="303"/>
      <c r="W2113" s="303"/>
      <c r="X2113" s="303"/>
      <c r="Y2113" s="303"/>
      <c r="Z2113" s="303"/>
      <c r="AA2113" s="303"/>
      <c r="AB2113" s="303"/>
      <c r="AC2113" s="303"/>
      <c r="AD2113" s="67" t="s">
        <v>67</v>
      </c>
      <c r="AE2113" s="201" t="s">
        <v>9</v>
      </c>
      <c r="AF2113" s="89" t="s">
        <v>1877</v>
      </c>
      <c r="AG2113" s="89" t="s">
        <v>1878</v>
      </c>
      <c r="AH2113" s="89" t="s">
        <v>1879</v>
      </c>
      <c r="AI2113" s="90" t="s">
        <v>1880</v>
      </c>
      <c r="AJ2113" s="89"/>
      <c r="AK2113" s="90" t="s">
        <v>1881</v>
      </c>
    </row>
    <row r="2114" spans="1:37" ht="14.85" customHeight="1" thickTop="1" thickBot="1">
      <c r="A2114" s="261" t="s">
        <v>980</v>
      </c>
      <c r="B2114" s="261"/>
      <c r="C2114" s="261"/>
      <c r="D2114" s="261"/>
      <c r="E2114" s="261"/>
      <c r="F2114" s="261"/>
      <c r="G2114" s="261"/>
      <c r="H2114" s="261"/>
      <c r="I2114" s="261"/>
      <c r="J2114" s="261"/>
      <c r="K2114" s="261"/>
      <c r="L2114" s="261"/>
      <c r="M2114" s="261"/>
      <c r="N2114" s="261"/>
      <c r="O2114" s="261"/>
      <c r="P2114" s="261"/>
      <c r="Q2114" s="261"/>
      <c r="R2114" s="261"/>
      <c r="S2114" s="261"/>
      <c r="T2114" s="261"/>
      <c r="U2114" s="261"/>
      <c r="V2114" s="261"/>
      <c r="W2114" s="261"/>
      <c r="X2114" s="261"/>
      <c r="Y2114" s="261"/>
      <c r="Z2114" s="261"/>
      <c r="AA2114" s="261"/>
      <c r="AB2114" s="261"/>
      <c r="AC2114" s="261"/>
      <c r="AD2114" s="205">
        <f>'Art. 121'!AF2048</f>
        <v>3</v>
      </c>
      <c r="AE2114" s="91" t="str">
        <f t="shared" ref="AE2114:AE2127" si="378">IF(AG2114=1,AK2114,AG2114)</f>
        <v>No aplica</v>
      </c>
      <c r="AF2114">
        <f t="shared" ref="AF2114:AF2127" si="379">AD2114/2</f>
        <v>1.5</v>
      </c>
      <c r="AG2114" s="89" t="str">
        <f t="shared" ref="AG2114:AG2127" si="380">IF(AND(AF2114&gt;=0,AF2114&lt;=1),1,"No aplica")</f>
        <v>No aplica</v>
      </c>
      <c r="AH2114" s="92" t="e">
        <f t="shared" ref="AH2114:AH2127" si="381">AD2114/(AG2114*2)</f>
        <v>#VALUE!</v>
      </c>
      <c r="AI2114" s="93" t="str">
        <f t="shared" ref="AI2114:AI2127" si="382">IF(AG2114=1,AG2114/$AG$2128,"No aplica")</f>
        <v>No aplica</v>
      </c>
      <c r="AJ2114" s="93" t="e">
        <f t="shared" ref="AJ2114:AJ2127" si="383">AF2114*AI2114</f>
        <v>#VALUE!</v>
      </c>
      <c r="AK2114" s="93" t="e">
        <f t="shared" ref="AK2114:AK2127" si="384">AJ2114*$AE$23</f>
        <v>#VALUE!</v>
      </c>
    </row>
    <row r="2115" spans="1:37" ht="14.85" customHeight="1" thickTop="1" thickBot="1">
      <c r="A2115" s="261" t="s">
        <v>1011</v>
      </c>
      <c r="B2115" s="261"/>
      <c r="C2115" s="261"/>
      <c r="D2115" s="261"/>
      <c r="E2115" s="261"/>
      <c r="F2115" s="261"/>
      <c r="G2115" s="261"/>
      <c r="H2115" s="261"/>
      <c r="I2115" s="261"/>
      <c r="J2115" s="261"/>
      <c r="K2115" s="261"/>
      <c r="L2115" s="261"/>
      <c r="M2115" s="261"/>
      <c r="N2115" s="261"/>
      <c r="O2115" s="261"/>
      <c r="P2115" s="261"/>
      <c r="Q2115" s="261"/>
      <c r="R2115" s="261"/>
      <c r="S2115" s="261"/>
      <c r="T2115" s="261"/>
      <c r="U2115" s="261"/>
      <c r="V2115" s="261"/>
      <c r="W2115" s="261"/>
      <c r="X2115" s="261"/>
      <c r="Y2115" s="261"/>
      <c r="Z2115" s="261"/>
      <c r="AA2115" s="261"/>
      <c r="AB2115" s="261"/>
      <c r="AC2115" s="261"/>
      <c r="AD2115" s="205">
        <f>'Art. 121'!AF2049</f>
        <v>3</v>
      </c>
      <c r="AE2115" s="91" t="str">
        <f t="shared" si="378"/>
        <v>No aplica</v>
      </c>
      <c r="AF2115">
        <f t="shared" si="379"/>
        <v>1.5</v>
      </c>
      <c r="AG2115" s="89" t="str">
        <f t="shared" si="380"/>
        <v>No aplica</v>
      </c>
      <c r="AH2115" s="92" t="e">
        <f t="shared" si="381"/>
        <v>#VALUE!</v>
      </c>
      <c r="AI2115" s="93" t="str">
        <f t="shared" si="382"/>
        <v>No aplica</v>
      </c>
      <c r="AJ2115" s="93" t="e">
        <f t="shared" si="383"/>
        <v>#VALUE!</v>
      </c>
      <c r="AK2115" s="93" t="e">
        <f t="shared" si="384"/>
        <v>#VALUE!</v>
      </c>
    </row>
    <row r="2116" spans="1:37" ht="14.85" customHeight="1" thickTop="1" thickBot="1">
      <c r="A2116" s="261" t="s">
        <v>1746</v>
      </c>
      <c r="B2116" s="261"/>
      <c r="C2116" s="261"/>
      <c r="D2116" s="261"/>
      <c r="E2116" s="261"/>
      <c r="F2116" s="261"/>
      <c r="G2116" s="261"/>
      <c r="H2116" s="261"/>
      <c r="I2116" s="261"/>
      <c r="J2116" s="261"/>
      <c r="K2116" s="261"/>
      <c r="L2116" s="261"/>
      <c r="M2116" s="261"/>
      <c r="N2116" s="261"/>
      <c r="O2116" s="261"/>
      <c r="P2116" s="261"/>
      <c r="Q2116" s="261"/>
      <c r="R2116" s="261"/>
      <c r="S2116" s="261"/>
      <c r="T2116" s="261"/>
      <c r="U2116" s="261"/>
      <c r="V2116" s="261"/>
      <c r="W2116" s="261"/>
      <c r="X2116" s="261"/>
      <c r="Y2116" s="261"/>
      <c r="Z2116" s="261"/>
      <c r="AA2116" s="261"/>
      <c r="AB2116" s="261"/>
      <c r="AC2116" s="261"/>
      <c r="AD2116" s="205">
        <f>'Art. 121'!AF2050</f>
        <v>3</v>
      </c>
      <c r="AE2116" s="91" t="str">
        <f t="shared" si="378"/>
        <v>No aplica</v>
      </c>
      <c r="AF2116">
        <f t="shared" si="379"/>
        <v>1.5</v>
      </c>
      <c r="AG2116" s="89" t="str">
        <f t="shared" si="380"/>
        <v>No aplica</v>
      </c>
      <c r="AH2116" s="92" t="e">
        <f t="shared" si="381"/>
        <v>#VALUE!</v>
      </c>
      <c r="AI2116" s="93" t="str">
        <f t="shared" si="382"/>
        <v>No aplica</v>
      </c>
      <c r="AJ2116" s="93" t="e">
        <f t="shared" si="383"/>
        <v>#VALUE!</v>
      </c>
      <c r="AK2116" s="93" t="e">
        <f t="shared" si="384"/>
        <v>#VALUE!</v>
      </c>
    </row>
    <row r="2117" spans="1:37" ht="14.85" customHeight="1" thickTop="1" thickBot="1">
      <c r="A2117" s="261" t="s">
        <v>1748</v>
      </c>
      <c r="B2117" s="261"/>
      <c r="C2117" s="261"/>
      <c r="D2117" s="261"/>
      <c r="E2117" s="261"/>
      <c r="F2117" s="261"/>
      <c r="G2117" s="261"/>
      <c r="H2117" s="261"/>
      <c r="I2117" s="261"/>
      <c r="J2117" s="261"/>
      <c r="K2117" s="261"/>
      <c r="L2117" s="261"/>
      <c r="M2117" s="261"/>
      <c r="N2117" s="261"/>
      <c r="O2117" s="261"/>
      <c r="P2117" s="261"/>
      <c r="Q2117" s="261"/>
      <c r="R2117" s="261"/>
      <c r="S2117" s="261"/>
      <c r="T2117" s="261"/>
      <c r="U2117" s="261"/>
      <c r="V2117" s="261"/>
      <c r="W2117" s="261"/>
      <c r="X2117" s="261"/>
      <c r="Y2117" s="261"/>
      <c r="Z2117" s="261"/>
      <c r="AA2117" s="261"/>
      <c r="AB2117" s="261"/>
      <c r="AC2117" s="261"/>
      <c r="AD2117" s="205">
        <f>'Art. 121'!AF2051</f>
        <v>3</v>
      </c>
      <c r="AE2117" s="91" t="str">
        <f t="shared" si="378"/>
        <v>No aplica</v>
      </c>
      <c r="AF2117">
        <f t="shared" si="379"/>
        <v>1.5</v>
      </c>
      <c r="AG2117" s="89" t="str">
        <f t="shared" si="380"/>
        <v>No aplica</v>
      </c>
      <c r="AH2117" s="92" t="e">
        <f t="shared" si="381"/>
        <v>#VALUE!</v>
      </c>
      <c r="AI2117" s="93" t="str">
        <f t="shared" si="382"/>
        <v>No aplica</v>
      </c>
      <c r="AJ2117" s="93" t="e">
        <f t="shared" si="383"/>
        <v>#VALUE!</v>
      </c>
      <c r="AK2117" s="93" t="e">
        <f t="shared" si="384"/>
        <v>#VALUE!</v>
      </c>
    </row>
    <row r="2118" spans="1:37" ht="14.1" customHeight="1" thickTop="1" thickBot="1">
      <c r="A2118" s="295" t="s">
        <v>1750</v>
      </c>
      <c r="B2118" s="295"/>
      <c r="C2118" s="295"/>
      <c r="D2118" s="295"/>
      <c r="E2118" s="295"/>
      <c r="F2118" s="295"/>
      <c r="G2118" s="295"/>
      <c r="H2118" s="295"/>
      <c r="I2118" s="295"/>
      <c r="J2118" s="295"/>
      <c r="K2118" s="295"/>
      <c r="L2118" s="295"/>
      <c r="M2118" s="295"/>
      <c r="N2118" s="295"/>
      <c r="O2118" s="295"/>
      <c r="P2118" s="295"/>
      <c r="Q2118" s="295"/>
      <c r="R2118" s="295"/>
      <c r="S2118" s="295"/>
      <c r="T2118" s="295"/>
      <c r="U2118" s="295"/>
      <c r="V2118" s="295"/>
      <c r="W2118" s="295"/>
      <c r="X2118" s="295"/>
      <c r="Y2118" s="295"/>
      <c r="Z2118" s="295"/>
      <c r="AA2118" s="295"/>
      <c r="AB2118" s="295"/>
      <c r="AC2118" s="295"/>
      <c r="AD2118" s="205">
        <f>'Art. 121'!AF2052</f>
        <v>3</v>
      </c>
      <c r="AE2118" s="91" t="str">
        <f t="shared" si="378"/>
        <v>No aplica</v>
      </c>
      <c r="AF2118">
        <f t="shared" si="379"/>
        <v>1.5</v>
      </c>
      <c r="AG2118" s="89" t="str">
        <f t="shared" si="380"/>
        <v>No aplica</v>
      </c>
      <c r="AH2118" s="92" t="e">
        <f t="shared" si="381"/>
        <v>#VALUE!</v>
      </c>
      <c r="AI2118" s="93" t="str">
        <f t="shared" si="382"/>
        <v>No aplica</v>
      </c>
      <c r="AJ2118" s="93" t="e">
        <f t="shared" si="383"/>
        <v>#VALUE!</v>
      </c>
      <c r="AK2118" s="93" t="e">
        <f t="shared" si="384"/>
        <v>#VALUE!</v>
      </c>
    </row>
    <row r="2119" spans="1:37" ht="13.35" customHeight="1" thickTop="1" thickBot="1">
      <c r="A2119" s="295" t="s">
        <v>1752</v>
      </c>
      <c r="B2119" s="295"/>
      <c r="C2119" s="295"/>
      <c r="D2119" s="295"/>
      <c r="E2119" s="295"/>
      <c r="F2119" s="295"/>
      <c r="G2119" s="295"/>
      <c r="H2119" s="295"/>
      <c r="I2119" s="295"/>
      <c r="J2119" s="295"/>
      <c r="K2119" s="295"/>
      <c r="L2119" s="295"/>
      <c r="M2119" s="295"/>
      <c r="N2119" s="295"/>
      <c r="O2119" s="295"/>
      <c r="P2119" s="295"/>
      <c r="Q2119" s="295"/>
      <c r="R2119" s="295"/>
      <c r="S2119" s="295"/>
      <c r="T2119" s="295"/>
      <c r="U2119" s="295"/>
      <c r="V2119" s="295"/>
      <c r="W2119" s="295"/>
      <c r="X2119" s="295"/>
      <c r="Y2119" s="295"/>
      <c r="Z2119" s="295"/>
      <c r="AA2119" s="295"/>
      <c r="AB2119" s="295"/>
      <c r="AC2119" s="295"/>
      <c r="AD2119" s="205">
        <f>'Art. 121'!AF2053</f>
        <v>3</v>
      </c>
      <c r="AE2119" s="91" t="str">
        <f t="shared" si="378"/>
        <v>No aplica</v>
      </c>
      <c r="AF2119">
        <f t="shared" si="379"/>
        <v>1.5</v>
      </c>
      <c r="AG2119" s="89" t="str">
        <f t="shared" si="380"/>
        <v>No aplica</v>
      </c>
      <c r="AH2119" s="92" t="e">
        <f t="shared" si="381"/>
        <v>#VALUE!</v>
      </c>
      <c r="AI2119" s="93" t="str">
        <f t="shared" si="382"/>
        <v>No aplica</v>
      </c>
      <c r="AJ2119" s="93" t="e">
        <f t="shared" si="383"/>
        <v>#VALUE!</v>
      </c>
      <c r="AK2119" s="93" t="e">
        <f t="shared" si="384"/>
        <v>#VALUE!</v>
      </c>
    </row>
    <row r="2120" spans="1:37" ht="25.35" customHeight="1" thickTop="1" thickBot="1">
      <c r="A2120" s="261" t="s">
        <v>2638</v>
      </c>
      <c r="B2120" s="261"/>
      <c r="C2120" s="261"/>
      <c r="D2120" s="261"/>
      <c r="E2120" s="261"/>
      <c r="F2120" s="261"/>
      <c r="G2120" s="261"/>
      <c r="H2120" s="261"/>
      <c r="I2120" s="261"/>
      <c r="J2120" s="261"/>
      <c r="K2120" s="261"/>
      <c r="L2120" s="261"/>
      <c r="M2120" s="261"/>
      <c r="N2120" s="261"/>
      <c r="O2120" s="261"/>
      <c r="P2120" s="261"/>
      <c r="Q2120" s="261"/>
      <c r="R2120" s="261"/>
      <c r="S2120" s="261"/>
      <c r="T2120" s="261"/>
      <c r="U2120" s="261"/>
      <c r="V2120" s="261"/>
      <c r="W2120" s="261"/>
      <c r="X2120" s="261"/>
      <c r="Y2120" s="261"/>
      <c r="Z2120" s="261"/>
      <c r="AA2120" s="261"/>
      <c r="AB2120" s="261"/>
      <c r="AC2120" s="261"/>
      <c r="AD2120" s="205">
        <f>'Art. 121'!AF2054</f>
        <v>3</v>
      </c>
      <c r="AE2120" s="91" t="str">
        <f t="shared" si="378"/>
        <v>No aplica</v>
      </c>
      <c r="AF2120">
        <f t="shared" si="379"/>
        <v>1.5</v>
      </c>
      <c r="AG2120" s="89" t="str">
        <f t="shared" si="380"/>
        <v>No aplica</v>
      </c>
      <c r="AH2120" s="92" t="e">
        <f t="shared" si="381"/>
        <v>#VALUE!</v>
      </c>
      <c r="AI2120" s="93" t="str">
        <f t="shared" si="382"/>
        <v>No aplica</v>
      </c>
      <c r="AJ2120" s="93" t="e">
        <f t="shared" si="383"/>
        <v>#VALUE!</v>
      </c>
      <c r="AK2120" s="93" t="e">
        <f t="shared" si="384"/>
        <v>#VALUE!</v>
      </c>
    </row>
    <row r="2121" spans="1:37" ht="25.35" customHeight="1" thickTop="1" thickBot="1">
      <c r="A2121" s="261" t="s">
        <v>1755</v>
      </c>
      <c r="B2121" s="261"/>
      <c r="C2121" s="261"/>
      <c r="D2121" s="261"/>
      <c r="E2121" s="261"/>
      <c r="F2121" s="261"/>
      <c r="G2121" s="261"/>
      <c r="H2121" s="261"/>
      <c r="I2121" s="261"/>
      <c r="J2121" s="261"/>
      <c r="K2121" s="261"/>
      <c r="L2121" s="261"/>
      <c r="M2121" s="261"/>
      <c r="N2121" s="261"/>
      <c r="O2121" s="261"/>
      <c r="P2121" s="261"/>
      <c r="Q2121" s="261"/>
      <c r="R2121" s="261"/>
      <c r="S2121" s="261"/>
      <c r="T2121" s="261"/>
      <c r="U2121" s="261"/>
      <c r="V2121" s="261"/>
      <c r="W2121" s="261"/>
      <c r="X2121" s="261"/>
      <c r="Y2121" s="261"/>
      <c r="Z2121" s="261"/>
      <c r="AA2121" s="261"/>
      <c r="AB2121" s="261"/>
      <c r="AC2121" s="261"/>
      <c r="AD2121" s="205">
        <f>'Art. 121'!AF2055</f>
        <v>3</v>
      </c>
      <c r="AE2121" s="91" t="str">
        <f t="shared" si="378"/>
        <v>No aplica</v>
      </c>
      <c r="AF2121">
        <f t="shared" si="379"/>
        <v>1.5</v>
      </c>
      <c r="AG2121" s="89" t="str">
        <f t="shared" si="380"/>
        <v>No aplica</v>
      </c>
      <c r="AH2121" s="92" t="e">
        <f t="shared" si="381"/>
        <v>#VALUE!</v>
      </c>
      <c r="AI2121" s="93" t="str">
        <f t="shared" si="382"/>
        <v>No aplica</v>
      </c>
      <c r="AJ2121" s="93" t="e">
        <f t="shared" si="383"/>
        <v>#VALUE!</v>
      </c>
      <c r="AK2121" s="93" t="e">
        <f t="shared" si="384"/>
        <v>#VALUE!</v>
      </c>
    </row>
    <row r="2122" spans="1:37" ht="25.35" customHeight="1" thickTop="1" thickBot="1">
      <c r="A2122" s="261" t="s">
        <v>1757</v>
      </c>
      <c r="B2122" s="261"/>
      <c r="C2122" s="261"/>
      <c r="D2122" s="261"/>
      <c r="E2122" s="261"/>
      <c r="F2122" s="261"/>
      <c r="G2122" s="261"/>
      <c r="H2122" s="261"/>
      <c r="I2122" s="261"/>
      <c r="J2122" s="261"/>
      <c r="K2122" s="261"/>
      <c r="L2122" s="261"/>
      <c r="M2122" s="261"/>
      <c r="N2122" s="261"/>
      <c r="O2122" s="261"/>
      <c r="P2122" s="261"/>
      <c r="Q2122" s="261"/>
      <c r="R2122" s="261"/>
      <c r="S2122" s="261"/>
      <c r="T2122" s="261"/>
      <c r="U2122" s="261"/>
      <c r="V2122" s="261"/>
      <c r="W2122" s="261"/>
      <c r="X2122" s="261"/>
      <c r="Y2122" s="261"/>
      <c r="Z2122" s="261"/>
      <c r="AA2122" s="261"/>
      <c r="AB2122" s="261"/>
      <c r="AC2122" s="261"/>
      <c r="AD2122" s="205">
        <f>'Art. 121'!AF2056</f>
        <v>3</v>
      </c>
      <c r="AE2122" s="91" t="str">
        <f t="shared" si="378"/>
        <v>No aplica</v>
      </c>
      <c r="AF2122">
        <f t="shared" si="379"/>
        <v>1.5</v>
      </c>
      <c r="AG2122" s="89" t="str">
        <f t="shared" si="380"/>
        <v>No aplica</v>
      </c>
      <c r="AH2122" s="92" t="e">
        <f t="shared" si="381"/>
        <v>#VALUE!</v>
      </c>
      <c r="AI2122" s="93" t="str">
        <f t="shared" si="382"/>
        <v>No aplica</v>
      </c>
      <c r="AJ2122" s="93" t="e">
        <f t="shared" si="383"/>
        <v>#VALUE!</v>
      </c>
      <c r="AK2122" s="93" t="e">
        <f t="shared" si="384"/>
        <v>#VALUE!</v>
      </c>
    </row>
    <row r="2123" spans="1:37" ht="12.95" customHeight="1" thickTop="1" thickBot="1">
      <c r="A2123" s="261" t="s">
        <v>1759</v>
      </c>
      <c r="B2123" s="261"/>
      <c r="C2123" s="261"/>
      <c r="D2123" s="261"/>
      <c r="E2123" s="261"/>
      <c r="F2123" s="261"/>
      <c r="G2123" s="261"/>
      <c r="H2123" s="261"/>
      <c r="I2123" s="261"/>
      <c r="J2123" s="261"/>
      <c r="K2123" s="261"/>
      <c r="L2123" s="261"/>
      <c r="M2123" s="261"/>
      <c r="N2123" s="261"/>
      <c r="O2123" s="261"/>
      <c r="P2123" s="261"/>
      <c r="Q2123" s="261"/>
      <c r="R2123" s="261"/>
      <c r="S2123" s="261"/>
      <c r="T2123" s="261"/>
      <c r="U2123" s="261"/>
      <c r="V2123" s="261"/>
      <c r="W2123" s="261"/>
      <c r="X2123" s="261"/>
      <c r="Y2123" s="261"/>
      <c r="Z2123" s="261"/>
      <c r="AA2123" s="261"/>
      <c r="AB2123" s="261"/>
      <c r="AC2123" s="261"/>
      <c r="AD2123" s="205">
        <f>'Art. 121'!AF2057</f>
        <v>3</v>
      </c>
      <c r="AE2123" s="91" t="str">
        <f t="shared" si="378"/>
        <v>No aplica</v>
      </c>
      <c r="AF2123">
        <f t="shared" si="379"/>
        <v>1.5</v>
      </c>
      <c r="AG2123" s="89" t="str">
        <f t="shared" si="380"/>
        <v>No aplica</v>
      </c>
      <c r="AH2123" s="92" t="e">
        <f t="shared" si="381"/>
        <v>#VALUE!</v>
      </c>
      <c r="AI2123" s="93" t="str">
        <f t="shared" si="382"/>
        <v>No aplica</v>
      </c>
      <c r="AJ2123" s="93" t="e">
        <f t="shared" si="383"/>
        <v>#VALUE!</v>
      </c>
      <c r="AK2123" s="93" t="e">
        <f t="shared" si="384"/>
        <v>#VALUE!</v>
      </c>
    </row>
    <row r="2124" spans="1:37" ht="15" customHeight="1" thickTop="1" thickBot="1">
      <c r="A2124" s="261" t="s">
        <v>1761</v>
      </c>
      <c r="B2124" s="261"/>
      <c r="C2124" s="261"/>
      <c r="D2124" s="261"/>
      <c r="E2124" s="261"/>
      <c r="F2124" s="261"/>
      <c r="G2124" s="261"/>
      <c r="H2124" s="261"/>
      <c r="I2124" s="261"/>
      <c r="J2124" s="261"/>
      <c r="K2124" s="261"/>
      <c r="L2124" s="261"/>
      <c r="M2124" s="261"/>
      <c r="N2124" s="261"/>
      <c r="O2124" s="261"/>
      <c r="P2124" s="261"/>
      <c r="Q2124" s="261"/>
      <c r="R2124" s="261"/>
      <c r="S2124" s="261"/>
      <c r="T2124" s="261"/>
      <c r="U2124" s="261"/>
      <c r="V2124" s="261"/>
      <c r="W2124" s="261"/>
      <c r="X2124" s="261"/>
      <c r="Y2124" s="261"/>
      <c r="Z2124" s="261"/>
      <c r="AA2124" s="261"/>
      <c r="AB2124" s="261"/>
      <c r="AC2124" s="261"/>
      <c r="AD2124" s="205">
        <f>'Art. 121'!AF2058</f>
        <v>3</v>
      </c>
      <c r="AE2124" s="91" t="str">
        <f t="shared" si="378"/>
        <v>No aplica</v>
      </c>
      <c r="AF2124">
        <f t="shared" si="379"/>
        <v>1.5</v>
      </c>
      <c r="AG2124" s="89" t="str">
        <f t="shared" si="380"/>
        <v>No aplica</v>
      </c>
      <c r="AH2124" s="92" t="e">
        <f t="shared" si="381"/>
        <v>#VALUE!</v>
      </c>
      <c r="AI2124" s="93" t="str">
        <f t="shared" si="382"/>
        <v>No aplica</v>
      </c>
      <c r="AJ2124" s="93" t="e">
        <f t="shared" si="383"/>
        <v>#VALUE!</v>
      </c>
      <c r="AK2124" s="93" t="e">
        <f t="shared" si="384"/>
        <v>#VALUE!</v>
      </c>
    </row>
    <row r="2125" spans="1:37" ht="15" customHeight="1" thickTop="1" thickBot="1">
      <c r="A2125" s="295" t="s">
        <v>1763</v>
      </c>
      <c r="B2125" s="295"/>
      <c r="C2125" s="295"/>
      <c r="D2125" s="295"/>
      <c r="E2125" s="295"/>
      <c r="F2125" s="295"/>
      <c r="G2125" s="295"/>
      <c r="H2125" s="295"/>
      <c r="I2125" s="295"/>
      <c r="J2125" s="295"/>
      <c r="K2125" s="295"/>
      <c r="L2125" s="295"/>
      <c r="M2125" s="295"/>
      <c r="N2125" s="295"/>
      <c r="O2125" s="295"/>
      <c r="P2125" s="295"/>
      <c r="Q2125" s="295"/>
      <c r="R2125" s="295"/>
      <c r="S2125" s="295"/>
      <c r="T2125" s="295"/>
      <c r="U2125" s="295"/>
      <c r="V2125" s="295"/>
      <c r="W2125" s="295"/>
      <c r="X2125" s="295"/>
      <c r="Y2125" s="295"/>
      <c r="Z2125" s="295"/>
      <c r="AA2125" s="295"/>
      <c r="AB2125" s="295"/>
      <c r="AC2125" s="295"/>
      <c r="AD2125" s="205">
        <f>'Art. 121'!AF2059</f>
        <v>3</v>
      </c>
      <c r="AE2125" s="91" t="str">
        <f t="shared" si="378"/>
        <v>No aplica</v>
      </c>
      <c r="AF2125">
        <f t="shared" si="379"/>
        <v>1.5</v>
      </c>
      <c r="AG2125" s="89" t="str">
        <f t="shared" si="380"/>
        <v>No aplica</v>
      </c>
      <c r="AH2125" s="92" t="e">
        <f t="shared" si="381"/>
        <v>#VALUE!</v>
      </c>
      <c r="AI2125" s="93" t="str">
        <f t="shared" si="382"/>
        <v>No aplica</v>
      </c>
      <c r="AJ2125" s="93" t="e">
        <f t="shared" si="383"/>
        <v>#VALUE!</v>
      </c>
      <c r="AK2125" s="93" t="e">
        <f t="shared" si="384"/>
        <v>#VALUE!</v>
      </c>
    </row>
    <row r="2126" spans="1:37" ht="15" customHeight="1" thickTop="1" thickBot="1">
      <c r="A2126" s="295" t="s">
        <v>1765</v>
      </c>
      <c r="B2126" s="295"/>
      <c r="C2126" s="295"/>
      <c r="D2126" s="295"/>
      <c r="E2126" s="295"/>
      <c r="F2126" s="295"/>
      <c r="G2126" s="295"/>
      <c r="H2126" s="295"/>
      <c r="I2126" s="295"/>
      <c r="J2126" s="295"/>
      <c r="K2126" s="295"/>
      <c r="L2126" s="295"/>
      <c r="M2126" s="295"/>
      <c r="N2126" s="295"/>
      <c r="O2126" s="295"/>
      <c r="P2126" s="295"/>
      <c r="Q2126" s="295"/>
      <c r="R2126" s="295"/>
      <c r="S2126" s="295"/>
      <c r="T2126" s="295"/>
      <c r="U2126" s="295"/>
      <c r="V2126" s="295"/>
      <c r="W2126" s="295"/>
      <c r="X2126" s="295"/>
      <c r="Y2126" s="295"/>
      <c r="Z2126" s="295"/>
      <c r="AA2126" s="295"/>
      <c r="AB2126" s="295"/>
      <c r="AC2126" s="295"/>
      <c r="AD2126" s="205">
        <f>'Art. 121'!AF2060</f>
        <v>3</v>
      </c>
      <c r="AE2126" s="91" t="str">
        <f t="shared" si="378"/>
        <v>No aplica</v>
      </c>
      <c r="AF2126">
        <f t="shared" si="379"/>
        <v>1.5</v>
      </c>
      <c r="AG2126" s="89" t="str">
        <f t="shared" si="380"/>
        <v>No aplica</v>
      </c>
      <c r="AH2126" s="92" t="e">
        <f t="shared" si="381"/>
        <v>#VALUE!</v>
      </c>
      <c r="AI2126" s="93" t="str">
        <f t="shared" si="382"/>
        <v>No aplica</v>
      </c>
      <c r="AJ2126" s="93" t="e">
        <f t="shared" si="383"/>
        <v>#VALUE!</v>
      </c>
      <c r="AK2126" s="93" t="e">
        <f t="shared" si="384"/>
        <v>#VALUE!</v>
      </c>
    </row>
    <row r="2127" spans="1:37" ht="15" customHeight="1" thickTop="1" thickBot="1">
      <c r="A2127" s="261" t="s">
        <v>1767</v>
      </c>
      <c r="B2127" s="261"/>
      <c r="C2127" s="261"/>
      <c r="D2127" s="261"/>
      <c r="E2127" s="261"/>
      <c r="F2127" s="261"/>
      <c r="G2127" s="261"/>
      <c r="H2127" s="261"/>
      <c r="I2127" s="261"/>
      <c r="J2127" s="261"/>
      <c r="K2127" s="261"/>
      <c r="L2127" s="261"/>
      <c r="M2127" s="261"/>
      <c r="N2127" s="261"/>
      <c r="O2127" s="261"/>
      <c r="P2127" s="261"/>
      <c r="Q2127" s="261"/>
      <c r="R2127" s="261"/>
      <c r="S2127" s="261"/>
      <c r="T2127" s="261"/>
      <c r="U2127" s="261"/>
      <c r="V2127" s="261"/>
      <c r="W2127" s="261"/>
      <c r="X2127" s="261"/>
      <c r="Y2127" s="261"/>
      <c r="Z2127" s="261"/>
      <c r="AA2127" s="261"/>
      <c r="AB2127" s="261"/>
      <c r="AC2127" s="261"/>
      <c r="AD2127" s="205">
        <f>'Art. 121'!AF2061</f>
        <v>3</v>
      </c>
      <c r="AE2127" s="91" t="str">
        <f t="shared" si="378"/>
        <v>No aplica</v>
      </c>
      <c r="AF2127">
        <f t="shared" si="379"/>
        <v>1.5</v>
      </c>
      <c r="AG2127" s="89" t="str">
        <f t="shared" si="380"/>
        <v>No aplica</v>
      </c>
      <c r="AH2127" s="92" t="e">
        <f t="shared" si="381"/>
        <v>#VALUE!</v>
      </c>
      <c r="AI2127" s="93" t="str">
        <f t="shared" si="382"/>
        <v>No aplica</v>
      </c>
      <c r="AJ2127" s="93" t="e">
        <f t="shared" si="383"/>
        <v>#VALUE!</v>
      </c>
      <c r="AK2127" s="93" t="e">
        <f t="shared" si="384"/>
        <v>#VALUE!</v>
      </c>
    </row>
    <row r="2128" spans="1:37" ht="15" customHeight="1" thickTop="1">
      <c r="A2128" s="304" t="s">
        <v>2639</v>
      </c>
      <c r="B2128" s="304"/>
      <c r="C2128" s="304"/>
      <c r="D2128" s="304"/>
      <c r="E2128" s="304"/>
      <c r="F2128" s="304"/>
      <c r="G2128" s="304"/>
      <c r="H2128" s="304"/>
      <c r="I2128" s="304"/>
      <c r="J2128" s="304"/>
      <c r="K2128" s="304"/>
      <c r="L2128" s="304"/>
      <c r="M2128" s="304"/>
      <c r="N2128" s="304"/>
      <c r="O2128" s="304"/>
      <c r="P2128" s="304"/>
      <c r="Q2128" s="304"/>
      <c r="R2128" s="304"/>
      <c r="S2128" s="304"/>
      <c r="T2128" s="304"/>
      <c r="U2128" s="304"/>
      <c r="V2128" s="304"/>
      <c r="W2128" s="304"/>
      <c r="X2128" s="304"/>
      <c r="Y2128" s="304"/>
      <c r="Z2128" s="304"/>
      <c r="AA2128" s="304"/>
      <c r="AB2128" s="304"/>
      <c r="AC2128" s="304"/>
      <c r="AD2128" s="304"/>
      <c r="AE2128" s="91">
        <f>SUM(AE2114:AE2127)</f>
        <v>0</v>
      </c>
      <c r="AF2128" s="63"/>
      <c r="AG2128" s="94">
        <f>SUM(AG2114:AG2127)</f>
        <v>0</v>
      </c>
      <c r="AH2128" s="95"/>
      <c r="AI2128" s="96"/>
      <c r="AJ2128" s="96"/>
      <c r="AK2128" s="96"/>
    </row>
    <row r="2129" spans="1:37" ht="14.85" customHeight="1">
      <c r="A2129" s="302" t="s">
        <v>2640</v>
      </c>
      <c r="B2129" s="302"/>
      <c r="C2129" s="302"/>
      <c r="D2129" s="302"/>
      <c r="E2129" s="302"/>
      <c r="F2129" s="302"/>
      <c r="G2129" s="302"/>
      <c r="H2129" s="302"/>
      <c r="I2129" s="302"/>
      <c r="J2129" s="302"/>
      <c r="K2129" s="302"/>
      <c r="L2129" s="302"/>
      <c r="M2129" s="302"/>
      <c r="N2129" s="302"/>
      <c r="O2129" s="302"/>
      <c r="P2129" s="302"/>
      <c r="Q2129" s="302"/>
      <c r="R2129" s="302"/>
      <c r="S2129" s="302"/>
      <c r="T2129" s="302"/>
      <c r="U2129" s="302"/>
      <c r="V2129" s="302"/>
      <c r="W2129" s="302"/>
      <c r="X2129" s="302"/>
      <c r="Y2129" s="302"/>
      <c r="Z2129" s="302"/>
      <c r="AA2129" s="302"/>
      <c r="AB2129" s="302"/>
      <c r="AC2129" s="302"/>
      <c r="AD2129" s="302"/>
      <c r="AE2129" s="91">
        <f>AE2128/$AE$23*100</f>
        <v>0</v>
      </c>
      <c r="AF2129" s="63"/>
      <c r="AG2129" s="94"/>
      <c r="AH2129" s="95"/>
      <c r="AI2129" s="96"/>
      <c r="AJ2129" s="96"/>
      <c r="AK2129" s="96"/>
    </row>
    <row r="2130" spans="1:37" ht="14.1"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13.35" customHeight="1" thickTop="1" thickBot="1">
      <c r="A2131" s="305" t="s">
        <v>79</v>
      </c>
      <c r="B2131" s="305"/>
      <c r="C2131" s="305"/>
      <c r="D2131" s="305"/>
      <c r="E2131" s="305"/>
      <c r="F2131" s="305"/>
      <c r="G2131" s="305"/>
      <c r="H2131" s="305"/>
      <c r="I2131" s="305"/>
      <c r="J2131" s="305"/>
      <c r="K2131" s="305"/>
      <c r="L2131" s="305"/>
      <c r="M2131" s="305"/>
      <c r="N2131" s="305"/>
      <c r="O2131" s="305"/>
      <c r="P2131" s="305"/>
      <c r="Q2131" s="305"/>
      <c r="R2131" s="305"/>
      <c r="S2131" s="305"/>
      <c r="T2131" s="305"/>
      <c r="U2131" s="305"/>
      <c r="V2131" s="305"/>
      <c r="W2131" s="305"/>
      <c r="X2131" s="305"/>
      <c r="Y2131" s="305"/>
      <c r="Z2131" s="305"/>
      <c r="AA2131" s="305"/>
      <c r="AB2131" s="305"/>
      <c r="AC2131" s="305"/>
      <c r="AD2131" s="106" t="s">
        <v>67</v>
      </c>
      <c r="AE2131" s="107" t="s">
        <v>9</v>
      </c>
      <c r="AF2131" s="89" t="s">
        <v>1877</v>
      </c>
      <c r="AG2131" s="89" t="s">
        <v>1878</v>
      </c>
      <c r="AH2131" s="89" t="s">
        <v>1879</v>
      </c>
      <c r="AI2131" s="90" t="s">
        <v>1880</v>
      </c>
      <c r="AJ2131" s="89"/>
      <c r="AK2131" s="90" t="s">
        <v>1881</v>
      </c>
    </row>
    <row r="2132" spans="1:37" ht="12.95" customHeight="1" thickTop="1" thickBot="1">
      <c r="A2132" s="261" t="s">
        <v>1140</v>
      </c>
      <c r="B2132" s="261"/>
      <c r="C2132" s="261"/>
      <c r="D2132" s="261"/>
      <c r="E2132" s="261"/>
      <c r="F2132" s="261"/>
      <c r="G2132" s="261"/>
      <c r="H2132" s="261"/>
      <c r="I2132" s="261"/>
      <c r="J2132" s="261"/>
      <c r="K2132" s="261"/>
      <c r="L2132" s="261"/>
      <c r="M2132" s="261"/>
      <c r="N2132" s="261"/>
      <c r="O2132" s="261"/>
      <c r="P2132" s="261"/>
      <c r="Q2132" s="261"/>
      <c r="R2132" s="261"/>
      <c r="S2132" s="261"/>
      <c r="T2132" s="261"/>
      <c r="U2132" s="261"/>
      <c r="V2132" s="261"/>
      <c r="W2132" s="261"/>
      <c r="X2132" s="261"/>
      <c r="Y2132" s="261"/>
      <c r="Z2132" s="261"/>
      <c r="AA2132" s="261"/>
      <c r="AB2132" s="261"/>
      <c r="AC2132" s="261"/>
      <c r="AD2132" s="205">
        <f>'Art. 121'!AF2064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14.85" customHeight="1" thickTop="1" thickBot="1">
      <c r="A2133" s="261" t="s">
        <v>1142</v>
      </c>
      <c r="B2133" s="261"/>
      <c r="C2133" s="261"/>
      <c r="D2133" s="261"/>
      <c r="E2133" s="261"/>
      <c r="F2133" s="261"/>
      <c r="G2133" s="261"/>
      <c r="H2133" s="261"/>
      <c r="I2133" s="261"/>
      <c r="J2133" s="261"/>
      <c r="K2133" s="261"/>
      <c r="L2133" s="261"/>
      <c r="M2133" s="261"/>
      <c r="N2133" s="261"/>
      <c r="O2133" s="261"/>
      <c r="P2133" s="261"/>
      <c r="Q2133" s="261"/>
      <c r="R2133" s="261"/>
      <c r="S2133" s="261"/>
      <c r="T2133" s="261"/>
      <c r="U2133" s="261"/>
      <c r="V2133" s="261"/>
      <c r="W2133" s="261"/>
      <c r="X2133" s="261"/>
      <c r="Y2133" s="261"/>
      <c r="Z2133" s="261"/>
      <c r="AA2133" s="261"/>
      <c r="AB2133" s="261"/>
      <c r="AC2133" s="261"/>
      <c r="AD2133" s="205">
        <f>'Art. 121'!AF2065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14.85" customHeight="1" thickTop="1" thickBot="1">
      <c r="A2134" s="261" t="s">
        <v>1144</v>
      </c>
      <c r="B2134" s="261"/>
      <c r="C2134" s="261"/>
      <c r="D2134" s="261"/>
      <c r="E2134" s="261"/>
      <c r="F2134" s="261"/>
      <c r="G2134" s="261"/>
      <c r="H2134" s="261"/>
      <c r="I2134" s="261"/>
      <c r="J2134" s="261"/>
      <c r="K2134" s="261"/>
      <c r="L2134" s="261"/>
      <c r="M2134" s="261"/>
      <c r="N2134" s="261"/>
      <c r="O2134" s="261"/>
      <c r="P2134" s="261"/>
      <c r="Q2134" s="261"/>
      <c r="R2134" s="261"/>
      <c r="S2134" s="261"/>
      <c r="T2134" s="261"/>
      <c r="U2134" s="261"/>
      <c r="V2134" s="261"/>
      <c r="W2134" s="261"/>
      <c r="X2134" s="261"/>
      <c r="Y2134" s="261"/>
      <c r="Z2134" s="261"/>
      <c r="AA2134" s="261"/>
      <c r="AB2134" s="261"/>
      <c r="AC2134" s="261"/>
      <c r="AD2134" s="205">
        <f>'Art. 121'!AF2066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14.85" customHeight="1" thickTop="1" thickBot="1">
      <c r="A2135" s="261" t="s">
        <v>1146</v>
      </c>
      <c r="B2135" s="261"/>
      <c r="C2135" s="261"/>
      <c r="D2135" s="261"/>
      <c r="E2135" s="261"/>
      <c r="F2135" s="261"/>
      <c r="G2135" s="261"/>
      <c r="H2135" s="261"/>
      <c r="I2135" s="261"/>
      <c r="J2135" s="261"/>
      <c r="K2135" s="261"/>
      <c r="L2135" s="261"/>
      <c r="M2135" s="261"/>
      <c r="N2135" s="261"/>
      <c r="O2135" s="261"/>
      <c r="P2135" s="261"/>
      <c r="Q2135" s="261"/>
      <c r="R2135" s="261"/>
      <c r="S2135" s="261"/>
      <c r="T2135" s="261"/>
      <c r="U2135" s="261"/>
      <c r="V2135" s="261"/>
      <c r="W2135" s="261"/>
      <c r="X2135" s="261"/>
      <c r="Y2135" s="261"/>
      <c r="Z2135" s="261"/>
      <c r="AA2135" s="261"/>
      <c r="AB2135" s="261"/>
      <c r="AC2135" s="261"/>
      <c r="AD2135" s="205">
        <f>'Art. 121'!AF2067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14.85" customHeight="1" thickTop="1" thickBot="1">
      <c r="A2136" s="261" t="s">
        <v>1770</v>
      </c>
      <c r="B2136" s="261"/>
      <c r="C2136" s="261"/>
      <c r="D2136" s="261"/>
      <c r="E2136" s="261"/>
      <c r="F2136" s="261"/>
      <c r="G2136" s="261"/>
      <c r="H2136" s="261"/>
      <c r="I2136" s="261"/>
      <c r="J2136" s="261"/>
      <c r="K2136" s="261"/>
      <c r="L2136" s="261"/>
      <c r="M2136" s="261"/>
      <c r="N2136" s="261"/>
      <c r="O2136" s="261"/>
      <c r="P2136" s="261"/>
      <c r="Q2136" s="261"/>
      <c r="R2136" s="261"/>
      <c r="S2136" s="261"/>
      <c r="T2136" s="261"/>
      <c r="U2136" s="261"/>
      <c r="V2136" s="261"/>
      <c r="W2136" s="261"/>
      <c r="X2136" s="261"/>
      <c r="Y2136" s="261"/>
      <c r="Z2136" s="261"/>
      <c r="AA2136" s="261"/>
      <c r="AB2136" s="261"/>
      <c r="AC2136" s="261"/>
      <c r="AD2136" s="205">
        <f>'Art. 121'!AF2068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14.85" customHeight="1" thickTop="1">
      <c r="A2137" s="304" t="s">
        <v>2641</v>
      </c>
      <c r="B2137" s="304"/>
      <c r="C2137" s="304"/>
      <c r="D2137" s="304"/>
      <c r="E2137" s="304"/>
      <c r="F2137" s="304"/>
      <c r="G2137" s="304"/>
      <c r="H2137" s="304"/>
      <c r="I2137" s="304"/>
      <c r="J2137" s="304"/>
      <c r="K2137" s="304"/>
      <c r="L2137" s="304"/>
      <c r="M2137" s="304"/>
      <c r="N2137" s="304"/>
      <c r="O2137" s="304"/>
      <c r="P2137" s="304"/>
      <c r="Q2137" s="304"/>
      <c r="R2137" s="304"/>
      <c r="S2137" s="304"/>
      <c r="T2137" s="304"/>
      <c r="U2137" s="304"/>
      <c r="V2137" s="304"/>
      <c r="W2137" s="304"/>
      <c r="X2137" s="304"/>
      <c r="Y2137" s="304"/>
      <c r="Z2137" s="304"/>
      <c r="AA2137" s="304"/>
      <c r="AB2137" s="304"/>
      <c r="AC2137" s="304"/>
      <c r="AD2137" s="304"/>
      <c r="AE2137" s="91">
        <f>SUM(AE2130:AE2136)</f>
        <v>0</v>
      </c>
      <c r="AF2137" s="63"/>
      <c r="AG2137" s="94">
        <f>SUM(AG2132:AG2136)</f>
        <v>0</v>
      </c>
      <c r="AH2137" s="95"/>
      <c r="AI2137" s="96"/>
      <c r="AJ2137" s="96"/>
      <c r="AK2137" s="96"/>
    </row>
    <row r="2138" spans="1:37" ht="14.85" customHeight="1">
      <c r="A2138" s="302" t="s">
        <v>2642</v>
      </c>
      <c r="B2138" s="302"/>
      <c r="C2138" s="302"/>
      <c r="D2138" s="302"/>
      <c r="E2138" s="302"/>
      <c r="F2138" s="302"/>
      <c r="G2138" s="302"/>
      <c r="H2138" s="302"/>
      <c r="I2138" s="302"/>
      <c r="J2138" s="302"/>
      <c r="K2138" s="302"/>
      <c r="L2138" s="302"/>
      <c r="M2138" s="302"/>
      <c r="N2138" s="302"/>
      <c r="O2138" s="302"/>
      <c r="P2138" s="302"/>
      <c r="Q2138" s="302"/>
      <c r="R2138" s="302"/>
      <c r="S2138" s="302"/>
      <c r="T2138" s="302"/>
      <c r="U2138" s="302"/>
      <c r="V2138" s="302"/>
      <c r="W2138" s="302"/>
      <c r="X2138" s="302"/>
      <c r="Y2138" s="302"/>
      <c r="Z2138" s="302"/>
      <c r="AA2138" s="302"/>
      <c r="AB2138" s="302"/>
      <c r="AC2138" s="302"/>
      <c r="AD2138" s="302"/>
      <c r="AE2138" s="91">
        <f>AE2137/$AE$23*100</f>
        <v>0</v>
      </c>
      <c r="AF2138" s="63"/>
      <c r="AG2138" s="94"/>
      <c r="AH2138" s="95"/>
      <c r="AI2138" s="96"/>
      <c r="AJ2138" s="96"/>
      <c r="AK2138" s="96"/>
    </row>
    <row r="2139" spans="1:37" ht="14.1"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13.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12.95" customHeight="1">
      <c r="A2141" s="294" t="s">
        <v>2643</v>
      </c>
      <c r="B2141" s="294"/>
      <c r="C2141" s="294"/>
      <c r="D2141" s="294"/>
      <c r="E2141" s="294"/>
      <c r="F2141" s="294"/>
      <c r="G2141" s="294"/>
      <c r="H2141" s="294"/>
      <c r="I2141" s="294"/>
      <c r="J2141" s="294"/>
      <c r="K2141" s="294"/>
      <c r="L2141" s="294"/>
      <c r="M2141" s="294"/>
      <c r="N2141" s="294"/>
      <c r="O2141" s="294"/>
      <c r="P2141" s="294"/>
      <c r="Q2141" s="294"/>
      <c r="R2141" s="294"/>
      <c r="S2141" s="294"/>
      <c r="T2141" s="294"/>
      <c r="U2141" s="294"/>
      <c r="V2141" s="294"/>
      <c r="W2141" s="294"/>
      <c r="X2141" s="294"/>
      <c r="Y2141" s="294"/>
      <c r="Z2141" s="294"/>
      <c r="AA2141" s="294"/>
      <c r="AB2141" s="294"/>
      <c r="AC2141" s="294"/>
      <c r="AD2141" s="204"/>
      <c r="AE2141" s="204"/>
    </row>
    <row r="2142" spans="1:37" ht="15.75">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14.1"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14.1" customHeight="1" thickTop="1" thickBot="1">
      <c r="A2144" s="303" t="s">
        <v>44</v>
      </c>
      <c r="B2144" s="303"/>
      <c r="C2144" s="303"/>
      <c r="D2144" s="303"/>
      <c r="E2144" s="303"/>
      <c r="F2144" s="303"/>
      <c r="G2144" s="303"/>
      <c r="H2144" s="303"/>
      <c r="I2144" s="303"/>
      <c r="J2144" s="303"/>
      <c r="K2144" s="303"/>
      <c r="L2144" s="303"/>
      <c r="M2144" s="303"/>
      <c r="N2144" s="303"/>
      <c r="O2144" s="303"/>
      <c r="P2144" s="303"/>
      <c r="Q2144" s="303"/>
      <c r="R2144" s="303"/>
      <c r="S2144" s="303"/>
      <c r="T2144" s="303"/>
      <c r="U2144" s="303"/>
      <c r="V2144" s="303"/>
      <c r="W2144" s="303"/>
      <c r="X2144" s="303"/>
      <c r="Y2144" s="303"/>
      <c r="Z2144" s="303"/>
      <c r="AA2144" s="303"/>
      <c r="AB2144" s="303"/>
      <c r="AC2144" s="303"/>
      <c r="AD2144" s="67" t="s">
        <v>67</v>
      </c>
      <c r="AE2144" s="201" t="s">
        <v>9</v>
      </c>
      <c r="AF2144" s="89" t="s">
        <v>1877</v>
      </c>
      <c r="AG2144" s="89" t="s">
        <v>1878</v>
      </c>
      <c r="AH2144" s="89" t="s">
        <v>1879</v>
      </c>
      <c r="AI2144" s="90" t="s">
        <v>1880</v>
      </c>
      <c r="AJ2144" s="89"/>
      <c r="AK2144" s="90" t="s">
        <v>1881</v>
      </c>
    </row>
    <row r="2145" spans="1:37" ht="14.1" customHeight="1" thickTop="1" thickBot="1">
      <c r="A2145" s="261" t="s">
        <v>980</v>
      </c>
      <c r="B2145" s="261"/>
      <c r="C2145" s="261"/>
      <c r="D2145" s="261"/>
      <c r="E2145" s="261"/>
      <c r="F2145" s="261"/>
      <c r="G2145" s="261"/>
      <c r="H2145" s="261"/>
      <c r="I2145" s="261"/>
      <c r="J2145" s="261"/>
      <c r="K2145" s="261"/>
      <c r="L2145" s="261"/>
      <c r="M2145" s="261"/>
      <c r="N2145" s="261"/>
      <c r="O2145" s="261"/>
      <c r="P2145" s="261"/>
      <c r="Q2145" s="261"/>
      <c r="R2145" s="261"/>
      <c r="S2145" s="261"/>
      <c r="T2145" s="261"/>
      <c r="U2145" s="261"/>
      <c r="V2145" s="261"/>
      <c r="W2145" s="261"/>
      <c r="X2145" s="261"/>
      <c r="Y2145" s="261"/>
      <c r="Z2145" s="261"/>
      <c r="AA2145" s="261"/>
      <c r="AB2145" s="261"/>
      <c r="AC2145" s="261"/>
      <c r="AD2145" s="205">
        <f>'Art. 121'!AF2077</f>
        <v>3</v>
      </c>
      <c r="AE2145" s="91" t="str">
        <f t="shared" ref="AE2145:AE2160" si="385">IF(AG2145=1,AK2145,AG2145)</f>
        <v>No aplica</v>
      </c>
      <c r="AF2145">
        <f t="shared" ref="AF2145:AF2160" si="386">AD2145/2</f>
        <v>1.5</v>
      </c>
      <c r="AG2145" s="89" t="str">
        <f t="shared" ref="AG2145:AG2160" si="387">IF(AND(AF2145&gt;=0,AF2145&lt;=1),1,"No aplica")</f>
        <v>No aplica</v>
      </c>
      <c r="AH2145" s="92" t="e">
        <f t="shared" ref="AH2145:AH2160" si="388">AD2145/(AG2145*2)</f>
        <v>#VALUE!</v>
      </c>
      <c r="AI2145" s="93" t="str">
        <f t="shared" ref="AI2145:AI2160" si="389">IF(AG2145=1,AG2145/$AG$2161,"No aplica")</f>
        <v>No aplica</v>
      </c>
      <c r="AJ2145" s="93" t="e">
        <f t="shared" ref="AJ2145:AJ2160" si="390">AF2145*AI2145</f>
        <v>#VALUE!</v>
      </c>
      <c r="AK2145" s="93" t="e">
        <f t="shared" ref="AK2145:AK2160" si="391">AJ2145*$AE$23</f>
        <v>#VALUE!</v>
      </c>
    </row>
    <row r="2146" spans="1:37" ht="14.1" customHeight="1" thickTop="1" thickBot="1">
      <c r="A2146" s="261" t="s">
        <v>981</v>
      </c>
      <c r="B2146" s="261"/>
      <c r="C2146" s="261"/>
      <c r="D2146" s="261"/>
      <c r="E2146" s="261"/>
      <c r="F2146" s="261"/>
      <c r="G2146" s="261"/>
      <c r="H2146" s="261"/>
      <c r="I2146" s="261"/>
      <c r="J2146" s="261"/>
      <c r="K2146" s="261"/>
      <c r="L2146" s="261"/>
      <c r="M2146" s="261"/>
      <c r="N2146" s="261"/>
      <c r="O2146" s="261"/>
      <c r="P2146" s="261"/>
      <c r="Q2146" s="261"/>
      <c r="R2146" s="261"/>
      <c r="S2146" s="261"/>
      <c r="T2146" s="261"/>
      <c r="U2146" s="261"/>
      <c r="V2146" s="261"/>
      <c r="W2146" s="261"/>
      <c r="X2146" s="261"/>
      <c r="Y2146" s="261"/>
      <c r="Z2146" s="261"/>
      <c r="AA2146" s="261"/>
      <c r="AB2146" s="261"/>
      <c r="AC2146" s="261"/>
      <c r="AD2146" s="205">
        <f>'Art. 121'!AF2078</f>
        <v>3</v>
      </c>
      <c r="AE2146" s="91" t="str">
        <f t="shared" si="385"/>
        <v>No aplica</v>
      </c>
      <c r="AF2146">
        <f t="shared" si="386"/>
        <v>1.5</v>
      </c>
      <c r="AG2146" s="89" t="str">
        <f t="shared" si="387"/>
        <v>No aplica</v>
      </c>
      <c r="AH2146" s="92" t="e">
        <f t="shared" si="388"/>
        <v>#VALUE!</v>
      </c>
      <c r="AI2146" s="93" t="str">
        <f t="shared" si="389"/>
        <v>No aplica</v>
      </c>
      <c r="AJ2146" s="93" t="e">
        <f t="shared" si="390"/>
        <v>#VALUE!</v>
      </c>
      <c r="AK2146" s="93" t="e">
        <f t="shared" si="391"/>
        <v>#VALUE!</v>
      </c>
    </row>
    <row r="2147" spans="1:37" ht="14.1" customHeight="1" thickTop="1" thickBot="1">
      <c r="A2147" s="261" t="s">
        <v>1774</v>
      </c>
      <c r="B2147" s="261"/>
      <c r="C2147" s="261"/>
      <c r="D2147" s="261"/>
      <c r="E2147" s="261"/>
      <c r="F2147" s="261"/>
      <c r="G2147" s="261"/>
      <c r="H2147" s="261"/>
      <c r="I2147" s="261"/>
      <c r="J2147" s="261"/>
      <c r="K2147" s="261"/>
      <c r="L2147" s="261"/>
      <c r="M2147" s="261"/>
      <c r="N2147" s="261"/>
      <c r="O2147" s="261"/>
      <c r="P2147" s="261"/>
      <c r="Q2147" s="261"/>
      <c r="R2147" s="261"/>
      <c r="S2147" s="261"/>
      <c r="T2147" s="261"/>
      <c r="U2147" s="261"/>
      <c r="V2147" s="261"/>
      <c r="W2147" s="261"/>
      <c r="X2147" s="261"/>
      <c r="Y2147" s="261"/>
      <c r="Z2147" s="261"/>
      <c r="AA2147" s="261"/>
      <c r="AB2147" s="261"/>
      <c r="AC2147" s="261"/>
      <c r="AD2147" s="205">
        <f>'Art. 121'!AF2079</f>
        <v>3</v>
      </c>
      <c r="AE2147" s="91" t="str">
        <f t="shared" si="385"/>
        <v>No aplica</v>
      </c>
      <c r="AF2147">
        <f t="shared" si="386"/>
        <v>1.5</v>
      </c>
      <c r="AG2147" s="89" t="str">
        <f t="shared" si="387"/>
        <v>No aplica</v>
      </c>
      <c r="AH2147" s="92" t="e">
        <f t="shared" si="388"/>
        <v>#VALUE!</v>
      </c>
      <c r="AI2147" s="93" t="str">
        <f t="shared" si="389"/>
        <v>No aplica</v>
      </c>
      <c r="AJ2147" s="93" t="e">
        <f t="shared" si="390"/>
        <v>#VALUE!</v>
      </c>
      <c r="AK2147" s="93" t="e">
        <f t="shared" si="391"/>
        <v>#VALUE!</v>
      </c>
    </row>
    <row r="2148" spans="1:37" ht="14.1" customHeight="1" thickTop="1" thickBot="1">
      <c r="A2148" s="261" t="s">
        <v>1776</v>
      </c>
      <c r="B2148" s="261"/>
      <c r="C2148" s="261"/>
      <c r="D2148" s="261"/>
      <c r="E2148" s="261"/>
      <c r="F2148" s="261"/>
      <c r="G2148" s="261"/>
      <c r="H2148" s="261"/>
      <c r="I2148" s="261"/>
      <c r="J2148" s="261"/>
      <c r="K2148" s="261"/>
      <c r="L2148" s="261"/>
      <c r="M2148" s="261"/>
      <c r="N2148" s="261"/>
      <c r="O2148" s="261"/>
      <c r="P2148" s="261"/>
      <c r="Q2148" s="261"/>
      <c r="R2148" s="261"/>
      <c r="S2148" s="261"/>
      <c r="T2148" s="261"/>
      <c r="U2148" s="261"/>
      <c r="V2148" s="261"/>
      <c r="W2148" s="261"/>
      <c r="X2148" s="261"/>
      <c r="Y2148" s="261"/>
      <c r="Z2148" s="261"/>
      <c r="AA2148" s="261"/>
      <c r="AB2148" s="261"/>
      <c r="AC2148" s="261"/>
      <c r="AD2148" s="205">
        <f>'Art. 121'!AF2080</f>
        <v>3</v>
      </c>
      <c r="AE2148" s="91" t="str">
        <f t="shared" si="385"/>
        <v>No aplica</v>
      </c>
      <c r="AF2148">
        <f t="shared" si="386"/>
        <v>1.5</v>
      </c>
      <c r="AG2148" s="89" t="str">
        <f t="shared" si="387"/>
        <v>No aplica</v>
      </c>
      <c r="AH2148" s="92" t="e">
        <f t="shared" si="388"/>
        <v>#VALUE!</v>
      </c>
      <c r="AI2148" s="93" t="str">
        <f t="shared" si="389"/>
        <v>No aplica</v>
      </c>
      <c r="AJ2148" s="93" t="e">
        <f t="shared" si="390"/>
        <v>#VALUE!</v>
      </c>
      <c r="AK2148" s="93" t="e">
        <f t="shared" si="391"/>
        <v>#VALUE!</v>
      </c>
    </row>
    <row r="2149" spans="1:37" ht="14.1" customHeight="1" thickTop="1" thickBot="1">
      <c r="A2149" s="295" t="s">
        <v>1778</v>
      </c>
      <c r="B2149" s="295"/>
      <c r="C2149" s="295"/>
      <c r="D2149" s="295"/>
      <c r="E2149" s="295"/>
      <c r="F2149" s="295"/>
      <c r="G2149" s="295"/>
      <c r="H2149" s="295"/>
      <c r="I2149" s="295"/>
      <c r="J2149" s="295"/>
      <c r="K2149" s="295"/>
      <c r="L2149" s="295"/>
      <c r="M2149" s="295"/>
      <c r="N2149" s="295"/>
      <c r="O2149" s="295"/>
      <c r="P2149" s="295"/>
      <c r="Q2149" s="295"/>
      <c r="R2149" s="295"/>
      <c r="S2149" s="295"/>
      <c r="T2149" s="295"/>
      <c r="U2149" s="295"/>
      <c r="V2149" s="295"/>
      <c r="W2149" s="295"/>
      <c r="X2149" s="295"/>
      <c r="Y2149" s="295"/>
      <c r="Z2149" s="295"/>
      <c r="AA2149" s="295"/>
      <c r="AB2149" s="295"/>
      <c r="AC2149" s="295"/>
      <c r="AD2149" s="205">
        <f>'Art. 121'!AF2081</f>
        <v>3</v>
      </c>
      <c r="AE2149" s="91" t="str">
        <f t="shared" si="385"/>
        <v>No aplica</v>
      </c>
      <c r="AF2149">
        <f t="shared" si="386"/>
        <v>1.5</v>
      </c>
      <c r="AG2149" s="89" t="str">
        <f t="shared" si="387"/>
        <v>No aplica</v>
      </c>
      <c r="AH2149" s="92" t="e">
        <f t="shared" si="388"/>
        <v>#VALUE!</v>
      </c>
      <c r="AI2149" s="93" t="str">
        <f t="shared" si="389"/>
        <v>No aplica</v>
      </c>
      <c r="AJ2149" s="93" t="e">
        <f t="shared" si="390"/>
        <v>#VALUE!</v>
      </c>
      <c r="AK2149" s="93" t="e">
        <f t="shared" si="391"/>
        <v>#VALUE!</v>
      </c>
    </row>
    <row r="2150" spans="1:37" ht="14.1" customHeight="1" thickTop="1" thickBot="1">
      <c r="A2150" s="295" t="s">
        <v>1780</v>
      </c>
      <c r="B2150" s="295"/>
      <c r="C2150" s="295"/>
      <c r="D2150" s="295"/>
      <c r="E2150" s="295"/>
      <c r="F2150" s="295"/>
      <c r="G2150" s="295"/>
      <c r="H2150" s="295"/>
      <c r="I2150" s="295"/>
      <c r="J2150" s="295"/>
      <c r="K2150" s="295"/>
      <c r="L2150" s="295"/>
      <c r="M2150" s="295"/>
      <c r="N2150" s="295"/>
      <c r="O2150" s="295"/>
      <c r="P2150" s="295"/>
      <c r="Q2150" s="295"/>
      <c r="R2150" s="295"/>
      <c r="S2150" s="295"/>
      <c r="T2150" s="295"/>
      <c r="U2150" s="295"/>
      <c r="V2150" s="295"/>
      <c r="W2150" s="295"/>
      <c r="X2150" s="295"/>
      <c r="Y2150" s="295"/>
      <c r="Z2150" s="295"/>
      <c r="AA2150" s="295"/>
      <c r="AB2150" s="295"/>
      <c r="AC2150" s="295"/>
      <c r="AD2150" s="205">
        <f>'Art. 121'!AF2082</f>
        <v>3</v>
      </c>
      <c r="AE2150" s="91" t="str">
        <f t="shared" si="385"/>
        <v>No aplica</v>
      </c>
      <c r="AF2150">
        <f t="shared" si="386"/>
        <v>1.5</v>
      </c>
      <c r="AG2150" s="89" t="str">
        <f t="shared" si="387"/>
        <v>No aplica</v>
      </c>
      <c r="AH2150" s="92" t="e">
        <f t="shared" si="388"/>
        <v>#VALUE!</v>
      </c>
      <c r="AI2150" s="93" t="str">
        <f t="shared" si="389"/>
        <v>No aplica</v>
      </c>
      <c r="AJ2150" s="93" t="e">
        <f t="shared" si="390"/>
        <v>#VALUE!</v>
      </c>
      <c r="AK2150" s="93" t="e">
        <f t="shared" si="391"/>
        <v>#VALUE!</v>
      </c>
    </row>
    <row r="2151" spans="1:37" ht="14.1" customHeight="1" thickTop="1" thickBot="1">
      <c r="A2151" s="261" t="s">
        <v>1782</v>
      </c>
      <c r="B2151" s="261"/>
      <c r="C2151" s="261"/>
      <c r="D2151" s="261"/>
      <c r="E2151" s="261"/>
      <c r="F2151" s="261"/>
      <c r="G2151" s="261"/>
      <c r="H2151" s="261"/>
      <c r="I2151" s="261"/>
      <c r="J2151" s="261"/>
      <c r="K2151" s="261"/>
      <c r="L2151" s="261"/>
      <c r="M2151" s="261"/>
      <c r="N2151" s="261"/>
      <c r="O2151" s="261"/>
      <c r="P2151" s="261"/>
      <c r="Q2151" s="261"/>
      <c r="R2151" s="261"/>
      <c r="S2151" s="261"/>
      <c r="T2151" s="261"/>
      <c r="U2151" s="261"/>
      <c r="V2151" s="261"/>
      <c r="W2151" s="261"/>
      <c r="X2151" s="261"/>
      <c r="Y2151" s="261"/>
      <c r="Z2151" s="261"/>
      <c r="AA2151" s="261"/>
      <c r="AB2151" s="261"/>
      <c r="AC2151" s="261"/>
      <c r="AD2151" s="205">
        <f>'Art. 121'!AF2083</f>
        <v>3</v>
      </c>
      <c r="AE2151" s="91" t="str">
        <f t="shared" si="385"/>
        <v>No aplica</v>
      </c>
      <c r="AF2151">
        <f t="shared" si="386"/>
        <v>1.5</v>
      </c>
      <c r="AG2151" s="89" t="str">
        <f t="shared" si="387"/>
        <v>No aplica</v>
      </c>
      <c r="AH2151" s="92" t="e">
        <f t="shared" si="388"/>
        <v>#VALUE!</v>
      </c>
      <c r="AI2151" s="93" t="str">
        <f t="shared" si="389"/>
        <v>No aplica</v>
      </c>
      <c r="AJ2151" s="93" t="e">
        <f t="shared" si="390"/>
        <v>#VALUE!</v>
      </c>
      <c r="AK2151" s="93" t="e">
        <f t="shared" si="391"/>
        <v>#VALUE!</v>
      </c>
    </row>
    <row r="2152" spans="1:37" ht="14.1" customHeight="1" thickTop="1" thickBot="1">
      <c r="A2152" s="261" t="s">
        <v>2644</v>
      </c>
      <c r="B2152" s="261"/>
      <c r="C2152" s="261"/>
      <c r="D2152" s="261"/>
      <c r="E2152" s="261"/>
      <c r="F2152" s="261"/>
      <c r="G2152" s="261"/>
      <c r="H2152" s="261"/>
      <c r="I2152" s="261"/>
      <c r="J2152" s="261"/>
      <c r="K2152" s="261"/>
      <c r="L2152" s="261"/>
      <c r="M2152" s="261"/>
      <c r="N2152" s="261"/>
      <c r="O2152" s="261"/>
      <c r="P2152" s="261"/>
      <c r="Q2152" s="261"/>
      <c r="R2152" s="261"/>
      <c r="S2152" s="261"/>
      <c r="T2152" s="261"/>
      <c r="U2152" s="261"/>
      <c r="V2152" s="261"/>
      <c r="W2152" s="261"/>
      <c r="X2152" s="261"/>
      <c r="Y2152" s="261"/>
      <c r="Z2152" s="261"/>
      <c r="AA2152" s="261"/>
      <c r="AB2152" s="261"/>
      <c r="AC2152" s="261"/>
      <c r="AD2152" s="205">
        <f>'Art. 121'!AF2084</f>
        <v>3</v>
      </c>
      <c r="AE2152" s="91" t="str">
        <f t="shared" si="385"/>
        <v>No aplica</v>
      </c>
      <c r="AF2152">
        <f t="shared" si="386"/>
        <v>1.5</v>
      </c>
      <c r="AG2152" s="89" t="str">
        <f t="shared" si="387"/>
        <v>No aplica</v>
      </c>
      <c r="AH2152" s="92" t="e">
        <f t="shared" si="388"/>
        <v>#VALUE!</v>
      </c>
      <c r="AI2152" s="93" t="str">
        <f t="shared" si="389"/>
        <v>No aplica</v>
      </c>
      <c r="AJ2152" s="93" t="e">
        <f t="shared" si="390"/>
        <v>#VALUE!</v>
      </c>
      <c r="AK2152" s="93" t="e">
        <f t="shared" si="391"/>
        <v>#VALUE!</v>
      </c>
    </row>
    <row r="2153" spans="1:37" ht="14.1" customHeight="1" thickTop="1" thickBot="1">
      <c r="A2153" s="261" t="s">
        <v>1785</v>
      </c>
      <c r="B2153" s="261"/>
      <c r="C2153" s="261"/>
      <c r="D2153" s="261"/>
      <c r="E2153" s="261"/>
      <c r="F2153" s="261"/>
      <c r="G2153" s="261"/>
      <c r="H2153" s="261"/>
      <c r="I2153" s="261"/>
      <c r="J2153" s="261"/>
      <c r="K2153" s="261"/>
      <c r="L2153" s="261"/>
      <c r="M2153" s="261"/>
      <c r="N2153" s="261"/>
      <c r="O2153" s="261"/>
      <c r="P2153" s="261"/>
      <c r="Q2153" s="261"/>
      <c r="R2153" s="261"/>
      <c r="S2153" s="261"/>
      <c r="T2153" s="261"/>
      <c r="U2153" s="261"/>
      <c r="V2153" s="261"/>
      <c r="W2153" s="261"/>
      <c r="X2153" s="261"/>
      <c r="Y2153" s="261"/>
      <c r="Z2153" s="261"/>
      <c r="AA2153" s="261"/>
      <c r="AB2153" s="261"/>
      <c r="AC2153" s="261"/>
      <c r="AD2153" s="205">
        <f>'Art. 121'!AF2085</f>
        <v>3</v>
      </c>
      <c r="AE2153" s="91" t="str">
        <f t="shared" si="385"/>
        <v>No aplica</v>
      </c>
      <c r="AF2153">
        <f t="shared" si="386"/>
        <v>1.5</v>
      </c>
      <c r="AG2153" s="89" t="str">
        <f t="shared" si="387"/>
        <v>No aplica</v>
      </c>
      <c r="AH2153" s="92" t="e">
        <f t="shared" si="388"/>
        <v>#VALUE!</v>
      </c>
      <c r="AI2153" s="93" t="str">
        <f t="shared" si="389"/>
        <v>No aplica</v>
      </c>
      <c r="AJ2153" s="93" t="e">
        <f t="shared" si="390"/>
        <v>#VALUE!</v>
      </c>
      <c r="AK2153" s="93" t="e">
        <f t="shared" si="391"/>
        <v>#VALUE!</v>
      </c>
    </row>
    <row r="2154" spans="1:37" ht="14.1" customHeight="1" thickTop="1" thickBot="1">
      <c r="A2154" s="261" t="s">
        <v>1787</v>
      </c>
      <c r="B2154" s="261"/>
      <c r="C2154" s="261"/>
      <c r="D2154" s="261"/>
      <c r="E2154" s="261"/>
      <c r="F2154" s="261"/>
      <c r="G2154" s="261"/>
      <c r="H2154" s="261"/>
      <c r="I2154" s="261"/>
      <c r="J2154" s="261"/>
      <c r="K2154" s="261"/>
      <c r="L2154" s="261"/>
      <c r="M2154" s="261"/>
      <c r="N2154" s="261"/>
      <c r="O2154" s="261"/>
      <c r="P2154" s="261"/>
      <c r="Q2154" s="261"/>
      <c r="R2154" s="261"/>
      <c r="S2154" s="261"/>
      <c r="T2154" s="261"/>
      <c r="U2154" s="261"/>
      <c r="V2154" s="261"/>
      <c r="W2154" s="261"/>
      <c r="X2154" s="261"/>
      <c r="Y2154" s="261"/>
      <c r="Z2154" s="261"/>
      <c r="AA2154" s="261"/>
      <c r="AB2154" s="261"/>
      <c r="AC2154" s="261"/>
      <c r="AD2154" s="205">
        <f>'Art. 121'!AF2086</f>
        <v>3</v>
      </c>
      <c r="AE2154" s="91" t="str">
        <f t="shared" si="385"/>
        <v>No aplica</v>
      </c>
      <c r="AF2154">
        <f t="shared" si="386"/>
        <v>1.5</v>
      </c>
      <c r="AG2154" s="89" t="str">
        <f t="shared" si="387"/>
        <v>No aplica</v>
      </c>
      <c r="AH2154" s="92" t="e">
        <f t="shared" si="388"/>
        <v>#VALUE!</v>
      </c>
      <c r="AI2154" s="93" t="str">
        <f t="shared" si="389"/>
        <v>No aplica</v>
      </c>
      <c r="AJ2154" s="93" t="e">
        <f t="shared" si="390"/>
        <v>#VALUE!</v>
      </c>
      <c r="AK2154" s="93" t="e">
        <f t="shared" si="391"/>
        <v>#VALUE!</v>
      </c>
    </row>
    <row r="2155" spans="1:37" ht="14.1" customHeight="1" thickTop="1" thickBot="1">
      <c r="A2155" s="261" t="s">
        <v>1789</v>
      </c>
      <c r="B2155" s="261"/>
      <c r="C2155" s="261"/>
      <c r="D2155" s="261"/>
      <c r="E2155" s="261"/>
      <c r="F2155" s="261"/>
      <c r="G2155" s="261"/>
      <c r="H2155" s="261"/>
      <c r="I2155" s="261"/>
      <c r="J2155" s="261"/>
      <c r="K2155" s="261"/>
      <c r="L2155" s="261"/>
      <c r="M2155" s="261"/>
      <c r="N2155" s="261"/>
      <c r="O2155" s="261"/>
      <c r="P2155" s="261"/>
      <c r="Q2155" s="261"/>
      <c r="R2155" s="261"/>
      <c r="S2155" s="261"/>
      <c r="T2155" s="261"/>
      <c r="U2155" s="261"/>
      <c r="V2155" s="261"/>
      <c r="W2155" s="261"/>
      <c r="X2155" s="261"/>
      <c r="Y2155" s="261"/>
      <c r="Z2155" s="261"/>
      <c r="AA2155" s="261"/>
      <c r="AB2155" s="261"/>
      <c r="AC2155" s="261"/>
      <c r="AD2155" s="205">
        <f>'Art. 121'!AF2087</f>
        <v>3</v>
      </c>
      <c r="AE2155" s="91" t="str">
        <f t="shared" si="385"/>
        <v>No aplica</v>
      </c>
      <c r="AF2155">
        <f t="shared" si="386"/>
        <v>1.5</v>
      </c>
      <c r="AG2155" s="89" t="str">
        <f t="shared" si="387"/>
        <v>No aplica</v>
      </c>
      <c r="AH2155" s="92" t="e">
        <f t="shared" si="388"/>
        <v>#VALUE!</v>
      </c>
      <c r="AI2155" s="93" t="str">
        <f t="shared" si="389"/>
        <v>No aplica</v>
      </c>
      <c r="AJ2155" s="93" t="e">
        <f t="shared" si="390"/>
        <v>#VALUE!</v>
      </c>
      <c r="AK2155" s="93" t="e">
        <f t="shared" si="391"/>
        <v>#VALUE!</v>
      </c>
    </row>
    <row r="2156" spans="1:37" ht="14.1" customHeight="1" thickTop="1" thickBot="1">
      <c r="A2156" s="295" t="s">
        <v>1791</v>
      </c>
      <c r="B2156" s="295"/>
      <c r="C2156" s="295"/>
      <c r="D2156" s="295"/>
      <c r="E2156" s="295"/>
      <c r="F2156" s="295"/>
      <c r="G2156" s="295"/>
      <c r="H2156" s="295"/>
      <c r="I2156" s="295"/>
      <c r="J2156" s="295"/>
      <c r="K2156" s="295"/>
      <c r="L2156" s="295"/>
      <c r="M2156" s="295"/>
      <c r="N2156" s="295"/>
      <c r="O2156" s="295"/>
      <c r="P2156" s="295"/>
      <c r="Q2156" s="295"/>
      <c r="R2156" s="295"/>
      <c r="S2156" s="295"/>
      <c r="T2156" s="295"/>
      <c r="U2156" s="295"/>
      <c r="V2156" s="295"/>
      <c r="W2156" s="295"/>
      <c r="X2156" s="295"/>
      <c r="Y2156" s="295"/>
      <c r="Z2156" s="295"/>
      <c r="AA2156" s="295"/>
      <c r="AB2156" s="295"/>
      <c r="AC2156" s="295"/>
      <c r="AD2156" s="205">
        <f>'Art. 121'!AF2088</f>
        <v>3</v>
      </c>
      <c r="AE2156" s="91" t="str">
        <f t="shared" si="385"/>
        <v>No aplica</v>
      </c>
      <c r="AF2156">
        <f t="shared" si="386"/>
        <v>1.5</v>
      </c>
      <c r="AG2156" s="89" t="str">
        <f t="shared" si="387"/>
        <v>No aplica</v>
      </c>
      <c r="AH2156" s="92" t="e">
        <f t="shared" si="388"/>
        <v>#VALUE!</v>
      </c>
      <c r="AI2156" s="93" t="str">
        <f t="shared" si="389"/>
        <v>No aplica</v>
      </c>
      <c r="AJ2156" s="93" t="e">
        <f t="shared" si="390"/>
        <v>#VALUE!</v>
      </c>
      <c r="AK2156" s="93" t="e">
        <f t="shared" si="391"/>
        <v>#VALUE!</v>
      </c>
    </row>
    <row r="2157" spans="1:37" ht="14.1" customHeight="1" thickTop="1" thickBot="1">
      <c r="A2157" s="295" t="s">
        <v>1793</v>
      </c>
      <c r="B2157" s="295"/>
      <c r="C2157" s="295"/>
      <c r="D2157" s="295"/>
      <c r="E2157" s="295"/>
      <c r="F2157" s="295"/>
      <c r="G2157" s="295"/>
      <c r="H2157" s="295"/>
      <c r="I2157" s="295"/>
      <c r="J2157" s="295"/>
      <c r="K2157" s="295"/>
      <c r="L2157" s="295"/>
      <c r="M2157" s="295"/>
      <c r="N2157" s="295"/>
      <c r="O2157" s="295"/>
      <c r="P2157" s="295"/>
      <c r="Q2157" s="295"/>
      <c r="R2157" s="295"/>
      <c r="S2157" s="295"/>
      <c r="T2157" s="295"/>
      <c r="U2157" s="295"/>
      <c r="V2157" s="295"/>
      <c r="W2157" s="295"/>
      <c r="X2157" s="295"/>
      <c r="Y2157" s="295"/>
      <c r="Z2157" s="295"/>
      <c r="AA2157" s="295"/>
      <c r="AB2157" s="295"/>
      <c r="AC2157" s="295"/>
      <c r="AD2157" s="205">
        <f>'Art. 121'!AF2089</f>
        <v>3</v>
      </c>
      <c r="AE2157" s="91" t="str">
        <f t="shared" si="385"/>
        <v>No aplica</v>
      </c>
      <c r="AF2157">
        <f t="shared" si="386"/>
        <v>1.5</v>
      </c>
      <c r="AG2157" s="89" t="str">
        <f t="shared" si="387"/>
        <v>No aplica</v>
      </c>
      <c r="AH2157" s="92" t="e">
        <f t="shared" si="388"/>
        <v>#VALUE!</v>
      </c>
      <c r="AI2157" s="93" t="str">
        <f t="shared" si="389"/>
        <v>No aplica</v>
      </c>
      <c r="AJ2157" s="93" t="e">
        <f t="shared" si="390"/>
        <v>#VALUE!</v>
      </c>
      <c r="AK2157" s="93" t="e">
        <f t="shared" si="391"/>
        <v>#VALUE!</v>
      </c>
    </row>
    <row r="2158" spans="1:37" ht="14.1" customHeight="1" thickTop="1" thickBot="1">
      <c r="A2158" s="261" t="s">
        <v>1795</v>
      </c>
      <c r="B2158" s="261"/>
      <c r="C2158" s="261"/>
      <c r="D2158" s="261"/>
      <c r="E2158" s="261"/>
      <c r="F2158" s="261"/>
      <c r="G2158" s="261"/>
      <c r="H2158" s="261"/>
      <c r="I2158" s="261"/>
      <c r="J2158" s="261"/>
      <c r="K2158" s="261"/>
      <c r="L2158" s="261"/>
      <c r="M2158" s="261"/>
      <c r="N2158" s="261"/>
      <c r="O2158" s="261"/>
      <c r="P2158" s="261"/>
      <c r="Q2158" s="261"/>
      <c r="R2158" s="261"/>
      <c r="S2158" s="261"/>
      <c r="T2158" s="261"/>
      <c r="U2158" s="261"/>
      <c r="V2158" s="261"/>
      <c r="W2158" s="261"/>
      <c r="X2158" s="261"/>
      <c r="Y2158" s="261"/>
      <c r="Z2158" s="261"/>
      <c r="AA2158" s="261"/>
      <c r="AB2158" s="261"/>
      <c r="AC2158" s="261"/>
      <c r="AD2158" s="205">
        <f>'Art. 121'!AF2090</f>
        <v>3</v>
      </c>
      <c r="AE2158" s="91" t="str">
        <f t="shared" si="385"/>
        <v>No aplica</v>
      </c>
      <c r="AF2158">
        <f t="shared" si="386"/>
        <v>1.5</v>
      </c>
      <c r="AG2158" s="89" t="str">
        <f t="shared" si="387"/>
        <v>No aplica</v>
      </c>
      <c r="AH2158" s="92" t="e">
        <f t="shared" si="388"/>
        <v>#VALUE!</v>
      </c>
      <c r="AI2158" s="93" t="str">
        <f t="shared" si="389"/>
        <v>No aplica</v>
      </c>
      <c r="AJ2158" s="93" t="e">
        <f t="shared" si="390"/>
        <v>#VALUE!</v>
      </c>
      <c r="AK2158" s="93" t="e">
        <f t="shared" si="391"/>
        <v>#VALUE!</v>
      </c>
    </row>
    <row r="2159" spans="1:37" ht="14.1" customHeight="1" thickTop="1" thickBot="1">
      <c r="A2159" s="261" t="s">
        <v>1797</v>
      </c>
      <c r="B2159" s="261"/>
      <c r="C2159" s="261"/>
      <c r="D2159" s="261"/>
      <c r="E2159" s="261"/>
      <c r="F2159" s="261"/>
      <c r="G2159" s="261"/>
      <c r="H2159" s="261"/>
      <c r="I2159" s="261"/>
      <c r="J2159" s="261"/>
      <c r="K2159" s="261"/>
      <c r="L2159" s="261"/>
      <c r="M2159" s="261"/>
      <c r="N2159" s="261"/>
      <c r="O2159" s="261"/>
      <c r="P2159" s="261"/>
      <c r="Q2159" s="261"/>
      <c r="R2159" s="261"/>
      <c r="S2159" s="261"/>
      <c r="T2159" s="261"/>
      <c r="U2159" s="261"/>
      <c r="V2159" s="261"/>
      <c r="W2159" s="261"/>
      <c r="X2159" s="261"/>
      <c r="Y2159" s="261"/>
      <c r="Z2159" s="261"/>
      <c r="AA2159" s="261"/>
      <c r="AB2159" s="261"/>
      <c r="AC2159" s="261"/>
      <c r="AD2159" s="205">
        <f>'Art. 121'!AF2091</f>
        <v>3</v>
      </c>
      <c r="AE2159" s="91" t="str">
        <f t="shared" si="385"/>
        <v>No aplica</v>
      </c>
      <c r="AF2159">
        <f t="shared" si="386"/>
        <v>1.5</v>
      </c>
      <c r="AG2159" s="89" t="str">
        <f t="shared" si="387"/>
        <v>No aplica</v>
      </c>
      <c r="AH2159" s="92" t="e">
        <f t="shared" si="388"/>
        <v>#VALUE!</v>
      </c>
      <c r="AI2159" s="93" t="str">
        <f t="shared" si="389"/>
        <v>No aplica</v>
      </c>
      <c r="AJ2159" s="93" t="e">
        <f t="shared" si="390"/>
        <v>#VALUE!</v>
      </c>
      <c r="AK2159" s="93" t="e">
        <f t="shared" si="391"/>
        <v>#VALUE!</v>
      </c>
    </row>
    <row r="2160" spans="1:37" ht="13.5" customHeight="1" thickTop="1" thickBot="1">
      <c r="A2160" s="261" t="s">
        <v>1799</v>
      </c>
      <c r="B2160" s="261"/>
      <c r="C2160" s="261"/>
      <c r="D2160" s="261"/>
      <c r="E2160" s="261"/>
      <c r="F2160" s="261"/>
      <c r="G2160" s="261"/>
      <c r="H2160" s="261"/>
      <c r="I2160" s="261"/>
      <c r="J2160" s="261"/>
      <c r="K2160" s="261"/>
      <c r="L2160" s="261"/>
      <c r="M2160" s="261"/>
      <c r="N2160" s="261"/>
      <c r="O2160" s="261"/>
      <c r="P2160" s="261"/>
      <c r="Q2160" s="261"/>
      <c r="R2160" s="261"/>
      <c r="S2160" s="261"/>
      <c r="T2160" s="261"/>
      <c r="U2160" s="261"/>
      <c r="V2160" s="261"/>
      <c r="W2160" s="261"/>
      <c r="X2160" s="261"/>
      <c r="Y2160" s="261"/>
      <c r="Z2160" s="261"/>
      <c r="AA2160" s="261"/>
      <c r="AB2160" s="261"/>
      <c r="AC2160" s="261"/>
      <c r="AD2160" s="205">
        <f>'Art. 121'!AF2092</f>
        <v>3</v>
      </c>
      <c r="AE2160" s="91" t="str">
        <f t="shared" si="385"/>
        <v>No aplica</v>
      </c>
      <c r="AF2160">
        <f t="shared" si="386"/>
        <v>1.5</v>
      </c>
      <c r="AG2160" s="89" t="str">
        <f t="shared" si="387"/>
        <v>No aplica</v>
      </c>
      <c r="AH2160" s="92" t="e">
        <f t="shared" si="388"/>
        <v>#VALUE!</v>
      </c>
      <c r="AI2160" s="93" t="str">
        <f t="shared" si="389"/>
        <v>No aplica</v>
      </c>
      <c r="AJ2160" s="93" t="e">
        <f t="shared" si="390"/>
        <v>#VALUE!</v>
      </c>
      <c r="AK2160" s="93" t="e">
        <f t="shared" si="391"/>
        <v>#VALUE!</v>
      </c>
    </row>
    <row r="2161" spans="1:37" ht="12.95" customHeight="1" thickTop="1">
      <c r="A2161" s="304" t="s">
        <v>2645</v>
      </c>
      <c r="B2161" s="304"/>
      <c r="C2161" s="304"/>
      <c r="D2161" s="304"/>
      <c r="E2161" s="304"/>
      <c r="F2161" s="304"/>
      <c r="G2161" s="304"/>
      <c r="H2161" s="304"/>
      <c r="I2161" s="304"/>
      <c r="J2161" s="304"/>
      <c r="K2161" s="304"/>
      <c r="L2161" s="304"/>
      <c r="M2161" s="304"/>
      <c r="N2161" s="304"/>
      <c r="O2161" s="304"/>
      <c r="P2161" s="304"/>
      <c r="Q2161" s="304"/>
      <c r="R2161" s="304"/>
      <c r="S2161" s="304"/>
      <c r="T2161" s="304"/>
      <c r="U2161" s="304"/>
      <c r="V2161" s="304"/>
      <c r="W2161" s="304"/>
      <c r="X2161" s="304"/>
      <c r="Y2161" s="304"/>
      <c r="Z2161" s="304"/>
      <c r="AA2161" s="304"/>
      <c r="AB2161" s="304"/>
      <c r="AC2161" s="304"/>
      <c r="AD2161" s="304"/>
      <c r="AE2161" s="91">
        <f>SUM(AE2145:AE2160)</f>
        <v>0</v>
      </c>
      <c r="AF2161" s="63"/>
      <c r="AG2161" s="94">
        <f>SUM(AG2145:AG2160)</f>
        <v>0</v>
      </c>
      <c r="AH2161" s="95"/>
      <c r="AI2161" s="96"/>
      <c r="AJ2161" s="96"/>
      <c r="AK2161" s="96"/>
    </row>
    <row r="2162" spans="1:37">
      <c r="A2162" s="302" t="s">
        <v>2646</v>
      </c>
      <c r="B2162" s="302"/>
      <c r="C2162" s="302"/>
      <c r="D2162" s="302"/>
      <c r="E2162" s="302"/>
      <c r="F2162" s="302"/>
      <c r="G2162" s="302"/>
      <c r="H2162" s="302"/>
      <c r="I2162" s="302"/>
      <c r="J2162" s="302"/>
      <c r="K2162" s="302"/>
      <c r="L2162" s="302"/>
      <c r="M2162" s="302"/>
      <c r="N2162" s="302"/>
      <c r="O2162" s="302"/>
      <c r="P2162" s="302"/>
      <c r="Q2162" s="302"/>
      <c r="R2162" s="302"/>
      <c r="S2162" s="302"/>
      <c r="T2162" s="302"/>
      <c r="U2162" s="302"/>
      <c r="V2162" s="302"/>
      <c r="W2162" s="302"/>
      <c r="X2162" s="302"/>
      <c r="Y2162" s="302"/>
      <c r="Z2162" s="302"/>
      <c r="AA2162" s="302"/>
      <c r="AB2162" s="302"/>
      <c r="AC2162" s="302"/>
      <c r="AD2162" s="302"/>
      <c r="AE2162" s="91">
        <f>AE2161/$AE$23*100</f>
        <v>0</v>
      </c>
      <c r="AF2162" s="63"/>
      <c r="AG2162" s="94"/>
      <c r="AH2162" s="95"/>
      <c r="AI2162" s="96"/>
      <c r="AJ2162" s="96"/>
      <c r="AK2162" s="96"/>
    </row>
    <row r="2163" spans="1:37" ht="14.1"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14.1" customHeight="1" thickTop="1" thickBot="1">
      <c r="A2164" s="305" t="s">
        <v>79</v>
      </c>
      <c r="B2164" s="305"/>
      <c r="C2164" s="305"/>
      <c r="D2164" s="305"/>
      <c r="E2164" s="305"/>
      <c r="F2164" s="305"/>
      <c r="G2164" s="305"/>
      <c r="H2164" s="305"/>
      <c r="I2164" s="305"/>
      <c r="J2164" s="305"/>
      <c r="K2164" s="305"/>
      <c r="L2164" s="305"/>
      <c r="M2164" s="305"/>
      <c r="N2164" s="305"/>
      <c r="O2164" s="305"/>
      <c r="P2164" s="305"/>
      <c r="Q2164" s="305"/>
      <c r="R2164" s="305"/>
      <c r="S2164" s="305"/>
      <c r="T2164" s="305"/>
      <c r="U2164" s="305"/>
      <c r="V2164" s="305"/>
      <c r="W2164" s="305"/>
      <c r="X2164" s="305"/>
      <c r="Y2164" s="305"/>
      <c r="Z2164" s="305"/>
      <c r="AA2164" s="305"/>
      <c r="AB2164" s="305"/>
      <c r="AC2164" s="305"/>
      <c r="AD2164" s="106" t="s">
        <v>67</v>
      </c>
      <c r="AE2164" s="107" t="s">
        <v>9</v>
      </c>
      <c r="AF2164" s="89" t="s">
        <v>1877</v>
      </c>
      <c r="AG2164" s="89" t="s">
        <v>1878</v>
      </c>
      <c r="AH2164" s="89" t="s">
        <v>1879</v>
      </c>
      <c r="AI2164" s="90" t="s">
        <v>1880</v>
      </c>
      <c r="AJ2164" s="89"/>
      <c r="AK2164" s="90" t="s">
        <v>1881</v>
      </c>
    </row>
    <row r="2165" spans="1:37" ht="14.1" customHeight="1" thickTop="1" thickBot="1">
      <c r="A2165" s="261" t="s">
        <v>1800</v>
      </c>
      <c r="B2165" s="261"/>
      <c r="C2165" s="261"/>
      <c r="D2165" s="261"/>
      <c r="E2165" s="261"/>
      <c r="F2165" s="261"/>
      <c r="G2165" s="261"/>
      <c r="H2165" s="261"/>
      <c r="I2165" s="261"/>
      <c r="J2165" s="261"/>
      <c r="K2165" s="261"/>
      <c r="L2165" s="261"/>
      <c r="M2165" s="261"/>
      <c r="N2165" s="261"/>
      <c r="O2165" s="261"/>
      <c r="P2165" s="261"/>
      <c r="Q2165" s="261"/>
      <c r="R2165" s="261"/>
      <c r="S2165" s="261"/>
      <c r="T2165" s="261"/>
      <c r="U2165" s="261"/>
      <c r="V2165" s="261"/>
      <c r="W2165" s="261"/>
      <c r="X2165" s="261"/>
      <c r="Y2165" s="261"/>
      <c r="Z2165" s="261"/>
      <c r="AA2165" s="261"/>
      <c r="AB2165" s="261"/>
      <c r="AC2165" s="261"/>
      <c r="AD2165" s="205">
        <f>'Art. 121'!AF2095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14.1" customHeight="1" thickTop="1" thickBot="1">
      <c r="A2166" s="261" t="s">
        <v>1801</v>
      </c>
      <c r="B2166" s="261"/>
      <c r="C2166" s="261"/>
      <c r="D2166" s="261"/>
      <c r="E2166" s="261"/>
      <c r="F2166" s="261"/>
      <c r="G2166" s="261"/>
      <c r="H2166" s="261"/>
      <c r="I2166" s="261"/>
      <c r="J2166" s="261"/>
      <c r="K2166" s="261"/>
      <c r="L2166" s="261"/>
      <c r="M2166" s="261"/>
      <c r="N2166" s="261"/>
      <c r="O2166" s="261"/>
      <c r="P2166" s="261"/>
      <c r="Q2166" s="261"/>
      <c r="R2166" s="261"/>
      <c r="S2166" s="261"/>
      <c r="T2166" s="261"/>
      <c r="U2166" s="261"/>
      <c r="V2166" s="261"/>
      <c r="W2166" s="261"/>
      <c r="X2166" s="261"/>
      <c r="Y2166" s="261"/>
      <c r="Z2166" s="261"/>
      <c r="AA2166" s="261"/>
      <c r="AB2166" s="261"/>
      <c r="AC2166" s="261"/>
      <c r="AD2166" s="205">
        <f>'Art. 121'!AF2096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14.1" customHeight="1" thickTop="1" thickBot="1">
      <c r="A2167" s="261" t="s">
        <v>1802</v>
      </c>
      <c r="B2167" s="261"/>
      <c r="C2167" s="261"/>
      <c r="D2167" s="261"/>
      <c r="E2167" s="261"/>
      <c r="F2167" s="261"/>
      <c r="G2167" s="261"/>
      <c r="H2167" s="261"/>
      <c r="I2167" s="261"/>
      <c r="J2167" s="261"/>
      <c r="K2167" s="261"/>
      <c r="L2167" s="261"/>
      <c r="M2167" s="261"/>
      <c r="N2167" s="261"/>
      <c r="O2167" s="261"/>
      <c r="P2167" s="261"/>
      <c r="Q2167" s="261"/>
      <c r="R2167" s="261"/>
      <c r="S2167" s="261"/>
      <c r="T2167" s="261"/>
      <c r="U2167" s="261"/>
      <c r="V2167" s="261"/>
      <c r="W2167" s="261"/>
      <c r="X2167" s="261"/>
      <c r="Y2167" s="261"/>
      <c r="Z2167" s="261"/>
      <c r="AA2167" s="261"/>
      <c r="AB2167" s="261"/>
      <c r="AC2167" s="261"/>
      <c r="AD2167" s="205">
        <f>'Art. 121'!AF2097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14.1" customHeight="1" thickTop="1" thickBot="1">
      <c r="A2168" s="261" t="s">
        <v>1803</v>
      </c>
      <c r="B2168" s="261"/>
      <c r="C2168" s="261"/>
      <c r="D2168" s="261"/>
      <c r="E2168" s="261"/>
      <c r="F2168" s="261"/>
      <c r="G2168" s="261"/>
      <c r="H2168" s="261"/>
      <c r="I2168" s="261"/>
      <c r="J2168" s="261"/>
      <c r="K2168" s="261"/>
      <c r="L2168" s="261"/>
      <c r="M2168" s="261"/>
      <c r="N2168" s="261"/>
      <c r="O2168" s="261"/>
      <c r="P2168" s="261"/>
      <c r="Q2168" s="261"/>
      <c r="R2168" s="261"/>
      <c r="S2168" s="261"/>
      <c r="T2168" s="261"/>
      <c r="U2168" s="261"/>
      <c r="V2168" s="261"/>
      <c r="W2168" s="261"/>
      <c r="X2168" s="261"/>
      <c r="Y2168" s="261"/>
      <c r="Z2168" s="261"/>
      <c r="AA2168" s="261"/>
      <c r="AB2168" s="261"/>
      <c r="AC2168" s="261"/>
      <c r="AD2168" s="205">
        <f>'Art. 121'!AF2098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13.5" customHeight="1" thickTop="1" thickBot="1">
      <c r="A2169" s="261" t="s">
        <v>1805</v>
      </c>
      <c r="B2169" s="261"/>
      <c r="C2169" s="261"/>
      <c r="D2169" s="261"/>
      <c r="E2169" s="261"/>
      <c r="F2169" s="261"/>
      <c r="G2169" s="261"/>
      <c r="H2169" s="261"/>
      <c r="I2169" s="261"/>
      <c r="J2169" s="261"/>
      <c r="K2169" s="261"/>
      <c r="L2169" s="261"/>
      <c r="M2169" s="261"/>
      <c r="N2169" s="261"/>
      <c r="O2169" s="261"/>
      <c r="P2169" s="261"/>
      <c r="Q2169" s="261"/>
      <c r="R2169" s="261"/>
      <c r="S2169" s="261"/>
      <c r="T2169" s="261"/>
      <c r="U2169" s="261"/>
      <c r="V2169" s="261"/>
      <c r="W2169" s="261"/>
      <c r="X2169" s="261"/>
      <c r="Y2169" s="261"/>
      <c r="Z2169" s="261"/>
      <c r="AA2169" s="261"/>
      <c r="AB2169" s="261"/>
      <c r="AC2169" s="261"/>
      <c r="AD2169" s="205">
        <f>'Art. 121'!AF2099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12.95" customHeight="1" thickTop="1">
      <c r="A2170" s="302" t="s">
        <v>2647</v>
      </c>
      <c r="B2170" s="302"/>
      <c r="C2170" s="302"/>
      <c r="D2170" s="302"/>
      <c r="E2170" s="302"/>
      <c r="F2170" s="302"/>
      <c r="G2170" s="302"/>
      <c r="H2170" s="302"/>
      <c r="I2170" s="302"/>
      <c r="J2170" s="302"/>
      <c r="K2170" s="302"/>
      <c r="L2170" s="302"/>
      <c r="M2170" s="302"/>
      <c r="N2170" s="302"/>
      <c r="O2170" s="302"/>
      <c r="P2170" s="302"/>
      <c r="Q2170" s="302"/>
      <c r="R2170" s="302"/>
      <c r="S2170" s="302"/>
      <c r="T2170" s="302"/>
      <c r="U2170" s="302"/>
      <c r="V2170" s="302"/>
      <c r="W2170" s="302"/>
      <c r="X2170" s="302"/>
      <c r="Y2170" s="302"/>
      <c r="Z2170" s="302"/>
      <c r="AA2170" s="302"/>
      <c r="AB2170" s="302"/>
      <c r="AC2170" s="302"/>
      <c r="AD2170" s="302"/>
      <c r="AE2170" s="91">
        <f>SUM(AE2163:AE2169)</f>
        <v>0</v>
      </c>
      <c r="AF2170" s="63"/>
      <c r="AG2170" s="94">
        <f>SUM(AG2165:AG2169)</f>
        <v>0</v>
      </c>
      <c r="AH2170" s="95"/>
      <c r="AI2170" s="96"/>
      <c r="AJ2170" s="96"/>
      <c r="AK2170" s="96"/>
    </row>
    <row r="2171" spans="1:37">
      <c r="A2171" s="302" t="s">
        <v>2648</v>
      </c>
      <c r="B2171" s="302"/>
      <c r="C2171" s="302"/>
      <c r="D2171" s="302"/>
      <c r="E2171" s="302"/>
      <c r="F2171" s="302"/>
      <c r="G2171" s="302"/>
      <c r="H2171" s="302"/>
      <c r="I2171" s="302"/>
      <c r="J2171" s="302"/>
      <c r="K2171" s="302"/>
      <c r="L2171" s="302"/>
      <c r="M2171" s="302"/>
      <c r="N2171" s="302"/>
      <c r="O2171" s="302"/>
      <c r="P2171" s="302"/>
      <c r="Q2171" s="302"/>
      <c r="R2171" s="302"/>
      <c r="S2171" s="302"/>
      <c r="T2171" s="302"/>
      <c r="U2171" s="302"/>
      <c r="V2171" s="302"/>
      <c r="W2171" s="302"/>
      <c r="X2171" s="302"/>
      <c r="Y2171" s="302"/>
      <c r="Z2171" s="302"/>
      <c r="AA2171" s="302"/>
      <c r="AB2171" s="302"/>
      <c r="AC2171" s="302"/>
      <c r="AD2171" s="302"/>
      <c r="AE2171" s="91">
        <f>AE2170/$AE$23*100</f>
        <v>0</v>
      </c>
      <c r="AF2171" s="63"/>
      <c r="AG2171" s="94"/>
      <c r="AH2171" s="95"/>
      <c r="AI2171" s="96"/>
      <c r="AJ2171" s="96"/>
      <c r="AK2171" s="96"/>
    </row>
    <row r="2172" spans="1:37" ht="15">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12.9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c r="A2174" s="294" t="s">
        <v>2649</v>
      </c>
      <c r="B2174" s="294"/>
      <c r="C2174" s="294"/>
      <c r="D2174" s="294"/>
      <c r="E2174" s="294"/>
      <c r="F2174" s="294"/>
      <c r="G2174" s="294"/>
      <c r="H2174" s="294"/>
      <c r="I2174" s="294"/>
      <c r="J2174" s="294"/>
      <c r="K2174" s="294"/>
      <c r="L2174" s="294"/>
      <c r="M2174" s="294"/>
      <c r="N2174" s="294"/>
      <c r="O2174" s="294"/>
      <c r="P2174" s="294"/>
      <c r="Q2174" s="294"/>
      <c r="R2174" s="294"/>
      <c r="S2174" s="294"/>
      <c r="T2174" s="294"/>
      <c r="U2174" s="294"/>
      <c r="V2174" s="294"/>
      <c r="W2174" s="294"/>
      <c r="X2174" s="294"/>
      <c r="Y2174" s="294"/>
      <c r="Z2174" s="294"/>
      <c r="AA2174" s="294"/>
      <c r="AB2174" s="294"/>
      <c r="AC2174" s="294"/>
      <c r="AD2174" s="204"/>
      <c r="AE2174" s="204"/>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4.1"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14.1" customHeight="1" thickTop="1" thickBot="1">
      <c r="A2177" s="321" t="s">
        <v>44</v>
      </c>
      <c r="B2177" s="322"/>
      <c r="C2177" s="322"/>
      <c r="D2177" s="322"/>
      <c r="E2177" s="322"/>
      <c r="F2177" s="322"/>
      <c r="G2177" s="322"/>
      <c r="H2177" s="322"/>
      <c r="I2177" s="322"/>
      <c r="J2177" s="322"/>
      <c r="K2177" s="322"/>
      <c r="L2177" s="322"/>
      <c r="M2177" s="322"/>
      <c r="N2177" s="322"/>
      <c r="O2177" s="322"/>
      <c r="P2177" s="322"/>
      <c r="Q2177" s="322"/>
      <c r="R2177" s="322"/>
      <c r="S2177" s="322"/>
      <c r="T2177" s="322"/>
      <c r="U2177" s="322"/>
      <c r="V2177" s="322"/>
      <c r="W2177" s="322"/>
      <c r="X2177" s="322"/>
      <c r="Y2177" s="322"/>
      <c r="Z2177" s="322"/>
      <c r="AA2177" s="322"/>
      <c r="AB2177" s="322"/>
      <c r="AC2177" s="323"/>
      <c r="AD2177" s="67" t="s">
        <v>67</v>
      </c>
      <c r="AE2177" s="201" t="s">
        <v>9</v>
      </c>
      <c r="AF2177" s="89" t="s">
        <v>1877</v>
      </c>
      <c r="AG2177" s="89" t="s">
        <v>1878</v>
      </c>
      <c r="AH2177" s="89" t="s">
        <v>1879</v>
      </c>
      <c r="AI2177" s="90" t="s">
        <v>1880</v>
      </c>
      <c r="AJ2177" s="89"/>
      <c r="AK2177" s="90" t="s">
        <v>1881</v>
      </c>
    </row>
    <row r="2178" spans="1:37" ht="14.1" customHeight="1" thickTop="1" thickBot="1">
      <c r="A2178" s="255" t="s">
        <v>980</v>
      </c>
      <c r="B2178" s="256"/>
      <c r="C2178" s="256"/>
      <c r="D2178" s="256"/>
      <c r="E2178" s="256"/>
      <c r="F2178" s="256"/>
      <c r="G2178" s="256"/>
      <c r="H2178" s="256"/>
      <c r="I2178" s="256"/>
      <c r="J2178" s="256"/>
      <c r="K2178" s="256"/>
      <c r="L2178" s="256"/>
      <c r="M2178" s="256"/>
      <c r="N2178" s="256"/>
      <c r="O2178" s="256"/>
      <c r="P2178" s="256"/>
      <c r="Q2178" s="256"/>
      <c r="R2178" s="256"/>
      <c r="S2178" s="256"/>
      <c r="T2178" s="256"/>
      <c r="U2178" s="256"/>
      <c r="V2178" s="256"/>
      <c r="W2178" s="256"/>
      <c r="X2178" s="256"/>
      <c r="Y2178" s="256"/>
      <c r="Z2178" s="256"/>
      <c r="AA2178" s="256"/>
      <c r="AB2178" s="256"/>
      <c r="AC2178" s="257"/>
      <c r="AD2178" s="205">
        <f>'Art. 121'!AF2108</f>
        <v>2</v>
      </c>
      <c r="AE2178" s="91">
        <f t="shared" ref="AE2178:AE2181" si="392">IF(AG2178=1,AK2178,AG2178)</f>
        <v>1.1904761904761905</v>
      </c>
      <c r="AF2178">
        <f t="shared" ref="AF2178:AF2181" si="393">AD2178/2</f>
        <v>1</v>
      </c>
      <c r="AG2178" s="89">
        <v>1</v>
      </c>
      <c r="AH2178" s="92">
        <f t="shared" ref="AH2178:AH2181" si="394">AD2178/(AG2178*2)</f>
        <v>1</v>
      </c>
      <c r="AI2178" s="93">
        <f>IF(AG2178=1,AG2178/$AG$2182,"No aplica")</f>
        <v>0.25</v>
      </c>
      <c r="AJ2178" s="93">
        <f t="shared" ref="AJ2178:AJ2181" si="395">AF2178*AI2178</f>
        <v>0.25</v>
      </c>
      <c r="AK2178" s="93">
        <f t="shared" ref="AK2178:AK2181" si="396">AJ2178*$AE$23</f>
        <v>1.1904761904761905</v>
      </c>
    </row>
    <row r="2179" spans="1:37" ht="14.1" customHeight="1" thickTop="1" thickBot="1">
      <c r="A2179" s="255" t="s">
        <v>981</v>
      </c>
      <c r="B2179" s="256"/>
      <c r="C2179" s="256"/>
      <c r="D2179" s="256"/>
      <c r="E2179" s="256"/>
      <c r="F2179" s="256"/>
      <c r="G2179" s="256"/>
      <c r="H2179" s="256"/>
      <c r="I2179" s="256"/>
      <c r="J2179" s="256"/>
      <c r="K2179" s="256"/>
      <c r="L2179" s="256"/>
      <c r="M2179" s="256"/>
      <c r="N2179" s="256"/>
      <c r="O2179" s="256"/>
      <c r="P2179" s="256"/>
      <c r="Q2179" s="256"/>
      <c r="R2179" s="256"/>
      <c r="S2179" s="256"/>
      <c r="T2179" s="256"/>
      <c r="U2179" s="256"/>
      <c r="V2179" s="256"/>
      <c r="W2179" s="256"/>
      <c r="X2179" s="256"/>
      <c r="Y2179" s="256"/>
      <c r="Z2179" s="256"/>
      <c r="AA2179" s="256"/>
      <c r="AB2179" s="256"/>
      <c r="AC2179" s="257"/>
      <c r="AD2179" s="205">
        <f>'Art. 121'!AF2109</f>
        <v>2</v>
      </c>
      <c r="AE2179" s="91">
        <f t="shared" si="392"/>
        <v>1.1904761904761905</v>
      </c>
      <c r="AF2179">
        <f t="shared" si="393"/>
        <v>1</v>
      </c>
      <c r="AG2179" s="89">
        <v>1</v>
      </c>
      <c r="AH2179" s="92">
        <f t="shared" si="394"/>
        <v>1</v>
      </c>
      <c r="AI2179" s="93">
        <f t="shared" ref="AI2179:AI2181" si="397">IF(AG2179=1,AG2179/$AG$2182,"No aplica")</f>
        <v>0.25</v>
      </c>
      <c r="AJ2179" s="93">
        <f t="shared" si="395"/>
        <v>0.25</v>
      </c>
      <c r="AK2179" s="93">
        <f t="shared" si="396"/>
        <v>1.1904761904761905</v>
      </c>
    </row>
    <row r="2180" spans="1:37" ht="14.1" customHeight="1" thickTop="1" thickBot="1">
      <c r="A2180" s="255" t="s">
        <v>2650</v>
      </c>
      <c r="B2180" s="256"/>
      <c r="C2180" s="256"/>
      <c r="D2180" s="256"/>
      <c r="E2180" s="256"/>
      <c r="F2180" s="256"/>
      <c r="G2180" s="256"/>
      <c r="H2180" s="256"/>
      <c r="I2180" s="256"/>
      <c r="J2180" s="256"/>
      <c r="K2180" s="256"/>
      <c r="L2180" s="256"/>
      <c r="M2180" s="256"/>
      <c r="N2180" s="256"/>
      <c r="O2180" s="256"/>
      <c r="P2180" s="256"/>
      <c r="Q2180" s="256"/>
      <c r="R2180" s="256"/>
      <c r="S2180" s="256"/>
      <c r="T2180" s="256"/>
      <c r="U2180" s="256"/>
      <c r="V2180" s="256"/>
      <c r="W2180" s="256"/>
      <c r="X2180" s="256"/>
      <c r="Y2180" s="256"/>
      <c r="Z2180" s="256"/>
      <c r="AA2180" s="256"/>
      <c r="AB2180" s="256"/>
      <c r="AC2180" s="257"/>
      <c r="AD2180" s="205">
        <f>'Art. 121'!AF2110</f>
        <v>2</v>
      </c>
      <c r="AE2180" s="91">
        <f t="shared" si="392"/>
        <v>1.1904761904761905</v>
      </c>
      <c r="AF2180">
        <f t="shared" si="393"/>
        <v>1</v>
      </c>
      <c r="AG2180" s="89">
        <v>1</v>
      </c>
      <c r="AH2180" s="92">
        <f t="shared" si="394"/>
        <v>1</v>
      </c>
      <c r="AI2180" s="93">
        <f t="shared" si="397"/>
        <v>0.25</v>
      </c>
      <c r="AJ2180" s="93">
        <f t="shared" si="395"/>
        <v>0.25</v>
      </c>
      <c r="AK2180" s="93">
        <f t="shared" si="396"/>
        <v>1.1904761904761905</v>
      </c>
    </row>
    <row r="2181" spans="1:37" ht="13.5" customHeight="1" thickTop="1" thickBot="1">
      <c r="A2181" s="255" t="s">
        <v>1776</v>
      </c>
      <c r="B2181" s="256"/>
      <c r="C2181" s="256"/>
      <c r="D2181" s="256"/>
      <c r="E2181" s="256"/>
      <c r="F2181" s="256"/>
      <c r="G2181" s="256"/>
      <c r="H2181" s="256"/>
      <c r="I2181" s="256"/>
      <c r="J2181" s="256"/>
      <c r="K2181" s="256"/>
      <c r="L2181" s="256"/>
      <c r="M2181" s="256"/>
      <c r="N2181" s="256"/>
      <c r="O2181" s="256"/>
      <c r="P2181" s="256"/>
      <c r="Q2181" s="256"/>
      <c r="R2181" s="256"/>
      <c r="S2181" s="256"/>
      <c r="T2181" s="256"/>
      <c r="U2181" s="256"/>
      <c r="V2181" s="256"/>
      <c r="W2181" s="256"/>
      <c r="X2181" s="256"/>
      <c r="Y2181" s="256"/>
      <c r="Z2181" s="256"/>
      <c r="AA2181" s="256"/>
      <c r="AB2181" s="256"/>
      <c r="AC2181" s="257"/>
      <c r="AD2181" s="205">
        <f>'Art. 121'!AF2111</f>
        <v>2</v>
      </c>
      <c r="AE2181" s="91">
        <f t="shared" si="392"/>
        <v>1.1904761904761905</v>
      </c>
      <c r="AF2181">
        <f t="shared" si="393"/>
        <v>1</v>
      </c>
      <c r="AG2181" s="89">
        <v>1</v>
      </c>
      <c r="AH2181" s="92">
        <f t="shared" si="394"/>
        <v>1</v>
      </c>
      <c r="AI2181" s="93">
        <f t="shared" si="397"/>
        <v>0.25</v>
      </c>
      <c r="AJ2181" s="93">
        <f t="shared" si="395"/>
        <v>0.25</v>
      </c>
      <c r="AK2181" s="93">
        <f t="shared" si="396"/>
        <v>1.1904761904761905</v>
      </c>
    </row>
    <row r="2182" spans="1:37" ht="12.95" customHeight="1" thickTop="1">
      <c r="A2182" s="314" t="s">
        <v>2645</v>
      </c>
      <c r="B2182" s="315"/>
      <c r="C2182" s="315"/>
      <c r="D2182" s="315"/>
      <c r="E2182" s="315"/>
      <c r="F2182" s="315"/>
      <c r="G2182" s="315"/>
      <c r="H2182" s="315"/>
      <c r="I2182" s="315"/>
      <c r="J2182" s="315"/>
      <c r="K2182" s="315"/>
      <c r="L2182" s="315"/>
      <c r="M2182" s="315"/>
      <c r="N2182" s="315"/>
      <c r="O2182" s="315"/>
      <c r="P2182" s="315"/>
      <c r="Q2182" s="315"/>
      <c r="R2182" s="315"/>
      <c r="S2182" s="315"/>
      <c r="T2182" s="315"/>
      <c r="U2182" s="315"/>
      <c r="V2182" s="315"/>
      <c r="W2182" s="315"/>
      <c r="X2182" s="315"/>
      <c r="Y2182" s="315"/>
      <c r="Z2182" s="315"/>
      <c r="AA2182" s="315"/>
      <c r="AB2182" s="315"/>
      <c r="AC2182" s="315"/>
      <c r="AD2182" s="316"/>
      <c r="AE2182" s="91">
        <f>SUM(AE2178:AE2181)</f>
        <v>4.7619047619047619</v>
      </c>
      <c r="AF2182" s="63"/>
      <c r="AG2182" s="94">
        <f>SUM(AG2178:AG2181)</f>
        <v>4</v>
      </c>
      <c r="AH2182" s="95"/>
      <c r="AI2182" s="96"/>
      <c r="AJ2182" s="96"/>
      <c r="AK2182" s="96"/>
    </row>
    <row r="2183" spans="1:37">
      <c r="A2183" s="317" t="s">
        <v>2646</v>
      </c>
      <c r="B2183" s="318"/>
      <c r="C2183" s="318"/>
      <c r="D2183" s="318"/>
      <c r="E2183" s="318"/>
      <c r="F2183" s="318"/>
      <c r="G2183" s="318"/>
      <c r="H2183" s="318"/>
      <c r="I2183" s="318"/>
      <c r="J2183" s="318"/>
      <c r="K2183" s="318"/>
      <c r="L2183" s="318"/>
      <c r="M2183" s="318"/>
      <c r="N2183" s="318"/>
      <c r="O2183" s="318"/>
      <c r="P2183" s="318"/>
      <c r="Q2183" s="318"/>
      <c r="R2183" s="318"/>
      <c r="S2183" s="318"/>
      <c r="T2183" s="318"/>
      <c r="U2183" s="318"/>
      <c r="V2183" s="318"/>
      <c r="W2183" s="318"/>
      <c r="X2183" s="318"/>
      <c r="Y2183" s="318"/>
      <c r="Z2183" s="318"/>
      <c r="AA2183" s="318"/>
      <c r="AB2183" s="318"/>
      <c r="AC2183" s="318"/>
      <c r="AD2183" s="319"/>
      <c r="AE2183" s="91">
        <f>AE2182/$AE$23*100</f>
        <v>100</v>
      </c>
      <c r="AF2183" s="63"/>
      <c r="AG2183" s="94"/>
      <c r="AH2183" s="95"/>
      <c r="AI2183" s="96"/>
      <c r="AJ2183" s="96"/>
      <c r="AK2183" s="96"/>
    </row>
    <row r="2184" spans="1:37" ht="14.1" customHeight="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14.1" customHeight="1" thickTop="1" thickBot="1">
      <c r="A2185" s="305" t="s">
        <v>79</v>
      </c>
      <c r="B2185" s="320"/>
      <c r="C2185" s="320"/>
      <c r="D2185" s="320"/>
      <c r="E2185" s="320"/>
      <c r="F2185" s="320"/>
      <c r="G2185" s="320"/>
      <c r="H2185" s="320"/>
      <c r="I2185" s="320"/>
      <c r="J2185" s="320"/>
      <c r="K2185" s="320"/>
      <c r="L2185" s="320"/>
      <c r="M2185" s="320"/>
      <c r="N2185" s="320"/>
      <c r="O2185" s="320"/>
      <c r="P2185" s="320"/>
      <c r="Q2185" s="320"/>
      <c r="R2185" s="320"/>
      <c r="S2185" s="320"/>
      <c r="T2185" s="320"/>
      <c r="U2185" s="320"/>
      <c r="V2185" s="320"/>
      <c r="W2185" s="320"/>
      <c r="X2185" s="320"/>
      <c r="Y2185" s="320"/>
      <c r="Z2185" s="320"/>
      <c r="AA2185" s="320"/>
      <c r="AB2185" s="320"/>
      <c r="AC2185" s="320"/>
      <c r="AD2185" s="106" t="s">
        <v>67</v>
      </c>
      <c r="AE2185" s="107" t="s">
        <v>9</v>
      </c>
      <c r="AF2185" s="89" t="s">
        <v>1877</v>
      </c>
      <c r="AG2185" s="89" t="s">
        <v>1878</v>
      </c>
      <c r="AH2185" s="89" t="s">
        <v>1879</v>
      </c>
      <c r="AI2185" s="90" t="s">
        <v>1880</v>
      </c>
      <c r="AJ2185" s="89"/>
      <c r="AK2185" s="90" t="s">
        <v>1881</v>
      </c>
    </row>
    <row r="2186" spans="1:37" ht="14.1" customHeight="1" thickTop="1" thickBot="1">
      <c r="A2186" s="255" t="s">
        <v>2651</v>
      </c>
      <c r="B2186" s="256"/>
      <c r="C2186" s="256"/>
      <c r="D2186" s="256"/>
      <c r="E2186" s="256"/>
      <c r="F2186" s="256"/>
      <c r="G2186" s="256"/>
      <c r="H2186" s="256"/>
      <c r="I2186" s="256"/>
      <c r="J2186" s="256"/>
      <c r="K2186" s="256"/>
      <c r="L2186" s="256"/>
      <c r="M2186" s="256"/>
      <c r="N2186" s="256"/>
      <c r="O2186" s="256"/>
      <c r="P2186" s="256"/>
      <c r="Q2186" s="256"/>
      <c r="R2186" s="256"/>
      <c r="S2186" s="256"/>
      <c r="T2186" s="256"/>
      <c r="U2186" s="256"/>
      <c r="V2186" s="256"/>
      <c r="W2186" s="256"/>
      <c r="X2186" s="256"/>
      <c r="Y2186" s="256"/>
      <c r="Z2186" s="256"/>
      <c r="AA2186" s="256"/>
      <c r="AB2186" s="256"/>
      <c r="AC2186" s="257"/>
      <c r="AD2186" s="205">
        <f>'Art. 121'!AF2114</f>
        <v>2</v>
      </c>
      <c r="AE2186" s="91">
        <f>IF(AG2186=1,AK2186,AG2186)</f>
        <v>0.95238095238095244</v>
      </c>
      <c r="AF2186">
        <f>AD2186/2</f>
        <v>1</v>
      </c>
      <c r="AG2186" s="89">
        <v>1</v>
      </c>
      <c r="AH2186" s="92">
        <f>AD2186/(AG2186*2)</f>
        <v>1</v>
      </c>
      <c r="AI2186" s="93">
        <f>IF(AG2186=1,AG2186/$AG$2191,"No aplica")</f>
        <v>0.2</v>
      </c>
      <c r="AJ2186" s="93">
        <f>AF2186*AI2186</f>
        <v>0.2</v>
      </c>
      <c r="AK2186" s="93">
        <f>AJ2186*$AE$23</f>
        <v>0.95238095238095244</v>
      </c>
    </row>
    <row r="2187" spans="1:37" ht="14.1" customHeight="1" thickTop="1" thickBot="1">
      <c r="A2187" s="255" t="s">
        <v>2652</v>
      </c>
      <c r="B2187" s="256"/>
      <c r="C2187" s="256"/>
      <c r="D2187" s="256"/>
      <c r="E2187" s="256"/>
      <c r="F2187" s="256"/>
      <c r="G2187" s="256"/>
      <c r="H2187" s="256"/>
      <c r="I2187" s="256"/>
      <c r="J2187" s="256"/>
      <c r="K2187" s="256"/>
      <c r="L2187" s="256"/>
      <c r="M2187" s="256"/>
      <c r="N2187" s="256"/>
      <c r="O2187" s="256"/>
      <c r="P2187" s="256"/>
      <c r="Q2187" s="256"/>
      <c r="R2187" s="256"/>
      <c r="S2187" s="256"/>
      <c r="T2187" s="256"/>
      <c r="U2187" s="256"/>
      <c r="V2187" s="256"/>
      <c r="W2187" s="256"/>
      <c r="X2187" s="256"/>
      <c r="Y2187" s="256"/>
      <c r="Z2187" s="256"/>
      <c r="AA2187" s="256"/>
      <c r="AB2187" s="256"/>
      <c r="AC2187" s="257"/>
      <c r="AD2187" s="205">
        <f>'Art. 121'!AF2115</f>
        <v>2</v>
      </c>
      <c r="AE2187" s="91">
        <f>IF(AG2187=1,AK2187,AG2187)</f>
        <v>0.95238095238095244</v>
      </c>
      <c r="AF2187">
        <f>AD2187/2</f>
        <v>1</v>
      </c>
      <c r="AG2187" s="89">
        <v>1</v>
      </c>
      <c r="AH2187" s="92">
        <f>AD2187/(AG2187*2)</f>
        <v>1</v>
      </c>
      <c r="AI2187" s="93">
        <f t="shared" ref="AI2187:AI2190" si="398">IF(AG2187=1,AG2187/$AG$2191,"No aplica")</f>
        <v>0.2</v>
      </c>
      <c r="AJ2187" s="93">
        <f>AF2187*AI2187</f>
        <v>0.2</v>
      </c>
      <c r="AK2187" s="93">
        <f>AJ2187*$AE$23</f>
        <v>0.95238095238095244</v>
      </c>
    </row>
    <row r="2188" spans="1:37" ht="14.1" customHeight="1" thickTop="1" thickBot="1">
      <c r="A2188" s="255" t="s">
        <v>2653</v>
      </c>
      <c r="B2188" s="256"/>
      <c r="C2188" s="256"/>
      <c r="D2188" s="256"/>
      <c r="E2188" s="256"/>
      <c r="F2188" s="256"/>
      <c r="G2188" s="256"/>
      <c r="H2188" s="256"/>
      <c r="I2188" s="256"/>
      <c r="J2188" s="256"/>
      <c r="K2188" s="256"/>
      <c r="L2188" s="256"/>
      <c r="M2188" s="256"/>
      <c r="N2188" s="256"/>
      <c r="O2188" s="256"/>
      <c r="P2188" s="256"/>
      <c r="Q2188" s="256"/>
      <c r="R2188" s="256"/>
      <c r="S2188" s="256"/>
      <c r="T2188" s="256"/>
      <c r="U2188" s="256"/>
      <c r="V2188" s="256"/>
      <c r="W2188" s="256"/>
      <c r="X2188" s="256"/>
      <c r="Y2188" s="256"/>
      <c r="Z2188" s="256"/>
      <c r="AA2188" s="256"/>
      <c r="AB2188" s="256"/>
      <c r="AC2188" s="257"/>
      <c r="AD2188" s="205">
        <f>'Art. 121'!AF2116</f>
        <v>2</v>
      </c>
      <c r="AE2188" s="91">
        <f>IF(AG2188=1,AK2188,AG2188)</f>
        <v>0.95238095238095244</v>
      </c>
      <c r="AF2188">
        <f>AD2188/2</f>
        <v>1</v>
      </c>
      <c r="AG2188" s="89">
        <v>1</v>
      </c>
      <c r="AH2188" s="92">
        <f>AD2188/(AG2188*2)</f>
        <v>1</v>
      </c>
      <c r="AI2188" s="93">
        <f t="shared" si="398"/>
        <v>0.2</v>
      </c>
      <c r="AJ2188" s="93">
        <f>AF2188*AI2188</f>
        <v>0.2</v>
      </c>
      <c r="AK2188" s="93">
        <f>AJ2188*$AE$23</f>
        <v>0.95238095238095244</v>
      </c>
    </row>
    <row r="2189" spans="1:37" ht="14.1" customHeight="1" thickTop="1" thickBot="1">
      <c r="A2189" s="255" t="s">
        <v>2654</v>
      </c>
      <c r="B2189" s="256"/>
      <c r="C2189" s="256"/>
      <c r="D2189" s="256"/>
      <c r="E2189" s="256"/>
      <c r="F2189" s="256"/>
      <c r="G2189" s="256"/>
      <c r="H2189" s="256"/>
      <c r="I2189" s="256"/>
      <c r="J2189" s="256"/>
      <c r="K2189" s="256"/>
      <c r="L2189" s="256"/>
      <c r="M2189" s="256"/>
      <c r="N2189" s="256"/>
      <c r="O2189" s="256"/>
      <c r="P2189" s="256"/>
      <c r="Q2189" s="256"/>
      <c r="R2189" s="256"/>
      <c r="S2189" s="256"/>
      <c r="T2189" s="256"/>
      <c r="U2189" s="256"/>
      <c r="V2189" s="256"/>
      <c r="W2189" s="256"/>
      <c r="X2189" s="256"/>
      <c r="Y2189" s="256"/>
      <c r="Z2189" s="256"/>
      <c r="AA2189" s="256"/>
      <c r="AB2189" s="256"/>
      <c r="AC2189" s="257"/>
      <c r="AD2189" s="205">
        <f>'Art. 121'!AF2117</f>
        <v>2</v>
      </c>
      <c r="AE2189" s="91">
        <f>IF(AG2189=1,AK2189,AG2189)</f>
        <v>0.95238095238095244</v>
      </c>
      <c r="AF2189">
        <f>AD2189/2</f>
        <v>1</v>
      </c>
      <c r="AG2189" s="89">
        <v>1</v>
      </c>
      <c r="AH2189" s="92">
        <f>AD2189/(AG2189*2)</f>
        <v>1</v>
      </c>
      <c r="AI2189" s="93">
        <f t="shared" si="398"/>
        <v>0.2</v>
      </c>
      <c r="AJ2189" s="93">
        <f>AF2189*AI2189</f>
        <v>0.2</v>
      </c>
      <c r="AK2189" s="93">
        <f>AJ2189*$AE$23</f>
        <v>0.95238095238095244</v>
      </c>
    </row>
    <row r="2190" spans="1:37" ht="13.5" customHeight="1" thickTop="1" thickBot="1">
      <c r="A2190" s="255" t="s">
        <v>2655</v>
      </c>
      <c r="B2190" s="256"/>
      <c r="C2190" s="256"/>
      <c r="D2190" s="256"/>
      <c r="E2190" s="256"/>
      <c r="F2190" s="256"/>
      <c r="G2190" s="256"/>
      <c r="H2190" s="256"/>
      <c r="I2190" s="256"/>
      <c r="J2190" s="256"/>
      <c r="K2190" s="256"/>
      <c r="L2190" s="256"/>
      <c r="M2190" s="256"/>
      <c r="N2190" s="256"/>
      <c r="O2190" s="256"/>
      <c r="P2190" s="256"/>
      <c r="Q2190" s="256"/>
      <c r="R2190" s="256"/>
      <c r="S2190" s="256"/>
      <c r="T2190" s="256"/>
      <c r="U2190" s="256"/>
      <c r="V2190" s="256"/>
      <c r="W2190" s="256"/>
      <c r="X2190" s="256"/>
      <c r="Y2190" s="256"/>
      <c r="Z2190" s="256"/>
      <c r="AA2190" s="256"/>
      <c r="AB2190" s="256"/>
      <c r="AC2190" s="257"/>
      <c r="AD2190" s="205">
        <f>'Art. 121'!AF2118</f>
        <v>2</v>
      </c>
      <c r="AE2190" s="91">
        <f>IF(AG2190=1,AK2190,AG2190)</f>
        <v>0.95238095238095244</v>
      </c>
      <c r="AF2190">
        <f>AD2190/2</f>
        <v>1</v>
      </c>
      <c r="AG2190" s="89">
        <v>1</v>
      </c>
      <c r="AH2190" s="92">
        <f>AD2190/(AG2190*2)</f>
        <v>1</v>
      </c>
      <c r="AI2190" s="93">
        <f t="shared" si="398"/>
        <v>0.2</v>
      </c>
      <c r="AJ2190" s="93">
        <f>AF2190*AI2190</f>
        <v>0.2</v>
      </c>
      <c r="AK2190" s="93">
        <f>AJ2190*$AE$23</f>
        <v>0.95238095238095244</v>
      </c>
    </row>
    <row r="2191" spans="1:37" ht="12.95" customHeight="1" thickTop="1">
      <c r="A2191" s="302" t="s">
        <v>2647</v>
      </c>
      <c r="B2191" s="302"/>
      <c r="C2191" s="302"/>
      <c r="D2191" s="302"/>
      <c r="E2191" s="302"/>
      <c r="F2191" s="302"/>
      <c r="G2191" s="302"/>
      <c r="H2191" s="302"/>
      <c r="I2191" s="302"/>
      <c r="J2191" s="302"/>
      <c r="K2191" s="302"/>
      <c r="L2191" s="302"/>
      <c r="M2191" s="302"/>
      <c r="N2191" s="302"/>
      <c r="O2191" s="302"/>
      <c r="P2191" s="302"/>
      <c r="Q2191" s="302"/>
      <c r="R2191" s="302"/>
      <c r="S2191" s="302"/>
      <c r="T2191" s="302"/>
      <c r="U2191" s="302"/>
      <c r="V2191" s="302"/>
      <c r="W2191" s="302"/>
      <c r="X2191" s="302"/>
      <c r="Y2191" s="302"/>
      <c r="Z2191" s="302"/>
      <c r="AA2191" s="302"/>
      <c r="AB2191" s="302"/>
      <c r="AC2191" s="302"/>
      <c r="AD2191" s="302"/>
      <c r="AE2191" s="91">
        <f>SUM(AE2184:AE2190)</f>
        <v>4.7619047619047619</v>
      </c>
      <c r="AF2191" s="63"/>
      <c r="AG2191" s="94">
        <f>SUM(AG2186:AG2190)</f>
        <v>5</v>
      </c>
      <c r="AH2191" s="95"/>
      <c r="AI2191" s="96"/>
      <c r="AJ2191" s="96"/>
      <c r="AK2191" s="96"/>
    </row>
    <row r="2192" spans="1:37">
      <c r="A2192" s="302" t="s">
        <v>2648</v>
      </c>
      <c r="B2192" s="302"/>
      <c r="C2192" s="302"/>
      <c r="D2192" s="302"/>
      <c r="E2192" s="302"/>
      <c r="F2192" s="302"/>
      <c r="G2192" s="302"/>
      <c r="H2192" s="302"/>
      <c r="I2192" s="302"/>
      <c r="J2192" s="302"/>
      <c r="K2192" s="302"/>
      <c r="L2192" s="302"/>
      <c r="M2192" s="302"/>
      <c r="N2192" s="302"/>
      <c r="O2192" s="302"/>
      <c r="P2192" s="302"/>
      <c r="Q2192" s="302"/>
      <c r="R2192" s="302"/>
      <c r="S2192" s="302"/>
      <c r="T2192" s="302"/>
      <c r="U2192" s="302"/>
      <c r="V2192" s="302"/>
      <c r="W2192" s="302"/>
      <c r="X2192" s="302"/>
      <c r="Y2192" s="302"/>
      <c r="Z2192" s="302"/>
      <c r="AA2192" s="302"/>
      <c r="AB2192" s="302"/>
      <c r="AC2192" s="302"/>
      <c r="AD2192" s="302"/>
      <c r="AE2192" s="91">
        <f>AE2191/$AE$23*100</f>
        <v>100</v>
      </c>
      <c r="AF2192" s="63"/>
      <c r="AG2192" s="94"/>
      <c r="AH2192" s="95"/>
      <c r="AI2192" s="96"/>
      <c r="AJ2192" s="96"/>
      <c r="AK2192" s="96"/>
    </row>
    <row r="2193" spans="1:37" ht="13.5" thickBot="1"/>
    <row r="2194" spans="1:37" ht="14.25"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2656</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78.617434153148452</v>
      </c>
      <c r="AF2194" s="75"/>
      <c r="AG2194" s="110"/>
      <c r="AH2194" s="76"/>
      <c r="AI2194" s="76"/>
      <c r="AJ2194" s="76"/>
      <c r="AK2194" s="76"/>
    </row>
    <row r="2195" spans="1:37" ht="14.25"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0.100000000000001"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2657</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94.761904761904773</v>
      </c>
      <c r="AF2196" s="75"/>
      <c r="AG2196" s="110"/>
      <c r="AH2196" s="76"/>
      <c r="AI2196" s="76"/>
      <c r="AJ2196" s="76"/>
      <c r="AK2196" s="76"/>
    </row>
    <row r="2197" spans="1:37" ht="14.25"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14.25"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2658</v>
      </c>
      <c r="AE2198" s="109">
        <f>(AE2194*0.8)+(AE2196*0.2)</f>
        <v>81.846328274899719</v>
      </c>
      <c r="AF2198" s="75"/>
      <c r="AG2198" s="115"/>
      <c r="AH2198" s="75"/>
      <c r="AI2198" s="75"/>
      <c r="AJ2198" s="75"/>
      <c r="AK2198" s="75"/>
    </row>
    <row r="2199" spans="1:37" ht="13.5" thickTop="1"/>
  </sheetData>
  <sheetProtection selectLockedCells="1" selectUnlockedCells="1"/>
  <mergeCells count="1912">
    <mergeCell ref="A2191:AD2191"/>
    <mergeCell ref="A2170:AD2170"/>
    <mergeCell ref="A2177:AC2177"/>
    <mergeCell ref="A2178:AC2178"/>
    <mergeCell ref="A2179:AC2179"/>
    <mergeCell ref="A921:AC921"/>
    <mergeCell ref="A994:AC994"/>
    <mergeCell ref="A995:AC995"/>
    <mergeCell ref="A996:AC996"/>
    <mergeCell ref="A989:AC989"/>
    <mergeCell ref="A2181:AC2181"/>
    <mergeCell ref="A2183:AD2183"/>
    <mergeCell ref="A2190:AC2190"/>
    <mergeCell ref="A2192:AD2192"/>
    <mergeCell ref="A1314:AD1314"/>
    <mergeCell ref="A1323:AD1323"/>
    <mergeCell ref="A1330:AC1330"/>
    <mergeCell ref="A1351:AD1351"/>
    <mergeCell ref="A1404:AC1404"/>
    <mergeCell ref="A1422:AD1422"/>
    <mergeCell ref="A1431:AD1431"/>
    <mergeCell ref="A1499:AD1499"/>
    <mergeCell ref="A1508:AD1508"/>
    <mergeCell ref="A1581:AD1581"/>
    <mergeCell ref="A1584:AC1584"/>
    <mergeCell ref="A1590:AD1590"/>
    <mergeCell ref="A1610:AD1610"/>
    <mergeCell ref="A1613:AC1613"/>
    <mergeCell ref="A1619:AD1619"/>
    <mergeCell ref="A1637:AD1637"/>
    <mergeCell ref="A1683:AD1683"/>
    <mergeCell ref="A2182:AD2182"/>
    <mergeCell ref="A2185:AC2185"/>
    <mergeCell ref="A2186:AC2186"/>
    <mergeCell ref="A2187:AC2187"/>
    <mergeCell ref="A2188:AC2188"/>
    <mergeCell ref="A2189:AC2189"/>
    <mergeCell ref="A1578:AC1578"/>
    <mergeCell ref="A1579:AC1579"/>
    <mergeCell ref="A1580:AC1580"/>
    <mergeCell ref="A1568:AC1568"/>
    <mergeCell ref="A1569:AC1569"/>
    <mergeCell ref="A2168:AC2168"/>
    <mergeCell ref="A2129:AD2129"/>
    <mergeCell ref="A2138:AD2138"/>
    <mergeCell ref="A2141:AC2141"/>
    <mergeCell ref="A1341:AC1341"/>
    <mergeCell ref="A1342:AC1342"/>
    <mergeCell ref="A1343:AC1343"/>
    <mergeCell ref="A2164:AC2164"/>
    <mergeCell ref="A2165:AC2165"/>
    <mergeCell ref="A2166:AC2166"/>
    <mergeCell ref="A2167:AC2167"/>
    <mergeCell ref="A1390:AC1390"/>
    <mergeCell ref="A1392:AD1392"/>
    <mergeCell ref="A1399:AC1399"/>
    <mergeCell ref="A1401:AD1401"/>
    <mergeCell ref="A1423:AD1423"/>
    <mergeCell ref="A1432:AD1432"/>
    <mergeCell ref="A1466:AC1466"/>
    <mergeCell ref="A1467:AC1467"/>
    <mergeCell ref="A1468:AC1468"/>
    <mergeCell ref="A1562:AC1562"/>
    <mergeCell ref="A1563:AC1563"/>
    <mergeCell ref="A1582:AD1582"/>
    <mergeCell ref="A1585:AC1585"/>
    <mergeCell ref="A1586:AC1586"/>
    <mergeCell ref="A1587:AC1587"/>
    <mergeCell ref="A2180:AC2180"/>
    <mergeCell ref="A2144:AC2144"/>
    <mergeCell ref="A2145:AC2145"/>
    <mergeCell ref="A2146:AC2146"/>
    <mergeCell ref="A2147:AC2147"/>
    <mergeCell ref="A2148:AC2148"/>
    <mergeCell ref="A2149:AC2149"/>
    <mergeCell ref="A2150:AC2150"/>
    <mergeCell ref="A2151:AC2151"/>
    <mergeCell ref="A2152:AC2152"/>
    <mergeCell ref="A2153:AC2153"/>
    <mergeCell ref="A2154:AC2154"/>
    <mergeCell ref="A2155:AC2155"/>
    <mergeCell ref="A2156:AC2156"/>
    <mergeCell ref="A2157:AC2157"/>
    <mergeCell ref="A2158:AC2158"/>
    <mergeCell ref="A2159:AC2159"/>
    <mergeCell ref="A2160:AC2160"/>
    <mergeCell ref="A2162:AD2162"/>
    <mergeCell ref="A2169:AC2169"/>
    <mergeCell ref="A2171:AD2171"/>
    <mergeCell ref="A2174:AC2174"/>
    <mergeCell ref="A2161:AD2161"/>
    <mergeCell ref="A2131:AC2131"/>
    <mergeCell ref="A2132:AC2132"/>
    <mergeCell ref="A2133:AC2133"/>
    <mergeCell ref="A2084:AC2084"/>
    <mergeCell ref="A2093:AC2093"/>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1154:AC1154"/>
    <mergeCell ref="A1155:AC1155"/>
    <mergeCell ref="A1157:AC1157"/>
    <mergeCell ref="A1158:AC1158"/>
    <mergeCell ref="A1167:AD1167"/>
    <mergeCell ref="A1069:AC1069"/>
    <mergeCell ref="A1089:AD1089"/>
    <mergeCell ref="A1098:AD1098"/>
    <mergeCell ref="A1128:AD1128"/>
    <mergeCell ref="A1137:AD1137"/>
    <mergeCell ref="A1144:AC1144"/>
    <mergeCell ref="A1013:AD1013"/>
    <mergeCell ref="A1022:AD1022"/>
    <mergeCell ref="A1056:AD1056"/>
    <mergeCell ref="A1065:AD1065"/>
    <mergeCell ref="A998:AC998"/>
    <mergeCell ref="A999:AC999"/>
    <mergeCell ref="A1000:AC1000"/>
    <mergeCell ref="A1007:AC1007"/>
    <mergeCell ref="A1008:AC1008"/>
    <mergeCell ref="A700:AC700"/>
    <mergeCell ref="A701:AC701"/>
    <mergeCell ref="A702:AC702"/>
    <mergeCell ref="A703:AC703"/>
    <mergeCell ref="A704:AC704"/>
    <mergeCell ref="A694:AC694"/>
    <mergeCell ref="A695:AC695"/>
    <mergeCell ref="A696:AC696"/>
    <mergeCell ref="A697:AC697"/>
    <mergeCell ref="A990:AC990"/>
    <mergeCell ref="A991:AC991"/>
    <mergeCell ref="A992:AC992"/>
    <mergeCell ref="A961:AC961"/>
    <mergeCell ref="A962:AC962"/>
    <mergeCell ref="A963:AC963"/>
    <mergeCell ref="A988:AC988"/>
    <mergeCell ref="A955:AC955"/>
    <mergeCell ref="A956:AC956"/>
    <mergeCell ref="A957:AC957"/>
    <mergeCell ref="A946:AC946"/>
    <mergeCell ref="A951:AC951"/>
    <mergeCell ref="A850:AD850"/>
    <mergeCell ref="A895:AD895"/>
    <mergeCell ref="A904:AD904"/>
    <mergeCell ref="A938:AD938"/>
    <mergeCell ref="A947:AD947"/>
    <mergeCell ref="A932:AC932"/>
    <mergeCell ref="A934:AC934"/>
    <mergeCell ref="A935:AC935"/>
    <mergeCell ref="A939:AD939"/>
    <mergeCell ref="A948:AD948"/>
    <mergeCell ref="A896:AD896"/>
    <mergeCell ref="A717:AC717"/>
    <mergeCell ref="A782:AC782"/>
    <mergeCell ref="A783:AC783"/>
    <mergeCell ref="A784:AC784"/>
    <mergeCell ref="A785:AC785"/>
    <mergeCell ref="A776:AC776"/>
    <mergeCell ref="A780:AC780"/>
    <mergeCell ref="A781:AC781"/>
    <mergeCell ref="A772:AC772"/>
    <mergeCell ref="A775:AC775"/>
    <mergeCell ref="A726:AD726"/>
    <mergeCell ref="A735:AD735"/>
    <mergeCell ref="A777:AD777"/>
    <mergeCell ref="A732:AC732"/>
    <mergeCell ref="A733:AC733"/>
    <mergeCell ref="A734:AC734"/>
    <mergeCell ref="A712:AC712"/>
    <mergeCell ref="A758:AC758"/>
    <mergeCell ref="A765:AC765"/>
    <mergeCell ref="A766:AC766"/>
    <mergeCell ref="A767:AC767"/>
    <mergeCell ref="A760:AC760"/>
    <mergeCell ref="A761:AC761"/>
    <mergeCell ref="A768:AC768"/>
    <mergeCell ref="A769:AC769"/>
    <mergeCell ref="A770:AC770"/>
    <mergeCell ref="A771:AC771"/>
    <mergeCell ref="A773:AC773"/>
    <mergeCell ref="A774:AC774"/>
    <mergeCell ref="A778:AD778"/>
    <mergeCell ref="A416:AC416"/>
    <mergeCell ref="A417:AC417"/>
    <mergeCell ref="A408:AC408"/>
    <mergeCell ref="A402:AC402"/>
    <mergeCell ref="A545:AC545"/>
    <mergeCell ref="A546:AC546"/>
    <mergeCell ref="A547:AC547"/>
    <mergeCell ref="A548:AC548"/>
    <mergeCell ref="A550:AC550"/>
    <mergeCell ref="A551:AC551"/>
    <mergeCell ref="A759:AC759"/>
    <mergeCell ref="A750:AC750"/>
    <mergeCell ref="A751:AC751"/>
    <mergeCell ref="A752:AC752"/>
    <mergeCell ref="A742:AC742"/>
    <mergeCell ref="A743:AC743"/>
    <mergeCell ref="A744:AC744"/>
    <mergeCell ref="A745:AC745"/>
    <mergeCell ref="A746:AC746"/>
    <mergeCell ref="A739:AC739"/>
    <mergeCell ref="A724:AC724"/>
    <mergeCell ref="A725:AC725"/>
    <mergeCell ref="A713:AC713"/>
    <mergeCell ref="A721:AC721"/>
    <mergeCell ref="A718:AC718"/>
    <mergeCell ref="A719:AC719"/>
    <mergeCell ref="A729:AC729"/>
    <mergeCell ref="A730:AC730"/>
    <mergeCell ref="A731:AC731"/>
    <mergeCell ref="A708:AC708"/>
    <mergeCell ref="A709:AC709"/>
    <mergeCell ref="A710:AC710"/>
    <mergeCell ref="A393:AD393"/>
    <mergeCell ref="A412:AC412"/>
    <mergeCell ref="A413:AC413"/>
    <mergeCell ref="A414:AC414"/>
    <mergeCell ref="A421:AC421"/>
    <mergeCell ref="A423:AD423"/>
    <mergeCell ref="A426:AC426"/>
    <mergeCell ref="A427:AC427"/>
    <mergeCell ref="A431:AD431"/>
    <mergeCell ref="A432:AD432"/>
    <mergeCell ref="A443:AC443"/>
    <mergeCell ref="A444:AC444"/>
    <mergeCell ref="A445:AC445"/>
    <mergeCell ref="A452:AC452"/>
    <mergeCell ref="A441:AC441"/>
    <mergeCell ref="A442:AC442"/>
    <mergeCell ref="A375:AC375"/>
    <mergeCell ref="A376:AC376"/>
    <mergeCell ref="A377:AC377"/>
    <mergeCell ref="A396:AC396"/>
    <mergeCell ref="A399:AC399"/>
    <mergeCell ref="A400:AC400"/>
    <mergeCell ref="A401:AC401"/>
    <mergeCell ref="A391:AC391"/>
    <mergeCell ref="A381:AC381"/>
    <mergeCell ref="A382:AC382"/>
    <mergeCell ref="A386:AC386"/>
    <mergeCell ref="A378:AC378"/>
    <mergeCell ref="A379:AC379"/>
    <mergeCell ref="A430:AC430"/>
    <mergeCell ref="A440:AC440"/>
    <mergeCell ref="A415:AC415"/>
    <mergeCell ref="A248:AD248"/>
    <mergeCell ref="A249:AD249"/>
    <mergeCell ref="A253:AC253"/>
    <mergeCell ref="A254:AC254"/>
    <mergeCell ref="A255:AC255"/>
    <mergeCell ref="A256:AC256"/>
    <mergeCell ref="A257:AD257"/>
    <mergeCell ref="A258:AD258"/>
    <mergeCell ref="A261:AE261"/>
    <mergeCell ref="A334:AC334"/>
    <mergeCell ref="A335:AC335"/>
    <mergeCell ref="A336:AC336"/>
    <mergeCell ref="A338:AD338"/>
    <mergeCell ref="A339:AD339"/>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26:AC326"/>
    <mergeCell ref="A327:AC327"/>
    <mergeCell ref="A328:AC328"/>
    <mergeCell ref="A303:AC303"/>
    <mergeCell ref="A304:AC304"/>
    <mergeCell ref="A305:AC305"/>
    <mergeCell ref="A2137:AD2137"/>
    <mergeCell ref="A2113:AC2113"/>
    <mergeCell ref="A2114:AC2114"/>
    <mergeCell ref="A2115:AC2115"/>
    <mergeCell ref="A2116:AC2116"/>
    <mergeCell ref="A2117:AC2117"/>
    <mergeCell ref="A2100:AC2100"/>
    <mergeCell ref="A2101:AC2101"/>
    <mergeCell ref="A2102:AC2102"/>
    <mergeCell ref="A2103:AC2103"/>
    <mergeCell ref="A2104:AC2104"/>
    <mergeCell ref="A2105:AC2105"/>
    <mergeCell ref="A2106:AD2106"/>
    <mergeCell ref="A2107:AD2107"/>
    <mergeCell ref="A2110:AC2110"/>
    <mergeCell ref="A2094:AC2094"/>
    <mergeCell ref="A2095:AC2095"/>
    <mergeCell ref="A2096:AC2096"/>
    <mergeCell ref="A2118:AC2118"/>
    <mergeCell ref="A2136:AC2136"/>
    <mergeCell ref="A2134:AC2134"/>
    <mergeCell ref="A2135:AC2135"/>
    <mergeCell ref="A2126:AC2126"/>
    <mergeCell ref="A2127:AC2127"/>
    <mergeCell ref="A2123:AC2123"/>
    <mergeCell ref="A2119:AC2119"/>
    <mergeCell ref="A2120:AC2120"/>
    <mergeCell ref="A2121:AC2121"/>
    <mergeCell ref="A2122:AC2122"/>
    <mergeCell ref="A2124:AC2124"/>
    <mergeCell ref="A2125:AC2125"/>
    <mergeCell ref="A2128:AD2128"/>
    <mergeCell ref="A2081:AC2081"/>
    <mergeCell ref="A2082:AC2082"/>
    <mergeCell ref="A2083:AC2083"/>
    <mergeCell ref="A2085:AC2085"/>
    <mergeCell ref="A2090:AC2090"/>
    <mergeCell ref="A2086:AC2086"/>
    <mergeCell ref="A2087:AC2087"/>
    <mergeCell ref="A2088:AC2088"/>
    <mergeCell ref="A2089:AC2089"/>
    <mergeCell ref="A2091:AC2091"/>
    <mergeCell ref="A2092:AC2092"/>
    <mergeCell ref="A2097:AD2097"/>
    <mergeCell ref="A2078:AC2078"/>
    <mergeCell ref="A2098:AD2098"/>
    <mergeCell ref="A2057:AC2057"/>
    <mergeCell ref="A2071:AC2071"/>
    <mergeCell ref="A2072:AC2072"/>
    <mergeCell ref="A2073:AC2073"/>
    <mergeCell ref="A2068:AC2068"/>
    <mergeCell ref="A2069:AC2069"/>
    <mergeCell ref="A2070:AC2070"/>
    <mergeCell ref="A2062:AC2062"/>
    <mergeCell ref="A2058:AC2058"/>
    <mergeCell ref="A2059:AC2059"/>
    <mergeCell ref="A2060:AC2060"/>
    <mergeCell ref="A2061:AC2061"/>
    <mergeCell ref="A2063:AC2063"/>
    <mergeCell ref="A2064:AC2064"/>
    <mergeCell ref="A2065:AD2065"/>
    <mergeCell ref="A2074:AD2074"/>
    <mergeCell ref="A2066:AD2066"/>
    <mergeCell ref="A2075:AD2075"/>
    <mergeCell ref="A2053:AC2053"/>
    <mergeCell ref="A2054:AC2054"/>
    <mergeCell ref="A2055:AC2055"/>
    <mergeCell ref="A2056:AC2056"/>
    <mergeCell ref="A2045:AC2045"/>
    <mergeCell ref="A2039:AC2039"/>
    <mergeCell ref="A2040:AC2040"/>
    <mergeCell ref="A2048:AC2048"/>
    <mergeCell ref="A2041:AD2041"/>
    <mergeCell ref="A2049:AC2049"/>
    <mergeCell ref="A2050:AC2050"/>
    <mergeCell ref="A2051:AC2051"/>
    <mergeCell ref="A2042:AD2042"/>
    <mergeCell ref="A2035:AC2035"/>
    <mergeCell ref="A2036:AC2036"/>
    <mergeCell ref="A2037:AC2037"/>
    <mergeCell ref="A2038:AC2038"/>
    <mergeCell ref="A2027:AC2027"/>
    <mergeCell ref="A2028:AC2028"/>
    <mergeCell ref="A2029:AC2029"/>
    <mergeCell ref="A2032:AD2032"/>
    <mergeCell ref="A2031:AC2031"/>
    <mergeCell ref="A2052:AC2052"/>
    <mergeCell ref="A2033:AD2033"/>
    <mergeCell ref="A2023:AC2023"/>
    <mergeCell ref="A2024:AC2024"/>
    <mergeCell ref="A2020:AC2020"/>
    <mergeCell ref="A2021:AC2021"/>
    <mergeCell ref="A2022:AC2022"/>
    <mergeCell ref="A2016:AC2016"/>
    <mergeCell ref="A2025:AC2025"/>
    <mergeCell ref="A2030:AC2030"/>
    <mergeCell ref="A2017:AC2017"/>
    <mergeCell ref="A2018:AC2018"/>
    <mergeCell ref="A2019:AC2019"/>
    <mergeCell ref="A2026:AC2026"/>
    <mergeCell ref="A1975:AD1975"/>
    <mergeCell ref="A1981:AC1981"/>
    <mergeCell ref="A1982:AC1982"/>
    <mergeCell ref="A1984:AD1984"/>
    <mergeCell ref="A1991:AC1991"/>
    <mergeCell ref="A1992:AC1992"/>
    <mergeCell ref="A1993:AC1993"/>
    <mergeCell ref="A1995:AC1995"/>
    <mergeCell ref="A1996:AC1996"/>
    <mergeCell ref="A1976:AD1976"/>
    <mergeCell ref="A1983:AC1983"/>
    <mergeCell ref="A1985:AD1985"/>
    <mergeCell ref="A2012:AC2012"/>
    <mergeCell ref="A2015:AC2015"/>
    <mergeCell ref="A2004:AC2004"/>
    <mergeCell ref="A2005:AC2005"/>
    <mergeCell ref="A2006:AC2006"/>
    <mergeCell ref="A2007:AC2007"/>
    <mergeCell ref="A1998:AC1998"/>
    <mergeCell ref="A2002:AC2002"/>
    <mergeCell ref="A2003:AC2003"/>
    <mergeCell ref="A1999:AD1999"/>
    <mergeCell ref="A2008:AD2008"/>
    <mergeCell ref="A2000:AD2000"/>
    <mergeCell ref="A2009:AD2009"/>
    <mergeCell ref="A1988:AC1988"/>
    <mergeCell ref="A1997:AC1997"/>
    <mergeCell ref="A1978:AC1978"/>
    <mergeCell ref="A1979:AC1979"/>
    <mergeCell ref="A1980:AC1980"/>
    <mergeCell ref="A1994:AC1994"/>
    <mergeCell ref="A1965:AC1965"/>
    <mergeCell ref="A1966:AC1966"/>
    <mergeCell ref="A1967:AC1967"/>
    <mergeCell ref="A1968:AC1968"/>
    <mergeCell ref="A1973:AC1973"/>
    <mergeCell ref="A1969:AC1969"/>
    <mergeCell ref="A1970:AC1970"/>
    <mergeCell ref="A1971:AC1971"/>
    <mergeCell ref="A1972:AC1972"/>
    <mergeCell ref="A1974:AC1974"/>
    <mergeCell ref="A1958:AC1958"/>
    <mergeCell ref="A1963:AC1963"/>
    <mergeCell ref="A1964:AC1964"/>
    <mergeCell ref="A1955:AC1955"/>
    <mergeCell ref="A1949:AC1949"/>
    <mergeCell ref="A1959:AC1959"/>
    <mergeCell ref="A1942:AD1942"/>
    <mergeCell ref="A1945:AC1945"/>
    <mergeCell ref="A1946:AC1946"/>
    <mergeCell ref="A1947:AC1947"/>
    <mergeCell ref="A1948:AC1948"/>
    <mergeCell ref="A1951:AD1951"/>
    <mergeCell ref="A1960:AC1960"/>
    <mergeCell ref="A1961:AC1961"/>
    <mergeCell ref="A1962:AC1962"/>
    <mergeCell ref="A1943:AD1943"/>
    <mergeCell ref="A1950:AC1950"/>
    <mergeCell ref="A1952:AD1952"/>
    <mergeCell ref="A1939:AC1939"/>
    <mergeCell ref="A1940:AC1940"/>
    <mergeCell ref="A1941:AC1941"/>
    <mergeCell ref="A1929:AC1929"/>
    <mergeCell ref="A1930:AC1930"/>
    <mergeCell ref="A1931:AC1931"/>
    <mergeCell ref="A1932:AC1932"/>
    <mergeCell ref="A1933:AC1933"/>
    <mergeCell ref="A1934:AC1934"/>
    <mergeCell ref="A1923:AC1923"/>
    <mergeCell ref="A1924:AC1924"/>
    <mergeCell ref="A1925:AC1925"/>
    <mergeCell ref="A1926:AC1926"/>
    <mergeCell ref="A1927:AC1927"/>
    <mergeCell ref="A1928:AC1928"/>
    <mergeCell ref="A1935:AC1935"/>
    <mergeCell ref="A1936:AC1936"/>
    <mergeCell ref="A1937:AC1937"/>
    <mergeCell ref="A1938:AC1938"/>
    <mergeCell ref="A1918:AC1918"/>
    <mergeCell ref="A1921:AC1921"/>
    <mergeCell ref="A1922:AC1922"/>
    <mergeCell ref="A1912:AC1912"/>
    <mergeCell ref="A1913:AC1913"/>
    <mergeCell ref="A1905:AD1905"/>
    <mergeCell ref="A1906:AD1906"/>
    <mergeCell ref="A1909:AC1909"/>
    <mergeCell ref="A1908:AC1908"/>
    <mergeCell ref="A1910:AC1910"/>
    <mergeCell ref="A1911:AC1911"/>
    <mergeCell ref="A1914:AD1914"/>
    <mergeCell ref="A1915:AD1915"/>
    <mergeCell ref="A1898:AC1898"/>
    <mergeCell ref="A1903:AC1903"/>
    <mergeCell ref="A1904:AC1904"/>
    <mergeCell ref="A1893:AC1893"/>
    <mergeCell ref="A1896:AC1896"/>
    <mergeCell ref="A1897:AC1897"/>
    <mergeCell ref="A1886:AC1886"/>
    <mergeCell ref="A1887:AC1887"/>
    <mergeCell ref="A1888:AC1888"/>
    <mergeCell ref="A1899:AC1899"/>
    <mergeCell ref="A1889:AD1889"/>
    <mergeCell ref="A1890:AD1890"/>
    <mergeCell ref="A1900:AC1900"/>
    <mergeCell ref="A1901:AC1901"/>
    <mergeCell ref="A1902:AC1902"/>
    <mergeCell ref="A1883:AC1883"/>
    <mergeCell ref="A1884:AC1884"/>
    <mergeCell ref="A1885:AC1885"/>
    <mergeCell ref="A1870:AC1870"/>
    <mergeCell ref="A1871:AC1871"/>
    <mergeCell ref="A1872:AC1872"/>
    <mergeCell ref="A1873:AC1873"/>
    <mergeCell ref="A1863:AC1863"/>
    <mergeCell ref="A1864:AC1864"/>
    <mergeCell ref="A1869:AC1869"/>
    <mergeCell ref="A1865:AC1865"/>
    <mergeCell ref="A1874:AC1874"/>
    <mergeCell ref="A1879:AC1879"/>
    <mergeCell ref="A1866:AC1866"/>
    <mergeCell ref="A1867:AC1867"/>
    <mergeCell ref="A1868:AC1868"/>
    <mergeCell ref="A1875:AC1875"/>
    <mergeCell ref="A1876:AC1876"/>
    <mergeCell ref="A1877:AC1877"/>
    <mergeCell ref="A1878:AC1878"/>
    <mergeCell ref="A1880:AD1880"/>
    <mergeCell ref="A1881:AD1881"/>
    <mergeCell ref="A1859:AC1859"/>
    <mergeCell ref="A1862:AC1862"/>
    <mergeCell ref="A1847:AD1847"/>
    <mergeCell ref="A1854:AC1854"/>
    <mergeCell ref="A1844:AC1844"/>
    <mergeCell ref="A1845:AC1845"/>
    <mergeCell ref="A1851:AC1851"/>
    <mergeCell ref="A1842:AC1842"/>
    <mergeCell ref="A1843:AC1843"/>
    <mergeCell ref="A1846:AD1846"/>
    <mergeCell ref="A1849:AC1849"/>
    <mergeCell ref="A1850:AC1850"/>
    <mergeCell ref="A1852:AC1852"/>
    <mergeCell ref="A1853:AC1853"/>
    <mergeCell ref="A1855:AD1855"/>
    <mergeCell ref="A1856:AD1856"/>
    <mergeCell ref="A1837:AC1837"/>
    <mergeCell ref="A1838:AC1838"/>
    <mergeCell ref="A1839:AC1839"/>
    <mergeCell ref="A1834:AC1834"/>
    <mergeCell ref="A1825:AC1825"/>
    <mergeCell ref="A1826:AC1826"/>
    <mergeCell ref="A1827:AC1827"/>
    <mergeCell ref="A1828:AC1828"/>
    <mergeCell ref="A1829:AC1829"/>
    <mergeCell ref="A1840:AC1840"/>
    <mergeCell ref="A1830:AD1830"/>
    <mergeCell ref="A1831:AD1831"/>
    <mergeCell ref="A1841:AC1841"/>
    <mergeCell ref="A1824:AC1824"/>
    <mergeCell ref="A1814:AC1814"/>
    <mergeCell ref="A1815:AC1815"/>
    <mergeCell ref="A1816:AC1816"/>
    <mergeCell ref="A1817:AC1817"/>
    <mergeCell ref="A1818:AC1818"/>
    <mergeCell ref="A1819:AC1819"/>
    <mergeCell ref="A1820:AC1820"/>
    <mergeCell ref="A1821:AD1821"/>
    <mergeCell ref="A1822:AD1822"/>
    <mergeCell ref="A1808:AC1808"/>
    <mergeCell ref="A1809:AC1809"/>
    <mergeCell ref="A1810:AC1810"/>
    <mergeCell ref="A1811:AC1811"/>
    <mergeCell ref="A1812:AC1812"/>
    <mergeCell ref="A1813:AC1813"/>
    <mergeCell ref="A1798:AC1798"/>
    <mergeCell ref="A1799:AC1799"/>
    <mergeCell ref="A1795:AC1795"/>
    <mergeCell ref="A1796:AC1796"/>
    <mergeCell ref="A1797:AC1797"/>
    <mergeCell ref="A1800:AC1800"/>
    <mergeCell ref="A1805:AC1805"/>
    <mergeCell ref="A1792:AC1792"/>
    <mergeCell ref="A1793:AC1793"/>
    <mergeCell ref="A1794:AC1794"/>
    <mergeCell ref="A1801:AC1801"/>
    <mergeCell ref="A1802:AC1802"/>
    <mergeCell ref="A1803:AC1803"/>
    <mergeCell ref="A1804:AC1804"/>
    <mergeCell ref="A1806:AC1806"/>
    <mergeCell ref="A1807:AC1807"/>
    <mergeCell ref="A1789:AC1789"/>
    <mergeCell ref="A1779:AC1779"/>
    <mergeCell ref="A1780:AC1780"/>
    <mergeCell ref="A1781:AC1781"/>
    <mergeCell ref="A1782:AC1782"/>
    <mergeCell ref="A1783:AC1783"/>
    <mergeCell ref="A1784:AC1784"/>
    <mergeCell ref="A1773:AC1773"/>
    <mergeCell ref="A1774:AC1774"/>
    <mergeCell ref="A1775:AC1775"/>
    <mergeCell ref="A1776:AD1776"/>
    <mergeCell ref="A1777:AD1777"/>
    <mergeCell ref="A1785:AD1785"/>
    <mergeCell ref="A1786:AD1786"/>
    <mergeCell ref="A1767:AC1767"/>
    <mergeCell ref="A1768:AC1768"/>
    <mergeCell ref="A1769:AC1769"/>
    <mergeCell ref="A1770:AC1770"/>
    <mergeCell ref="A1771:AC1771"/>
    <mergeCell ref="A1772:AC1772"/>
    <mergeCell ref="A1764:AC1764"/>
    <mergeCell ref="A1755:AC1755"/>
    <mergeCell ref="A1756:AC1756"/>
    <mergeCell ref="A1757:AC1757"/>
    <mergeCell ref="A1758:AC1758"/>
    <mergeCell ref="A1759:AC1759"/>
    <mergeCell ref="A1760:AD1760"/>
    <mergeCell ref="A1761:AD1761"/>
    <mergeCell ref="A1754:AC1754"/>
    <mergeCell ref="A1739:AC1739"/>
    <mergeCell ref="A1740:AC1740"/>
    <mergeCell ref="A1741:AC1741"/>
    <mergeCell ref="A1742:AC1742"/>
    <mergeCell ref="A1743:AC1743"/>
    <mergeCell ref="A1732:AC1732"/>
    <mergeCell ref="A1733:AC1733"/>
    <mergeCell ref="A1734:AC1734"/>
    <mergeCell ref="A1735:AC1735"/>
    <mergeCell ref="A1744:AC1744"/>
    <mergeCell ref="A1749:AC1749"/>
    <mergeCell ref="A1736:AC1736"/>
    <mergeCell ref="A1737:AC1737"/>
    <mergeCell ref="A1738:AC1738"/>
    <mergeCell ref="A1745:AC1745"/>
    <mergeCell ref="A1746:AC1746"/>
    <mergeCell ref="A1747:AC1747"/>
    <mergeCell ref="A1748:AC1748"/>
    <mergeCell ref="A1750:AC1750"/>
    <mergeCell ref="A1751:AD1751"/>
    <mergeCell ref="A1752:AD1752"/>
    <mergeCell ref="A1727:AC1727"/>
    <mergeCell ref="A1728:AC1728"/>
    <mergeCell ref="A1729:AC1729"/>
    <mergeCell ref="A1730:AC1730"/>
    <mergeCell ref="A1731:AC1731"/>
    <mergeCell ref="A1716:AC1716"/>
    <mergeCell ref="A1717:AC1717"/>
    <mergeCell ref="A1718:AC1718"/>
    <mergeCell ref="A1709:AC1709"/>
    <mergeCell ref="A1714:AC1714"/>
    <mergeCell ref="A1715:AC1715"/>
    <mergeCell ref="A1710:AC1710"/>
    <mergeCell ref="A1719:AC1719"/>
    <mergeCell ref="A1724:AC1724"/>
    <mergeCell ref="A1711:AC1711"/>
    <mergeCell ref="A1712:AC1712"/>
    <mergeCell ref="A1713:AC1713"/>
    <mergeCell ref="A1720:AC1720"/>
    <mergeCell ref="A1721:AC1721"/>
    <mergeCell ref="A1722:AC1722"/>
    <mergeCell ref="A1723:AC1723"/>
    <mergeCell ref="A1725:AC1725"/>
    <mergeCell ref="A1726:AC1726"/>
    <mergeCell ref="A1703:AC1703"/>
    <mergeCell ref="A1704:AC1704"/>
    <mergeCell ref="A1705:AC1705"/>
    <mergeCell ref="A1706:AC1706"/>
    <mergeCell ref="A1707:AC1707"/>
    <mergeCell ref="A1708:AC1708"/>
    <mergeCell ref="A1699:AC1699"/>
    <mergeCell ref="A1700:AC1700"/>
    <mergeCell ref="A1701:AC1701"/>
    <mergeCell ref="A1702:AC1702"/>
    <mergeCell ref="A1691:AC1691"/>
    <mergeCell ref="A1696:AC1696"/>
    <mergeCell ref="A1693:AD1693"/>
    <mergeCell ref="A1692:AD1692"/>
    <mergeCell ref="A1686:AC1686"/>
    <mergeCell ref="A1687:AC1687"/>
    <mergeCell ref="A1688:AC1688"/>
    <mergeCell ref="A1689:AC1689"/>
    <mergeCell ref="A1690:AC1690"/>
    <mergeCell ref="A1679:AC1679"/>
    <mergeCell ref="A1680:AC1680"/>
    <mergeCell ref="A1681:AC1681"/>
    <mergeCell ref="A1682:AC1682"/>
    <mergeCell ref="A1673:AC1673"/>
    <mergeCell ref="A1674:AC1674"/>
    <mergeCell ref="A1675:AC1675"/>
    <mergeCell ref="A1676:AC1676"/>
    <mergeCell ref="A1677:AC1677"/>
    <mergeCell ref="A1678:AC1678"/>
    <mergeCell ref="A1684:AD1684"/>
    <mergeCell ref="A1667:AC1667"/>
    <mergeCell ref="A1668:AC1668"/>
    <mergeCell ref="A1669:AC1669"/>
    <mergeCell ref="A1670:AC1670"/>
    <mergeCell ref="A1671:AC1671"/>
    <mergeCell ref="A1672:AC1672"/>
    <mergeCell ref="A1661:AC1661"/>
    <mergeCell ref="A1662:AC1662"/>
    <mergeCell ref="A1663:AC1663"/>
    <mergeCell ref="A1664:AC1664"/>
    <mergeCell ref="A1665:AC1665"/>
    <mergeCell ref="A1666:AC1666"/>
    <mergeCell ref="A1653:AC1653"/>
    <mergeCell ref="A1658:AC1658"/>
    <mergeCell ref="A1654:AC1654"/>
    <mergeCell ref="A1655:AC1655"/>
    <mergeCell ref="A1656:AC1656"/>
    <mergeCell ref="A1657:AC1657"/>
    <mergeCell ref="A1659:AC1659"/>
    <mergeCell ref="A1660:AC1660"/>
    <mergeCell ref="A1650:AC1650"/>
    <mergeCell ref="A1640:AC1640"/>
    <mergeCell ref="A1641:AC1641"/>
    <mergeCell ref="A1642:AC1642"/>
    <mergeCell ref="A1643:AC1643"/>
    <mergeCell ref="A1632:AC1632"/>
    <mergeCell ref="A1633:AC1633"/>
    <mergeCell ref="A1634:AC1634"/>
    <mergeCell ref="A1635:AC1635"/>
    <mergeCell ref="A1636:AC1636"/>
    <mergeCell ref="A1644:AC1644"/>
    <mergeCell ref="A1646:AD1646"/>
    <mergeCell ref="A1638:AD1638"/>
    <mergeCell ref="A1645:AC1645"/>
    <mergeCell ref="A1647:AD1647"/>
    <mergeCell ref="A1626:AC1626"/>
    <mergeCell ref="A1627:AC1627"/>
    <mergeCell ref="A1628:AC1628"/>
    <mergeCell ref="A1629:AC1629"/>
    <mergeCell ref="A1630:AC1630"/>
    <mergeCell ref="A1631:AC1631"/>
    <mergeCell ref="A1623:AC1623"/>
    <mergeCell ref="A1611:AD1611"/>
    <mergeCell ref="A1618:AC1618"/>
    <mergeCell ref="A1615:AC1615"/>
    <mergeCell ref="A1614:AC1614"/>
    <mergeCell ref="A1616:AC1616"/>
    <mergeCell ref="A1617:AC1617"/>
    <mergeCell ref="A1620:AD1620"/>
    <mergeCell ref="A1588:AC1588"/>
    <mergeCell ref="A1605:AC1605"/>
    <mergeCell ref="A1606:AC1606"/>
    <mergeCell ref="A1607:AC1607"/>
    <mergeCell ref="A1608:AC1608"/>
    <mergeCell ref="A1609:AC1609"/>
    <mergeCell ref="A1597:AC1597"/>
    <mergeCell ref="A1598:AC1598"/>
    <mergeCell ref="A1599:AC1599"/>
    <mergeCell ref="A1600:AC1600"/>
    <mergeCell ref="A1594:AC1594"/>
    <mergeCell ref="A1601:AC1601"/>
    <mergeCell ref="A1602:AC1602"/>
    <mergeCell ref="A1603:AC1603"/>
    <mergeCell ref="A1604:AC1604"/>
    <mergeCell ref="A1589:AC1589"/>
    <mergeCell ref="A1591:AD1591"/>
    <mergeCell ref="A1577:AC1577"/>
    <mergeCell ref="A1549:AC1549"/>
    <mergeCell ref="A1550:AC1550"/>
    <mergeCell ref="A1551:AC1551"/>
    <mergeCell ref="A1540:AC1540"/>
    <mergeCell ref="A1541:AC1541"/>
    <mergeCell ref="A1542:AC1542"/>
    <mergeCell ref="A1543:AC1543"/>
    <mergeCell ref="A1544:AC1544"/>
    <mergeCell ref="A1533:AC1533"/>
    <mergeCell ref="A1534:AC1534"/>
    <mergeCell ref="A1535:AC1535"/>
    <mergeCell ref="A1536:AC1536"/>
    <mergeCell ref="A1537:AC1537"/>
    <mergeCell ref="A1538:AC1538"/>
    <mergeCell ref="A1539:AC1539"/>
    <mergeCell ref="A1570:AC1570"/>
    <mergeCell ref="A1571:AC1571"/>
    <mergeCell ref="A1572:AC1572"/>
    <mergeCell ref="A1573:AC1573"/>
    <mergeCell ref="A1574:AC1574"/>
    <mergeCell ref="A1564:AC1564"/>
    <mergeCell ref="A1565:AC1565"/>
    <mergeCell ref="A1566:AC1566"/>
    <mergeCell ref="A1567:AC1567"/>
    <mergeCell ref="A1552:AC1552"/>
    <mergeCell ref="A1553:AC1553"/>
    <mergeCell ref="A1546:AC1546"/>
    <mergeCell ref="A1547:AC1547"/>
    <mergeCell ref="A1548:AC1548"/>
    <mergeCell ref="A1555:AC1555"/>
    <mergeCell ref="A1556:AC1556"/>
    <mergeCell ref="A1448:AC1448"/>
    <mergeCell ref="A1494:AC1494"/>
    <mergeCell ref="A1495:AC1495"/>
    <mergeCell ref="A1496:AC1496"/>
    <mergeCell ref="A1460:AC1460"/>
    <mergeCell ref="A1461:AC1461"/>
    <mergeCell ref="A1486:AC1486"/>
    <mergeCell ref="A1487:AC1487"/>
    <mergeCell ref="A1488:AC1488"/>
    <mergeCell ref="A1489:AC1489"/>
    <mergeCell ref="A1490:AC1490"/>
    <mergeCell ref="A1482:AC1482"/>
    <mergeCell ref="A1483:AC1483"/>
    <mergeCell ref="A1484:AC1484"/>
    <mergeCell ref="A1462:AC1462"/>
    <mergeCell ref="A1575:AC1575"/>
    <mergeCell ref="A1576:AC1576"/>
    <mergeCell ref="A1557:AC1557"/>
    <mergeCell ref="A1558:AC1558"/>
    <mergeCell ref="A1560:AC1560"/>
    <mergeCell ref="A1561:AC1561"/>
    <mergeCell ref="A1463:AC1463"/>
    <mergeCell ref="A1527:AC1527"/>
    <mergeCell ref="A1528:AC1528"/>
    <mergeCell ref="A1529:AC1529"/>
    <mergeCell ref="A1530:AC1530"/>
    <mergeCell ref="A1531:AC1531"/>
    <mergeCell ref="A1532:AC1532"/>
    <mergeCell ref="A1524:AC1524"/>
    <mergeCell ref="A1525:AC1525"/>
    <mergeCell ref="A1526:AC1526"/>
    <mergeCell ref="A1515:AC1515"/>
    <mergeCell ref="A1523:AC1523"/>
    <mergeCell ref="A1497:AC1497"/>
    <mergeCell ref="A1498:AC1498"/>
    <mergeCell ref="A1502:AC1502"/>
    <mergeCell ref="A1500:AD1500"/>
    <mergeCell ref="A1485:AC1485"/>
    <mergeCell ref="A1469:AC1469"/>
    <mergeCell ref="A1470:AC1470"/>
    <mergeCell ref="A1471:AC1471"/>
    <mergeCell ref="A1472:AC1472"/>
    <mergeCell ref="A1473:AC1473"/>
    <mergeCell ref="A1475:AC1475"/>
    <mergeCell ref="A1476:AC1476"/>
    <mergeCell ref="A1477:AC1477"/>
    <mergeCell ref="A1478:AC1478"/>
    <mergeCell ref="A1480:AC1480"/>
    <mergeCell ref="A1481:AC1481"/>
    <mergeCell ref="A1503:AC1503"/>
    <mergeCell ref="A1504:AC1504"/>
    <mergeCell ref="A1505:AC1505"/>
    <mergeCell ref="A1509:AD1509"/>
    <mergeCell ref="A1506:AC1506"/>
    <mergeCell ref="A1507:AC1507"/>
    <mergeCell ref="A1521:AC1521"/>
    <mergeCell ref="A1522:AC1522"/>
    <mergeCell ref="A1516:AC1516"/>
    <mergeCell ref="A1517:AC1517"/>
    <mergeCell ref="A1518:AC1518"/>
    <mergeCell ref="A1519:AC1519"/>
    <mergeCell ref="A1520:AC1520"/>
    <mergeCell ref="A1512:AC1512"/>
    <mergeCell ref="A1400:AD1400"/>
    <mergeCell ref="A1464:AC1464"/>
    <mergeCell ref="A1491:AC1491"/>
    <mergeCell ref="A1492:AC1492"/>
    <mergeCell ref="A1493:AC1493"/>
    <mergeCell ref="A1427:AC1427"/>
    <mergeCell ref="A1428:AC1428"/>
    <mergeCell ref="A1429:AC1429"/>
    <mergeCell ref="A1430:AC1430"/>
    <mergeCell ref="A1420:AC1420"/>
    <mergeCell ref="A1421:AC1421"/>
    <mergeCell ref="A1425:AC1425"/>
    <mergeCell ref="A1414:AC1414"/>
    <mergeCell ref="A1415:AC1415"/>
    <mergeCell ref="A1416:AC1416"/>
    <mergeCell ref="A1417:AC1417"/>
    <mergeCell ref="A1418:AC1418"/>
    <mergeCell ref="A1419:AC1419"/>
    <mergeCell ref="A1456:AC1456"/>
    <mergeCell ref="A1457:AC1457"/>
    <mergeCell ref="A1458:AC1458"/>
    <mergeCell ref="A1459:AC1459"/>
    <mergeCell ref="A1450:AC1450"/>
    <mergeCell ref="A1451:AC1451"/>
    <mergeCell ref="A1452:AC1452"/>
    <mergeCell ref="A1453:AC1453"/>
    <mergeCell ref="A1454:AC1454"/>
    <mergeCell ref="A1455:AC1455"/>
    <mergeCell ref="A1444:AC1444"/>
    <mergeCell ref="A1445:AC1445"/>
    <mergeCell ref="A1446:AC1446"/>
    <mergeCell ref="A1447:AC1447"/>
    <mergeCell ref="A1385:AC1385"/>
    <mergeCell ref="A1379:AC1379"/>
    <mergeCell ref="A1380:AC1380"/>
    <mergeCell ref="A1381:AC1381"/>
    <mergeCell ref="A1382:AC1382"/>
    <mergeCell ref="A1383:AC1383"/>
    <mergeCell ref="A1384:AC1384"/>
    <mergeCell ref="A1375:AC1375"/>
    <mergeCell ref="A1376:AC1376"/>
    <mergeCell ref="A1377:AC1377"/>
    <mergeCell ref="A1378:AC1378"/>
    <mergeCell ref="A1368:AC1368"/>
    <mergeCell ref="A1369:AC1369"/>
    <mergeCell ref="A1370:AC1370"/>
    <mergeCell ref="A1371:AC1371"/>
    <mergeCell ref="A1373:AC1373"/>
    <mergeCell ref="A1372:AC1372"/>
    <mergeCell ref="A1374:AC1374"/>
    <mergeCell ref="A1367:AC1367"/>
    <mergeCell ref="A1315:AD1315"/>
    <mergeCell ref="A1320:AC1320"/>
    <mergeCell ref="A1321:AC1321"/>
    <mergeCell ref="A1322:AC1322"/>
    <mergeCell ref="A1324:AD1324"/>
    <mergeCell ref="A1331:AC1331"/>
    <mergeCell ref="A1332:AC1332"/>
    <mergeCell ref="A1334:AC1334"/>
    <mergeCell ref="A1335:AC1335"/>
    <mergeCell ref="A1352:AD1352"/>
    <mergeCell ref="A1359:AC1359"/>
    <mergeCell ref="A1361:AD1361"/>
    <mergeCell ref="A1357:AC1357"/>
    <mergeCell ref="A1344:AC1344"/>
    <mergeCell ref="A1345:AC1345"/>
    <mergeCell ref="A1346:AC1346"/>
    <mergeCell ref="A1347:AC1347"/>
    <mergeCell ref="A1356:AC1356"/>
    <mergeCell ref="A1350:AC1350"/>
    <mergeCell ref="A1354:AC1354"/>
    <mergeCell ref="A1348:AC1348"/>
    <mergeCell ref="A1349:AC1349"/>
    <mergeCell ref="A1338:AC1338"/>
    <mergeCell ref="A1339:AC1339"/>
    <mergeCell ref="A1340:AC1340"/>
    <mergeCell ref="A1336:AC1336"/>
    <mergeCell ref="A1337:AC1337"/>
    <mergeCell ref="A1264:AC1264"/>
    <mergeCell ref="A1269:AC1269"/>
    <mergeCell ref="A1282:AC1282"/>
    <mergeCell ref="A1291:AC1291"/>
    <mergeCell ref="A1319:AC1319"/>
    <mergeCell ref="A1333:AC1333"/>
    <mergeCell ref="A1262:AD1262"/>
    <mergeCell ref="A1265:AC1265"/>
    <mergeCell ref="A1266:AC1266"/>
    <mergeCell ref="A1267:AC1267"/>
    <mergeCell ref="A1268:AC1268"/>
    <mergeCell ref="A1271:AD1271"/>
    <mergeCell ref="A1283:AC1283"/>
    <mergeCell ref="A1280:AC1280"/>
    <mergeCell ref="A1290:AC1290"/>
    <mergeCell ref="A1327:AC1327"/>
    <mergeCell ref="A1317:AC1317"/>
    <mergeCell ref="A1297:AD1297"/>
    <mergeCell ref="A1281:AC1281"/>
    <mergeCell ref="A1286:AC1286"/>
    <mergeCell ref="A1255:AC1255"/>
    <mergeCell ref="A1256:AC1256"/>
    <mergeCell ref="A1257:AC1257"/>
    <mergeCell ref="A1258:AC1258"/>
    <mergeCell ref="A1259:AC1259"/>
    <mergeCell ref="A1260:AC1260"/>
    <mergeCell ref="A1249:AC1249"/>
    <mergeCell ref="A1250:AC1250"/>
    <mergeCell ref="A1251:AC1251"/>
    <mergeCell ref="A1252:AC1252"/>
    <mergeCell ref="A1253:AC1253"/>
    <mergeCell ref="A1254:AC1254"/>
    <mergeCell ref="A1243:AC1243"/>
    <mergeCell ref="A1244:AC1244"/>
    <mergeCell ref="A1245:AC1245"/>
    <mergeCell ref="A1246:AC1246"/>
    <mergeCell ref="A1247:AC1247"/>
    <mergeCell ref="A1248:AC1248"/>
    <mergeCell ref="A1237:AC1237"/>
    <mergeCell ref="A1238:AC1238"/>
    <mergeCell ref="A1239:AC1239"/>
    <mergeCell ref="A1240:AC1240"/>
    <mergeCell ref="A1241:AC1241"/>
    <mergeCell ref="A1242:AC1242"/>
    <mergeCell ref="A1231:AC1231"/>
    <mergeCell ref="A1232:AC1232"/>
    <mergeCell ref="A1233:AC1233"/>
    <mergeCell ref="A1234:AC1234"/>
    <mergeCell ref="A1235:AC1235"/>
    <mergeCell ref="A1236:AC1236"/>
    <mergeCell ref="A1225:AC1225"/>
    <mergeCell ref="A1226:AC1226"/>
    <mergeCell ref="A1227:AC1227"/>
    <mergeCell ref="A1228:AC1228"/>
    <mergeCell ref="A1229:AC1229"/>
    <mergeCell ref="A1230:AC1230"/>
    <mergeCell ref="A1219:AC1219"/>
    <mergeCell ref="A1220:AC1220"/>
    <mergeCell ref="A1221:AC1221"/>
    <mergeCell ref="A1222:AC1222"/>
    <mergeCell ref="A1223:AC1223"/>
    <mergeCell ref="A1224:AC1224"/>
    <mergeCell ref="A1213:AC1213"/>
    <mergeCell ref="A1214:AC1214"/>
    <mergeCell ref="A1215:AC1215"/>
    <mergeCell ref="A1216:AC1216"/>
    <mergeCell ref="A1217:AC1217"/>
    <mergeCell ref="A1218:AC1218"/>
    <mergeCell ref="A1207:AC1207"/>
    <mergeCell ref="A1208:AC1208"/>
    <mergeCell ref="A1209:AC1209"/>
    <mergeCell ref="A1210:AC1210"/>
    <mergeCell ref="A1211:AC1211"/>
    <mergeCell ref="A1212:AC1212"/>
    <mergeCell ref="A1201:AC1201"/>
    <mergeCell ref="A1202:AC1202"/>
    <mergeCell ref="A1203:AC1203"/>
    <mergeCell ref="A1204:AC1204"/>
    <mergeCell ref="A1205:AC1205"/>
    <mergeCell ref="A1206:AC1206"/>
    <mergeCell ref="A1195:AC1195"/>
    <mergeCell ref="A1196:AC1196"/>
    <mergeCell ref="A1197:AC1197"/>
    <mergeCell ref="A1198:AC1198"/>
    <mergeCell ref="A1199:AC1199"/>
    <mergeCell ref="A1200:AC1200"/>
    <mergeCell ref="A1189:AC1189"/>
    <mergeCell ref="A1190:AC1190"/>
    <mergeCell ref="A1191:AC1191"/>
    <mergeCell ref="A1192:AC1192"/>
    <mergeCell ref="A1193:AC1193"/>
    <mergeCell ref="A1194:AC1194"/>
    <mergeCell ref="A1183:AC1183"/>
    <mergeCell ref="A1184:AC1184"/>
    <mergeCell ref="A1185:AC1185"/>
    <mergeCell ref="A1186:AC1186"/>
    <mergeCell ref="A1187:AC1187"/>
    <mergeCell ref="A1188:AC1188"/>
    <mergeCell ref="A1179:AC1179"/>
    <mergeCell ref="A1182:AC1182"/>
    <mergeCell ref="A1156:AC1156"/>
    <mergeCell ref="A1171:AC1171"/>
    <mergeCell ref="A1172:AC1172"/>
    <mergeCell ref="A1173:AC1173"/>
    <mergeCell ref="A1174:AC1174"/>
    <mergeCell ref="A1165:AC1165"/>
    <mergeCell ref="A1169:AC1169"/>
    <mergeCell ref="A1170:AC1170"/>
    <mergeCell ref="A1159:AC1159"/>
    <mergeCell ref="A1160:AC1160"/>
    <mergeCell ref="A1161:AC1161"/>
    <mergeCell ref="A1162:AC1162"/>
    <mergeCell ref="A1163:AC1163"/>
    <mergeCell ref="A1164:AC1164"/>
    <mergeCell ref="A1176:AD1176"/>
    <mergeCell ref="A1166:AD1166"/>
    <mergeCell ref="A1175:AD1175"/>
    <mergeCell ref="A1129:AD1129"/>
    <mergeCell ref="A1110:AC1110"/>
    <mergeCell ref="A1111:AC1111"/>
    <mergeCell ref="A1112:AC1112"/>
    <mergeCell ref="A1113:AC1113"/>
    <mergeCell ref="A1149:AC1149"/>
    <mergeCell ref="A1150:AC1150"/>
    <mergeCell ref="A1146:AC1146"/>
    <mergeCell ref="A1147:AC1147"/>
    <mergeCell ref="A1148:AC1148"/>
    <mergeCell ref="A1136:AC1136"/>
    <mergeCell ref="A1141:AC1141"/>
    <mergeCell ref="A1151:AC1151"/>
    <mergeCell ref="A1138:AD1138"/>
    <mergeCell ref="A1145:AC1145"/>
    <mergeCell ref="A1152:AC1152"/>
    <mergeCell ref="A1153:AC1153"/>
    <mergeCell ref="A1131:AC1131"/>
    <mergeCell ref="A1132:AC1132"/>
    <mergeCell ref="A1133:AC1133"/>
    <mergeCell ref="A1134:AC1134"/>
    <mergeCell ref="A1135:AC1135"/>
    <mergeCell ref="A1085:AC1085"/>
    <mergeCell ref="A1086:AC1086"/>
    <mergeCell ref="A1087:AC1087"/>
    <mergeCell ref="A1088:AC1088"/>
    <mergeCell ref="A1124:AC1124"/>
    <mergeCell ref="A1125:AC1125"/>
    <mergeCell ref="A1126:AC1126"/>
    <mergeCell ref="A1127:AC1127"/>
    <mergeCell ref="A1122:AC1122"/>
    <mergeCell ref="A1123:AC1123"/>
    <mergeCell ref="A1114:AC1114"/>
    <mergeCell ref="A1119:AC1119"/>
    <mergeCell ref="A1115:AC1115"/>
    <mergeCell ref="A1116:AC1116"/>
    <mergeCell ref="A1117:AC1117"/>
    <mergeCell ref="A1118:AC1118"/>
    <mergeCell ref="A1120:AC1120"/>
    <mergeCell ref="A1121:AC1121"/>
    <mergeCell ref="A1073:AC1073"/>
    <mergeCell ref="A1074:AC1074"/>
    <mergeCell ref="A1075:AC1075"/>
    <mergeCell ref="A1076:AC1076"/>
    <mergeCell ref="A1081:AC1081"/>
    <mergeCell ref="A1109:AC1109"/>
    <mergeCell ref="A1077:AC1077"/>
    <mergeCell ref="A1078:AC1078"/>
    <mergeCell ref="A1079:AC1079"/>
    <mergeCell ref="A1080:AC1080"/>
    <mergeCell ref="A1082:AC1082"/>
    <mergeCell ref="A1083:AC1083"/>
    <mergeCell ref="A1090:AD1090"/>
    <mergeCell ref="A1072:AC1072"/>
    <mergeCell ref="A1060:AC1060"/>
    <mergeCell ref="A1061:AC1061"/>
    <mergeCell ref="A1062:AC1062"/>
    <mergeCell ref="A1063:AC1063"/>
    <mergeCell ref="A1064:AC1064"/>
    <mergeCell ref="A1102:AC1102"/>
    <mergeCell ref="A1095:AC1095"/>
    <mergeCell ref="A1096:AC1096"/>
    <mergeCell ref="A1097:AC1097"/>
    <mergeCell ref="A1105:AC1105"/>
    <mergeCell ref="A1099:AD1099"/>
    <mergeCell ref="A1106:AC1106"/>
    <mergeCell ref="A1107:AC1107"/>
    <mergeCell ref="A1108:AC1108"/>
    <mergeCell ref="A1092:AC1092"/>
    <mergeCell ref="A1093:AC1093"/>
    <mergeCell ref="A1094:AC1094"/>
    <mergeCell ref="A1084:AC1084"/>
    <mergeCell ref="A1054:AC1054"/>
    <mergeCell ref="A1055:AC1055"/>
    <mergeCell ref="A1059:AC1059"/>
    <mergeCell ref="A1057:AD1057"/>
    <mergeCell ref="A1066:AD1066"/>
    <mergeCell ref="A1053:AC1053"/>
    <mergeCell ref="A1038:AC1038"/>
    <mergeCell ref="A1039:AC1039"/>
    <mergeCell ref="A1040:AC1040"/>
    <mergeCell ref="A1041:AC1041"/>
    <mergeCell ref="A1042:AC1042"/>
    <mergeCell ref="A1031:AC1031"/>
    <mergeCell ref="A1032:AC1032"/>
    <mergeCell ref="A1033:AC1033"/>
    <mergeCell ref="A1043:AC1043"/>
    <mergeCell ref="A1048:AC1048"/>
    <mergeCell ref="A1035:AC1035"/>
    <mergeCell ref="A1036:AC1036"/>
    <mergeCell ref="A1037:AC1037"/>
    <mergeCell ref="A1044:AC1044"/>
    <mergeCell ref="A1045:AC1045"/>
    <mergeCell ref="A1046:AC1046"/>
    <mergeCell ref="A1047:AC1047"/>
    <mergeCell ref="A1049:AC1049"/>
    <mergeCell ref="A1050:AC1050"/>
    <mergeCell ref="A1029:AC1029"/>
    <mergeCell ref="A1030:AC1030"/>
    <mergeCell ref="A1019:AC1019"/>
    <mergeCell ref="A1020:AC1020"/>
    <mergeCell ref="A1021:AC1021"/>
    <mergeCell ref="A1016:AC1016"/>
    <mergeCell ref="A1017:AC1017"/>
    <mergeCell ref="A1018:AC1018"/>
    <mergeCell ref="A1051:AC1051"/>
    <mergeCell ref="A1052:AC1052"/>
    <mergeCell ref="A1023:AD1023"/>
    <mergeCell ref="A1001:AC1001"/>
    <mergeCell ref="A1002:AC1002"/>
    <mergeCell ref="A1003:AC1003"/>
    <mergeCell ref="A1004:AC1004"/>
    <mergeCell ref="A1005:AC1005"/>
    <mergeCell ref="A1026:AC1026"/>
    <mergeCell ref="A1009:AC1009"/>
    <mergeCell ref="A1010:AC1010"/>
    <mergeCell ref="A1012:AC1012"/>
    <mergeCell ref="A1014:AD1014"/>
    <mergeCell ref="A981:AC981"/>
    <mergeCell ref="A972:AC972"/>
    <mergeCell ref="A973:AC973"/>
    <mergeCell ref="A974:AC974"/>
    <mergeCell ref="A975:AC975"/>
    <mergeCell ref="A875:AC875"/>
    <mergeCell ref="A893:AC893"/>
    <mergeCell ref="A894:AC894"/>
    <mergeCell ref="A898:AC898"/>
    <mergeCell ref="A883:AC883"/>
    <mergeCell ref="A884:AC884"/>
    <mergeCell ref="A886:AD886"/>
    <mergeCell ref="A880:AC880"/>
    <mergeCell ref="A881:AC881"/>
    <mergeCell ref="A882:AC882"/>
    <mergeCell ref="A911:AC911"/>
    <mergeCell ref="A912:AC912"/>
    <mergeCell ref="A913:AC913"/>
    <mergeCell ref="A914:AC914"/>
    <mergeCell ref="A908:AC908"/>
    <mergeCell ref="A899:AC899"/>
    <mergeCell ref="A900:AC900"/>
    <mergeCell ref="A901:AC901"/>
    <mergeCell ref="A902:AC902"/>
    <mergeCell ref="A903:AC903"/>
    <mergeCell ref="A876:AC876"/>
    <mergeCell ref="A922:AC922"/>
    <mergeCell ref="A929:AC929"/>
    <mergeCell ref="A930:AC930"/>
    <mergeCell ref="A931:AC931"/>
    <mergeCell ref="A905:AD905"/>
    <mergeCell ref="A920:AC920"/>
    <mergeCell ref="A844:AC844"/>
    <mergeCell ref="A846:AC846"/>
    <mergeCell ref="A847:AC847"/>
    <mergeCell ref="A877:AD877"/>
    <mergeCell ref="A878:AD878"/>
    <mergeCell ref="A885:AC885"/>
    <mergeCell ref="A887:AD887"/>
    <mergeCell ref="A890:AC890"/>
    <mergeCell ref="A872:AC872"/>
    <mergeCell ref="A863:AC863"/>
    <mergeCell ref="A853:AC853"/>
    <mergeCell ref="A854:AC854"/>
    <mergeCell ref="A855:AC855"/>
    <mergeCell ref="A856:AC856"/>
    <mergeCell ref="A857:AC857"/>
    <mergeCell ref="A858:AC858"/>
    <mergeCell ref="A859:AD859"/>
    <mergeCell ref="A860:AD860"/>
    <mergeCell ref="A866:AC866"/>
    <mergeCell ref="A867:AC867"/>
    <mergeCell ref="A868:AC868"/>
    <mergeCell ref="A869:AC869"/>
    <mergeCell ref="A870:AC870"/>
    <mergeCell ref="A871:AC871"/>
    <mergeCell ref="A873:AC873"/>
    <mergeCell ref="A874:AC874"/>
    <mergeCell ref="A851:AD851"/>
    <mergeCell ref="A828:AC828"/>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39:AC839"/>
    <mergeCell ref="A840:AC840"/>
    <mergeCell ref="A842:AC842"/>
    <mergeCell ref="A843:AC843"/>
    <mergeCell ref="A802:AC802"/>
    <mergeCell ref="A803:AC803"/>
    <mergeCell ref="A804:AC804"/>
    <mergeCell ref="A805:AC805"/>
    <mergeCell ref="A794:AC794"/>
    <mergeCell ref="A795:AC795"/>
    <mergeCell ref="A796:AC796"/>
    <mergeCell ref="A797:AC797"/>
    <mergeCell ref="A798:AC798"/>
    <mergeCell ref="A799:AC799"/>
    <mergeCell ref="A832:AC832"/>
    <mergeCell ref="A833:AC833"/>
    <mergeCell ref="A834:AC834"/>
    <mergeCell ref="A841:AC841"/>
    <mergeCell ref="A829:AC829"/>
    <mergeCell ref="A848:AC848"/>
    <mergeCell ref="A849:AC849"/>
    <mergeCell ref="A837:AC837"/>
    <mergeCell ref="A845:AC845"/>
    <mergeCell ref="A835:AC835"/>
    <mergeCell ref="A836:AC836"/>
    <mergeCell ref="A830:AC830"/>
    <mergeCell ref="A831:AC831"/>
    <mergeCell ref="A838:AC838"/>
    <mergeCell ref="A808:AC808"/>
    <mergeCell ref="A809:AC809"/>
    <mergeCell ref="A810:AC810"/>
    <mergeCell ref="A811:AC811"/>
    <mergeCell ref="A824:AC824"/>
    <mergeCell ref="A825:AC825"/>
    <mergeCell ref="A826:AC826"/>
    <mergeCell ref="A827:AC827"/>
    <mergeCell ref="A787:AD787"/>
    <mergeCell ref="A786:AD786"/>
    <mergeCell ref="A800:AC800"/>
    <mergeCell ref="A801:AC801"/>
    <mergeCell ref="A670:AC670"/>
    <mergeCell ref="A671:AC671"/>
    <mergeCell ref="A675:AC675"/>
    <mergeCell ref="A667:AC667"/>
    <mergeCell ref="A657:AC657"/>
    <mergeCell ref="A658:AC658"/>
    <mergeCell ref="A659:AC659"/>
    <mergeCell ref="A688:AC688"/>
    <mergeCell ref="A689:AC689"/>
    <mergeCell ref="A690:AC690"/>
    <mergeCell ref="A691:AC691"/>
    <mergeCell ref="A692:AC692"/>
    <mergeCell ref="A693:AC693"/>
    <mergeCell ref="A685:AC685"/>
    <mergeCell ref="A676:AC676"/>
    <mergeCell ref="A677:AC677"/>
    <mergeCell ref="A678:AC678"/>
    <mergeCell ref="A679:AC679"/>
    <mergeCell ref="A680:AC680"/>
    <mergeCell ref="A662:AC662"/>
    <mergeCell ref="A672:AD672"/>
    <mergeCell ref="A681:AD681"/>
    <mergeCell ref="A663:AC663"/>
    <mergeCell ref="A664:AC664"/>
    <mergeCell ref="A665:AC665"/>
    <mergeCell ref="A669:AC669"/>
    <mergeCell ref="A673:AD673"/>
    <mergeCell ref="A682:AD682"/>
    <mergeCell ref="A666:AC666"/>
    <mergeCell ref="A668:AC668"/>
    <mergeCell ref="A648:AC648"/>
    <mergeCell ref="A649:AC649"/>
    <mergeCell ref="A650:AC650"/>
    <mergeCell ref="A645:AC645"/>
    <mergeCell ref="A635:AC635"/>
    <mergeCell ref="A636:AC636"/>
    <mergeCell ref="A637:AC637"/>
    <mergeCell ref="A638:AC638"/>
    <mergeCell ref="A639:AC639"/>
    <mergeCell ref="A640:AC640"/>
    <mergeCell ref="A651:AC651"/>
    <mergeCell ref="A642:AD642"/>
    <mergeCell ref="A631:AC631"/>
    <mergeCell ref="A619:AC619"/>
    <mergeCell ref="A620:AC620"/>
    <mergeCell ref="A628:AC628"/>
    <mergeCell ref="A652:AC652"/>
    <mergeCell ref="A653:AC653"/>
    <mergeCell ref="A654:AC654"/>
    <mergeCell ref="A655:AC655"/>
    <mergeCell ref="A656:AC656"/>
    <mergeCell ref="A618:AC618"/>
    <mergeCell ref="A621:AC621"/>
    <mergeCell ref="A622:AC622"/>
    <mergeCell ref="A623:AC623"/>
    <mergeCell ref="A632:AD632"/>
    <mergeCell ref="A641:AD641"/>
    <mergeCell ref="A615:AC615"/>
    <mergeCell ref="A616:AC616"/>
    <mergeCell ref="A617:AC617"/>
    <mergeCell ref="A624:AC624"/>
    <mergeCell ref="A625:AC625"/>
    <mergeCell ref="A626:AC626"/>
    <mergeCell ref="A627:AC627"/>
    <mergeCell ref="A629:AC629"/>
    <mergeCell ref="A630:AC630"/>
    <mergeCell ref="A633:AD633"/>
    <mergeCell ref="A607:AC607"/>
    <mergeCell ref="A608:AC608"/>
    <mergeCell ref="A609:AC609"/>
    <mergeCell ref="A610:AC610"/>
    <mergeCell ref="A611:AC611"/>
    <mergeCell ref="A595:AC595"/>
    <mergeCell ref="A596:AC596"/>
    <mergeCell ref="A597:AD597"/>
    <mergeCell ref="A598:AD598"/>
    <mergeCell ref="A591:AC591"/>
    <mergeCell ref="A592:AC592"/>
    <mergeCell ref="A593:AC593"/>
    <mergeCell ref="A585:AC585"/>
    <mergeCell ref="A575:AC575"/>
    <mergeCell ref="A576:AC576"/>
    <mergeCell ref="A577:AC577"/>
    <mergeCell ref="A578:AC578"/>
    <mergeCell ref="A579:AC579"/>
    <mergeCell ref="A580:AC580"/>
    <mergeCell ref="A612:AC612"/>
    <mergeCell ref="A613:AC613"/>
    <mergeCell ref="A614:AC614"/>
    <mergeCell ref="A507:AC507"/>
    <mergeCell ref="A526:AC526"/>
    <mergeCell ref="A529:AC529"/>
    <mergeCell ref="A518:AC518"/>
    <mergeCell ref="A519:AC519"/>
    <mergeCell ref="A520:AC520"/>
    <mergeCell ref="A521:AC521"/>
    <mergeCell ref="A516:AC516"/>
    <mergeCell ref="A517:AC517"/>
    <mergeCell ref="A549:AC549"/>
    <mergeCell ref="A539:AC539"/>
    <mergeCell ref="A540:AC540"/>
    <mergeCell ref="A541:AC541"/>
    <mergeCell ref="A530:AC530"/>
    <mergeCell ref="A531:AC531"/>
    <mergeCell ref="A532:AC532"/>
    <mergeCell ref="A508:AC508"/>
    <mergeCell ref="A533:AC533"/>
    <mergeCell ref="A534:AC534"/>
    <mergeCell ref="A535:AC535"/>
    <mergeCell ref="A542:AC542"/>
    <mergeCell ref="A509:AC509"/>
    <mergeCell ref="A510:AC510"/>
    <mergeCell ref="A511:AC511"/>
    <mergeCell ref="A512:AC512"/>
    <mergeCell ref="A513:AD513"/>
    <mergeCell ref="A514:AD514"/>
    <mergeCell ref="A522:AD522"/>
    <mergeCell ref="A523:AD523"/>
    <mergeCell ref="A536:AC536"/>
    <mergeCell ref="A537:AC537"/>
    <mergeCell ref="A538:AC538"/>
    <mergeCell ref="A503:AC503"/>
    <mergeCell ref="A504:AC504"/>
    <mergeCell ref="A505:AC505"/>
    <mergeCell ref="A489:AC489"/>
    <mergeCell ref="A490:AC490"/>
    <mergeCell ref="A491:AC491"/>
    <mergeCell ref="A492:AC492"/>
    <mergeCell ref="A497:AC497"/>
    <mergeCell ref="A506:AC506"/>
    <mergeCell ref="A493:AD493"/>
    <mergeCell ref="A494:AD494"/>
    <mergeCell ref="A500:AC500"/>
    <mergeCell ref="A501:AC501"/>
    <mergeCell ref="A502:AC502"/>
    <mergeCell ref="A488:AC488"/>
    <mergeCell ref="A475:AC475"/>
    <mergeCell ref="A476:AC476"/>
    <mergeCell ref="A477:AC477"/>
    <mergeCell ref="A467:AC467"/>
    <mergeCell ref="A470:AC470"/>
    <mergeCell ref="A471:AC471"/>
    <mergeCell ref="A478:AC478"/>
    <mergeCell ref="A479:AC479"/>
    <mergeCell ref="A480:AC480"/>
    <mergeCell ref="A472:AC472"/>
    <mergeCell ref="A473:AC473"/>
    <mergeCell ref="A474:AC474"/>
    <mergeCell ref="A481:AC481"/>
    <mergeCell ref="A482:AC482"/>
    <mergeCell ref="A483:AC483"/>
    <mergeCell ref="A484:AD484"/>
    <mergeCell ref="A485:AD485"/>
    <mergeCell ref="A487:AC487"/>
    <mergeCell ref="A460:AC460"/>
    <mergeCell ref="A461:AC461"/>
    <mergeCell ref="A462:AC462"/>
    <mergeCell ref="A459:AC459"/>
    <mergeCell ref="A446:AC446"/>
    <mergeCell ref="A447:AC447"/>
    <mergeCell ref="A448:AC448"/>
    <mergeCell ref="A449:AC449"/>
    <mergeCell ref="A450:AC450"/>
    <mergeCell ref="A451:AC451"/>
    <mergeCell ref="A457:AC457"/>
    <mergeCell ref="A458:AC458"/>
    <mergeCell ref="A463:AD463"/>
    <mergeCell ref="A464:AD464"/>
    <mergeCell ref="A453:AC453"/>
    <mergeCell ref="A403:AC403"/>
    <mergeCell ref="A404:AC404"/>
    <mergeCell ref="A405:AC405"/>
    <mergeCell ref="A406:AC406"/>
    <mergeCell ref="A407:AC407"/>
    <mergeCell ref="A409:AC409"/>
    <mergeCell ref="A410:AC410"/>
    <mergeCell ref="A411:AC411"/>
    <mergeCell ref="A418:AC418"/>
    <mergeCell ref="A419:AC419"/>
    <mergeCell ref="A454:AD454"/>
    <mergeCell ref="A455:AD455"/>
    <mergeCell ref="A420:AC420"/>
    <mergeCell ref="A422:AD422"/>
    <mergeCell ref="A438:AC438"/>
    <mergeCell ref="A439:AC439"/>
    <mergeCell ref="A435:AC435"/>
    <mergeCell ref="A425:AC425"/>
    <mergeCell ref="A428:AC428"/>
    <mergeCell ref="A429:AC429"/>
    <mergeCell ref="A380:AC380"/>
    <mergeCell ref="A383:AD383"/>
    <mergeCell ref="A384:AD384"/>
    <mergeCell ref="A387:AC387"/>
    <mergeCell ref="A388:AC388"/>
    <mergeCell ref="A389:AC389"/>
    <mergeCell ref="A390:AC390"/>
    <mergeCell ref="A392:AD392"/>
    <mergeCell ref="A360:AC360"/>
    <mergeCell ref="A354:AC354"/>
    <mergeCell ref="A373:AC373"/>
    <mergeCell ref="A374:AC374"/>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29:AC329"/>
    <mergeCell ref="A330:AC330"/>
    <mergeCell ref="A320:AC320"/>
    <mergeCell ref="A321:AC321"/>
    <mergeCell ref="A322:AC322"/>
    <mergeCell ref="A323:AC323"/>
    <mergeCell ref="A324:AC324"/>
    <mergeCell ref="A325:AC325"/>
    <mergeCell ref="A331:AC331"/>
    <mergeCell ref="A332:AC332"/>
    <mergeCell ref="A333:AC333"/>
    <mergeCell ref="A341:AC341"/>
    <mergeCell ref="A342:AC342"/>
    <mergeCell ref="A359:AC359"/>
    <mergeCell ref="A242:AC242"/>
    <mergeCell ref="A264:AC264"/>
    <mergeCell ref="A265:AC265"/>
    <mergeCell ref="A247:AC247"/>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13:AC213"/>
    <mergeCell ref="A214:AC214"/>
    <mergeCell ref="A215:AC215"/>
    <mergeCell ref="A216:AC216"/>
    <mergeCell ref="A217:AC217"/>
    <mergeCell ref="A218:AC218"/>
    <mergeCell ref="A268:AC268"/>
    <mergeCell ref="A269:AC269"/>
    <mergeCell ref="A270:AC270"/>
    <mergeCell ref="A271:AC271"/>
    <mergeCell ref="A243:AC243"/>
    <mergeCell ref="A251:AC251"/>
    <mergeCell ref="A252:AC252"/>
    <mergeCell ref="A237:AC237"/>
    <mergeCell ref="A238:AC238"/>
    <mergeCell ref="A239:AC239"/>
    <mergeCell ref="A240:AC240"/>
    <mergeCell ref="A235:AC235"/>
    <mergeCell ref="A236:AC236"/>
    <mergeCell ref="A222:AC222"/>
    <mergeCell ref="A223:AC223"/>
    <mergeCell ref="A224:AC224"/>
    <mergeCell ref="A241:AC241"/>
    <mergeCell ref="A225:AC225"/>
    <mergeCell ref="A226:AC226"/>
    <mergeCell ref="A227:AC227"/>
    <mergeCell ref="A228:AD228"/>
    <mergeCell ref="A229:AD229"/>
    <mergeCell ref="A232:AE232"/>
    <mergeCell ref="A244:AC244"/>
    <mergeCell ref="A245:AC245"/>
    <mergeCell ref="A246:AC246"/>
    <mergeCell ref="A219:AD219"/>
    <mergeCell ref="A220:AD220"/>
    <mergeCell ref="A196:AC196"/>
    <mergeCell ref="A197:AC197"/>
    <mergeCell ref="A198:AC198"/>
    <mergeCell ref="A199:AC199"/>
    <mergeCell ref="A200:AC200"/>
    <mergeCell ref="A201:AC201"/>
    <mergeCell ref="A183:AC183"/>
    <mergeCell ref="A184:AC184"/>
    <mergeCell ref="A185:AC185"/>
    <mergeCell ref="A178:AC178"/>
    <mergeCell ref="A179:AC179"/>
    <mergeCell ref="A180:AD180"/>
    <mergeCell ref="A181:AD181"/>
    <mergeCell ref="A186:AC186"/>
    <mergeCell ref="A187:AC187"/>
    <mergeCell ref="A188:AC188"/>
    <mergeCell ref="A189:AD189"/>
    <mergeCell ref="A190:AD190"/>
    <mergeCell ref="A193:AE193"/>
    <mergeCell ref="A208:AC208"/>
    <mergeCell ref="A209:AC209"/>
    <mergeCell ref="A210:AC210"/>
    <mergeCell ref="A211:AC211"/>
    <mergeCell ref="A212:AC212"/>
    <mergeCell ref="A202:AC202"/>
    <mergeCell ref="A203:AC203"/>
    <mergeCell ref="A204:AC204"/>
    <mergeCell ref="A205:AC205"/>
    <mergeCell ref="A206:AC206"/>
    <mergeCell ref="A207:AC207"/>
    <mergeCell ref="A173:AC173"/>
    <mergeCell ref="A167:AC167"/>
    <mergeCell ref="A168:AC168"/>
    <mergeCell ref="A169:AC169"/>
    <mergeCell ref="A170:AC170"/>
    <mergeCell ref="A171:AC171"/>
    <mergeCell ref="A172:AC172"/>
    <mergeCell ref="A163:AC163"/>
    <mergeCell ref="A164:AC164"/>
    <mergeCell ref="A165:AC165"/>
    <mergeCell ref="A166:AC166"/>
    <mergeCell ref="A174:AC174"/>
    <mergeCell ref="A175:AC175"/>
    <mergeCell ref="A176:AC176"/>
    <mergeCell ref="A177:AC177"/>
    <mergeCell ref="A138:AC138"/>
    <mergeCell ref="A139:AC139"/>
    <mergeCell ref="A140:AC140"/>
    <mergeCell ref="A141:AC141"/>
    <mergeCell ref="A142:AC142"/>
    <mergeCell ref="A143:AC143"/>
    <mergeCell ref="A150:AC150"/>
    <mergeCell ref="A151:AC151"/>
    <mergeCell ref="A152:AC152"/>
    <mergeCell ref="A144:AC144"/>
    <mergeCell ref="A145:AC145"/>
    <mergeCell ref="A146:AC146"/>
    <mergeCell ref="A147:AD147"/>
    <mergeCell ref="A148:AD148"/>
    <mergeCell ref="A153:AC153"/>
    <mergeCell ref="A154:AC154"/>
    <mergeCell ref="A155:AC155"/>
    <mergeCell ref="A156:AD156"/>
    <mergeCell ref="A157:AD157"/>
    <mergeCell ref="A160:AE160"/>
    <mergeCell ref="A111:AC111"/>
    <mergeCell ref="A96:AC96"/>
    <mergeCell ref="A97:AC97"/>
    <mergeCell ref="A98:AC98"/>
    <mergeCell ref="A99:AD99"/>
    <mergeCell ref="A100:AD100"/>
    <mergeCell ref="A103:AE103"/>
    <mergeCell ref="A112:AC112"/>
    <mergeCell ref="A113:AC113"/>
    <mergeCell ref="A132:AC132"/>
    <mergeCell ref="A133:AC133"/>
    <mergeCell ref="A134:AC134"/>
    <mergeCell ref="A135:AC135"/>
    <mergeCell ref="A136:AC136"/>
    <mergeCell ref="A137:AC137"/>
    <mergeCell ref="A131:AC131"/>
    <mergeCell ref="A118:AC118"/>
    <mergeCell ref="A119:AC119"/>
    <mergeCell ref="A120:AC120"/>
    <mergeCell ref="A116:AD116"/>
    <mergeCell ref="A121:AC121"/>
    <mergeCell ref="A122:AC122"/>
    <mergeCell ref="A123:AC123"/>
    <mergeCell ref="A124:AD124"/>
    <mergeCell ref="A125:AD125"/>
    <mergeCell ref="A128:AE128"/>
    <mergeCell ref="A62:AC62"/>
    <mergeCell ref="A63:AC63"/>
    <mergeCell ref="A64:AC64"/>
    <mergeCell ref="A65:AC65"/>
    <mergeCell ref="A66:AC66"/>
    <mergeCell ref="A114:AC114"/>
    <mergeCell ref="A115:AD115"/>
    <mergeCell ref="A71:AC71"/>
    <mergeCell ref="A72:AC72"/>
    <mergeCell ref="A73:AC73"/>
    <mergeCell ref="A84:AC84"/>
    <mergeCell ref="A85:AC85"/>
    <mergeCell ref="A86:AC86"/>
    <mergeCell ref="A74:AC74"/>
    <mergeCell ref="A75:AC75"/>
    <mergeCell ref="A76:AC76"/>
    <mergeCell ref="A77:AD77"/>
    <mergeCell ref="A78:AD78"/>
    <mergeCell ref="A81:AE81"/>
    <mergeCell ref="A87:AC87"/>
    <mergeCell ref="A88:AC88"/>
    <mergeCell ref="A89:AC89"/>
    <mergeCell ref="A90:AD90"/>
    <mergeCell ref="A91:AD91"/>
    <mergeCell ref="A106:AC106"/>
    <mergeCell ref="A107:AC107"/>
    <mergeCell ref="A108:AC108"/>
    <mergeCell ref="A93:AC93"/>
    <mergeCell ref="A94:AC94"/>
    <mergeCell ref="A95:AC95"/>
    <mergeCell ref="A109:AC109"/>
    <mergeCell ref="A110:AC110"/>
    <mergeCell ref="A67:AC67"/>
    <mergeCell ref="A68:AD68"/>
    <mergeCell ref="A69:AD69"/>
    <mergeCell ref="A38:AC38"/>
    <mergeCell ref="A39:AC39"/>
    <mergeCell ref="A40:AC40"/>
    <mergeCell ref="A28:AC28"/>
    <mergeCell ref="A29:AC29"/>
    <mergeCell ref="A30:AC30"/>
    <mergeCell ref="A31:AC31"/>
    <mergeCell ref="A32:AC32"/>
    <mergeCell ref="A33:AC33"/>
    <mergeCell ref="A34:AC34"/>
    <mergeCell ref="A35:AD35"/>
    <mergeCell ref="A36:AD36"/>
    <mergeCell ref="A41:AC41"/>
    <mergeCell ref="A42:AC42"/>
    <mergeCell ref="A43:AC43"/>
    <mergeCell ref="A44:AD44"/>
    <mergeCell ref="A45:AD45"/>
    <mergeCell ref="A48:AE48"/>
    <mergeCell ref="A57:AC57"/>
    <mergeCell ref="A58:AC58"/>
    <mergeCell ref="A59:AC59"/>
    <mergeCell ref="A60:AC60"/>
    <mergeCell ref="A61:AC61"/>
    <mergeCell ref="A51:AC51"/>
    <mergeCell ref="A52:AC52"/>
    <mergeCell ref="A53:AC53"/>
    <mergeCell ref="A54:AC54"/>
    <mergeCell ref="A55:AC55"/>
    <mergeCell ref="A56:AC56"/>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314:AC314"/>
    <mergeCell ref="A543:AC543"/>
    <mergeCell ref="A544:AC544"/>
    <mergeCell ref="A569:AC569"/>
    <mergeCell ref="A306:AC306"/>
    <mergeCell ref="A307:AC307"/>
    <mergeCell ref="A296:AC296"/>
    <mergeCell ref="A297:AC297"/>
    <mergeCell ref="A298:AC298"/>
    <mergeCell ref="A299:AC299"/>
    <mergeCell ref="A300:AC300"/>
    <mergeCell ref="A343:AC343"/>
    <mergeCell ref="A344:AC344"/>
    <mergeCell ref="A345:AC345"/>
    <mergeCell ref="A346:AC346"/>
    <mergeCell ref="A347:AD347"/>
    <mergeCell ref="A348:AD348"/>
    <mergeCell ref="A351:AE351"/>
    <mergeCell ref="A337:AC337"/>
    <mergeCell ref="A570:AC570"/>
    <mergeCell ref="A571:AC571"/>
    <mergeCell ref="A565:AC565"/>
    <mergeCell ref="A568:AC568"/>
    <mergeCell ref="A559:AC559"/>
    <mergeCell ref="A560:AC560"/>
    <mergeCell ref="A555:AC555"/>
    <mergeCell ref="A556:AC556"/>
    <mergeCell ref="A557:AC557"/>
    <mergeCell ref="A558:AC558"/>
    <mergeCell ref="A552:AD552"/>
    <mergeCell ref="A553:AD553"/>
    <mergeCell ref="A561:AD561"/>
    <mergeCell ref="A562:AD562"/>
    <mergeCell ref="A572:AC572"/>
    <mergeCell ref="A660:AC660"/>
    <mergeCell ref="A661:AC661"/>
    <mergeCell ref="A606:AC606"/>
    <mergeCell ref="A573:AC573"/>
    <mergeCell ref="A574:AC574"/>
    <mergeCell ref="A581:AC581"/>
    <mergeCell ref="A582:AC582"/>
    <mergeCell ref="A583:AC583"/>
    <mergeCell ref="A584:AC584"/>
    <mergeCell ref="A586:AC586"/>
    <mergeCell ref="A587:AC587"/>
    <mergeCell ref="A588:AD588"/>
    <mergeCell ref="A589:AD589"/>
    <mergeCell ref="A601:AC601"/>
    <mergeCell ref="A604:AC604"/>
    <mergeCell ref="A605:AC605"/>
    <mergeCell ref="A594:AC594"/>
    <mergeCell ref="A698:AC698"/>
    <mergeCell ref="A699:AC699"/>
    <mergeCell ref="A919:AC919"/>
    <mergeCell ref="A928:AC928"/>
    <mergeCell ref="A933:AC933"/>
    <mergeCell ref="A720:AC720"/>
    <mergeCell ref="A722:AC722"/>
    <mergeCell ref="A723:AC723"/>
    <mergeCell ref="A727:AD727"/>
    <mergeCell ref="A736:AD736"/>
    <mergeCell ref="A705:AC705"/>
    <mergeCell ref="A706:AC706"/>
    <mergeCell ref="A707:AC707"/>
    <mergeCell ref="A714:AC714"/>
    <mergeCell ref="A715:AC715"/>
    <mergeCell ref="A762:AC762"/>
    <mergeCell ref="A763:AC763"/>
    <mergeCell ref="A764:AC764"/>
    <mergeCell ref="A753:AC753"/>
    <mergeCell ref="A754:AC754"/>
    <mergeCell ref="A747:AC747"/>
    <mergeCell ref="A748:AC748"/>
    <mergeCell ref="A749:AC749"/>
    <mergeCell ref="A716:AC716"/>
    <mergeCell ref="A711:AC711"/>
    <mergeCell ref="A790:AC790"/>
    <mergeCell ref="A793:AC793"/>
    <mergeCell ref="A806:AC806"/>
    <mergeCell ref="A807:AC807"/>
    <mergeCell ref="A755:AC755"/>
    <mergeCell ref="A756:AC756"/>
    <mergeCell ref="A757:AC757"/>
    <mergeCell ref="A997:AC997"/>
    <mergeCell ref="A1006:AC1006"/>
    <mergeCell ref="A1011:AC1011"/>
    <mergeCell ref="A1034:AC1034"/>
    <mergeCell ref="A915:AC915"/>
    <mergeCell ref="A916:AC916"/>
    <mergeCell ref="A936:AC936"/>
    <mergeCell ref="A937:AC937"/>
    <mergeCell ref="A924:AC924"/>
    <mergeCell ref="A925:AC925"/>
    <mergeCell ref="A926:AC926"/>
    <mergeCell ref="A927:AC927"/>
    <mergeCell ref="A917:AC917"/>
    <mergeCell ref="A918:AC918"/>
    <mergeCell ref="A923:AC923"/>
    <mergeCell ref="A954:AC954"/>
    <mergeCell ref="A941:AC941"/>
    <mergeCell ref="A942:AC942"/>
    <mergeCell ref="A943:AC943"/>
    <mergeCell ref="A944:AC944"/>
    <mergeCell ref="A945:AC945"/>
    <mergeCell ref="A970:AC970"/>
    <mergeCell ref="A971:AC971"/>
    <mergeCell ref="A964:AC964"/>
    <mergeCell ref="A965:AC965"/>
    <mergeCell ref="A966:AC966"/>
    <mergeCell ref="A967:AC967"/>
    <mergeCell ref="A968:AC968"/>
    <mergeCell ref="A969:AC969"/>
    <mergeCell ref="A958:AC958"/>
    <mergeCell ref="A959:AC959"/>
    <mergeCell ref="A960:AC960"/>
    <mergeCell ref="A1397:AC1397"/>
    <mergeCell ref="A1426:AC1426"/>
    <mergeCell ref="A1449:AC1449"/>
    <mergeCell ref="A1318:AC1318"/>
    <mergeCell ref="A1309:AC1309"/>
    <mergeCell ref="A1310:AC1310"/>
    <mergeCell ref="A1311:AC1311"/>
    <mergeCell ref="A1312:AC1312"/>
    <mergeCell ref="A1313:AC1313"/>
    <mergeCell ref="A1292:AC1292"/>
    <mergeCell ref="A1293:AC1293"/>
    <mergeCell ref="A1294:AC1294"/>
    <mergeCell ref="A1295:AC1295"/>
    <mergeCell ref="A1274:AC1274"/>
    <mergeCell ref="A1277:AC1277"/>
    <mergeCell ref="A1278:AC1278"/>
    <mergeCell ref="A1279:AC1279"/>
    <mergeCell ref="A1303:AC1303"/>
    <mergeCell ref="A1304:AC1304"/>
    <mergeCell ref="A1305:AC1305"/>
    <mergeCell ref="A1306:AC1306"/>
    <mergeCell ref="A1307:AC1307"/>
    <mergeCell ref="A1296:AD1296"/>
    <mergeCell ref="A1284:AC1284"/>
    <mergeCell ref="A1285:AC1285"/>
    <mergeCell ref="A1288:AD1288"/>
    <mergeCell ref="A1364:AC1364"/>
    <mergeCell ref="A1308:AC1308"/>
    <mergeCell ref="A1300:AC1300"/>
    <mergeCell ref="A1355:AC1355"/>
    <mergeCell ref="A1358:AC1358"/>
    <mergeCell ref="A1360:AD1360"/>
    <mergeCell ref="A1389:AC1389"/>
    <mergeCell ref="A1391:AD1391"/>
    <mergeCell ref="A1398:AC1398"/>
    <mergeCell ref="A1261:AD1261"/>
    <mergeCell ref="A1270:AD1270"/>
    <mergeCell ref="A1287:AD1287"/>
    <mergeCell ref="A1465:AC1465"/>
    <mergeCell ref="A1474:AC1474"/>
    <mergeCell ref="A1479:AC1479"/>
    <mergeCell ref="A1545:AC1545"/>
    <mergeCell ref="A1554:AC1554"/>
    <mergeCell ref="A1559:AC1559"/>
    <mergeCell ref="A1386:AC1386"/>
    <mergeCell ref="A1387:AC1387"/>
    <mergeCell ref="A1388:AC1388"/>
    <mergeCell ref="A1408:AC1408"/>
    <mergeCell ref="A1409:AC1409"/>
    <mergeCell ref="A1410:AC1410"/>
    <mergeCell ref="A1411:AC1411"/>
    <mergeCell ref="A1412:AC1412"/>
    <mergeCell ref="A1413:AC1413"/>
    <mergeCell ref="A1407:AC1407"/>
    <mergeCell ref="A1438:AC1438"/>
    <mergeCell ref="A1439:AC1439"/>
    <mergeCell ref="A1440:AC1440"/>
    <mergeCell ref="A1441:AC1441"/>
    <mergeCell ref="A1442:AC1442"/>
    <mergeCell ref="A1443:AC1443"/>
    <mergeCell ref="A1435:AC1435"/>
    <mergeCell ref="A1394:AC1394"/>
    <mergeCell ref="A1395:AC1395"/>
    <mergeCell ref="A1396:AC1396"/>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8860-C0E2-4AE3-A3A9-56FDDC4BB157}">
  <dimension ref="A1:S70"/>
  <sheetViews>
    <sheetView showGridLines="0"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 min="18" max="18" width="27" bestFit="1" customWidth="1"/>
  </cols>
  <sheetData>
    <row r="1" spans="1:19" ht="18" customHeight="1">
      <c r="A1" s="200"/>
      <c r="B1" s="200"/>
      <c r="C1" s="200"/>
      <c r="D1" s="200"/>
      <c r="E1" s="200"/>
      <c r="F1" s="64"/>
      <c r="G1" s="200"/>
    </row>
    <row r="2" spans="1:19" ht="18" customHeight="1">
      <c r="A2" s="324" t="s">
        <v>2659</v>
      </c>
      <c r="B2" s="324"/>
      <c r="C2" s="324"/>
      <c r="D2" s="324"/>
      <c r="E2" s="324"/>
      <c r="F2" s="324"/>
      <c r="G2" s="324"/>
      <c r="H2" s="324"/>
      <c r="I2" s="324"/>
      <c r="J2" s="324"/>
      <c r="K2" s="324"/>
      <c r="L2" s="324"/>
    </row>
    <row r="3" spans="1:19" ht="18" customHeight="1">
      <c r="A3" s="324" t="s">
        <v>7</v>
      </c>
      <c r="B3" s="324"/>
      <c r="C3" s="324"/>
      <c r="D3" s="324"/>
      <c r="E3" s="324"/>
      <c r="F3" s="324"/>
      <c r="G3" s="324"/>
      <c r="H3" s="324"/>
      <c r="I3" s="324"/>
      <c r="J3" s="324"/>
      <c r="K3" s="324"/>
      <c r="L3" s="324"/>
    </row>
    <row r="4" spans="1:19" ht="18" customHeight="1">
      <c r="A4" s="116"/>
      <c r="B4" s="116"/>
      <c r="C4" s="116"/>
      <c r="D4" s="116"/>
      <c r="E4" s="116"/>
      <c r="F4" s="116"/>
      <c r="G4" s="116"/>
    </row>
    <row r="5" spans="1:19" ht="18" customHeight="1">
      <c r="A5" s="325" t="str">
        <f>IGOT!C5</f>
        <v>Fondo de Víctimas de la Ciudad de México</v>
      </c>
      <c r="B5" s="325"/>
      <c r="C5" s="325"/>
      <c r="D5" s="325"/>
      <c r="E5" s="325"/>
      <c r="F5" s="325"/>
      <c r="G5" s="325"/>
      <c r="H5" s="325"/>
      <c r="I5" s="325"/>
      <c r="J5" s="325"/>
      <c r="K5" s="325"/>
      <c r="L5" s="325"/>
    </row>
    <row r="6" spans="1:19" ht="18" customHeight="1">
      <c r="A6" s="200"/>
      <c r="B6" s="200"/>
      <c r="C6" s="200"/>
      <c r="D6" s="200"/>
      <c r="E6" s="200"/>
      <c r="F6" s="64"/>
      <c r="G6" s="200"/>
    </row>
    <row r="7" spans="1:19" ht="18" customHeight="1" thickBot="1">
      <c r="A7" s="200"/>
      <c r="B7" s="64"/>
      <c r="C7" s="117" t="s">
        <v>2660</v>
      </c>
      <c r="D7" s="64"/>
      <c r="E7" s="200"/>
      <c r="F7" s="118"/>
      <c r="G7" s="64"/>
    </row>
    <row r="8" spans="1:19" ht="18" customHeight="1" thickBot="1">
      <c r="A8" s="64"/>
      <c r="B8" s="119"/>
      <c r="C8" s="120">
        <f>'Artículo 121 (cálculo PI)'!AC17</f>
        <v>21</v>
      </c>
      <c r="D8" s="118"/>
      <c r="E8" s="121"/>
      <c r="F8" s="121"/>
      <c r="G8" s="118"/>
    </row>
    <row r="9" spans="1:19" ht="18" customHeight="1" thickBot="1">
      <c r="A9" s="64"/>
      <c r="B9" s="200"/>
      <c r="C9" s="200"/>
      <c r="D9" s="200"/>
      <c r="E9" s="200"/>
      <c r="F9" s="64"/>
      <c r="G9" s="200"/>
    </row>
    <row r="10" spans="1:19" ht="18" customHeight="1" thickBot="1">
      <c r="A10" s="326" t="s">
        <v>1818</v>
      </c>
      <c r="B10" s="327" t="s">
        <v>44</v>
      </c>
      <c r="C10" s="327"/>
      <c r="D10" s="118"/>
      <c r="E10" s="328" t="s">
        <v>45</v>
      </c>
      <c r="F10" s="328"/>
      <c r="G10" s="118"/>
      <c r="S10" s="73"/>
    </row>
    <row r="11" spans="1:19" ht="54" customHeight="1" thickBot="1">
      <c r="A11" s="326"/>
      <c r="B11" s="122" t="s">
        <v>2661</v>
      </c>
      <c r="C11" s="123" t="s">
        <v>2662</v>
      </c>
      <c r="D11" s="124"/>
      <c r="E11" s="125" t="s">
        <v>2661</v>
      </c>
      <c r="F11" s="126" t="s">
        <v>2662</v>
      </c>
      <c r="G11" s="124"/>
      <c r="S11" s="73"/>
    </row>
    <row r="12" spans="1:19" ht="18" customHeight="1" thickBot="1">
      <c r="A12" s="127" t="s">
        <v>2663</v>
      </c>
      <c r="B12" s="128">
        <f>'Artículo 121 (cálculo PI)'!AE35</f>
        <v>4.7619047619047619</v>
      </c>
      <c r="C12" s="128">
        <f>IF('Artículo 121 (cálculo PI)'!C11=0, "N/A",B12/(1/$C$8))</f>
        <v>100</v>
      </c>
      <c r="D12" s="129"/>
      <c r="E12" s="128">
        <f>'Artículo 121 (cálculo PI)'!AE44</f>
        <v>4.7619047619047619</v>
      </c>
      <c r="F12" s="128">
        <f>IF('Artículo 121 (cálculo PI)'!C11=0, "N/A",E12/(1/$C$8))</f>
        <v>100</v>
      </c>
      <c r="G12" s="121"/>
      <c r="H12" s="73"/>
      <c r="S12" s="73"/>
    </row>
    <row r="13" spans="1:19" ht="18" customHeight="1" thickBot="1">
      <c r="A13" s="130" t="s">
        <v>2664</v>
      </c>
      <c r="B13" s="131">
        <f>'Artículo 121 (cálculo PI)'!AE68</f>
        <v>4.761904761904761</v>
      </c>
      <c r="C13" s="131">
        <f>IF('Artículo 121 (cálculo PI)'!D11=0, "N/A",B13/(1/$C$8))</f>
        <v>99.999999999999986</v>
      </c>
      <c r="D13" s="129"/>
      <c r="E13" s="128">
        <f>'Artículo 121 (cálculo PI)'!AE77</f>
        <v>4.7619047619047619</v>
      </c>
      <c r="F13" s="131">
        <f>IF('Artículo 121 (cálculo PI)'!D11=0, "N/A",E13/(1/$C$8))</f>
        <v>100</v>
      </c>
      <c r="G13" s="121"/>
      <c r="H13" s="73"/>
      <c r="S13" s="73"/>
    </row>
    <row r="14" spans="1:19" ht="18" customHeight="1" thickBot="1">
      <c r="A14" s="127" t="s">
        <v>2665</v>
      </c>
      <c r="B14" s="131">
        <f>'Artículo 121 (cálculo PI)'!AE90</f>
        <v>4.7619047619047619</v>
      </c>
      <c r="C14" s="131">
        <f>IF('Artículo 121 (cálculo PI)'!E11=0, "N/A",B14/(1/$C$8))</f>
        <v>100</v>
      </c>
      <c r="D14" s="129"/>
      <c r="E14" s="128">
        <f>'Artículo 121 (cálculo PI)'!AE99</f>
        <v>4.7619047619047619</v>
      </c>
      <c r="F14" s="131">
        <f>IF('Artículo 121 (cálculo PI)'!E11=0, "N/A",E14/(1/$C$8))</f>
        <v>100</v>
      </c>
      <c r="G14" s="121"/>
      <c r="H14" s="73"/>
      <c r="S14" s="73"/>
    </row>
    <row r="15" spans="1:19" ht="18" customHeight="1" thickBot="1">
      <c r="A15" s="130" t="s">
        <v>2666</v>
      </c>
      <c r="B15" s="131">
        <f>'Artículo 121 (cálculo PI)'!AE115</f>
        <v>2.9761904761904758</v>
      </c>
      <c r="C15" s="131">
        <f>IF('Artículo 121 (cálculo PI)'!F11=0, "N/A",B15/(1/$C$8))</f>
        <v>62.499999999999993</v>
      </c>
      <c r="D15" s="121"/>
      <c r="E15" s="128">
        <f>'Artículo 121 (cálculo PI)'!AE124</f>
        <v>4.2857142857142856</v>
      </c>
      <c r="F15" s="131">
        <f>IF('Artículo 121 (cálculo PI)'!F11=0, "N/A",E15/(1/$C$8))</f>
        <v>90</v>
      </c>
      <c r="G15" s="121"/>
      <c r="H15" s="73"/>
      <c r="S15" s="73"/>
    </row>
    <row r="16" spans="1:19" ht="18" customHeight="1" thickBot="1">
      <c r="A16" s="127" t="s">
        <v>2667</v>
      </c>
      <c r="B16" s="131">
        <f>'Artículo 121 (cálculo PI)'!AE147</f>
        <v>2.6984126984126973</v>
      </c>
      <c r="C16" s="131">
        <f>IF('Artículo 121 (cálculo PI)'!G11=0, "N/A",B16/(1/$C$8))</f>
        <v>56.666666666666643</v>
      </c>
      <c r="D16" s="121"/>
      <c r="E16" s="128">
        <f>'Artículo 121 (cálculo PI)'!AE156</f>
        <v>4.7619047619047619</v>
      </c>
      <c r="F16" s="131">
        <f>IF('Artículo 121 (cálculo PI)'!G11=0, "N/A",E16/(1/$C$8))</f>
        <v>100</v>
      </c>
      <c r="G16" s="121"/>
      <c r="H16" s="73"/>
      <c r="S16" s="73"/>
    </row>
    <row r="17" spans="1:19" ht="18" customHeight="1" thickBot="1">
      <c r="A17" s="130" t="s">
        <v>2668</v>
      </c>
      <c r="B17" s="131">
        <f>'Artículo 121 (cálculo PI)'!AE180</f>
        <v>2.6785714285714279</v>
      </c>
      <c r="C17" s="131">
        <f>IF('Artículo 121 (cálculo PI)'!H11=0, "N/A",B17/(1/$C$8))</f>
        <v>56.249999999999993</v>
      </c>
      <c r="D17" s="121"/>
      <c r="E17" s="128">
        <f>'Artículo 121 (cálculo PI)'!AE189</f>
        <v>4.2857142857142856</v>
      </c>
      <c r="F17" s="131">
        <f>IF('Artículo 121 (cálculo PI)'!H11=0, "N/A",E17/(1/$C$8))</f>
        <v>90</v>
      </c>
      <c r="G17" s="121"/>
      <c r="H17" s="73"/>
      <c r="S17" s="73"/>
    </row>
    <row r="18" spans="1:19" ht="18" customHeight="1" thickBot="1">
      <c r="A18" s="127" t="s">
        <v>2669</v>
      </c>
      <c r="B18" s="131">
        <f>'Artículo 121 (cálculo PI)'!AE219</f>
        <v>0</v>
      </c>
      <c r="C18" s="131" t="str">
        <f>IF('Artículo 121 (cálculo PI)'!I11=0, "N/A",B18/(1/$C$8))</f>
        <v>N/A</v>
      </c>
      <c r="D18" s="121"/>
      <c r="E18" s="128">
        <f>'Artículo 121 (cálculo PI)'!AE228</f>
        <v>0</v>
      </c>
      <c r="F18" s="131" t="str">
        <f>IF('Artículo 121 (cálculo PI)'!I11=0, "N/A",E18/(1/$C$8))</f>
        <v>N/A</v>
      </c>
      <c r="G18" s="121"/>
      <c r="H18" s="73"/>
      <c r="S18" s="73"/>
    </row>
    <row r="19" spans="1:19" ht="18" customHeight="1" thickBot="1">
      <c r="A19" s="130" t="s">
        <v>2670</v>
      </c>
      <c r="B19" s="131">
        <f>'Artículo 121 (cálculo PI)'!AE248</f>
        <v>4.7619047619047619</v>
      </c>
      <c r="C19" s="131">
        <f>IF('Artículo 121 (cálculo PI)'!J11=0, "N/A",B19/(1/$C$8))</f>
        <v>100</v>
      </c>
      <c r="D19" s="121"/>
      <c r="E19" s="128">
        <f>'Artículo 121 (cálculo PI)'!AE257</f>
        <v>4.2857142857142856</v>
      </c>
      <c r="F19" s="131">
        <f>IF('Artículo 121 (cálculo PI)'!J11=0, "N/A",E19/(1/$C$8))</f>
        <v>90</v>
      </c>
      <c r="G19" s="121"/>
      <c r="H19" s="73"/>
      <c r="S19" s="73"/>
    </row>
    <row r="20" spans="1:19" ht="18" customHeight="1" thickBot="1">
      <c r="A20" s="127" t="s">
        <v>2671</v>
      </c>
      <c r="B20" s="131">
        <f>'Artículo 121 (cálculo PI)'!AE338</f>
        <v>0</v>
      </c>
      <c r="C20" s="131" t="str">
        <f>IF('Artículo 121 (cálculo PI)'!K11=0, "N/A",B20/(1/$C$8))</f>
        <v>N/A</v>
      </c>
      <c r="D20" s="121"/>
      <c r="E20" s="128">
        <f>'Artículo 121 (cálculo PI)'!AE347</f>
        <v>0</v>
      </c>
      <c r="F20" s="131" t="str">
        <f>IF('Artículo 121 (cálculo PI)'!K11=0, "N/A",E20/(1/$C$8))</f>
        <v>N/A</v>
      </c>
      <c r="G20" s="121"/>
      <c r="H20" s="73"/>
      <c r="S20" s="73"/>
    </row>
    <row r="21" spans="1:19" ht="18" customHeight="1" thickBot="1">
      <c r="A21" s="130" t="s">
        <v>2672</v>
      </c>
      <c r="B21" s="131">
        <f>'Artículo 121 (cálculo PI)'!AE383</f>
        <v>0</v>
      </c>
      <c r="C21" s="131" t="str">
        <f>IF('Artículo 121 (cálculo PI)'!L11=0, "N/A",B21/(1/$C$8))</f>
        <v>N/A</v>
      </c>
      <c r="D21" s="121"/>
      <c r="E21" s="128">
        <f>'Artículo 121 (cálculo PI)'!AE392</f>
        <v>0</v>
      </c>
      <c r="F21" s="131" t="str">
        <f>IF('Artículo 121 (cálculo PI)'!L11=0, "N/A",E21/(1/$C$8))</f>
        <v>N/A</v>
      </c>
      <c r="G21" s="121"/>
      <c r="H21" s="73"/>
      <c r="S21" s="73"/>
    </row>
    <row r="22" spans="1:19" ht="18" customHeight="1" thickBot="1">
      <c r="A22" s="127" t="s">
        <v>2673</v>
      </c>
      <c r="B22" s="131">
        <f>'Artículo 121 (cálculo PI)'!AE422</f>
        <v>0</v>
      </c>
      <c r="C22" s="131" t="str">
        <f>IF('Artículo 121 (cálculo PI)'!M11=0, "N/A",B22/(1/$C$8))</f>
        <v>N/A</v>
      </c>
      <c r="D22" s="121"/>
      <c r="E22" s="128">
        <f>'Artículo 121 (cálculo PI)'!AE431</f>
        <v>0</v>
      </c>
      <c r="F22" s="131" t="str">
        <f>IF('Artículo 121 (cálculo PI)'!M11=0, "N/A",E22/(1/$C$8))</f>
        <v>N/A</v>
      </c>
      <c r="G22" s="121"/>
      <c r="H22" s="73"/>
      <c r="S22" s="73"/>
    </row>
    <row r="23" spans="1:19" ht="18" customHeight="1" thickBot="1">
      <c r="A23" s="130" t="s">
        <v>2674</v>
      </c>
      <c r="B23" s="131">
        <f>'Artículo 121 (cálculo PI)'!AE454</f>
        <v>0</v>
      </c>
      <c r="C23" s="131" t="str">
        <f>IF('Artículo 121 (cálculo PI)'!N11=0, "N/A",B23/(1/$C$8))</f>
        <v>N/A</v>
      </c>
      <c r="D23" s="121"/>
      <c r="E23" s="128">
        <f>'Artículo 121 (cálculo PI)'!AE463</f>
        <v>0</v>
      </c>
      <c r="F23" s="131" t="str">
        <f>IF('Artículo 121 (cálculo PI)'!N11=0, "N/A",E23/(1/$C$8))</f>
        <v>N/A</v>
      </c>
      <c r="G23" s="121"/>
      <c r="H23" s="73"/>
      <c r="S23" s="73"/>
    </row>
    <row r="24" spans="1:19" ht="18" customHeight="1" thickBot="1">
      <c r="A24" s="127" t="s">
        <v>2675</v>
      </c>
      <c r="B24" s="131">
        <f>'Artículo 121 (cálculo PI)'!AE484</f>
        <v>0</v>
      </c>
      <c r="C24" s="131" t="str">
        <f>IF('Artículo 121 (cálculo PI)'!O11=0, "N/A",B24/(1/$C$8))</f>
        <v>N/A</v>
      </c>
      <c r="D24" s="121"/>
      <c r="E24" s="128">
        <f>'Artículo 121 (cálculo PI)'!AE493</f>
        <v>0</v>
      </c>
      <c r="F24" s="131" t="str">
        <f>IF('Artículo 121 (cálculo PI)'!O11=0, "N/A",E24/(1/$C$8))</f>
        <v>N/A</v>
      </c>
      <c r="G24" s="121"/>
      <c r="H24" s="73"/>
      <c r="S24" s="73"/>
    </row>
    <row r="25" spans="1:19" ht="18" customHeight="1" thickBot="1">
      <c r="A25" s="130" t="s">
        <v>2676</v>
      </c>
      <c r="B25" s="131">
        <f>'Artículo 121 (cálculo PI)'!AE513</f>
        <v>4.7619047619047619</v>
      </c>
      <c r="C25" s="131">
        <f>IF('Artículo 121 (cálculo PI)'!P11=0, "N/A",B25/(1/$C$8))</f>
        <v>100</v>
      </c>
      <c r="D25" s="121"/>
      <c r="E25" s="128">
        <f>'Artículo 121 (cálculo PI)'!AE522</f>
        <v>4.7619047619047619</v>
      </c>
      <c r="F25" s="131">
        <f>IF('Artículo 121 (cálculo PI)'!P11=0, "N/A",E25/(1/$C$8))</f>
        <v>100</v>
      </c>
      <c r="G25" s="121"/>
      <c r="H25" s="73"/>
      <c r="S25" s="73"/>
    </row>
    <row r="26" spans="1:19" ht="18" customHeight="1" thickBot="1">
      <c r="A26" s="127" t="s">
        <v>2677</v>
      </c>
      <c r="B26" s="131">
        <f>'Artículo 121 (cálculo PI)'!AE552</f>
        <v>0</v>
      </c>
      <c r="C26" s="131" t="str">
        <f>IF('Artículo 121 (cálculo PI)'!Q11=0, "N/A",B26/(1/$C$8))</f>
        <v>N/A</v>
      </c>
      <c r="D26" s="121"/>
      <c r="E26" s="128">
        <f>'Artículo 121 (cálculo PI)'!AE561</f>
        <v>0</v>
      </c>
      <c r="F26" s="131" t="str">
        <f>IF('Artículo 121 (cálculo PI)'!Q11=0, "N/A",E26/(1/$C$8))</f>
        <v>N/A</v>
      </c>
      <c r="G26" s="121"/>
      <c r="H26" s="73"/>
      <c r="S26" s="73"/>
    </row>
    <row r="27" spans="1:19" ht="18" customHeight="1" thickBot="1">
      <c r="A27" s="130" t="s">
        <v>2678</v>
      </c>
      <c r="B27" s="131">
        <f>'Artículo 121 (cálculo PI)'!AE588</f>
        <v>0</v>
      </c>
      <c r="C27" s="131" t="str">
        <f>IF('Artículo 121 (cálculo PI)'!R11=0, "N/A",B27/(1/$C$8))</f>
        <v>N/A</v>
      </c>
      <c r="D27" s="121"/>
      <c r="E27" s="128">
        <f>'Artículo 121 (cálculo PI)'!AE597</f>
        <v>0</v>
      </c>
      <c r="F27" s="131" t="str">
        <f>IF('Artículo 121 (cálculo PI)'!R11=0, "N/A",E27/(1/$C$8))</f>
        <v>N/A</v>
      </c>
      <c r="G27" s="121"/>
      <c r="H27" s="73"/>
      <c r="S27" s="73"/>
    </row>
    <row r="28" spans="1:19" ht="18" customHeight="1" thickBot="1">
      <c r="A28" s="127" t="s">
        <v>2679</v>
      </c>
      <c r="B28" s="131">
        <f>'Artículo 121 (cálculo PI)'!AE632</f>
        <v>0</v>
      </c>
      <c r="C28" s="131" t="str">
        <f>IF('Artículo 121 (cálculo PI)'!S11=0, "N/A",B28/(1/$C$8))</f>
        <v>N/A</v>
      </c>
      <c r="D28" s="121"/>
      <c r="E28" s="128">
        <f>'Artículo 121 (cálculo PI)'!AE641</f>
        <v>0</v>
      </c>
      <c r="F28" s="131" t="str">
        <f>IF('Artículo 121 (cálculo PI)'!S11=0, "N/A",E28/(1/$C$8))</f>
        <v>N/A</v>
      </c>
      <c r="G28" s="121"/>
      <c r="H28" s="73"/>
      <c r="S28" s="73"/>
    </row>
    <row r="29" spans="1:19" ht="18" customHeight="1" thickBot="1">
      <c r="A29" s="130" t="s">
        <v>2680</v>
      </c>
      <c r="B29" s="131">
        <f>'Artículo 121 (cálculo PI)'!AE672</f>
        <v>0</v>
      </c>
      <c r="C29" s="131" t="str">
        <f>IF('Artículo 121 (cálculo PI)'!T11=0, "N/A",B29/(1/$C$8))</f>
        <v>N/A</v>
      </c>
      <c r="D29" s="121"/>
      <c r="E29" s="128">
        <f>'Artículo 121 (cálculo PI)'!AE681</f>
        <v>0</v>
      </c>
      <c r="F29" s="131" t="str">
        <f>IF('Artículo 121 (cálculo PI)'!T11=0, "N/A",E29/(1/$C$8))</f>
        <v>N/A</v>
      </c>
      <c r="G29" s="121"/>
      <c r="H29" s="73"/>
      <c r="S29" s="73"/>
    </row>
    <row r="30" spans="1:19" ht="18" customHeight="1" thickBot="1">
      <c r="A30" s="127" t="s">
        <v>2681</v>
      </c>
      <c r="B30" s="131">
        <f>'Artículo 121 (cálculo PI)'!AE726</f>
        <v>0</v>
      </c>
      <c r="C30" s="131" t="str">
        <f>IF('Artículo 121 (cálculo PI)'!U11=0, "N/A",B30/(1/$C$8))</f>
        <v>N/A</v>
      </c>
      <c r="D30" s="121"/>
      <c r="E30" s="128">
        <f>'Artículo 121 (cálculo PI)'!AE735</f>
        <v>0</v>
      </c>
      <c r="F30" s="131" t="str">
        <f>IF('Artículo 121 (cálculo PI)'!U11=0, "N/A",E30/(1/$C$8))</f>
        <v>N/A</v>
      </c>
      <c r="G30" s="121"/>
      <c r="H30" s="73"/>
      <c r="S30" s="73"/>
    </row>
    <row r="31" spans="1:19" ht="18" customHeight="1" thickBot="1">
      <c r="A31" s="130" t="s">
        <v>2682</v>
      </c>
      <c r="B31" s="131">
        <f>'Artículo 121 (cálculo PI)'!AE777</f>
        <v>0</v>
      </c>
      <c r="C31" s="131" t="str">
        <f>IF('Artículo 121 (cálculo PI)'!V11=0, "N/A",B31/(1/$C$8))</f>
        <v>N/A</v>
      </c>
      <c r="D31" s="121"/>
      <c r="E31" s="128">
        <f>'Artículo 121 (cálculo PI)'!AE786</f>
        <v>0</v>
      </c>
      <c r="F31" s="131" t="str">
        <f>IF('Artículo 121 (cálculo PI)'!V11=0, "N/A",E31/(1/$C$8))</f>
        <v>N/A</v>
      </c>
      <c r="G31" s="121"/>
      <c r="H31" s="73"/>
      <c r="S31" s="73"/>
    </row>
    <row r="32" spans="1:19" ht="18" customHeight="1" thickBot="1">
      <c r="A32" s="127" t="s">
        <v>2683</v>
      </c>
      <c r="B32" s="131">
        <f>'Artículo 121 (cálculo PI)'!AE850</f>
        <v>4.7619047619047681</v>
      </c>
      <c r="C32" s="131">
        <f>IF('Artículo 121 (cálculo PI)'!W11=0, "N/A",B32/(1/$C$8))</f>
        <v>100.00000000000014</v>
      </c>
      <c r="D32" s="121"/>
      <c r="E32" s="128">
        <f>'Artículo 121 (cálculo PI)'!AE859</f>
        <v>4.7619047619047619</v>
      </c>
      <c r="F32" s="131">
        <f>IF('Artículo 121 (cálculo PI)'!W11=0, "N/A",E32/(1/$C$8))</f>
        <v>100</v>
      </c>
      <c r="G32" s="121"/>
      <c r="H32" s="73"/>
      <c r="S32" s="73"/>
    </row>
    <row r="33" spans="1:19" ht="18" customHeight="1" thickBot="1">
      <c r="A33" s="130" t="s">
        <v>2684</v>
      </c>
      <c r="B33" s="131">
        <f>'Artículo 121 (cálculo PI)'!AE877</f>
        <v>0</v>
      </c>
      <c r="C33" s="131" t="str">
        <f>IF('Artículo 121 (cálculo PI)'!X11=0, "N/A",B33/(1/$C$8))</f>
        <v>N/A</v>
      </c>
      <c r="D33" s="121"/>
      <c r="E33" s="128">
        <f>'Artículo 121 (cálculo PI)'!AE886</f>
        <v>0</v>
      </c>
      <c r="F33" s="131" t="str">
        <f>IF('Artículo 121 (cálculo PI)'!X11=0, "N/A",E33/(1/$C$8))</f>
        <v>N/A</v>
      </c>
      <c r="G33" s="121"/>
      <c r="H33" s="73"/>
      <c r="S33" s="73"/>
    </row>
    <row r="34" spans="1:19" ht="18" customHeight="1" thickBot="1">
      <c r="A34" s="127" t="s">
        <v>2685</v>
      </c>
      <c r="B34" s="131">
        <f>'Artículo 121 (cálculo PI)'!AE895</f>
        <v>0</v>
      </c>
      <c r="C34" s="131" t="str">
        <f>IF('Artículo 121 (cálculo PI)'!Y11=0, "N/A",B34/(1/$C$8))</f>
        <v>N/A</v>
      </c>
      <c r="D34" s="121"/>
      <c r="E34" s="128">
        <f>'Artículo 121 (cálculo PI)'!AE904</f>
        <v>0</v>
      </c>
      <c r="F34" s="131" t="str">
        <f>IF('Artículo 121 (cálculo PI)'!Y11=0, "N/A",E34/(1/$C$8))</f>
        <v>N/A</v>
      </c>
      <c r="G34" s="121"/>
      <c r="H34" s="73"/>
      <c r="S34" s="73"/>
    </row>
    <row r="35" spans="1:19" ht="18" customHeight="1" thickBot="1">
      <c r="A35" s="130" t="s">
        <v>2686</v>
      </c>
      <c r="B35" s="131">
        <f>'Artículo 121 (cálculo PI)'!AE938</f>
        <v>2.5641025641025661</v>
      </c>
      <c r="C35" s="131">
        <f>IF('Artículo 121 (cálculo PI)'!Z11=0, "N/A",B35/(1/$C$8))</f>
        <v>53.846153846153889</v>
      </c>
      <c r="D35" s="121"/>
      <c r="E35" s="128">
        <f>'Artículo 121 (cálculo PI)'!AE947</f>
        <v>4.2857142857142856</v>
      </c>
      <c r="F35" s="131">
        <f>IF('Artículo 121 (cálculo PI)'!Z11=0, "N/A",E35/(1/$C$8))</f>
        <v>90</v>
      </c>
      <c r="G35" s="121"/>
      <c r="H35" s="73"/>
      <c r="S35" s="73"/>
    </row>
    <row r="36" spans="1:19" ht="18" customHeight="1" thickBot="1">
      <c r="A36" s="127" t="s">
        <v>2687</v>
      </c>
      <c r="B36" s="131">
        <f>'Artículo 121 (cálculo PI)'!AE1013</f>
        <v>0</v>
      </c>
      <c r="C36" s="131" t="str">
        <f>IF('Artículo 121 (cálculo PI)'!AA11=0, "N/A",B36/(1/$C$8))</f>
        <v>N/A</v>
      </c>
      <c r="D36" s="121"/>
      <c r="E36" s="128">
        <f>'Artículo 121 (cálculo PI)'!AE1022</f>
        <v>0</v>
      </c>
      <c r="F36" s="131" t="str">
        <f>IF('Artículo 121 (cálculo PI)'!AA11=0, "N/A",E36/(1/$C$8))</f>
        <v>N/A</v>
      </c>
      <c r="G36" s="121"/>
      <c r="H36" s="73"/>
      <c r="S36" s="73"/>
    </row>
    <row r="37" spans="1:19" ht="18" customHeight="1" thickBot="1">
      <c r="A37" s="130" t="s">
        <v>2688</v>
      </c>
      <c r="B37" s="131">
        <f>'Artículo 121 (cálculo PI)'!AE1056</f>
        <v>2.5641025641025661</v>
      </c>
      <c r="C37" s="131">
        <f>IF('Artículo 121 (cálculo PI)'!AB11=0, "N/A",B37/(1/$C$8))</f>
        <v>53.846153846153889</v>
      </c>
      <c r="D37" s="121"/>
      <c r="E37" s="128">
        <f>'Artículo 121 (cálculo PI)'!AE1065</f>
        <v>4.2857142857142856</v>
      </c>
      <c r="F37" s="131">
        <f>IF('Artículo 121 (cálculo PI)'!AB11=0, "N/A",E37/(1/$C$8))</f>
        <v>90</v>
      </c>
      <c r="G37" s="121"/>
      <c r="H37" s="73"/>
      <c r="S37" s="73"/>
    </row>
    <row r="38" spans="1:19" ht="18" customHeight="1" thickBot="1">
      <c r="A38" s="127" t="s">
        <v>2689</v>
      </c>
      <c r="B38" s="131">
        <f>'Artículo 121 (cálculo PI)'!AE1089</f>
        <v>4.761904761904761</v>
      </c>
      <c r="C38" s="131">
        <f>IF('Artículo 121 (cálculo PI)'!AC11=0, "N/A",B38/(1/$C$8))</f>
        <v>99.999999999999986</v>
      </c>
      <c r="D38" s="121"/>
      <c r="E38" s="128">
        <f>'Artículo 121 (cálculo PI)'!AE1098</f>
        <v>4.7619047619047619</v>
      </c>
      <c r="F38" s="131">
        <f>IF('Artículo 121 (cálculo PI)'!AC11=0, "N/A",E38/(1/$C$8))</f>
        <v>100</v>
      </c>
      <c r="G38" s="121"/>
      <c r="H38" s="73"/>
      <c r="S38" s="73"/>
    </row>
    <row r="39" spans="1:19" ht="18" customHeight="1" thickBot="1">
      <c r="A39" s="130" t="s">
        <v>2690</v>
      </c>
      <c r="B39" s="131">
        <f>'Artículo 121 (cálculo PI)'!AE1128</f>
        <v>0</v>
      </c>
      <c r="C39" s="131" t="str">
        <f>IF('Artículo 121 (cálculo PI)'!C15=0, "N/A",B39/(1/$C$8))</f>
        <v>N/A</v>
      </c>
      <c r="D39" s="121"/>
      <c r="E39" s="128">
        <f>'Artículo 121 (cálculo PI)'!AE1137</f>
        <v>0</v>
      </c>
      <c r="F39" s="131" t="str">
        <f>IF('Artículo 121 (cálculo PI)'!C15=0, "N/A",E39/(1/$C$8))</f>
        <v>N/A</v>
      </c>
      <c r="G39" s="121"/>
      <c r="H39" s="73"/>
      <c r="S39" s="73"/>
    </row>
    <row r="40" spans="1:19" ht="18" customHeight="1" thickBot="1">
      <c r="A40" s="127" t="s">
        <v>2691</v>
      </c>
      <c r="B40" s="131">
        <f>'Artículo 121 (cálculo PI)'!AE1166</f>
        <v>0</v>
      </c>
      <c r="C40" s="131" t="str">
        <f>IF('Artículo 121 (cálculo PI)'!D15=0, "N/A",B40/(1/$C$8))</f>
        <v>N/A</v>
      </c>
      <c r="D40" s="121"/>
      <c r="E40" s="128">
        <f>'Artículo 121 (cálculo PI)'!AE1175</f>
        <v>0</v>
      </c>
      <c r="F40" s="131" t="str">
        <f>IF('Artículo 121 (cálculo PI)'!D15=0, "N/A",E40/(1/$C$8))</f>
        <v>N/A</v>
      </c>
      <c r="G40" s="121"/>
      <c r="H40" s="73"/>
      <c r="S40" s="73"/>
    </row>
    <row r="41" spans="1:19" ht="18" customHeight="1" thickBot="1">
      <c r="A41" s="130" t="s">
        <v>2692</v>
      </c>
      <c r="B41" s="131">
        <f>'Artículo 121 (cálculo PI)'!AE1261</f>
        <v>0</v>
      </c>
      <c r="C41" s="131" t="str">
        <f>IF('Artículo 121 (cálculo PI)'!E15=0, "N/A",B41/(1/$C$8))</f>
        <v>N/A</v>
      </c>
      <c r="D41" s="121"/>
      <c r="E41" s="128">
        <f>'Artículo 121 (cálculo PI)'!AE1270</f>
        <v>0</v>
      </c>
      <c r="F41" s="131" t="str">
        <f>IF('Artículo 121 (cálculo PI)'!E15=0, "N/A",E41/(1/$C$8))</f>
        <v>N/A</v>
      </c>
      <c r="G41" s="121"/>
      <c r="H41" s="73"/>
      <c r="S41" s="73"/>
    </row>
    <row r="42" spans="1:19" ht="18" customHeight="1" thickBot="1">
      <c r="A42" s="127" t="s">
        <v>2693</v>
      </c>
      <c r="B42" s="131">
        <f>'Artículo 121 (cálculo PI)'!AE1287</f>
        <v>3.1746031746031749</v>
      </c>
      <c r="C42" s="131">
        <f>IF('Artículo 121 (cálculo PI)'!F15=0, "N/A",B42/(1/$C$8))</f>
        <v>66.666666666666671</v>
      </c>
      <c r="D42" s="121"/>
      <c r="E42" s="128">
        <f>'Artículo 121 (cálculo PI)'!AE1296</f>
        <v>4.2857142857142856</v>
      </c>
      <c r="F42" s="131">
        <f>IF('Artículo 121 (cálculo PI)'!F15=0, "N/A",E42/(1/$C$8))</f>
        <v>90</v>
      </c>
      <c r="G42" s="121"/>
      <c r="H42" s="73"/>
      <c r="S42" s="73"/>
    </row>
    <row r="43" spans="1:19" ht="18" customHeight="1" thickBot="1">
      <c r="A43" s="130" t="s">
        <v>2694</v>
      </c>
      <c r="B43" s="131">
        <f>'Artículo 121 (cálculo PI)'!AE1314</f>
        <v>0</v>
      </c>
      <c r="C43" s="131" t="str">
        <f>IF('Artículo 121 (cálculo PI)'!G15=0, "N/A",B43/(1/$C$8))</f>
        <v>N/A</v>
      </c>
      <c r="D43" s="121"/>
      <c r="E43" s="128">
        <f>'Artículo 121 (cálculo PI)'!AE1323</f>
        <v>0</v>
      </c>
      <c r="F43" s="131" t="str">
        <f>IF('Artículo 121 (cálculo PI)'!G15=0, "N/A",E43/(1/$C$8))</f>
        <v>N/A</v>
      </c>
      <c r="G43" s="121"/>
      <c r="H43" s="73"/>
      <c r="S43" s="73"/>
    </row>
    <row r="44" spans="1:19" ht="18" customHeight="1" thickBot="1">
      <c r="A44" s="130" t="s">
        <v>2695</v>
      </c>
      <c r="B44" s="131">
        <f>'Artículo 121 (cálculo PI)'!AE1351</f>
        <v>2.6190476190476191</v>
      </c>
      <c r="C44" s="131">
        <f>IF('Artículo 121 (cálculo PI)'!H15=0, "N/A",B44/(1/$C$8))</f>
        <v>55</v>
      </c>
      <c r="D44" s="121"/>
      <c r="E44" s="128">
        <f>'Artículo 121 (cálculo PI)'!AE1360</f>
        <v>4.2857142857142856</v>
      </c>
      <c r="F44" s="131">
        <f>IF('Artículo 121 (cálculo PI)'!H15=0, "N/A",E44/(1/$C$8))</f>
        <v>90</v>
      </c>
      <c r="G44" s="121"/>
      <c r="H44" s="73"/>
      <c r="S44" s="73"/>
    </row>
    <row r="45" spans="1:19" ht="18" customHeight="1" thickBot="1">
      <c r="A45" s="127" t="s">
        <v>2696</v>
      </c>
      <c r="B45" s="131">
        <f>'Artículo 121 (cálculo PI)'!AE1391</f>
        <v>0</v>
      </c>
      <c r="C45" s="131" t="str">
        <f>IF('Artículo 121 (cálculo PI)'!I15=0, "N/A",B45/(1/$C$8))</f>
        <v>N/A</v>
      </c>
      <c r="D45" s="121"/>
      <c r="E45" s="128">
        <f>'Artículo 121 (cálculo PI)'!AE1400</f>
        <v>0</v>
      </c>
      <c r="F45" s="131" t="str">
        <f>IF('Artículo 121 (cálculo PI)'!I15=0, "N/A",E45/(1/$C$8))</f>
        <v>N/A</v>
      </c>
      <c r="G45" s="121"/>
      <c r="H45" s="73"/>
      <c r="S45" s="73"/>
    </row>
    <row r="46" spans="1:19" ht="18" customHeight="1" thickBot="1">
      <c r="A46" s="130" t="s">
        <v>2697</v>
      </c>
      <c r="B46" s="131">
        <f>'Artículo 121 (cálculo PI)'!AE1422</f>
        <v>0</v>
      </c>
      <c r="C46" s="131" t="str">
        <f>IF('Artículo 121 (cálculo PI)'!J15=0, "N/A",B46/(1/$C$8))</f>
        <v>N/A</v>
      </c>
      <c r="D46" s="121"/>
      <c r="E46" s="128">
        <f>'Artículo 121 (cálculo PI)'!AE1431</f>
        <v>0</v>
      </c>
      <c r="F46" s="131" t="str">
        <f>IF('Artículo 121 (cálculo PI)'!J15=0, "N/A",E46/(1/$C$8))</f>
        <v>N/A</v>
      </c>
      <c r="G46" s="121"/>
      <c r="H46" s="73"/>
      <c r="S46" s="73"/>
    </row>
    <row r="47" spans="1:19" ht="18" customHeight="1" thickBot="1">
      <c r="A47" s="127" t="s">
        <v>2698</v>
      </c>
      <c r="B47" s="131">
        <f>'Artículo 121 (cálculo PI)'!AE1499</f>
        <v>0</v>
      </c>
      <c r="C47" s="131" t="str">
        <f>IF('Artículo 121 (cálculo PI)'!K15=0, "N/A",B47/(1/$C$8))</f>
        <v>N/A</v>
      </c>
      <c r="D47" s="121"/>
      <c r="E47" s="128">
        <f>'Artículo 121 (cálculo PI)'!AE1508</f>
        <v>0</v>
      </c>
      <c r="F47" s="131" t="str">
        <f>IF('Artículo 121 (cálculo PI)'!K15=0, "N/A",E47/(1/$C$8))</f>
        <v>N/A</v>
      </c>
      <c r="G47" s="121"/>
      <c r="H47" s="73"/>
      <c r="S47" s="73"/>
    </row>
    <row r="48" spans="1:19" ht="18" customHeight="1" thickBot="1">
      <c r="A48" s="130" t="s">
        <v>2699</v>
      </c>
      <c r="B48" s="131">
        <f>'Artículo 121 (cálculo PI)'!AE1581</f>
        <v>0</v>
      </c>
      <c r="C48" s="131" t="str">
        <f>IF('Artículo 121 (cálculo PI)'!L15=0, "N/A",B48/(1/$C$8))</f>
        <v>N/A</v>
      </c>
      <c r="D48" s="121"/>
      <c r="E48" s="128">
        <f>'Artículo 121 (cálculo PI)'!AE1590</f>
        <v>0</v>
      </c>
      <c r="F48" s="131" t="str">
        <f>IF('Artículo 121 (cálculo PI)'!L15=0, "N/A",E48/(1/$C$8))</f>
        <v>N/A</v>
      </c>
      <c r="G48" s="121"/>
      <c r="H48" s="73"/>
      <c r="S48" s="73"/>
    </row>
    <row r="49" spans="1:19" ht="18" customHeight="1" thickBot="1">
      <c r="A49" s="127" t="s">
        <v>2700</v>
      </c>
      <c r="B49" s="131">
        <f>'Artículo 121 (cálculo PI)'!AE1610</f>
        <v>2.7777777777777781</v>
      </c>
      <c r="C49" s="131">
        <f>IF('Artículo 121 (cálculo PI)'!M15=0, "N/A",B49/(1/$C$8))</f>
        <v>58.333333333333343</v>
      </c>
      <c r="D49" s="121"/>
      <c r="E49" s="128">
        <f>'Artículo 121 (cálculo PI)'!AE1619</f>
        <v>4.7619047619047619</v>
      </c>
      <c r="F49" s="131">
        <f>IF('Artículo 121 (cálculo PI)'!M15=0, "N/A",E49/(1/$C$8))</f>
        <v>100</v>
      </c>
      <c r="G49" s="121"/>
      <c r="H49" s="73"/>
      <c r="S49" s="73"/>
    </row>
    <row r="50" spans="1:19" ht="18" customHeight="1" thickBot="1">
      <c r="A50" s="130" t="s">
        <v>2701</v>
      </c>
      <c r="B50" s="132">
        <f>'Artículo 121 (cálculo PI)'!AE1637</f>
        <v>0</v>
      </c>
      <c r="C50" s="131" t="str">
        <f>IF('Artículo 121 (cálculo PI)'!N15=0, "N/A",B50/(1/$C$8))</f>
        <v>N/A</v>
      </c>
      <c r="D50" s="121"/>
      <c r="E50" s="128">
        <f>'Artículo 121 (cálculo PI)'!AE1646</f>
        <v>0</v>
      </c>
      <c r="F50" s="131" t="str">
        <f>IF('Artículo 121 (cálculo PI)'!N15=0, "N/A",E50/(1/$C$8))</f>
        <v>N/A</v>
      </c>
      <c r="G50" s="121"/>
      <c r="H50" s="73"/>
      <c r="S50" s="73"/>
    </row>
    <row r="51" spans="1:19" ht="18" customHeight="1" thickBot="1">
      <c r="A51" s="127" t="s">
        <v>2702</v>
      </c>
      <c r="B51" s="131">
        <f>'Artículo 121 (cálculo PI)'!AE1683</f>
        <v>0</v>
      </c>
      <c r="C51" s="131" t="str">
        <f>IF('Artículo 121 (cálculo PI)'!O15=0, "N/A",B51/(1/$C$8))</f>
        <v>N/A</v>
      </c>
      <c r="D51" s="121"/>
      <c r="E51" s="128">
        <f>'Artículo 121 (cálculo PI)'!AE1692</f>
        <v>0</v>
      </c>
      <c r="F51" s="131" t="str">
        <f>IF('Artículo 121 (cálculo PI)'!O15=0, "N/A",E51/(1/$C$8))</f>
        <v>N/A</v>
      </c>
      <c r="G51" s="121"/>
      <c r="H51" s="73"/>
      <c r="S51" s="73"/>
    </row>
    <row r="52" spans="1:19" ht="18" customHeight="1" thickBot="1">
      <c r="A52" s="130" t="s">
        <v>2703</v>
      </c>
      <c r="B52" s="131">
        <f>'Artículo 121 (cálculo PI)'!AE1751</f>
        <v>0</v>
      </c>
      <c r="C52" s="131" t="str">
        <f>IF('Artículo 121 (cálculo PI)'!P15=0, "N/A",B52/(1/$C$8))</f>
        <v>N/A</v>
      </c>
      <c r="D52" s="121"/>
      <c r="E52" s="128">
        <f>'Artículo 121 (cálculo PI)'!AE1760</f>
        <v>0</v>
      </c>
      <c r="F52" s="131" t="str">
        <f>IF('Artículo 121 (cálculo PI)'!P15=0, "N/A",E52/(1/$C$8))</f>
        <v>N/A</v>
      </c>
      <c r="G52" s="121"/>
      <c r="H52" s="73"/>
      <c r="S52" s="73"/>
    </row>
    <row r="53" spans="1:19" ht="18" customHeight="1" thickBot="1">
      <c r="A53" s="127" t="s">
        <v>2704</v>
      </c>
      <c r="B53" s="131">
        <f>'Artículo 121 (cálculo PI)'!AE1776</f>
        <v>0</v>
      </c>
      <c r="C53" s="131" t="str">
        <f>IF('Artículo 121 (cálculo PI)'!Q15=0, "N/A",B53/(1/$C$8))</f>
        <v>N/A</v>
      </c>
      <c r="D53" s="121"/>
      <c r="E53" s="128">
        <f>'Artículo 121 (cálculo PI)'!AE1785</f>
        <v>0</v>
      </c>
      <c r="F53" s="131" t="str">
        <f>IF('Artículo 121 (cálculo PI)'!Q15=0, "N/A",E53/(1/$C$8))</f>
        <v>N/A</v>
      </c>
      <c r="G53" s="121"/>
      <c r="H53" s="73"/>
      <c r="S53" s="73"/>
    </row>
    <row r="54" spans="1:19" ht="18" customHeight="1" thickBot="1">
      <c r="A54" s="130" t="s">
        <v>2705</v>
      </c>
      <c r="B54" s="131">
        <f>'Artículo 121 (cálculo PI)'!AE1821</f>
        <v>2.5510204081632666</v>
      </c>
      <c r="C54" s="131">
        <f>IF('Artículo 121 (cálculo PI)'!R15=0, "N/A",B54/(1/$C$8))</f>
        <v>53.571428571428598</v>
      </c>
      <c r="D54" s="121"/>
      <c r="E54" s="128">
        <f>'Artículo 121 (cálculo PI)'!AE1830</f>
        <v>4.2857142857142856</v>
      </c>
      <c r="F54" s="131">
        <f>IF('Artículo 121 (cálculo PI)'!R15=0, "N/A",E54/(1/$C$8))</f>
        <v>90</v>
      </c>
      <c r="G54" s="121"/>
      <c r="H54" s="73"/>
      <c r="S54" s="73"/>
    </row>
    <row r="55" spans="1:19" ht="18" customHeight="1" thickBot="1">
      <c r="A55" s="127" t="s">
        <v>2706</v>
      </c>
      <c r="B55" s="131">
        <f>'Artículo 121 (cálculo PI)'!AE1846</f>
        <v>0</v>
      </c>
      <c r="C55" s="131" t="str">
        <f>IF('Artículo 121 (cálculo PI)'!S15=0, "N/A",B55/(1/$C$8))</f>
        <v>N/A</v>
      </c>
      <c r="D55" s="121"/>
      <c r="E55" s="128">
        <f>'Artículo 121 (cálculo PI)'!AE1855</f>
        <v>0</v>
      </c>
      <c r="F55" s="131" t="str">
        <f>IF('Artículo 121 (cálculo PI)'!S15=0, "N/A",E55/(1/$C$8))</f>
        <v>N/A</v>
      </c>
      <c r="G55" s="121"/>
      <c r="H55" s="73"/>
      <c r="S55" s="73"/>
    </row>
    <row r="56" spans="1:19" ht="18" customHeight="1" thickBot="1">
      <c r="A56" s="130" t="s">
        <v>2707</v>
      </c>
      <c r="B56" s="131">
        <f>'Artículo 121 (cálculo PI)'!AE1880</f>
        <v>0</v>
      </c>
      <c r="C56" s="131" t="str">
        <f>IF('Artículo 121 (cálculo PI)'!T15=0, "N/A",B56/(1/$C$8))</f>
        <v>N/A</v>
      </c>
      <c r="D56" s="121"/>
      <c r="E56" s="128">
        <f>'Artículo 121 (cálculo PI)'!AE1889</f>
        <v>0</v>
      </c>
      <c r="F56" s="131" t="str">
        <f>IF('Artículo 121 (cálculo PI)'!T15=0, "N/A",E56/(1/$C$8))</f>
        <v>N/A</v>
      </c>
      <c r="G56" s="121"/>
      <c r="H56" s="73"/>
      <c r="S56" s="73"/>
    </row>
    <row r="57" spans="1:19" ht="18" customHeight="1" thickBot="1">
      <c r="A57" s="127" t="s">
        <v>2708</v>
      </c>
      <c r="B57" s="131">
        <f>'Artículo 121 (cálculo PI)'!AE1905</f>
        <v>0</v>
      </c>
      <c r="C57" s="131" t="str">
        <f>IF('Artículo 121 (cálculo PI)'!U15=0, "N/A",B57/(1/$C$8))</f>
        <v>N/A</v>
      </c>
      <c r="D57" s="121"/>
      <c r="E57" s="128">
        <f>'Artículo 121 (cálculo PI)'!AE1914</f>
        <v>0</v>
      </c>
      <c r="F57" s="131" t="str">
        <f>IF('Artículo 121 (cálculo PI)'!U15=0, "N/A",E57/(1/$C$8))</f>
        <v>N/A</v>
      </c>
      <c r="G57" s="121"/>
      <c r="H57" s="73"/>
      <c r="S57" s="73"/>
    </row>
    <row r="58" spans="1:19" ht="18" customHeight="1" thickBot="1">
      <c r="A58" s="130" t="s">
        <v>2709</v>
      </c>
      <c r="B58" s="131">
        <f>'Artículo 121 (cálculo PI)'!AE1942</f>
        <v>3.2142857142857144</v>
      </c>
      <c r="C58" s="131">
        <f>IF('Artículo 121 (cálculo PI)'!V15=0, "N/A",B58/(1/$C$8))</f>
        <v>67.5</v>
      </c>
      <c r="D58" s="121"/>
      <c r="E58" s="128">
        <f>'Artículo 121 (cálculo PI)'!AE1951</f>
        <v>4.2857142857142856</v>
      </c>
      <c r="F58" s="131">
        <f>IF('Artículo 121 (cálculo PI)'!V15=0, "N/A",E58/(1/$C$8))</f>
        <v>90</v>
      </c>
      <c r="G58" s="121"/>
      <c r="H58" s="73"/>
      <c r="S58" s="73"/>
    </row>
    <row r="59" spans="1:19" ht="18" customHeight="1" thickBot="1">
      <c r="A59" s="127" t="s">
        <v>2710</v>
      </c>
      <c r="B59" s="131">
        <f>'Artículo 121 (cálculo PI)'!AE1975</f>
        <v>0</v>
      </c>
      <c r="C59" s="131" t="str">
        <f>IF('Artículo 121 (cálculo PI)'!W15=0, "N/A",B59/(1/$C$8))</f>
        <v>N/A</v>
      </c>
      <c r="D59" s="121"/>
      <c r="E59" s="128">
        <f>'Artículo 121 (cálculo PI)'!AE1984</f>
        <v>0</v>
      </c>
      <c r="F59" s="131" t="str">
        <f>IF('Artículo 121 (cálculo PI)'!W15=0, "N/A",E59/(1/$C$8))</f>
        <v>N/A</v>
      </c>
      <c r="G59" s="121"/>
      <c r="H59" s="73"/>
      <c r="S59" s="73"/>
    </row>
    <row r="60" spans="1:19" ht="18" customHeight="1" thickBot="1">
      <c r="A60" s="130" t="s">
        <v>2711</v>
      </c>
      <c r="B60" s="131">
        <f>'Artículo 121 (cálculo PI)'!AE1999</f>
        <v>3.0612244897959182</v>
      </c>
      <c r="C60" s="131">
        <f>IF('Artículo 121 (cálculo PI)'!X15=0, "N/A",B60/(1/$C$8))</f>
        <v>64.285714285714292</v>
      </c>
      <c r="D60" s="121"/>
      <c r="E60" s="128">
        <f>'Artículo 121 (cálculo PI)'!AE2008</f>
        <v>4.2857142857142856</v>
      </c>
      <c r="F60" s="131">
        <f>IF('Artículo 121 (cálculo PI)'!X15=0, "N/A",E60/(1/$C$8))</f>
        <v>90</v>
      </c>
      <c r="G60" s="121"/>
      <c r="H60" s="73"/>
      <c r="S60" s="73"/>
    </row>
    <row r="61" spans="1:19" ht="18" customHeight="1" thickBot="1">
      <c r="A61" s="127" t="s">
        <v>2712</v>
      </c>
      <c r="B61" s="131">
        <f>'Artículo 121 (cálculo PI)'!AE2032</f>
        <v>4.1666666666666661</v>
      </c>
      <c r="C61" s="131">
        <f>IF('Artículo 121 (cálculo PI)'!Y15=0, "N/A",B61/(1/$C$8))</f>
        <v>87.499999999999986</v>
      </c>
      <c r="D61" s="121"/>
      <c r="E61" s="128">
        <f>'Artículo 121 (cálculo PI)'!AE2041</f>
        <v>4.2857142857142856</v>
      </c>
      <c r="F61" s="131">
        <f>IF('Artículo 121 (cálculo PI)'!Y15=0, "N/A",E61/(1/$C$8))</f>
        <v>90</v>
      </c>
      <c r="G61" s="121"/>
      <c r="H61" s="73"/>
      <c r="S61" s="73"/>
    </row>
    <row r="62" spans="1:19" ht="18" customHeight="1" thickBot="1">
      <c r="A62" s="130" t="s">
        <v>2713</v>
      </c>
      <c r="B62" s="131">
        <f>'Artículo 121 (cálculo PI)'!AE2065</f>
        <v>0</v>
      </c>
      <c r="C62" s="131" t="str">
        <f>IF('Artículo 121 (cálculo PI)'!Z15=0, "N/A",B62/(1/$C$8))</f>
        <v>N/A</v>
      </c>
      <c r="D62" s="121"/>
      <c r="E62" s="128">
        <f>'Artículo 121 (cálculo PI)'!AE2074</f>
        <v>0</v>
      </c>
      <c r="F62" s="131" t="str">
        <f>IF('Artículo 121 (cálculo PI)'!Z15=0, "N/A",E62/(1/$C$8))</f>
        <v>N/A</v>
      </c>
      <c r="G62" s="121"/>
      <c r="H62" s="73"/>
      <c r="S62" s="73"/>
    </row>
    <row r="63" spans="1:19" ht="18" customHeight="1" thickBot="1">
      <c r="A63" s="127" t="s">
        <v>2714</v>
      </c>
      <c r="B63" s="131">
        <f>'Artículo 121 (cálculo PI)'!AE2097</f>
        <v>4.7619047619047601</v>
      </c>
      <c r="C63" s="131">
        <f>IF('Artículo 121 (cálculo PI)'!AA15=0, "N/A",B63/(1/$C$8))</f>
        <v>99.999999999999972</v>
      </c>
      <c r="D63" s="121"/>
      <c r="E63" s="128">
        <f>'Artículo 121 (cálculo PI)'!AE2106</f>
        <v>4.7619047619047619</v>
      </c>
      <c r="F63" s="131">
        <f>IF('Artículo 121 (cálculo PI)'!AA15=0, "N/A",E63/(1/$C$8))</f>
        <v>100</v>
      </c>
      <c r="G63" s="121"/>
      <c r="H63" s="73"/>
      <c r="S63" s="73"/>
    </row>
    <row r="64" spans="1:19" ht="18" customHeight="1" thickBot="1">
      <c r="A64" s="130" t="s">
        <v>2715</v>
      </c>
      <c r="B64" s="131">
        <f>'Artículo 121 (cálculo PI)'!AE2128</f>
        <v>0</v>
      </c>
      <c r="C64" s="131" t="str">
        <f>IF('Artículo 121 (cálculo PI)'!AB15=0, "N/A",B64/(1/$C$8))</f>
        <v>N/A</v>
      </c>
      <c r="D64" s="121"/>
      <c r="E64" s="128">
        <f>'Artículo 121 (cálculo PI)'!AE2137</f>
        <v>0</v>
      </c>
      <c r="F64" s="131" t="str">
        <f>IF('Artículo 121 (cálculo PI)'!AB15=0, "N/A",E64/(1/$C$8))</f>
        <v>N/A</v>
      </c>
      <c r="G64" s="121"/>
      <c r="H64" s="73"/>
      <c r="S64" s="73"/>
    </row>
    <row r="65" spans="1:8" ht="18" customHeight="1" thickBot="1">
      <c r="A65" s="127" t="s">
        <v>2716</v>
      </c>
      <c r="B65" s="131">
        <f>'Artículo 121 (cálculo PI)'!AE2161</f>
        <v>0</v>
      </c>
      <c r="C65" s="131" t="str">
        <f>IF('Artículo 121 (cálculo PI)'!AC15=0, "N/A",B65/(1/$C$8))</f>
        <v>N/A</v>
      </c>
      <c r="D65" s="121"/>
      <c r="E65" s="128">
        <f>'Artículo 121 (cálculo PI)'!AE2170</f>
        <v>0</v>
      </c>
      <c r="F65" s="131" t="str">
        <f>IF('Artículo 121 (cálculo PI)'!AC15=0, "N/A",E65/(1/$C$8))</f>
        <v>N/A</v>
      </c>
      <c r="G65" s="121"/>
      <c r="H65" s="73"/>
    </row>
    <row r="66" spans="1:8" ht="18" customHeight="1" thickBot="1">
      <c r="A66" s="127" t="s">
        <v>2717</v>
      </c>
      <c r="B66" s="131">
        <f>'Artículo 121 (cálculo PI)'!AE2182</f>
        <v>4.7619047619047619</v>
      </c>
      <c r="C66" s="131">
        <f>B66/(1/$C$8)</f>
        <v>100</v>
      </c>
      <c r="D66" s="121"/>
      <c r="E66" s="128">
        <f>'Artículo 121 (cálculo PI)'!AE2191</f>
        <v>4.7619047619047619</v>
      </c>
      <c r="F66" s="131">
        <f>E66/(1/$C$8)</f>
        <v>100</v>
      </c>
      <c r="G66" s="121"/>
      <c r="H66" s="73"/>
    </row>
    <row r="67" spans="1:8" ht="6" customHeight="1" thickBot="1">
      <c r="A67" s="64"/>
      <c r="B67" s="200"/>
      <c r="C67" s="200"/>
      <c r="D67" s="200"/>
      <c r="E67" s="200"/>
      <c r="F67" s="64"/>
      <c r="G67" s="200"/>
    </row>
    <row r="68" spans="1:8" ht="18" customHeight="1" thickBot="1">
      <c r="A68" s="130" t="s">
        <v>2718</v>
      </c>
      <c r="B68" s="131">
        <f>SUM(B12:B66)</f>
        <v>77.903148438862729</v>
      </c>
      <c r="C68" s="121"/>
      <c r="D68" s="121"/>
      <c r="E68" s="131">
        <f>SUM(E12:E66)</f>
        <v>94.761904761904773</v>
      </c>
      <c r="F68" s="64"/>
      <c r="G68" s="121"/>
    </row>
    <row r="69" spans="1:8" ht="6" customHeight="1" thickBot="1">
      <c r="A69" s="64"/>
      <c r="B69" s="200"/>
      <c r="C69" s="200"/>
      <c r="D69" s="200"/>
      <c r="E69" s="200"/>
      <c r="F69" s="64"/>
      <c r="G69" s="200"/>
    </row>
    <row r="70" spans="1:8" ht="18" customHeight="1" thickBot="1">
      <c r="A70" s="133" t="s">
        <v>2719</v>
      </c>
      <c r="B70" s="131">
        <f>(B68*0.8)+(E68*0.2)</f>
        <v>81.274899703471135</v>
      </c>
      <c r="C70" s="200"/>
      <c r="D70" s="200"/>
      <c r="E70" s="200"/>
      <c r="F70" s="64"/>
      <c r="G70"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9A55-9A77-4E4C-A925-62176A445EB0}">
  <dimension ref="A1:S70"/>
  <sheetViews>
    <sheetView showGridLines="0" topLeftCell="A27"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9" ht="18" customHeight="1">
      <c r="A1" s="200"/>
      <c r="B1" s="200"/>
      <c r="C1" s="200"/>
      <c r="D1" s="200"/>
      <c r="E1" s="200"/>
      <c r="F1" s="64"/>
      <c r="G1" s="200"/>
    </row>
    <row r="2" spans="1:19" ht="18" customHeight="1">
      <c r="A2" s="324" t="s">
        <v>2659</v>
      </c>
      <c r="B2" s="324"/>
      <c r="C2" s="324"/>
      <c r="D2" s="324"/>
      <c r="E2" s="324"/>
      <c r="F2" s="324"/>
      <c r="G2" s="324"/>
      <c r="H2" s="324"/>
      <c r="I2" s="324"/>
      <c r="J2" s="324"/>
      <c r="K2" s="324"/>
      <c r="L2" s="324"/>
    </row>
    <row r="3" spans="1:19" ht="18" customHeight="1">
      <c r="A3" s="324" t="s">
        <v>8</v>
      </c>
      <c r="B3" s="324"/>
      <c r="C3" s="324"/>
      <c r="D3" s="324"/>
      <c r="E3" s="324"/>
      <c r="F3" s="324"/>
      <c r="G3" s="324"/>
      <c r="H3" s="324"/>
      <c r="I3" s="324"/>
      <c r="J3" s="324"/>
      <c r="K3" s="324"/>
      <c r="L3" s="324"/>
    </row>
    <row r="4" spans="1:19" ht="18" customHeight="1">
      <c r="A4" s="116"/>
      <c r="B4" s="116"/>
      <c r="C4" s="116"/>
      <c r="D4" s="116"/>
      <c r="E4" s="116"/>
      <c r="F4" s="116"/>
      <c r="G4" s="116"/>
    </row>
    <row r="5" spans="1:19" ht="18" customHeight="1">
      <c r="A5" s="325" t="str">
        <f>IGOT!C5</f>
        <v>Fondo de Víctimas de la Ciudad de México</v>
      </c>
      <c r="B5" s="325"/>
      <c r="C5" s="325"/>
      <c r="D5" s="325"/>
      <c r="E5" s="325"/>
      <c r="F5" s="325"/>
      <c r="G5" s="325"/>
      <c r="H5" s="325"/>
      <c r="I5" s="325"/>
      <c r="J5" s="325"/>
      <c r="K5" s="325"/>
      <c r="L5" s="325"/>
    </row>
    <row r="6" spans="1:19" ht="18" customHeight="1">
      <c r="A6" s="200"/>
      <c r="B6" s="200"/>
      <c r="C6" s="200"/>
      <c r="D6" s="200"/>
      <c r="E6" s="200"/>
      <c r="F6" s="64"/>
      <c r="G6" s="200"/>
    </row>
    <row r="7" spans="1:19" ht="18" customHeight="1" thickBot="1">
      <c r="A7" s="200"/>
      <c r="B7" s="64"/>
      <c r="C7" s="117" t="s">
        <v>2660</v>
      </c>
      <c r="D7" s="64"/>
      <c r="E7" s="200"/>
      <c r="F7" s="118"/>
      <c r="G7" s="64"/>
    </row>
    <row r="8" spans="1:19" ht="18" customHeight="1" thickBot="1">
      <c r="A8" s="64"/>
      <c r="B8" s="119"/>
      <c r="C8" s="120">
        <f>'Artículo 121 (cálculo PNT)'!AC17</f>
        <v>21</v>
      </c>
      <c r="D8" s="118"/>
      <c r="E8" s="121"/>
      <c r="F8" s="121"/>
      <c r="G8" s="118"/>
    </row>
    <row r="9" spans="1:19" ht="18" customHeight="1" thickBot="1">
      <c r="A9" s="64"/>
      <c r="B9" s="200"/>
      <c r="C9" s="200"/>
      <c r="D9" s="200"/>
      <c r="E9" s="200"/>
      <c r="F9" s="64"/>
      <c r="G9" s="200"/>
    </row>
    <row r="10" spans="1:19" ht="18" customHeight="1" thickBot="1">
      <c r="A10" s="326" t="s">
        <v>1818</v>
      </c>
      <c r="B10" s="327" t="s">
        <v>44</v>
      </c>
      <c r="C10" s="327"/>
      <c r="D10" s="118"/>
      <c r="E10" s="328" t="s">
        <v>45</v>
      </c>
      <c r="F10" s="328"/>
      <c r="G10" s="118"/>
      <c r="S10" s="73"/>
    </row>
    <row r="11" spans="1:19" ht="54" customHeight="1" thickBot="1">
      <c r="A11" s="326"/>
      <c r="B11" s="122" t="s">
        <v>2661</v>
      </c>
      <c r="C11" s="123" t="s">
        <v>2662</v>
      </c>
      <c r="D11" s="124"/>
      <c r="E11" s="125" t="s">
        <v>2661</v>
      </c>
      <c r="F11" s="126" t="s">
        <v>2662</v>
      </c>
      <c r="G11" s="124"/>
      <c r="S11" s="73"/>
    </row>
    <row r="12" spans="1:19" ht="18" customHeight="1" thickBot="1">
      <c r="A12" s="127" t="s">
        <v>2663</v>
      </c>
      <c r="B12" s="128">
        <f>'Artículo 121 (cálculo PNT)'!AE35</f>
        <v>4.7619047619047619</v>
      </c>
      <c r="C12" s="128">
        <f>IF('Artículo 121 (cálculo PNT)'!C11=0, "N/A",B12/(1/$C$8))</f>
        <v>100</v>
      </c>
      <c r="D12" s="129"/>
      <c r="E12" s="128">
        <f>'Artículo 121 (cálculo PNT)'!AE44</f>
        <v>4.7619047619047619</v>
      </c>
      <c r="F12" s="128">
        <f>IF('Artículo 121 (cálculo PNT)'!C11=0, "N/A",E12/(1/$C$8))</f>
        <v>100</v>
      </c>
      <c r="G12" s="121"/>
      <c r="H12" s="73"/>
      <c r="S12" s="73"/>
    </row>
    <row r="13" spans="1:19" ht="18" customHeight="1" thickBot="1">
      <c r="A13" s="130" t="s">
        <v>2664</v>
      </c>
      <c r="B13" s="131">
        <f>'Artículo 121 (cálculo PNT)'!AE68</f>
        <v>4.761904761904761</v>
      </c>
      <c r="C13" s="131">
        <f>IF('Artículo 121 (cálculo PNT)'!D11=0, "N/A",B13/(1/$C$8))</f>
        <v>99.999999999999986</v>
      </c>
      <c r="D13" s="129"/>
      <c r="E13" s="128">
        <f>'Artículo 121 (cálculo PNT)'!AE77</f>
        <v>4.7619047619047619</v>
      </c>
      <c r="F13" s="131">
        <f>IF('Artículo 121 (cálculo PNT)'!D11=0, "N/A",E13/(1/$C$8))</f>
        <v>100</v>
      </c>
      <c r="G13" s="121"/>
      <c r="H13" s="73"/>
      <c r="S13" s="73"/>
    </row>
    <row r="14" spans="1:19" ht="18" customHeight="1" thickBot="1">
      <c r="A14" s="127" t="s">
        <v>2665</v>
      </c>
      <c r="B14" s="131">
        <f>'Artículo 121 (cálculo PNT)'!AE90</f>
        <v>4.7619047619047619</v>
      </c>
      <c r="C14" s="131">
        <f>IF('Artículo 121 (cálculo PNT)'!E11=0, "N/A",B14/(1/$C$8))</f>
        <v>100</v>
      </c>
      <c r="D14" s="129"/>
      <c r="E14" s="128">
        <f>'Artículo 121 (cálculo PNT)'!AE99</f>
        <v>4.7619047619047619</v>
      </c>
      <c r="F14" s="131">
        <f>IF('Artículo 121 (cálculo PNT)'!E11=0, "N/A",E14/(1/$C$8))</f>
        <v>100</v>
      </c>
      <c r="G14" s="121"/>
      <c r="H14" s="73"/>
      <c r="S14" s="73"/>
    </row>
    <row r="15" spans="1:19" ht="18" customHeight="1" thickBot="1">
      <c r="A15" s="130" t="s">
        <v>2666</v>
      </c>
      <c r="B15" s="131">
        <f>'Artículo 121 (cálculo PNT)'!AE115</f>
        <v>2.9761904761904758</v>
      </c>
      <c r="C15" s="131">
        <f>IF('Artículo 121 (cálculo PNT)'!F11=0, "N/A",B15/(1/$C$8))</f>
        <v>62.499999999999993</v>
      </c>
      <c r="D15" s="121"/>
      <c r="E15" s="128">
        <f>'Artículo 121 (cálculo PNT)'!AE124</f>
        <v>4.2857142857142856</v>
      </c>
      <c r="F15" s="131">
        <f>IF('Artículo 121 (cálculo PNT)'!F11=0, "N/A",E15/(1/$C$8))</f>
        <v>90</v>
      </c>
      <c r="G15" s="121"/>
      <c r="H15" s="73"/>
      <c r="S15" s="73"/>
    </row>
    <row r="16" spans="1:19" ht="18" customHeight="1" thickBot="1">
      <c r="A16" s="127" t="s">
        <v>2667</v>
      </c>
      <c r="B16" s="131">
        <f>'Artículo 121 (cálculo PNT)'!AE147</f>
        <v>2.6984126984126973</v>
      </c>
      <c r="C16" s="131">
        <f>IF('Artículo 121 (cálculo PNT)'!G11=0, "N/A",B16/(1/$C$8))</f>
        <v>56.666666666666643</v>
      </c>
      <c r="D16" s="121"/>
      <c r="E16" s="128">
        <f>'Artículo 121 (cálculo PNT)'!AE156</f>
        <v>4.7619047619047619</v>
      </c>
      <c r="F16" s="131">
        <f>IF('Artículo 121 (cálculo PNT)'!G11=0, "N/A",E16/(1/$C$8))</f>
        <v>100</v>
      </c>
      <c r="G16" s="121"/>
      <c r="H16" s="73"/>
      <c r="S16" s="73"/>
    </row>
    <row r="17" spans="1:19" ht="18" customHeight="1" thickBot="1">
      <c r="A17" s="130" t="s">
        <v>2668</v>
      </c>
      <c r="B17" s="131">
        <f>'Artículo 121 (cálculo PNT)'!AE180</f>
        <v>2.6785714285714279</v>
      </c>
      <c r="C17" s="131">
        <f>IF('Artículo 121 (cálculo PNT)'!H11=0, "N/A",B17/(1/$C$8))</f>
        <v>56.249999999999993</v>
      </c>
      <c r="D17" s="121"/>
      <c r="E17" s="128">
        <f>'Artículo 121 (cálculo PNT)'!AE189</f>
        <v>4.2857142857142856</v>
      </c>
      <c r="F17" s="131">
        <f>IF('Artículo 121 (cálculo PNT)'!H11=0, "N/A",E17/(1/$C$8))</f>
        <v>90</v>
      </c>
      <c r="G17" s="121"/>
      <c r="H17" s="73"/>
      <c r="S17" s="73"/>
    </row>
    <row r="18" spans="1:19" ht="18" customHeight="1" thickBot="1">
      <c r="A18" s="127" t="s">
        <v>2669</v>
      </c>
      <c r="B18" s="131">
        <f>'Artículo 121 (cálculo PNT)'!AE219</f>
        <v>0</v>
      </c>
      <c r="C18" s="131" t="str">
        <f>IF('Artículo 121 (cálculo PNT)'!I11=0, "N/A",B18/(1/$C$8))</f>
        <v>N/A</v>
      </c>
      <c r="D18" s="121"/>
      <c r="E18" s="128">
        <f>'Artículo 121 (cálculo PNT)'!AE228</f>
        <v>0</v>
      </c>
      <c r="F18" s="131" t="str">
        <f>IF('Artículo 121 (cálculo PNT)'!I11=0, "N/A",E18/(1/$C$8))</f>
        <v>N/A</v>
      </c>
      <c r="G18" s="121"/>
      <c r="H18" s="73"/>
      <c r="S18" s="73"/>
    </row>
    <row r="19" spans="1:19" ht="18" customHeight="1" thickBot="1">
      <c r="A19" s="130" t="s">
        <v>2670</v>
      </c>
      <c r="B19" s="131">
        <f>'Artículo 121 (cálculo PNT)'!AE248</f>
        <v>4.7619047619047619</v>
      </c>
      <c r="C19" s="131">
        <f>IF('Artículo 121 (cálculo PNT)'!J11=0, "N/A",B19/(1/$C$8))</f>
        <v>100</v>
      </c>
      <c r="D19" s="121"/>
      <c r="E19" s="128">
        <f>'Artículo 121 (cálculo PNT)'!AE257</f>
        <v>4.2857142857142856</v>
      </c>
      <c r="F19" s="131">
        <f>IF('Artículo 121 (cálculo PNT)'!J11=0, "N/A",E19/(1/$C$8))</f>
        <v>90</v>
      </c>
      <c r="G19" s="121"/>
      <c r="H19" s="73"/>
      <c r="S19" s="73"/>
    </row>
    <row r="20" spans="1:19" ht="18" customHeight="1" thickBot="1">
      <c r="A20" s="127" t="s">
        <v>2671</v>
      </c>
      <c r="B20" s="131">
        <f>'Artículo 121 (cálculo PNT)'!AE338</f>
        <v>0</v>
      </c>
      <c r="C20" s="131" t="str">
        <f>IF('Artículo 121 (cálculo PNT)'!K11=0, "N/A",B20/(1/$C$8))</f>
        <v>N/A</v>
      </c>
      <c r="D20" s="121"/>
      <c r="E20" s="128">
        <f>'Artículo 121 (cálculo PNT)'!AE347</f>
        <v>0</v>
      </c>
      <c r="F20" s="131" t="str">
        <f>IF('Artículo 121 (cálculo PNT)'!K11=0, "N/A",E20/(1/$C$8))</f>
        <v>N/A</v>
      </c>
      <c r="G20" s="121"/>
      <c r="H20" s="73"/>
      <c r="S20" s="73"/>
    </row>
    <row r="21" spans="1:19" ht="18" customHeight="1" thickBot="1">
      <c r="A21" s="130" t="s">
        <v>2672</v>
      </c>
      <c r="B21" s="131">
        <f>'Artículo 121 (cálculo PNT)'!AE383</f>
        <v>0</v>
      </c>
      <c r="C21" s="131" t="str">
        <f>IF('Artículo 121 (cálculo PNT)'!L11=0, "N/A",B21/(1/$C$8))</f>
        <v>N/A</v>
      </c>
      <c r="D21" s="121"/>
      <c r="E21" s="128">
        <f>'Artículo 121 (cálculo PNT)'!AE392</f>
        <v>0</v>
      </c>
      <c r="F21" s="131" t="str">
        <f>IF('Artículo 121 (cálculo PNT)'!L11=0, "N/A",E21/(1/$C$8))</f>
        <v>N/A</v>
      </c>
      <c r="G21" s="121"/>
      <c r="H21" s="73"/>
      <c r="S21" s="73"/>
    </row>
    <row r="22" spans="1:19" ht="18" customHeight="1" thickBot="1">
      <c r="A22" s="127" t="s">
        <v>2673</v>
      </c>
      <c r="B22" s="131">
        <f>'Artículo 121 (cálculo PNT)'!AE422</f>
        <v>0</v>
      </c>
      <c r="C22" s="131" t="str">
        <f>IF('Artículo 121 (cálculo PNT)'!M11=0, "N/A",B22/(1/$C$8))</f>
        <v>N/A</v>
      </c>
      <c r="D22" s="121"/>
      <c r="E22" s="128">
        <f>'Artículo 121 (cálculo PNT)'!AE431</f>
        <v>0</v>
      </c>
      <c r="F22" s="131" t="str">
        <f>IF('Artículo 121 (cálculo PNT)'!M11=0, "N/A",E22/(1/$C$8))</f>
        <v>N/A</v>
      </c>
      <c r="G22" s="121"/>
      <c r="H22" s="73"/>
      <c r="S22" s="73"/>
    </row>
    <row r="23" spans="1:19" ht="18" customHeight="1" thickBot="1">
      <c r="A23" s="130" t="s">
        <v>2674</v>
      </c>
      <c r="B23" s="131">
        <f>'Artículo 121 (cálculo PNT)'!AE454</f>
        <v>0</v>
      </c>
      <c r="C23" s="131" t="str">
        <f>IF('Artículo 121 (cálculo PNT)'!N11=0, "N/A",B23/(1/$C$8))</f>
        <v>N/A</v>
      </c>
      <c r="D23" s="121"/>
      <c r="E23" s="128">
        <f>'Artículo 121 (cálculo PNT)'!AE463</f>
        <v>0</v>
      </c>
      <c r="F23" s="131" t="str">
        <f>IF('Artículo 121 (cálculo PNT)'!N11=0, "N/A",E23/(1/$C$8))</f>
        <v>N/A</v>
      </c>
      <c r="G23" s="121"/>
      <c r="H23" s="73"/>
      <c r="S23" s="73"/>
    </row>
    <row r="24" spans="1:19" ht="18" customHeight="1" thickBot="1">
      <c r="A24" s="127" t="s">
        <v>2675</v>
      </c>
      <c r="B24" s="131">
        <f>'Artículo 121 (cálculo PNT)'!AE484</f>
        <v>0</v>
      </c>
      <c r="C24" s="131" t="str">
        <f>IF('Artículo 121 (cálculo PNT)'!O11=0, "N/A",B24/(1/$C$8))</f>
        <v>N/A</v>
      </c>
      <c r="D24" s="121"/>
      <c r="E24" s="128">
        <f>'Artículo 121 (cálculo PNT)'!AE493</f>
        <v>0</v>
      </c>
      <c r="F24" s="131" t="str">
        <f>IF('Artículo 121 (cálculo PNT)'!O11=0, "N/A",E24/(1/$C$8))</f>
        <v>N/A</v>
      </c>
      <c r="G24" s="121"/>
      <c r="H24" s="73"/>
      <c r="S24" s="73"/>
    </row>
    <row r="25" spans="1:19" ht="18" customHeight="1" thickBot="1">
      <c r="A25" s="130" t="s">
        <v>2676</v>
      </c>
      <c r="B25" s="131">
        <f>'Artículo 121 (cálculo PNT)'!AE513</f>
        <v>4.7619047619047619</v>
      </c>
      <c r="C25" s="131">
        <f>IF('Artículo 121 (cálculo PNT)'!P11=0, "N/A",B25/(1/$C$8))</f>
        <v>100</v>
      </c>
      <c r="D25" s="121"/>
      <c r="E25" s="128">
        <f>'Artículo 121 (cálculo PNT)'!AE522</f>
        <v>4.7619047619047619</v>
      </c>
      <c r="F25" s="131">
        <f>IF('Artículo 121 (cálculo PNT)'!P11=0, "N/A",E25/(1/$C$8))</f>
        <v>100</v>
      </c>
      <c r="G25" s="121"/>
      <c r="H25" s="73"/>
      <c r="S25" s="73"/>
    </row>
    <row r="26" spans="1:19" ht="18" customHeight="1" thickBot="1">
      <c r="A26" s="127" t="s">
        <v>2677</v>
      </c>
      <c r="B26" s="131">
        <f>'Artículo 121 (cálculo PNT)'!AE552</f>
        <v>0</v>
      </c>
      <c r="C26" s="131" t="str">
        <f>IF('Artículo 121 (cálculo PNT)'!Q11=0, "N/A",B26/(1/$C$8))</f>
        <v>N/A</v>
      </c>
      <c r="D26" s="121"/>
      <c r="E26" s="128">
        <f>'Artículo 121 (cálculo PNT)'!AE561</f>
        <v>0</v>
      </c>
      <c r="F26" s="131" t="str">
        <f>IF('Artículo 121 (cálculo PNT)'!Q11=0, "N/A",E26/(1/$C$8))</f>
        <v>N/A</v>
      </c>
      <c r="G26" s="121"/>
      <c r="H26" s="73"/>
      <c r="S26" s="73"/>
    </row>
    <row r="27" spans="1:19" ht="18" customHeight="1" thickBot="1">
      <c r="A27" s="130" t="s">
        <v>2678</v>
      </c>
      <c r="B27" s="131">
        <f>'Artículo 121 (cálculo PNT)'!AE588</f>
        <v>0</v>
      </c>
      <c r="C27" s="131" t="str">
        <f>IF('Artículo 121 (cálculo PNT)'!R11=0, "N/A",B27/(1/$C$8))</f>
        <v>N/A</v>
      </c>
      <c r="D27" s="121"/>
      <c r="E27" s="128">
        <f>'Artículo 121 (cálculo PNT)'!AE597</f>
        <v>0</v>
      </c>
      <c r="F27" s="131" t="str">
        <f>IF('Artículo 121 (cálculo PNT)'!R11=0, "N/A",E27/(1/$C$8))</f>
        <v>N/A</v>
      </c>
      <c r="G27" s="121"/>
      <c r="H27" s="73"/>
      <c r="S27" s="73"/>
    </row>
    <row r="28" spans="1:19" ht="18" customHeight="1" thickBot="1">
      <c r="A28" s="127" t="s">
        <v>2679</v>
      </c>
      <c r="B28" s="131">
        <f>'Artículo 121 (cálculo PNT)'!AE632</f>
        <v>0</v>
      </c>
      <c r="C28" s="131" t="str">
        <f>IF('Artículo 121 (cálculo PNT)'!S11=0, "N/A",B28/(1/$C$8))</f>
        <v>N/A</v>
      </c>
      <c r="D28" s="121"/>
      <c r="E28" s="128">
        <f>'Artículo 121 (cálculo PNT)'!AE641</f>
        <v>0</v>
      </c>
      <c r="F28" s="131" t="str">
        <f>IF('Artículo 121 (cálculo PNT)'!S11=0, "N/A",E28/(1/$C$8))</f>
        <v>N/A</v>
      </c>
      <c r="G28" s="121"/>
      <c r="H28" s="73"/>
      <c r="S28" s="73"/>
    </row>
    <row r="29" spans="1:19" ht="18" customHeight="1" thickBot="1">
      <c r="A29" s="130" t="s">
        <v>2680</v>
      </c>
      <c r="B29" s="131">
        <f>'Artículo 121 (cálculo PNT)'!AE672</f>
        <v>0</v>
      </c>
      <c r="C29" s="131" t="str">
        <f>IF('Artículo 121 (cálculo PNT)'!T11=0, "N/A",B29/(1/$C$8))</f>
        <v>N/A</v>
      </c>
      <c r="D29" s="121"/>
      <c r="E29" s="128">
        <f>'Artículo 121 (cálculo PNT)'!AE681</f>
        <v>0</v>
      </c>
      <c r="F29" s="131" t="str">
        <f>IF('Artículo 121 (cálculo PNT)'!T11=0, "N/A",E29/(1/$C$8))</f>
        <v>N/A</v>
      </c>
      <c r="G29" s="121"/>
      <c r="H29" s="73"/>
      <c r="S29" s="73"/>
    </row>
    <row r="30" spans="1:19" ht="18" customHeight="1" thickBot="1">
      <c r="A30" s="127" t="s">
        <v>2681</v>
      </c>
      <c r="B30" s="131">
        <f>'Artículo 121 (cálculo PNT)'!AE726</f>
        <v>0</v>
      </c>
      <c r="C30" s="131" t="str">
        <f>IF('Artículo 121 (cálculo PNT)'!U11=0, "N/A",B30/(1/$C$8))</f>
        <v>N/A</v>
      </c>
      <c r="D30" s="121"/>
      <c r="E30" s="128">
        <f>'Artículo 121 (cálculo PNT)'!AE735</f>
        <v>0</v>
      </c>
      <c r="F30" s="131" t="str">
        <f>IF('Artículo 121 (cálculo PNT)'!U11=0, "N/A",E30/(1/$C$8))</f>
        <v>N/A</v>
      </c>
      <c r="G30" s="121"/>
      <c r="H30" s="73"/>
      <c r="S30" s="73"/>
    </row>
    <row r="31" spans="1:19" ht="18" customHeight="1" thickBot="1">
      <c r="A31" s="130" t="s">
        <v>2682</v>
      </c>
      <c r="B31" s="131">
        <f>'Artículo 121 (cálculo PNT)'!AE777</f>
        <v>0</v>
      </c>
      <c r="C31" s="131" t="str">
        <f>IF('Artículo 121 (cálculo PNT)'!V11=0, "N/A",B31/(1/$C$8))</f>
        <v>N/A</v>
      </c>
      <c r="D31" s="121"/>
      <c r="E31" s="128">
        <f>'Artículo 121 (cálculo PNT)'!AE786</f>
        <v>0</v>
      </c>
      <c r="F31" s="131" t="str">
        <f>IF('Artículo 121 (cálculo PNT)'!V11=0, "N/A",E31/(1/$C$8))</f>
        <v>N/A</v>
      </c>
      <c r="G31" s="121"/>
      <c r="H31" s="73"/>
      <c r="S31" s="73"/>
    </row>
    <row r="32" spans="1:19" ht="18" customHeight="1" thickBot="1">
      <c r="A32" s="127" t="s">
        <v>2683</v>
      </c>
      <c r="B32" s="131">
        <f>'Artículo 121 (cálculo PNT)'!AE850</f>
        <v>4.7619047619047681</v>
      </c>
      <c r="C32" s="131">
        <f>IF('Artículo 121 (cálculo PNT)'!W11=0, "N/A",B32/(1/$C$8))</f>
        <v>100.00000000000014</v>
      </c>
      <c r="D32" s="121"/>
      <c r="E32" s="128">
        <f>'Artículo 121 (cálculo PNT)'!AE859</f>
        <v>4.7619047619047619</v>
      </c>
      <c r="F32" s="131">
        <f>IF('Artículo 121 (cálculo PNT)'!W11=0, "N/A",E32/(1/$C$8))</f>
        <v>100</v>
      </c>
      <c r="G32" s="121"/>
      <c r="H32" s="73"/>
      <c r="S32" s="73"/>
    </row>
    <row r="33" spans="1:19" ht="18" customHeight="1" thickBot="1">
      <c r="A33" s="130" t="s">
        <v>2684</v>
      </c>
      <c r="B33" s="131">
        <f>'Artículo 121 (cálculo PNT)'!AE877</f>
        <v>0</v>
      </c>
      <c r="C33" s="131" t="str">
        <f>IF('Artículo 121 (cálculo PNT)'!X11=0, "N/A",B33/(1/$C$8))</f>
        <v>N/A</v>
      </c>
      <c r="D33" s="121"/>
      <c r="E33" s="128">
        <f>'Artículo 121 (cálculo PNT)'!AE886</f>
        <v>0</v>
      </c>
      <c r="F33" s="131" t="str">
        <f>IF('Artículo 121 (cálculo PNT)'!X11=0, "N/A",E33/(1/$C$8))</f>
        <v>N/A</v>
      </c>
      <c r="G33" s="121"/>
      <c r="H33" s="73"/>
      <c r="S33" s="73"/>
    </row>
    <row r="34" spans="1:19" ht="18" customHeight="1" thickBot="1">
      <c r="A34" s="127" t="s">
        <v>2685</v>
      </c>
      <c r="B34" s="131">
        <f>'Artículo 121 (cálculo PNT)'!AE895</f>
        <v>0</v>
      </c>
      <c r="C34" s="131" t="str">
        <f>IF('Artículo 121 (cálculo PNT)'!Y11=0, "N/A",B34/(1/$C$8))</f>
        <v>N/A</v>
      </c>
      <c r="D34" s="121"/>
      <c r="E34" s="128">
        <f>'Artículo 121 (cálculo PNT)'!AE904</f>
        <v>0</v>
      </c>
      <c r="F34" s="131" t="str">
        <f>IF('Artículo 121 (cálculo PNT)'!Y11=0, "N/A",E34/(1/$C$8))</f>
        <v>N/A</v>
      </c>
      <c r="G34" s="121"/>
      <c r="H34" s="73"/>
      <c r="S34" s="73"/>
    </row>
    <row r="35" spans="1:19" ht="18" customHeight="1" thickBot="1">
      <c r="A35" s="130" t="s">
        <v>2686</v>
      </c>
      <c r="B35" s="131">
        <f>'Artículo 121 (cálculo PNT)'!AE938</f>
        <v>2.5641025641025661</v>
      </c>
      <c r="C35" s="131">
        <f>IF('Artículo 121 (cálculo PNT)'!Z11=0, "N/A",B35/(1/$C$8))</f>
        <v>53.846153846153889</v>
      </c>
      <c r="D35" s="121"/>
      <c r="E35" s="128">
        <f>'Artículo 121 (cálculo PNT)'!AE947</f>
        <v>4.2857142857142856</v>
      </c>
      <c r="F35" s="131">
        <f>IF('Artículo 121 (cálculo PNT)'!Z11=0, "N/A",E35/(1/$C$8))</f>
        <v>90</v>
      </c>
      <c r="G35" s="121"/>
      <c r="H35" s="73"/>
      <c r="S35" s="73"/>
    </row>
    <row r="36" spans="1:19" ht="18" customHeight="1" thickBot="1">
      <c r="A36" s="127" t="s">
        <v>2687</v>
      </c>
      <c r="B36" s="131">
        <f>'Artículo 121 (cálculo PNT)'!AE1013</f>
        <v>0</v>
      </c>
      <c r="C36" s="131" t="str">
        <f>IF('Artículo 121 (cálculo PNT)'!AA11=0, "N/A",B36/(1/$C$8))</f>
        <v>N/A</v>
      </c>
      <c r="D36" s="121"/>
      <c r="E36" s="128">
        <f>'Artículo 121 (cálculo PNT)'!AE1022</f>
        <v>0</v>
      </c>
      <c r="F36" s="131" t="str">
        <f>IF('Artículo 121 (cálculo PNT)'!AA11=0, "N/A",E36/(1/$C$8))</f>
        <v>N/A</v>
      </c>
      <c r="G36" s="121"/>
      <c r="H36" s="73"/>
      <c r="S36" s="73"/>
    </row>
    <row r="37" spans="1:19" ht="18" customHeight="1" thickBot="1">
      <c r="A37" s="130" t="s">
        <v>2688</v>
      </c>
      <c r="B37" s="131">
        <f>'Artículo 121 (cálculo PNT)'!AE1056</f>
        <v>2.5641025641025661</v>
      </c>
      <c r="C37" s="131">
        <f>IF('Artículo 121 (cálculo PNT)'!AB11=0, "N/A",B37/(1/$C$8))</f>
        <v>53.846153846153889</v>
      </c>
      <c r="D37" s="121"/>
      <c r="E37" s="128">
        <f>'Artículo 121 (cálculo PNT)'!AE1065</f>
        <v>4.2857142857142856</v>
      </c>
      <c r="F37" s="131">
        <f>IF('Artículo 121 (cálculo PNT)'!AB11=0, "N/A",E37/(1/$C$8))</f>
        <v>90</v>
      </c>
      <c r="G37" s="121"/>
      <c r="H37" s="73"/>
      <c r="S37" s="73"/>
    </row>
    <row r="38" spans="1:19" ht="18" customHeight="1" thickBot="1">
      <c r="A38" s="127" t="s">
        <v>2689</v>
      </c>
      <c r="B38" s="131">
        <f>'Artículo 121 (cálculo PNT)'!AE1089</f>
        <v>4.761904761904761</v>
      </c>
      <c r="C38" s="131">
        <f>IF('Artículo 121 (cálculo PNT)'!AC11=0, "N/A",B38/(1/$C$8))</f>
        <v>99.999999999999986</v>
      </c>
      <c r="D38" s="121"/>
      <c r="E38" s="128">
        <f>'Artículo 121 (cálculo PNT)'!AE1098</f>
        <v>4.7619047619047619</v>
      </c>
      <c r="F38" s="131">
        <f>IF('Artículo 121 (cálculo PNT)'!AC11=0, "N/A",E38/(1/$C$8))</f>
        <v>100</v>
      </c>
      <c r="G38" s="121"/>
      <c r="H38" s="73"/>
      <c r="S38" s="73"/>
    </row>
    <row r="39" spans="1:19" ht="18" customHeight="1" thickBot="1">
      <c r="A39" s="130" t="s">
        <v>2690</v>
      </c>
      <c r="B39" s="131">
        <f>'Artículo 121 (cálculo PNT)'!AE1128</f>
        <v>0</v>
      </c>
      <c r="C39" s="131" t="str">
        <f>IF('Artículo 121 (cálculo PNT)'!C15=0, "N/A",B39/(1/$C$8))</f>
        <v>N/A</v>
      </c>
      <c r="D39" s="121"/>
      <c r="E39" s="128">
        <f>'Artículo 121 (cálculo PNT)'!AE1137</f>
        <v>0</v>
      </c>
      <c r="F39" s="131" t="str">
        <f>IF('Artículo 121 (cálculo PNT)'!C15=0, "N/A",E39/(1/$C$8))</f>
        <v>N/A</v>
      </c>
      <c r="G39" s="121"/>
      <c r="H39" s="73"/>
      <c r="S39" s="73"/>
    </row>
    <row r="40" spans="1:19" ht="18" customHeight="1" thickBot="1">
      <c r="A40" s="127" t="s">
        <v>2691</v>
      </c>
      <c r="B40" s="131">
        <f>'Artículo 121 (cálculo PNT)'!AE1166</f>
        <v>0</v>
      </c>
      <c r="C40" s="131" t="str">
        <f>IF('Artículo 121 (cálculo PNT)'!D15=0, "N/A",B40/(1/$C$8))</f>
        <v>N/A</v>
      </c>
      <c r="D40" s="121"/>
      <c r="E40" s="128">
        <f>'Artículo 121 (cálculo PNT)'!AE1175</f>
        <v>0</v>
      </c>
      <c r="F40" s="131" t="str">
        <f>IF('Artículo 121 (cálculo PNT)'!D15=0, "N/A",E40/(1/$C$8))</f>
        <v>N/A</v>
      </c>
      <c r="G40" s="121"/>
      <c r="H40" s="73"/>
      <c r="S40" s="73"/>
    </row>
    <row r="41" spans="1:19" ht="18" customHeight="1" thickBot="1">
      <c r="A41" s="130" t="s">
        <v>2692</v>
      </c>
      <c r="B41" s="131">
        <f>'Artículo 121 (cálculo PNT)'!AE1261</f>
        <v>0</v>
      </c>
      <c r="C41" s="131" t="str">
        <f>IF('Artículo 121 (cálculo PNT)'!E15=0, "N/A",B41/(1/$C$8))</f>
        <v>N/A</v>
      </c>
      <c r="D41" s="121"/>
      <c r="E41" s="128">
        <f>'Artículo 121 (cálculo PNT)'!AE1270</f>
        <v>0</v>
      </c>
      <c r="F41" s="131" t="str">
        <f>IF('Artículo 121 (cálculo PNT)'!E15=0, "N/A",E41/(1/$C$8))</f>
        <v>N/A</v>
      </c>
      <c r="G41" s="121"/>
      <c r="H41" s="73"/>
      <c r="S41" s="73"/>
    </row>
    <row r="42" spans="1:19" ht="18" customHeight="1" thickBot="1">
      <c r="A42" s="127" t="s">
        <v>2693</v>
      </c>
      <c r="B42" s="131">
        <f>'Artículo 121 (cálculo PNT)'!AE1287</f>
        <v>3.1746031746031749</v>
      </c>
      <c r="C42" s="131">
        <f>IF('Artículo 121 (cálculo PNT)'!F15=0, "N/A",B42/(1/$C$8))</f>
        <v>66.666666666666671</v>
      </c>
      <c r="D42" s="121"/>
      <c r="E42" s="128">
        <f>'Artículo 121 (cálculo PNT)'!AE1296</f>
        <v>4.2857142857142856</v>
      </c>
      <c r="F42" s="131">
        <f>IF('Artículo 121 (cálculo PNT)'!F15=0, "N/A",E42/(1/$C$8))</f>
        <v>90</v>
      </c>
      <c r="G42" s="121"/>
      <c r="H42" s="73"/>
      <c r="S42" s="73"/>
    </row>
    <row r="43" spans="1:19" ht="18" customHeight="1" thickBot="1">
      <c r="A43" s="130" t="s">
        <v>2694</v>
      </c>
      <c r="B43" s="131">
        <f>'Artículo 121 (cálculo PNT)'!AE1314</f>
        <v>0</v>
      </c>
      <c r="C43" s="131" t="str">
        <f>IF('Artículo 121 (cálculo PNT)'!G15=0, "N/A",B43/(1/$C$8))</f>
        <v>N/A</v>
      </c>
      <c r="D43" s="121"/>
      <c r="E43" s="128">
        <f>'Artículo 121 (cálculo PNT)'!AE1323</f>
        <v>0</v>
      </c>
      <c r="F43" s="131" t="str">
        <f>IF('Artículo 121 (cálculo PNT)'!G15=0, "N/A",E43/(1/$C$8))</f>
        <v>N/A</v>
      </c>
      <c r="G43" s="121"/>
      <c r="H43" s="73"/>
      <c r="S43" s="73"/>
    </row>
    <row r="44" spans="1:19" ht="18" customHeight="1" thickBot="1">
      <c r="A44" s="130" t="s">
        <v>2695</v>
      </c>
      <c r="B44" s="131">
        <f>'Artículo 121 (cálculo PNT)'!AE1351</f>
        <v>2.6190476190476191</v>
      </c>
      <c r="C44" s="131">
        <f>IF('Artículo 121 (cálculo PNT)'!H15=0, "N/A",B44/(1/$C$8))</f>
        <v>55</v>
      </c>
      <c r="D44" s="121"/>
      <c r="E44" s="128">
        <f>'Artículo 121 (cálculo PNT)'!AE1360</f>
        <v>4.2857142857142856</v>
      </c>
      <c r="F44" s="131">
        <f>IF('Artículo 121 (cálculo PNT)'!H15=0, "N/A",E44/(1/$C$8))</f>
        <v>90</v>
      </c>
      <c r="G44" s="121"/>
      <c r="H44" s="73"/>
      <c r="S44" s="73"/>
    </row>
    <row r="45" spans="1:19" ht="18" customHeight="1" thickBot="1">
      <c r="A45" s="127" t="s">
        <v>2696</v>
      </c>
      <c r="B45" s="131">
        <f>'Artículo 121 (cálculo PNT)'!AE1391</f>
        <v>0</v>
      </c>
      <c r="C45" s="131" t="str">
        <f>IF('Artículo 121 (cálculo PNT)'!I15=0, "N/A",B45/(1/$C$8))</f>
        <v>N/A</v>
      </c>
      <c r="D45" s="121"/>
      <c r="E45" s="128">
        <f>'Artículo 121 (cálculo PNT)'!AE1400</f>
        <v>0</v>
      </c>
      <c r="F45" s="131" t="str">
        <f>IF('Artículo 121 (cálculo PNT)'!I15=0, "N/A",E45/(1/$C$8))</f>
        <v>N/A</v>
      </c>
      <c r="G45" s="121"/>
      <c r="H45" s="73"/>
      <c r="S45" s="73"/>
    </row>
    <row r="46" spans="1:19" ht="18" customHeight="1" thickBot="1">
      <c r="A46" s="130" t="s">
        <v>2697</v>
      </c>
      <c r="B46" s="131">
        <f>'Artículo 121 (cálculo PNT)'!AE1422</f>
        <v>0</v>
      </c>
      <c r="C46" s="131" t="str">
        <f>IF('Artículo 121 (cálculo PNT)'!J15=0, "N/A",B46/(1/$C$8))</f>
        <v>N/A</v>
      </c>
      <c r="D46" s="121"/>
      <c r="E46" s="128">
        <f>'Artículo 121 (cálculo PNT)'!AE1431</f>
        <v>0</v>
      </c>
      <c r="F46" s="131" t="str">
        <f>IF('Artículo 121 (cálculo PNT)'!J15=0, "N/A",E46/(1/$C$8))</f>
        <v>N/A</v>
      </c>
      <c r="G46" s="121"/>
      <c r="H46" s="73"/>
      <c r="S46" s="73"/>
    </row>
    <row r="47" spans="1:19" ht="18" customHeight="1" thickBot="1">
      <c r="A47" s="127" t="s">
        <v>2698</v>
      </c>
      <c r="B47" s="131">
        <f>'Artículo 121 (cálculo PNT)'!AE1499</f>
        <v>0</v>
      </c>
      <c r="C47" s="131" t="str">
        <f>IF('Artículo 121 (cálculo PNT)'!K15=0, "N/A",B47/(1/$C$8))</f>
        <v>N/A</v>
      </c>
      <c r="D47" s="121"/>
      <c r="E47" s="128">
        <f>'Artículo 121 (cálculo PNT)'!AE1508</f>
        <v>0</v>
      </c>
      <c r="F47" s="131" t="str">
        <f>IF('Artículo 121 (cálculo PNT)'!K15=0, "N/A",E47/(1/$C$8))</f>
        <v>N/A</v>
      </c>
      <c r="G47" s="121"/>
      <c r="H47" s="73"/>
      <c r="S47" s="73"/>
    </row>
    <row r="48" spans="1:19" ht="18" customHeight="1" thickBot="1">
      <c r="A48" s="130" t="s">
        <v>2699</v>
      </c>
      <c r="B48" s="131">
        <f>'Artículo 121 (cálculo PNT)'!AE1581</f>
        <v>0</v>
      </c>
      <c r="C48" s="131" t="str">
        <f>IF('Artículo 121 (cálculo PNT)'!L15=0, "N/A",B48/(1/$C$8))</f>
        <v>N/A</v>
      </c>
      <c r="D48" s="121"/>
      <c r="E48" s="128">
        <f>'Artículo 121 (cálculo PNT)'!AE1590</f>
        <v>0</v>
      </c>
      <c r="F48" s="131" t="str">
        <f>IF('Artículo 121 (cálculo PNT)'!L15=0, "N/A",E48/(1/$C$8))</f>
        <v>N/A</v>
      </c>
      <c r="G48" s="121"/>
      <c r="H48" s="73"/>
      <c r="S48" s="73"/>
    </row>
    <row r="49" spans="1:19" ht="18" customHeight="1" thickBot="1">
      <c r="A49" s="127" t="s">
        <v>2700</v>
      </c>
      <c r="B49" s="131">
        <f>'Artículo 121 (cálculo PNT)'!AE1610</f>
        <v>2.7777777777777781</v>
      </c>
      <c r="C49" s="131">
        <f>IF('Artículo 121 (cálculo PNT)'!M15=0, "N/A",B49/(1/$C$8))</f>
        <v>58.333333333333343</v>
      </c>
      <c r="D49" s="121"/>
      <c r="E49" s="128">
        <f>'Artículo 121 (cálculo PNT)'!AE1619</f>
        <v>4.7619047619047619</v>
      </c>
      <c r="F49" s="131">
        <f>IF('Artículo 121 (cálculo PNT)'!M15=0, "N/A",E49/(1/$C$8))</f>
        <v>100</v>
      </c>
      <c r="G49" s="121"/>
      <c r="H49" s="73"/>
      <c r="S49" s="73"/>
    </row>
    <row r="50" spans="1:19" ht="18" customHeight="1" thickBot="1">
      <c r="A50" s="130" t="s">
        <v>2701</v>
      </c>
      <c r="B50" s="132">
        <f>'Artículo 121 (cálculo PNT)'!AE1637</f>
        <v>0</v>
      </c>
      <c r="C50" s="131" t="str">
        <f>IF('Artículo 121 (cálculo PNT)'!N15=0, "N/A",B50/(1/$C$8))</f>
        <v>N/A</v>
      </c>
      <c r="D50" s="121"/>
      <c r="E50" s="128">
        <f>'Artículo 121 (cálculo PNT)'!AE1646</f>
        <v>0</v>
      </c>
      <c r="F50" s="131" t="str">
        <f>IF('Artículo 121 (cálculo PNT)'!N15=0, "N/A",E50/(1/$C$8))</f>
        <v>N/A</v>
      </c>
      <c r="G50" s="121"/>
      <c r="H50" s="73"/>
      <c r="S50" s="73"/>
    </row>
    <row r="51" spans="1:19" ht="18" customHeight="1" thickBot="1">
      <c r="A51" s="127" t="s">
        <v>2702</v>
      </c>
      <c r="B51" s="131">
        <f>'Artículo 121 (cálculo PNT)'!AE1683</f>
        <v>0</v>
      </c>
      <c r="C51" s="131" t="str">
        <f>IF('Artículo 121 (cálculo PNT)'!O15=0, "N/A",B51/(1/$C$8))</f>
        <v>N/A</v>
      </c>
      <c r="D51" s="121"/>
      <c r="E51" s="128">
        <f>'Artículo 121 (cálculo PNT)'!AE1692</f>
        <v>0</v>
      </c>
      <c r="F51" s="131" t="str">
        <f>IF('Artículo 121 (cálculo PNT)'!O15=0, "N/A",E51/(1/$C$8))</f>
        <v>N/A</v>
      </c>
      <c r="G51" s="121"/>
      <c r="H51" s="73"/>
      <c r="S51" s="73"/>
    </row>
    <row r="52" spans="1:19" ht="18" customHeight="1" thickBot="1">
      <c r="A52" s="130" t="s">
        <v>2703</v>
      </c>
      <c r="B52" s="131">
        <f>'Artículo 121 (cálculo PNT)'!AE1751</f>
        <v>0</v>
      </c>
      <c r="C52" s="131" t="str">
        <f>IF('Artículo 121 (cálculo PNT)'!P15=0, "N/A",B52/(1/$C$8))</f>
        <v>N/A</v>
      </c>
      <c r="D52" s="121"/>
      <c r="E52" s="128">
        <f>'Artículo 121 (cálculo PNT)'!AE1760</f>
        <v>0</v>
      </c>
      <c r="F52" s="131" t="str">
        <f>IF('Artículo 121 (cálculo PNT)'!P15=0, "N/A",E52/(1/$C$8))</f>
        <v>N/A</v>
      </c>
      <c r="G52" s="121"/>
      <c r="H52" s="73"/>
      <c r="S52" s="73"/>
    </row>
    <row r="53" spans="1:19" ht="18" customHeight="1" thickBot="1">
      <c r="A53" s="127" t="s">
        <v>2704</v>
      </c>
      <c r="B53" s="131">
        <f>'Artículo 121 (cálculo PNT)'!AE1776</f>
        <v>0</v>
      </c>
      <c r="C53" s="131" t="str">
        <f>IF('Artículo 121 (cálculo PNT)'!Q15=0, "N/A",B53/(1/$C$8))</f>
        <v>N/A</v>
      </c>
      <c r="D53" s="121"/>
      <c r="E53" s="128">
        <f>'Artículo 121 (cálculo PNT)'!AE1785</f>
        <v>0</v>
      </c>
      <c r="F53" s="131" t="str">
        <f>IF('Artículo 121 (cálculo PNT)'!Q15=0, "N/A",E53/(1/$C$8))</f>
        <v>N/A</v>
      </c>
      <c r="G53" s="121"/>
      <c r="H53" s="73"/>
      <c r="S53" s="73"/>
    </row>
    <row r="54" spans="1:19" ht="18" customHeight="1" thickBot="1">
      <c r="A54" s="130" t="s">
        <v>2705</v>
      </c>
      <c r="B54" s="131">
        <f>'Artículo 121 (cálculo PNT)'!AE1821</f>
        <v>2.5510204081632666</v>
      </c>
      <c r="C54" s="131">
        <f>IF('Artículo 121 (cálculo PNT)'!R15=0, "N/A",B54/(1/$C$8))</f>
        <v>53.571428571428598</v>
      </c>
      <c r="D54" s="121"/>
      <c r="E54" s="128">
        <f>'Artículo 121 (cálculo PNT)'!AE1830</f>
        <v>4.2857142857142856</v>
      </c>
      <c r="F54" s="131">
        <f>IF('Artículo 121 (cálculo PNT)'!R15=0, "N/A",E54/(1/$C$8))</f>
        <v>90</v>
      </c>
      <c r="G54" s="121"/>
      <c r="H54" s="73"/>
      <c r="S54" s="73"/>
    </row>
    <row r="55" spans="1:19" ht="18" customHeight="1" thickBot="1">
      <c r="A55" s="127" t="s">
        <v>2706</v>
      </c>
      <c r="B55" s="131">
        <f>'Artículo 121 (cálculo PNT)'!AE1846</f>
        <v>0</v>
      </c>
      <c r="C55" s="131" t="str">
        <f>IF('Artículo 121 (cálculo PNT)'!S15=0, "N/A",B55/(1/$C$8))</f>
        <v>N/A</v>
      </c>
      <c r="D55" s="121"/>
      <c r="E55" s="128">
        <f>'Artículo 121 (cálculo PNT)'!AE1855</f>
        <v>0</v>
      </c>
      <c r="F55" s="131" t="str">
        <f>IF('Artículo 121 (cálculo PNT)'!S15=0, "N/A",E55/(1/$C$8))</f>
        <v>N/A</v>
      </c>
      <c r="G55" s="121"/>
      <c r="H55" s="73"/>
      <c r="S55" s="73"/>
    </row>
    <row r="56" spans="1:19" ht="18" customHeight="1" thickBot="1">
      <c r="A56" s="130" t="s">
        <v>2707</v>
      </c>
      <c r="B56" s="131">
        <f>'Artículo 121 (cálculo PNT)'!AE1880</f>
        <v>0</v>
      </c>
      <c r="C56" s="131" t="str">
        <f>IF('Artículo 121 (cálculo PNT)'!T15=0, "N/A",B56/(1/$C$8))</f>
        <v>N/A</v>
      </c>
      <c r="D56" s="121"/>
      <c r="E56" s="128">
        <f>'Artículo 121 (cálculo PNT)'!AE1889</f>
        <v>0</v>
      </c>
      <c r="F56" s="131" t="str">
        <f>IF('Artículo 121 (cálculo PNT)'!T15=0, "N/A",E56/(1/$C$8))</f>
        <v>N/A</v>
      </c>
      <c r="G56" s="121"/>
      <c r="H56" s="73"/>
      <c r="S56" s="73"/>
    </row>
    <row r="57" spans="1:19" ht="18" customHeight="1" thickBot="1">
      <c r="A57" s="127" t="s">
        <v>2708</v>
      </c>
      <c r="B57" s="131">
        <f>'Artículo 121 (cálculo PNT)'!AE1905</f>
        <v>0</v>
      </c>
      <c r="C57" s="131" t="str">
        <f>IF('Artículo 121 (cálculo PNT)'!U15=0, "N/A",B57/(1/$C$8))</f>
        <v>N/A</v>
      </c>
      <c r="D57" s="121"/>
      <c r="E57" s="128">
        <f>'Artículo 121 (cálculo PNT)'!AE1914</f>
        <v>0</v>
      </c>
      <c r="F57" s="131" t="str">
        <f>IF('Artículo 121 (cálculo PNT)'!U15=0, "N/A",E57/(1/$C$8))</f>
        <v>N/A</v>
      </c>
      <c r="G57" s="121"/>
      <c r="H57" s="73"/>
      <c r="S57" s="73"/>
    </row>
    <row r="58" spans="1:19" ht="18" customHeight="1" thickBot="1">
      <c r="A58" s="130" t="s">
        <v>2709</v>
      </c>
      <c r="B58" s="131">
        <f>'Artículo 121 (cálculo PNT)'!AE1942</f>
        <v>3.9285714285714288</v>
      </c>
      <c r="C58" s="131">
        <f>IF('Artículo 121 (cálculo PNT)'!V15=0, "N/A",B58/(1/$C$8))</f>
        <v>82.500000000000014</v>
      </c>
      <c r="D58" s="121"/>
      <c r="E58" s="128">
        <f>'Artículo 121 (cálculo PNT)'!AE1951</f>
        <v>4.2857142857142856</v>
      </c>
      <c r="F58" s="131">
        <f>IF('Artículo 121 (cálculo PNT)'!V15=0, "N/A",E58/(1/$C$8))</f>
        <v>90</v>
      </c>
      <c r="G58" s="121"/>
      <c r="H58" s="73"/>
      <c r="S58" s="73"/>
    </row>
    <row r="59" spans="1:19" ht="18" customHeight="1" thickBot="1">
      <c r="A59" s="127" t="s">
        <v>2710</v>
      </c>
      <c r="B59" s="131">
        <f>'Artículo 121 (cálculo PNT)'!AE1975</f>
        <v>0</v>
      </c>
      <c r="C59" s="131" t="str">
        <f>IF('Artículo 121 (cálculo PNT)'!W15=0, "N/A",B59/(1/$C$8))</f>
        <v>N/A</v>
      </c>
      <c r="D59" s="121"/>
      <c r="E59" s="128">
        <f>'Artículo 121 (cálculo PNT)'!AE1984</f>
        <v>0</v>
      </c>
      <c r="F59" s="131" t="str">
        <f>IF('Artículo 121 (cálculo PNT)'!W15=0, "N/A",E59/(1/$C$8))</f>
        <v>N/A</v>
      </c>
      <c r="G59" s="121"/>
      <c r="H59" s="73"/>
      <c r="S59" s="73"/>
    </row>
    <row r="60" spans="1:19" ht="18" customHeight="1" thickBot="1">
      <c r="A60" s="130" t="s">
        <v>2711</v>
      </c>
      <c r="B60" s="131">
        <f>'Artículo 121 (cálculo PNT)'!AE1999</f>
        <v>3.0612244897959182</v>
      </c>
      <c r="C60" s="131">
        <f>IF('Artículo 121 (cálculo PNT)'!X15=0, "N/A",B60/(1/$C$8))</f>
        <v>64.285714285714292</v>
      </c>
      <c r="D60" s="121"/>
      <c r="E60" s="128">
        <f>'Artículo 121 (cálculo PNT)'!AE2008</f>
        <v>4.2857142857142856</v>
      </c>
      <c r="F60" s="131">
        <f>IF('Artículo 121 (cálculo PNT)'!X15=0, "N/A",E60/(1/$C$8))</f>
        <v>90</v>
      </c>
      <c r="G60" s="121"/>
      <c r="H60" s="73"/>
      <c r="S60" s="73"/>
    </row>
    <row r="61" spans="1:19" ht="18" customHeight="1" thickBot="1">
      <c r="A61" s="127" t="s">
        <v>2712</v>
      </c>
      <c r="B61" s="131">
        <f>'Artículo 121 (cálculo PNT)'!AE2032</f>
        <v>4.1666666666666661</v>
      </c>
      <c r="C61" s="131">
        <f>IF('Artículo 121 (cálculo PNT)'!Y15=0, "N/A",B61/(1/$C$8))</f>
        <v>87.499999999999986</v>
      </c>
      <c r="D61" s="121"/>
      <c r="E61" s="128">
        <f>'Artículo 121 (cálculo PNT)'!AE2041</f>
        <v>4.2857142857142856</v>
      </c>
      <c r="F61" s="131">
        <f>IF('Artículo 121 (cálculo PNT)'!Y15=0, "N/A",E61/(1/$C$8))</f>
        <v>90</v>
      </c>
      <c r="G61" s="121"/>
      <c r="H61" s="73"/>
      <c r="S61" s="73"/>
    </row>
    <row r="62" spans="1:19" ht="18" customHeight="1" thickBot="1">
      <c r="A62" s="130" t="s">
        <v>2713</v>
      </c>
      <c r="B62" s="131">
        <f>'Artículo 121 (cálculo PNT)'!AE2065</f>
        <v>0</v>
      </c>
      <c r="C62" s="131" t="str">
        <f>IF('Artículo 121 (cálculo PNT)'!Z15=0, "N/A",B62/(1/$C$8))</f>
        <v>N/A</v>
      </c>
      <c r="D62" s="121"/>
      <c r="E62" s="128">
        <f>'Artículo 121 (cálculo PNT)'!AE2074</f>
        <v>0</v>
      </c>
      <c r="F62" s="131" t="str">
        <f>IF('Artículo 121 (cálculo PNT)'!Z15=0, "N/A",E62/(1/$C$8))</f>
        <v>N/A</v>
      </c>
      <c r="G62" s="121"/>
      <c r="H62" s="73"/>
      <c r="S62" s="73"/>
    </row>
    <row r="63" spans="1:19" ht="18" customHeight="1" thickBot="1">
      <c r="A63" s="127" t="s">
        <v>2714</v>
      </c>
      <c r="B63" s="131">
        <f>'Artículo 121 (cálculo PNT)'!AE2097</f>
        <v>4.7619047619047601</v>
      </c>
      <c r="C63" s="131">
        <f>IF('Artículo 121 (cálculo PNT)'!AA15=0, "N/A",B63/(1/$C$8))</f>
        <v>99.999999999999972</v>
      </c>
      <c r="D63" s="121"/>
      <c r="E63" s="128">
        <f>'Artículo 121 (cálculo PNT)'!AE2106</f>
        <v>4.7619047619047619</v>
      </c>
      <c r="F63" s="131">
        <f>IF('Artículo 121 (cálculo PNT)'!AA15=0, "N/A",E63/(1/$C$8))</f>
        <v>100</v>
      </c>
      <c r="G63" s="121"/>
      <c r="H63" s="73"/>
      <c r="S63" s="73"/>
    </row>
    <row r="64" spans="1:19" ht="18" customHeight="1" thickBot="1">
      <c r="A64" s="130" t="s">
        <v>2715</v>
      </c>
      <c r="B64" s="131">
        <f>'Artículo 121 (cálculo PNT)'!AE2128</f>
        <v>0</v>
      </c>
      <c r="C64" s="131" t="str">
        <f>IF('Artículo 121 (cálculo PNT)'!AB15=0, "N/A",B64/(1/$C$8))</f>
        <v>N/A</v>
      </c>
      <c r="D64" s="121"/>
      <c r="E64" s="128">
        <f>'Artículo 121 (cálculo PNT)'!AE2137</f>
        <v>0</v>
      </c>
      <c r="F64" s="131" t="str">
        <f>IF('Artículo 121 (cálculo PNT)'!AB15=0, "N/A",E64/(1/$C$8))</f>
        <v>N/A</v>
      </c>
      <c r="G64" s="121"/>
      <c r="H64" s="73"/>
      <c r="S64" s="73"/>
    </row>
    <row r="65" spans="1:8" ht="18" customHeight="1" thickBot="1">
      <c r="A65" s="127" t="s">
        <v>2716</v>
      </c>
      <c r="B65" s="131">
        <f>'Artículo 121 (cálculo PNT)'!AE2161</f>
        <v>0</v>
      </c>
      <c r="C65" s="131" t="str">
        <f>IF('Artículo 121 (cálculo PNT)'!AC15=0, "N/A",B65/(1/$C$8))</f>
        <v>N/A</v>
      </c>
      <c r="D65" s="121"/>
      <c r="E65" s="128">
        <f>'Artículo 121 (cálculo PNT)'!AE2170</f>
        <v>0</v>
      </c>
      <c r="F65" s="131" t="str">
        <f>IF('Artículo 121 (cálculo PNT)'!AC15=0, "N/A",E65/(1/$C$8))</f>
        <v>N/A</v>
      </c>
      <c r="G65" s="121"/>
      <c r="H65" s="73"/>
    </row>
    <row r="66" spans="1:8" ht="18" customHeight="1" thickBot="1">
      <c r="A66" s="127" t="s">
        <v>2717</v>
      </c>
      <c r="B66" s="131">
        <f>'Artículo 121 (cálculo PNT)'!AE2182</f>
        <v>4.7619047619047619</v>
      </c>
      <c r="C66" s="131">
        <f>B66/(1/$C$8)</f>
        <v>100</v>
      </c>
      <c r="D66" s="121"/>
      <c r="E66" s="128">
        <f>'Artículo 121 (cálculo PNT)'!AE2191</f>
        <v>4.7619047619047619</v>
      </c>
      <c r="F66" s="131">
        <f>E66/(1/$C$8)</f>
        <v>100</v>
      </c>
      <c r="G66" s="121"/>
      <c r="H66" s="73"/>
    </row>
    <row r="67" spans="1:8" ht="6" customHeight="1" thickBot="1">
      <c r="A67" s="64"/>
      <c r="B67" s="200"/>
      <c r="C67" s="200"/>
      <c r="D67" s="200"/>
      <c r="E67" s="200"/>
      <c r="F67" s="64"/>
      <c r="G67" s="200"/>
    </row>
    <row r="68" spans="1:8" ht="18" customHeight="1" thickBot="1">
      <c r="A68" s="130" t="s">
        <v>2718</v>
      </c>
      <c r="B68" s="131">
        <f>SUM(B12:B66)</f>
        <v>78.617434153148452</v>
      </c>
      <c r="C68" s="121"/>
      <c r="D68" s="121"/>
      <c r="E68" s="131">
        <f>SUM(E12:E66)</f>
        <v>94.761904761904773</v>
      </c>
      <c r="F68" s="64"/>
      <c r="G68" s="121"/>
    </row>
    <row r="69" spans="1:8" ht="6" customHeight="1" thickBot="1">
      <c r="A69" s="64"/>
      <c r="B69" s="200"/>
      <c r="C69" s="200"/>
      <c r="D69" s="200"/>
      <c r="E69" s="200"/>
      <c r="F69" s="64"/>
      <c r="G69" s="200"/>
    </row>
    <row r="70" spans="1:8" ht="18" customHeight="1" thickBot="1">
      <c r="A70" s="133" t="s">
        <v>2719</v>
      </c>
      <c r="B70" s="131">
        <f>(B68*0.8)+(E68*0.2)</f>
        <v>81.846328274899719</v>
      </c>
      <c r="C70" s="200"/>
      <c r="D70" s="200"/>
      <c r="E70" s="200"/>
      <c r="F70" s="64"/>
      <c r="G70"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5CF4D-0DD7-4AFE-B332-84845BA31B3A}">
  <dimension ref="A1:IV438"/>
  <sheetViews>
    <sheetView showGridLines="0" topLeftCell="AD11" zoomScaleNormal="100" zoomScaleSheetLayoutView="85" workbookViewId="0">
      <selection activeCell="AD11" sqref="AD11:AE1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7" t="s">
        <v>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7" t="s">
        <v>2</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78" t="s">
        <v>3</v>
      </c>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79" t="s">
        <v>2720</v>
      </c>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50</v>
      </c>
      <c r="H8" s="280" t="s">
        <v>5</v>
      </c>
      <c r="I8" s="280"/>
      <c r="J8" s="280"/>
      <c r="K8" s="280"/>
      <c r="L8" s="280"/>
      <c r="M8" s="280"/>
      <c r="N8" s="280"/>
      <c r="O8" s="280"/>
      <c r="P8" s="280"/>
      <c r="Q8" s="280"/>
      <c r="R8" s="280"/>
      <c r="S8" s="280"/>
      <c r="T8" s="280"/>
      <c r="U8" s="280"/>
      <c r="V8" s="280"/>
      <c r="W8" s="280"/>
      <c r="X8" s="280"/>
      <c r="Y8" s="280"/>
      <c r="Z8" s="280"/>
      <c r="AA8" s="280"/>
      <c r="AB8" s="280"/>
      <c r="AC8" s="280"/>
      <c r="AD8" s="280"/>
      <c r="AE8" s="280"/>
      <c r="AF8"/>
      <c r="AG8"/>
      <c r="AH8"/>
      <c r="AI8"/>
      <c r="AJ8"/>
      <c r="AK8"/>
      <c r="AL8"/>
      <c r="AM8"/>
      <c r="AN8"/>
      <c r="AO8"/>
      <c r="AP8"/>
      <c r="AQ8"/>
      <c r="AR8"/>
      <c r="AS8"/>
      <c r="AT8"/>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51</v>
      </c>
      <c r="H11" s="281" t="s">
        <v>52</v>
      </c>
      <c r="I11" s="281"/>
      <c r="J11" s="33" t="s">
        <v>53</v>
      </c>
      <c r="K11" s="282" t="s">
        <v>54</v>
      </c>
      <c r="L11" s="282"/>
      <c r="M11" s="33" t="s">
        <v>53</v>
      </c>
      <c r="N11" s="244">
        <v>2024</v>
      </c>
      <c r="O11" s="244"/>
      <c r="P11" s="34"/>
      <c r="Q11" s="35"/>
      <c r="R11"/>
      <c r="S11"/>
      <c r="T11"/>
      <c r="U11"/>
      <c r="V11" s="32"/>
      <c r="W11" s="32" t="s">
        <v>55</v>
      </c>
      <c r="X11" s="281" t="s">
        <v>56</v>
      </c>
      <c r="Y11" s="281"/>
      <c r="Z11" s="33" t="s">
        <v>53</v>
      </c>
      <c r="AA11" s="282" t="s">
        <v>54</v>
      </c>
      <c r="AB11" s="282"/>
      <c r="AC11" s="33" t="s">
        <v>53</v>
      </c>
      <c r="AD11" s="244">
        <v>2024</v>
      </c>
      <c r="AE11" s="24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6" t="s">
        <v>57</v>
      </c>
      <c r="I12" s="276"/>
      <c r="J12" s="37"/>
      <c r="K12" s="276" t="s">
        <v>58</v>
      </c>
      <c r="L12" s="276"/>
      <c r="M12" s="37"/>
      <c r="N12" s="276" t="s">
        <v>59</v>
      </c>
      <c r="O12" s="276"/>
      <c r="P12" s="34"/>
      <c r="Q12" s="35"/>
      <c r="R12"/>
      <c r="S12"/>
      <c r="T12"/>
      <c r="U12"/>
      <c r="V12"/>
      <c r="W12"/>
      <c r="X12" s="276" t="s">
        <v>57</v>
      </c>
      <c r="Y12" s="276"/>
      <c r="Z12" s="37"/>
      <c r="AA12" s="276" t="s">
        <v>58</v>
      </c>
      <c r="AB12" s="276"/>
      <c r="AC12" s="37"/>
      <c r="AD12" s="276" t="s">
        <v>59</v>
      </c>
      <c r="AE12" s="276"/>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7" t="s">
        <v>7</v>
      </c>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5.75" customHeight="1" thickBot="1">
      <c r="A17" s="271" t="s">
        <v>2721</v>
      </c>
      <c r="B17" s="271"/>
      <c r="C17" s="271"/>
      <c r="D17" s="271"/>
      <c r="E17" s="271"/>
      <c r="F17" s="271"/>
      <c r="G17" s="271"/>
      <c r="H17" s="272">
        <f>'Artículo 135 (cálculo PI)'!AE465</f>
        <v>82.692721791558981</v>
      </c>
      <c r="I17" s="272"/>
      <c r="J17" s="40"/>
      <c r="K17" s="40"/>
      <c r="L17" s="41"/>
      <c r="M17" s="271" t="s">
        <v>2722</v>
      </c>
      <c r="N17" s="271"/>
      <c r="O17" s="271"/>
      <c r="P17" s="271"/>
      <c r="Q17" s="271"/>
      <c r="R17" s="272">
        <f>'Artículo 135 (cálculo PI)'!AE467</f>
        <v>94.999999999999986</v>
      </c>
      <c r="S17" s="272"/>
      <c r="T17" s="42"/>
      <c r="U17" s="42"/>
      <c r="V17" s="42"/>
      <c r="W17" s="271"/>
      <c r="X17" s="271"/>
      <c r="Y17" s="271"/>
      <c r="Z17" s="271"/>
      <c r="AA17" s="271"/>
      <c r="AB17" s="271"/>
      <c r="AC17" s="271"/>
      <c r="AD17"/>
      <c r="AE17"/>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0" t="s">
        <v>47</v>
      </c>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c r="AG20"/>
      <c r="AH20"/>
      <c r="AI20"/>
      <c r="AJ20"/>
      <c r="AK20"/>
      <c r="AL20"/>
      <c r="AM20"/>
      <c r="AN20"/>
      <c r="AO20"/>
      <c r="AP20"/>
      <c r="AQ20"/>
      <c r="AR20"/>
      <c r="AS20"/>
      <c r="AT20"/>
      <c r="AU20"/>
      <c r="AV20"/>
      <c r="AW20"/>
      <c r="AX20"/>
      <c r="AY20"/>
      <c r="AZ20"/>
      <c r="BA20"/>
      <c r="BB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7.75" customHeight="1" thickBot="1">
      <c r="A22" s="271" t="s">
        <v>2721</v>
      </c>
      <c r="B22" s="271"/>
      <c r="C22" s="271"/>
      <c r="D22" s="271"/>
      <c r="E22" s="271"/>
      <c r="F22" s="271"/>
      <c r="G22" s="271"/>
      <c r="H22" s="272">
        <f>'Artículo 135 (cálculo PNT)'!AE465</f>
        <v>82.692721791558981</v>
      </c>
      <c r="I22" s="272"/>
      <c r="J22" s="40"/>
      <c r="K22" s="40"/>
      <c r="L22" s="41"/>
      <c r="M22" s="271" t="s">
        <v>2722</v>
      </c>
      <c r="N22" s="271"/>
      <c r="O22" s="271"/>
      <c r="P22" s="271"/>
      <c r="Q22" s="271"/>
      <c r="R22" s="272">
        <f>'Artículo 135 (cálculo PNT)'!AE467</f>
        <v>94.999999999999986</v>
      </c>
      <c r="S22" s="272"/>
      <c r="T22" s="42"/>
      <c r="U22" s="42"/>
      <c r="V22" s="42"/>
      <c r="W22" s="271"/>
      <c r="X22" s="271"/>
      <c r="Y22" s="271"/>
      <c r="Z22" s="271"/>
      <c r="AA22" s="271"/>
      <c r="AB22" s="271"/>
      <c r="AC22" s="271"/>
      <c r="AD22"/>
      <c r="AE22"/>
      <c r="AF22"/>
      <c r="AG22"/>
      <c r="AH22"/>
      <c r="AI22"/>
      <c r="AJ22"/>
      <c r="AK22"/>
      <c r="AL22"/>
      <c r="AM22"/>
      <c r="AN22"/>
      <c r="AO22"/>
      <c r="AP22"/>
      <c r="AQ22"/>
      <c r="AR22"/>
      <c r="AS22"/>
      <c r="AT22"/>
      <c r="AU22"/>
      <c r="AV22"/>
      <c r="AW22"/>
      <c r="AX22"/>
      <c r="AY22"/>
      <c r="AZ22"/>
      <c r="BA22"/>
      <c r="BB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c r="AU23"/>
      <c r="AV23"/>
      <c r="AW23"/>
      <c r="AX23"/>
      <c r="AY23"/>
      <c r="AZ23"/>
      <c r="BA23"/>
      <c r="BB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0.5" customHeight="1">
      <c r="A25" s="334" t="s">
        <v>2723</v>
      </c>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2.75">
      <c r="A27" s="266" t="s">
        <v>2724</v>
      </c>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c r="AG27" s="263" t="s">
        <v>64</v>
      </c>
      <c r="AH27" s="263"/>
      <c r="AI27" s="263"/>
      <c r="AJ27" s="263"/>
      <c r="AK27">
        <f>(('Artículo 135 (resumen PI)'!C12*0.8+'Artículo 135 (resumen PI)'!F12*0.2)+('Artículo 135 (resumen PNT)'!C12*0.8+'Artículo 135 (resumen PNT)'!F12*0.2))/2</f>
        <v>99.999999999999986</v>
      </c>
      <c r="AL27"/>
      <c r="AM27"/>
      <c r="AN27"/>
      <c r="AO27"/>
      <c r="AP27"/>
      <c r="AQ27"/>
      <c r="AR27"/>
      <c r="AS27"/>
      <c r="AT27"/>
    </row>
    <row r="28" spans="1:256" ht="18" customHeight="1">
      <c r="A28" s="64"/>
      <c r="B28" s="80"/>
      <c r="C28" s="80"/>
      <c r="D28" s="80"/>
      <c r="E28" s="80"/>
      <c r="F28" s="80"/>
      <c r="G28" s="80"/>
      <c r="H28" s="80"/>
      <c r="I28" s="80"/>
      <c r="J28" s="80"/>
      <c r="K28" s="80"/>
      <c r="L28" s="80"/>
      <c r="M28" s="80"/>
      <c r="N28" s="80"/>
      <c r="O28" s="80"/>
      <c r="P28" s="80"/>
      <c r="Q28" s="23"/>
      <c r="R28" s="80"/>
      <c r="S28" s="80"/>
      <c r="T28" s="80"/>
      <c r="U28" s="80"/>
      <c r="V28" s="80"/>
      <c r="W28" s="80"/>
      <c r="X28" s="80"/>
      <c r="Y28" s="80"/>
      <c r="Z28" s="80"/>
      <c r="AA28" s="80"/>
      <c r="AB28" s="80"/>
      <c r="AC28" s="80"/>
      <c r="AD28" s="80"/>
      <c r="AE28" s="80"/>
      <c r="AF28"/>
      <c r="AG28"/>
      <c r="AH28"/>
      <c r="AI28"/>
      <c r="AJ28"/>
      <c r="AK28"/>
      <c r="AL28"/>
      <c r="AM28"/>
      <c r="AN28"/>
      <c r="AO28"/>
      <c r="AP28"/>
      <c r="AQ28"/>
      <c r="AR28"/>
      <c r="AS28"/>
      <c r="AT28"/>
    </row>
    <row r="29" spans="1:256" ht="18" customHeight="1">
      <c r="A29" s="64" t="s">
        <v>65</v>
      </c>
      <c r="B29" s="80"/>
      <c r="C29" s="80"/>
      <c r="D29" s="80"/>
      <c r="E29" s="80"/>
      <c r="F29" s="80"/>
      <c r="G29" s="80"/>
      <c r="H29" s="80"/>
      <c r="I29" s="80"/>
      <c r="J29" s="80"/>
      <c r="K29" s="80"/>
      <c r="L29" s="80"/>
      <c r="M29" s="80"/>
      <c r="N29" s="80"/>
      <c r="O29" s="80"/>
      <c r="P29" s="80"/>
      <c r="Q29" s="23"/>
      <c r="R29" s="80"/>
      <c r="S29" s="80"/>
      <c r="T29" s="80"/>
      <c r="U29" s="80"/>
      <c r="V29" s="80"/>
      <c r="W29" s="80"/>
      <c r="X29" s="80"/>
      <c r="Y29" s="80"/>
      <c r="Z29" s="80"/>
      <c r="AA29" s="80"/>
      <c r="AB29" s="80"/>
      <c r="AC29" s="80"/>
      <c r="AD29" s="80"/>
      <c r="AE29" s="80"/>
      <c r="AF29"/>
      <c r="AG29"/>
      <c r="AH29"/>
      <c r="AI29"/>
      <c r="AJ29"/>
      <c r="AK29"/>
      <c r="AL29"/>
      <c r="AM29"/>
      <c r="AN29"/>
      <c r="AO29"/>
      <c r="AP29"/>
      <c r="AQ29"/>
      <c r="AR29"/>
      <c r="AS29"/>
      <c r="AT29"/>
    </row>
    <row r="30" spans="1:256" ht="18" customHeight="1">
      <c r="AF30"/>
      <c r="AG30"/>
      <c r="AH30"/>
      <c r="AI30"/>
      <c r="AJ30"/>
      <c r="AK30"/>
      <c r="AL30"/>
      <c r="AM30"/>
      <c r="AN30"/>
      <c r="AO30"/>
      <c r="AP30"/>
      <c r="AQ30"/>
      <c r="AR30"/>
      <c r="AS30"/>
      <c r="AT30"/>
    </row>
    <row r="31" spans="1:256" ht="106.5" customHeight="1" thickBot="1">
      <c r="A31" s="264" t="s">
        <v>2725</v>
      </c>
      <c r="B31" s="264"/>
      <c r="C31" s="264"/>
      <c r="D31" s="264"/>
      <c r="E31" s="264"/>
      <c r="F31" s="264"/>
      <c r="G31" s="264"/>
      <c r="H31" s="264"/>
      <c r="I31" s="264"/>
      <c r="J31" s="264"/>
      <c r="K31" s="264"/>
      <c r="L31" s="264"/>
      <c r="M31" s="264"/>
      <c r="N31" s="264"/>
      <c r="O31" s="264"/>
      <c r="P31" s="264"/>
      <c r="V31" s="335"/>
      <c r="W31" s="335"/>
      <c r="X31" s="335"/>
      <c r="Y31" s="335"/>
      <c r="Z31" s="335"/>
      <c r="AA31" s="335"/>
      <c r="AB31" s="335"/>
      <c r="AC31" s="335"/>
      <c r="AD31" s="335"/>
      <c r="AE31" s="335"/>
      <c r="AK31" s="335"/>
      <c r="AL31" s="335"/>
      <c r="AM31" s="335"/>
      <c r="AN31" s="335"/>
      <c r="AO31" s="335"/>
      <c r="AP31" s="335"/>
      <c r="AQ31" s="335"/>
      <c r="AR31" s="335"/>
      <c r="AS31" s="335"/>
      <c r="AT31" s="335"/>
    </row>
    <row r="32" spans="1:256" ht="18" customHeight="1" thickTop="1" thickBot="1">
      <c r="A32" s="329" t="s">
        <v>44</v>
      </c>
      <c r="B32" s="329"/>
      <c r="C32" s="329"/>
      <c r="D32" s="329"/>
      <c r="E32" s="329"/>
      <c r="F32" s="329"/>
      <c r="G32" s="329"/>
      <c r="H32" s="329"/>
      <c r="I32" s="329"/>
      <c r="J32" s="329"/>
      <c r="K32" s="329"/>
      <c r="L32" s="329"/>
      <c r="M32" s="329"/>
      <c r="N32" s="329"/>
      <c r="O32" s="329"/>
      <c r="P32" s="329"/>
      <c r="Q32" s="146" t="s">
        <v>67</v>
      </c>
      <c r="R32" s="330" t="s">
        <v>68</v>
      </c>
      <c r="S32" s="330"/>
      <c r="T32" s="330"/>
      <c r="U32" s="330"/>
      <c r="V32" s="330"/>
      <c r="W32" s="330"/>
      <c r="X32" s="330"/>
      <c r="Y32" s="330"/>
      <c r="Z32" s="330"/>
      <c r="AA32" s="330"/>
      <c r="AB32" s="330"/>
      <c r="AC32" s="330"/>
      <c r="AD32" s="330"/>
      <c r="AE32" s="330"/>
      <c r="AF32" s="147" t="s">
        <v>67</v>
      </c>
      <c r="AG32" s="331" t="s">
        <v>8</v>
      </c>
      <c r="AH32" s="331"/>
      <c r="AI32" s="331"/>
      <c r="AJ32" s="331"/>
      <c r="AK32" s="331"/>
      <c r="AL32" s="331"/>
      <c r="AM32" s="331"/>
      <c r="AN32" s="331"/>
      <c r="AO32" s="331"/>
      <c r="AP32" s="331"/>
      <c r="AQ32" s="331"/>
      <c r="AR32" s="331"/>
      <c r="AS32" s="331"/>
      <c r="AT32" s="331"/>
    </row>
    <row r="33" spans="1:46" ht="63" customHeight="1">
      <c r="A33" s="332" t="s">
        <v>2726</v>
      </c>
      <c r="B33" s="332"/>
      <c r="C33" s="332"/>
      <c r="D33" s="332"/>
      <c r="E33" s="332"/>
      <c r="F33" s="332"/>
      <c r="G33" s="332"/>
      <c r="H33" s="332"/>
      <c r="I33" s="332"/>
      <c r="J33" s="332"/>
      <c r="K33" s="332"/>
      <c r="L33" s="332"/>
      <c r="M33" s="332"/>
      <c r="N33" s="332"/>
      <c r="O33" s="332"/>
      <c r="P33" s="332"/>
      <c r="Q33" s="148">
        <v>2</v>
      </c>
      <c r="R33" s="333"/>
      <c r="S33" s="333"/>
      <c r="T33" s="333"/>
      <c r="U33" s="333"/>
      <c r="V33" s="333"/>
      <c r="W33" s="333"/>
      <c r="X33" s="333"/>
      <c r="Y33" s="333"/>
      <c r="Z33" s="333"/>
      <c r="AA33" s="333"/>
      <c r="AB33" s="333"/>
      <c r="AC33" s="333"/>
      <c r="AD33" s="333"/>
      <c r="AE33" s="333"/>
      <c r="AF33" s="148">
        <v>2</v>
      </c>
      <c r="AG33" s="333"/>
      <c r="AH33" s="333"/>
      <c r="AI33" s="333"/>
      <c r="AJ33" s="333"/>
      <c r="AK33" s="333"/>
      <c r="AL33" s="333"/>
      <c r="AM33" s="333"/>
      <c r="AN33" s="333"/>
      <c r="AO33" s="333"/>
      <c r="AP33" s="333"/>
      <c r="AQ33" s="333"/>
      <c r="AR33" s="333"/>
      <c r="AS33" s="333"/>
      <c r="AT33" s="333"/>
    </row>
    <row r="34" spans="1:46" ht="63" customHeight="1">
      <c r="A34" s="332" t="s">
        <v>2727</v>
      </c>
      <c r="B34" s="332"/>
      <c r="C34" s="332"/>
      <c r="D34" s="332"/>
      <c r="E34" s="332"/>
      <c r="F34" s="332"/>
      <c r="G34" s="332"/>
      <c r="H34" s="332"/>
      <c r="I34" s="332"/>
      <c r="J34" s="332"/>
      <c r="K34" s="332"/>
      <c r="L34" s="332"/>
      <c r="M34" s="332"/>
      <c r="N34" s="332"/>
      <c r="O34" s="332"/>
      <c r="P34" s="332"/>
      <c r="Q34" s="148">
        <v>2</v>
      </c>
      <c r="R34" s="333"/>
      <c r="S34" s="333"/>
      <c r="T34" s="333"/>
      <c r="U34" s="333"/>
      <c r="V34" s="333"/>
      <c r="W34" s="333"/>
      <c r="X34" s="333"/>
      <c r="Y34" s="333"/>
      <c r="Z34" s="333"/>
      <c r="AA34" s="333"/>
      <c r="AB34" s="333"/>
      <c r="AC34" s="333"/>
      <c r="AD34" s="333"/>
      <c r="AE34" s="333"/>
      <c r="AF34" s="148">
        <v>2</v>
      </c>
      <c r="AG34" s="333"/>
      <c r="AH34" s="333"/>
      <c r="AI34" s="333"/>
      <c r="AJ34" s="333"/>
      <c r="AK34" s="333"/>
      <c r="AL34" s="333"/>
      <c r="AM34" s="333"/>
      <c r="AN34" s="333"/>
      <c r="AO34" s="333"/>
      <c r="AP34" s="333"/>
      <c r="AQ34" s="333"/>
      <c r="AR34" s="333"/>
      <c r="AS34" s="333"/>
      <c r="AT34" s="333"/>
    </row>
    <row r="35" spans="1:46" ht="63" customHeight="1">
      <c r="A35" s="332" t="s">
        <v>2728</v>
      </c>
      <c r="B35" s="332"/>
      <c r="C35" s="332"/>
      <c r="D35" s="332"/>
      <c r="E35" s="332"/>
      <c r="F35" s="332"/>
      <c r="G35" s="332"/>
      <c r="H35" s="332"/>
      <c r="I35" s="332"/>
      <c r="J35" s="332"/>
      <c r="K35" s="332"/>
      <c r="L35" s="332"/>
      <c r="M35" s="332"/>
      <c r="N35" s="332"/>
      <c r="O35" s="332"/>
      <c r="P35" s="332"/>
      <c r="Q35" s="148">
        <v>2</v>
      </c>
      <c r="R35" s="333"/>
      <c r="S35" s="333"/>
      <c r="T35" s="333"/>
      <c r="U35" s="333"/>
      <c r="V35" s="333"/>
      <c r="W35" s="333"/>
      <c r="X35" s="333"/>
      <c r="Y35" s="333"/>
      <c r="Z35" s="333"/>
      <c r="AA35" s="333"/>
      <c r="AB35" s="333"/>
      <c r="AC35" s="333"/>
      <c r="AD35" s="333"/>
      <c r="AE35" s="333"/>
      <c r="AF35" s="148">
        <v>2</v>
      </c>
      <c r="AG35" s="333"/>
      <c r="AH35" s="333"/>
      <c r="AI35" s="333"/>
      <c r="AJ35" s="333"/>
      <c r="AK35" s="333"/>
      <c r="AL35" s="333"/>
      <c r="AM35" s="333"/>
      <c r="AN35" s="333"/>
      <c r="AO35" s="333"/>
      <c r="AP35" s="333"/>
      <c r="AQ35" s="333"/>
      <c r="AR35" s="333"/>
      <c r="AS35" s="333"/>
      <c r="AT35" s="333"/>
    </row>
    <row r="36" spans="1:46" ht="63" customHeight="1">
      <c r="A36" s="332" t="s">
        <v>2729</v>
      </c>
      <c r="B36" s="332"/>
      <c r="C36" s="332"/>
      <c r="D36" s="332"/>
      <c r="E36" s="332"/>
      <c r="F36" s="332"/>
      <c r="G36" s="332"/>
      <c r="H36" s="332"/>
      <c r="I36" s="332"/>
      <c r="J36" s="332"/>
      <c r="K36" s="332"/>
      <c r="L36" s="332"/>
      <c r="M36" s="332"/>
      <c r="N36" s="332"/>
      <c r="O36" s="332"/>
      <c r="P36" s="332"/>
      <c r="Q36" s="148">
        <v>2</v>
      </c>
      <c r="R36" s="333"/>
      <c r="S36" s="333"/>
      <c r="T36" s="333"/>
      <c r="U36" s="333"/>
      <c r="V36" s="333"/>
      <c r="W36" s="333"/>
      <c r="X36" s="333"/>
      <c r="Y36" s="333"/>
      <c r="Z36" s="333"/>
      <c r="AA36" s="333"/>
      <c r="AB36" s="333"/>
      <c r="AC36" s="333"/>
      <c r="AD36" s="333"/>
      <c r="AE36" s="333"/>
      <c r="AF36" s="148">
        <v>2</v>
      </c>
      <c r="AG36" s="336"/>
      <c r="AH36" s="336"/>
      <c r="AI36" s="336"/>
      <c r="AJ36" s="336"/>
      <c r="AK36" s="336"/>
      <c r="AL36" s="336"/>
      <c r="AM36" s="336"/>
      <c r="AN36" s="336"/>
      <c r="AO36" s="336"/>
      <c r="AP36" s="336"/>
      <c r="AQ36" s="336"/>
      <c r="AR36" s="336"/>
      <c r="AS36" s="336"/>
      <c r="AT36" s="336"/>
    </row>
    <row r="37" spans="1:46" ht="63" customHeight="1">
      <c r="A37" s="332" t="s">
        <v>2730</v>
      </c>
      <c r="B37" s="332"/>
      <c r="C37" s="332"/>
      <c r="D37" s="332"/>
      <c r="E37" s="332"/>
      <c r="F37" s="332"/>
      <c r="G37" s="332"/>
      <c r="H37" s="332"/>
      <c r="I37" s="332"/>
      <c r="J37" s="332"/>
      <c r="K37" s="332"/>
      <c r="L37" s="332"/>
      <c r="M37" s="332"/>
      <c r="N37" s="332"/>
      <c r="O37" s="332"/>
      <c r="P37" s="332"/>
      <c r="Q37" s="148">
        <v>2</v>
      </c>
      <c r="R37" s="333"/>
      <c r="S37" s="333"/>
      <c r="T37" s="333"/>
      <c r="U37" s="333"/>
      <c r="V37" s="333"/>
      <c r="W37" s="333"/>
      <c r="X37" s="333"/>
      <c r="Y37" s="333"/>
      <c r="Z37" s="333"/>
      <c r="AA37" s="333"/>
      <c r="AB37" s="333"/>
      <c r="AC37" s="333"/>
      <c r="AD37" s="333"/>
      <c r="AE37" s="333"/>
      <c r="AF37" s="148">
        <v>2</v>
      </c>
      <c r="AG37" s="336"/>
      <c r="AH37" s="336"/>
      <c r="AI37" s="336"/>
      <c r="AJ37" s="336"/>
      <c r="AK37" s="336"/>
      <c r="AL37" s="336"/>
      <c r="AM37" s="336"/>
      <c r="AN37" s="336"/>
      <c r="AO37" s="336"/>
      <c r="AP37" s="336"/>
      <c r="AQ37" s="336"/>
      <c r="AR37" s="336"/>
      <c r="AS37" s="336"/>
      <c r="AT37" s="336"/>
    </row>
    <row r="38" spans="1:46" ht="63" customHeight="1">
      <c r="A38" s="332" t="s">
        <v>2731</v>
      </c>
      <c r="B38" s="332"/>
      <c r="C38" s="332"/>
      <c r="D38" s="332"/>
      <c r="E38" s="332"/>
      <c r="F38" s="332"/>
      <c r="G38" s="332"/>
      <c r="H38" s="332"/>
      <c r="I38" s="332"/>
      <c r="J38" s="332"/>
      <c r="K38" s="332"/>
      <c r="L38" s="332"/>
      <c r="M38" s="332"/>
      <c r="N38" s="332"/>
      <c r="O38" s="332"/>
      <c r="P38" s="332"/>
      <c r="Q38" s="148">
        <v>2</v>
      </c>
      <c r="R38" s="333"/>
      <c r="S38" s="333"/>
      <c r="T38" s="333"/>
      <c r="U38" s="333"/>
      <c r="V38" s="333"/>
      <c r="W38" s="333"/>
      <c r="X38" s="333"/>
      <c r="Y38" s="333"/>
      <c r="Z38" s="333"/>
      <c r="AA38" s="333"/>
      <c r="AB38" s="333"/>
      <c r="AC38" s="333"/>
      <c r="AD38" s="333"/>
      <c r="AE38" s="333"/>
      <c r="AF38" s="148">
        <v>2</v>
      </c>
      <c r="AG38" s="336"/>
      <c r="AH38" s="336"/>
      <c r="AI38" s="336"/>
      <c r="AJ38" s="336"/>
      <c r="AK38" s="336"/>
      <c r="AL38" s="336"/>
      <c r="AM38" s="336"/>
      <c r="AN38" s="336"/>
      <c r="AO38" s="336"/>
      <c r="AP38" s="336"/>
      <c r="AQ38" s="336"/>
      <c r="AR38" s="336"/>
      <c r="AS38" s="336"/>
      <c r="AT38" s="336"/>
    </row>
    <row r="39" spans="1:46" ht="63" customHeight="1">
      <c r="A39" s="332" t="s">
        <v>2732</v>
      </c>
      <c r="B39" s="332"/>
      <c r="C39" s="332"/>
      <c r="D39" s="332"/>
      <c r="E39" s="332"/>
      <c r="F39" s="332"/>
      <c r="G39" s="332"/>
      <c r="H39" s="332"/>
      <c r="I39" s="332"/>
      <c r="J39" s="332"/>
      <c r="K39" s="332"/>
      <c r="L39" s="332"/>
      <c r="M39" s="332"/>
      <c r="N39" s="332"/>
      <c r="O39" s="332"/>
      <c r="P39" s="332"/>
      <c r="Q39" s="148">
        <v>2</v>
      </c>
      <c r="R39" s="333"/>
      <c r="S39" s="333"/>
      <c r="T39" s="333"/>
      <c r="U39" s="333"/>
      <c r="V39" s="333"/>
      <c r="W39" s="333"/>
      <c r="X39" s="333"/>
      <c r="Y39" s="333"/>
      <c r="Z39" s="333"/>
      <c r="AA39" s="333"/>
      <c r="AB39" s="333"/>
      <c r="AC39" s="333"/>
      <c r="AD39" s="333"/>
      <c r="AE39" s="333"/>
      <c r="AF39" s="148">
        <v>2</v>
      </c>
      <c r="AG39" s="333"/>
      <c r="AH39" s="333"/>
      <c r="AI39" s="333"/>
      <c r="AJ39" s="333"/>
      <c r="AK39" s="333"/>
      <c r="AL39" s="333"/>
      <c r="AM39" s="333"/>
      <c r="AN39" s="333"/>
      <c r="AO39" s="333"/>
      <c r="AP39" s="333"/>
      <c r="AQ39" s="333"/>
      <c r="AR39" s="333"/>
      <c r="AS39" s="333"/>
      <c r="AT39" s="333"/>
    </row>
    <row r="40" spans="1:46" ht="63" customHeight="1">
      <c r="A40" s="332" t="s">
        <v>2733</v>
      </c>
      <c r="B40" s="332"/>
      <c r="C40" s="332"/>
      <c r="D40" s="332"/>
      <c r="E40" s="332"/>
      <c r="F40" s="332"/>
      <c r="G40" s="332"/>
      <c r="H40" s="332"/>
      <c r="I40" s="332"/>
      <c r="J40" s="332"/>
      <c r="K40" s="332"/>
      <c r="L40" s="332"/>
      <c r="M40" s="332"/>
      <c r="N40" s="332"/>
      <c r="O40" s="332"/>
      <c r="P40" s="332"/>
      <c r="Q40" s="148">
        <v>2</v>
      </c>
      <c r="R40" s="333"/>
      <c r="S40" s="333"/>
      <c r="T40" s="333"/>
      <c r="U40" s="333"/>
      <c r="V40" s="333"/>
      <c r="W40" s="333"/>
      <c r="X40" s="333"/>
      <c r="Y40" s="333"/>
      <c r="Z40" s="333"/>
      <c r="AA40" s="333"/>
      <c r="AB40" s="333"/>
      <c r="AC40" s="333"/>
      <c r="AD40" s="333"/>
      <c r="AE40" s="333"/>
      <c r="AF40" s="148">
        <v>2</v>
      </c>
      <c r="AG40" s="333"/>
      <c r="AH40" s="333"/>
      <c r="AI40" s="333"/>
      <c r="AJ40" s="333"/>
      <c r="AK40" s="333"/>
      <c r="AL40" s="333"/>
      <c r="AM40" s="333"/>
      <c r="AN40" s="333"/>
      <c r="AO40" s="333"/>
      <c r="AP40" s="333"/>
      <c r="AQ40" s="333"/>
      <c r="AR40" s="333"/>
      <c r="AS40" s="333"/>
      <c r="AT40" s="333"/>
    </row>
    <row r="41" spans="1:46" ht="63" customHeight="1">
      <c r="A41" s="332" t="s">
        <v>2734</v>
      </c>
      <c r="B41" s="332"/>
      <c r="C41" s="332"/>
      <c r="D41" s="332"/>
      <c r="E41" s="332"/>
      <c r="F41" s="332"/>
      <c r="G41" s="332"/>
      <c r="H41" s="332"/>
      <c r="I41" s="332"/>
      <c r="J41" s="332"/>
      <c r="K41" s="332"/>
      <c r="L41" s="332"/>
      <c r="M41" s="332"/>
      <c r="N41" s="332"/>
      <c r="O41" s="332"/>
      <c r="P41" s="332"/>
      <c r="Q41" s="148">
        <v>2</v>
      </c>
      <c r="R41" s="333"/>
      <c r="S41" s="333"/>
      <c r="T41" s="333"/>
      <c r="U41" s="333"/>
      <c r="V41" s="333"/>
      <c r="W41" s="333"/>
      <c r="X41" s="333"/>
      <c r="Y41" s="333"/>
      <c r="Z41" s="333"/>
      <c r="AA41" s="333"/>
      <c r="AB41" s="333"/>
      <c r="AC41" s="333"/>
      <c r="AD41" s="333"/>
      <c r="AE41" s="333"/>
      <c r="AF41" s="148">
        <v>2</v>
      </c>
      <c r="AG41" s="333"/>
      <c r="AH41" s="333"/>
      <c r="AI41" s="333"/>
      <c r="AJ41" s="333"/>
      <c r="AK41" s="333"/>
      <c r="AL41" s="333"/>
      <c r="AM41" s="333"/>
      <c r="AN41" s="333"/>
      <c r="AO41" s="333"/>
      <c r="AP41" s="333"/>
      <c r="AQ41" s="333"/>
      <c r="AR41" s="333"/>
      <c r="AS41" s="333"/>
      <c r="AT41" s="333"/>
    </row>
    <row r="42" spans="1:46" ht="82.5" customHeight="1">
      <c r="A42" s="341" t="s">
        <v>2735</v>
      </c>
      <c r="B42" s="341"/>
      <c r="C42" s="341"/>
      <c r="D42" s="341"/>
      <c r="E42" s="341"/>
      <c r="F42" s="341"/>
      <c r="G42" s="341"/>
      <c r="H42" s="341"/>
      <c r="I42" s="341"/>
      <c r="J42" s="341"/>
      <c r="K42" s="341"/>
      <c r="L42" s="341"/>
      <c r="M42" s="341"/>
      <c r="N42" s="341"/>
      <c r="O42" s="341"/>
      <c r="P42" s="341"/>
      <c r="Q42" s="148">
        <v>2</v>
      </c>
      <c r="R42" s="333"/>
      <c r="S42" s="333"/>
      <c r="T42" s="333"/>
      <c r="U42" s="333"/>
      <c r="V42" s="333"/>
      <c r="W42" s="333"/>
      <c r="X42" s="333"/>
      <c r="Y42" s="333"/>
      <c r="Z42" s="333"/>
      <c r="AA42" s="333"/>
      <c r="AB42" s="333"/>
      <c r="AC42" s="333"/>
      <c r="AD42" s="333"/>
      <c r="AE42" s="333"/>
      <c r="AF42" s="148">
        <v>2</v>
      </c>
      <c r="AG42" s="340"/>
      <c r="AH42" s="340"/>
      <c r="AI42" s="340"/>
      <c r="AJ42" s="340"/>
      <c r="AK42" s="340"/>
      <c r="AL42" s="340"/>
      <c r="AM42" s="340"/>
      <c r="AN42" s="340"/>
      <c r="AO42" s="340"/>
      <c r="AP42" s="340"/>
      <c r="AQ42" s="340"/>
      <c r="AR42" s="340"/>
      <c r="AS42" s="340"/>
      <c r="AT42" s="340"/>
    </row>
    <row r="43" spans="1:46" ht="63" customHeight="1">
      <c r="A43" s="341" t="s">
        <v>2736</v>
      </c>
      <c r="B43" s="341"/>
      <c r="C43" s="341"/>
      <c r="D43" s="341"/>
      <c r="E43" s="341"/>
      <c r="F43" s="341"/>
      <c r="G43" s="341"/>
      <c r="H43" s="341"/>
      <c r="I43" s="341"/>
      <c r="J43" s="341"/>
      <c r="K43" s="341"/>
      <c r="L43" s="341"/>
      <c r="M43" s="341"/>
      <c r="N43" s="341"/>
      <c r="O43" s="341"/>
      <c r="P43" s="341"/>
      <c r="Q43" s="148">
        <v>2</v>
      </c>
      <c r="R43" s="333"/>
      <c r="S43" s="333"/>
      <c r="T43" s="333"/>
      <c r="U43" s="333"/>
      <c r="V43" s="333"/>
      <c r="W43" s="333"/>
      <c r="X43" s="333"/>
      <c r="Y43" s="333"/>
      <c r="Z43" s="333"/>
      <c r="AA43" s="333"/>
      <c r="AB43" s="333"/>
      <c r="AC43" s="333"/>
      <c r="AD43" s="333"/>
      <c r="AE43" s="333"/>
      <c r="AF43" s="148">
        <v>2</v>
      </c>
      <c r="AG43" s="340"/>
      <c r="AH43" s="340"/>
      <c r="AI43" s="340"/>
      <c r="AJ43" s="340"/>
      <c r="AK43" s="340"/>
      <c r="AL43" s="340"/>
      <c r="AM43" s="340"/>
      <c r="AN43" s="340"/>
      <c r="AO43" s="340"/>
      <c r="AP43" s="340"/>
      <c r="AQ43" s="340"/>
      <c r="AR43" s="340"/>
      <c r="AS43" s="340"/>
      <c r="AT43" s="340"/>
    </row>
    <row r="44" spans="1:46" ht="63" customHeight="1">
      <c r="A44" s="341" t="s">
        <v>2737</v>
      </c>
      <c r="B44" s="341"/>
      <c r="C44" s="341"/>
      <c r="D44" s="341"/>
      <c r="E44" s="341"/>
      <c r="F44" s="341"/>
      <c r="G44" s="341"/>
      <c r="H44" s="341"/>
      <c r="I44" s="341"/>
      <c r="J44" s="341"/>
      <c r="K44" s="341"/>
      <c r="L44" s="341"/>
      <c r="M44" s="341"/>
      <c r="N44" s="341"/>
      <c r="O44" s="341"/>
      <c r="P44" s="341"/>
      <c r="Q44" s="148">
        <v>2</v>
      </c>
      <c r="R44" s="333"/>
      <c r="S44" s="333"/>
      <c r="T44" s="333"/>
      <c r="U44" s="333"/>
      <c r="V44" s="333"/>
      <c r="W44" s="333"/>
      <c r="X44" s="333"/>
      <c r="Y44" s="333"/>
      <c r="Z44" s="333"/>
      <c r="AA44" s="333"/>
      <c r="AB44" s="333"/>
      <c r="AC44" s="333"/>
      <c r="AD44" s="333"/>
      <c r="AE44" s="333"/>
      <c r="AF44" s="148">
        <v>2</v>
      </c>
      <c r="AG44" s="340"/>
      <c r="AH44" s="340"/>
      <c r="AI44" s="340"/>
      <c r="AJ44" s="340"/>
      <c r="AK44" s="340"/>
      <c r="AL44" s="340"/>
      <c r="AM44" s="340"/>
      <c r="AN44" s="340"/>
      <c r="AO44" s="340"/>
      <c r="AP44" s="340"/>
      <c r="AQ44" s="340"/>
      <c r="AR44" s="340"/>
      <c r="AS44" s="340"/>
      <c r="AT44" s="340"/>
    </row>
    <row r="45" spans="1:46" ht="63" customHeight="1">
      <c r="A45" s="337" t="s">
        <v>2738</v>
      </c>
      <c r="B45" s="338"/>
      <c r="C45" s="338"/>
      <c r="D45" s="338"/>
      <c r="E45" s="338"/>
      <c r="F45" s="338"/>
      <c r="G45" s="338"/>
      <c r="H45" s="338"/>
      <c r="I45" s="338"/>
      <c r="J45" s="338"/>
      <c r="K45" s="338"/>
      <c r="L45" s="338"/>
      <c r="M45" s="338"/>
      <c r="N45" s="338"/>
      <c r="O45" s="338"/>
      <c r="P45" s="339"/>
      <c r="Q45" s="148">
        <v>2</v>
      </c>
      <c r="R45" s="333"/>
      <c r="S45" s="333"/>
      <c r="T45" s="333"/>
      <c r="U45" s="333"/>
      <c r="V45" s="333"/>
      <c r="W45" s="333"/>
      <c r="X45" s="333"/>
      <c r="Y45" s="333"/>
      <c r="Z45" s="333"/>
      <c r="AA45" s="333"/>
      <c r="AB45" s="333"/>
      <c r="AC45" s="333"/>
      <c r="AD45" s="333"/>
      <c r="AE45" s="333"/>
      <c r="AF45" s="148">
        <v>2</v>
      </c>
      <c r="AG45" s="340"/>
      <c r="AH45" s="340"/>
      <c r="AI45" s="340"/>
      <c r="AJ45" s="340"/>
      <c r="AK45" s="340"/>
      <c r="AL45" s="340"/>
      <c r="AM45" s="340"/>
      <c r="AN45" s="340"/>
      <c r="AO45" s="340"/>
      <c r="AP45" s="340"/>
      <c r="AQ45" s="340"/>
      <c r="AR45" s="340"/>
      <c r="AS45" s="340"/>
      <c r="AT45" s="340"/>
    </row>
    <row r="46" spans="1:46" ht="63" customHeight="1">
      <c r="A46" s="337" t="s">
        <v>2739</v>
      </c>
      <c r="B46" s="338"/>
      <c r="C46" s="338"/>
      <c r="D46" s="338"/>
      <c r="E46" s="338"/>
      <c r="F46" s="338"/>
      <c r="G46" s="338"/>
      <c r="H46" s="338"/>
      <c r="I46" s="338"/>
      <c r="J46" s="338"/>
      <c r="K46" s="338"/>
      <c r="L46" s="338"/>
      <c r="M46" s="338"/>
      <c r="N46" s="338"/>
      <c r="O46" s="338"/>
      <c r="P46" s="339"/>
      <c r="Q46" s="148">
        <v>2</v>
      </c>
      <c r="R46" s="333"/>
      <c r="S46" s="333"/>
      <c r="T46" s="333"/>
      <c r="U46" s="333"/>
      <c r="V46" s="333"/>
      <c r="W46" s="333"/>
      <c r="X46" s="333"/>
      <c r="Y46" s="333"/>
      <c r="Z46" s="333"/>
      <c r="AA46" s="333"/>
      <c r="AB46" s="333"/>
      <c r="AC46" s="333"/>
      <c r="AD46" s="333"/>
      <c r="AE46" s="333"/>
      <c r="AF46" s="148">
        <v>2</v>
      </c>
      <c r="AG46" s="348"/>
      <c r="AH46" s="349"/>
      <c r="AI46" s="349"/>
      <c r="AJ46" s="349"/>
      <c r="AK46" s="349"/>
      <c r="AL46" s="349"/>
      <c r="AM46" s="349"/>
      <c r="AN46" s="349"/>
      <c r="AO46" s="349"/>
      <c r="AP46" s="349"/>
      <c r="AQ46" s="349"/>
      <c r="AR46" s="349"/>
      <c r="AS46" s="349"/>
      <c r="AT46" s="350"/>
    </row>
    <row r="47" spans="1:46" ht="88.5" customHeight="1">
      <c r="A47" s="332" t="s">
        <v>2740</v>
      </c>
      <c r="B47" s="332"/>
      <c r="C47" s="332"/>
      <c r="D47" s="332"/>
      <c r="E47" s="332"/>
      <c r="F47" s="332"/>
      <c r="G47" s="332"/>
      <c r="H47" s="332"/>
      <c r="I47" s="332"/>
      <c r="J47" s="332"/>
      <c r="K47" s="332"/>
      <c r="L47" s="332"/>
      <c r="M47" s="332"/>
      <c r="N47" s="332"/>
      <c r="O47" s="332"/>
      <c r="P47" s="332"/>
      <c r="Q47" s="148">
        <v>2</v>
      </c>
      <c r="R47" s="333"/>
      <c r="S47" s="333"/>
      <c r="T47" s="333"/>
      <c r="U47" s="333"/>
      <c r="V47" s="333"/>
      <c r="W47" s="333"/>
      <c r="X47" s="333"/>
      <c r="Y47" s="333"/>
      <c r="Z47" s="333"/>
      <c r="AA47" s="333"/>
      <c r="AB47" s="333"/>
      <c r="AC47" s="333"/>
      <c r="AD47" s="333"/>
      <c r="AE47" s="333"/>
      <c r="AF47" s="148">
        <v>2</v>
      </c>
      <c r="AG47" s="333"/>
      <c r="AH47" s="333"/>
      <c r="AI47" s="333"/>
      <c r="AJ47" s="333"/>
      <c r="AK47" s="333"/>
      <c r="AL47" s="333"/>
      <c r="AM47" s="333"/>
      <c r="AN47" s="333"/>
      <c r="AO47" s="333"/>
      <c r="AP47" s="333"/>
      <c r="AQ47" s="333"/>
      <c r="AR47" s="333"/>
      <c r="AS47" s="333"/>
      <c r="AT47" s="333"/>
    </row>
    <row r="48" spans="1:46" ht="81.75" customHeight="1">
      <c r="A48" s="332" t="s">
        <v>2741</v>
      </c>
      <c r="B48" s="332"/>
      <c r="C48" s="332"/>
      <c r="D48" s="332"/>
      <c r="E48" s="332"/>
      <c r="F48" s="332"/>
      <c r="G48" s="332"/>
      <c r="H48" s="332"/>
      <c r="I48" s="332"/>
      <c r="J48" s="332"/>
      <c r="K48" s="332"/>
      <c r="L48" s="332"/>
      <c r="M48" s="332"/>
      <c r="N48" s="332"/>
      <c r="O48" s="332"/>
      <c r="P48" s="332"/>
      <c r="Q48" s="148">
        <v>2</v>
      </c>
      <c r="R48" s="333"/>
      <c r="S48" s="333"/>
      <c r="T48" s="333"/>
      <c r="U48" s="333"/>
      <c r="V48" s="333"/>
      <c r="W48" s="333"/>
      <c r="X48" s="333"/>
      <c r="Y48" s="333"/>
      <c r="Z48" s="333"/>
      <c r="AA48" s="333"/>
      <c r="AB48" s="333"/>
      <c r="AC48" s="333"/>
      <c r="AD48" s="333"/>
      <c r="AE48" s="333"/>
      <c r="AF48" s="148">
        <v>2</v>
      </c>
      <c r="AG48" s="340"/>
      <c r="AH48" s="340"/>
      <c r="AI48" s="340"/>
      <c r="AJ48" s="340"/>
      <c r="AK48" s="340"/>
      <c r="AL48" s="340"/>
      <c r="AM48" s="340"/>
      <c r="AN48" s="340"/>
      <c r="AO48" s="340"/>
      <c r="AP48" s="340"/>
      <c r="AQ48" s="340"/>
      <c r="AR48" s="340"/>
      <c r="AS48" s="340"/>
      <c r="AT48" s="340"/>
    </row>
    <row r="49" spans="1:46" ht="63" customHeight="1">
      <c r="A49" s="332" t="s">
        <v>2742</v>
      </c>
      <c r="B49" s="332"/>
      <c r="C49" s="332"/>
      <c r="D49" s="332"/>
      <c r="E49" s="332"/>
      <c r="F49" s="332"/>
      <c r="G49" s="332"/>
      <c r="H49" s="332"/>
      <c r="I49" s="332"/>
      <c r="J49" s="332"/>
      <c r="K49" s="332"/>
      <c r="L49" s="332"/>
      <c r="M49" s="332"/>
      <c r="N49" s="332"/>
      <c r="O49" s="332"/>
      <c r="P49" s="332"/>
      <c r="Q49" s="148">
        <v>2</v>
      </c>
      <c r="R49" s="333"/>
      <c r="S49" s="333"/>
      <c r="T49" s="333"/>
      <c r="U49" s="333"/>
      <c r="V49" s="333"/>
      <c r="W49" s="333"/>
      <c r="X49" s="333"/>
      <c r="Y49" s="333"/>
      <c r="Z49" s="333"/>
      <c r="AA49" s="333"/>
      <c r="AB49" s="333"/>
      <c r="AC49" s="333"/>
      <c r="AD49" s="333"/>
      <c r="AE49" s="333"/>
      <c r="AF49" s="148">
        <v>2</v>
      </c>
      <c r="AG49" s="336"/>
      <c r="AH49" s="336"/>
      <c r="AI49" s="336"/>
      <c r="AJ49" s="336"/>
      <c r="AK49" s="336"/>
      <c r="AL49" s="336"/>
      <c r="AM49" s="336"/>
      <c r="AN49" s="336"/>
      <c r="AO49" s="336"/>
      <c r="AP49" s="336"/>
      <c r="AQ49" s="336"/>
      <c r="AR49" s="336"/>
      <c r="AS49" s="336"/>
      <c r="AT49" s="336"/>
    </row>
    <row r="50" spans="1:46" ht="63" customHeight="1">
      <c r="A50" s="332" t="s">
        <v>2743</v>
      </c>
      <c r="B50" s="332"/>
      <c r="C50" s="332"/>
      <c r="D50" s="332"/>
      <c r="E50" s="332"/>
      <c r="F50" s="332"/>
      <c r="G50" s="332"/>
      <c r="H50" s="332"/>
      <c r="I50" s="332"/>
      <c r="J50" s="332"/>
      <c r="K50" s="332"/>
      <c r="L50" s="332"/>
      <c r="M50" s="332"/>
      <c r="N50" s="332"/>
      <c r="O50" s="332"/>
      <c r="P50" s="332"/>
      <c r="Q50" s="148">
        <v>2</v>
      </c>
      <c r="R50" s="333"/>
      <c r="S50" s="333"/>
      <c r="T50" s="333"/>
      <c r="U50" s="333"/>
      <c r="V50" s="333"/>
      <c r="W50" s="333"/>
      <c r="X50" s="333"/>
      <c r="Y50" s="333"/>
      <c r="Z50" s="333"/>
      <c r="AA50" s="333"/>
      <c r="AB50" s="333"/>
      <c r="AC50" s="333"/>
      <c r="AD50" s="333"/>
      <c r="AE50" s="333"/>
      <c r="AF50" s="148">
        <v>2</v>
      </c>
      <c r="AG50" s="336"/>
      <c r="AH50" s="336"/>
      <c r="AI50" s="336"/>
      <c r="AJ50" s="336"/>
      <c r="AK50" s="336"/>
      <c r="AL50" s="336"/>
      <c r="AM50" s="336"/>
      <c r="AN50" s="336"/>
      <c r="AO50" s="336"/>
      <c r="AP50" s="336"/>
      <c r="AQ50" s="336"/>
      <c r="AR50" s="336"/>
      <c r="AS50" s="336"/>
      <c r="AT50" s="336"/>
    </row>
    <row r="51" spans="1:46" ht="87.75" customHeight="1">
      <c r="A51" s="332" t="s">
        <v>2744</v>
      </c>
      <c r="B51" s="332"/>
      <c r="C51" s="332"/>
      <c r="D51" s="332"/>
      <c r="E51" s="332"/>
      <c r="F51" s="332"/>
      <c r="G51" s="332"/>
      <c r="H51" s="332"/>
      <c r="I51" s="332"/>
      <c r="J51" s="332"/>
      <c r="K51" s="332"/>
      <c r="L51" s="332"/>
      <c r="M51" s="332"/>
      <c r="N51" s="332"/>
      <c r="O51" s="332"/>
      <c r="P51" s="332"/>
      <c r="Q51" s="148">
        <v>2</v>
      </c>
      <c r="R51" s="333"/>
      <c r="S51" s="333"/>
      <c r="T51" s="333"/>
      <c r="U51" s="333"/>
      <c r="V51" s="333"/>
      <c r="W51" s="333"/>
      <c r="X51" s="333"/>
      <c r="Y51" s="333"/>
      <c r="Z51" s="333"/>
      <c r="AA51" s="333"/>
      <c r="AB51" s="333"/>
      <c r="AC51" s="333"/>
      <c r="AD51" s="333"/>
      <c r="AE51" s="333"/>
      <c r="AF51" s="148">
        <v>2</v>
      </c>
      <c r="AG51" s="336"/>
      <c r="AH51" s="336"/>
      <c r="AI51" s="336"/>
      <c r="AJ51" s="336"/>
      <c r="AK51" s="336"/>
      <c r="AL51" s="336"/>
      <c r="AM51" s="336"/>
      <c r="AN51" s="336"/>
      <c r="AO51" s="336"/>
      <c r="AP51" s="336"/>
      <c r="AQ51" s="336"/>
      <c r="AR51" s="336"/>
      <c r="AS51" s="336"/>
      <c r="AT51" s="336"/>
    </row>
    <row r="52" spans="1:46" ht="18" customHeight="1" thickTop="1" thickBot="1">
      <c r="Q52" s="149"/>
      <c r="AF52" s="149"/>
    </row>
    <row r="53" spans="1:46" ht="18" customHeight="1" thickTop="1" thickBot="1">
      <c r="A53" s="342" t="s">
        <v>79</v>
      </c>
      <c r="B53" s="342"/>
      <c r="C53" s="342"/>
      <c r="D53" s="342"/>
      <c r="E53" s="342"/>
      <c r="F53" s="342"/>
      <c r="G53" s="342"/>
      <c r="H53" s="342"/>
      <c r="I53" s="342"/>
      <c r="J53" s="342"/>
      <c r="K53" s="342"/>
      <c r="L53" s="342"/>
      <c r="M53" s="342"/>
      <c r="N53" s="342"/>
      <c r="O53" s="342"/>
      <c r="P53" s="342"/>
      <c r="Q53" s="150" t="s">
        <v>67</v>
      </c>
      <c r="R53" s="343" t="s">
        <v>68</v>
      </c>
      <c r="S53" s="343"/>
      <c r="T53" s="343"/>
      <c r="U53" s="343"/>
      <c r="V53" s="343"/>
      <c r="W53" s="343"/>
      <c r="X53" s="343"/>
      <c r="Y53" s="343"/>
      <c r="Z53" s="343"/>
      <c r="AA53" s="343"/>
      <c r="AB53" s="343"/>
      <c r="AC53" s="343"/>
      <c r="AD53" s="343"/>
      <c r="AE53" s="343"/>
      <c r="AF53" s="151" t="s">
        <v>67</v>
      </c>
      <c r="AG53" s="344" t="s">
        <v>8</v>
      </c>
      <c r="AH53" s="344"/>
      <c r="AI53" s="344"/>
      <c r="AJ53" s="344"/>
      <c r="AK53" s="344"/>
      <c r="AL53" s="344"/>
      <c r="AM53" s="344"/>
      <c r="AN53" s="344"/>
      <c r="AO53" s="344"/>
      <c r="AP53" s="344"/>
      <c r="AQ53" s="344"/>
      <c r="AR53" s="344"/>
      <c r="AS53" s="344"/>
      <c r="AT53" s="344"/>
    </row>
    <row r="54" spans="1:46" ht="63" customHeight="1">
      <c r="A54" s="332" t="s">
        <v>2745</v>
      </c>
      <c r="B54" s="332"/>
      <c r="C54" s="332"/>
      <c r="D54" s="332"/>
      <c r="E54" s="332"/>
      <c r="F54" s="332"/>
      <c r="G54" s="332"/>
      <c r="H54" s="332"/>
      <c r="I54" s="332"/>
      <c r="J54" s="332"/>
      <c r="K54" s="332"/>
      <c r="L54" s="332"/>
      <c r="M54" s="332"/>
      <c r="N54" s="332"/>
      <c r="O54" s="332"/>
      <c r="P54" s="332"/>
      <c r="Q54" s="148">
        <v>2</v>
      </c>
      <c r="R54" s="333"/>
      <c r="S54" s="333"/>
      <c r="T54" s="333"/>
      <c r="U54" s="333"/>
      <c r="V54" s="333"/>
      <c r="W54" s="333"/>
      <c r="X54" s="333"/>
      <c r="Y54" s="333"/>
      <c r="Z54" s="333"/>
      <c r="AA54" s="333"/>
      <c r="AB54" s="333"/>
      <c r="AC54" s="333"/>
      <c r="AD54" s="333"/>
      <c r="AE54" s="333"/>
      <c r="AF54" s="148">
        <v>2</v>
      </c>
      <c r="AG54" s="336"/>
      <c r="AH54" s="336"/>
      <c r="AI54" s="336"/>
      <c r="AJ54" s="336"/>
      <c r="AK54" s="336"/>
      <c r="AL54" s="336"/>
      <c r="AM54" s="336"/>
      <c r="AN54" s="336"/>
      <c r="AO54" s="336"/>
      <c r="AP54" s="336"/>
      <c r="AQ54" s="336"/>
      <c r="AR54" s="336"/>
      <c r="AS54" s="336"/>
      <c r="AT54" s="336"/>
    </row>
    <row r="55" spans="1:46" ht="63" customHeight="1">
      <c r="A55" s="332" t="s">
        <v>2746</v>
      </c>
      <c r="B55" s="332"/>
      <c r="C55" s="332"/>
      <c r="D55" s="332"/>
      <c r="E55" s="332"/>
      <c r="F55" s="332"/>
      <c r="G55" s="332"/>
      <c r="H55" s="332"/>
      <c r="I55" s="332"/>
      <c r="J55" s="332"/>
      <c r="K55" s="332"/>
      <c r="L55" s="332"/>
      <c r="M55" s="332"/>
      <c r="N55" s="332"/>
      <c r="O55" s="332"/>
      <c r="P55" s="332"/>
      <c r="Q55" s="148">
        <v>2</v>
      </c>
      <c r="R55" s="333"/>
      <c r="S55" s="333"/>
      <c r="T55" s="333"/>
      <c r="U55" s="333"/>
      <c r="V55" s="333"/>
      <c r="W55" s="333"/>
      <c r="X55" s="333"/>
      <c r="Y55" s="333"/>
      <c r="Z55" s="333"/>
      <c r="AA55" s="333"/>
      <c r="AB55" s="333"/>
      <c r="AC55" s="333"/>
      <c r="AD55" s="333"/>
      <c r="AE55" s="333"/>
      <c r="AF55" s="148">
        <v>2</v>
      </c>
      <c r="AG55" s="336"/>
      <c r="AH55" s="336"/>
      <c r="AI55" s="336"/>
      <c r="AJ55" s="336"/>
      <c r="AK55" s="336"/>
      <c r="AL55" s="336"/>
      <c r="AM55" s="336"/>
      <c r="AN55" s="336"/>
      <c r="AO55" s="336"/>
      <c r="AP55" s="336"/>
      <c r="AQ55" s="336"/>
      <c r="AR55" s="336"/>
      <c r="AS55" s="336"/>
      <c r="AT55" s="336"/>
    </row>
    <row r="56" spans="1:46" ht="63" customHeight="1">
      <c r="A56" s="332" t="s">
        <v>2747</v>
      </c>
      <c r="B56" s="332"/>
      <c r="C56" s="332"/>
      <c r="D56" s="332"/>
      <c r="E56" s="332"/>
      <c r="F56" s="332"/>
      <c r="G56" s="332"/>
      <c r="H56" s="332"/>
      <c r="I56" s="332"/>
      <c r="J56" s="332"/>
      <c r="K56" s="332"/>
      <c r="L56" s="332"/>
      <c r="M56" s="332"/>
      <c r="N56" s="332"/>
      <c r="O56" s="332"/>
      <c r="P56" s="332"/>
      <c r="Q56" s="148">
        <v>2</v>
      </c>
      <c r="R56" s="333"/>
      <c r="S56" s="333"/>
      <c r="T56" s="333"/>
      <c r="U56" s="333"/>
      <c r="V56" s="333"/>
      <c r="W56" s="333"/>
      <c r="X56" s="333"/>
      <c r="Y56" s="333"/>
      <c r="Z56" s="333"/>
      <c r="AA56" s="333"/>
      <c r="AB56" s="333"/>
      <c r="AC56" s="333"/>
      <c r="AD56" s="333"/>
      <c r="AE56" s="333"/>
      <c r="AF56" s="148">
        <v>2</v>
      </c>
      <c r="AG56" s="336"/>
      <c r="AH56" s="336"/>
      <c r="AI56" s="336"/>
      <c r="AJ56" s="336"/>
      <c r="AK56" s="336"/>
      <c r="AL56" s="336"/>
      <c r="AM56" s="336"/>
      <c r="AN56" s="336"/>
      <c r="AO56" s="336"/>
      <c r="AP56" s="336"/>
      <c r="AQ56" s="336"/>
      <c r="AR56" s="336"/>
      <c r="AS56" s="336"/>
      <c r="AT56" s="336"/>
    </row>
    <row r="57" spans="1:46" ht="63" customHeight="1">
      <c r="A57" s="332" t="s">
        <v>2748</v>
      </c>
      <c r="B57" s="332"/>
      <c r="C57" s="332"/>
      <c r="D57" s="332"/>
      <c r="E57" s="332"/>
      <c r="F57" s="332"/>
      <c r="G57" s="332"/>
      <c r="H57" s="332"/>
      <c r="I57" s="332"/>
      <c r="J57" s="332"/>
      <c r="K57" s="332"/>
      <c r="L57" s="332"/>
      <c r="M57" s="332"/>
      <c r="N57" s="332"/>
      <c r="O57" s="332"/>
      <c r="P57" s="332"/>
      <c r="Q57" s="148">
        <v>2</v>
      </c>
      <c r="R57" s="333"/>
      <c r="S57" s="333"/>
      <c r="T57" s="333"/>
      <c r="U57" s="333"/>
      <c r="V57" s="333"/>
      <c r="W57" s="333"/>
      <c r="X57" s="333"/>
      <c r="Y57" s="333"/>
      <c r="Z57" s="333"/>
      <c r="AA57" s="333"/>
      <c r="AB57" s="333"/>
      <c r="AC57" s="333"/>
      <c r="AD57" s="333"/>
      <c r="AE57" s="333"/>
      <c r="AF57" s="148">
        <v>2</v>
      </c>
      <c r="AG57" s="336"/>
      <c r="AH57" s="336"/>
      <c r="AI57" s="336"/>
      <c r="AJ57" s="336"/>
      <c r="AK57" s="336"/>
      <c r="AL57" s="336"/>
      <c r="AM57" s="336"/>
      <c r="AN57" s="336"/>
      <c r="AO57" s="336"/>
      <c r="AP57" s="336"/>
      <c r="AQ57" s="336"/>
      <c r="AR57" s="336"/>
      <c r="AS57" s="336"/>
      <c r="AT57" s="336"/>
    </row>
    <row r="58" spans="1:46" ht="63" customHeight="1">
      <c r="A58" s="332" t="s">
        <v>2749</v>
      </c>
      <c r="B58" s="332"/>
      <c r="C58" s="332"/>
      <c r="D58" s="332"/>
      <c r="E58" s="332"/>
      <c r="F58" s="332"/>
      <c r="G58" s="332"/>
      <c r="H58" s="332"/>
      <c r="I58" s="332"/>
      <c r="J58" s="332"/>
      <c r="K58" s="332"/>
      <c r="L58" s="332"/>
      <c r="M58" s="332"/>
      <c r="N58" s="332"/>
      <c r="O58" s="332"/>
      <c r="P58" s="332"/>
      <c r="Q58" s="148">
        <v>2</v>
      </c>
      <c r="R58" s="333"/>
      <c r="S58" s="333"/>
      <c r="T58" s="333"/>
      <c r="U58" s="333"/>
      <c r="V58" s="333"/>
      <c r="W58" s="333"/>
      <c r="X58" s="333"/>
      <c r="Y58" s="333"/>
      <c r="Z58" s="333"/>
      <c r="AA58" s="333"/>
      <c r="AB58" s="333"/>
      <c r="AC58" s="333"/>
      <c r="AD58" s="333"/>
      <c r="AE58" s="333"/>
      <c r="AF58" s="148">
        <v>2</v>
      </c>
      <c r="AG58" s="336"/>
      <c r="AH58" s="336"/>
      <c r="AI58" s="336"/>
      <c r="AJ58" s="336"/>
      <c r="AK58" s="336"/>
      <c r="AL58" s="336"/>
      <c r="AM58" s="336"/>
      <c r="AN58" s="336"/>
      <c r="AO58" s="336"/>
      <c r="AP58" s="336"/>
      <c r="AQ58" s="336"/>
      <c r="AR58" s="336"/>
      <c r="AS58" s="336"/>
      <c r="AT58" s="336"/>
    </row>
    <row r="59" spans="1:46" ht="18" customHeight="1" thickTop="1"/>
    <row r="60" spans="1:46" ht="65.45" customHeight="1">
      <c r="A60" s="266" t="s">
        <v>2750</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75"/>
      <c r="AG60" s="263" t="s">
        <v>64</v>
      </c>
      <c r="AH60" s="263"/>
      <c r="AI60" s="263"/>
      <c r="AJ60" s="263"/>
      <c r="AK60">
        <f>(('Artículo 135 (resumen PI)'!C13*0.8+'Artículo 135 (resumen PI)'!F13*0.2)+('Artículo 135 (resumen PNT)'!C13*0.8+'Artículo 135 (resumen PNT)'!F13*0.2))/2</f>
        <v>100</v>
      </c>
    </row>
    <row r="61" spans="1:46" ht="18" customHeight="1">
      <c r="A61" s="224"/>
      <c r="B61" s="224"/>
      <c r="C61" s="224"/>
      <c r="D61" s="224"/>
      <c r="E61" s="224"/>
      <c r="F61" s="224"/>
      <c r="G61" s="224"/>
      <c r="H61" s="224"/>
      <c r="I61" s="224"/>
      <c r="J61" s="224"/>
      <c r="K61" s="224"/>
      <c r="L61" s="224"/>
      <c r="M61" s="224"/>
      <c r="N61" s="224"/>
      <c r="O61" s="224"/>
      <c r="P61" s="224"/>
      <c r="Q61" s="225"/>
      <c r="R61" s="224"/>
      <c r="S61" s="224"/>
      <c r="T61" s="224"/>
      <c r="U61" s="224"/>
      <c r="V61" s="224"/>
      <c r="W61" s="224"/>
      <c r="X61" s="224"/>
      <c r="Y61" s="224"/>
      <c r="Z61" s="224"/>
      <c r="AA61" s="224"/>
      <c r="AB61" s="224"/>
      <c r="AC61" s="224"/>
      <c r="AD61" s="224"/>
      <c r="AE61" s="224"/>
      <c r="AF61" s="225"/>
      <c r="AG61" s="224"/>
      <c r="AH61" s="224"/>
      <c r="AI61" s="224"/>
      <c r="AJ61" s="224"/>
      <c r="AK61" s="224"/>
      <c r="AL61" s="224"/>
      <c r="AM61" s="224"/>
      <c r="AN61" s="224"/>
      <c r="AO61" s="224"/>
      <c r="AP61" s="224"/>
      <c r="AQ61" s="224"/>
      <c r="AR61" s="224"/>
      <c r="AS61" s="224"/>
      <c r="AT61" s="224"/>
    </row>
    <row r="62" spans="1:46" ht="18" customHeight="1">
      <c r="A62" s="64" t="s">
        <v>65</v>
      </c>
      <c r="B62" s="80"/>
      <c r="C62" s="80"/>
      <c r="D62" s="80"/>
      <c r="E62" s="80"/>
      <c r="F62" s="80"/>
      <c r="G62" s="80"/>
      <c r="H62" s="80"/>
      <c r="I62" s="80"/>
      <c r="J62" s="80"/>
      <c r="K62" s="80"/>
      <c r="L62" s="80"/>
      <c r="M62" s="80"/>
      <c r="N62" s="80"/>
      <c r="O62" s="80"/>
      <c r="P62" s="80"/>
      <c r="Q62" s="23"/>
      <c r="R62" s="80"/>
      <c r="S62" s="80"/>
      <c r="T62" s="80"/>
      <c r="U62" s="80"/>
      <c r="V62" s="80"/>
      <c r="W62" s="80"/>
      <c r="X62" s="80"/>
      <c r="Y62" s="80"/>
      <c r="Z62" s="80"/>
      <c r="AA62" s="80"/>
      <c r="AB62" s="80"/>
      <c r="AC62" s="80"/>
      <c r="AD62" s="80"/>
      <c r="AE62" s="80"/>
      <c r="AF62" s="23"/>
      <c r="AG62" s="80"/>
      <c r="AH62" s="80"/>
      <c r="AI62" s="80"/>
      <c r="AJ62" s="80"/>
      <c r="AK62" s="80"/>
      <c r="AL62" s="80"/>
      <c r="AM62" s="80"/>
      <c r="AN62" s="80"/>
      <c r="AO62" s="80"/>
      <c r="AP62" s="80"/>
      <c r="AQ62" s="80"/>
      <c r="AR62" s="80"/>
      <c r="AS62" s="80"/>
      <c r="AT62" s="80"/>
    </row>
    <row r="64" spans="1:46" ht="85.5" customHeight="1" thickBot="1">
      <c r="A64" s="345" t="s">
        <v>2751</v>
      </c>
      <c r="B64" s="345"/>
      <c r="C64" s="345"/>
      <c r="D64" s="345"/>
      <c r="E64" s="345"/>
      <c r="F64" s="345"/>
      <c r="G64" s="345"/>
      <c r="H64" s="345"/>
      <c r="I64" s="345"/>
      <c r="J64" s="345"/>
      <c r="K64" s="345"/>
      <c r="L64" s="345"/>
      <c r="M64" s="345"/>
      <c r="N64" s="345"/>
      <c r="O64" s="345"/>
      <c r="P64" s="345"/>
      <c r="V64" s="335"/>
      <c r="W64" s="335"/>
      <c r="X64" s="335"/>
      <c r="Y64" s="335"/>
      <c r="Z64" s="335"/>
      <c r="AA64" s="335"/>
      <c r="AB64" s="335"/>
      <c r="AC64" s="335"/>
      <c r="AD64" s="335"/>
      <c r="AE64" s="335"/>
      <c r="AK64" s="335"/>
      <c r="AL64" s="335"/>
      <c r="AM64" s="335"/>
      <c r="AN64" s="335"/>
      <c r="AO64" s="335"/>
      <c r="AP64" s="335"/>
      <c r="AQ64" s="335"/>
      <c r="AR64" s="335"/>
      <c r="AS64" s="335"/>
      <c r="AT64" s="335"/>
    </row>
    <row r="65" spans="1:46" ht="18" customHeight="1" thickTop="1" thickBot="1">
      <c r="A65" s="329" t="s">
        <v>44</v>
      </c>
      <c r="B65" s="329"/>
      <c r="C65" s="329"/>
      <c r="D65" s="329"/>
      <c r="E65" s="329"/>
      <c r="F65" s="329"/>
      <c r="G65" s="329"/>
      <c r="H65" s="329"/>
      <c r="I65" s="329"/>
      <c r="J65" s="329"/>
      <c r="K65" s="329"/>
      <c r="L65" s="329"/>
      <c r="M65" s="329"/>
      <c r="N65" s="329"/>
      <c r="O65" s="329"/>
      <c r="P65" s="329"/>
      <c r="Q65" s="146" t="s">
        <v>67</v>
      </c>
      <c r="R65" s="330" t="s">
        <v>68</v>
      </c>
      <c r="S65" s="330"/>
      <c r="T65" s="330"/>
      <c r="U65" s="330"/>
      <c r="V65" s="330"/>
      <c r="W65" s="330"/>
      <c r="X65" s="330"/>
      <c r="Y65" s="330"/>
      <c r="Z65" s="330"/>
      <c r="AA65" s="330"/>
      <c r="AB65" s="330"/>
      <c r="AC65" s="330"/>
      <c r="AD65" s="330"/>
      <c r="AE65" s="330"/>
      <c r="AF65" s="147" t="s">
        <v>67</v>
      </c>
      <c r="AG65" s="331" t="s">
        <v>8</v>
      </c>
      <c r="AH65" s="331"/>
      <c r="AI65" s="331"/>
      <c r="AJ65" s="331"/>
      <c r="AK65" s="331"/>
      <c r="AL65" s="331"/>
      <c r="AM65" s="331"/>
      <c r="AN65" s="331"/>
      <c r="AO65" s="331"/>
      <c r="AP65" s="331"/>
      <c r="AQ65" s="331"/>
      <c r="AR65" s="331"/>
      <c r="AS65" s="331"/>
      <c r="AT65" s="331"/>
    </row>
    <row r="66" spans="1:46" ht="63" customHeight="1">
      <c r="A66" s="332" t="s">
        <v>2726</v>
      </c>
      <c r="B66" s="332"/>
      <c r="C66" s="332"/>
      <c r="D66" s="332"/>
      <c r="E66" s="332"/>
      <c r="F66" s="332"/>
      <c r="G66" s="332"/>
      <c r="H66" s="332"/>
      <c r="I66" s="332"/>
      <c r="J66" s="332"/>
      <c r="K66" s="332"/>
      <c r="L66" s="332"/>
      <c r="M66" s="332"/>
      <c r="N66" s="332"/>
      <c r="O66" s="332"/>
      <c r="P66" s="332"/>
      <c r="Q66" s="148">
        <v>2</v>
      </c>
      <c r="R66" s="333"/>
      <c r="S66" s="333"/>
      <c r="T66" s="333"/>
      <c r="U66" s="333"/>
      <c r="V66" s="333"/>
      <c r="W66" s="333"/>
      <c r="X66" s="333"/>
      <c r="Y66" s="333"/>
      <c r="Z66" s="333"/>
      <c r="AA66" s="333"/>
      <c r="AB66" s="333"/>
      <c r="AC66" s="333"/>
      <c r="AD66" s="333"/>
      <c r="AE66" s="333"/>
      <c r="AF66" s="148">
        <v>2</v>
      </c>
      <c r="AG66" s="336"/>
      <c r="AH66" s="336"/>
      <c r="AI66" s="336"/>
      <c r="AJ66" s="336"/>
      <c r="AK66" s="336"/>
      <c r="AL66" s="336"/>
      <c r="AM66" s="336"/>
      <c r="AN66" s="336"/>
      <c r="AO66" s="336"/>
      <c r="AP66" s="336"/>
      <c r="AQ66" s="336"/>
      <c r="AR66" s="336"/>
      <c r="AS66" s="336"/>
      <c r="AT66" s="336"/>
    </row>
    <row r="67" spans="1:46" ht="63" customHeight="1">
      <c r="A67" s="332" t="s">
        <v>2727</v>
      </c>
      <c r="B67" s="332"/>
      <c r="C67" s="332"/>
      <c r="D67" s="332"/>
      <c r="E67" s="332"/>
      <c r="F67" s="332"/>
      <c r="G67" s="332"/>
      <c r="H67" s="332"/>
      <c r="I67" s="332"/>
      <c r="J67" s="332"/>
      <c r="K67" s="332"/>
      <c r="L67" s="332"/>
      <c r="M67" s="332"/>
      <c r="N67" s="332"/>
      <c r="O67" s="332"/>
      <c r="P67" s="332"/>
      <c r="Q67" s="148">
        <v>2</v>
      </c>
      <c r="R67" s="333"/>
      <c r="S67" s="333"/>
      <c r="T67" s="333"/>
      <c r="U67" s="333"/>
      <c r="V67" s="333"/>
      <c r="W67" s="333"/>
      <c r="X67" s="333"/>
      <c r="Y67" s="333"/>
      <c r="Z67" s="333"/>
      <c r="AA67" s="333"/>
      <c r="AB67" s="333"/>
      <c r="AC67" s="333"/>
      <c r="AD67" s="333"/>
      <c r="AE67" s="333"/>
      <c r="AF67" s="148">
        <v>2</v>
      </c>
      <c r="AG67" s="336"/>
      <c r="AH67" s="336"/>
      <c r="AI67" s="336"/>
      <c r="AJ67" s="336"/>
      <c r="AK67" s="336"/>
      <c r="AL67" s="336"/>
      <c r="AM67" s="336"/>
      <c r="AN67" s="336"/>
      <c r="AO67" s="336"/>
      <c r="AP67" s="336"/>
      <c r="AQ67" s="336"/>
      <c r="AR67" s="336"/>
      <c r="AS67" s="336"/>
      <c r="AT67" s="336"/>
    </row>
    <row r="68" spans="1:46" ht="63" customHeight="1">
      <c r="A68" s="332" t="s">
        <v>2728</v>
      </c>
      <c r="B68" s="332"/>
      <c r="C68" s="332"/>
      <c r="D68" s="332"/>
      <c r="E68" s="332"/>
      <c r="F68" s="332"/>
      <c r="G68" s="332"/>
      <c r="H68" s="332"/>
      <c r="I68" s="332"/>
      <c r="J68" s="332"/>
      <c r="K68" s="332"/>
      <c r="L68" s="332"/>
      <c r="M68" s="332"/>
      <c r="N68" s="332"/>
      <c r="O68" s="332"/>
      <c r="P68" s="332"/>
      <c r="Q68" s="148">
        <v>2</v>
      </c>
      <c r="R68" s="333"/>
      <c r="S68" s="333"/>
      <c r="T68" s="333"/>
      <c r="U68" s="333"/>
      <c r="V68" s="333"/>
      <c r="W68" s="333"/>
      <c r="X68" s="333"/>
      <c r="Y68" s="333"/>
      <c r="Z68" s="333"/>
      <c r="AA68" s="333"/>
      <c r="AB68" s="333"/>
      <c r="AC68" s="333"/>
      <c r="AD68" s="333"/>
      <c r="AE68" s="333"/>
      <c r="AF68" s="148">
        <v>2</v>
      </c>
      <c r="AG68" s="336"/>
      <c r="AH68" s="336"/>
      <c r="AI68" s="336"/>
      <c r="AJ68" s="336"/>
      <c r="AK68" s="336"/>
      <c r="AL68" s="336"/>
      <c r="AM68" s="336"/>
      <c r="AN68" s="336"/>
      <c r="AO68" s="336"/>
      <c r="AP68" s="336"/>
      <c r="AQ68" s="336"/>
      <c r="AR68" s="336"/>
      <c r="AS68" s="336"/>
      <c r="AT68" s="336"/>
    </row>
    <row r="69" spans="1:46" ht="63" customHeight="1">
      <c r="A69" s="332" t="s">
        <v>2729</v>
      </c>
      <c r="B69" s="332"/>
      <c r="C69" s="332"/>
      <c r="D69" s="332"/>
      <c r="E69" s="332"/>
      <c r="F69" s="332"/>
      <c r="G69" s="332"/>
      <c r="H69" s="332"/>
      <c r="I69" s="332"/>
      <c r="J69" s="332"/>
      <c r="K69" s="332"/>
      <c r="L69" s="332"/>
      <c r="M69" s="332"/>
      <c r="N69" s="332"/>
      <c r="O69" s="332"/>
      <c r="P69" s="332"/>
      <c r="Q69" s="148">
        <v>2</v>
      </c>
      <c r="R69" s="333"/>
      <c r="S69" s="333"/>
      <c r="T69" s="333"/>
      <c r="U69" s="333"/>
      <c r="V69" s="333"/>
      <c r="W69" s="333"/>
      <c r="X69" s="333"/>
      <c r="Y69" s="333"/>
      <c r="Z69" s="333"/>
      <c r="AA69" s="333"/>
      <c r="AB69" s="333"/>
      <c r="AC69" s="333"/>
      <c r="AD69" s="333"/>
      <c r="AE69" s="333"/>
      <c r="AF69" s="148">
        <v>2</v>
      </c>
      <c r="AG69" s="336"/>
      <c r="AH69" s="336"/>
      <c r="AI69" s="336"/>
      <c r="AJ69" s="336"/>
      <c r="AK69" s="336"/>
      <c r="AL69" s="336"/>
      <c r="AM69" s="336"/>
      <c r="AN69" s="336"/>
      <c r="AO69" s="336"/>
      <c r="AP69" s="336"/>
      <c r="AQ69" s="336"/>
      <c r="AR69" s="336"/>
      <c r="AS69" s="336"/>
      <c r="AT69" s="336"/>
    </row>
    <row r="70" spans="1:46" ht="63" customHeight="1">
      <c r="A70" s="332" t="s">
        <v>2752</v>
      </c>
      <c r="B70" s="332"/>
      <c r="C70" s="332"/>
      <c r="D70" s="332"/>
      <c r="E70" s="332"/>
      <c r="F70" s="332"/>
      <c r="G70" s="332"/>
      <c r="H70" s="332"/>
      <c r="I70" s="332"/>
      <c r="J70" s="332"/>
      <c r="K70" s="332"/>
      <c r="L70" s="332"/>
      <c r="M70" s="332"/>
      <c r="N70" s="332"/>
      <c r="O70" s="332"/>
      <c r="P70" s="332"/>
      <c r="Q70" s="148">
        <v>2</v>
      </c>
      <c r="R70" s="333"/>
      <c r="S70" s="333"/>
      <c r="T70" s="333"/>
      <c r="U70" s="333"/>
      <c r="V70" s="333"/>
      <c r="W70" s="333"/>
      <c r="X70" s="333"/>
      <c r="Y70" s="333"/>
      <c r="Z70" s="333"/>
      <c r="AA70" s="333"/>
      <c r="AB70" s="333"/>
      <c r="AC70" s="333"/>
      <c r="AD70" s="333"/>
      <c r="AE70" s="333"/>
      <c r="AF70" s="148">
        <v>2</v>
      </c>
      <c r="AG70" s="336"/>
      <c r="AH70" s="336"/>
      <c r="AI70" s="336"/>
      <c r="AJ70" s="336"/>
      <c r="AK70" s="336"/>
      <c r="AL70" s="336"/>
      <c r="AM70" s="336"/>
      <c r="AN70" s="336"/>
      <c r="AO70" s="336"/>
      <c r="AP70" s="336"/>
      <c r="AQ70" s="336"/>
      <c r="AR70" s="336"/>
      <c r="AS70" s="336"/>
      <c r="AT70" s="336"/>
    </row>
    <row r="71" spans="1:46" ht="88.5" customHeight="1">
      <c r="A71" s="332" t="s">
        <v>2753</v>
      </c>
      <c r="B71" s="332"/>
      <c r="C71" s="332"/>
      <c r="D71" s="332"/>
      <c r="E71" s="332"/>
      <c r="F71" s="332"/>
      <c r="G71" s="332"/>
      <c r="H71" s="332"/>
      <c r="I71" s="332"/>
      <c r="J71" s="332"/>
      <c r="K71" s="332"/>
      <c r="L71" s="332"/>
      <c r="M71" s="332"/>
      <c r="N71" s="332"/>
      <c r="O71" s="332"/>
      <c r="P71" s="332"/>
      <c r="Q71" s="148">
        <v>2</v>
      </c>
      <c r="R71" s="333"/>
      <c r="S71" s="333"/>
      <c r="T71" s="333"/>
      <c r="U71" s="333"/>
      <c r="V71" s="333"/>
      <c r="W71" s="333"/>
      <c r="X71" s="333"/>
      <c r="Y71" s="333"/>
      <c r="Z71" s="333"/>
      <c r="AA71" s="333"/>
      <c r="AB71" s="333"/>
      <c r="AC71" s="333"/>
      <c r="AD71" s="333"/>
      <c r="AE71" s="333"/>
      <c r="AF71" s="148">
        <v>2</v>
      </c>
      <c r="AG71" s="336"/>
      <c r="AH71" s="336"/>
      <c r="AI71" s="336"/>
      <c r="AJ71" s="336"/>
      <c r="AK71" s="336"/>
      <c r="AL71" s="336"/>
      <c r="AM71" s="336"/>
      <c r="AN71" s="336"/>
      <c r="AO71" s="336"/>
      <c r="AP71" s="336"/>
      <c r="AQ71" s="336"/>
      <c r="AR71" s="336"/>
      <c r="AS71" s="336"/>
      <c r="AT71" s="336"/>
    </row>
    <row r="72" spans="1:46" ht="63" customHeight="1">
      <c r="A72" s="332" t="s">
        <v>2754</v>
      </c>
      <c r="B72" s="332"/>
      <c r="C72" s="332"/>
      <c r="D72" s="332"/>
      <c r="E72" s="332"/>
      <c r="F72" s="332"/>
      <c r="G72" s="332"/>
      <c r="H72" s="332"/>
      <c r="I72" s="332"/>
      <c r="J72" s="332"/>
      <c r="K72" s="332"/>
      <c r="L72" s="332"/>
      <c r="M72" s="332"/>
      <c r="N72" s="332"/>
      <c r="O72" s="332"/>
      <c r="P72" s="332"/>
      <c r="Q72" s="148">
        <v>2</v>
      </c>
      <c r="R72" s="333"/>
      <c r="S72" s="333"/>
      <c r="T72" s="333"/>
      <c r="U72" s="333"/>
      <c r="V72" s="333"/>
      <c r="W72" s="333"/>
      <c r="X72" s="333"/>
      <c r="Y72" s="333"/>
      <c r="Z72" s="333"/>
      <c r="AA72" s="333"/>
      <c r="AB72" s="333"/>
      <c r="AC72" s="333"/>
      <c r="AD72" s="333"/>
      <c r="AE72" s="333"/>
      <c r="AF72" s="148">
        <v>2</v>
      </c>
      <c r="AG72" s="336"/>
      <c r="AH72" s="336"/>
      <c r="AI72" s="336"/>
      <c r="AJ72" s="336"/>
      <c r="AK72" s="336"/>
      <c r="AL72" s="336"/>
      <c r="AM72" s="336"/>
      <c r="AN72" s="336"/>
      <c r="AO72" s="336"/>
      <c r="AP72" s="336"/>
      <c r="AQ72" s="336"/>
      <c r="AR72" s="336"/>
      <c r="AS72" s="336"/>
      <c r="AT72" s="336"/>
    </row>
    <row r="73" spans="1:46" ht="63" customHeight="1">
      <c r="A73" s="332" t="s">
        <v>2755</v>
      </c>
      <c r="B73" s="332"/>
      <c r="C73" s="332"/>
      <c r="D73" s="332"/>
      <c r="E73" s="332"/>
      <c r="F73" s="332"/>
      <c r="G73" s="332"/>
      <c r="H73" s="332"/>
      <c r="I73" s="332"/>
      <c r="J73" s="332"/>
      <c r="K73" s="332"/>
      <c r="L73" s="332"/>
      <c r="M73" s="332"/>
      <c r="N73" s="332"/>
      <c r="O73" s="332"/>
      <c r="P73" s="332"/>
      <c r="Q73" s="148">
        <v>2</v>
      </c>
      <c r="R73" s="333"/>
      <c r="S73" s="333"/>
      <c r="T73" s="333"/>
      <c r="U73" s="333"/>
      <c r="V73" s="333"/>
      <c r="W73" s="333"/>
      <c r="X73" s="333"/>
      <c r="Y73" s="333"/>
      <c r="Z73" s="333"/>
      <c r="AA73" s="333"/>
      <c r="AB73" s="333"/>
      <c r="AC73" s="333"/>
      <c r="AD73" s="333"/>
      <c r="AE73" s="333"/>
      <c r="AF73" s="148">
        <v>2</v>
      </c>
      <c r="AG73" s="336"/>
      <c r="AH73" s="336"/>
      <c r="AI73" s="336"/>
      <c r="AJ73" s="336"/>
      <c r="AK73" s="336"/>
      <c r="AL73" s="336"/>
      <c r="AM73" s="336"/>
      <c r="AN73" s="336"/>
      <c r="AO73" s="336"/>
      <c r="AP73" s="336"/>
      <c r="AQ73" s="336"/>
      <c r="AR73" s="336"/>
      <c r="AS73" s="336"/>
      <c r="AT73" s="336"/>
    </row>
    <row r="74" spans="1:46" ht="63" customHeight="1">
      <c r="A74" s="341" t="s">
        <v>2756</v>
      </c>
      <c r="B74" s="341"/>
      <c r="C74" s="341"/>
      <c r="D74" s="341"/>
      <c r="E74" s="341"/>
      <c r="F74" s="341"/>
      <c r="G74" s="341"/>
      <c r="H74" s="341"/>
      <c r="I74" s="341"/>
      <c r="J74" s="341"/>
      <c r="K74" s="341"/>
      <c r="L74" s="341"/>
      <c r="M74" s="341"/>
      <c r="N74" s="341"/>
      <c r="O74" s="341"/>
      <c r="P74" s="341"/>
      <c r="Q74" s="148">
        <v>2</v>
      </c>
      <c r="R74" s="333"/>
      <c r="S74" s="333"/>
      <c r="T74" s="333"/>
      <c r="U74" s="333"/>
      <c r="V74" s="333"/>
      <c r="W74" s="333"/>
      <c r="X74" s="333"/>
      <c r="Y74" s="333"/>
      <c r="Z74" s="333"/>
      <c r="AA74" s="333"/>
      <c r="AB74" s="333"/>
      <c r="AC74" s="333"/>
      <c r="AD74" s="333"/>
      <c r="AE74" s="333"/>
      <c r="AF74" s="148">
        <v>2</v>
      </c>
      <c r="AG74" s="346"/>
      <c r="AH74" s="346"/>
      <c r="AI74" s="346"/>
      <c r="AJ74" s="346"/>
      <c r="AK74" s="346"/>
      <c r="AL74" s="346"/>
      <c r="AM74" s="346"/>
      <c r="AN74" s="346"/>
      <c r="AO74" s="346"/>
      <c r="AP74" s="346"/>
      <c r="AQ74" s="346"/>
      <c r="AR74" s="346"/>
      <c r="AS74" s="346"/>
      <c r="AT74" s="346"/>
    </row>
    <row r="75" spans="1:46" ht="63" customHeight="1">
      <c r="A75" s="341" t="s">
        <v>2757</v>
      </c>
      <c r="B75" s="341"/>
      <c r="C75" s="341"/>
      <c r="D75" s="341"/>
      <c r="E75" s="341"/>
      <c r="F75" s="341"/>
      <c r="G75" s="341"/>
      <c r="H75" s="341"/>
      <c r="I75" s="341"/>
      <c r="J75" s="341"/>
      <c r="K75" s="341"/>
      <c r="L75" s="341"/>
      <c r="M75" s="341"/>
      <c r="N75" s="341"/>
      <c r="O75" s="341"/>
      <c r="P75" s="341"/>
      <c r="Q75" s="148">
        <v>2</v>
      </c>
      <c r="R75" s="333"/>
      <c r="S75" s="333"/>
      <c r="T75" s="333"/>
      <c r="U75" s="333"/>
      <c r="V75" s="333"/>
      <c r="W75" s="333"/>
      <c r="X75" s="333"/>
      <c r="Y75" s="333"/>
      <c r="Z75" s="333"/>
      <c r="AA75" s="333"/>
      <c r="AB75" s="333"/>
      <c r="AC75" s="333"/>
      <c r="AD75" s="333"/>
      <c r="AE75" s="333"/>
      <c r="AF75" s="148">
        <v>2</v>
      </c>
      <c r="AG75" s="346"/>
      <c r="AH75" s="346"/>
      <c r="AI75" s="346"/>
      <c r="AJ75" s="346"/>
      <c r="AK75" s="346"/>
      <c r="AL75" s="346"/>
      <c r="AM75" s="346"/>
      <c r="AN75" s="346"/>
      <c r="AO75" s="346"/>
      <c r="AP75" s="346"/>
      <c r="AQ75" s="346"/>
      <c r="AR75" s="346"/>
      <c r="AS75" s="346"/>
      <c r="AT75" s="346"/>
    </row>
    <row r="76" spans="1:46" ht="18" customHeight="1" thickTop="1" thickBot="1">
      <c r="Q76" s="149"/>
      <c r="AF76" s="149"/>
    </row>
    <row r="77" spans="1:46" ht="18" customHeight="1" thickTop="1" thickBot="1">
      <c r="A77" s="342" t="s">
        <v>79</v>
      </c>
      <c r="B77" s="342"/>
      <c r="C77" s="342"/>
      <c r="D77" s="342"/>
      <c r="E77" s="342"/>
      <c r="F77" s="342"/>
      <c r="G77" s="342"/>
      <c r="H77" s="342"/>
      <c r="I77" s="342"/>
      <c r="J77" s="342"/>
      <c r="K77" s="342"/>
      <c r="L77" s="342"/>
      <c r="M77" s="342"/>
      <c r="N77" s="342"/>
      <c r="O77" s="342"/>
      <c r="P77" s="342"/>
      <c r="Q77" s="150" t="s">
        <v>67</v>
      </c>
      <c r="R77" s="343" t="s">
        <v>68</v>
      </c>
      <c r="S77" s="343"/>
      <c r="T77" s="343"/>
      <c r="U77" s="343"/>
      <c r="V77" s="343"/>
      <c r="W77" s="343"/>
      <c r="X77" s="343"/>
      <c r="Y77" s="343"/>
      <c r="Z77" s="343"/>
      <c r="AA77" s="343"/>
      <c r="AB77" s="343"/>
      <c r="AC77" s="343"/>
      <c r="AD77" s="343"/>
      <c r="AE77" s="343"/>
      <c r="AF77" s="151" t="s">
        <v>67</v>
      </c>
      <c r="AG77" s="344" t="s">
        <v>8</v>
      </c>
      <c r="AH77" s="344"/>
      <c r="AI77" s="344"/>
      <c r="AJ77" s="344"/>
      <c r="AK77" s="344"/>
      <c r="AL77" s="344"/>
      <c r="AM77" s="344"/>
      <c r="AN77" s="344"/>
      <c r="AO77" s="344"/>
      <c r="AP77" s="344"/>
      <c r="AQ77" s="344"/>
      <c r="AR77" s="344"/>
      <c r="AS77" s="344"/>
      <c r="AT77" s="344"/>
    </row>
    <row r="78" spans="1:46" ht="63" customHeight="1">
      <c r="A78" s="332" t="s">
        <v>2758</v>
      </c>
      <c r="B78" s="332"/>
      <c r="C78" s="332"/>
      <c r="D78" s="332"/>
      <c r="E78" s="332"/>
      <c r="F78" s="332"/>
      <c r="G78" s="332"/>
      <c r="H78" s="332"/>
      <c r="I78" s="332"/>
      <c r="J78" s="332"/>
      <c r="K78" s="332"/>
      <c r="L78" s="332"/>
      <c r="M78" s="332"/>
      <c r="N78" s="332"/>
      <c r="O78" s="332"/>
      <c r="P78" s="332"/>
      <c r="Q78" s="148">
        <v>2</v>
      </c>
      <c r="R78" s="333"/>
      <c r="S78" s="333"/>
      <c r="T78" s="333"/>
      <c r="U78" s="333"/>
      <c r="V78" s="333"/>
      <c r="W78" s="333"/>
      <c r="X78" s="333"/>
      <c r="Y78" s="333"/>
      <c r="Z78" s="333"/>
      <c r="AA78" s="333"/>
      <c r="AB78" s="333"/>
      <c r="AC78" s="333"/>
      <c r="AD78" s="333"/>
      <c r="AE78" s="333"/>
      <c r="AF78" s="148">
        <v>2</v>
      </c>
      <c r="AG78" s="333"/>
      <c r="AH78" s="333"/>
      <c r="AI78" s="333"/>
      <c r="AJ78" s="333"/>
      <c r="AK78" s="333"/>
      <c r="AL78" s="333"/>
      <c r="AM78" s="333"/>
      <c r="AN78" s="333"/>
      <c r="AO78" s="333"/>
      <c r="AP78" s="333"/>
      <c r="AQ78" s="333"/>
      <c r="AR78" s="333"/>
      <c r="AS78" s="333"/>
      <c r="AT78" s="333"/>
    </row>
    <row r="79" spans="1:46" ht="63" customHeight="1">
      <c r="A79" s="332" t="s">
        <v>2759</v>
      </c>
      <c r="B79" s="332"/>
      <c r="C79" s="332"/>
      <c r="D79" s="332"/>
      <c r="E79" s="332"/>
      <c r="F79" s="332"/>
      <c r="G79" s="332"/>
      <c r="H79" s="332"/>
      <c r="I79" s="332"/>
      <c r="J79" s="332"/>
      <c r="K79" s="332"/>
      <c r="L79" s="332"/>
      <c r="M79" s="332"/>
      <c r="N79" s="332"/>
      <c r="O79" s="332"/>
      <c r="P79" s="332"/>
      <c r="Q79" s="148">
        <v>2</v>
      </c>
      <c r="R79" s="333"/>
      <c r="S79" s="333"/>
      <c r="T79" s="333"/>
      <c r="U79" s="333"/>
      <c r="V79" s="333"/>
      <c r="W79" s="333"/>
      <c r="X79" s="333"/>
      <c r="Y79" s="333"/>
      <c r="Z79" s="333"/>
      <c r="AA79" s="333"/>
      <c r="AB79" s="333"/>
      <c r="AC79" s="333"/>
      <c r="AD79" s="333"/>
      <c r="AE79" s="333"/>
      <c r="AF79" s="148">
        <v>2</v>
      </c>
      <c r="AG79" s="340"/>
      <c r="AH79" s="340"/>
      <c r="AI79" s="340"/>
      <c r="AJ79" s="340"/>
      <c r="AK79" s="340"/>
      <c r="AL79" s="340"/>
      <c r="AM79" s="340"/>
      <c r="AN79" s="340"/>
      <c r="AO79" s="340"/>
      <c r="AP79" s="340"/>
      <c r="AQ79" s="340"/>
      <c r="AR79" s="340"/>
      <c r="AS79" s="340"/>
      <c r="AT79" s="340"/>
    </row>
    <row r="80" spans="1:46" ht="63" customHeight="1">
      <c r="A80" s="332" t="s">
        <v>2760</v>
      </c>
      <c r="B80" s="332"/>
      <c r="C80" s="332"/>
      <c r="D80" s="332"/>
      <c r="E80" s="332"/>
      <c r="F80" s="332"/>
      <c r="G80" s="332"/>
      <c r="H80" s="332"/>
      <c r="I80" s="332"/>
      <c r="J80" s="332"/>
      <c r="K80" s="332"/>
      <c r="L80" s="332"/>
      <c r="M80" s="332"/>
      <c r="N80" s="332"/>
      <c r="O80" s="332"/>
      <c r="P80" s="332"/>
      <c r="Q80" s="148">
        <v>2</v>
      </c>
      <c r="R80" s="333"/>
      <c r="S80" s="333"/>
      <c r="T80" s="333"/>
      <c r="U80" s="333"/>
      <c r="V80" s="333"/>
      <c r="W80" s="333"/>
      <c r="X80" s="333"/>
      <c r="Y80" s="333"/>
      <c r="Z80" s="333"/>
      <c r="AA80" s="333"/>
      <c r="AB80" s="333"/>
      <c r="AC80" s="333"/>
      <c r="AD80" s="333"/>
      <c r="AE80" s="333"/>
      <c r="AF80" s="148">
        <v>2</v>
      </c>
      <c r="AG80" s="333"/>
      <c r="AH80" s="333"/>
      <c r="AI80" s="333"/>
      <c r="AJ80" s="333"/>
      <c r="AK80" s="333"/>
      <c r="AL80" s="333"/>
      <c r="AM80" s="333"/>
      <c r="AN80" s="333"/>
      <c r="AO80" s="333"/>
      <c r="AP80" s="333"/>
      <c r="AQ80" s="333"/>
      <c r="AR80" s="333"/>
      <c r="AS80" s="333"/>
      <c r="AT80" s="333"/>
    </row>
    <row r="81" spans="1:46" ht="63" customHeight="1">
      <c r="A81" s="332" t="s">
        <v>2761</v>
      </c>
      <c r="B81" s="332"/>
      <c r="C81" s="332"/>
      <c r="D81" s="332"/>
      <c r="E81" s="332"/>
      <c r="F81" s="332"/>
      <c r="G81" s="332"/>
      <c r="H81" s="332"/>
      <c r="I81" s="332"/>
      <c r="J81" s="332"/>
      <c r="K81" s="332"/>
      <c r="L81" s="332"/>
      <c r="M81" s="332"/>
      <c r="N81" s="332"/>
      <c r="O81" s="332"/>
      <c r="P81" s="332"/>
      <c r="Q81" s="148">
        <v>2</v>
      </c>
      <c r="R81" s="333"/>
      <c r="S81" s="333"/>
      <c r="T81" s="333"/>
      <c r="U81" s="333"/>
      <c r="V81" s="333"/>
      <c r="W81" s="333"/>
      <c r="X81" s="333"/>
      <c r="Y81" s="333"/>
      <c r="Z81" s="333"/>
      <c r="AA81" s="333"/>
      <c r="AB81" s="333"/>
      <c r="AC81" s="333"/>
      <c r="AD81" s="333"/>
      <c r="AE81" s="333"/>
      <c r="AF81" s="148">
        <v>2</v>
      </c>
      <c r="AG81" s="336"/>
      <c r="AH81" s="336"/>
      <c r="AI81" s="336"/>
      <c r="AJ81" s="336"/>
      <c r="AK81" s="336"/>
      <c r="AL81" s="336"/>
      <c r="AM81" s="336"/>
      <c r="AN81" s="336"/>
      <c r="AO81" s="336"/>
      <c r="AP81" s="336"/>
      <c r="AQ81" s="336"/>
      <c r="AR81" s="336"/>
      <c r="AS81" s="336"/>
      <c r="AT81" s="336"/>
    </row>
    <row r="82" spans="1:46" ht="63" customHeight="1">
      <c r="A82" s="332" t="s">
        <v>2762</v>
      </c>
      <c r="B82" s="332"/>
      <c r="C82" s="332"/>
      <c r="D82" s="332"/>
      <c r="E82" s="332"/>
      <c r="F82" s="332"/>
      <c r="G82" s="332"/>
      <c r="H82" s="332"/>
      <c r="I82" s="332"/>
      <c r="J82" s="332"/>
      <c r="K82" s="332"/>
      <c r="L82" s="332"/>
      <c r="M82" s="332"/>
      <c r="N82" s="332"/>
      <c r="O82" s="332"/>
      <c r="P82" s="332"/>
      <c r="Q82" s="148">
        <v>2</v>
      </c>
      <c r="R82" s="333"/>
      <c r="S82" s="333"/>
      <c r="T82" s="333"/>
      <c r="U82" s="333"/>
      <c r="V82" s="333"/>
      <c r="W82" s="333"/>
      <c r="X82" s="333"/>
      <c r="Y82" s="333"/>
      <c r="Z82" s="333"/>
      <c r="AA82" s="333"/>
      <c r="AB82" s="333"/>
      <c r="AC82" s="333"/>
      <c r="AD82" s="333"/>
      <c r="AE82" s="333"/>
      <c r="AF82" s="148">
        <v>2</v>
      </c>
      <c r="AG82" s="336"/>
      <c r="AH82" s="336"/>
      <c r="AI82" s="336"/>
      <c r="AJ82" s="336"/>
      <c r="AK82" s="336"/>
      <c r="AL82" s="336"/>
      <c r="AM82" s="336"/>
      <c r="AN82" s="336"/>
      <c r="AO82" s="336"/>
      <c r="AP82" s="336"/>
      <c r="AQ82" s="336"/>
      <c r="AR82" s="336"/>
      <c r="AS82" s="336"/>
      <c r="AT82" s="336"/>
    </row>
    <row r="83" spans="1:46" ht="18" customHeight="1" thickTop="1"/>
    <row r="84" spans="1:46" ht="69" customHeight="1">
      <c r="A84" s="266" t="s">
        <v>2763</v>
      </c>
      <c r="B84" s="266"/>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75"/>
      <c r="AG84" s="241" t="s">
        <v>64</v>
      </c>
      <c r="AH84" s="241"/>
      <c r="AI84" s="241"/>
      <c r="AJ84" s="241"/>
      <c r="AK84" s="111">
        <f>(('Artículo 135 (resumen PI)'!C14*0.8+'Artículo 135 (resumen PI)'!F14*0.2)+('Artículo 135 (resumen PNT)'!C14*0.8+'Artículo 135 (resumen PNT)'!F14*0.2))/2</f>
        <v>58</v>
      </c>
    </row>
    <row r="85" spans="1:46" ht="18" customHeight="1">
      <c r="A85" s="224"/>
      <c r="B85" s="224"/>
      <c r="C85" s="224"/>
      <c r="D85" s="224"/>
      <c r="E85" s="224"/>
      <c r="F85" s="224"/>
      <c r="G85" s="224"/>
      <c r="H85" s="224"/>
      <c r="I85" s="224"/>
      <c r="J85" s="224"/>
      <c r="K85" s="224"/>
      <c r="L85" s="224"/>
      <c r="M85" s="224"/>
      <c r="N85" s="224"/>
      <c r="O85" s="224"/>
      <c r="P85" s="224"/>
      <c r="Q85" s="225"/>
      <c r="R85" s="224"/>
      <c r="S85" s="224"/>
      <c r="T85" s="224"/>
      <c r="U85" s="224"/>
      <c r="V85" s="224"/>
      <c r="W85" s="224"/>
      <c r="X85" s="224"/>
      <c r="Y85" s="224"/>
      <c r="Z85" s="224"/>
      <c r="AA85" s="224"/>
      <c r="AB85" s="224"/>
      <c r="AC85" s="224"/>
      <c r="AD85" s="224"/>
      <c r="AE85" s="224"/>
      <c r="AF85" s="225"/>
      <c r="AG85" s="224"/>
      <c r="AH85" s="224"/>
      <c r="AI85" s="224"/>
      <c r="AJ85" s="224"/>
      <c r="AK85" s="224"/>
      <c r="AL85" s="224"/>
      <c r="AM85" s="224"/>
      <c r="AN85" s="224"/>
      <c r="AO85" s="224"/>
      <c r="AP85" s="224"/>
      <c r="AQ85" s="224"/>
      <c r="AR85" s="224"/>
      <c r="AS85" s="224"/>
      <c r="AT85" s="224"/>
    </row>
    <row r="86" spans="1:46" ht="18" customHeight="1">
      <c r="A86" s="64" t="s">
        <v>65</v>
      </c>
      <c r="B86" s="80"/>
      <c r="C86" s="80"/>
      <c r="D86" s="80"/>
      <c r="E86" s="80"/>
      <c r="F86" s="80"/>
      <c r="G86" s="80"/>
      <c r="H86" s="80"/>
      <c r="I86" s="80"/>
      <c r="J86" s="80"/>
      <c r="K86" s="80"/>
      <c r="L86" s="80"/>
      <c r="M86" s="80"/>
      <c r="N86" s="80"/>
      <c r="O86" s="80"/>
      <c r="P86" s="80"/>
      <c r="Q86" s="23"/>
      <c r="R86" s="80"/>
      <c r="S86" s="80"/>
      <c r="T86" s="80"/>
      <c r="U86" s="80"/>
      <c r="V86" s="80"/>
      <c r="W86" s="80"/>
      <c r="X86" s="80"/>
      <c r="Y86" s="80"/>
      <c r="Z86" s="80"/>
      <c r="AA86" s="80"/>
      <c r="AB86" s="80"/>
      <c r="AC86" s="80"/>
      <c r="AD86" s="80"/>
      <c r="AE86" s="80"/>
      <c r="AF86" s="23"/>
      <c r="AG86" s="80"/>
      <c r="AH86" s="80"/>
      <c r="AI86" s="80"/>
      <c r="AJ86" s="80"/>
      <c r="AK86" s="80"/>
      <c r="AL86" s="80"/>
      <c r="AM86" s="80"/>
      <c r="AN86" s="80"/>
      <c r="AO86" s="80"/>
      <c r="AP86" s="80"/>
      <c r="AQ86" s="80"/>
      <c r="AR86" s="80"/>
      <c r="AS86" s="80"/>
      <c r="AT86" s="80"/>
    </row>
    <row r="88" spans="1:46" ht="82.5" customHeight="1" thickBot="1">
      <c r="A88" s="264" t="s">
        <v>2764</v>
      </c>
      <c r="B88" s="264"/>
      <c r="C88" s="264"/>
      <c r="D88" s="264"/>
      <c r="E88" s="264"/>
      <c r="F88" s="264"/>
      <c r="G88" s="264"/>
      <c r="H88" s="264"/>
      <c r="I88" s="264"/>
      <c r="J88" s="264"/>
      <c r="K88" s="264"/>
      <c r="L88" s="264"/>
      <c r="M88" s="264"/>
      <c r="N88" s="264"/>
      <c r="O88" s="264"/>
      <c r="P88" s="264"/>
      <c r="V88" s="335"/>
      <c r="W88" s="335"/>
      <c r="X88" s="335"/>
      <c r="Y88" s="335"/>
      <c r="Z88" s="335"/>
      <c r="AA88" s="335"/>
      <c r="AB88" s="335"/>
      <c r="AC88" s="335"/>
      <c r="AD88" s="335"/>
      <c r="AE88" s="335"/>
      <c r="AK88" s="335"/>
      <c r="AL88" s="335"/>
      <c r="AM88" s="335"/>
      <c r="AN88" s="335"/>
      <c r="AO88" s="335"/>
      <c r="AP88" s="335"/>
      <c r="AQ88" s="335"/>
      <c r="AR88" s="335"/>
      <c r="AS88" s="335"/>
      <c r="AT88" s="335"/>
    </row>
    <row r="89" spans="1:46" ht="18" customHeight="1" thickTop="1" thickBot="1">
      <c r="A89" s="329" t="s">
        <v>44</v>
      </c>
      <c r="B89" s="329"/>
      <c r="C89" s="329"/>
      <c r="D89" s="329"/>
      <c r="E89" s="329"/>
      <c r="F89" s="329"/>
      <c r="G89" s="329"/>
      <c r="H89" s="329"/>
      <c r="I89" s="329"/>
      <c r="J89" s="329"/>
      <c r="K89" s="329"/>
      <c r="L89" s="329"/>
      <c r="M89" s="329"/>
      <c r="N89" s="329"/>
      <c r="O89" s="329"/>
      <c r="P89" s="329"/>
      <c r="Q89" s="146" t="s">
        <v>67</v>
      </c>
      <c r="R89" s="330" t="s">
        <v>68</v>
      </c>
      <c r="S89" s="330"/>
      <c r="T89" s="330"/>
      <c r="U89" s="330"/>
      <c r="V89" s="330"/>
      <c r="W89" s="330"/>
      <c r="X89" s="330"/>
      <c r="Y89" s="330"/>
      <c r="Z89" s="330"/>
      <c r="AA89" s="330"/>
      <c r="AB89" s="330"/>
      <c r="AC89" s="330"/>
      <c r="AD89" s="330"/>
      <c r="AE89" s="330"/>
      <c r="AF89" s="147" t="s">
        <v>67</v>
      </c>
      <c r="AG89" s="331" t="s">
        <v>8</v>
      </c>
      <c r="AH89" s="331"/>
      <c r="AI89" s="331"/>
      <c r="AJ89" s="331"/>
      <c r="AK89" s="331"/>
      <c r="AL89" s="331"/>
      <c r="AM89" s="331"/>
      <c r="AN89" s="331"/>
      <c r="AO89" s="331"/>
      <c r="AP89" s="331"/>
      <c r="AQ89" s="331"/>
      <c r="AR89" s="331"/>
      <c r="AS89" s="331"/>
      <c r="AT89" s="331"/>
    </row>
    <row r="90" spans="1:46" ht="60" customHeight="1">
      <c r="A90" s="332" t="s">
        <v>2765</v>
      </c>
      <c r="B90" s="332"/>
      <c r="C90" s="332"/>
      <c r="D90" s="332"/>
      <c r="E90" s="332"/>
      <c r="F90" s="332"/>
      <c r="G90" s="332"/>
      <c r="H90" s="332"/>
      <c r="I90" s="332"/>
      <c r="J90" s="332"/>
      <c r="K90" s="332"/>
      <c r="L90" s="332"/>
      <c r="M90" s="332"/>
      <c r="N90" s="332"/>
      <c r="O90" s="332"/>
      <c r="P90" s="332"/>
      <c r="Q90" s="148">
        <v>2</v>
      </c>
      <c r="R90" s="333"/>
      <c r="S90" s="333"/>
      <c r="T90" s="333"/>
      <c r="U90" s="333"/>
      <c r="V90" s="333"/>
      <c r="W90" s="333"/>
      <c r="X90" s="333"/>
      <c r="Y90" s="333"/>
      <c r="Z90" s="333"/>
      <c r="AA90" s="333"/>
      <c r="AB90" s="333"/>
      <c r="AC90" s="333"/>
      <c r="AD90" s="333"/>
      <c r="AE90" s="333"/>
      <c r="AF90" s="148">
        <v>2</v>
      </c>
      <c r="AG90" s="336"/>
      <c r="AH90" s="336"/>
      <c r="AI90" s="336"/>
      <c r="AJ90" s="336"/>
      <c r="AK90" s="336"/>
      <c r="AL90" s="336"/>
      <c r="AM90" s="336"/>
      <c r="AN90" s="336"/>
      <c r="AO90" s="336"/>
      <c r="AP90" s="336"/>
      <c r="AQ90" s="336"/>
      <c r="AR90" s="336"/>
      <c r="AS90" s="336"/>
      <c r="AT90" s="336"/>
    </row>
    <row r="91" spans="1:46" ht="63" customHeight="1">
      <c r="A91" s="332" t="s">
        <v>2727</v>
      </c>
      <c r="B91" s="332"/>
      <c r="C91" s="332"/>
      <c r="D91" s="332"/>
      <c r="E91" s="332"/>
      <c r="F91" s="332"/>
      <c r="G91" s="332"/>
      <c r="H91" s="332"/>
      <c r="I91" s="332"/>
      <c r="J91" s="332"/>
      <c r="K91" s="332"/>
      <c r="L91" s="332"/>
      <c r="M91" s="332"/>
      <c r="N91" s="332"/>
      <c r="O91" s="332"/>
      <c r="P91" s="332"/>
      <c r="Q91" s="148">
        <v>2</v>
      </c>
      <c r="R91" s="333"/>
      <c r="S91" s="333"/>
      <c r="T91" s="333"/>
      <c r="U91" s="333"/>
      <c r="V91" s="333"/>
      <c r="W91" s="333"/>
      <c r="X91" s="333"/>
      <c r="Y91" s="333"/>
      <c r="Z91" s="333"/>
      <c r="AA91" s="333"/>
      <c r="AB91" s="333"/>
      <c r="AC91" s="333"/>
      <c r="AD91" s="333"/>
      <c r="AE91" s="333"/>
      <c r="AF91" s="148">
        <v>2</v>
      </c>
      <c r="AG91" s="336"/>
      <c r="AH91" s="336"/>
      <c r="AI91" s="336"/>
      <c r="AJ91" s="336"/>
      <c r="AK91" s="336"/>
      <c r="AL91" s="336"/>
      <c r="AM91" s="336"/>
      <c r="AN91" s="336"/>
      <c r="AO91" s="336"/>
      <c r="AP91" s="336"/>
      <c r="AQ91" s="336"/>
      <c r="AR91" s="336"/>
      <c r="AS91" s="336"/>
      <c r="AT91" s="336"/>
    </row>
    <row r="92" spans="1:46" ht="63" customHeight="1">
      <c r="A92" s="332" t="s">
        <v>2766</v>
      </c>
      <c r="B92" s="332"/>
      <c r="C92" s="332"/>
      <c r="D92" s="332"/>
      <c r="E92" s="332"/>
      <c r="F92" s="332"/>
      <c r="G92" s="332"/>
      <c r="H92" s="332"/>
      <c r="I92" s="332"/>
      <c r="J92" s="332"/>
      <c r="K92" s="332"/>
      <c r="L92" s="332"/>
      <c r="M92" s="332"/>
      <c r="N92" s="332"/>
      <c r="O92" s="332"/>
      <c r="P92" s="332"/>
      <c r="Q92" s="148">
        <v>1</v>
      </c>
      <c r="R92" s="273" t="s">
        <v>157</v>
      </c>
      <c r="S92" s="274"/>
      <c r="T92" s="274"/>
      <c r="U92" s="274"/>
      <c r="V92" s="274"/>
      <c r="W92" s="274"/>
      <c r="X92" s="274"/>
      <c r="Y92" s="274"/>
      <c r="Z92" s="274"/>
      <c r="AA92" s="274"/>
      <c r="AB92" s="274"/>
      <c r="AC92" s="274"/>
      <c r="AD92" s="274"/>
      <c r="AE92" s="275"/>
      <c r="AF92" s="148">
        <v>1</v>
      </c>
      <c r="AG92" s="273" t="s">
        <v>157</v>
      </c>
      <c r="AH92" s="274"/>
      <c r="AI92" s="274"/>
      <c r="AJ92" s="274"/>
      <c r="AK92" s="274"/>
      <c r="AL92" s="274"/>
      <c r="AM92" s="274"/>
      <c r="AN92" s="274"/>
      <c r="AO92" s="274"/>
      <c r="AP92" s="274"/>
      <c r="AQ92" s="274"/>
      <c r="AR92" s="274"/>
      <c r="AS92" s="274"/>
      <c r="AT92" s="275"/>
    </row>
    <row r="93" spans="1:46" ht="63" customHeight="1">
      <c r="A93" s="332" t="s">
        <v>2729</v>
      </c>
      <c r="B93" s="332"/>
      <c r="C93" s="332"/>
      <c r="D93" s="332"/>
      <c r="E93" s="332"/>
      <c r="F93" s="332"/>
      <c r="G93" s="332"/>
      <c r="H93" s="332"/>
      <c r="I93" s="332"/>
      <c r="J93" s="332"/>
      <c r="K93" s="332"/>
      <c r="L93" s="332"/>
      <c r="M93" s="332"/>
      <c r="N93" s="332"/>
      <c r="O93" s="332"/>
      <c r="P93" s="332"/>
      <c r="Q93" s="148">
        <v>1</v>
      </c>
      <c r="R93" s="333"/>
      <c r="S93" s="333"/>
      <c r="T93" s="333"/>
      <c r="U93" s="333"/>
      <c r="V93" s="333"/>
      <c r="W93" s="333"/>
      <c r="X93" s="333"/>
      <c r="Y93" s="333"/>
      <c r="Z93" s="333"/>
      <c r="AA93" s="333"/>
      <c r="AB93" s="333"/>
      <c r="AC93" s="333"/>
      <c r="AD93" s="333"/>
      <c r="AE93" s="333"/>
      <c r="AF93" s="148">
        <v>1</v>
      </c>
      <c r="AG93" s="336"/>
      <c r="AH93" s="336"/>
      <c r="AI93" s="336"/>
      <c r="AJ93" s="336"/>
      <c r="AK93" s="336"/>
      <c r="AL93" s="336"/>
      <c r="AM93" s="336"/>
      <c r="AN93" s="336"/>
      <c r="AO93" s="336"/>
      <c r="AP93" s="336"/>
      <c r="AQ93" s="336"/>
      <c r="AR93" s="336"/>
      <c r="AS93" s="336"/>
      <c r="AT93" s="336"/>
    </row>
    <row r="94" spans="1:46" ht="63" customHeight="1">
      <c r="A94" s="332" t="s">
        <v>2767</v>
      </c>
      <c r="B94" s="332"/>
      <c r="C94" s="332"/>
      <c r="D94" s="332"/>
      <c r="E94" s="332"/>
      <c r="F94" s="332"/>
      <c r="G94" s="332"/>
      <c r="H94" s="332"/>
      <c r="I94" s="332"/>
      <c r="J94" s="332"/>
      <c r="K94" s="332"/>
      <c r="L94" s="332"/>
      <c r="M94" s="332"/>
      <c r="N94" s="332"/>
      <c r="O94" s="332"/>
      <c r="P94" s="332"/>
      <c r="Q94" s="148">
        <v>1</v>
      </c>
      <c r="R94" s="333"/>
      <c r="S94" s="333"/>
      <c r="T94" s="333"/>
      <c r="U94" s="333"/>
      <c r="V94" s="333"/>
      <c r="W94" s="333"/>
      <c r="X94" s="333"/>
      <c r="Y94" s="333"/>
      <c r="Z94" s="333"/>
      <c r="AA94" s="333"/>
      <c r="AB94" s="333"/>
      <c r="AC94" s="333"/>
      <c r="AD94" s="333"/>
      <c r="AE94" s="333"/>
      <c r="AF94" s="148">
        <v>1</v>
      </c>
      <c r="AG94" s="336"/>
      <c r="AH94" s="336"/>
      <c r="AI94" s="336"/>
      <c r="AJ94" s="336"/>
      <c r="AK94" s="336"/>
      <c r="AL94" s="336"/>
      <c r="AM94" s="336"/>
      <c r="AN94" s="336"/>
      <c r="AO94" s="336"/>
      <c r="AP94" s="336"/>
      <c r="AQ94" s="336"/>
      <c r="AR94" s="336"/>
      <c r="AS94" s="336"/>
      <c r="AT94" s="336"/>
    </row>
    <row r="95" spans="1:46" ht="63" customHeight="1">
      <c r="A95" s="332" t="s">
        <v>2768</v>
      </c>
      <c r="B95" s="332"/>
      <c r="C95" s="332"/>
      <c r="D95" s="332"/>
      <c r="E95" s="332"/>
      <c r="F95" s="332"/>
      <c r="G95" s="332"/>
      <c r="H95" s="332"/>
      <c r="I95" s="332"/>
      <c r="J95" s="332"/>
      <c r="K95" s="332"/>
      <c r="L95" s="332"/>
      <c r="M95" s="332"/>
      <c r="N95" s="332"/>
      <c r="O95" s="332"/>
      <c r="P95" s="332"/>
      <c r="Q95" s="148">
        <v>1</v>
      </c>
      <c r="R95" s="333"/>
      <c r="S95" s="333"/>
      <c r="T95" s="333"/>
      <c r="U95" s="333"/>
      <c r="V95" s="333"/>
      <c r="W95" s="333"/>
      <c r="X95" s="333"/>
      <c r="Y95" s="333"/>
      <c r="Z95" s="333"/>
      <c r="AA95" s="333"/>
      <c r="AB95" s="333"/>
      <c r="AC95" s="333"/>
      <c r="AD95" s="333"/>
      <c r="AE95" s="333"/>
      <c r="AF95" s="148">
        <v>1</v>
      </c>
      <c r="AG95" s="336"/>
      <c r="AH95" s="336"/>
      <c r="AI95" s="336"/>
      <c r="AJ95" s="336"/>
      <c r="AK95" s="336"/>
      <c r="AL95" s="336"/>
      <c r="AM95" s="336"/>
      <c r="AN95" s="336"/>
      <c r="AO95" s="336"/>
      <c r="AP95" s="336"/>
      <c r="AQ95" s="336"/>
      <c r="AR95" s="336"/>
      <c r="AS95" s="336"/>
      <c r="AT95" s="336"/>
    </row>
    <row r="96" spans="1:46" ht="93" customHeight="1">
      <c r="A96" s="332" t="s">
        <v>2769</v>
      </c>
      <c r="B96" s="332"/>
      <c r="C96" s="332"/>
      <c r="D96" s="332"/>
      <c r="E96" s="332"/>
      <c r="F96" s="332"/>
      <c r="G96" s="332"/>
      <c r="H96" s="332"/>
      <c r="I96" s="332"/>
      <c r="J96" s="332"/>
      <c r="K96" s="332"/>
      <c r="L96" s="332"/>
      <c r="M96" s="332"/>
      <c r="N96" s="332"/>
      <c r="O96" s="332"/>
      <c r="P96" s="332"/>
      <c r="Q96" s="148">
        <v>1</v>
      </c>
      <c r="R96" s="333"/>
      <c r="S96" s="333"/>
      <c r="T96" s="333"/>
      <c r="U96" s="333"/>
      <c r="V96" s="333"/>
      <c r="W96" s="333"/>
      <c r="X96" s="333"/>
      <c r="Y96" s="333"/>
      <c r="Z96" s="333"/>
      <c r="AA96" s="333"/>
      <c r="AB96" s="333"/>
      <c r="AC96" s="333"/>
      <c r="AD96" s="333"/>
      <c r="AE96" s="333"/>
      <c r="AF96" s="148">
        <v>1</v>
      </c>
      <c r="AG96" s="336"/>
      <c r="AH96" s="336"/>
      <c r="AI96" s="336"/>
      <c r="AJ96" s="336"/>
      <c r="AK96" s="336"/>
      <c r="AL96" s="336"/>
      <c r="AM96" s="336"/>
      <c r="AN96" s="336"/>
      <c r="AO96" s="336"/>
      <c r="AP96" s="336"/>
      <c r="AQ96" s="336"/>
      <c r="AR96" s="336"/>
      <c r="AS96" s="336"/>
      <c r="AT96" s="336"/>
    </row>
    <row r="97" spans="1:46" ht="63" customHeight="1">
      <c r="A97" s="332" t="s">
        <v>2770</v>
      </c>
      <c r="B97" s="332"/>
      <c r="C97" s="332"/>
      <c r="D97" s="332"/>
      <c r="E97" s="332"/>
      <c r="F97" s="332"/>
      <c r="G97" s="332"/>
      <c r="H97" s="332"/>
      <c r="I97" s="332"/>
      <c r="J97" s="332"/>
      <c r="K97" s="332"/>
      <c r="L97" s="332"/>
      <c r="M97" s="332"/>
      <c r="N97" s="332"/>
      <c r="O97" s="332"/>
      <c r="P97" s="332"/>
      <c r="Q97" s="148">
        <v>1</v>
      </c>
      <c r="R97" s="333"/>
      <c r="S97" s="333"/>
      <c r="T97" s="333"/>
      <c r="U97" s="333"/>
      <c r="V97" s="333"/>
      <c r="W97" s="333"/>
      <c r="X97" s="333"/>
      <c r="Y97" s="333"/>
      <c r="Z97" s="333"/>
      <c r="AA97" s="333"/>
      <c r="AB97" s="333"/>
      <c r="AC97" s="333"/>
      <c r="AD97" s="333"/>
      <c r="AE97" s="333"/>
      <c r="AF97" s="148">
        <v>1</v>
      </c>
      <c r="AG97" s="336"/>
      <c r="AH97" s="336"/>
      <c r="AI97" s="336"/>
      <c r="AJ97" s="336"/>
      <c r="AK97" s="336"/>
      <c r="AL97" s="336"/>
      <c r="AM97" s="336"/>
      <c r="AN97" s="336"/>
      <c r="AO97" s="336"/>
      <c r="AP97" s="336"/>
      <c r="AQ97" s="336"/>
      <c r="AR97" s="336"/>
      <c r="AS97" s="336"/>
      <c r="AT97" s="336"/>
    </row>
    <row r="98" spans="1:46" ht="63" customHeight="1">
      <c r="A98" s="332" t="s">
        <v>2771</v>
      </c>
      <c r="B98" s="332"/>
      <c r="C98" s="332"/>
      <c r="D98" s="332"/>
      <c r="E98" s="332"/>
      <c r="F98" s="332"/>
      <c r="G98" s="332"/>
      <c r="H98" s="332"/>
      <c r="I98" s="332"/>
      <c r="J98" s="332"/>
      <c r="K98" s="332"/>
      <c r="L98" s="332"/>
      <c r="M98" s="332"/>
      <c r="N98" s="332"/>
      <c r="O98" s="332"/>
      <c r="P98" s="332"/>
      <c r="Q98" s="148">
        <v>1</v>
      </c>
      <c r="R98" s="333"/>
      <c r="S98" s="333"/>
      <c r="T98" s="333"/>
      <c r="U98" s="333"/>
      <c r="V98" s="333"/>
      <c r="W98" s="333"/>
      <c r="X98" s="333"/>
      <c r="Y98" s="333"/>
      <c r="Z98" s="333"/>
      <c r="AA98" s="333"/>
      <c r="AB98" s="333"/>
      <c r="AC98" s="333"/>
      <c r="AD98" s="333"/>
      <c r="AE98" s="333"/>
      <c r="AF98" s="148">
        <v>1</v>
      </c>
      <c r="AG98" s="336"/>
      <c r="AH98" s="336"/>
      <c r="AI98" s="336"/>
      <c r="AJ98" s="336"/>
      <c r="AK98" s="336"/>
      <c r="AL98" s="336"/>
      <c r="AM98" s="336"/>
      <c r="AN98" s="336"/>
      <c r="AO98" s="336"/>
      <c r="AP98" s="336"/>
      <c r="AQ98" s="336"/>
      <c r="AR98" s="336"/>
      <c r="AS98" s="336"/>
      <c r="AT98" s="336"/>
    </row>
    <row r="99" spans="1:46" ht="63" customHeight="1">
      <c r="A99" s="332" t="s">
        <v>2772</v>
      </c>
      <c r="B99" s="332"/>
      <c r="C99" s="332"/>
      <c r="D99" s="332"/>
      <c r="E99" s="332"/>
      <c r="F99" s="332"/>
      <c r="G99" s="332"/>
      <c r="H99" s="332"/>
      <c r="I99" s="332"/>
      <c r="J99" s="332"/>
      <c r="K99" s="332"/>
      <c r="L99" s="332"/>
      <c r="M99" s="332"/>
      <c r="N99" s="332"/>
      <c r="O99" s="332"/>
      <c r="P99" s="332"/>
      <c r="Q99" s="148">
        <v>1</v>
      </c>
      <c r="R99" s="333"/>
      <c r="S99" s="333"/>
      <c r="T99" s="333"/>
      <c r="U99" s="333"/>
      <c r="V99" s="333"/>
      <c r="W99" s="333"/>
      <c r="X99" s="333"/>
      <c r="Y99" s="333"/>
      <c r="Z99" s="333"/>
      <c r="AA99" s="333"/>
      <c r="AB99" s="333"/>
      <c r="AC99" s="333"/>
      <c r="AD99" s="333"/>
      <c r="AE99" s="333"/>
      <c r="AF99" s="148">
        <v>1</v>
      </c>
      <c r="AG99" s="336"/>
      <c r="AH99" s="336"/>
      <c r="AI99" s="336"/>
      <c r="AJ99" s="336"/>
      <c r="AK99" s="336"/>
      <c r="AL99" s="336"/>
      <c r="AM99" s="336"/>
      <c r="AN99" s="336"/>
      <c r="AO99" s="336"/>
      <c r="AP99" s="336"/>
      <c r="AQ99" s="336"/>
      <c r="AR99" s="336"/>
      <c r="AS99" s="336"/>
      <c r="AT99" s="336"/>
    </row>
    <row r="100" spans="1:46" ht="70.5" customHeight="1">
      <c r="A100" s="332" t="s">
        <v>2773</v>
      </c>
      <c r="B100" s="332"/>
      <c r="C100" s="332"/>
      <c r="D100" s="332"/>
      <c r="E100" s="332"/>
      <c r="F100" s="332"/>
      <c r="G100" s="332"/>
      <c r="H100" s="332"/>
      <c r="I100" s="332"/>
      <c r="J100" s="332"/>
      <c r="K100" s="332"/>
      <c r="L100" s="332"/>
      <c r="M100" s="332"/>
      <c r="N100" s="332"/>
      <c r="O100" s="332"/>
      <c r="P100" s="332"/>
      <c r="Q100" s="148">
        <v>1</v>
      </c>
      <c r="R100" s="333"/>
      <c r="S100" s="333"/>
      <c r="T100" s="333"/>
      <c r="U100" s="333"/>
      <c r="V100" s="333"/>
      <c r="W100" s="333"/>
      <c r="X100" s="333"/>
      <c r="Y100" s="333"/>
      <c r="Z100" s="333"/>
      <c r="AA100" s="333"/>
      <c r="AB100" s="333"/>
      <c r="AC100" s="333"/>
      <c r="AD100" s="333"/>
      <c r="AE100" s="333"/>
      <c r="AF100" s="148">
        <v>1</v>
      </c>
      <c r="AG100" s="336"/>
      <c r="AH100" s="336"/>
      <c r="AI100" s="336"/>
      <c r="AJ100" s="336"/>
      <c r="AK100" s="336"/>
      <c r="AL100" s="336"/>
      <c r="AM100" s="336"/>
      <c r="AN100" s="336"/>
      <c r="AO100" s="336"/>
      <c r="AP100" s="336"/>
      <c r="AQ100" s="336"/>
      <c r="AR100" s="336"/>
      <c r="AS100" s="336"/>
      <c r="AT100" s="336"/>
    </row>
    <row r="101" spans="1:46" ht="93" customHeight="1">
      <c r="A101" s="332" t="s">
        <v>2774</v>
      </c>
      <c r="B101" s="332"/>
      <c r="C101" s="332"/>
      <c r="D101" s="332"/>
      <c r="E101" s="332"/>
      <c r="F101" s="332"/>
      <c r="G101" s="332"/>
      <c r="H101" s="332"/>
      <c r="I101" s="332"/>
      <c r="J101" s="332"/>
      <c r="K101" s="332"/>
      <c r="L101" s="332"/>
      <c r="M101" s="332"/>
      <c r="N101" s="332"/>
      <c r="O101" s="332"/>
      <c r="P101" s="332"/>
      <c r="Q101" s="148">
        <v>1</v>
      </c>
      <c r="R101" s="333"/>
      <c r="S101" s="333"/>
      <c r="T101" s="333"/>
      <c r="U101" s="333"/>
      <c r="V101" s="333"/>
      <c r="W101" s="333"/>
      <c r="X101" s="333"/>
      <c r="Y101" s="333"/>
      <c r="Z101" s="333"/>
      <c r="AA101" s="333"/>
      <c r="AB101" s="333"/>
      <c r="AC101" s="333"/>
      <c r="AD101" s="333"/>
      <c r="AE101" s="333"/>
      <c r="AF101" s="148">
        <v>1</v>
      </c>
      <c r="AG101" s="336"/>
      <c r="AH101" s="336"/>
      <c r="AI101" s="336"/>
      <c r="AJ101" s="336"/>
      <c r="AK101" s="336"/>
      <c r="AL101" s="336"/>
      <c r="AM101" s="336"/>
      <c r="AN101" s="336"/>
      <c r="AO101" s="336"/>
      <c r="AP101" s="336"/>
      <c r="AQ101" s="336"/>
      <c r="AR101" s="336"/>
      <c r="AS101" s="336"/>
      <c r="AT101" s="336"/>
    </row>
    <row r="102" spans="1:46" ht="60" customHeight="1">
      <c r="A102" s="332" t="s">
        <v>2775</v>
      </c>
      <c r="B102" s="332"/>
      <c r="C102" s="332"/>
      <c r="D102" s="332"/>
      <c r="E102" s="332"/>
      <c r="F102" s="332"/>
      <c r="G102" s="332"/>
      <c r="H102" s="332"/>
      <c r="I102" s="332"/>
      <c r="J102" s="332"/>
      <c r="K102" s="332"/>
      <c r="L102" s="332"/>
      <c r="M102" s="332"/>
      <c r="N102" s="332"/>
      <c r="O102" s="332"/>
      <c r="P102" s="332"/>
      <c r="Q102" s="148">
        <v>1</v>
      </c>
      <c r="R102" s="333"/>
      <c r="S102" s="333"/>
      <c r="T102" s="333"/>
      <c r="U102" s="333"/>
      <c r="V102" s="333"/>
      <c r="W102" s="333"/>
      <c r="X102" s="333"/>
      <c r="Y102" s="333"/>
      <c r="Z102" s="333"/>
      <c r="AA102" s="333"/>
      <c r="AB102" s="333"/>
      <c r="AC102" s="333"/>
      <c r="AD102" s="333"/>
      <c r="AE102" s="333"/>
      <c r="AF102" s="148">
        <v>1</v>
      </c>
      <c r="AG102" s="336"/>
      <c r="AH102" s="336"/>
      <c r="AI102" s="336"/>
      <c r="AJ102" s="336"/>
      <c r="AK102" s="336"/>
      <c r="AL102" s="336"/>
      <c r="AM102" s="336"/>
      <c r="AN102" s="336"/>
      <c r="AO102" s="336"/>
      <c r="AP102" s="336"/>
      <c r="AQ102" s="336"/>
      <c r="AR102" s="336"/>
      <c r="AS102" s="336"/>
      <c r="AT102" s="336"/>
    </row>
    <row r="103" spans="1:46" ht="63" customHeight="1">
      <c r="A103" s="332" t="s">
        <v>2776</v>
      </c>
      <c r="B103" s="332"/>
      <c r="C103" s="332"/>
      <c r="D103" s="332"/>
      <c r="E103" s="332"/>
      <c r="F103" s="332"/>
      <c r="G103" s="332"/>
      <c r="H103" s="332"/>
      <c r="I103" s="332"/>
      <c r="J103" s="332"/>
      <c r="K103" s="332"/>
      <c r="L103" s="332"/>
      <c r="M103" s="332"/>
      <c r="N103" s="332"/>
      <c r="O103" s="332"/>
      <c r="P103" s="332"/>
      <c r="Q103" s="148">
        <v>1</v>
      </c>
      <c r="R103" s="333"/>
      <c r="S103" s="333"/>
      <c r="T103" s="333"/>
      <c r="U103" s="333"/>
      <c r="V103" s="333"/>
      <c r="W103" s="333"/>
      <c r="X103" s="333"/>
      <c r="Y103" s="333"/>
      <c r="Z103" s="333"/>
      <c r="AA103" s="333"/>
      <c r="AB103" s="333"/>
      <c r="AC103" s="333"/>
      <c r="AD103" s="333"/>
      <c r="AE103" s="333"/>
      <c r="AF103" s="148">
        <v>1</v>
      </c>
      <c r="AG103" s="336"/>
      <c r="AH103" s="336"/>
      <c r="AI103" s="336"/>
      <c r="AJ103" s="336"/>
      <c r="AK103" s="336"/>
      <c r="AL103" s="336"/>
      <c r="AM103" s="336"/>
      <c r="AN103" s="336"/>
      <c r="AO103" s="336"/>
      <c r="AP103" s="336"/>
      <c r="AQ103" s="336"/>
      <c r="AR103" s="336"/>
      <c r="AS103" s="336"/>
      <c r="AT103" s="336"/>
    </row>
    <row r="104" spans="1:46" ht="63" customHeight="1">
      <c r="A104" s="332" t="s">
        <v>2777</v>
      </c>
      <c r="B104" s="332"/>
      <c r="C104" s="332"/>
      <c r="D104" s="332"/>
      <c r="E104" s="332"/>
      <c r="F104" s="332"/>
      <c r="G104" s="332"/>
      <c r="H104" s="332"/>
      <c r="I104" s="332"/>
      <c r="J104" s="332"/>
      <c r="K104" s="332"/>
      <c r="L104" s="332"/>
      <c r="M104" s="332"/>
      <c r="N104" s="332"/>
      <c r="O104" s="332"/>
      <c r="P104" s="332"/>
      <c r="Q104" s="148">
        <v>1</v>
      </c>
      <c r="R104" s="333"/>
      <c r="S104" s="333"/>
      <c r="T104" s="333"/>
      <c r="U104" s="333"/>
      <c r="V104" s="333"/>
      <c r="W104" s="333"/>
      <c r="X104" s="333"/>
      <c r="Y104" s="333"/>
      <c r="Z104" s="333"/>
      <c r="AA104" s="333"/>
      <c r="AB104" s="333"/>
      <c r="AC104" s="333"/>
      <c r="AD104" s="333"/>
      <c r="AE104" s="333"/>
      <c r="AF104" s="148">
        <v>1</v>
      </c>
      <c r="AG104" s="336"/>
      <c r="AH104" s="336"/>
      <c r="AI104" s="336"/>
      <c r="AJ104" s="336"/>
      <c r="AK104" s="336"/>
      <c r="AL104" s="336"/>
      <c r="AM104" s="336"/>
      <c r="AN104" s="336"/>
      <c r="AO104" s="336"/>
      <c r="AP104" s="336"/>
      <c r="AQ104" s="336"/>
      <c r="AR104" s="336"/>
      <c r="AS104" s="336"/>
      <c r="AT104" s="336"/>
    </row>
    <row r="105" spans="1:46" ht="63" customHeight="1">
      <c r="A105" s="332" t="s">
        <v>2778</v>
      </c>
      <c r="B105" s="332"/>
      <c r="C105" s="332"/>
      <c r="D105" s="332"/>
      <c r="E105" s="332"/>
      <c r="F105" s="332"/>
      <c r="G105" s="332"/>
      <c r="H105" s="332"/>
      <c r="I105" s="332"/>
      <c r="J105" s="332"/>
      <c r="K105" s="332"/>
      <c r="L105" s="332"/>
      <c r="M105" s="332"/>
      <c r="N105" s="332"/>
      <c r="O105" s="332"/>
      <c r="P105" s="332"/>
      <c r="Q105" s="148">
        <v>1</v>
      </c>
      <c r="R105" s="333"/>
      <c r="S105" s="333"/>
      <c r="T105" s="333"/>
      <c r="U105" s="333"/>
      <c r="V105" s="333"/>
      <c r="W105" s="333"/>
      <c r="X105" s="333"/>
      <c r="Y105" s="333"/>
      <c r="Z105" s="333"/>
      <c r="AA105" s="333"/>
      <c r="AB105" s="333"/>
      <c r="AC105" s="333"/>
      <c r="AD105" s="333"/>
      <c r="AE105" s="333"/>
      <c r="AF105" s="148">
        <v>1</v>
      </c>
      <c r="AG105" s="336"/>
      <c r="AH105" s="336"/>
      <c r="AI105" s="336"/>
      <c r="AJ105" s="336"/>
      <c r="AK105" s="336"/>
      <c r="AL105" s="336"/>
      <c r="AM105" s="336"/>
      <c r="AN105" s="336"/>
      <c r="AO105" s="336"/>
      <c r="AP105" s="336"/>
      <c r="AQ105" s="336"/>
      <c r="AR105" s="336"/>
      <c r="AS105" s="336"/>
      <c r="AT105" s="336"/>
    </row>
    <row r="106" spans="1:46" ht="63" customHeight="1">
      <c r="A106" s="332" t="s">
        <v>2779</v>
      </c>
      <c r="B106" s="332"/>
      <c r="C106" s="332"/>
      <c r="D106" s="332"/>
      <c r="E106" s="332"/>
      <c r="F106" s="332"/>
      <c r="G106" s="332"/>
      <c r="H106" s="332"/>
      <c r="I106" s="332"/>
      <c r="J106" s="332"/>
      <c r="K106" s="332"/>
      <c r="L106" s="332"/>
      <c r="M106" s="332"/>
      <c r="N106" s="332"/>
      <c r="O106" s="332"/>
      <c r="P106" s="332"/>
      <c r="Q106" s="148">
        <v>1</v>
      </c>
      <c r="R106" s="333"/>
      <c r="S106" s="333"/>
      <c r="T106" s="333"/>
      <c r="U106" s="333"/>
      <c r="V106" s="333"/>
      <c r="W106" s="333"/>
      <c r="X106" s="333"/>
      <c r="Y106" s="333"/>
      <c r="Z106" s="333"/>
      <c r="AA106" s="333"/>
      <c r="AB106" s="333"/>
      <c r="AC106" s="333"/>
      <c r="AD106" s="333"/>
      <c r="AE106" s="333"/>
      <c r="AF106" s="148">
        <v>1</v>
      </c>
      <c r="AG106" s="336"/>
      <c r="AH106" s="336"/>
      <c r="AI106" s="336"/>
      <c r="AJ106" s="336"/>
      <c r="AK106" s="336"/>
      <c r="AL106" s="336"/>
      <c r="AM106" s="336"/>
      <c r="AN106" s="336"/>
      <c r="AO106" s="336"/>
      <c r="AP106" s="336"/>
      <c r="AQ106" s="336"/>
      <c r="AR106" s="336"/>
      <c r="AS106" s="336"/>
      <c r="AT106" s="336"/>
    </row>
    <row r="107" spans="1:46" ht="63" customHeight="1">
      <c r="A107" s="332" t="s">
        <v>2780</v>
      </c>
      <c r="B107" s="332"/>
      <c r="C107" s="332"/>
      <c r="D107" s="332"/>
      <c r="E107" s="332"/>
      <c r="F107" s="332"/>
      <c r="G107" s="332"/>
      <c r="H107" s="332"/>
      <c r="I107" s="332"/>
      <c r="J107" s="332"/>
      <c r="K107" s="332"/>
      <c r="L107" s="332"/>
      <c r="M107" s="332"/>
      <c r="N107" s="332"/>
      <c r="O107" s="332"/>
      <c r="P107" s="332"/>
      <c r="Q107" s="148">
        <v>1</v>
      </c>
      <c r="R107" s="333"/>
      <c r="S107" s="333"/>
      <c r="T107" s="333"/>
      <c r="U107" s="333"/>
      <c r="V107" s="333"/>
      <c r="W107" s="333"/>
      <c r="X107" s="333"/>
      <c r="Y107" s="333"/>
      <c r="Z107" s="333"/>
      <c r="AA107" s="333"/>
      <c r="AB107" s="333"/>
      <c r="AC107" s="333"/>
      <c r="AD107" s="333"/>
      <c r="AE107" s="333"/>
      <c r="AF107" s="148">
        <v>1</v>
      </c>
      <c r="AG107" s="336"/>
      <c r="AH107" s="336"/>
      <c r="AI107" s="336"/>
      <c r="AJ107" s="336"/>
      <c r="AK107" s="336"/>
      <c r="AL107" s="336"/>
      <c r="AM107" s="336"/>
      <c r="AN107" s="336"/>
      <c r="AO107" s="336"/>
      <c r="AP107" s="336"/>
      <c r="AQ107" s="336"/>
      <c r="AR107" s="336"/>
      <c r="AS107" s="336"/>
      <c r="AT107" s="336"/>
    </row>
    <row r="108" spans="1:46" ht="93" customHeight="1">
      <c r="A108" s="332" t="s">
        <v>2781</v>
      </c>
      <c r="B108" s="332"/>
      <c r="C108" s="332"/>
      <c r="D108" s="332"/>
      <c r="E108" s="332"/>
      <c r="F108" s="332"/>
      <c r="G108" s="332"/>
      <c r="H108" s="332"/>
      <c r="I108" s="332"/>
      <c r="J108" s="332"/>
      <c r="K108" s="332"/>
      <c r="L108" s="332"/>
      <c r="M108" s="332"/>
      <c r="N108" s="332"/>
      <c r="O108" s="332"/>
      <c r="P108" s="332"/>
      <c r="Q108" s="148">
        <v>1</v>
      </c>
      <c r="R108" s="333"/>
      <c r="S108" s="333"/>
      <c r="T108" s="333"/>
      <c r="U108" s="333"/>
      <c r="V108" s="333"/>
      <c r="W108" s="333"/>
      <c r="X108" s="333"/>
      <c r="Y108" s="333"/>
      <c r="Z108" s="333"/>
      <c r="AA108" s="333"/>
      <c r="AB108" s="333"/>
      <c r="AC108" s="333"/>
      <c r="AD108" s="333"/>
      <c r="AE108" s="333"/>
      <c r="AF108" s="148">
        <v>1</v>
      </c>
      <c r="AG108" s="336"/>
      <c r="AH108" s="336"/>
      <c r="AI108" s="336"/>
      <c r="AJ108" s="336"/>
      <c r="AK108" s="336"/>
      <c r="AL108" s="336"/>
      <c r="AM108" s="336"/>
      <c r="AN108" s="336"/>
      <c r="AO108" s="336"/>
      <c r="AP108" s="336"/>
      <c r="AQ108" s="336"/>
      <c r="AR108" s="336"/>
      <c r="AS108" s="336"/>
      <c r="AT108" s="336"/>
    </row>
    <row r="109" spans="1:46" ht="63" customHeight="1">
      <c r="A109" s="332" t="s">
        <v>2782</v>
      </c>
      <c r="B109" s="332"/>
      <c r="C109" s="332"/>
      <c r="D109" s="332"/>
      <c r="E109" s="332"/>
      <c r="F109" s="332"/>
      <c r="G109" s="332"/>
      <c r="H109" s="332"/>
      <c r="I109" s="332"/>
      <c r="J109" s="332"/>
      <c r="K109" s="332"/>
      <c r="L109" s="332"/>
      <c r="M109" s="332"/>
      <c r="N109" s="332"/>
      <c r="O109" s="332"/>
      <c r="P109" s="332"/>
      <c r="Q109" s="148">
        <v>1</v>
      </c>
      <c r="R109" s="333"/>
      <c r="S109" s="333"/>
      <c r="T109" s="333"/>
      <c r="U109" s="333"/>
      <c r="V109" s="333"/>
      <c r="W109" s="333"/>
      <c r="X109" s="333"/>
      <c r="Y109" s="333"/>
      <c r="Z109" s="333"/>
      <c r="AA109" s="333"/>
      <c r="AB109" s="333"/>
      <c r="AC109" s="333"/>
      <c r="AD109" s="333"/>
      <c r="AE109" s="333"/>
      <c r="AF109" s="148">
        <v>1</v>
      </c>
      <c r="AG109" s="336"/>
      <c r="AH109" s="336"/>
      <c r="AI109" s="336"/>
      <c r="AJ109" s="336"/>
      <c r="AK109" s="336"/>
      <c r="AL109" s="336"/>
      <c r="AM109" s="336"/>
      <c r="AN109" s="336"/>
      <c r="AO109" s="336"/>
      <c r="AP109" s="336"/>
      <c r="AQ109" s="336"/>
      <c r="AR109" s="336"/>
      <c r="AS109" s="336"/>
      <c r="AT109" s="336"/>
    </row>
    <row r="110" spans="1:46" ht="63" customHeight="1">
      <c r="A110" s="332" t="s">
        <v>2783</v>
      </c>
      <c r="B110" s="332"/>
      <c r="C110" s="332"/>
      <c r="D110" s="332"/>
      <c r="E110" s="332"/>
      <c r="F110" s="332"/>
      <c r="G110" s="332"/>
      <c r="H110" s="332"/>
      <c r="I110" s="332"/>
      <c r="J110" s="332"/>
      <c r="K110" s="332"/>
      <c r="L110" s="332"/>
      <c r="M110" s="332"/>
      <c r="N110" s="332"/>
      <c r="O110" s="332"/>
      <c r="P110" s="332"/>
      <c r="Q110" s="148">
        <v>1</v>
      </c>
      <c r="R110" s="333"/>
      <c r="S110" s="333"/>
      <c r="T110" s="333"/>
      <c r="U110" s="333"/>
      <c r="V110" s="333"/>
      <c r="W110" s="333"/>
      <c r="X110" s="333"/>
      <c r="Y110" s="333"/>
      <c r="Z110" s="333"/>
      <c r="AA110" s="333"/>
      <c r="AB110" s="333"/>
      <c r="AC110" s="333"/>
      <c r="AD110" s="333"/>
      <c r="AE110" s="333"/>
      <c r="AF110" s="148">
        <v>1</v>
      </c>
      <c r="AG110" s="336"/>
      <c r="AH110" s="336"/>
      <c r="AI110" s="336"/>
      <c r="AJ110" s="336"/>
      <c r="AK110" s="336"/>
      <c r="AL110" s="336"/>
      <c r="AM110" s="336"/>
      <c r="AN110" s="336"/>
      <c r="AO110" s="336"/>
      <c r="AP110" s="336"/>
      <c r="AQ110" s="336"/>
      <c r="AR110" s="336"/>
      <c r="AS110" s="336"/>
      <c r="AT110" s="336"/>
    </row>
    <row r="111" spans="1:46" ht="63" customHeight="1">
      <c r="A111" s="332" t="s">
        <v>2784</v>
      </c>
      <c r="B111" s="332"/>
      <c r="C111" s="332"/>
      <c r="D111" s="332"/>
      <c r="E111" s="332"/>
      <c r="F111" s="332"/>
      <c r="G111" s="332"/>
      <c r="H111" s="332"/>
      <c r="I111" s="332"/>
      <c r="J111" s="332"/>
      <c r="K111" s="332"/>
      <c r="L111" s="332"/>
      <c r="M111" s="332"/>
      <c r="N111" s="332"/>
      <c r="O111" s="332"/>
      <c r="P111" s="332"/>
      <c r="Q111" s="148">
        <v>1</v>
      </c>
      <c r="R111" s="333"/>
      <c r="S111" s="333"/>
      <c r="T111" s="333"/>
      <c r="U111" s="333"/>
      <c r="V111" s="333"/>
      <c r="W111" s="333"/>
      <c r="X111" s="333"/>
      <c r="Y111" s="333"/>
      <c r="Z111" s="333"/>
      <c r="AA111" s="333"/>
      <c r="AB111" s="333"/>
      <c r="AC111" s="333"/>
      <c r="AD111" s="333"/>
      <c r="AE111" s="333"/>
      <c r="AF111" s="148">
        <v>1</v>
      </c>
      <c r="AG111" s="336"/>
      <c r="AH111" s="336"/>
      <c r="AI111" s="336"/>
      <c r="AJ111" s="336"/>
      <c r="AK111" s="336"/>
      <c r="AL111" s="336"/>
      <c r="AM111" s="336"/>
      <c r="AN111" s="336"/>
      <c r="AO111" s="336"/>
      <c r="AP111" s="336"/>
      <c r="AQ111" s="336"/>
      <c r="AR111" s="336"/>
      <c r="AS111" s="336"/>
      <c r="AT111" s="336"/>
    </row>
    <row r="112" spans="1:46" ht="70.5" customHeight="1">
      <c r="A112" s="332" t="s">
        <v>2785</v>
      </c>
      <c r="B112" s="332"/>
      <c r="C112" s="332"/>
      <c r="D112" s="332"/>
      <c r="E112" s="332"/>
      <c r="F112" s="332"/>
      <c r="G112" s="332"/>
      <c r="H112" s="332"/>
      <c r="I112" s="332"/>
      <c r="J112" s="332"/>
      <c r="K112" s="332"/>
      <c r="L112" s="332"/>
      <c r="M112" s="332"/>
      <c r="N112" s="332"/>
      <c r="O112" s="332"/>
      <c r="P112" s="332"/>
      <c r="Q112" s="148">
        <v>1</v>
      </c>
      <c r="R112" s="333"/>
      <c r="S112" s="333"/>
      <c r="T112" s="333"/>
      <c r="U112" s="333"/>
      <c r="V112" s="333"/>
      <c r="W112" s="333"/>
      <c r="X112" s="333"/>
      <c r="Y112" s="333"/>
      <c r="Z112" s="333"/>
      <c r="AA112" s="333"/>
      <c r="AB112" s="333"/>
      <c r="AC112" s="333"/>
      <c r="AD112" s="333"/>
      <c r="AE112" s="333"/>
      <c r="AF112" s="148">
        <v>1</v>
      </c>
      <c r="AG112" s="336"/>
      <c r="AH112" s="336"/>
      <c r="AI112" s="336"/>
      <c r="AJ112" s="336"/>
      <c r="AK112" s="336"/>
      <c r="AL112" s="336"/>
      <c r="AM112" s="336"/>
      <c r="AN112" s="336"/>
      <c r="AO112" s="336"/>
      <c r="AP112" s="336"/>
      <c r="AQ112" s="336"/>
      <c r="AR112" s="336"/>
      <c r="AS112" s="336"/>
      <c r="AT112" s="336"/>
    </row>
    <row r="113" spans="1:46" ht="93" customHeight="1">
      <c r="A113" s="332" t="s">
        <v>2786</v>
      </c>
      <c r="B113" s="332"/>
      <c r="C113" s="332"/>
      <c r="D113" s="332"/>
      <c r="E113" s="332"/>
      <c r="F113" s="332"/>
      <c r="G113" s="332"/>
      <c r="H113" s="332"/>
      <c r="I113" s="332"/>
      <c r="J113" s="332"/>
      <c r="K113" s="332"/>
      <c r="L113" s="332"/>
      <c r="M113" s="332"/>
      <c r="N113" s="332"/>
      <c r="O113" s="332"/>
      <c r="P113" s="332"/>
      <c r="Q113" s="148">
        <v>1</v>
      </c>
      <c r="R113" s="333"/>
      <c r="S113" s="333"/>
      <c r="T113" s="333"/>
      <c r="U113" s="333"/>
      <c r="V113" s="333"/>
      <c r="W113" s="333"/>
      <c r="X113" s="333"/>
      <c r="Y113" s="333"/>
      <c r="Z113" s="333"/>
      <c r="AA113" s="333"/>
      <c r="AB113" s="333"/>
      <c r="AC113" s="333"/>
      <c r="AD113" s="333"/>
      <c r="AE113" s="333"/>
      <c r="AF113" s="148">
        <v>1</v>
      </c>
      <c r="AG113" s="336"/>
      <c r="AH113" s="336"/>
      <c r="AI113" s="336"/>
      <c r="AJ113" s="336"/>
      <c r="AK113" s="336"/>
      <c r="AL113" s="336"/>
      <c r="AM113" s="336"/>
      <c r="AN113" s="336"/>
      <c r="AO113" s="336"/>
      <c r="AP113" s="336"/>
      <c r="AQ113" s="336"/>
      <c r="AR113" s="336"/>
      <c r="AS113" s="336"/>
      <c r="AT113" s="336"/>
    </row>
    <row r="114" spans="1:46" ht="60" customHeight="1">
      <c r="A114" s="332" t="s">
        <v>2787</v>
      </c>
      <c r="B114" s="332"/>
      <c r="C114" s="332"/>
      <c r="D114" s="332"/>
      <c r="E114" s="332"/>
      <c r="F114" s="332"/>
      <c r="G114" s="332"/>
      <c r="H114" s="332"/>
      <c r="I114" s="332"/>
      <c r="J114" s="332"/>
      <c r="K114" s="332"/>
      <c r="L114" s="332"/>
      <c r="M114" s="332"/>
      <c r="N114" s="332"/>
      <c r="O114" s="332"/>
      <c r="P114" s="332"/>
      <c r="Q114" s="148">
        <v>1</v>
      </c>
      <c r="R114" s="333"/>
      <c r="S114" s="333"/>
      <c r="T114" s="333"/>
      <c r="U114" s="333"/>
      <c r="V114" s="333"/>
      <c r="W114" s="333"/>
      <c r="X114" s="333"/>
      <c r="Y114" s="333"/>
      <c r="Z114" s="333"/>
      <c r="AA114" s="333"/>
      <c r="AB114" s="333"/>
      <c r="AC114" s="333"/>
      <c r="AD114" s="333"/>
      <c r="AE114" s="333"/>
      <c r="AF114" s="148">
        <v>1</v>
      </c>
      <c r="AG114" s="336"/>
      <c r="AH114" s="336"/>
      <c r="AI114" s="336"/>
      <c r="AJ114" s="336"/>
      <c r="AK114" s="336"/>
      <c r="AL114" s="336"/>
      <c r="AM114" s="336"/>
      <c r="AN114" s="336"/>
      <c r="AO114" s="336"/>
      <c r="AP114" s="336"/>
      <c r="AQ114" s="336"/>
      <c r="AR114" s="336"/>
      <c r="AS114" s="336"/>
      <c r="AT114" s="336"/>
    </row>
    <row r="115" spans="1:46" ht="63" customHeight="1">
      <c r="A115" s="332" t="s">
        <v>2788</v>
      </c>
      <c r="B115" s="332"/>
      <c r="C115" s="332"/>
      <c r="D115" s="332"/>
      <c r="E115" s="332"/>
      <c r="F115" s="332"/>
      <c r="G115" s="332"/>
      <c r="H115" s="332"/>
      <c r="I115" s="332"/>
      <c r="J115" s="332"/>
      <c r="K115" s="332"/>
      <c r="L115" s="332"/>
      <c r="M115" s="332"/>
      <c r="N115" s="332"/>
      <c r="O115" s="332"/>
      <c r="P115" s="332"/>
      <c r="Q115" s="148">
        <v>1</v>
      </c>
      <c r="R115" s="333"/>
      <c r="S115" s="333"/>
      <c r="T115" s="333"/>
      <c r="U115" s="333"/>
      <c r="V115" s="333"/>
      <c r="W115" s="333"/>
      <c r="X115" s="333"/>
      <c r="Y115" s="333"/>
      <c r="Z115" s="333"/>
      <c r="AA115" s="333"/>
      <c r="AB115" s="333"/>
      <c r="AC115" s="333"/>
      <c r="AD115" s="333"/>
      <c r="AE115" s="333"/>
      <c r="AF115" s="148">
        <v>1</v>
      </c>
      <c r="AG115" s="336"/>
      <c r="AH115" s="336"/>
      <c r="AI115" s="336"/>
      <c r="AJ115" s="336"/>
      <c r="AK115" s="336"/>
      <c r="AL115" s="336"/>
      <c r="AM115" s="336"/>
      <c r="AN115" s="336"/>
      <c r="AO115" s="336"/>
      <c r="AP115" s="336"/>
      <c r="AQ115" s="336"/>
      <c r="AR115" s="336"/>
      <c r="AS115" s="336"/>
      <c r="AT115" s="336"/>
    </row>
    <row r="116" spans="1:46" ht="63" customHeight="1">
      <c r="A116" s="332" t="s">
        <v>2789</v>
      </c>
      <c r="B116" s="332"/>
      <c r="C116" s="332"/>
      <c r="D116" s="332"/>
      <c r="E116" s="332"/>
      <c r="F116" s="332"/>
      <c r="G116" s="332"/>
      <c r="H116" s="332"/>
      <c r="I116" s="332"/>
      <c r="J116" s="332"/>
      <c r="K116" s="332"/>
      <c r="L116" s="332"/>
      <c r="M116" s="332"/>
      <c r="N116" s="332"/>
      <c r="O116" s="332"/>
      <c r="P116" s="332"/>
      <c r="Q116" s="148">
        <v>1</v>
      </c>
      <c r="R116" s="333"/>
      <c r="S116" s="333"/>
      <c r="T116" s="333"/>
      <c r="U116" s="333"/>
      <c r="V116" s="333"/>
      <c r="W116" s="333"/>
      <c r="X116" s="333"/>
      <c r="Y116" s="333"/>
      <c r="Z116" s="333"/>
      <c r="AA116" s="333"/>
      <c r="AB116" s="333"/>
      <c r="AC116" s="333"/>
      <c r="AD116" s="333"/>
      <c r="AE116" s="333"/>
      <c r="AF116" s="148">
        <v>1</v>
      </c>
      <c r="AG116" s="336"/>
      <c r="AH116" s="336"/>
      <c r="AI116" s="336"/>
      <c r="AJ116" s="336"/>
      <c r="AK116" s="336"/>
      <c r="AL116" s="336"/>
      <c r="AM116" s="336"/>
      <c r="AN116" s="336"/>
      <c r="AO116" s="336"/>
      <c r="AP116" s="336"/>
      <c r="AQ116" s="336"/>
      <c r="AR116" s="336"/>
      <c r="AS116" s="336"/>
      <c r="AT116" s="336"/>
    </row>
    <row r="117" spans="1:46" ht="63" customHeight="1">
      <c r="A117" s="332" t="s">
        <v>2790</v>
      </c>
      <c r="B117" s="332"/>
      <c r="C117" s="332"/>
      <c r="D117" s="332"/>
      <c r="E117" s="332"/>
      <c r="F117" s="332"/>
      <c r="G117" s="332"/>
      <c r="H117" s="332"/>
      <c r="I117" s="332"/>
      <c r="J117" s="332"/>
      <c r="K117" s="332"/>
      <c r="L117" s="332"/>
      <c r="M117" s="332"/>
      <c r="N117" s="332"/>
      <c r="O117" s="332"/>
      <c r="P117" s="332"/>
      <c r="Q117" s="148">
        <v>1</v>
      </c>
      <c r="R117" s="333"/>
      <c r="S117" s="333"/>
      <c r="T117" s="333"/>
      <c r="U117" s="333"/>
      <c r="V117" s="333"/>
      <c r="W117" s="333"/>
      <c r="X117" s="333"/>
      <c r="Y117" s="333"/>
      <c r="Z117" s="333"/>
      <c r="AA117" s="333"/>
      <c r="AB117" s="333"/>
      <c r="AC117" s="333"/>
      <c r="AD117" s="333"/>
      <c r="AE117" s="333"/>
      <c r="AF117" s="148">
        <v>1</v>
      </c>
      <c r="AG117" s="336"/>
      <c r="AH117" s="336"/>
      <c r="AI117" s="336"/>
      <c r="AJ117" s="336"/>
      <c r="AK117" s="336"/>
      <c r="AL117" s="336"/>
      <c r="AM117" s="336"/>
      <c r="AN117" s="336"/>
      <c r="AO117" s="336"/>
      <c r="AP117" s="336"/>
      <c r="AQ117" s="336"/>
      <c r="AR117" s="336"/>
      <c r="AS117" s="336"/>
      <c r="AT117" s="336"/>
    </row>
    <row r="118" spans="1:46" ht="63" customHeight="1">
      <c r="A118" s="332" t="s">
        <v>2791</v>
      </c>
      <c r="B118" s="332"/>
      <c r="C118" s="332"/>
      <c r="D118" s="332"/>
      <c r="E118" s="332"/>
      <c r="F118" s="332"/>
      <c r="G118" s="332"/>
      <c r="H118" s="332"/>
      <c r="I118" s="332"/>
      <c r="J118" s="332"/>
      <c r="K118" s="332"/>
      <c r="L118" s="332"/>
      <c r="M118" s="332"/>
      <c r="N118" s="332"/>
      <c r="O118" s="332"/>
      <c r="P118" s="332"/>
      <c r="Q118" s="148">
        <v>1</v>
      </c>
      <c r="R118" s="333"/>
      <c r="S118" s="333"/>
      <c r="T118" s="333"/>
      <c r="U118" s="333"/>
      <c r="V118" s="333"/>
      <c r="W118" s="333"/>
      <c r="X118" s="333"/>
      <c r="Y118" s="333"/>
      <c r="Z118" s="333"/>
      <c r="AA118" s="333"/>
      <c r="AB118" s="333"/>
      <c r="AC118" s="333"/>
      <c r="AD118" s="333"/>
      <c r="AE118" s="333"/>
      <c r="AF118" s="148">
        <v>1</v>
      </c>
      <c r="AG118" s="336"/>
      <c r="AH118" s="336"/>
      <c r="AI118" s="336"/>
      <c r="AJ118" s="336"/>
      <c r="AK118" s="336"/>
      <c r="AL118" s="336"/>
      <c r="AM118" s="336"/>
      <c r="AN118" s="336"/>
      <c r="AO118" s="336"/>
      <c r="AP118" s="336"/>
      <c r="AQ118" s="336"/>
      <c r="AR118" s="336"/>
      <c r="AS118" s="336"/>
      <c r="AT118" s="336"/>
    </row>
    <row r="119" spans="1:46" ht="63" customHeight="1">
      <c r="A119" s="332" t="s">
        <v>2792</v>
      </c>
      <c r="B119" s="332"/>
      <c r="C119" s="332"/>
      <c r="D119" s="332"/>
      <c r="E119" s="332"/>
      <c r="F119" s="332"/>
      <c r="G119" s="332"/>
      <c r="H119" s="332"/>
      <c r="I119" s="332"/>
      <c r="J119" s="332"/>
      <c r="K119" s="332"/>
      <c r="L119" s="332"/>
      <c r="M119" s="332"/>
      <c r="N119" s="332"/>
      <c r="O119" s="332"/>
      <c r="P119" s="332"/>
      <c r="Q119" s="148">
        <v>1</v>
      </c>
      <c r="R119" s="333"/>
      <c r="S119" s="333"/>
      <c r="T119" s="333"/>
      <c r="U119" s="333"/>
      <c r="V119" s="333"/>
      <c r="W119" s="333"/>
      <c r="X119" s="333"/>
      <c r="Y119" s="333"/>
      <c r="Z119" s="333"/>
      <c r="AA119" s="333"/>
      <c r="AB119" s="333"/>
      <c r="AC119" s="333"/>
      <c r="AD119" s="333"/>
      <c r="AE119" s="333"/>
      <c r="AF119" s="148">
        <v>1</v>
      </c>
      <c r="AG119" s="336"/>
      <c r="AH119" s="336"/>
      <c r="AI119" s="336"/>
      <c r="AJ119" s="336"/>
      <c r="AK119" s="336"/>
      <c r="AL119" s="336"/>
      <c r="AM119" s="336"/>
      <c r="AN119" s="336"/>
      <c r="AO119" s="336"/>
      <c r="AP119" s="336"/>
      <c r="AQ119" s="336"/>
      <c r="AR119" s="336"/>
      <c r="AS119" s="336"/>
      <c r="AT119" s="336"/>
    </row>
    <row r="120" spans="1:46" ht="93" customHeight="1">
      <c r="A120" s="332" t="s">
        <v>2793</v>
      </c>
      <c r="B120" s="332"/>
      <c r="C120" s="332"/>
      <c r="D120" s="332"/>
      <c r="E120" s="332"/>
      <c r="F120" s="332"/>
      <c r="G120" s="332"/>
      <c r="H120" s="332"/>
      <c r="I120" s="332"/>
      <c r="J120" s="332"/>
      <c r="K120" s="332"/>
      <c r="L120" s="332"/>
      <c r="M120" s="332"/>
      <c r="N120" s="332"/>
      <c r="O120" s="332"/>
      <c r="P120" s="332"/>
      <c r="Q120" s="148">
        <v>1</v>
      </c>
      <c r="R120" s="333"/>
      <c r="S120" s="333"/>
      <c r="T120" s="333"/>
      <c r="U120" s="333"/>
      <c r="V120" s="333"/>
      <c r="W120" s="333"/>
      <c r="X120" s="333"/>
      <c r="Y120" s="333"/>
      <c r="Z120" s="333"/>
      <c r="AA120" s="333"/>
      <c r="AB120" s="333"/>
      <c r="AC120" s="333"/>
      <c r="AD120" s="333"/>
      <c r="AE120" s="333"/>
      <c r="AF120" s="148">
        <v>1</v>
      </c>
      <c r="AG120" s="336"/>
      <c r="AH120" s="336"/>
      <c r="AI120" s="336"/>
      <c r="AJ120" s="336"/>
      <c r="AK120" s="336"/>
      <c r="AL120" s="336"/>
      <c r="AM120" s="336"/>
      <c r="AN120" s="336"/>
      <c r="AO120" s="336"/>
      <c r="AP120" s="336"/>
      <c r="AQ120" s="336"/>
      <c r="AR120" s="336"/>
      <c r="AS120" s="336"/>
      <c r="AT120" s="336"/>
    </row>
    <row r="121" spans="1:46" ht="63" customHeight="1">
      <c r="A121" s="332" t="s">
        <v>2794</v>
      </c>
      <c r="B121" s="332"/>
      <c r="C121" s="332"/>
      <c r="D121" s="332"/>
      <c r="E121" s="332"/>
      <c r="F121" s="332"/>
      <c r="G121" s="332"/>
      <c r="H121" s="332"/>
      <c r="I121" s="332"/>
      <c r="J121" s="332"/>
      <c r="K121" s="332"/>
      <c r="L121" s="332"/>
      <c r="M121" s="332"/>
      <c r="N121" s="332"/>
      <c r="O121" s="332"/>
      <c r="P121" s="332"/>
      <c r="Q121" s="148">
        <v>1</v>
      </c>
      <c r="R121" s="333"/>
      <c r="S121" s="333"/>
      <c r="T121" s="333"/>
      <c r="U121" s="333"/>
      <c r="V121" s="333"/>
      <c r="W121" s="333"/>
      <c r="X121" s="333"/>
      <c r="Y121" s="333"/>
      <c r="Z121" s="333"/>
      <c r="AA121" s="333"/>
      <c r="AB121" s="333"/>
      <c r="AC121" s="333"/>
      <c r="AD121" s="333"/>
      <c r="AE121" s="333"/>
      <c r="AF121" s="148">
        <v>1</v>
      </c>
      <c r="AG121" s="336"/>
      <c r="AH121" s="336"/>
      <c r="AI121" s="336"/>
      <c r="AJ121" s="336"/>
      <c r="AK121" s="336"/>
      <c r="AL121" s="336"/>
      <c r="AM121" s="336"/>
      <c r="AN121" s="336"/>
      <c r="AO121" s="336"/>
      <c r="AP121" s="336"/>
      <c r="AQ121" s="336"/>
      <c r="AR121" s="336"/>
      <c r="AS121" s="336"/>
      <c r="AT121" s="336"/>
    </row>
    <row r="122" spans="1:46" ht="63" customHeight="1">
      <c r="A122" s="332" t="s">
        <v>2795</v>
      </c>
      <c r="B122" s="332"/>
      <c r="C122" s="332"/>
      <c r="D122" s="332"/>
      <c r="E122" s="332"/>
      <c r="F122" s="332"/>
      <c r="G122" s="332"/>
      <c r="H122" s="332"/>
      <c r="I122" s="332"/>
      <c r="J122" s="332"/>
      <c r="K122" s="332"/>
      <c r="L122" s="332"/>
      <c r="M122" s="332"/>
      <c r="N122" s="332"/>
      <c r="O122" s="332"/>
      <c r="P122" s="332"/>
      <c r="Q122" s="148">
        <v>1</v>
      </c>
      <c r="R122" s="333"/>
      <c r="S122" s="333"/>
      <c r="T122" s="333"/>
      <c r="U122" s="333"/>
      <c r="V122" s="333"/>
      <c r="W122" s="333"/>
      <c r="X122" s="333"/>
      <c r="Y122" s="333"/>
      <c r="Z122" s="333"/>
      <c r="AA122" s="333"/>
      <c r="AB122" s="333"/>
      <c r="AC122" s="333"/>
      <c r="AD122" s="333"/>
      <c r="AE122" s="333"/>
      <c r="AF122" s="148">
        <v>1</v>
      </c>
      <c r="AG122" s="336"/>
      <c r="AH122" s="336"/>
      <c r="AI122" s="336"/>
      <c r="AJ122" s="336"/>
      <c r="AK122" s="336"/>
      <c r="AL122" s="336"/>
      <c r="AM122" s="336"/>
      <c r="AN122" s="336"/>
      <c r="AO122" s="336"/>
      <c r="AP122" s="336"/>
      <c r="AQ122" s="336"/>
      <c r="AR122" s="336"/>
      <c r="AS122" s="336"/>
      <c r="AT122" s="336"/>
    </row>
    <row r="123" spans="1:46" ht="63" customHeight="1">
      <c r="A123" s="332" t="s">
        <v>2796</v>
      </c>
      <c r="B123" s="332"/>
      <c r="C123" s="332"/>
      <c r="D123" s="332"/>
      <c r="E123" s="332"/>
      <c r="F123" s="332"/>
      <c r="G123" s="332"/>
      <c r="H123" s="332"/>
      <c r="I123" s="332"/>
      <c r="J123" s="332"/>
      <c r="K123" s="332"/>
      <c r="L123" s="332"/>
      <c r="M123" s="332"/>
      <c r="N123" s="332"/>
      <c r="O123" s="332"/>
      <c r="P123" s="332"/>
      <c r="Q123" s="148">
        <v>1</v>
      </c>
      <c r="R123" s="333"/>
      <c r="S123" s="333"/>
      <c r="T123" s="333"/>
      <c r="U123" s="333"/>
      <c r="V123" s="333"/>
      <c r="W123" s="333"/>
      <c r="X123" s="333"/>
      <c r="Y123" s="333"/>
      <c r="Z123" s="333"/>
      <c r="AA123" s="333"/>
      <c r="AB123" s="333"/>
      <c r="AC123" s="333"/>
      <c r="AD123" s="333"/>
      <c r="AE123" s="333"/>
      <c r="AF123" s="148">
        <v>1</v>
      </c>
      <c r="AG123" s="336"/>
      <c r="AH123" s="336"/>
      <c r="AI123" s="336"/>
      <c r="AJ123" s="336"/>
      <c r="AK123" s="336"/>
      <c r="AL123" s="336"/>
      <c r="AM123" s="336"/>
      <c r="AN123" s="336"/>
      <c r="AO123" s="336"/>
      <c r="AP123" s="336"/>
      <c r="AQ123" s="336"/>
      <c r="AR123" s="336"/>
      <c r="AS123" s="336"/>
      <c r="AT123" s="336"/>
    </row>
    <row r="124" spans="1:46" ht="63" customHeight="1">
      <c r="A124" s="332" t="s">
        <v>2797</v>
      </c>
      <c r="B124" s="332"/>
      <c r="C124" s="332"/>
      <c r="D124" s="332"/>
      <c r="E124" s="332"/>
      <c r="F124" s="332"/>
      <c r="G124" s="332"/>
      <c r="H124" s="332"/>
      <c r="I124" s="332"/>
      <c r="J124" s="332"/>
      <c r="K124" s="332"/>
      <c r="L124" s="332"/>
      <c r="M124" s="332"/>
      <c r="N124" s="332"/>
      <c r="O124" s="332"/>
      <c r="P124" s="332"/>
      <c r="Q124" s="148">
        <v>1</v>
      </c>
      <c r="R124" s="333"/>
      <c r="S124" s="333"/>
      <c r="T124" s="333"/>
      <c r="U124" s="333"/>
      <c r="V124" s="333"/>
      <c r="W124" s="333"/>
      <c r="X124" s="333"/>
      <c r="Y124" s="333"/>
      <c r="Z124" s="333"/>
      <c r="AA124" s="333"/>
      <c r="AB124" s="333"/>
      <c r="AC124" s="333"/>
      <c r="AD124" s="333"/>
      <c r="AE124" s="333"/>
      <c r="AF124" s="148">
        <v>1</v>
      </c>
      <c r="AG124" s="336"/>
      <c r="AH124" s="336"/>
      <c r="AI124" s="336"/>
      <c r="AJ124" s="336"/>
      <c r="AK124" s="336"/>
      <c r="AL124" s="336"/>
      <c r="AM124" s="336"/>
      <c r="AN124" s="336"/>
      <c r="AO124" s="336"/>
      <c r="AP124" s="336"/>
      <c r="AQ124" s="336"/>
      <c r="AR124" s="336"/>
      <c r="AS124" s="336"/>
      <c r="AT124" s="336"/>
    </row>
    <row r="125" spans="1:46" ht="70.5" customHeight="1">
      <c r="A125" s="332" t="s">
        <v>2798</v>
      </c>
      <c r="B125" s="332"/>
      <c r="C125" s="332"/>
      <c r="D125" s="332"/>
      <c r="E125" s="332"/>
      <c r="F125" s="332"/>
      <c r="G125" s="332"/>
      <c r="H125" s="332"/>
      <c r="I125" s="332"/>
      <c r="J125" s="332"/>
      <c r="K125" s="332"/>
      <c r="L125" s="332"/>
      <c r="M125" s="332"/>
      <c r="N125" s="332"/>
      <c r="O125" s="332"/>
      <c r="P125" s="332"/>
      <c r="Q125" s="148">
        <v>1</v>
      </c>
      <c r="R125" s="333"/>
      <c r="S125" s="333"/>
      <c r="T125" s="333"/>
      <c r="U125" s="333"/>
      <c r="V125" s="333"/>
      <c r="W125" s="333"/>
      <c r="X125" s="333"/>
      <c r="Y125" s="333"/>
      <c r="Z125" s="333"/>
      <c r="AA125" s="333"/>
      <c r="AB125" s="333"/>
      <c r="AC125" s="333"/>
      <c r="AD125" s="333"/>
      <c r="AE125" s="333"/>
      <c r="AF125" s="148">
        <v>1</v>
      </c>
      <c r="AG125" s="336"/>
      <c r="AH125" s="336"/>
      <c r="AI125" s="336"/>
      <c r="AJ125" s="336"/>
      <c r="AK125" s="336"/>
      <c r="AL125" s="336"/>
      <c r="AM125" s="336"/>
      <c r="AN125" s="336"/>
      <c r="AO125" s="336"/>
      <c r="AP125" s="336"/>
      <c r="AQ125" s="336"/>
      <c r="AR125" s="336"/>
      <c r="AS125" s="336"/>
      <c r="AT125" s="336"/>
    </row>
    <row r="126" spans="1:46" ht="93" customHeight="1">
      <c r="A126" s="332" t="s">
        <v>2799</v>
      </c>
      <c r="B126" s="332"/>
      <c r="C126" s="332"/>
      <c r="D126" s="332"/>
      <c r="E126" s="332"/>
      <c r="F126" s="332"/>
      <c r="G126" s="332"/>
      <c r="H126" s="332"/>
      <c r="I126" s="332"/>
      <c r="J126" s="332"/>
      <c r="K126" s="332"/>
      <c r="L126" s="332"/>
      <c r="M126" s="332"/>
      <c r="N126" s="332"/>
      <c r="O126" s="332"/>
      <c r="P126" s="332"/>
      <c r="Q126" s="148">
        <v>1</v>
      </c>
      <c r="R126" s="333"/>
      <c r="S126" s="333"/>
      <c r="T126" s="333"/>
      <c r="U126" s="333"/>
      <c r="V126" s="333"/>
      <c r="W126" s="333"/>
      <c r="X126" s="333"/>
      <c r="Y126" s="333"/>
      <c r="Z126" s="333"/>
      <c r="AA126" s="333"/>
      <c r="AB126" s="333"/>
      <c r="AC126" s="333"/>
      <c r="AD126" s="333"/>
      <c r="AE126" s="333"/>
      <c r="AF126" s="148">
        <v>1</v>
      </c>
      <c r="AG126" s="336"/>
      <c r="AH126" s="336"/>
      <c r="AI126" s="336"/>
      <c r="AJ126" s="336"/>
      <c r="AK126" s="336"/>
      <c r="AL126" s="336"/>
      <c r="AM126" s="336"/>
      <c r="AN126" s="336"/>
      <c r="AO126" s="336"/>
      <c r="AP126" s="336"/>
      <c r="AQ126" s="336"/>
      <c r="AR126" s="336"/>
      <c r="AS126" s="336"/>
      <c r="AT126" s="336"/>
    </row>
    <row r="127" spans="1:46" ht="60" customHeight="1">
      <c r="A127" s="332" t="s">
        <v>2800</v>
      </c>
      <c r="B127" s="332"/>
      <c r="C127" s="332"/>
      <c r="D127" s="332"/>
      <c r="E127" s="332"/>
      <c r="F127" s="332"/>
      <c r="G127" s="332"/>
      <c r="H127" s="332"/>
      <c r="I127" s="332"/>
      <c r="J127" s="332"/>
      <c r="K127" s="332"/>
      <c r="L127" s="332"/>
      <c r="M127" s="332"/>
      <c r="N127" s="332"/>
      <c r="O127" s="332"/>
      <c r="P127" s="332"/>
      <c r="Q127" s="148">
        <v>1</v>
      </c>
      <c r="R127" s="333"/>
      <c r="S127" s="333"/>
      <c r="T127" s="333"/>
      <c r="U127" s="333"/>
      <c r="V127" s="333"/>
      <c r="W127" s="333"/>
      <c r="X127" s="333"/>
      <c r="Y127" s="333"/>
      <c r="Z127" s="333"/>
      <c r="AA127" s="333"/>
      <c r="AB127" s="333"/>
      <c r="AC127" s="333"/>
      <c r="AD127" s="333"/>
      <c r="AE127" s="333"/>
      <c r="AF127" s="148">
        <v>1</v>
      </c>
      <c r="AG127" s="336"/>
      <c r="AH127" s="336"/>
      <c r="AI127" s="336"/>
      <c r="AJ127" s="336"/>
      <c r="AK127" s="336"/>
      <c r="AL127" s="336"/>
      <c r="AM127" s="336"/>
      <c r="AN127" s="336"/>
      <c r="AO127" s="336"/>
      <c r="AP127" s="336"/>
      <c r="AQ127" s="336"/>
      <c r="AR127" s="336"/>
      <c r="AS127" s="336"/>
      <c r="AT127" s="336"/>
    </row>
    <row r="128" spans="1:46" ht="63" customHeight="1">
      <c r="A128" s="332" t="s">
        <v>2801</v>
      </c>
      <c r="B128" s="332"/>
      <c r="C128" s="332"/>
      <c r="D128" s="332"/>
      <c r="E128" s="332"/>
      <c r="F128" s="332"/>
      <c r="G128" s="332"/>
      <c r="H128" s="332"/>
      <c r="I128" s="332"/>
      <c r="J128" s="332"/>
      <c r="K128" s="332"/>
      <c r="L128" s="332"/>
      <c r="M128" s="332"/>
      <c r="N128" s="332"/>
      <c r="O128" s="332"/>
      <c r="P128" s="332"/>
      <c r="Q128" s="148">
        <v>1</v>
      </c>
      <c r="R128" s="333"/>
      <c r="S128" s="333"/>
      <c r="T128" s="333"/>
      <c r="U128" s="333"/>
      <c r="V128" s="333"/>
      <c r="W128" s="333"/>
      <c r="X128" s="333"/>
      <c r="Y128" s="333"/>
      <c r="Z128" s="333"/>
      <c r="AA128" s="333"/>
      <c r="AB128" s="333"/>
      <c r="AC128" s="333"/>
      <c r="AD128" s="333"/>
      <c r="AE128" s="333"/>
      <c r="AF128" s="148">
        <v>1</v>
      </c>
      <c r="AG128" s="336"/>
      <c r="AH128" s="336"/>
      <c r="AI128" s="336"/>
      <c r="AJ128" s="336"/>
      <c r="AK128" s="336"/>
      <c r="AL128" s="336"/>
      <c r="AM128" s="336"/>
      <c r="AN128" s="336"/>
      <c r="AO128" s="336"/>
      <c r="AP128" s="336"/>
      <c r="AQ128" s="336"/>
      <c r="AR128" s="336"/>
      <c r="AS128" s="336"/>
      <c r="AT128" s="336"/>
    </row>
    <row r="129" spans="1:46" ht="63" customHeight="1">
      <c r="A129" s="332" t="s">
        <v>2802</v>
      </c>
      <c r="B129" s="332"/>
      <c r="C129" s="332"/>
      <c r="D129" s="332"/>
      <c r="E129" s="332"/>
      <c r="F129" s="332"/>
      <c r="G129" s="332"/>
      <c r="H129" s="332"/>
      <c r="I129" s="332"/>
      <c r="J129" s="332"/>
      <c r="K129" s="332"/>
      <c r="L129" s="332"/>
      <c r="M129" s="332"/>
      <c r="N129" s="332"/>
      <c r="O129" s="332"/>
      <c r="P129" s="332"/>
      <c r="Q129" s="148">
        <v>1</v>
      </c>
      <c r="R129" s="333"/>
      <c r="S129" s="333"/>
      <c r="T129" s="333"/>
      <c r="U129" s="333"/>
      <c r="V129" s="333"/>
      <c r="W129" s="333"/>
      <c r="X129" s="333"/>
      <c r="Y129" s="333"/>
      <c r="Z129" s="333"/>
      <c r="AA129" s="333"/>
      <c r="AB129" s="333"/>
      <c r="AC129" s="333"/>
      <c r="AD129" s="333"/>
      <c r="AE129" s="333"/>
      <c r="AF129" s="148">
        <v>1</v>
      </c>
      <c r="AG129" s="336"/>
      <c r="AH129" s="336"/>
      <c r="AI129" s="336"/>
      <c r="AJ129" s="336"/>
      <c r="AK129" s="336"/>
      <c r="AL129" s="336"/>
      <c r="AM129" s="336"/>
      <c r="AN129" s="336"/>
      <c r="AO129" s="336"/>
      <c r="AP129" s="336"/>
      <c r="AQ129" s="336"/>
      <c r="AR129" s="336"/>
      <c r="AS129" s="336"/>
      <c r="AT129" s="336"/>
    </row>
    <row r="130" spans="1:46" ht="63" customHeight="1">
      <c r="A130" s="332" t="s">
        <v>2803</v>
      </c>
      <c r="B130" s="332"/>
      <c r="C130" s="332"/>
      <c r="D130" s="332"/>
      <c r="E130" s="332"/>
      <c r="F130" s="332"/>
      <c r="G130" s="332"/>
      <c r="H130" s="332"/>
      <c r="I130" s="332"/>
      <c r="J130" s="332"/>
      <c r="K130" s="332"/>
      <c r="L130" s="332"/>
      <c r="M130" s="332"/>
      <c r="N130" s="332"/>
      <c r="O130" s="332"/>
      <c r="P130" s="332"/>
      <c r="Q130" s="148">
        <v>1</v>
      </c>
      <c r="R130" s="333"/>
      <c r="S130" s="333"/>
      <c r="T130" s="333"/>
      <c r="U130" s="333"/>
      <c r="V130" s="333"/>
      <c r="W130" s="333"/>
      <c r="X130" s="333"/>
      <c r="Y130" s="333"/>
      <c r="Z130" s="333"/>
      <c r="AA130" s="333"/>
      <c r="AB130" s="333"/>
      <c r="AC130" s="333"/>
      <c r="AD130" s="333"/>
      <c r="AE130" s="333"/>
      <c r="AF130" s="148">
        <v>1</v>
      </c>
      <c r="AG130" s="336"/>
      <c r="AH130" s="336"/>
      <c r="AI130" s="336"/>
      <c r="AJ130" s="336"/>
      <c r="AK130" s="336"/>
      <c r="AL130" s="336"/>
      <c r="AM130" s="336"/>
      <c r="AN130" s="336"/>
      <c r="AO130" s="336"/>
      <c r="AP130" s="336"/>
      <c r="AQ130" s="336"/>
      <c r="AR130" s="336"/>
      <c r="AS130" s="336"/>
      <c r="AT130" s="336"/>
    </row>
    <row r="131" spans="1:46" ht="63" customHeight="1">
      <c r="A131" s="332" t="s">
        <v>2804</v>
      </c>
      <c r="B131" s="332"/>
      <c r="C131" s="332"/>
      <c r="D131" s="332"/>
      <c r="E131" s="332"/>
      <c r="F131" s="332"/>
      <c r="G131" s="332"/>
      <c r="H131" s="332"/>
      <c r="I131" s="332"/>
      <c r="J131" s="332"/>
      <c r="K131" s="332"/>
      <c r="L131" s="332"/>
      <c r="M131" s="332"/>
      <c r="N131" s="332"/>
      <c r="O131" s="332"/>
      <c r="P131" s="332"/>
      <c r="Q131" s="148">
        <v>1</v>
      </c>
      <c r="R131" s="333"/>
      <c r="S131" s="333"/>
      <c r="T131" s="333"/>
      <c r="U131" s="333"/>
      <c r="V131" s="333"/>
      <c r="W131" s="333"/>
      <c r="X131" s="333"/>
      <c r="Y131" s="333"/>
      <c r="Z131" s="333"/>
      <c r="AA131" s="333"/>
      <c r="AB131" s="333"/>
      <c r="AC131" s="333"/>
      <c r="AD131" s="333"/>
      <c r="AE131" s="333"/>
      <c r="AF131" s="148">
        <v>1</v>
      </c>
      <c r="AG131" s="336"/>
      <c r="AH131" s="336"/>
      <c r="AI131" s="336"/>
      <c r="AJ131" s="336"/>
      <c r="AK131" s="336"/>
      <c r="AL131" s="336"/>
      <c r="AM131" s="336"/>
      <c r="AN131" s="336"/>
      <c r="AO131" s="336"/>
      <c r="AP131" s="336"/>
      <c r="AQ131" s="336"/>
      <c r="AR131" s="336"/>
      <c r="AS131" s="336"/>
      <c r="AT131" s="336"/>
    </row>
    <row r="132" spans="1:46" ht="63" customHeight="1">
      <c r="A132" s="332" t="s">
        <v>2805</v>
      </c>
      <c r="B132" s="332"/>
      <c r="C132" s="332"/>
      <c r="D132" s="332"/>
      <c r="E132" s="332"/>
      <c r="F132" s="332"/>
      <c r="G132" s="332"/>
      <c r="H132" s="332"/>
      <c r="I132" s="332"/>
      <c r="J132" s="332"/>
      <c r="K132" s="332"/>
      <c r="L132" s="332"/>
      <c r="M132" s="332"/>
      <c r="N132" s="332"/>
      <c r="O132" s="332"/>
      <c r="P132" s="332"/>
      <c r="Q132" s="148">
        <v>1</v>
      </c>
      <c r="R132" s="333"/>
      <c r="S132" s="333"/>
      <c r="T132" s="333"/>
      <c r="U132" s="333"/>
      <c r="V132" s="333"/>
      <c r="W132" s="333"/>
      <c r="X132" s="333"/>
      <c r="Y132" s="333"/>
      <c r="Z132" s="333"/>
      <c r="AA132" s="333"/>
      <c r="AB132" s="333"/>
      <c r="AC132" s="333"/>
      <c r="AD132" s="333"/>
      <c r="AE132" s="333"/>
      <c r="AF132" s="148">
        <v>1</v>
      </c>
      <c r="AG132" s="336"/>
      <c r="AH132" s="336"/>
      <c r="AI132" s="336"/>
      <c r="AJ132" s="336"/>
      <c r="AK132" s="336"/>
      <c r="AL132" s="336"/>
      <c r="AM132" s="336"/>
      <c r="AN132" s="336"/>
      <c r="AO132" s="336"/>
      <c r="AP132" s="336"/>
      <c r="AQ132" s="336"/>
      <c r="AR132" s="336"/>
      <c r="AS132" s="336"/>
      <c r="AT132" s="336"/>
    </row>
    <row r="133" spans="1:46" ht="93" customHeight="1">
      <c r="A133" s="332" t="s">
        <v>2806</v>
      </c>
      <c r="B133" s="332"/>
      <c r="C133" s="332"/>
      <c r="D133" s="332"/>
      <c r="E133" s="332"/>
      <c r="F133" s="332"/>
      <c r="G133" s="332"/>
      <c r="H133" s="332"/>
      <c r="I133" s="332"/>
      <c r="J133" s="332"/>
      <c r="K133" s="332"/>
      <c r="L133" s="332"/>
      <c r="M133" s="332"/>
      <c r="N133" s="332"/>
      <c r="O133" s="332"/>
      <c r="P133" s="332"/>
      <c r="Q133" s="148">
        <v>1</v>
      </c>
      <c r="R133" s="333"/>
      <c r="S133" s="333"/>
      <c r="T133" s="333"/>
      <c r="U133" s="333"/>
      <c r="V133" s="333"/>
      <c r="W133" s="333"/>
      <c r="X133" s="333"/>
      <c r="Y133" s="333"/>
      <c r="Z133" s="333"/>
      <c r="AA133" s="333"/>
      <c r="AB133" s="333"/>
      <c r="AC133" s="333"/>
      <c r="AD133" s="333"/>
      <c r="AE133" s="333"/>
      <c r="AF133" s="148">
        <v>1</v>
      </c>
      <c r="AG133" s="336"/>
      <c r="AH133" s="336"/>
      <c r="AI133" s="336"/>
      <c r="AJ133" s="336"/>
      <c r="AK133" s="336"/>
      <c r="AL133" s="336"/>
      <c r="AM133" s="336"/>
      <c r="AN133" s="336"/>
      <c r="AO133" s="336"/>
      <c r="AP133" s="336"/>
      <c r="AQ133" s="336"/>
      <c r="AR133" s="336"/>
      <c r="AS133" s="336"/>
      <c r="AT133" s="336"/>
    </row>
    <row r="134" spans="1:46" ht="63" customHeight="1">
      <c r="A134" s="332" t="s">
        <v>2807</v>
      </c>
      <c r="B134" s="332"/>
      <c r="C134" s="332"/>
      <c r="D134" s="332"/>
      <c r="E134" s="332"/>
      <c r="F134" s="332"/>
      <c r="G134" s="332"/>
      <c r="H134" s="332"/>
      <c r="I134" s="332"/>
      <c r="J134" s="332"/>
      <c r="K134" s="332"/>
      <c r="L134" s="332"/>
      <c r="M134" s="332"/>
      <c r="N134" s="332"/>
      <c r="O134" s="332"/>
      <c r="P134" s="332"/>
      <c r="Q134" s="148">
        <v>1</v>
      </c>
      <c r="R134" s="333"/>
      <c r="S134" s="333"/>
      <c r="T134" s="333"/>
      <c r="U134" s="333"/>
      <c r="V134" s="333"/>
      <c r="W134" s="333"/>
      <c r="X134" s="333"/>
      <c r="Y134" s="333"/>
      <c r="Z134" s="333"/>
      <c r="AA134" s="333"/>
      <c r="AB134" s="333"/>
      <c r="AC134" s="333"/>
      <c r="AD134" s="333"/>
      <c r="AE134" s="333"/>
      <c r="AF134" s="148">
        <v>1</v>
      </c>
      <c r="AG134" s="336"/>
      <c r="AH134" s="336"/>
      <c r="AI134" s="336"/>
      <c r="AJ134" s="336"/>
      <c r="AK134" s="336"/>
      <c r="AL134" s="336"/>
      <c r="AM134" s="336"/>
      <c r="AN134" s="336"/>
      <c r="AO134" s="336"/>
      <c r="AP134" s="336"/>
      <c r="AQ134" s="336"/>
      <c r="AR134" s="336"/>
      <c r="AS134" s="336"/>
      <c r="AT134" s="336"/>
    </row>
    <row r="135" spans="1:46" ht="63" customHeight="1">
      <c r="A135" s="332" t="s">
        <v>2808</v>
      </c>
      <c r="B135" s="332"/>
      <c r="C135" s="332"/>
      <c r="D135" s="332"/>
      <c r="E135" s="332"/>
      <c r="F135" s="332"/>
      <c r="G135" s="332"/>
      <c r="H135" s="332"/>
      <c r="I135" s="332"/>
      <c r="J135" s="332"/>
      <c r="K135" s="332"/>
      <c r="L135" s="332"/>
      <c r="M135" s="332"/>
      <c r="N135" s="332"/>
      <c r="O135" s="332"/>
      <c r="P135" s="332"/>
      <c r="Q135" s="148">
        <v>1</v>
      </c>
      <c r="R135" s="333"/>
      <c r="S135" s="333"/>
      <c r="T135" s="333"/>
      <c r="U135" s="333"/>
      <c r="V135" s="333"/>
      <c r="W135" s="333"/>
      <c r="X135" s="333"/>
      <c r="Y135" s="333"/>
      <c r="Z135" s="333"/>
      <c r="AA135" s="333"/>
      <c r="AB135" s="333"/>
      <c r="AC135" s="333"/>
      <c r="AD135" s="333"/>
      <c r="AE135" s="333"/>
      <c r="AF135" s="148">
        <v>1</v>
      </c>
      <c r="AG135" s="336"/>
      <c r="AH135" s="336"/>
      <c r="AI135" s="336"/>
      <c r="AJ135" s="336"/>
      <c r="AK135" s="336"/>
      <c r="AL135" s="336"/>
      <c r="AM135" s="336"/>
      <c r="AN135" s="336"/>
      <c r="AO135" s="336"/>
      <c r="AP135" s="336"/>
      <c r="AQ135" s="336"/>
      <c r="AR135" s="336"/>
      <c r="AS135" s="336"/>
      <c r="AT135" s="336"/>
    </row>
    <row r="136" spans="1:46" ht="63" customHeight="1">
      <c r="A136" s="332" t="s">
        <v>2809</v>
      </c>
      <c r="B136" s="332"/>
      <c r="C136" s="332"/>
      <c r="D136" s="332"/>
      <c r="E136" s="332"/>
      <c r="F136" s="332"/>
      <c r="G136" s="332"/>
      <c r="H136" s="332"/>
      <c r="I136" s="332"/>
      <c r="J136" s="332"/>
      <c r="K136" s="332"/>
      <c r="L136" s="332"/>
      <c r="M136" s="332"/>
      <c r="N136" s="332"/>
      <c r="O136" s="332"/>
      <c r="P136" s="332"/>
      <c r="Q136" s="148">
        <v>1</v>
      </c>
      <c r="R136" s="333"/>
      <c r="S136" s="333"/>
      <c r="T136" s="333"/>
      <c r="U136" s="333"/>
      <c r="V136" s="333"/>
      <c r="W136" s="333"/>
      <c r="X136" s="333"/>
      <c r="Y136" s="333"/>
      <c r="Z136" s="333"/>
      <c r="AA136" s="333"/>
      <c r="AB136" s="333"/>
      <c r="AC136" s="333"/>
      <c r="AD136" s="333"/>
      <c r="AE136" s="333"/>
      <c r="AF136" s="148">
        <v>1</v>
      </c>
      <c r="AG136" s="336"/>
      <c r="AH136" s="336"/>
      <c r="AI136" s="336"/>
      <c r="AJ136" s="336"/>
      <c r="AK136" s="336"/>
      <c r="AL136" s="336"/>
      <c r="AM136" s="336"/>
      <c r="AN136" s="336"/>
      <c r="AO136" s="336"/>
      <c r="AP136" s="336"/>
      <c r="AQ136" s="336"/>
      <c r="AR136" s="336"/>
      <c r="AS136" s="336"/>
      <c r="AT136" s="336"/>
    </row>
    <row r="137" spans="1:46" ht="70.5" customHeight="1">
      <c r="A137" s="332" t="s">
        <v>2810</v>
      </c>
      <c r="B137" s="332"/>
      <c r="C137" s="332"/>
      <c r="D137" s="332"/>
      <c r="E137" s="332"/>
      <c r="F137" s="332"/>
      <c r="G137" s="332"/>
      <c r="H137" s="332"/>
      <c r="I137" s="332"/>
      <c r="J137" s="332"/>
      <c r="K137" s="332"/>
      <c r="L137" s="332"/>
      <c r="M137" s="332"/>
      <c r="N137" s="332"/>
      <c r="O137" s="332"/>
      <c r="P137" s="332"/>
      <c r="Q137" s="148">
        <v>1</v>
      </c>
      <c r="R137" s="333"/>
      <c r="S137" s="333"/>
      <c r="T137" s="333"/>
      <c r="U137" s="333"/>
      <c r="V137" s="333"/>
      <c r="W137" s="333"/>
      <c r="X137" s="333"/>
      <c r="Y137" s="333"/>
      <c r="Z137" s="333"/>
      <c r="AA137" s="333"/>
      <c r="AB137" s="333"/>
      <c r="AC137" s="333"/>
      <c r="AD137" s="333"/>
      <c r="AE137" s="333"/>
      <c r="AF137" s="148">
        <v>1</v>
      </c>
      <c r="AG137" s="336"/>
      <c r="AH137" s="336"/>
      <c r="AI137" s="336"/>
      <c r="AJ137" s="336"/>
      <c r="AK137" s="336"/>
      <c r="AL137" s="336"/>
      <c r="AM137" s="336"/>
      <c r="AN137" s="336"/>
      <c r="AO137" s="336"/>
      <c r="AP137" s="336"/>
      <c r="AQ137" s="336"/>
      <c r="AR137" s="336"/>
      <c r="AS137" s="336"/>
      <c r="AT137" s="336"/>
    </row>
    <row r="138" spans="1:46" ht="93" customHeight="1">
      <c r="A138" s="332" t="s">
        <v>2811</v>
      </c>
      <c r="B138" s="332"/>
      <c r="C138" s="332"/>
      <c r="D138" s="332"/>
      <c r="E138" s="332"/>
      <c r="F138" s="332"/>
      <c r="G138" s="332"/>
      <c r="H138" s="332"/>
      <c r="I138" s="332"/>
      <c r="J138" s="332"/>
      <c r="K138" s="332"/>
      <c r="L138" s="332"/>
      <c r="M138" s="332"/>
      <c r="N138" s="332"/>
      <c r="O138" s="332"/>
      <c r="P138" s="332"/>
      <c r="Q138" s="148">
        <v>1</v>
      </c>
      <c r="R138" s="333"/>
      <c r="S138" s="333"/>
      <c r="T138" s="333"/>
      <c r="U138" s="333"/>
      <c r="V138" s="333"/>
      <c r="W138" s="333"/>
      <c r="X138" s="333"/>
      <c r="Y138" s="333"/>
      <c r="Z138" s="333"/>
      <c r="AA138" s="333"/>
      <c r="AB138" s="333"/>
      <c r="AC138" s="333"/>
      <c r="AD138" s="333"/>
      <c r="AE138" s="333"/>
      <c r="AF138" s="148">
        <v>1</v>
      </c>
      <c r="AG138" s="336"/>
      <c r="AH138" s="336"/>
      <c r="AI138" s="336"/>
      <c r="AJ138" s="336"/>
      <c r="AK138" s="336"/>
      <c r="AL138" s="336"/>
      <c r="AM138" s="336"/>
      <c r="AN138" s="336"/>
      <c r="AO138" s="336"/>
      <c r="AP138" s="336"/>
      <c r="AQ138" s="336"/>
      <c r="AR138" s="336"/>
      <c r="AS138" s="336"/>
      <c r="AT138" s="336"/>
    </row>
    <row r="139" spans="1:46" ht="60" customHeight="1">
      <c r="A139" s="332" t="s">
        <v>2812</v>
      </c>
      <c r="B139" s="332"/>
      <c r="C139" s="332"/>
      <c r="D139" s="332"/>
      <c r="E139" s="332"/>
      <c r="F139" s="332"/>
      <c r="G139" s="332"/>
      <c r="H139" s="332"/>
      <c r="I139" s="332"/>
      <c r="J139" s="332"/>
      <c r="K139" s="332"/>
      <c r="L139" s="332"/>
      <c r="M139" s="332"/>
      <c r="N139" s="332"/>
      <c r="O139" s="332"/>
      <c r="P139" s="332"/>
      <c r="Q139" s="148">
        <v>1</v>
      </c>
      <c r="R139" s="333"/>
      <c r="S139" s="333"/>
      <c r="T139" s="333"/>
      <c r="U139" s="333"/>
      <c r="V139" s="333"/>
      <c r="W139" s="333"/>
      <c r="X139" s="333"/>
      <c r="Y139" s="333"/>
      <c r="Z139" s="333"/>
      <c r="AA139" s="333"/>
      <c r="AB139" s="333"/>
      <c r="AC139" s="333"/>
      <c r="AD139" s="333"/>
      <c r="AE139" s="333"/>
      <c r="AF139" s="148">
        <v>1</v>
      </c>
      <c r="AG139" s="336"/>
      <c r="AH139" s="336"/>
      <c r="AI139" s="336"/>
      <c r="AJ139" s="336"/>
      <c r="AK139" s="336"/>
      <c r="AL139" s="336"/>
      <c r="AM139" s="336"/>
      <c r="AN139" s="336"/>
      <c r="AO139" s="336"/>
      <c r="AP139" s="336"/>
      <c r="AQ139" s="336"/>
      <c r="AR139" s="336"/>
      <c r="AS139" s="336"/>
      <c r="AT139" s="336"/>
    </row>
    <row r="140" spans="1:46" ht="63" customHeight="1">
      <c r="A140" s="332" t="s">
        <v>2813</v>
      </c>
      <c r="B140" s="332"/>
      <c r="C140" s="332"/>
      <c r="D140" s="332"/>
      <c r="E140" s="332"/>
      <c r="F140" s="332"/>
      <c r="G140" s="332"/>
      <c r="H140" s="332"/>
      <c r="I140" s="332"/>
      <c r="J140" s="332"/>
      <c r="K140" s="332"/>
      <c r="L140" s="332"/>
      <c r="M140" s="332"/>
      <c r="N140" s="332"/>
      <c r="O140" s="332"/>
      <c r="P140" s="332"/>
      <c r="Q140" s="148">
        <v>1</v>
      </c>
      <c r="R140" s="333"/>
      <c r="S140" s="333"/>
      <c r="T140" s="333"/>
      <c r="U140" s="333"/>
      <c r="V140" s="333"/>
      <c r="W140" s="333"/>
      <c r="X140" s="333"/>
      <c r="Y140" s="333"/>
      <c r="Z140" s="333"/>
      <c r="AA140" s="333"/>
      <c r="AB140" s="333"/>
      <c r="AC140" s="333"/>
      <c r="AD140" s="333"/>
      <c r="AE140" s="333"/>
      <c r="AF140" s="148">
        <v>1</v>
      </c>
      <c r="AG140" s="336"/>
      <c r="AH140" s="336"/>
      <c r="AI140" s="336"/>
      <c r="AJ140" s="336"/>
      <c r="AK140" s="336"/>
      <c r="AL140" s="336"/>
      <c r="AM140" s="336"/>
      <c r="AN140" s="336"/>
      <c r="AO140" s="336"/>
      <c r="AP140" s="336"/>
      <c r="AQ140" s="336"/>
      <c r="AR140" s="336"/>
      <c r="AS140" s="336"/>
      <c r="AT140" s="336"/>
    </row>
    <row r="141" spans="1:46" ht="63" customHeight="1">
      <c r="A141" s="332" t="s">
        <v>2814</v>
      </c>
      <c r="B141" s="332"/>
      <c r="C141" s="332"/>
      <c r="D141" s="332"/>
      <c r="E141" s="332"/>
      <c r="F141" s="332"/>
      <c r="G141" s="332"/>
      <c r="H141" s="332"/>
      <c r="I141" s="332"/>
      <c r="J141" s="332"/>
      <c r="K141" s="332"/>
      <c r="L141" s="332"/>
      <c r="M141" s="332"/>
      <c r="N141" s="332"/>
      <c r="O141" s="332"/>
      <c r="P141" s="332"/>
      <c r="Q141" s="148">
        <v>1</v>
      </c>
      <c r="R141" s="333"/>
      <c r="S141" s="333"/>
      <c r="T141" s="333"/>
      <c r="U141" s="333"/>
      <c r="V141" s="333"/>
      <c r="W141" s="333"/>
      <c r="X141" s="333"/>
      <c r="Y141" s="333"/>
      <c r="Z141" s="333"/>
      <c r="AA141" s="333"/>
      <c r="AB141" s="333"/>
      <c r="AC141" s="333"/>
      <c r="AD141" s="333"/>
      <c r="AE141" s="333"/>
      <c r="AF141" s="148">
        <v>1</v>
      </c>
      <c r="AG141" s="336"/>
      <c r="AH141" s="336"/>
      <c r="AI141" s="336"/>
      <c r="AJ141" s="336"/>
      <c r="AK141" s="336"/>
      <c r="AL141" s="336"/>
      <c r="AM141" s="336"/>
      <c r="AN141" s="336"/>
      <c r="AO141" s="336"/>
      <c r="AP141" s="336"/>
      <c r="AQ141" s="336"/>
      <c r="AR141" s="336"/>
      <c r="AS141" s="336"/>
      <c r="AT141" s="336"/>
    </row>
    <row r="142" spans="1:46" ht="63" customHeight="1">
      <c r="A142" s="332" t="s">
        <v>2815</v>
      </c>
      <c r="B142" s="332"/>
      <c r="C142" s="332"/>
      <c r="D142" s="332"/>
      <c r="E142" s="332"/>
      <c r="F142" s="332"/>
      <c r="G142" s="332"/>
      <c r="H142" s="332"/>
      <c r="I142" s="332"/>
      <c r="J142" s="332"/>
      <c r="K142" s="332"/>
      <c r="L142" s="332"/>
      <c r="M142" s="332"/>
      <c r="N142" s="332"/>
      <c r="O142" s="332"/>
      <c r="P142" s="332"/>
      <c r="Q142" s="148">
        <v>1</v>
      </c>
      <c r="R142" s="333"/>
      <c r="S142" s="333"/>
      <c r="T142" s="333"/>
      <c r="U142" s="333"/>
      <c r="V142" s="333"/>
      <c r="W142" s="333"/>
      <c r="X142" s="333"/>
      <c r="Y142" s="333"/>
      <c r="Z142" s="333"/>
      <c r="AA142" s="333"/>
      <c r="AB142" s="333"/>
      <c r="AC142" s="333"/>
      <c r="AD142" s="333"/>
      <c r="AE142" s="333"/>
      <c r="AF142" s="148">
        <v>1</v>
      </c>
      <c r="AG142" s="336"/>
      <c r="AH142" s="336"/>
      <c r="AI142" s="336"/>
      <c r="AJ142" s="336"/>
      <c r="AK142" s="336"/>
      <c r="AL142" s="336"/>
      <c r="AM142" s="336"/>
      <c r="AN142" s="336"/>
      <c r="AO142" s="336"/>
      <c r="AP142" s="336"/>
      <c r="AQ142" s="336"/>
      <c r="AR142" s="336"/>
      <c r="AS142" s="336"/>
      <c r="AT142" s="336"/>
    </row>
    <row r="143" spans="1:46" ht="63" customHeight="1">
      <c r="A143" s="332" t="s">
        <v>2816</v>
      </c>
      <c r="B143" s="332"/>
      <c r="C143" s="332"/>
      <c r="D143" s="332"/>
      <c r="E143" s="332"/>
      <c r="F143" s="332"/>
      <c r="G143" s="332"/>
      <c r="H143" s="332"/>
      <c r="I143" s="332"/>
      <c r="J143" s="332"/>
      <c r="K143" s="332"/>
      <c r="L143" s="332"/>
      <c r="M143" s="332"/>
      <c r="N143" s="332"/>
      <c r="O143" s="332"/>
      <c r="P143" s="332"/>
      <c r="Q143" s="148">
        <v>1</v>
      </c>
      <c r="R143" s="333"/>
      <c r="S143" s="333"/>
      <c r="T143" s="333"/>
      <c r="U143" s="333"/>
      <c r="V143" s="333"/>
      <c r="W143" s="333"/>
      <c r="X143" s="333"/>
      <c r="Y143" s="333"/>
      <c r="Z143" s="333"/>
      <c r="AA143" s="333"/>
      <c r="AB143" s="333"/>
      <c r="AC143" s="333"/>
      <c r="AD143" s="333"/>
      <c r="AE143" s="333"/>
      <c r="AF143" s="148">
        <v>1</v>
      </c>
      <c r="AG143" s="336"/>
      <c r="AH143" s="336"/>
      <c r="AI143" s="336"/>
      <c r="AJ143" s="336"/>
      <c r="AK143" s="336"/>
      <c r="AL143" s="336"/>
      <c r="AM143" s="336"/>
      <c r="AN143" s="336"/>
      <c r="AO143" s="336"/>
      <c r="AP143" s="336"/>
      <c r="AQ143" s="336"/>
      <c r="AR143" s="336"/>
      <c r="AS143" s="336"/>
      <c r="AT143" s="336"/>
    </row>
    <row r="144" spans="1:46" ht="63" customHeight="1">
      <c r="A144" s="332" t="s">
        <v>2817</v>
      </c>
      <c r="B144" s="332"/>
      <c r="C144" s="332"/>
      <c r="D144" s="332"/>
      <c r="E144" s="332"/>
      <c r="F144" s="332"/>
      <c r="G144" s="332"/>
      <c r="H144" s="332"/>
      <c r="I144" s="332"/>
      <c r="J144" s="332"/>
      <c r="K144" s="332"/>
      <c r="L144" s="332"/>
      <c r="M144" s="332"/>
      <c r="N144" s="332"/>
      <c r="O144" s="332"/>
      <c r="P144" s="332"/>
      <c r="Q144" s="148">
        <v>1</v>
      </c>
      <c r="R144" s="333"/>
      <c r="S144" s="333"/>
      <c r="T144" s="333"/>
      <c r="U144" s="333"/>
      <c r="V144" s="333"/>
      <c r="W144" s="333"/>
      <c r="X144" s="333"/>
      <c r="Y144" s="333"/>
      <c r="Z144" s="333"/>
      <c r="AA144" s="333"/>
      <c r="AB144" s="333"/>
      <c r="AC144" s="333"/>
      <c r="AD144" s="333"/>
      <c r="AE144" s="333"/>
      <c r="AF144" s="148">
        <v>1</v>
      </c>
      <c r="AG144" s="336"/>
      <c r="AH144" s="336"/>
      <c r="AI144" s="336"/>
      <c r="AJ144" s="336"/>
      <c r="AK144" s="336"/>
      <c r="AL144" s="336"/>
      <c r="AM144" s="336"/>
      <c r="AN144" s="336"/>
      <c r="AO144" s="336"/>
      <c r="AP144" s="336"/>
      <c r="AQ144" s="336"/>
      <c r="AR144" s="336"/>
      <c r="AS144" s="336"/>
      <c r="AT144" s="336"/>
    </row>
    <row r="145" spans="1:46" ht="93" customHeight="1">
      <c r="A145" s="332" t="s">
        <v>2818</v>
      </c>
      <c r="B145" s="332"/>
      <c r="C145" s="332"/>
      <c r="D145" s="332"/>
      <c r="E145" s="332"/>
      <c r="F145" s="332"/>
      <c r="G145" s="332"/>
      <c r="H145" s="332"/>
      <c r="I145" s="332"/>
      <c r="J145" s="332"/>
      <c r="K145" s="332"/>
      <c r="L145" s="332"/>
      <c r="M145" s="332"/>
      <c r="N145" s="332"/>
      <c r="O145" s="332"/>
      <c r="P145" s="332"/>
      <c r="Q145" s="148">
        <v>1</v>
      </c>
      <c r="R145" s="333"/>
      <c r="S145" s="333"/>
      <c r="T145" s="333"/>
      <c r="U145" s="333"/>
      <c r="V145" s="333"/>
      <c r="W145" s="333"/>
      <c r="X145" s="333"/>
      <c r="Y145" s="333"/>
      <c r="Z145" s="333"/>
      <c r="AA145" s="333"/>
      <c r="AB145" s="333"/>
      <c r="AC145" s="333"/>
      <c r="AD145" s="333"/>
      <c r="AE145" s="333"/>
      <c r="AF145" s="148">
        <v>1</v>
      </c>
      <c r="AG145" s="336"/>
      <c r="AH145" s="336"/>
      <c r="AI145" s="336"/>
      <c r="AJ145" s="336"/>
      <c r="AK145" s="336"/>
      <c r="AL145" s="336"/>
      <c r="AM145" s="336"/>
      <c r="AN145" s="336"/>
      <c r="AO145" s="336"/>
      <c r="AP145" s="336"/>
      <c r="AQ145" s="336"/>
      <c r="AR145" s="336"/>
      <c r="AS145" s="336"/>
      <c r="AT145" s="336"/>
    </row>
    <row r="146" spans="1:46" ht="63" customHeight="1">
      <c r="A146" s="332" t="s">
        <v>2819</v>
      </c>
      <c r="B146" s="332"/>
      <c r="C146" s="332"/>
      <c r="D146" s="332"/>
      <c r="E146" s="332"/>
      <c r="F146" s="332"/>
      <c r="G146" s="332"/>
      <c r="H146" s="332"/>
      <c r="I146" s="332"/>
      <c r="J146" s="332"/>
      <c r="K146" s="332"/>
      <c r="L146" s="332"/>
      <c r="M146" s="332"/>
      <c r="N146" s="332"/>
      <c r="O146" s="332"/>
      <c r="P146" s="332"/>
      <c r="Q146" s="148">
        <v>1</v>
      </c>
      <c r="R146" s="333"/>
      <c r="S146" s="333"/>
      <c r="T146" s="333"/>
      <c r="U146" s="333"/>
      <c r="V146" s="333"/>
      <c r="W146" s="333"/>
      <c r="X146" s="333"/>
      <c r="Y146" s="333"/>
      <c r="Z146" s="333"/>
      <c r="AA146" s="333"/>
      <c r="AB146" s="333"/>
      <c r="AC146" s="333"/>
      <c r="AD146" s="333"/>
      <c r="AE146" s="333"/>
      <c r="AF146" s="148">
        <v>1</v>
      </c>
      <c r="AG146" s="336"/>
      <c r="AH146" s="336"/>
      <c r="AI146" s="336"/>
      <c r="AJ146" s="336"/>
      <c r="AK146" s="336"/>
      <c r="AL146" s="336"/>
      <c r="AM146" s="336"/>
      <c r="AN146" s="336"/>
      <c r="AO146" s="336"/>
      <c r="AP146" s="336"/>
      <c r="AQ146" s="336"/>
      <c r="AR146" s="336"/>
      <c r="AS146" s="336"/>
      <c r="AT146" s="336"/>
    </row>
    <row r="147" spans="1:46" ht="63" customHeight="1">
      <c r="A147" s="332" t="s">
        <v>2820</v>
      </c>
      <c r="B147" s="332"/>
      <c r="C147" s="332"/>
      <c r="D147" s="332"/>
      <c r="E147" s="332"/>
      <c r="F147" s="332"/>
      <c r="G147" s="332"/>
      <c r="H147" s="332"/>
      <c r="I147" s="332"/>
      <c r="J147" s="332"/>
      <c r="K147" s="332"/>
      <c r="L147" s="332"/>
      <c r="M147" s="332"/>
      <c r="N147" s="332"/>
      <c r="O147" s="332"/>
      <c r="P147" s="332"/>
      <c r="Q147" s="148">
        <v>1</v>
      </c>
      <c r="R147" s="333"/>
      <c r="S147" s="333"/>
      <c r="T147" s="333"/>
      <c r="U147" s="333"/>
      <c r="V147" s="333"/>
      <c r="W147" s="333"/>
      <c r="X147" s="333"/>
      <c r="Y147" s="333"/>
      <c r="Z147" s="333"/>
      <c r="AA147" s="333"/>
      <c r="AB147" s="333"/>
      <c r="AC147" s="333"/>
      <c r="AD147" s="333"/>
      <c r="AE147" s="333"/>
      <c r="AF147" s="148">
        <v>1</v>
      </c>
      <c r="AG147" s="336"/>
      <c r="AH147" s="336"/>
      <c r="AI147" s="336"/>
      <c r="AJ147" s="336"/>
      <c r="AK147" s="336"/>
      <c r="AL147" s="336"/>
      <c r="AM147" s="336"/>
      <c r="AN147" s="336"/>
      <c r="AO147" s="336"/>
      <c r="AP147" s="336"/>
      <c r="AQ147" s="336"/>
      <c r="AR147" s="336"/>
      <c r="AS147" s="336"/>
      <c r="AT147" s="336"/>
    </row>
    <row r="148" spans="1:46" ht="63" customHeight="1">
      <c r="A148" s="332" t="s">
        <v>2821</v>
      </c>
      <c r="B148" s="332"/>
      <c r="C148" s="332"/>
      <c r="D148" s="332"/>
      <c r="E148" s="332"/>
      <c r="F148" s="332"/>
      <c r="G148" s="332"/>
      <c r="H148" s="332"/>
      <c r="I148" s="332"/>
      <c r="J148" s="332"/>
      <c r="K148" s="332"/>
      <c r="L148" s="332"/>
      <c r="M148" s="332"/>
      <c r="N148" s="332"/>
      <c r="O148" s="332"/>
      <c r="P148" s="332"/>
      <c r="Q148" s="148">
        <v>1</v>
      </c>
      <c r="R148" s="333"/>
      <c r="S148" s="333"/>
      <c r="T148" s="333"/>
      <c r="U148" s="333"/>
      <c r="V148" s="333"/>
      <c r="W148" s="333"/>
      <c r="X148" s="333"/>
      <c r="Y148" s="333"/>
      <c r="Z148" s="333"/>
      <c r="AA148" s="333"/>
      <c r="AB148" s="333"/>
      <c r="AC148" s="333"/>
      <c r="AD148" s="333"/>
      <c r="AE148" s="333"/>
      <c r="AF148" s="148">
        <v>1</v>
      </c>
      <c r="AG148" s="336"/>
      <c r="AH148" s="336"/>
      <c r="AI148" s="336"/>
      <c r="AJ148" s="336"/>
      <c r="AK148" s="336"/>
      <c r="AL148" s="336"/>
      <c r="AM148" s="336"/>
      <c r="AN148" s="336"/>
      <c r="AO148" s="336"/>
      <c r="AP148" s="336"/>
      <c r="AQ148" s="336"/>
      <c r="AR148" s="336"/>
      <c r="AS148" s="336"/>
      <c r="AT148" s="336"/>
    </row>
    <row r="149" spans="1:46" ht="70.5" customHeight="1">
      <c r="A149" s="332" t="s">
        <v>2822</v>
      </c>
      <c r="B149" s="332"/>
      <c r="C149" s="332"/>
      <c r="D149" s="332"/>
      <c r="E149" s="332"/>
      <c r="F149" s="332"/>
      <c r="G149" s="332"/>
      <c r="H149" s="332"/>
      <c r="I149" s="332"/>
      <c r="J149" s="332"/>
      <c r="K149" s="332"/>
      <c r="L149" s="332"/>
      <c r="M149" s="332"/>
      <c r="N149" s="332"/>
      <c r="O149" s="332"/>
      <c r="P149" s="332"/>
      <c r="Q149" s="148">
        <v>1</v>
      </c>
      <c r="R149" s="333"/>
      <c r="S149" s="333"/>
      <c r="T149" s="333"/>
      <c r="U149" s="333"/>
      <c r="V149" s="333"/>
      <c r="W149" s="333"/>
      <c r="X149" s="333"/>
      <c r="Y149" s="333"/>
      <c r="Z149" s="333"/>
      <c r="AA149" s="333"/>
      <c r="AB149" s="333"/>
      <c r="AC149" s="333"/>
      <c r="AD149" s="333"/>
      <c r="AE149" s="333"/>
      <c r="AF149" s="148">
        <v>1</v>
      </c>
      <c r="AG149" s="336"/>
      <c r="AH149" s="336"/>
      <c r="AI149" s="336"/>
      <c r="AJ149" s="336"/>
      <c r="AK149" s="336"/>
      <c r="AL149" s="336"/>
      <c r="AM149" s="336"/>
      <c r="AN149" s="336"/>
      <c r="AO149" s="336"/>
      <c r="AP149" s="336"/>
      <c r="AQ149" s="336"/>
      <c r="AR149" s="336"/>
      <c r="AS149" s="336"/>
      <c r="AT149" s="336"/>
    </row>
    <row r="150" spans="1:46" ht="93" customHeight="1">
      <c r="A150" s="332" t="s">
        <v>2823</v>
      </c>
      <c r="B150" s="332"/>
      <c r="C150" s="332"/>
      <c r="D150" s="332"/>
      <c r="E150" s="332"/>
      <c r="F150" s="332"/>
      <c r="G150" s="332"/>
      <c r="H150" s="332"/>
      <c r="I150" s="332"/>
      <c r="J150" s="332"/>
      <c r="K150" s="332"/>
      <c r="L150" s="332"/>
      <c r="M150" s="332"/>
      <c r="N150" s="332"/>
      <c r="O150" s="332"/>
      <c r="P150" s="332"/>
      <c r="Q150" s="148">
        <v>1</v>
      </c>
      <c r="R150" s="333"/>
      <c r="S150" s="333"/>
      <c r="T150" s="333"/>
      <c r="U150" s="333"/>
      <c r="V150" s="333"/>
      <c r="W150" s="333"/>
      <c r="X150" s="333"/>
      <c r="Y150" s="333"/>
      <c r="Z150" s="333"/>
      <c r="AA150" s="333"/>
      <c r="AB150" s="333"/>
      <c r="AC150" s="333"/>
      <c r="AD150" s="333"/>
      <c r="AE150" s="333"/>
      <c r="AF150" s="148">
        <v>1</v>
      </c>
      <c r="AG150" s="336"/>
      <c r="AH150" s="336"/>
      <c r="AI150" s="336"/>
      <c r="AJ150" s="336"/>
      <c r="AK150" s="336"/>
      <c r="AL150" s="336"/>
      <c r="AM150" s="336"/>
      <c r="AN150" s="336"/>
      <c r="AO150" s="336"/>
      <c r="AP150" s="336"/>
      <c r="AQ150" s="336"/>
      <c r="AR150" s="336"/>
      <c r="AS150" s="336"/>
      <c r="AT150" s="336"/>
    </row>
    <row r="151" spans="1:46" ht="60" customHeight="1">
      <c r="A151" s="332" t="s">
        <v>2824</v>
      </c>
      <c r="B151" s="332"/>
      <c r="C151" s="332"/>
      <c r="D151" s="332"/>
      <c r="E151" s="332"/>
      <c r="F151" s="332"/>
      <c r="G151" s="332"/>
      <c r="H151" s="332"/>
      <c r="I151" s="332"/>
      <c r="J151" s="332"/>
      <c r="K151" s="332"/>
      <c r="L151" s="332"/>
      <c r="M151" s="332"/>
      <c r="N151" s="332"/>
      <c r="O151" s="332"/>
      <c r="P151" s="332"/>
      <c r="Q151" s="148">
        <v>1</v>
      </c>
      <c r="R151" s="333"/>
      <c r="S151" s="333"/>
      <c r="T151" s="333"/>
      <c r="U151" s="333"/>
      <c r="V151" s="333"/>
      <c r="W151" s="333"/>
      <c r="X151" s="333"/>
      <c r="Y151" s="333"/>
      <c r="Z151" s="333"/>
      <c r="AA151" s="333"/>
      <c r="AB151" s="333"/>
      <c r="AC151" s="333"/>
      <c r="AD151" s="333"/>
      <c r="AE151" s="333"/>
      <c r="AF151" s="148">
        <v>1</v>
      </c>
      <c r="AG151" s="336"/>
      <c r="AH151" s="336"/>
      <c r="AI151" s="336"/>
      <c r="AJ151" s="336"/>
      <c r="AK151" s="336"/>
      <c r="AL151" s="336"/>
      <c r="AM151" s="336"/>
      <c r="AN151" s="336"/>
      <c r="AO151" s="336"/>
      <c r="AP151" s="336"/>
      <c r="AQ151" s="336"/>
      <c r="AR151" s="336"/>
      <c r="AS151" s="336"/>
      <c r="AT151" s="336"/>
    </row>
    <row r="152" spans="1:46" ht="63" customHeight="1">
      <c r="A152" s="332" t="s">
        <v>2825</v>
      </c>
      <c r="B152" s="332"/>
      <c r="C152" s="332"/>
      <c r="D152" s="332"/>
      <c r="E152" s="332"/>
      <c r="F152" s="332"/>
      <c r="G152" s="332"/>
      <c r="H152" s="332"/>
      <c r="I152" s="332"/>
      <c r="J152" s="332"/>
      <c r="K152" s="332"/>
      <c r="L152" s="332"/>
      <c r="M152" s="332"/>
      <c r="N152" s="332"/>
      <c r="O152" s="332"/>
      <c r="P152" s="332"/>
      <c r="Q152" s="148">
        <v>1</v>
      </c>
      <c r="R152" s="333"/>
      <c r="S152" s="333"/>
      <c r="T152" s="333"/>
      <c r="U152" s="333"/>
      <c r="V152" s="333"/>
      <c r="W152" s="333"/>
      <c r="X152" s="333"/>
      <c r="Y152" s="333"/>
      <c r="Z152" s="333"/>
      <c r="AA152" s="333"/>
      <c r="AB152" s="333"/>
      <c r="AC152" s="333"/>
      <c r="AD152" s="333"/>
      <c r="AE152" s="333"/>
      <c r="AF152" s="148">
        <v>1</v>
      </c>
      <c r="AG152" s="336"/>
      <c r="AH152" s="336"/>
      <c r="AI152" s="336"/>
      <c r="AJ152" s="336"/>
      <c r="AK152" s="336"/>
      <c r="AL152" s="336"/>
      <c r="AM152" s="336"/>
      <c r="AN152" s="336"/>
      <c r="AO152" s="336"/>
      <c r="AP152" s="336"/>
      <c r="AQ152" s="336"/>
      <c r="AR152" s="336"/>
      <c r="AS152" s="336"/>
      <c r="AT152" s="336"/>
    </row>
    <row r="153" spans="1:46" ht="63" customHeight="1">
      <c r="A153" s="332" t="s">
        <v>2826</v>
      </c>
      <c r="B153" s="332"/>
      <c r="C153" s="332"/>
      <c r="D153" s="332"/>
      <c r="E153" s="332"/>
      <c r="F153" s="332"/>
      <c r="G153" s="332"/>
      <c r="H153" s="332"/>
      <c r="I153" s="332"/>
      <c r="J153" s="332"/>
      <c r="K153" s="332"/>
      <c r="L153" s="332"/>
      <c r="M153" s="332"/>
      <c r="N153" s="332"/>
      <c r="O153" s="332"/>
      <c r="P153" s="332"/>
      <c r="Q153" s="148">
        <v>1</v>
      </c>
      <c r="R153" s="333"/>
      <c r="S153" s="333"/>
      <c r="T153" s="333"/>
      <c r="U153" s="333"/>
      <c r="V153" s="333"/>
      <c r="W153" s="333"/>
      <c r="X153" s="333"/>
      <c r="Y153" s="333"/>
      <c r="Z153" s="333"/>
      <c r="AA153" s="333"/>
      <c r="AB153" s="333"/>
      <c r="AC153" s="333"/>
      <c r="AD153" s="333"/>
      <c r="AE153" s="333"/>
      <c r="AF153" s="148">
        <v>1</v>
      </c>
      <c r="AG153" s="336"/>
      <c r="AH153" s="336"/>
      <c r="AI153" s="336"/>
      <c r="AJ153" s="336"/>
      <c r="AK153" s="336"/>
      <c r="AL153" s="336"/>
      <c r="AM153" s="336"/>
      <c r="AN153" s="336"/>
      <c r="AO153" s="336"/>
      <c r="AP153" s="336"/>
      <c r="AQ153" s="336"/>
      <c r="AR153" s="336"/>
      <c r="AS153" s="336"/>
      <c r="AT153" s="336"/>
    </row>
    <row r="154" spans="1:46" ht="63" customHeight="1">
      <c r="A154" s="332" t="s">
        <v>2827</v>
      </c>
      <c r="B154" s="332"/>
      <c r="C154" s="332"/>
      <c r="D154" s="332"/>
      <c r="E154" s="332"/>
      <c r="F154" s="332"/>
      <c r="G154" s="332"/>
      <c r="H154" s="332"/>
      <c r="I154" s="332"/>
      <c r="J154" s="332"/>
      <c r="K154" s="332"/>
      <c r="L154" s="332"/>
      <c r="M154" s="332"/>
      <c r="N154" s="332"/>
      <c r="O154" s="332"/>
      <c r="P154" s="332"/>
      <c r="Q154" s="148">
        <v>1</v>
      </c>
      <c r="R154" s="333"/>
      <c r="S154" s="333"/>
      <c r="T154" s="333"/>
      <c r="U154" s="333"/>
      <c r="V154" s="333"/>
      <c r="W154" s="333"/>
      <c r="X154" s="333"/>
      <c r="Y154" s="333"/>
      <c r="Z154" s="333"/>
      <c r="AA154" s="333"/>
      <c r="AB154" s="333"/>
      <c r="AC154" s="333"/>
      <c r="AD154" s="333"/>
      <c r="AE154" s="333"/>
      <c r="AF154" s="148">
        <v>1</v>
      </c>
      <c r="AG154" s="336"/>
      <c r="AH154" s="336"/>
      <c r="AI154" s="336"/>
      <c r="AJ154" s="336"/>
      <c r="AK154" s="336"/>
      <c r="AL154" s="336"/>
      <c r="AM154" s="336"/>
      <c r="AN154" s="336"/>
      <c r="AO154" s="336"/>
      <c r="AP154" s="336"/>
      <c r="AQ154" s="336"/>
      <c r="AR154" s="336"/>
      <c r="AS154" s="336"/>
      <c r="AT154" s="336"/>
    </row>
    <row r="155" spans="1:46" ht="63" customHeight="1">
      <c r="A155" s="332" t="s">
        <v>2828</v>
      </c>
      <c r="B155" s="332"/>
      <c r="C155" s="332"/>
      <c r="D155" s="332"/>
      <c r="E155" s="332"/>
      <c r="F155" s="332"/>
      <c r="G155" s="332"/>
      <c r="H155" s="332"/>
      <c r="I155" s="332"/>
      <c r="J155" s="332"/>
      <c r="K155" s="332"/>
      <c r="L155" s="332"/>
      <c r="M155" s="332"/>
      <c r="N155" s="332"/>
      <c r="O155" s="332"/>
      <c r="P155" s="332"/>
      <c r="Q155" s="148">
        <v>1</v>
      </c>
      <c r="R155" s="333"/>
      <c r="S155" s="333"/>
      <c r="T155" s="333"/>
      <c r="U155" s="333"/>
      <c r="V155" s="333"/>
      <c r="W155" s="333"/>
      <c r="X155" s="333"/>
      <c r="Y155" s="333"/>
      <c r="Z155" s="333"/>
      <c r="AA155" s="333"/>
      <c r="AB155" s="333"/>
      <c r="AC155" s="333"/>
      <c r="AD155" s="333"/>
      <c r="AE155" s="333"/>
      <c r="AF155" s="148">
        <v>1</v>
      </c>
      <c r="AG155" s="336"/>
      <c r="AH155" s="336"/>
      <c r="AI155" s="336"/>
      <c r="AJ155" s="336"/>
      <c r="AK155" s="336"/>
      <c r="AL155" s="336"/>
      <c r="AM155" s="336"/>
      <c r="AN155" s="336"/>
      <c r="AO155" s="336"/>
      <c r="AP155" s="336"/>
      <c r="AQ155" s="336"/>
      <c r="AR155" s="336"/>
      <c r="AS155" s="336"/>
      <c r="AT155" s="336"/>
    </row>
    <row r="156" spans="1:46" ht="18" customHeight="1" thickTop="1" thickBot="1">
      <c r="Q156" s="25"/>
      <c r="AF156" s="25"/>
    </row>
    <row r="157" spans="1:46" ht="18" customHeight="1" thickTop="1" thickBot="1">
      <c r="A157" s="342" t="s">
        <v>79</v>
      </c>
      <c r="B157" s="342"/>
      <c r="C157" s="342"/>
      <c r="D157" s="342"/>
      <c r="E157" s="342"/>
      <c r="F157" s="342"/>
      <c r="G157" s="342"/>
      <c r="H157" s="342"/>
      <c r="I157" s="342"/>
      <c r="J157" s="342"/>
      <c r="K157" s="342"/>
      <c r="L157" s="342"/>
      <c r="M157" s="342"/>
      <c r="N157" s="342"/>
      <c r="O157" s="342"/>
      <c r="P157" s="342"/>
      <c r="Q157" s="150" t="s">
        <v>67</v>
      </c>
      <c r="R157" s="343" t="s">
        <v>68</v>
      </c>
      <c r="S157" s="343"/>
      <c r="T157" s="343"/>
      <c r="U157" s="343"/>
      <c r="V157" s="343"/>
      <c r="W157" s="343"/>
      <c r="X157" s="343"/>
      <c r="Y157" s="343"/>
      <c r="Z157" s="343"/>
      <c r="AA157" s="343"/>
      <c r="AB157" s="343"/>
      <c r="AC157" s="343"/>
      <c r="AD157" s="343"/>
      <c r="AE157" s="343"/>
      <c r="AF157" s="151" t="s">
        <v>67</v>
      </c>
      <c r="AG157" s="344" t="s">
        <v>8</v>
      </c>
      <c r="AH157" s="344"/>
      <c r="AI157" s="344"/>
      <c r="AJ157" s="344"/>
      <c r="AK157" s="344"/>
      <c r="AL157" s="344"/>
      <c r="AM157" s="344"/>
      <c r="AN157" s="344"/>
      <c r="AO157" s="344"/>
      <c r="AP157" s="344"/>
      <c r="AQ157" s="344"/>
      <c r="AR157" s="344"/>
      <c r="AS157" s="344"/>
      <c r="AT157" s="344"/>
    </row>
    <row r="158" spans="1:46" ht="63" customHeight="1">
      <c r="A158" s="332" t="s">
        <v>2829</v>
      </c>
      <c r="B158" s="332"/>
      <c r="C158" s="332"/>
      <c r="D158" s="332"/>
      <c r="E158" s="332"/>
      <c r="F158" s="332"/>
      <c r="G158" s="332"/>
      <c r="H158" s="332"/>
      <c r="I158" s="332"/>
      <c r="J158" s="332"/>
      <c r="K158" s="332"/>
      <c r="L158" s="332"/>
      <c r="M158" s="332"/>
      <c r="N158" s="332"/>
      <c r="O158" s="332"/>
      <c r="P158" s="332"/>
      <c r="Q158" s="148">
        <v>2</v>
      </c>
      <c r="R158" s="333"/>
      <c r="S158" s="333"/>
      <c r="T158" s="333"/>
      <c r="U158" s="333"/>
      <c r="V158" s="333"/>
      <c r="W158" s="333"/>
      <c r="X158" s="333"/>
      <c r="Y158" s="333"/>
      <c r="Z158" s="333"/>
      <c r="AA158" s="333"/>
      <c r="AB158" s="333"/>
      <c r="AC158" s="333"/>
      <c r="AD158" s="333"/>
      <c r="AE158" s="333"/>
      <c r="AF158" s="148">
        <v>2</v>
      </c>
      <c r="AG158" s="336"/>
      <c r="AH158" s="336"/>
      <c r="AI158" s="336"/>
      <c r="AJ158" s="336"/>
      <c r="AK158" s="336"/>
      <c r="AL158" s="336"/>
      <c r="AM158" s="336"/>
      <c r="AN158" s="336"/>
      <c r="AO158" s="336"/>
      <c r="AP158" s="336"/>
      <c r="AQ158" s="336"/>
      <c r="AR158" s="336"/>
      <c r="AS158" s="336"/>
      <c r="AT158" s="336"/>
    </row>
    <row r="159" spans="1:46" ht="63" customHeight="1">
      <c r="A159" s="332" t="s">
        <v>2830</v>
      </c>
      <c r="B159" s="332"/>
      <c r="C159" s="332"/>
      <c r="D159" s="332"/>
      <c r="E159" s="332"/>
      <c r="F159" s="332"/>
      <c r="G159" s="332"/>
      <c r="H159" s="332"/>
      <c r="I159" s="332"/>
      <c r="J159" s="332"/>
      <c r="K159" s="332"/>
      <c r="L159" s="332"/>
      <c r="M159" s="332"/>
      <c r="N159" s="332"/>
      <c r="O159" s="332"/>
      <c r="P159" s="332"/>
      <c r="Q159" s="148">
        <v>2</v>
      </c>
      <c r="R159" s="333"/>
      <c r="S159" s="333"/>
      <c r="T159" s="333"/>
      <c r="U159" s="333"/>
      <c r="V159" s="333"/>
      <c r="W159" s="333"/>
      <c r="X159" s="333"/>
      <c r="Y159" s="333"/>
      <c r="Z159" s="333"/>
      <c r="AA159" s="333"/>
      <c r="AB159" s="333"/>
      <c r="AC159" s="333"/>
      <c r="AD159" s="333"/>
      <c r="AE159" s="333"/>
      <c r="AF159" s="148">
        <v>2</v>
      </c>
      <c r="AG159" s="336"/>
      <c r="AH159" s="336"/>
      <c r="AI159" s="336"/>
      <c r="AJ159" s="336"/>
      <c r="AK159" s="336"/>
      <c r="AL159" s="336"/>
      <c r="AM159" s="336"/>
      <c r="AN159" s="336"/>
      <c r="AO159" s="336"/>
      <c r="AP159" s="336"/>
      <c r="AQ159" s="336"/>
      <c r="AR159" s="336"/>
      <c r="AS159" s="336"/>
      <c r="AT159" s="336"/>
    </row>
    <row r="160" spans="1:46" ht="63" customHeight="1">
      <c r="A160" s="332" t="s">
        <v>2831</v>
      </c>
      <c r="B160" s="332"/>
      <c r="C160" s="332"/>
      <c r="D160" s="332"/>
      <c r="E160" s="332"/>
      <c r="F160" s="332"/>
      <c r="G160" s="332"/>
      <c r="H160" s="332"/>
      <c r="I160" s="332"/>
      <c r="J160" s="332"/>
      <c r="K160" s="332"/>
      <c r="L160" s="332"/>
      <c r="M160" s="332"/>
      <c r="N160" s="332"/>
      <c r="O160" s="332"/>
      <c r="P160" s="332"/>
      <c r="Q160" s="148">
        <v>1</v>
      </c>
      <c r="R160" s="333" t="s">
        <v>2832</v>
      </c>
      <c r="S160" s="333"/>
      <c r="T160" s="333"/>
      <c r="U160" s="333"/>
      <c r="V160" s="333"/>
      <c r="W160" s="333"/>
      <c r="X160" s="333"/>
      <c r="Y160" s="333"/>
      <c r="Z160" s="333"/>
      <c r="AA160" s="333"/>
      <c r="AB160" s="333"/>
      <c r="AC160" s="333"/>
      <c r="AD160" s="333"/>
      <c r="AE160" s="333"/>
      <c r="AF160" s="148">
        <v>2</v>
      </c>
      <c r="AG160" s="336"/>
      <c r="AH160" s="336"/>
      <c r="AI160" s="336"/>
      <c r="AJ160" s="336"/>
      <c r="AK160" s="336"/>
      <c r="AL160" s="336"/>
      <c r="AM160" s="336"/>
      <c r="AN160" s="336"/>
      <c r="AO160" s="336"/>
      <c r="AP160" s="336"/>
      <c r="AQ160" s="336"/>
      <c r="AR160" s="336"/>
      <c r="AS160" s="336"/>
      <c r="AT160" s="336"/>
    </row>
    <row r="161" spans="1:46" ht="63" customHeight="1">
      <c r="A161" s="332" t="s">
        <v>2833</v>
      </c>
      <c r="B161" s="332"/>
      <c r="C161" s="332"/>
      <c r="D161" s="332"/>
      <c r="E161" s="332"/>
      <c r="F161" s="332"/>
      <c r="G161" s="332"/>
      <c r="H161" s="332"/>
      <c r="I161" s="332"/>
      <c r="J161" s="332"/>
      <c r="K161" s="332"/>
      <c r="L161" s="332"/>
      <c r="M161" s="332"/>
      <c r="N161" s="332"/>
      <c r="O161" s="332"/>
      <c r="P161" s="332"/>
      <c r="Q161" s="148">
        <v>1</v>
      </c>
      <c r="R161" s="333" t="s">
        <v>688</v>
      </c>
      <c r="S161" s="333"/>
      <c r="T161" s="333"/>
      <c r="U161" s="333"/>
      <c r="V161" s="333"/>
      <c r="W161" s="333"/>
      <c r="X161" s="333"/>
      <c r="Y161" s="333"/>
      <c r="Z161" s="333"/>
      <c r="AA161" s="333"/>
      <c r="AB161" s="333"/>
      <c r="AC161" s="333"/>
      <c r="AD161" s="333"/>
      <c r="AE161" s="333"/>
      <c r="AF161" s="148">
        <v>1</v>
      </c>
      <c r="AG161" s="336" t="s">
        <v>688</v>
      </c>
      <c r="AH161" s="336"/>
      <c r="AI161" s="336"/>
      <c r="AJ161" s="336"/>
      <c r="AK161" s="336"/>
      <c r="AL161" s="336"/>
      <c r="AM161" s="336"/>
      <c r="AN161" s="336"/>
      <c r="AO161" s="336"/>
      <c r="AP161" s="336"/>
      <c r="AQ161" s="336"/>
      <c r="AR161" s="336"/>
      <c r="AS161" s="336"/>
      <c r="AT161" s="336"/>
    </row>
    <row r="162" spans="1:46" ht="63" customHeight="1">
      <c r="A162" s="332" t="s">
        <v>2834</v>
      </c>
      <c r="B162" s="332"/>
      <c r="C162" s="332"/>
      <c r="D162" s="332"/>
      <c r="E162" s="332"/>
      <c r="F162" s="332"/>
      <c r="G162" s="332"/>
      <c r="H162" s="332"/>
      <c r="I162" s="332"/>
      <c r="J162" s="332"/>
      <c r="K162" s="332"/>
      <c r="L162" s="332"/>
      <c r="M162" s="332"/>
      <c r="N162" s="332"/>
      <c r="O162" s="332"/>
      <c r="P162" s="332"/>
      <c r="Q162" s="148">
        <v>2</v>
      </c>
      <c r="R162" s="333"/>
      <c r="S162" s="333"/>
      <c r="T162" s="333"/>
      <c r="U162" s="333"/>
      <c r="V162" s="333"/>
      <c r="W162" s="333"/>
      <c r="X162" s="333"/>
      <c r="Y162" s="333"/>
      <c r="Z162" s="333"/>
      <c r="AA162" s="333"/>
      <c r="AB162" s="333"/>
      <c r="AC162" s="333"/>
      <c r="AD162" s="333"/>
      <c r="AE162" s="333"/>
      <c r="AF162" s="148">
        <v>2</v>
      </c>
      <c r="AG162" s="336"/>
      <c r="AH162" s="336"/>
      <c r="AI162" s="336"/>
      <c r="AJ162" s="336"/>
      <c r="AK162" s="336"/>
      <c r="AL162" s="336"/>
      <c r="AM162" s="336"/>
      <c r="AN162" s="336"/>
      <c r="AO162" s="336"/>
      <c r="AP162" s="336"/>
      <c r="AQ162" s="336"/>
      <c r="AR162" s="336"/>
      <c r="AS162" s="336"/>
      <c r="AT162" s="336"/>
    </row>
    <row r="163" spans="1:46" ht="18" customHeight="1" thickTop="1"/>
    <row r="165" spans="1:46" ht="36" customHeight="1">
      <c r="A165" s="266" t="s">
        <v>2835</v>
      </c>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c r="AA165" s="266"/>
      <c r="AB165" s="266"/>
      <c r="AC165" s="266"/>
      <c r="AD165" s="266"/>
      <c r="AE165" s="266"/>
      <c r="AF165" s="75"/>
      <c r="AG165" s="263" t="s">
        <v>64</v>
      </c>
      <c r="AH165" s="263"/>
      <c r="AI165" s="263"/>
      <c r="AJ165" s="263"/>
      <c r="AK165">
        <f>(('Artículo 135 (resumen PI)'!C15*0.8+'Artículo 135 (resumen PI)'!F15*0.2)+('Artículo 135 (resumen PNT)'!C15*0.8+'Artículo 135 (resumen PNT)'!F15*0.2))/2</f>
        <v>71.333333333333343</v>
      </c>
    </row>
    <row r="166" spans="1:46" ht="18" customHeight="1">
      <c r="A166" s="224"/>
      <c r="B166" s="224"/>
      <c r="C166" s="224"/>
      <c r="D166" s="224"/>
      <c r="E166" s="224"/>
      <c r="F166" s="224"/>
      <c r="G166" s="224"/>
      <c r="H166" s="224"/>
      <c r="I166" s="224"/>
      <c r="J166" s="224"/>
      <c r="K166" s="224"/>
      <c r="L166" s="224"/>
      <c r="M166" s="224"/>
      <c r="N166" s="224"/>
      <c r="O166" s="224"/>
      <c r="P166" s="224"/>
      <c r="Q166" s="225"/>
      <c r="R166" s="224"/>
      <c r="S166" s="224"/>
      <c r="T166" s="224"/>
      <c r="U166" s="224"/>
      <c r="V166" s="224"/>
      <c r="W166" s="224"/>
      <c r="X166" s="224"/>
      <c r="Y166" s="224"/>
      <c r="Z166" s="224"/>
      <c r="AA166" s="224"/>
      <c r="AB166" s="224"/>
      <c r="AC166" s="224"/>
      <c r="AD166" s="224"/>
      <c r="AE166" s="224"/>
      <c r="AF166" s="225"/>
      <c r="AG166" s="224"/>
      <c r="AH166" s="224"/>
      <c r="AI166" s="224"/>
      <c r="AJ166" s="224"/>
      <c r="AK166" s="224"/>
      <c r="AL166" s="224"/>
      <c r="AM166" s="224"/>
      <c r="AN166" s="224"/>
      <c r="AO166" s="224"/>
      <c r="AP166" s="224"/>
      <c r="AQ166" s="224"/>
      <c r="AR166" s="224"/>
      <c r="AS166" s="224"/>
      <c r="AT166" s="224"/>
    </row>
    <row r="167" spans="1:46" ht="18" customHeight="1">
      <c r="A167" s="64" t="s">
        <v>65</v>
      </c>
      <c r="B167" s="80"/>
      <c r="C167" s="80"/>
      <c r="D167" s="80"/>
      <c r="E167" s="80"/>
      <c r="F167" s="80"/>
      <c r="G167" s="80"/>
      <c r="H167" s="80"/>
      <c r="I167" s="80"/>
      <c r="J167" s="80"/>
      <c r="K167" s="80"/>
      <c r="L167" s="80"/>
      <c r="M167" s="80"/>
      <c r="N167" s="80"/>
      <c r="O167" s="80"/>
      <c r="P167" s="80"/>
      <c r="Q167" s="23"/>
      <c r="R167" s="80"/>
      <c r="S167" s="80"/>
      <c r="T167" s="80"/>
      <c r="U167" s="80"/>
      <c r="V167" s="80"/>
      <c r="W167" s="80"/>
      <c r="X167" s="80"/>
      <c r="Y167" s="80"/>
      <c r="Z167" s="80"/>
      <c r="AA167" s="80"/>
      <c r="AB167" s="80"/>
      <c r="AC167" s="80"/>
      <c r="AD167" s="80"/>
      <c r="AE167" s="80"/>
      <c r="AF167" s="23"/>
      <c r="AG167" s="80"/>
      <c r="AH167" s="80"/>
      <c r="AI167" s="80"/>
      <c r="AJ167" s="80"/>
      <c r="AK167" s="80"/>
      <c r="AL167" s="80"/>
      <c r="AM167" s="80"/>
      <c r="AN167" s="80"/>
      <c r="AO167" s="80"/>
      <c r="AP167" s="80"/>
      <c r="AQ167" s="80"/>
      <c r="AR167" s="80"/>
      <c r="AS167" s="80"/>
      <c r="AT167" s="80"/>
    </row>
    <row r="169" spans="1:46" ht="69" customHeight="1" thickBot="1">
      <c r="A169" s="347" t="s">
        <v>2764</v>
      </c>
      <c r="B169" s="347"/>
      <c r="C169" s="347"/>
      <c r="D169" s="347"/>
      <c r="E169" s="347"/>
      <c r="F169" s="347"/>
      <c r="G169" s="347"/>
      <c r="H169" s="347"/>
      <c r="I169" s="347"/>
      <c r="J169" s="347"/>
      <c r="K169" s="347"/>
      <c r="L169" s="347"/>
      <c r="M169" s="347"/>
      <c r="N169" s="347"/>
      <c r="O169" s="347"/>
      <c r="P169" s="347"/>
      <c r="Q169" s="347"/>
      <c r="V169" s="335"/>
      <c r="W169" s="335"/>
      <c r="X169" s="335"/>
      <c r="Y169" s="335"/>
      <c r="Z169" s="335"/>
      <c r="AA169" s="335"/>
      <c r="AB169" s="335"/>
      <c r="AC169" s="335"/>
      <c r="AD169" s="335"/>
      <c r="AE169" s="335"/>
      <c r="AF169" s="75"/>
      <c r="AK169" s="335"/>
      <c r="AL169" s="335"/>
      <c r="AM169" s="335"/>
      <c r="AN169" s="335"/>
      <c r="AO169" s="335"/>
      <c r="AP169" s="335"/>
      <c r="AQ169" s="335"/>
      <c r="AR169" s="335"/>
      <c r="AS169" s="335"/>
      <c r="AT169" s="335"/>
    </row>
    <row r="170" spans="1:46" ht="18" customHeight="1" thickTop="1" thickBot="1">
      <c r="A170" s="329" t="s">
        <v>44</v>
      </c>
      <c r="B170" s="329"/>
      <c r="C170" s="329"/>
      <c r="D170" s="329"/>
      <c r="E170" s="329"/>
      <c r="F170" s="329"/>
      <c r="G170" s="329"/>
      <c r="H170" s="329"/>
      <c r="I170" s="329"/>
      <c r="J170" s="329"/>
      <c r="K170" s="329"/>
      <c r="L170" s="329"/>
      <c r="M170" s="329"/>
      <c r="N170" s="329"/>
      <c r="O170" s="329"/>
      <c r="P170" s="329"/>
      <c r="Q170" s="146" t="s">
        <v>67</v>
      </c>
      <c r="R170" s="330" t="s">
        <v>68</v>
      </c>
      <c r="S170" s="330"/>
      <c r="T170" s="330"/>
      <c r="U170" s="330"/>
      <c r="V170" s="330"/>
      <c r="W170" s="330"/>
      <c r="X170" s="330"/>
      <c r="Y170" s="330"/>
      <c r="Z170" s="330"/>
      <c r="AA170" s="330"/>
      <c r="AB170" s="330"/>
      <c r="AC170" s="330"/>
      <c r="AD170" s="330"/>
      <c r="AE170" s="330"/>
      <c r="AF170" s="147" t="s">
        <v>67</v>
      </c>
      <c r="AG170" s="331" t="s">
        <v>8</v>
      </c>
      <c r="AH170" s="331"/>
      <c r="AI170" s="331"/>
      <c r="AJ170" s="331"/>
      <c r="AK170" s="331"/>
      <c r="AL170" s="331"/>
      <c r="AM170" s="331"/>
      <c r="AN170" s="331"/>
      <c r="AO170" s="331"/>
      <c r="AP170" s="331"/>
      <c r="AQ170" s="331"/>
      <c r="AR170" s="331"/>
      <c r="AS170" s="331"/>
      <c r="AT170" s="331"/>
    </row>
    <row r="171" spans="1:46" ht="61.5" customHeight="1">
      <c r="A171" s="332" t="s">
        <v>2726</v>
      </c>
      <c r="B171" s="332"/>
      <c r="C171" s="332"/>
      <c r="D171" s="332"/>
      <c r="E171" s="332"/>
      <c r="F171" s="332"/>
      <c r="G171" s="332"/>
      <c r="H171" s="332"/>
      <c r="I171" s="332"/>
      <c r="J171" s="332"/>
      <c r="K171" s="332"/>
      <c r="L171" s="332"/>
      <c r="M171" s="332"/>
      <c r="N171" s="332"/>
      <c r="O171" s="332"/>
      <c r="P171" s="332"/>
      <c r="Q171" s="148">
        <v>2</v>
      </c>
      <c r="R171" s="333"/>
      <c r="S171" s="333"/>
      <c r="T171" s="333"/>
      <c r="U171" s="333"/>
      <c r="V171" s="333"/>
      <c r="W171" s="333"/>
      <c r="X171" s="333"/>
      <c r="Y171" s="333"/>
      <c r="Z171" s="333"/>
      <c r="AA171" s="333"/>
      <c r="AB171" s="333"/>
      <c r="AC171" s="333"/>
      <c r="AD171" s="333"/>
      <c r="AE171" s="333"/>
      <c r="AF171" s="148">
        <v>2</v>
      </c>
      <c r="AG171" s="333"/>
      <c r="AH171" s="333"/>
      <c r="AI171" s="333"/>
      <c r="AJ171" s="333"/>
      <c r="AK171" s="333"/>
      <c r="AL171" s="333"/>
      <c r="AM171" s="333"/>
      <c r="AN171" s="333"/>
      <c r="AO171" s="333"/>
      <c r="AP171" s="333"/>
      <c r="AQ171" s="333"/>
      <c r="AR171" s="333"/>
      <c r="AS171" s="333"/>
      <c r="AT171" s="333"/>
    </row>
    <row r="172" spans="1:46" ht="63" customHeight="1">
      <c r="A172" s="332" t="s">
        <v>2727</v>
      </c>
      <c r="B172" s="332"/>
      <c r="C172" s="332"/>
      <c r="D172" s="332"/>
      <c r="E172" s="332"/>
      <c r="F172" s="332"/>
      <c r="G172" s="332"/>
      <c r="H172" s="332"/>
      <c r="I172" s="332"/>
      <c r="J172" s="332"/>
      <c r="K172" s="332"/>
      <c r="L172" s="332"/>
      <c r="M172" s="332"/>
      <c r="N172" s="332"/>
      <c r="O172" s="332"/>
      <c r="P172" s="332"/>
      <c r="Q172" s="148">
        <v>2</v>
      </c>
      <c r="R172" s="333"/>
      <c r="S172" s="333"/>
      <c r="T172" s="333"/>
      <c r="U172" s="333"/>
      <c r="V172" s="333"/>
      <c r="W172" s="333"/>
      <c r="X172" s="333"/>
      <c r="Y172" s="333"/>
      <c r="Z172" s="333"/>
      <c r="AA172" s="333"/>
      <c r="AB172" s="333"/>
      <c r="AC172" s="333"/>
      <c r="AD172" s="333"/>
      <c r="AE172" s="333"/>
      <c r="AF172" s="148">
        <v>2</v>
      </c>
      <c r="AG172" s="340"/>
      <c r="AH172" s="340"/>
      <c r="AI172" s="340"/>
      <c r="AJ172" s="340"/>
      <c r="AK172" s="340"/>
      <c r="AL172" s="340"/>
      <c r="AM172" s="340"/>
      <c r="AN172" s="340"/>
      <c r="AO172" s="340"/>
      <c r="AP172" s="340"/>
      <c r="AQ172" s="340"/>
      <c r="AR172" s="340"/>
      <c r="AS172" s="340"/>
      <c r="AT172" s="340"/>
    </row>
    <row r="173" spans="1:46" ht="63" customHeight="1">
      <c r="A173" s="332" t="s">
        <v>2728</v>
      </c>
      <c r="B173" s="332"/>
      <c r="C173" s="332"/>
      <c r="D173" s="332"/>
      <c r="E173" s="332"/>
      <c r="F173" s="332"/>
      <c r="G173" s="332"/>
      <c r="H173" s="332"/>
      <c r="I173" s="332"/>
      <c r="J173" s="332"/>
      <c r="K173" s="332"/>
      <c r="L173" s="332"/>
      <c r="M173" s="332"/>
      <c r="N173" s="332"/>
      <c r="O173" s="332"/>
      <c r="P173" s="332"/>
      <c r="Q173" s="148">
        <v>1</v>
      </c>
      <c r="R173" s="273" t="s">
        <v>157</v>
      </c>
      <c r="S173" s="274"/>
      <c r="T173" s="274"/>
      <c r="U173" s="274"/>
      <c r="V173" s="274"/>
      <c r="W173" s="274"/>
      <c r="X173" s="274"/>
      <c r="Y173" s="274"/>
      <c r="Z173" s="274"/>
      <c r="AA173" s="274"/>
      <c r="AB173" s="274"/>
      <c r="AC173" s="274"/>
      <c r="AD173" s="274"/>
      <c r="AE173" s="275"/>
      <c r="AF173" s="148">
        <v>1</v>
      </c>
      <c r="AG173" s="273" t="s">
        <v>157</v>
      </c>
      <c r="AH173" s="274"/>
      <c r="AI173" s="274"/>
      <c r="AJ173" s="274"/>
      <c r="AK173" s="274"/>
      <c r="AL173" s="274"/>
      <c r="AM173" s="274"/>
      <c r="AN173" s="274"/>
      <c r="AO173" s="274"/>
      <c r="AP173" s="274"/>
      <c r="AQ173" s="274"/>
      <c r="AR173" s="274"/>
      <c r="AS173" s="274"/>
      <c r="AT173" s="275"/>
    </row>
    <row r="174" spans="1:46" ht="63" customHeight="1">
      <c r="A174" s="332" t="s">
        <v>2729</v>
      </c>
      <c r="B174" s="332"/>
      <c r="C174" s="332"/>
      <c r="D174" s="332"/>
      <c r="E174" s="332"/>
      <c r="F174" s="332"/>
      <c r="G174" s="332"/>
      <c r="H174" s="332"/>
      <c r="I174" s="332"/>
      <c r="J174" s="332"/>
      <c r="K174" s="332"/>
      <c r="L174" s="332"/>
      <c r="M174" s="332"/>
      <c r="N174" s="332"/>
      <c r="O174" s="332"/>
      <c r="P174" s="332"/>
      <c r="Q174" s="148">
        <v>1</v>
      </c>
      <c r="R174" s="333"/>
      <c r="S174" s="333"/>
      <c r="T174" s="333"/>
      <c r="U174" s="333"/>
      <c r="V174" s="333"/>
      <c r="W174" s="333"/>
      <c r="X174" s="333"/>
      <c r="Y174" s="333"/>
      <c r="Z174" s="333"/>
      <c r="AA174" s="333"/>
      <c r="AB174" s="333"/>
      <c r="AC174" s="333"/>
      <c r="AD174" s="333"/>
      <c r="AE174" s="333"/>
      <c r="AF174" s="148">
        <v>1</v>
      </c>
      <c r="AG174" s="336"/>
      <c r="AH174" s="336"/>
      <c r="AI174" s="336"/>
      <c r="AJ174" s="336"/>
      <c r="AK174" s="336"/>
      <c r="AL174" s="336"/>
      <c r="AM174" s="336"/>
      <c r="AN174" s="336"/>
      <c r="AO174" s="336"/>
      <c r="AP174" s="336"/>
      <c r="AQ174" s="336"/>
      <c r="AR174" s="336"/>
      <c r="AS174" s="336"/>
      <c r="AT174" s="336"/>
    </row>
    <row r="175" spans="1:46" ht="63" customHeight="1">
      <c r="A175" s="332" t="s">
        <v>2836</v>
      </c>
      <c r="B175" s="332"/>
      <c r="C175" s="332"/>
      <c r="D175" s="332"/>
      <c r="E175" s="332"/>
      <c r="F175" s="332"/>
      <c r="G175" s="332"/>
      <c r="H175" s="332"/>
      <c r="I175" s="332"/>
      <c r="J175" s="332"/>
      <c r="K175" s="332"/>
      <c r="L175" s="332"/>
      <c r="M175" s="332"/>
      <c r="N175" s="332"/>
      <c r="O175" s="332"/>
      <c r="P175" s="332"/>
      <c r="Q175" s="148">
        <v>1</v>
      </c>
      <c r="R175" s="333"/>
      <c r="S175" s="333"/>
      <c r="T175" s="333"/>
      <c r="U175" s="333"/>
      <c r="V175" s="333"/>
      <c r="W175" s="333"/>
      <c r="X175" s="333"/>
      <c r="Y175" s="333"/>
      <c r="Z175" s="333"/>
      <c r="AA175" s="333"/>
      <c r="AB175" s="333"/>
      <c r="AC175" s="333"/>
      <c r="AD175" s="333"/>
      <c r="AE175" s="333"/>
      <c r="AF175" s="148">
        <v>1</v>
      </c>
      <c r="AG175" s="336"/>
      <c r="AH175" s="336"/>
      <c r="AI175" s="336"/>
      <c r="AJ175" s="336"/>
      <c r="AK175" s="336"/>
      <c r="AL175" s="336"/>
      <c r="AM175" s="336"/>
      <c r="AN175" s="336"/>
      <c r="AO175" s="336"/>
      <c r="AP175" s="336"/>
      <c r="AQ175" s="336"/>
      <c r="AR175" s="336"/>
      <c r="AS175" s="336"/>
      <c r="AT175" s="336"/>
    </row>
    <row r="176" spans="1:46" ht="63" customHeight="1">
      <c r="A176" s="332" t="s">
        <v>2837</v>
      </c>
      <c r="B176" s="332"/>
      <c r="C176" s="332"/>
      <c r="D176" s="332"/>
      <c r="E176" s="332"/>
      <c r="F176" s="332"/>
      <c r="G176" s="332"/>
      <c r="H176" s="332"/>
      <c r="I176" s="332"/>
      <c r="J176" s="332"/>
      <c r="K176" s="332"/>
      <c r="L176" s="332"/>
      <c r="M176" s="332"/>
      <c r="N176" s="332"/>
      <c r="O176" s="332"/>
      <c r="P176" s="332"/>
      <c r="Q176" s="148">
        <v>1</v>
      </c>
      <c r="R176" s="333"/>
      <c r="S176" s="333"/>
      <c r="T176" s="333"/>
      <c r="U176" s="333"/>
      <c r="V176" s="333"/>
      <c r="W176" s="333"/>
      <c r="X176" s="333"/>
      <c r="Y176" s="333"/>
      <c r="Z176" s="333"/>
      <c r="AA176" s="333"/>
      <c r="AB176" s="333"/>
      <c r="AC176" s="333"/>
      <c r="AD176" s="333"/>
      <c r="AE176" s="333"/>
      <c r="AF176" s="148">
        <v>1</v>
      </c>
      <c r="AG176" s="336"/>
      <c r="AH176" s="336"/>
      <c r="AI176" s="336"/>
      <c r="AJ176" s="336"/>
      <c r="AK176" s="336"/>
      <c r="AL176" s="336"/>
      <c r="AM176" s="336"/>
      <c r="AN176" s="336"/>
      <c r="AO176" s="336"/>
      <c r="AP176" s="336"/>
      <c r="AQ176" s="336"/>
      <c r="AR176" s="336"/>
      <c r="AS176" s="336"/>
      <c r="AT176" s="336"/>
    </row>
    <row r="177" spans="1:46" ht="18" customHeight="1">
      <c r="Q177" s="25"/>
      <c r="AF177" s="25"/>
    </row>
    <row r="178" spans="1:46" ht="18" customHeight="1">
      <c r="A178" s="342" t="s">
        <v>79</v>
      </c>
      <c r="B178" s="342"/>
      <c r="C178" s="342"/>
      <c r="D178" s="342"/>
      <c r="E178" s="342"/>
      <c r="F178" s="342"/>
      <c r="G178" s="342"/>
      <c r="H178" s="342"/>
      <c r="I178" s="342"/>
      <c r="J178" s="342"/>
      <c r="K178" s="342"/>
      <c r="L178" s="342"/>
      <c r="M178" s="342"/>
      <c r="N178" s="342"/>
      <c r="O178" s="342"/>
      <c r="P178" s="342"/>
      <c r="Q178" s="150" t="s">
        <v>67</v>
      </c>
      <c r="R178" s="343" t="s">
        <v>68</v>
      </c>
      <c r="S178" s="343"/>
      <c r="T178" s="343"/>
      <c r="U178" s="343"/>
      <c r="V178" s="343"/>
      <c r="W178" s="343"/>
      <c r="X178" s="343"/>
      <c r="Y178" s="343"/>
      <c r="Z178" s="343"/>
      <c r="AA178" s="343"/>
      <c r="AB178" s="343"/>
      <c r="AC178" s="343"/>
      <c r="AD178" s="343"/>
      <c r="AE178" s="343"/>
      <c r="AF178" s="151" t="s">
        <v>67</v>
      </c>
      <c r="AG178" s="344" t="s">
        <v>8</v>
      </c>
      <c r="AH178" s="344"/>
      <c r="AI178" s="344"/>
      <c r="AJ178" s="344"/>
      <c r="AK178" s="344"/>
      <c r="AL178" s="344"/>
      <c r="AM178" s="344"/>
      <c r="AN178" s="344"/>
      <c r="AO178" s="344"/>
      <c r="AP178" s="344"/>
      <c r="AQ178" s="344"/>
      <c r="AR178" s="344"/>
      <c r="AS178" s="344"/>
      <c r="AT178" s="344"/>
    </row>
    <row r="179" spans="1:46" ht="63" customHeight="1">
      <c r="A179" s="332" t="s">
        <v>2838</v>
      </c>
      <c r="B179" s="332"/>
      <c r="C179" s="332"/>
      <c r="D179" s="332"/>
      <c r="E179" s="332"/>
      <c r="F179" s="332"/>
      <c r="G179" s="332"/>
      <c r="H179" s="332"/>
      <c r="I179" s="332"/>
      <c r="J179" s="332"/>
      <c r="K179" s="332"/>
      <c r="L179" s="332"/>
      <c r="M179" s="332"/>
      <c r="N179" s="332"/>
      <c r="O179" s="332"/>
      <c r="P179" s="332"/>
      <c r="Q179" s="148">
        <v>2</v>
      </c>
      <c r="R179" s="333"/>
      <c r="S179" s="333"/>
      <c r="T179" s="333"/>
      <c r="U179" s="333"/>
      <c r="V179" s="333"/>
      <c r="W179" s="333"/>
      <c r="X179" s="333"/>
      <c r="Y179" s="333"/>
      <c r="Z179" s="333"/>
      <c r="AA179" s="333"/>
      <c r="AB179" s="333"/>
      <c r="AC179" s="333"/>
      <c r="AD179" s="333"/>
      <c r="AE179" s="333"/>
      <c r="AF179" s="148">
        <v>2</v>
      </c>
      <c r="AG179" s="333"/>
      <c r="AH179" s="333"/>
      <c r="AI179" s="333"/>
      <c r="AJ179" s="333"/>
      <c r="AK179" s="333"/>
      <c r="AL179" s="333"/>
      <c r="AM179" s="333"/>
      <c r="AN179" s="333"/>
      <c r="AO179" s="333"/>
      <c r="AP179" s="333"/>
      <c r="AQ179" s="333"/>
      <c r="AR179" s="333"/>
      <c r="AS179" s="333"/>
      <c r="AT179" s="333"/>
    </row>
    <row r="180" spans="1:46" ht="63" customHeight="1">
      <c r="A180" s="332" t="s">
        <v>2839</v>
      </c>
      <c r="B180" s="332"/>
      <c r="C180" s="332"/>
      <c r="D180" s="332"/>
      <c r="E180" s="332"/>
      <c r="F180" s="332"/>
      <c r="G180" s="332"/>
      <c r="H180" s="332"/>
      <c r="I180" s="332"/>
      <c r="J180" s="332"/>
      <c r="K180" s="332"/>
      <c r="L180" s="332"/>
      <c r="M180" s="332"/>
      <c r="N180" s="332"/>
      <c r="O180" s="332"/>
      <c r="P180" s="332"/>
      <c r="Q180" s="148">
        <v>2</v>
      </c>
      <c r="R180" s="333"/>
      <c r="S180" s="333"/>
      <c r="T180" s="333"/>
      <c r="U180" s="333"/>
      <c r="V180" s="333"/>
      <c r="W180" s="333"/>
      <c r="X180" s="333"/>
      <c r="Y180" s="333"/>
      <c r="Z180" s="333"/>
      <c r="AA180" s="333"/>
      <c r="AB180" s="333"/>
      <c r="AC180" s="333"/>
      <c r="AD180" s="333"/>
      <c r="AE180" s="333"/>
      <c r="AF180" s="148">
        <v>2</v>
      </c>
      <c r="AG180" s="340"/>
      <c r="AH180" s="340"/>
      <c r="AI180" s="340"/>
      <c r="AJ180" s="340"/>
      <c r="AK180" s="340"/>
      <c r="AL180" s="340"/>
      <c r="AM180" s="340"/>
      <c r="AN180" s="340"/>
      <c r="AO180" s="340"/>
      <c r="AP180" s="340"/>
      <c r="AQ180" s="340"/>
      <c r="AR180" s="340"/>
      <c r="AS180" s="340"/>
      <c r="AT180" s="340"/>
    </row>
    <row r="181" spans="1:46" ht="63" customHeight="1">
      <c r="A181" s="332" t="s">
        <v>2840</v>
      </c>
      <c r="B181" s="332"/>
      <c r="C181" s="332"/>
      <c r="D181" s="332"/>
      <c r="E181" s="332"/>
      <c r="F181" s="332"/>
      <c r="G181" s="332"/>
      <c r="H181" s="332"/>
      <c r="I181" s="332"/>
      <c r="J181" s="332"/>
      <c r="K181" s="332"/>
      <c r="L181" s="332"/>
      <c r="M181" s="332"/>
      <c r="N181" s="332"/>
      <c r="O181" s="332"/>
      <c r="P181" s="332"/>
      <c r="Q181" s="148">
        <v>2</v>
      </c>
      <c r="R181" s="333"/>
      <c r="S181" s="333"/>
      <c r="T181" s="333"/>
      <c r="U181" s="333"/>
      <c r="V181" s="333"/>
      <c r="W181" s="333"/>
      <c r="X181" s="333"/>
      <c r="Y181" s="333"/>
      <c r="Z181" s="333"/>
      <c r="AA181" s="333"/>
      <c r="AB181" s="333"/>
      <c r="AC181" s="333"/>
      <c r="AD181" s="333"/>
      <c r="AE181" s="333"/>
      <c r="AF181" s="148">
        <v>2</v>
      </c>
      <c r="AG181" s="333"/>
      <c r="AH181" s="333"/>
      <c r="AI181" s="333"/>
      <c r="AJ181" s="333"/>
      <c r="AK181" s="333"/>
      <c r="AL181" s="333"/>
      <c r="AM181" s="333"/>
      <c r="AN181" s="333"/>
      <c r="AO181" s="333"/>
      <c r="AP181" s="333"/>
      <c r="AQ181" s="333"/>
      <c r="AR181" s="333"/>
      <c r="AS181" s="333"/>
      <c r="AT181" s="333"/>
    </row>
    <row r="182" spans="1:46" ht="63" customHeight="1">
      <c r="A182" s="332" t="s">
        <v>2841</v>
      </c>
      <c r="B182" s="332"/>
      <c r="C182" s="332"/>
      <c r="D182" s="332"/>
      <c r="E182" s="332"/>
      <c r="F182" s="332"/>
      <c r="G182" s="332"/>
      <c r="H182" s="332"/>
      <c r="I182" s="332"/>
      <c r="J182" s="332"/>
      <c r="K182" s="332"/>
      <c r="L182" s="332"/>
      <c r="M182" s="332"/>
      <c r="N182" s="332"/>
      <c r="O182" s="332"/>
      <c r="P182" s="332"/>
      <c r="Q182" s="148">
        <v>1</v>
      </c>
      <c r="R182" s="273" t="s">
        <v>157</v>
      </c>
      <c r="S182" s="274"/>
      <c r="T182" s="274"/>
      <c r="U182" s="274"/>
      <c r="V182" s="274"/>
      <c r="W182" s="274"/>
      <c r="X182" s="274"/>
      <c r="Y182" s="274"/>
      <c r="Z182" s="274"/>
      <c r="AA182" s="274"/>
      <c r="AB182" s="274"/>
      <c r="AC182" s="274"/>
      <c r="AD182" s="274"/>
      <c r="AE182" s="275"/>
      <c r="AF182" s="148">
        <v>1</v>
      </c>
      <c r="AG182" s="273" t="s">
        <v>157</v>
      </c>
      <c r="AH182" s="274"/>
      <c r="AI182" s="274"/>
      <c r="AJ182" s="274"/>
      <c r="AK182" s="274"/>
      <c r="AL182" s="274"/>
      <c r="AM182" s="274"/>
      <c r="AN182" s="274"/>
      <c r="AO182" s="274"/>
      <c r="AP182" s="274"/>
      <c r="AQ182" s="274"/>
      <c r="AR182" s="274"/>
      <c r="AS182" s="274"/>
      <c r="AT182" s="275"/>
    </row>
    <row r="183" spans="1:46" ht="63" customHeight="1">
      <c r="A183" s="332" t="s">
        <v>2842</v>
      </c>
      <c r="B183" s="332"/>
      <c r="C183" s="332"/>
      <c r="D183" s="332"/>
      <c r="E183" s="332"/>
      <c r="F183" s="332"/>
      <c r="G183" s="332"/>
      <c r="H183" s="332"/>
      <c r="I183" s="332"/>
      <c r="J183" s="332"/>
      <c r="K183" s="332"/>
      <c r="L183" s="332"/>
      <c r="M183" s="332"/>
      <c r="N183" s="332"/>
      <c r="O183" s="332"/>
      <c r="P183" s="332"/>
      <c r="Q183" s="148">
        <v>2</v>
      </c>
      <c r="R183" s="333"/>
      <c r="S183" s="333"/>
      <c r="T183" s="333"/>
      <c r="U183" s="333"/>
      <c r="V183" s="333"/>
      <c r="W183" s="333"/>
      <c r="X183" s="333"/>
      <c r="Y183" s="333"/>
      <c r="Z183" s="333"/>
      <c r="AA183" s="333"/>
      <c r="AB183" s="333"/>
      <c r="AC183" s="333"/>
      <c r="AD183" s="333"/>
      <c r="AE183" s="333"/>
      <c r="AF183" s="148">
        <v>2</v>
      </c>
      <c r="AG183" s="333"/>
      <c r="AH183" s="333"/>
      <c r="AI183" s="333"/>
      <c r="AJ183" s="333"/>
      <c r="AK183" s="333"/>
      <c r="AL183" s="333"/>
      <c r="AM183" s="333"/>
      <c r="AN183" s="333"/>
      <c r="AO183" s="333"/>
      <c r="AP183" s="333"/>
      <c r="AQ183" s="333"/>
      <c r="AR183" s="333"/>
      <c r="AS183" s="333"/>
      <c r="AT183" s="333"/>
    </row>
    <row r="186" spans="1:46" ht="41.25" customHeight="1">
      <c r="A186" s="266" t="s">
        <v>2843</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75"/>
      <c r="AG186" s="263" t="s">
        <v>64</v>
      </c>
      <c r="AH186" s="263"/>
      <c r="AI186" s="263"/>
      <c r="AJ186" s="263"/>
      <c r="AK186">
        <f>(('Artículo 135 (resumen PI)'!C16*0.8+'Artículo 135 (resumen PI)'!F16*0.2)+('Artículo 135 (resumen PNT)'!C16*0.8+'Artículo 135 (resumen PNT)'!F16*0.2))/2</f>
        <v>100</v>
      </c>
    </row>
    <row r="187" spans="1:46" ht="18" customHeight="1">
      <c r="A187" s="224"/>
      <c r="B187" s="224"/>
      <c r="C187" s="224"/>
      <c r="D187" s="224"/>
      <c r="E187" s="224"/>
      <c r="F187" s="224"/>
      <c r="G187" s="224"/>
      <c r="H187" s="224"/>
      <c r="I187" s="224"/>
      <c r="J187" s="224"/>
      <c r="K187" s="224"/>
      <c r="L187" s="224"/>
      <c r="M187" s="224"/>
      <c r="N187" s="224"/>
      <c r="O187" s="224"/>
      <c r="P187" s="224"/>
      <c r="Q187" s="225"/>
      <c r="R187" s="224"/>
      <c r="S187" s="224"/>
      <c r="T187" s="224"/>
      <c r="U187" s="224"/>
      <c r="V187" s="224"/>
      <c r="W187" s="224"/>
      <c r="X187" s="224"/>
      <c r="Y187" s="224"/>
      <c r="Z187" s="224"/>
      <c r="AA187" s="224"/>
      <c r="AB187" s="224"/>
      <c r="AC187" s="224"/>
      <c r="AD187" s="224"/>
      <c r="AE187" s="224"/>
      <c r="AF187" s="225"/>
      <c r="AG187" s="224"/>
      <c r="AH187" s="224"/>
      <c r="AI187" s="224"/>
      <c r="AJ187" s="224"/>
      <c r="AK187" s="224"/>
      <c r="AL187" s="224"/>
      <c r="AM187" s="224"/>
      <c r="AN187" s="224"/>
      <c r="AO187" s="224"/>
      <c r="AP187" s="224"/>
      <c r="AQ187" s="224"/>
      <c r="AR187" s="224"/>
      <c r="AS187" s="224"/>
      <c r="AT187" s="224"/>
    </row>
    <row r="188" spans="1:46" ht="15.75">
      <c r="A188" s="64" t="s">
        <v>65</v>
      </c>
      <c r="B188" s="80"/>
      <c r="C188" s="80"/>
      <c r="D188" s="80"/>
      <c r="E188" s="80"/>
      <c r="F188" s="80"/>
      <c r="G188" s="80"/>
      <c r="H188" s="80"/>
      <c r="I188" s="80"/>
      <c r="J188" s="80"/>
      <c r="K188" s="80"/>
      <c r="L188" s="80"/>
      <c r="M188" s="80"/>
      <c r="N188" s="80"/>
      <c r="O188" s="80"/>
      <c r="P188" s="80"/>
      <c r="Q188" s="23"/>
      <c r="R188" s="80"/>
      <c r="S188" s="80"/>
      <c r="T188" s="80"/>
      <c r="U188" s="80"/>
      <c r="V188" s="80"/>
      <c r="W188" s="80"/>
      <c r="X188" s="80"/>
      <c r="Y188" s="80"/>
      <c r="Z188" s="80"/>
      <c r="AA188" s="80"/>
      <c r="AB188" s="80"/>
      <c r="AC188" s="80"/>
      <c r="AD188" s="80"/>
      <c r="AE188" s="80"/>
      <c r="AF188" s="23"/>
      <c r="AG188" s="80"/>
      <c r="AH188" s="80"/>
      <c r="AI188" s="80"/>
      <c r="AJ188" s="80"/>
      <c r="AK188" s="80"/>
      <c r="AL188" s="80"/>
      <c r="AM188" s="80"/>
      <c r="AN188" s="80"/>
      <c r="AO188" s="80"/>
      <c r="AP188" s="80"/>
      <c r="AQ188" s="80"/>
      <c r="AR188" s="80"/>
      <c r="AS188" s="80"/>
      <c r="AT188" s="80"/>
    </row>
    <row r="190" spans="1:46" ht="130.5" customHeight="1" thickBot="1">
      <c r="A190" s="347" t="s">
        <v>2844</v>
      </c>
      <c r="B190" s="347"/>
      <c r="C190" s="347"/>
      <c r="D190" s="347"/>
      <c r="E190" s="347"/>
      <c r="F190" s="347"/>
      <c r="G190" s="347"/>
      <c r="H190" s="347"/>
      <c r="I190" s="347"/>
      <c r="J190" s="347"/>
      <c r="K190" s="347"/>
      <c r="L190" s="347"/>
      <c r="M190" s="347"/>
      <c r="N190" s="347"/>
      <c r="O190" s="347"/>
      <c r="P190" s="347"/>
      <c r="Q190" s="347"/>
      <c r="V190" s="335"/>
      <c r="W190" s="335"/>
      <c r="X190" s="335"/>
      <c r="Y190" s="335"/>
      <c r="Z190" s="335"/>
      <c r="AA190" s="335"/>
      <c r="AB190" s="335"/>
      <c r="AC190" s="335"/>
      <c r="AD190" s="335"/>
      <c r="AE190" s="335"/>
      <c r="AF190" s="75"/>
      <c r="AK190" s="335"/>
      <c r="AL190" s="335"/>
      <c r="AM190" s="335"/>
      <c r="AN190" s="335"/>
      <c r="AO190" s="335"/>
      <c r="AP190" s="335"/>
      <c r="AQ190" s="335"/>
      <c r="AR190" s="335"/>
      <c r="AS190" s="335"/>
      <c r="AT190" s="335"/>
    </row>
    <row r="191" spans="1:46" ht="18" customHeight="1" thickTop="1" thickBot="1">
      <c r="A191" s="329" t="s">
        <v>44</v>
      </c>
      <c r="B191" s="329"/>
      <c r="C191" s="329"/>
      <c r="D191" s="329"/>
      <c r="E191" s="329"/>
      <c r="F191" s="329"/>
      <c r="G191" s="329"/>
      <c r="H191" s="329"/>
      <c r="I191" s="329"/>
      <c r="J191" s="329"/>
      <c r="K191" s="329"/>
      <c r="L191" s="329"/>
      <c r="M191" s="329"/>
      <c r="N191" s="329"/>
      <c r="O191" s="329"/>
      <c r="P191" s="329"/>
      <c r="Q191" s="146" t="s">
        <v>67</v>
      </c>
      <c r="R191" s="330" t="s">
        <v>68</v>
      </c>
      <c r="S191" s="330"/>
      <c r="T191" s="330"/>
      <c r="U191" s="330"/>
      <c r="V191" s="330"/>
      <c r="W191" s="330"/>
      <c r="X191" s="330"/>
      <c r="Y191" s="330"/>
      <c r="Z191" s="330"/>
      <c r="AA191" s="330"/>
      <c r="AB191" s="330"/>
      <c r="AC191" s="330"/>
      <c r="AD191" s="330"/>
      <c r="AE191" s="330"/>
      <c r="AF191" s="147" t="s">
        <v>67</v>
      </c>
      <c r="AG191" s="331" t="s">
        <v>8</v>
      </c>
      <c r="AH191" s="331"/>
      <c r="AI191" s="331"/>
      <c r="AJ191" s="331"/>
      <c r="AK191" s="331"/>
      <c r="AL191" s="331"/>
      <c r="AM191" s="331"/>
      <c r="AN191" s="331"/>
      <c r="AO191" s="331"/>
      <c r="AP191" s="331"/>
      <c r="AQ191" s="331"/>
      <c r="AR191" s="331"/>
      <c r="AS191" s="331"/>
      <c r="AT191" s="331"/>
    </row>
    <row r="192" spans="1:46" ht="57.75" customHeight="1">
      <c r="A192" s="332" t="s">
        <v>2845</v>
      </c>
      <c r="B192" s="332"/>
      <c r="C192" s="332"/>
      <c r="D192" s="332"/>
      <c r="E192" s="332"/>
      <c r="F192" s="332"/>
      <c r="G192" s="332"/>
      <c r="H192" s="332"/>
      <c r="I192" s="332"/>
      <c r="J192" s="332"/>
      <c r="K192" s="332"/>
      <c r="L192" s="332"/>
      <c r="M192" s="332"/>
      <c r="N192" s="332"/>
      <c r="O192" s="332"/>
      <c r="P192" s="332"/>
      <c r="Q192" s="148">
        <v>2</v>
      </c>
      <c r="R192" s="333"/>
      <c r="S192" s="333"/>
      <c r="T192" s="333"/>
      <c r="U192" s="333"/>
      <c r="V192" s="333"/>
      <c r="W192" s="333"/>
      <c r="X192" s="333"/>
      <c r="Y192" s="333"/>
      <c r="Z192" s="333"/>
      <c r="AA192" s="333"/>
      <c r="AB192" s="333"/>
      <c r="AC192" s="333"/>
      <c r="AD192" s="333"/>
      <c r="AE192" s="333"/>
      <c r="AF192" s="148">
        <v>2</v>
      </c>
      <c r="AG192" s="333"/>
      <c r="AH192" s="333"/>
      <c r="AI192" s="333"/>
      <c r="AJ192" s="333"/>
      <c r="AK192" s="333"/>
      <c r="AL192" s="333"/>
      <c r="AM192" s="333"/>
      <c r="AN192" s="333"/>
      <c r="AO192" s="333"/>
      <c r="AP192" s="333"/>
      <c r="AQ192" s="333"/>
      <c r="AR192" s="333"/>
      <c r="AS192" s="333"/>
      <c r="AT192" s="333"/>
    </row>
    <row r="193" spans="1:46" ht="51" customHeight="1">
      <c r="A193" s="332" t="s">
        <v>222</v>
      </c>
      <c r="B193" s="332"/>
      <c r="C193" s="332"/>
      <c r="D193" s="332"/>
      <c r="E193" s="332"/>
      <c r="F193" s="332"/>
      <c r="G193" s="332"/>
      <c r="H193" s="332"/>
      <c r="I193" s="332"/>
      <c r="J193" s="332"/>
      <c r="K193" s="332"/>
      <c r="L193" s="332"/>
      <c r="M193" s="332"/>
      <c r="N193" s="332"/>
      <c r="O193" s="332"/>
      <c r="P193" s="332"/>
      <c r="Q193" s="148">
        <v>2</v>
      </c>
      <c r="R193" s="333"/>
      <c r="S193" s="333"/>
      <c r="T193" s="333"/>
      <c r="U193" s="333"/>
      <c r="V193" s="333"/>
      <c r="W193" s="333"/>
      <c r="X193" s="333"/>
      <c r="Y193" s="333"/>
      <c r="Z193" s="333"/>
      <c r="AA193" s="333"/>
      <c r="AB193" s="333"/>
      <c r="AC193" s="333"/>
      <c r="AD193" s="333"/>
      <c r="AE193" s="333"/>
      <c r="AF193" s="148">
        <v>2</v>
      </c>
      <c r="AG193" s="340"/>
      <c r="AH193" s="340"/>
      <c r="AI193" s="340"/>
      <c r="AJ193" s="340"/>
      <c r="AK193" s="340"/>
      <c r="AL193" s="340"/>
      <c r="AM193" s="340"/>
      <c r="AN193" s="340"/>
      <c r="AO193" s="340"/>
      <c r="AP193" s="340"/>
      <c r="AQ193" s="340"/>
      <c r="AR193" s="340"/>
      <c r="AS193" s="340"/>
      <c r="AT193" s="340"/>
    </row>
    <row r="194" spans="1:46" ht="54.75" customHeight="1">
      <c r="A194" s="332" t="s">
        <v>2728</v>
      </c>
      <c r="B194" s="332"/>
      <c r="C194" s="332"/>
      <c r="D194" s="332"/>
      <c r="E194" s="332"/>
      <c r="F194" s="332"/>
      <c r="G194" s="332"/>
      <c r="H194" s="332"/>
      <c r="I194" s="332"/>
      <c r="J194" s="332"/>
      <c r="K194" s="332"/>
      <c r="L194" s="332"/>
      <c r="M194" s="332"/>
      <c r="N194" s="332"/>
      <c r="O194" s="332"/>
      <c r="P194" s="332"/>
      <c r="Q194" s="148">
        <v>2</v>
      </c>
      <c r="R194" s="333"/>
      <c r="S194" s="333"/>
      <c r="T194" s="333"/>
      <c r="U194" s="333"/>
      <c r="V194" s="333"/>
      <c r="W194" s="333"/>
      <c r="X194" s="333"/>
      <c r="Y194" s="333"/>
      <c r="Z194" s="333"/>
      <c r="AA194" s="333"/>
      <c r="AB194" s="333"/>
      <c r="AC194" s="333"/>
      <c r="AD194" s="333"/>
      <c r="AE194" s="333"/>
      <c r="AF194" s="148">
        <v>2</v>
      </c>
      <c r="AG194" s="336"/>
      <c r="AH194" s="336"/>
      <c r="AI194" s="336"/>
      <c r="AJ194" s="336"/>
      <c r="AK194" s="336"/>
      <c r="AL194" s="336"/>
      <c r="AM194" s="336"/>
      <c r="AN194" s="336"/>
      <c r="AO194" s="336"/>
      <c r="AP194" s="336"/>
      <c r="AQ194" s="336"/>
      <c r="AR194" s="336"/>
      <c r="AS194" s="336"/>
      <c r="AT194" s="336"/>
    </row>
    <row r="195" spans="1:46" ht="48.75" customHeight="1">
      <c r="A195" s="332" t="s">
        <v>2729</v>
      </c>
      <c r="B195" s="332"/>
      <c r="C195" s="332"/>
      <c r="D195" s="332"/>
      <c r="E195" s="332"/>
      <c r="F195" s="332"/>
      <c r="G195" s="332"/>
      <c r="H195" s="332"/>
      <c r="I195" s="332"/>
      <c r="J195" s="332"/>
      <c r="K195" s="332"/>
      <c r="L195" s="332"/>
      <c r="M195" s="332"/>
      <c r="N195" s="332"/>
      <c r="O195" s="332"/>
      <c r="P195" s="332"/>
      <c r="Q195" s="148">
        <v>2</v>
      </c>
      <c r="R195" s="333"/>
      <c r="S195" s="333"/>
      <c r="T195" s="333"/>
      <c r="U195" s="333"/>
      <c r="V195" s="333"/>
      <c r="W195" s="333"/>
      <c r="X195" s="333"/>
      <c r="Y195" s="333"/>
      <c r="Z195" s="333"/>
      <c r="AA195" s="333"/>
      <c r="AB195" s="333"/>
      <c r="AC195" s="333"/>
      <c r="AD195" s="333"/>
      <c r="AE195" s="333"/>
      <c r="AF195" s="148">
        <v>2</v>
      </c>
      <c r="AG195" s="336"/>
      <c r="AH195" s="336"/>
      <c r="AI195" s="336"/>
      <c r="AJ195" s="336"/>
      <c r="AK195" s="336"/>
      <c r="AL195" s="336"/>
      <c r="AM195" s="336"/>
      <c r="AN195" s="336"/>
      <c r="AO195" s="336"/>
      <c r="AP195" s="336"/>
      <c r="AQ195" s="336"/>
      <c r="AR195" s="336"/>
      <c r="AS195" s="336"/>
      <c r="AT195" s="336"/>
    </row>
    <row r="196" spans="1:46" ht="51" customHeight="1">
      <c r="A196" s="332" t="s">
        <v>2846</v>
      </c>
      <c r="B196" s="332"/>
      <c r="C196" s="332"/>
      <c r="D196" s="332"/>
      <c r="E196" s="332"/>
      <c r="F196" s="332"/>
      <c r="G196" s="332"/>
      <c r="H196" s="332"/>
      <c r="I196" s="332"/>
      <c r="J196" s="332"/>
      <c r="K196" s="332"/>
      <c r="L196" s="332"/>
      <c r="M196" s="332"/>
      <c r="N196" s="332"/>
      <c r="O196" s="332"/>
      <c r="P196" s="332"/>
      <c r="Q196" s="148">
        <v>2</v>
      </c>
      <c r="R196" s="333"/>
      <c r="S196" s="333"/>
      <c r="T196" s="333"/>
      <c r="U196" s="333"/>
      <c r="V196" s="333"/>
      <c r="W196" s="333"/>
      <c r="X196" s="333"/>
      <c r="Y196" s="333"/>
      <c r="Z196" s="333"/>
      <c r="AA196" s="333"/>
      <c r="AB196" s="333"/>
      <c r="AC196" s="333"/>
      <c r="AD196" s="333"/>
      <c r="AE196" s="333"/>
      <c r="AF196" s="148">
        <v>2</v>
      </c>
      <c r="AG196" s="336"/>
      <c r="AH196" s="336"/>
      <c r="AI196" s="336"/>
      <c r="AJ196" s="336"/>
      <c r="AK196" s="336"/>
      <c r="AL196" s="336"/>
      <c r="AM196" s="336"/>
      <c r="AN196" s="336"/>
      <c r="AO196" s="336"/>
      <c r="AP196" s="336"/>
      <c r="AQ196" s="336"/>
      <c r="AR196" s="336"/>
      <c r="AS196" s="336"/>
      <c r="AT196" s="336"/>
    </row>
    <row r="197" spans="1:46" ht="55.5" customHeight="1">
      <c r="A197" s="332" t="s">
        <v>2847</v>
      </c>
      <c r="B197" s="332"/>
      <c r="C197" s="332"/>
      <c r="D197" s="332"/>
      <c r="E197" s="332"/>
      <c r="F197" s="332"/>
      <c r="G197" s="332"/>
      <c r="H197" s="332"/>
      <c r="I197" s="332"/>
      <c r="J197" s="332"/>
      <c r="K197" s="332"/>
      <c r="L197" s="332"/>
      <c r="M197" s="332"/>
      <c r="N197" s="332"/>
      <c r="O197" s="332"/>
      <c r="P197" s="332"/>
      <c r="Q197" s="148">
        <v>2</v>
      </c>
      <c r="R197" s="333"/>
      <c r="S197" s="333"/>
      <c r="T197" s="333"/>
      <c r="U197" s="333"/>
      <c r="V197" s="333"/>
      <c r="W197" s="333"/>
      <c r="X197" s="333"/>
      <c r="Y197" s="333"/>
      <c r="Z197" s="333"/>
      <c r="AA197" s="333"/>
      <c r="AB197" s="333"/>
      <c r="AC197" s="333"/>
      <c r="AD197" s="333"/>
      <c r="AE197" s="333"/>
      <c r="AF197" s="148">
        <v>2</v>
      </c>
      <c r="AG197" s="336"/>
      <c r="AH197" s="336"/>
      <c r="AI197" s="336"/>
      <c r="AJ197" s="336"/>
      <c r="AK197" s="336"/>
      <c r="AL197" s="336"/>
      <c r="AM197" s="336"/>
      <c r="AN197" s="336"/>
      <c r="AO197" s="336"/>
      <c r="AP197" s="336"/>
      <c r="AQ197" s="336"/>
      <c r="AR197" s="336"/>
      <c r="AS197" s="336"/>
      <c r="AT197" s="336"/>
    </row>
    <row r="198" spans="1:46" ht="67.5" customHeight="1">
      <c r="A198" s="332" t="s">
        <v>2848</v>
      </c>
      <c r="B198" s="332"/>
      <c r="C198" s="332"/>
      <c r="D198" s="332"/>
      <c r="E198" s="332"/>
      <c r="F198" s="332"/>
      <c r="G198" s="332"/>
      <c r="H198" s="332"/>
      <c r="I198" s="332"/>
      <c r="J198" s="332"/>
      <c r="K198" s="332"/>
      <c r="L198" s="332"/>
      <c r="M198" s="332"/>
      <c r="N198" s="332"/>
      <c r="O198" s="332"/>
      <c r="P198" s="332"/>
      <c r="Q198" s="148">
        <v>2</v>
      </c>
      <c r="R198" s="333"/>
      <c r="S198" s="333"/>
      <c r="T198" s="333"/>
      <c r="U198" s="333"/>
      <c r="V198" s="333"/>
      <c r="W198" s="333"/>
      <c r="X198" s="333"/>
      <c r="Y198" s="333"/>
      <c r="Z198" s="333"/>
      <c r="AA198" s="333"/>
      <c r="AB198" s="333"/>
      <c r="AC198" s="333"/>
      <c r="AD198" s="333"/>
      <c r="AE198" s="333"/>
      <c r="AF198" s="148">
        <v>2</v>
      </c>
      <c r="AG198" s="336"/>
      <c r="AH198" s="336"/>
      <c r="AI198" s="336"/>
      <c r="AJ198" s="336"/>
      <c r="AK198" s="336"/>
      <c r="AL198" s="336"/>
      <c r="AM198" s="336"/>
      <c r="AN198" s="336"/>
      <c r="AO198" s="336"/>
      <c r="AP198" s="336"/>
      <c r="AQ198" s="336"/>
      <c r="AR198" s="336"/>
      <c r="AS198" s="336"/>
      <c r="AT198" s="336"/>
    </row>
    <row r="199" spans="1:46" ht="55.5" customHeight="1">
      <c r="A199" s="332" t="s">
        <v>2849</v>
      </c>
      <c r="B199" s="332"/>
      <c r="C199" s="332"/>
      <c r="D199" s="332"/>
      <c r="E199" s="332"/>
      <c r="F199" s="332"/>
      <c r="G199" s="332"/>
      <c r="H199" s="332"/>
      <c r="I199" s="332"/>
      <c r="J199" s="332"/>
      <c r="K199" s="332"/>
      <c r="L199" s="332"/>
      <c r="M199" s="332"/>
      <c r="N199" s="332"/>
      <c r="O199" s="332"/>
      <c r="P199" s="332"/>
      <c r="Q199" s="148">
        <v>2</v>
      </c>
      <c r="R199" s="333"/>
      <c r="S199" s="333"/>
      <c r="T199" s="333"/>
      <c r="U199" s="333"/>
      <c r="V199" s="333"/>
      <c r="W199" s="333"/>
      <c r="X199" s="333"/>
      <c r="Y199" s="333"/>
      <c r="Z199" s="333"/>
      <c r="AA199" s="333"/>
      <c r="AB199" s="333"/>
      <c r="AC199" s="333"/>
      <c r="AD199" s="333"/>
      <c r="AE199" s="333"/>
      <c r="AF199" s="148">
        <v>2</v>
      </c>
      <c r="AG199" s="336"/>
      <c r="AH199" s="336"/>
      <c r="AI199" s="336"/>
      <c r="AJ199" s="336"/>
      <c r="AK199" s="336"/>
      <c r="AL199" s="336"/>
      <c r="AM199" s="336"/>
      <c r="AN199" s="336"/>
      <c r="AO199" s="336"/>
      <c r="AP199" s="336"/>
      <c r="AQ199" s="336"/>
      <c r="AR199" s="336"/>
      <c r="AS199" s="336"/>
      <c r="AT199" s="336"/>
    </row>
    <row r="200" spans="1:46" ht="55.5" customHeight="1">
      <c r="A200" s="332" t="s">
        <v>2850</v>
      </c>
      <c r="B200" s="332"/>
      <c r="C200" s="332"/>
      <c r="D200" s="332"/>
      <c r="E200" s="332"/>
      <c r="F200" s="332"/>
      <c r="G200" s="332"/>
      <c r="H200" s="332"/>
      <c r="I200" s="332"/>
      <c r="J200" s="332"/>
      <c r="K200" s="332"/>
      <c r="L200" s="332"/>
      <c r="M200" s="332"/>
      <c r="N200" s="332"/>
      <c r="O200" s="332"/>
      <c r="P200" s="332"/>
      <c r="Q200" s="148">
        <v>2</v>
      </c>
      <c r="R200" s="333"/>
      <c r="S200" s="333"/>
      <c r="T200" s="333"/>
      <c r="U200" s="333"/>
      <c r="V200" s="333"/>
      <c r="W200" s="333"/>
      <c r="X200" s="333"/>
      <c r="Y200" s="333"/>
      <c r="Z200" s="333"/>
      <c r="AA200" s="333"/>
      <c r="AB200" s="333"/>
      <c r="AC200" s="333"/>
      <c r="AD200" s="333"/>
      <c r="AE200" s="333"/>
      <c r="AF200" s="148">
        <v>2</v>
      </c>
      <c r="AG200" s="336"/>
      <c r="AH200" s="336"/>
      <c r="AI200" s="336"/>
      <c r="AJ200" s="336"/>
      <c r="AK200" s="336"/>
      <c r="AL200" s="336"/>
      <c r="AM200" s="336"/>
      <c r="AN200" s="336"/>
      <c r="AO200" s="336"/>
      <c r="AP200" s="336"/>
      <c r="AQ200" s="336"/>
      <c r="AR200" s="336"/>
      <c r="AS200" s="336"/>
      <c r="AT200" s="336"/>
    </row>
    <row r="201" spans="1:46" ht="52.5" customHeight="1">
      <c r="A201" s="332" t="s">
        <v>2851</v>
      </c>
      <c r="B201" s="332"/>
      <c r="C201" s="332"/>
      <c r="D201" s="332"/>
      <c r="E201" s="332"/>
      <c r="F201" s="332"/>
      <c r="G201" s="332"/>
      <c r="H201" s="332"/>
      <c r="I201" s="332"/>
      <c r="J201" s="332"/>
      <c r="K201" s="332"/>
      <c r="L201" s="332"/>
      <c r="M201" s="332"/>
      <c r="N201" s="332"/>
      <c r="O201" s="332"/>
      <c r="P201" s="332"/>
      <c r="Q201" s="148">
        <v>2</v>
      </c>
      <c r="R201" s="333"/>
      <c r="S201" s="333"/>
      <c r="T201" s="333"/>
      <c r="U201" s="333"/>
      <c r="V201" s="333"/>
      <c r="W201" s="333"/>
      <c r="X201" s="333"/>
      <c r="Y201" s="333"/>
      <c r="Z201" s="333"/>
      <c r="AA201" s="333"/>
      <c r="AB201" s="333"/>
      <c r="AC201" s="333"/>
      <c r="AD201" s="333"/>
      <c r="AE201" s="333"/>
      <c r="AF201" s="148">
        <v>2</v>
      </c>
      <c r="AG201" s="336"/>
      <c r="AH201" s="336"/>
      <c r="AI201" s="336"/>
      <c r="AJ201" s="336"/>
      <c r="AK201" s="336"/>
      <c r="AL201" s="336"/>
      <c r="AM201" s="336"/>
      <c r="AN201" s="336"/>
      <c r="AO201" s="336"/>
      <c r="AP201" s="336"/>
      <c r="AQ201" s="336"/>
      <c r="AR201" s="336"/>
      <c r="AS201" s="336"/>
      <c r="AT201" s="336"/>
    </row>
    <row r="202" spans="1:46" ht="18" customHeight="1" thickTop="1" thickBot="1">
      <c r="Q202" s="25"/>
      <c r="AF202" s="25"/>
    </row>
    <row r="203" spans="1:46" ht="18" customHeight="1" thickTop="1" thickBot="1">
      <c r="A203" s="342" t="s">
        <v>79</v>
      </c>
      <c r="B203" s="342"/>
      <c r="C203" s="342"/>
      <c r="D203" s="342"/>
      <c r="E203" s="342"/>
      <c r="F203" s="342"/>
      <c r="G203" s="342"/>
      <c r="H203" s="342"/>
      <c r="I203" s="342"/>
      <c r="J203" s="342"/>
      <c r="K203" s="342"/>
      <c r="L203" s="342"/>
      <c r="M203" s="342"/>
      <c r="N203" s="342"/>
      <c r="O203" s="342"/>
      <c r="P203" s="342"/>
      <c r="Q203" s="150" t="s">
        <v>67</v>
      </c>
      <c r="R203" s="343" t="s">
        <v>68</v>
      </c>
      <c r="S203" s="343"/>
      <c r="T203" s="343"/>
      <c r="U203" s="343"/>
      <c r="V203" s="343"/>
      <c r="W203" s="343"/>
      <c r="X203" s="343"/>
      <c r="Y203" s="343"/>
      <c r="Z203" s="343"/>
      <c r="AA203" s="343"/>
      <c r="AB203" s="343"/>
      <c r="AC203" s="343"/>
      <c r="AD203" s="343"/>
      <c r="AE203" s="343"/>
      <c r="AF203" s="151" t="s">
        <v>67</v>
      </c>
      <c r="AG203" s="344" t="s">
        <v>8</v>
      </c>
      <c r="AH203" s="344"/>
      <c r="AI203" s="344"/>
      <c r="AJ203" s="344"/>
      <c r="AK203" s="344"/>
      <c r="AL203" s="344"/>
      <c r="AM203" s="344"/>
      <c r="AN203" s="344"/>
      <c r="AO203" s="344"/>
      <c r="AP203" s="344"/>
      <c r="AQ203" s="344"/>
      <c r="AR203" s="344"/>
      <c r="AS203" s="344"/>
      <c r="AT203" s="344"/>
    </row>
    <row r="204" spans="1:46" ht="55.5" customHeight="1">
      <c r="A204" s="332" t="s">
        <v>2852</v>
      </c>
      <c r="B204" s="332"/>
      <c r="C204" s="332"/>
      <c r="D204" s="332"/>
      <c r="E204" s="332"/>
      <c r="F204" s="332"/>
      <c r="G204" s="332"/>
      <c r="H204" s="332"/>
      <c r="I204" s="332"/>
      <c r="J204" s="332"/>
      <c r="K204" s="332"/>
      <c r="L204" s="332"/>
      <c r="M204" s="332"/>
      <c r="N204" s="332"/>
      <c r="O204" s="332"/>
      <c r="P204" s="332"/>
      <c r="Q204" s="148">
        <v>2</v>
      </c>
      <c r="R204" s="333"/>
      <c r="S204" s="333"/>
      <c r="T204" s="333"/>
      <c r="U204" s="333"/>
      <c r="V204" s="333"/>
      <c r="W204" s="333"/>
      <c r="X204" s="333"/>
      <c r="Y204" s="333"/>
      <c r="Z204" s="333"/>
      <c r="AA204" s="333"/>
      <c r="AB204" s="333"/>
      <c r="AC204" s="333"/>
      <c r="AD204" s="333"/>
      <c r="AE204" s="333"/>
      <c r="AF204" s="148">
        <v>2</v>
      </c>
      <c r="AG204" s="333"/>
      <c r="AH204" s="333"/>
      <c r="AI204" s="333"/>
      <c r="AJ204" s="333"/>
      <c r="AK204" s="333"/>
      <c r="AL204" s="333"/>
      <c r="AM204" s="333"/>
      <c r="AN204" s="333"/>
      <c r="AO204" s="333"/>
      <c r="AP204" s="333"/>
      <c r="AQ204" s="333"/>
      <c r="AR204" s="333"/>
      <c r="AS204" s="333"/>
      <c r="AT204" s="333"/>
    </row>
    <row r="205" spans="1:46" ht="55.5" customHeight="1">
      <c r="A205" s="332" t="s">
        <v>2853</v>
      </c>
      <c r="B205" s="332"/>
      <c r="C205" s="332"/>
      <c r="D205" s="332"/>
      <c r="E205" s="332"/>
      <c r="F205" s="332"/>
      <c r="G205" s="332"/>
      <c r="H205" s="332"/>
      <c r="I205" s="332"/>
      <c r="J205" s="332"/>
      <c r="K205" s="332"/>
      <c r="L205" s="332"/>
      <c r="M205" s="332"/>
      <c r="N205" s="332"/>
      <c r="O205" s="332"/>
      <c r="P205" s="332"/>
      <c r="Q205" s="148">
        <v>2</v>
      </c>
      <c r="R205" s="333"/>
      <c r="S205" s="333"/>
      <c r="T205" s="333"/>
      <c r="U205" s="333"/>
      <c r="V205" s="333"/>
      <c r="W205" s="333"/>
      <c r="X205" s="333"/>
      <c r="Y205" s="333"/>
      <c r="Z205" s="333"/>
      <c r="AA205" s="333"/>
      <c r="AB205" s="333"/>
      <c r="AC205" s="333"/>
      <c r="AD205" s="333"/>
      <c r="AE205" s="333"/>
      <c r="AF205" s="148">
        <v>2</v>
      </c>
      <c r="AG205" s="340"/>
      <c r="AH205" s="340"/>
      <c r="AI205" s="340"/>
      <c r="AJ205" s="340"/>
      <c r="AK205" s="340"/>
      <c r="AL205" s="340"/>
      <c r="AM205" s="340"/>
      <c r="AN205" s="340"/>
      <c r="AO205" s="340"/>
      <c r="AP205" s="340"/>
      <c r="AQ205" s="340"/>
      <c r="AR205" s="340"/>
      <c r="AS205" s="340"/>
      <c r="AT205" s="340"/>
    </row>
    <row r="206" spans="1:46" ht="69.75" customHeight="1">
      <c r="A206" s="332" t="s">
        <v>2854</v>
      </c>
      <c r="B206" s="332"/>
      <c r="C206" s="332"/>
      <c r="D206" s="332"/>
      <c r="E206" s="332"/>
      <c r="F206" s="332"/>
      <c r="G206" s="332"/>
      <c r="H206" s="332"/>
      <c r="I206" s="332"/>
      <c r="J206" s="332"/>
      <c r="K206" s="332"/>
      <c r="L206" s="332"/>
      <c r="M206" s="332"/>
      <c r="N206" s="332"/>
      <c r="O206" s="332"/>
      <c r="P206" s="332"/>
      <c r="Q206" s="148">
        <v>2</v>
      </c>
      <c r="R206" s="333"/>
      <c r="S206" s="333"/>
      <c r="T206" s="333"/>
      <c r="U206" s="333"/>
      <c r="V206" s="333"/>
      <c r="W206" s="333"/>
      <c r="X206" s="333"/>
      <c r="Y206" s="333"/>
      <c r="Z206" s="333"/>
      <c r="AA206" s="333"/>
      <c r="AB206" s="333"/>
      <c r="AC206" s="333"/>
      <c r="AD206" s="333"/>
      <c r="AE206" s="333"/>
      <c r="AF206" s="148">
        <v>2</v>
      </c>
      <c r="AG206" s="333"/>
      <c r="AH206" s="333"/>
      <c r="AI206" s="333"/>
      <c r="AJ206" s="333"/>
      <c r="AK206" s="333"/>
      <c r="AL206" s="333"/>
      <c r="AM206" s="333"/>
      <c r="AN206" s="333"/>
      <c r="AO206" s="333"/>
      <c r="AP206" s="333"/>
      <c r="AQ206" s="333"/>
      <c r="AR206" s="333"/>
      <c r="AS206" s="333"/>
      <c r="AT206" s="333"/>
    </row>
    <row r="207" spans="1:46" ht="76.5" customHeight="1">
      <c r="A207" s="332" t="s">
        <v>2761</v>
      </c>
      <c r="B207" s="332"/>
      <c r="C207" s="332"/>
      <c r="D207" s="332"/>
      <c r="E207" s="332"/>
      <c r="F207" s="332"/>
      <c r="G207" s="332"/>
      <c r="H207" s="332"/>
      <c r="I207" s="332"/>
      <c r="J207" s="332"/>
      <c r="K207" s="332"/>
      <c r="L207" s="332"/>
      <c r="M207" s="332"/>
      <c r="N207" s="332"/>
      <c r="O207" s="332"/>
      <c r="P207" s="332"/>
      <c r="Q207" s="148">
        <v>2</v>
      </c>
      <c r="R207" s="333"/>
      <c r="S207" s="333"/>
      <c r="T207" s="333"/>
      <c r="U207" s="333"/>
      <c r="V207" s="333"/>
      <c r="W207" s="333"/>
      <c r="X207" s="333"/>
      <c r="Y207" s="333"/>
      <c r="Z207" s="333"/>
      <c r="AA207" s="333"/>
      <c r="AB207" s="333"/>
      <c r="AC207" s="333"/>
      <c r="AD207" s="333"/>
      <c r="AE207" s="333"/>
      <c r="AF207" s="148">
        <v>2</v>
      </c>
      <c r="AG207" s="333"/>
      <c r="AH207" s="333"/>
      <c r="AI207" s="333"/>
      <c r="AJ207" s="333"/>
      <c r="AK207" s="333"/>
      <c r="AL207" s="333"/>
      <c r="AM207" s="333"/>
      <c r="AN207" s="333"/>
      <c r="AO207" s="333"/>
      <c r="AP207" s="333"/>
      <c r="AQ207" s="333"/>
      <c r="AR207" s="333"/>
      <c r="AS207" s="333"/>
      <c r="AT207" s="333"/>
    </row>
    <row r="208" spans="1:46" ht="72.75" customHeight="1">
      <c r="A208" s="332" t="s">
        <v>2855</v>
      </c>
      <c r="B208" s="332"/>
      <c r="C208" s="332"/>
      <c r="D208" s="332"/>
      <c r="E208" s="332"/>
      <c r="F208" s="332"/>
      <c r="G208" s="332"/>
      <c r="H208" s="332"/>
      <c r="I208" s="332"/>
      <c r="J208" s="332"/>
      <c r="K208" s="332"/>
      <c r="L208" s="332"/>
      <c r="M208" s="332"/>
      <c r="N208" s="332"/>
      <c r="O208" s="332"/>
      <c r="P208" s="332"/>
      <c r="Q208" s="148">
        <v>2</v>
      </c>
      <c r="R208" s="333"/>
      <c r="S208" s="333"/>
      <c r="T208" s="333"/>
      <c r="U208" s="333"/>
      <c r="V208" s="333"/>
      <c r="W208" s="333"/>
      <c r="X208" s="333"/>
      <c r="Y208" s="333"/>
      <c r="Z208" s="333"/>
      <c r="AA208" s="333"/>
      <c r="AB208" s="333"/>
      <c r="AC208" s="333"/>
      <c r="AD208" s="333"/>
      <c r="AE208" s="333"/>
      <c r="AF208" s="148">
        <v>2</v>
      </c>
      <c r="AG208" s="333"/>
      <c r="AH208" s="333"/>
      <c r="AI208" s="333"/>
      <c r="AJ208" s="333"/>
      <c r="AK208" s="333"/>
      <c r="AL208" s="333"/>
      <c r="AM208" s="333"/>
      <c r="AN208" s="333"/>
      <c r="AO208" s="333"/>
      <c r="AP208" s="333"/>
      <c r="AQ208" s="333"/>
      <c r="AR208" s="333"/>
      <c r="AS208" s="333"/>
      <c r="AT208" s="333"/>
    </row>
    <row r="209" spans="1:46" ht="18" customHeight="1" thickTop="1"/>
    <row r="210" spans="1:46" ht="41.25" customHeight="1">
      <c r="A210" s="266" t="s">
        <v>2856</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6"/>
      <c r="AD210" s="266"/>
      <c r="AE210" s="266"/>
      <c r="AF210" s="75"/>
      <c r="AG210" s="263" t="s">
        <v>64</v>
      </c>
      <c r="AH210" s="263"/>
      <c r="AI210" s="263"/>
      <c r="AJ210" s="263"/>
      <c r="AK210">
        <f>(('Artículo 135 (resumen PI)'!C17*0.8+'Artículo 135 (resumen PI)'!F17*0.2)+('Artículo 135 (resumen PNT)'!C17*0.8+'Artículo 135 (resumen PNT)'!F17*0.2))/2</f>
        <v>100</v>
      </c>
    </row>
    <row r="211" spans="1:46" ht="18" customHeight="1">
      <c r="A211" s="224"/>
      <c r="B211" s="224"/>
      <c r="C211" s="224"/>
      <c r="D211" s="224"/>
      <c r="E211" s="224"/>
      <c r="F211" s="224"/>
      <c r="G211" s="224"/>
      <c r="H211" s="224"/>
      <c r="I211" s="224"/>
      <c r="J211" s="224"/>
      <c r="K211" s="224"/>
      <c r="L211" s="224"/>
      <c r="M211" s="224"/>
      <c r="N211" s="224"/>
      <c r="O211" s="224"/>
      <c r="P211" s="224"/>
      <c r="Q211" s="225"/>
      <c r="R211" s="224"/>
      <c r="S211" s="224"/>
      <c r="T211" s="224"/>
      <c r="U211" s="224"/>
      <c r="V211" s="224"/>
      <c r="W211" s="224"/>
      <c r="X211" s="224"/>
      <c r="Y211" s="224"/>
      <c r="Z211" s="224"/>
      <c r="AA211" s="224"/>
      <c r="AB211" s="224"/>
      <c r="AC211" s="224"/>
      <c r="AD211" s="224"/>
      <c r="AE211" s="224"/>
      <c r="AF211" s="225"/>
      <c r="AG211" s="224"/>
      <c r="AH211" s="224"/>
      <c r="AI211" s="224"/>
      <c r="AJ211" s="224"/>
      <c r="AK211" s="224"/>
      <c r="AL211" s="224"/>
      <c r="AM211" s="224"/>
      <c r="AN211" s="224"/>
      <c r="AO211" s="224"/>
      <c r="AP211" s="224"/>
      <c r="AQ211" s="224"/>
      <c r="AR211" s="224"/>
      <c r="AS211" s="224"/>
      <c r="AT211" s="224"/>
    </row>
    <row r="212" spans="1:46" ht="15.75">
      <c r="A212" s="64" t="s">
        <v>65</v>
      </c>
      <c r="B212" s="80"/>
      <c r="C212" s="80"/>
      <c r="D212" s="80"/>
      <c r="E212" s="80"/>
      <c r="F212" s="80"/>
      <c r="G212" s="80"/>
      <c r="H212" s="80"/>
      <c r="I212" s="80"/>
      <c r="J212" s="80"/>
      <c r="K212" s="80"/>
      <c r="L212" s="80"/>
      <c r="M212" s="80"/>
      <c r="N212" s="80"/>
      <c r="O212" s="80"/>
      <c r="P212" s="80"/>
      <c r="Q212" s="23"/>
      <c r="R212" s="80"/>
      <c r="S212" s="80"/>
      <c r="T212" s="80"/>
      <c r="U212" s="80"/>
      <c r="V212" s="80"/>
      <c r="W212" s="80"/>
      <c r="X212" s="80"/>
      <c r="Y212" s="80"/>
      <c r="Z212" s="80"/>
      <c r="AA212" s="80"/>
      <c r="AB212" s="80"/>
      <c r="AC212" s="80"/>
      <c r="AD212" s="80"/>
      <c r="AE212" s="80"/>
      <c r="AF212" s="23"/>
      <c r="AG212" s="80"/>
      <c r="AH212" s="80"/>
      <c r="AI212" s="80"/>
      <c r="AJ212" s="80"/>
      <c r="AK212" s="80"/>
      <c r="AL212" s="80"/>
      <c r="AM212" s="80"/>
      <c r="AN212" s="80"/>
      <c r="AO212" s="80"/>
      <c r="AP212" s="80"/>
      <c r="AQ212" s="80"/>
      <c r="AR212" s="80"/>
      <c r="AS212" s="80"/>
      <c r="AT212" s="80"/>
    </row>
    <row r="214" spans="1:46" ht="59.45" customHeight="1" thickBot="1">
      <c r="A214" s="347" t="s">
        <v>2857</v>
      </c>
      <c r="B214" s="347"/>
      <c r="C214" s="347"/>
      <c r="D214" s="347"/>
      <c r="E214" s="347"/>
      <c r="F214" s="347"/>
      <c r="G214" s="347"/>
      <c r="H214" s="347"/>
      <c r="I214" s="347"/>
      <c r="J214" s="347"/>
      <c r="K214" s="347"/>
      <c r="L214" s="347"/>
      <c r="M214" s="347"/>
      <c r="N214" s="347"/>
      <c r="O214" s="347"/>
      <c r="P214" s="347"/>
      <c r="Q214" s="347"/>
      <c r="V214" s="335"/>
      <c r="W214" s="335"/>
      <c r="X214" s="335"/>
      <c r="Y214" s="335"/>
      <c r="Z214" s="335"/>
      <c r="AA214" s="335"/>
      <c r="AB214" s="335"/>
      <c r="AC214" s="335"/>
      <c r="AD214" s="335"/>
      <c r="AE214" s="335"/>
      <c r="AF214" s="75"/>
      <c r="AK214" s="335"/>
      <c r="AL214" s="335"/>
      <c r="AM214" s="335"/>
      <c r="AN214" s="335"/>
      <c r="AO214" s="335"/>
      <c r="AP214" s="335"/>
      <c r="AQ214" s="335"/>
      <c r="AR214" s="335"/>
      <c r="AS214" s="335"/>
      <c r="AT214" s="335"/>
    </row>
    <row r="215" spans="1:46" ht="18" customHeight="1" thickTop="1" thickBot="1">
      <c r="A215" s="329" t="s">
        <v>44</v>
      </c>
      <c r="B215" s="329"/>
      <c r="C215" s="329"/>
      <c r="D215" s="329"/>
      <c r="E215" s="329"/>
      <c r="F215" s="329"/>
      <c r="G215" s="329"/>
      <c r="H215" s="329"/>
      <c r="I215" s="329"/>
      <c r="J215" s="329"/>
      <c r="K215" s="329"/>
      <c r="L215" s="329"/>
      <c r="M215" s="329"/>
      <c r="N215" s="329"/>
      <c r="O215" s="329"/>
      <c r="P215" s="329"/>
      <c r="Q215" s="146" t="s">
        <v>67</v>
      </c>
      <c r="R215" s="330" t="s">
        <v>68</v>
      </c>
      <c r="S215" s="330"/>
      <c r="T215" s="330"/>
      <c r="U215" s="330"/>
      <c r="V215" s="330"/>
      <c r="W215" s="330"/>
      <c r="X215" s="330"/>
      <c r="Y215" s="330"/>
      <c r="Z215" s="330"/>
      <c r="AA215" s="330"/>
      <c r="AB215" s="330"/>
      <c r="AC215" s="330"/>
      <c r="AD215" s="330"/>
      <c r="AE215" s="330"/>
      <c r="AF215" s="147" t="s">
        <v>67</v>
      </c>
      <c r="AG215" s="331" t="s">
        <v>8</v>
      </c>
      <c r="AH215" s="331"/>
      <c r="AI215" s="331"/>
      <c r="AJ215" s="331"/>
      <c r="AK215" s="331"/>
      <c r="AL215" s="331"/>
      <c r="AM215" s="331"/>
      <c r="AN215" s="331"/>
      <c r="AO215" s="331"/>
      <c r="AP215" s="331"/>
      <c r="AQ215" s="331"/>
      <c r="AR215" s="331"/>
      <c r="AS215" s="331"/>
      <c r="AT215" s="331"/>
    </row>
    <row r="216" spans="1:46" ht="57.75" customHeight="1">
      <c r="A216" s="332" t="s">
        <v>2845</v>
      </c>
      <c r="B216" s="332"/>
      <c r="C216" s="332"/>
      <c r="D216" s="332"/>
      <c r="E216" s="332"/>
      <c r="F216" s="332"/>
      <c r="G216" s="332"/>
      <c r="H216" s="332"/>
      <c r="I216" s="332"/>
      <c r="J216" s="332"/>
      <c r="K216" s="332"/>
      <c r="L216" s="332"/>
      <c r="M216" s="332"/>
      <c r="N216" s="332"/>
      <c r="O216" s="332"/>
      <c r="P216" s="332"/>
      <c r="Q216" s="148">
        <v>2</v>
      </c>
      <c r="R216" s="333"/>
      <c r="S216" s="333"/>
      <c r="T216" s="333"/>
      <c r="U216" s="333"/>
      <c r="V216" s="333"/>
      <c r="W216" s="333"/>
      <c r="X216" s="333"/>
      <c r="Y216" s="333"/>
      <c r="Z216" s="333"/>
      <c r="AA216" s="333"/>
      <c r="AB216" s="333"/>
      <c r="AC216" s="333"/>
      <c r="AD216" s="333"/>
      <c r="AE216" s="333"/>
      <c r="AF216" s="148">
        <v>2</v>
      </c>
      <c r="AG216" s="333"/>
      <c r="AH216" s="333"/>
      <c r="AI216" s="333"/>
      <c r="AJ216" s="333"/>
      <c r="AK216" s="333"/>
      <c r="AL216" s="333"/>
      <c r="AM216" s="333"/>
      <c r="AN216" s="333"/>
      <c r="AO216" s="333"/>
      <c r="AP216" s="333"/>
      <c r="AQ216" s="333"/>
      <c r="AR216" s="333"/>
      <c r="AS216" s="333"/>
      <c r="AT216" s="333"/>
    </row>
    <row r="217" spans="1:46" ht="51" customHeight="1">
      <c r="A217" s="332" t="s">
        <v>2858</v>
      </c>
      <c r="B217" s="332"/>
      <c r="C217" s="332"/>
      <c r="D217" s="332"/>
      <c r="E217" s="332"/>
      <c r="F217" s="332"/>
      <c r="G217" s="332"/>
      <c r="H217" s="332"/>
      <c r="I217" s="332"/>
      <c r="J217" s="332"/>
      <c r="K217" s="332"/>
      <c r="L217" s="332"/>
      <c r="M217" s="332"/>
      <c r="N217" s="332"/>
      <c r="O217" s="332"/>
      <c r="P217" s="332"/>
      <c r="Q217" s="148">
        <v>2</v>
      </c>
      <c r="R217" s="333"/>
      <c r="S217" s="333"/>
      <c r="T217" s="333"/>
      <c r="U217" s="333"/>
      <c r="V217" s="333"/>
      <c r="W217" s="333"/>
      <c r="X217" s="333"/>
      <c r="Y217" s="333"/>
      <c r="Z217" s="333"/>
      <c r="AA217" s="333"/>
      <c r="AB217" s="333"/>
      <c r="AC217" s="333"/>
      <c r="AD217" s="333"/>
      <c r="AE217" s="333"/>
      <c r="AF217" s="148">
        <v>2</v>
      </c>
      <c r="AG217" s="340"/>
      <c r="AH217" s="340"/>
      <c r="AI217" s="340"/>
      <c r="AJ217" s="340"/>
      <c r="AK217" s="340"/>
      <c r="AL217" s="340"/>
      <c r="AM217" s="340"/>
      <c r="AN217" s="340"/>
      <c r="AO217" s="340"/>
      <c r="AP217" s="340"/>
      <c r="AQ217" s="340"/>
      <c r="AR217" s="340"/>
      <c r="AS217" s="340"/>
      <c r="AT217" s="340"/>
    </row>
    <row r="218" spans="1:46" ht="54.75" customHeight="1">
      <c r="A218" s="332" t="s">
        <v>2728</v>
      </c>
      <c r="B218" s="332"/>
      <c r="C218" s="332"/>
      <c r="D218" s="332"/>
      <c r="E218" s="332"/>
      <c r="F218" s="332"/>
      <c r="G218" s="332"/>
      <c r="H218" s="332"/>
      <c r="I218" s="332"/>
      <c r="J218" s="332"/>
      <c r="K218" s="332"/>
      <c r="L218" s="332"/>
      <c r="M218" s="332"/>
      <c r="N218" s="332"/>
      <c r="O218" s="332"/>
      <c r="P218" s="332"/>
      <c r="Q218" s="148">
        <v>2</v>
      </c>
      <c r="R218" s="333"/>
      <c r="S218" s="333"/>
      <c r="T218" s="333"/>
      <c r="U218" s="333"/>
      <c r="V218" s="333"/>
      <c r="W218" s="333"/>
      <c r="X218" s="333"/>
      <c r="Y218" s="333"/>
      <c r="Z218" s="333"/>
      <c r="AA218" s="333"/>
      <c r="AB218" s="333"/>
      <c r="AC218" s="333"/>
      <c r="AD218" s="333"/>
      <c r="AE218" s="333"/>
      <c r="AF218" s="148">
        <v>2</v>
      </c>
      <c r="AG218" s="336"/>
      <c r="AH218" s="336"/>
      <c r="AI218" s="336"/>
      <c r="AJ218" s="336"/>
      <c r="AK218" s="336"/>
      <c r="AL218" s="336"/>
      <c r="AM218" s="336"/>
      <c r="AN218" s="336"/>
      <c r="AO218" s="336"/>
      <c r="AP218" s="336"/>
      <c r="AQ218" s="336"/>
      <c r="AR218" s="336"/>
      <c r="AS218" s="336"/>
      <c r="AT218" s="336"/>
    </row>
    <row r="219" spans="1:46" ht="48.75" customHeight="1">
      <c r="A219" s="332" t="s">
        <v>2729</v>
      </c>
      <c r="B219" s="332"/>
      <c r="C219" s="332"/>
      <c r="D219" s="332"/>
      <c r="E219" s="332"/>
      <c r="F219" s="332"/>
      <c r="G219" s="332"/>
      <c r="H219" s="332"/>
      <c r="I219" s="332"/>
      <c r="J219" s="332"/>
      <c r="K219" s="332"/>
      <c r="L219" s="332"/>
      <c r="M219" s="332"/>
      <c r="N219" s="332"/>
      <c r="O219" s="332"/>
      <c r="P219" s="332"/>
      <c r="Q219" s="148">
        <v>2</v>
      </c>
      <c r="R219" s="333"/>
      <c r="S219" s="333"/>
      <c r="T219" s="333"/>
      <c r="U219" s="333"/>
      <c r="V219" s="333"/>
      <c r="W219" s="333"/>
      <c r="X219" s="333"/>
      <c r="Y219" s="333"/>
      <c r="Z219" s="333"/>
      <c r="AA219" s="333"/>
      <c r="AB219" s="333"/>
      <c r="AC219" s="333"/>
      <c r="AD219" s="333"/>
      <c r="AE219" s="333"/>
      <c r="AF219" s="148">
        <v>2</v>
      </c>
      <c r="AG219" s="336"/>
      <c r="AH219" s="336"/>
      <c r="AI219" s="336"/>
      <c r="AJ219" s="336"/>
      <c r="AK219" s="336"/>
      <c r="AL219" s="336"/>
      <c r="AM219" s="336"/>
      <c r="AN219" s="336"/>
      <c r="AO219" s="336"/>
      <c r="AP219" s="336"/>
      <c r="AQ219" s="336"/>
      <c r="AR219" s="336"/>
      <c r="AS219" s="336"/>
      <c r="AT219" s="336"/>
    </row>
    <row r="220" spans="1:46" ht="51" customHeight="1">
      <c r="A220" s="332" t="s">
        <v>2859</v>
      </c>
      <c r="B220" s="332"/>
      <c r="C220" s="332"/>
      <c r="D220" s="332"/>
      <c r="E220" s="332"/>
      <c r="F220" s="332"/>
      <c r="G220" s="332"/>
      <c r="H220" s="332"/>
      <c r="I220" s="332"/>
      <c r="J220" s="332"/>
      <c r="K220" s="332"/>
      <c r="L220" s="332"/>
      <c r="M220" s="332"/>
      <c r="N220" s="332"/>
      <c r="O220" s="332"/>
      <c r="P220" s="332"/>
      <c r="Q220" s="148">
        <v>2</v>
      </c>
      <c r="R220" s="333"/>
      <c r="S220" s="333"/>
      <c r="T220" s="333"/>
      <c r="U220" s="333"/>
      <c r="V220" s="333"/>
      <c r="W220" s="333"/>
      <c r="X220" s="333"/>
      <c r="Y220" s="333"/>
      <c r="Z220" s="333"/>
      <c r="AA220" s="333"/>
      <c r="AB220" s="333"/>
      <c r="AC220" s="333"/>
      <c r="AD220" s="333"/>
      <c r="AE220" s="333"/>
      <c r="AF220" s="148">
        <v>2</v>
      </c>
      <c r="AG220" s="336"/>
      <c r="AH220" s="336"/>
      <c r="AI220" s="336"/>
      <c r="AJ220" s="336"/>
      <c r="AK220" s="336"/>
      <c r="AL220" s="336"/>
      <c r="AM220" s="336"/>
      <c r="AN220" s="336"/>
      <c r="AO220" s="336"/>
      <c r="AP220" s="336"/>
      <c r="AQ220" s="336"/>
      <c r="AR220" s="336"/>
      <c r="AS220" s="336"/>
      <c r="AT220" s="336"/>
    </row>
    <row r="221" spans="1:46" ht="55.5" customHeight="1">
      <c r="A221" s="332" t="s">
        <v>2860</v>
      </c>
      <c r="B221" s="332"/>
      <c r="C221" s="332"/>
      <c r="D221" s="332"/>
      <c r="E221" s="332"/>
      <c r="F221" s="332"/>
      <c r="G221" s="332"/>
      <c r="H221" s="332"/>
      <c r="I221" s="332"/>
      <c r="J221" s="332"/>
      <c r="K221" s="332"/>
      <c r="L221" s="332"/>
      <c r="M221" s="332"/>
      <c r="N221" s="332"/>
      <c r="O221" s="332"/>
      <c r="P221" s="332"/>
      <c r="Q221" s="148">
        <v>2</v>
      </c>
      <c r="R221" s="333"/>
      <c r="S221" s="333"/>
      <c r="T221" s="333"/>
      <c r="U221" s="333"/>
      <c r="V221" s="333"/>
      <c r="W221" s="333"/>
      <c r="X221" s="333"/>
      <c r="Y221" s="333"/>
      <c r="Z221" s="333"/>
      <c r="AA221" s="333"/>
      <c r="AB221" s="333"/>
      <c r="AC221" s="333"/>
      <c r="AD221" s="333"/>
      <c r="AE221" s="333"/>
      <c r="AF221" s="148">
        <v>2</v>
      </c>
      <c r="AG221" s="336"/>
      <c r="AH221" s="336"/>
      <c r="AI221" s="336"/>
      <c r="AJ221" s="336"/>
      <c r="AK221" s="336"/>
      <c r="AL221" s="336"/>
      <c r="AM221" s="336"/>
      <c r="AN221" s="336"/>
      <c r="AO221" s="336"/>
      <c r="AP221" s="336"/>
      <c r="AQ221" s="336"/>
      <c r="AR221" s="336"/>
      <c r="AS221" s="336"/>
      <c r="AT221" s="336"/>
    </row>
    <row r="222" spans="1:46" ht="94.5" customHeight="1">
      <c r="A222" s="332" t="s">
        <v>2861</v>
      </c>
      <c r="B222" s="332"/>
      <c r="C222" s="332"/>
      <c r="D222" s="332"/>
      <c r="E222" s="332"/>
      <c r="F222" s="332"/>
      <c r="G222" s="332"/>
      <c r="H222" s="332"/>
      <c r="I222" s="332"/>
      <c r="J222" s="332"/>
      <c r="K222" s="332"/>
      <c r="L222" s="332"/>
      <c r="M222" s="332"/>
      <c r="N222" s="332"/>
      <c r="O222" s="332"/>
      <c r="P222" s="332"/>
      <c r="Q222" s="148">
        <v>2</v>
      </c>
      <c r="R222" s="333"/>
      <c r="S222" s="333"/>
      <c r="T222" s="333"/>
      <c r="U222" s="333"/>
      <c r="V222" s="333"/>
      <c r="W222" s="333"/>
      <c r="X222" s="333"/>
      <c r="Y222" s="333"/>
      <c r="Z222" s="333"/>
      <c r="AA222" s="333"/>
      <c r="AB222" s="333"/>
      <c r="AC222" s="333"/>
      <c r="AD222" s="333"/>
      <c r="AE222" s="333"/>
      <c r="AF222" s="148">
        <v>2</v>
      </c>
      <c r="AG222" s="336"/>
      <c r="AH222" s="336"/>
      <c r="AI222" s="336"/>
      <c r="AJ222" s="336"/>
      <c r="AK222" s="336"/>
      <c r="AL222" s="336"/>
      <c r="AM222" s="336"/>
      <c r="AN222" s="336"/>
      <c r="AO222" s="336"/>
      <c r="AP222" s="336"/>
      <c r="AQ222" s="336"/>
      <c r="AR222" s="336"/>
      <c r="AS222" s="336"/>
      <c r="AT222" s="336"/>
    </row>
    <row r="223" spans="1:46" ht="55.5" customHeight="1">
      <c r="A223" s="332" t="s">
        <v>2862</v>
      </c>
      <c r="B223" s="332"/>
      <c r="C223" s="332"/>
      <c r="D223" s="332"/>
      <c r="E223" s="332"/>
      <c r="F223" s="332"/>
      <c r="G223" s="332"/>
      <c r="H223" s="332"/>
      <c r="I223" s="332"/>
      <c r="J223" s="332"/>
      <c r="K223" s="332"/>
      <c r="L223" s="332"/>
      <c r="M223" s="332"/>
      <c r="N223" s="332"/>
      <c r="O223" s="332"/>
      <c r="P223" s="332"/>
      <c r="Q223" s="148">
        <v>2</v>
      </c>
      <c r="R223" s="333"/>
      <c r="S223" s="333"/>
      <c r="T223" s="333"/>
      <c r="U223" s="333"/>
      <c r="V223" s="333"/>
      <c r="W223" s="333"/>
      <c r="X223" s="333"/>
      <c r="Y223" s="333"/>
      <c r="Z223" s="333"/>
      <c r="AA223" s="333"/>
      <c r="AB223" s="333"/>
      <c r="AC223" s="333"/>
      <c r="AD223" s="333"/>
      <c r="AE223" s="333"/>
      <c r="AF223" s="148">
        <v>2</v>
      </c>
      <c r="AG223" s="336"/>
      <c r="AH223" s="336"/>
      <c r="AI223" s="336"/>
      <c r="AJ223" s="336"/>
      <c r="AK223" s="336"/>
      <c r="AL223" s="336"/>
      <c r="AM223" s="336"/>
      <c r="AN223" s="336"/>
      <c r="AO223" s="336"/>
      <c r="AP223" s="336"/>
      <c r="AQ223" s="336"/>
      <c r="AR223" s="336"/>
      <c r="AS223" s="336"/>
      <c r="AT223" s="336"/>
    </row>
    <row r="224" spans="1:46" ht="91.5" customHeight="1">
      <c r="A224" s="332" t="s">
        <v>2863</v>
      </c>
      <c r="B224" s="332"/>
      <c r="C224" s="332"/>
      <c r="D224" s="332"/>
      <c r="E224" s="332"/>
      <c r="F224" s="332"/>
      <c r="G224" s="332"/>
      <c r="H224" s="332"/>
      <c r="I224" s="332"/>
      <c r="J224" s="332"/>
      <c r="K224" s="332"/>
      <c r="L224" s="332"/>
      <c r="M224" s="332"/>
      <c r="N224" s="332"/>
      <c r="O224" s="332"/>
      <c r="P224" s="332"/>
      <c r="Q224" s="148">
        <v>2</v>
      </c>
      <c r="R224" s="333"/>
      <c r="S224" s="333"/>
      <c r="T224" s="333"/>
      <c r="U224" s="333"/>
      <c r="V224" s="333"/>
      <c r="W224" s="333"/>
      <c r="X224" s="333"/>
      <c r="Y224" s="333"/>
      <c r="Z224" s="333"/>
      <c r="AA224" s="333"/>
      <c r="AB224" s="333"/>
      <c r="AC224" s="333"/>
      <c r="AD224" s="333"/>
      <c r="AE224" s="333"/>
      <c r="AF224" s="148">
        <v>2</v>
      </c>
      <c r="AG224" s="336"/>
      <c r="AH224" s="336"/>
      <c r="AI224" s="336"/>
      <c r="AJ224" s="336"/>
      <c r="AK224" s="336"/>
      <c r="AL224" s="336"/>
      <c r="AM224" s="336"/>
      <c r="AN224" s="336"/>
      <c r="AO224" s="336"/>
      <c r="AP224" s="336"/>
      <c r="AQ224" s="336"/>
      <c r="AR224" s="336"/>
      <c r="AS224" s="336"/>
      <c r="AT224" s="336"/>
    </row>
    <row r="225" spans="1:46" ht="57.75" customHeight="1">
      <c r="A225" s="332" t="s">
        <v>2864</v>
      </c>
      <c r="B225" s="332"/>
      <c r="C225" s="332"/>
      <c r="D225" s="332"/>
      <c r="E225" s="332"/>
      <c r="F225" s="332"/>
      <c r="G225" s="332"/>
      <c r="H225" s="332"/>
      <c r="I225" s="332"/>
      <c r="J225" s="332"/>
      <c r="K225" s="332"/>
      <c r="L225" s="332"/>
      <c r="M225" s="332"/>
      <c r="N225" s="332"/>
      <c r="O225" s="332"/>
      <c r="P225" s="332"/>
      <c r="Q225" s="148">
        <v>2</v>
      </c>
      <c r="R225" s="333"/>
      <c r="S225" s="333"/>
      <c r="T225" s="333"/>
      <c r="U225" s="333"/>
      <c r="V225" s="333"/>
      <c r="W225" s="333"/>
      <c r="X225" s="333"/>
      <c r="Y225" s="333"/>
      <c r="Z225" s="333"/>
      <c r="AA225" s="333"/>
      <c r="AB225" s="333"/>
      <c r="AC225" s="333"/>
      <c r="AD225" s="333"/>
      <c r="AE225" s="333"/>
      <c r="AF225" s="148">
        <v>2</v>
      </c>
      <c r="AG225" s="333"/>
      <c r="AH225" s="333"/>
      <c r="AI225" s="333"/>
      <c r="AJ225" s="333"/>
      <c r="AK225" s="333"/>
      <c r="AL225" s="333"/>
      <c r="AM225" s="333"/>
      <c r="AN225" s="333"/>
      <c r="AO225" s="333"/>
      <c r="AP225" s="333"/>
      <c r="AQ225" s="333"/>
      <c r="AR225" s="333"/>
      <c r="AS225" s="333"/>
      <c r="AT225" s="333"/>
    </row>
    <row r="226" spans="1:46" ht="51" customHeight="1">
      <c r="A226" s="332" t="s">
        <v>2865</v>
      </c>
      <c r="B226" s="332"/>
      <c r="C226" s="332"/>
      <c r="D226" s="332"/>
      <c r="E226" s="332"/>
      <c r="F226" s="332"/>
      <c r="G226" s="332"/>
      <c r="H226" s="332"/>
      <c r="I226" s="332"/>
      <c r="J226" s="332"/>
      <c r="K226" s="332"/>
      <c r="L226" s="332"/>
      <c r="M226" s="332"/>
      <c r="N226" s="332"/>
      <c r="O226" s="332"/>
      <c r="P226" s="332"/>
      <c r="Q226" s="148">
        <v>2</v>
      </c>
      <c r="R226" s="333"/>
      <c r="S226" s="333"/>
      <c r="T226" s="333"/>
      <c r="U226" s="333"/>
      <c r="V226" s="333"/>
      <c r="W226" s="333"/>
      <c r="X226" s="333"/>
      <c r="Y226" s="333"/>
      <c r="Z226" s="333"/>
      <c r="AA226" s="333"/>
      <c r="AB226" s="333"/>
      <c r="AC226" s="333"/>
      <c r="AD226" s="333"/>
      <c r="AE226" s="333"/>
      <c r="AF226" s="148">
        <v>2</v>
      </c>
      <c r="AG226" s="340"/>
      <c r="AH226" s="340"/>
      <c r="AI226" s="340"/>
      <c r="AJ226" s="340"/>
      <c r="AK226" s="340"/>
      <c r="AL226" s="340"/>
      <c r="AM226" s="340"/>
      <c r="AN226" s="340"/>
      <c r="AO226" s="340"/>
      <c r="AP226" s="340"/>
      <c r="AQ226" s="340"/>
      <c r="AR226" s="340"/>
      <c r="AS226" s="340"/>
      <c r="AT226" s="340"/>
    </row>
    <row r="227" spans="1:46" ht="54.75" customHeight="1">
      <c r="A227" s="332" t="s">
        <v>2866</v>
      </c>
      <c r="B227" s="332"/>
      <c r="C227" s="332"/>
      <c r="D227" s="332"/>
      <c r="E227" s="332"/>
      <c r="F227" s="332"/>
      <c r="G227" s="332"/>
      <c r="H227" s="332"/>
      <c r="I227" s="332"/>
      <c r="J227" s="332"/>
      <c r="K227" s="332"/>
      <c r="L227" s="332"/>
      <c r="M227" s="332"/>
      <c r="N227" s="332"/>
      <c r="O227" s="332"/>
      <c r="P227" s="332"/>
      <c r="Q227" s="148">
        <v>2</v>
      </c>
      <c r="R227" s="333"/>
      <c r="S227" s="333"/>
      <c r="T227" s="333"/>
      <c r="U227" s="333"/>
      <c r="V227" s="333"/>
      <c r="W227" s="333"/>
      <c r="X227" s="333"/>
      <c r="Y227" s="333"/>
      <c r="Z227" s="333"/>
      <c r="AA227" s="333"/>
      <c r="AB227" s="333"/>
      <c r="AC227" s="333"/>
      <c r="AD227" s="333"/>
      <c r="AE227" s="333"/>
      <c r="AF227" s="148">
        <v>2</v>
      </c>
      <c r="AG227" s="336"/>
      <c r="AH227" s="336"/>
      <c r="AI227" s="336"/>
      <c r="AJ227" s="336"/>
      <c r="AK227" s="336"/>
      <c r="AL227" s="336"/>
      <c r="AM227" s="336"/>
      <c r="AN227" s="336"/>
      <c r="AO227" s="336"/>
      <c r="AP227" s="336"/>
      <c r="AQ227" s="336"/>
      <c r="AR227" s="336"/>
      <c r="AS227" s="336"/>
      <c r="AT227" s="336"/>
    </row>
    <row r="228" spans="1:46" ht="66.599999999999994" customHeight="1">
      <c r="A228" s="332" t="s">
        <v>2867</v>
      </c>
      <c r="B228" s="332"/>
      <c r="C228" s="332"/>
      <c r="D228" s="332"/>
      <c r="E228" s="332"/>
      <c r="F228" s="332"/>
      <c r="G228" s="332"/>
      <c r="H228" s="332"/>
      <c r="I228" s="332"/>
      <c r="J228" s="332"/>
      <c r="K228" s="332"/>
      <c r="L228" s="332"/>
      <c r="M228" s="332"/>
      <c r="N228" s="332"/>
      <c r="O228" s="332"/>
      <c r="P228" s="332"/>
      <c r="Q228" s="148">
        <v>2</v>
      </c>
      <c r="R228" s="333"/>
      <c r="S228" s="333"/>
      <c r="T228" s="333"/>
      <c r="U228" s="333"/>
      <c r="V228" s="333"/>
      <c r="W228" s="333"/>
      <c r="X228" s="333"/>
      <c r="Y228" s="333"/>
      <c r="Z228" s="333"/>
      <c r="AA228" s="333"/>
      <c r="AB228" s="333"/>
      <c r="AC228" s="333"/>
      <c r="AD228" s="333"/>
      <c r="AE228" s="333"/>
      <c r="AF228" s="148">
        <v>2</v>
      </c>
      <c r="AG228" s="336"/>
      <c r="AH228" s="336"/>
      <c r="AI228" s="336"/>
      <c r="AJ228" s="336"/>
      <c r="AK228" s="336"/>
      <c r="AL228" s="336"/>
      <c r="AM228" s="336"/>
      <c r="AN228" s="336"/>
      <c r="AO228" s="336"/>
      <c r="AP228" s="336"/>
      <c r="AQ228" s="336"/>
      <c r="AR228" s="336"/>
      <c r="AS228" s="336"/>
      <c r="AT228" s="336"/>
    </row>
    <row r="229" spans="1:46" ht="51" customHeight="1">
      <c r="A229" s="332" t="s">
        <v>2868</v>
      </c>
      <c r="B229" s="332"/>
      <c r="C229" s="332"/>
      <c r="D229" s="332"/>
      <c r="E229" s="332"/>
      <c r="F229" s="332"/>
      <c r="G229" s="332"/>
      <c r="H229" s="332"/>
      <c r="I229" s="332"/>
      <c r="J229" s="332"/>
      <c r="K229" s="332"/>
      <c r="L229" s="332"/>
      <c r="M229" s="332"/>
      <c r="N229" s="332"/>
      <c r="O229" s="332"/>
      <c r="P229" s="332"/>
      <c r="Q229" s="148">
        <v>2</v>
      </c>
      <c r="R229" s="333"/>
      <c r="S229" s="333"/>
      <c r="T229" s="333"/>
      <c r="U229" s="333"/>
      <c r="V229" s="333"/>
      <c r="W229" s="333"/>
      <c r="X229" s="333"/>
      <c r="Y229" s="333"/>
      <c r="Z229" s="333"/>
      <c r="AA229" s="333"/>
      <c r="AB229" s="333"/>
      <c r="AC229" s="333"/>
      <c r="AD229" s="333"/>
      <c r="AE229" s="333"/>
      <c r="AF229" s="148">
        <v>2</v>
      </c>
      <c r="AG229" s="336"/>
      <c r="AH229" s="336"/>
      <c r="AI229" s="336"/>
      <c r="AJ229" s="336"/>
      <c r="AK229" s="336"/>
      <c r="AL229" s="336"/>
      <c r="AM229" s="336"/>
      <c r="AN229" s="336"/>
      <c r="AO229" s="336"/>
      <c r="AP229" s="336"/>
      <c r="AQ229" s="336"/>
      <c r="AR229" s="336"/>
      <c r="AS229" s="336"/>
      <c r="AT229" s="336"/>
    </row>
    <row r="230" spans="1:46" ht="55.5" customHeight="1">
      <c r="A230" s="332" t="s">
        <v>2869</v>
      </c>
      <c r="B230" s="332"/>
      <c r="C230" s="332"/>
      <c r="D230" s="332"/>
      <c r="E230" s="332"/>
      <c r="F230" s="332"/>
      <c r="G230" s="332"/>
      <c r="H230" s="332"/>
      <c r="I230" s="332"/>
      <c r="J230" s="332"/>
      <c r="K230" s="332"/>
      <c r="L230" s="332"/>
      <c r="M230" s="332"/>
      <c r="N230" s="332"/>
      <c r="O230" s="332"/>
      <c r="P230" s="332"/>
      <c r="Q230" s="148">
        <v>2</v>
      </c>
      <c r="R230" s="333"/>
      <c r="S230" s="333"/>
      <c r="T230" s="333"/>
      <c r="U230" s="333"/>
      <c r="V230" s="333"/>
      <c r="W230" s="333"/>
      <c r="X230" s="333"/>
      <c r="Y230" s="333"/>
      <c r="Z230" s="333"/>
      <c r="AA230" s="333"/>
      <c r="AB230" s="333"/>
      <c r="AC230" s="333"/>
      <c r="AD230" s="333"/>
      <c r="AE230" s="333"/>
      <c r="AF230" s="148">
        <v>2</v>
      </c>
      <c r="AG230" s="336"/>
      <c r="AH230" s="336"/>
      <c r="AI230" s="336"/>
      <c r="AJ230" s="336"/>
      <c r="AK230" s="336"/>
      <c r="AL230" s="336"/>
      <c r="AM230" s="336"/>
      <c r="AN230" s="336"/>
      <c r="AO230" s="336"/>
      <c r="AP230" s="336"/>
      <c r="AQ230" s="336"/>
      <c r="AR230" s="336"/>
      <c r="AS230" s="336"/>
      <c r="AT230" s="336"/>
    </row>
    <row r="231" spans="1:46" ht="94.5" customHeight="1">
      <c r="A231" s="332" t="s">
        <v>2870</v>
      </c>
      <c r="B231" s="332"/>
      <c r="C231" s="332"/>
      <c r="D231" s="332"/>
      <c r="E231" s="332"/>
      <c r="F231" s="332"/>
      <c r="G231" s="332"/>
      <c r="H231" s="332"/>
      <c r="I231" s="332"/>
      <c r="J231" s="332"/>
      <c r="K231" s="332"/>
      <c r="L231" s="332"/>
      <c r="M231" s="332"/>
      <c r="N231" s="332"/>
      <c r="O231" s="332"/>
      <c r="P231" s="332"/>
      <c r="Q231" s="148">
        <v>2</v>
      </c>
      <c r="R231" s="333"/>
      <c r="S231" s="333"/>
      <c r="T231" s="333"/>
      <c r="U231" s="333"/>
      <c r="V231" s="333"/>
      <c r="W231" s="333"/>
      <c r="X231" s="333"/>
      <c r="Y231" s="333"/>
      <c r="Z231" s="333"/>
      <c r="AA231" s="333"/>
      <c r="AB231" s="333"/>
      <c r="AC231" s="333"/>
      <c r="AD231" s="333"/>
      <c r="AE231" s="333"/>
      <c r="AF231" s="148">
        <v>2</v>
      </c>
      <c r="AG231" s="336"/>
      <c r="AH231" s="336"/>
      <c r="AI231" s="336"/>
      <c r="AJ231" s="336"/>
      <c r="AK231" s="336"/>
      <c r="AL231" s="336"/>
      <c r="AM231" s="336"/>
      <c r="AN231" s="336"/>
      <c r="AO231" s="336"/>
      <c r="AP231" s="336"/>
      <c r="AQ231" s="336"/>
      <c r="AR231" s="336"/>
      <c r="AS231" s="336"/>
      <c r="AT231" s="336"/>
    </row>
    <row r="232" spans="1:46" ht="55.5" customHeight="1">
      <c r="A232" s="332" t="s">
        <v>2871</v>
      </c>
      <c r="B232" s="332"/>
      <c r="C232" s="332"/>
      <c r="D232" s="332"/>
      <c r="E232" s="332"/>
      <c r="F232" s="332"/>
      <c r="G232" s="332"/>
      <c r="H232" s="332"/>
      <c r="I232" s="332"/>
      <c r="J232" s="332"/>
      <c r="K232" s="332"/>
      <c r="L232" s="332"/>
      <c r="M232" s="332"/>
      <c r="N232" s="332"/>
      <c r="O232" s="332"/>
      <c r="P232" s="332"/>
      <c r="Q232" s="148">
        <v>2</v>
      </c>
      <c r="R232" s="333"/>
      <c r="S232" s="333"/>
      <c r="T232" s="333"/>
      <c r="U232" s="333"/>
      <c r="V232" s="333"/>
      <c r="W232" s="333"/>
      <c r="X232" s="333"/>
      <c r="Y232" s="333"/>
      <c r="Z232" s="333"/>
      <c r="AA232" s="333"/>
      <c r="AB232" s="333"/>
      <c r="AC232" s="333"/>
      <c r="AD232" s="333"/>
      <c r="AE232" s="333"/>
      <c r="AF232" s="148">
        <v>2</v>
      </c>
      <c r="AG232" s="336"/>
      <c r="AH232" s="336"/>
      <c r="AI232" s="336"/>
      <c r="AJ232" s="336"/>
      <c r="AK232" s="336"/>
      <c r="AL232" s="336"/>
      <c r="AM232" s="336"/>
      <c r="AN232" s="336"/>
      <c r="AO232" s="336"/>
      <c r="AP232" s="336"/>
      <c r="AQ232" s="336"/>
      <c r="AR232" s="336"/>
      <c r="AS232" s="336"/>
      <c r="AT232" s="336"/>
    </row>
    <row r="233" spans="1:46" ht="52.5" customHeight="1">
      <c r="A233" s="332" t="s">
        <v>2872</v>
      </c>
      <c r="B233" s="332"/>
      <c r="C233" s="332"/>
      <c r="D233" s="332"/>
      <c r="E233" s="332"/>
      <c r="F233" s="332"/>
      <c r="G233" s="332"/>
      <c r="H233" s="332"/>
      <c r="I233" s="332"/>
      <c r="J233" s="332"/>
      <c r="K233" s="332"/>
      <c r="L233" s="332"/>
      <c r="M233" s="332"/>
      <c r="N233" s="332"/>
      <c r="O233" s="332"/>
      <c r="P233" s="332"/>
      <c r="Q233" s="148">
        <v>2</v>
      </c>
      <c r="R233" s="333"/>
      <c r="S233" s="333"/>
      <c r="T233" s="333"/>
      <c r="U233" s="333"/>
      <c r="V233" s="333"/>
      <c r="W233" s="333"/>
      <c r="X233" s="333"/>
      <c r="Y233" s="333"/>
      <c r="Z233" s="333"/>
      <c r="AA233" s="333"/>
      <c r="AB233" s="333"/>
      <c r="AC233" s="333"/>
      <c r="AD233" s="333"/>
      <c r="AE233" s="333"/>
      <c r="AF233" s="148">
        <v>2</v>
      </c>
      <c r="AG233" s="336"/>
      <c r="AH233" s="336"/>
      <c r="AI233" s="336"/>
      <c r="AJ233" s="336"/>
      <c r="AK233" s="336"/>
      <c r="AL233" s="336"/>
      <c r="AM233" s="336"/>
      <c r="AN233" s="336"/>
      <c r="AO233" s="336"/>
      <c r="AP233" s="336"/>
      <c r="AQ233" s="336"/>
      <c r="AR233" s="336"/>
      <c r="AS233" s="336"/>
      <c r="AT233" s="336"/>
    </row>
    <row r="234" spans="1:46" ht="18" customHeight="1" thickTop="1" thickBot="1">
      <c r="Q234" s="25"/>
      <c r="AF234" s="25"/>
    </row>
    <row r="235" spans="1:46" ht="18" customHeight="1" thickTop="1" thickBot="1">
      <c r="A235" s="342" t="s">
        <v>79</v>
      </c>
      <c r="B235" s="342"/>
      <c r="C235" s="342"/>
      <c r="D235" s="342"/>
      <c r="E235" s="342"/>
      <c r="F235" s="342"/>
      <c r="G235" s="342"/>
      <c r="H235" s="342"/>
      <c r="I235" s="342"/>
      <c r="J235" s="342"/>
      <c r="K235" s="342"/>
      <c r="L235" s="342"/>
      <c r="M235" s="342"/>
      <c r="N235" s="342"/>
      <c r="O235" s="342"/>
      <c r="P235" s="342"/>
      <c r="Q235" s="150" t="s">
        <v>67</v>
      </c>
      <c r="R235" s="343" t="s">
        <v>68</v>
      </c>
      <c r="S235" s="343"/>
      <c r="T235" s="343"/>
      <c r="U235" s="343"/>
      <c r="V235" s="343"/>
      <c r="W235" s="343"/>
      <c r="X235" s="343"/>
      <c r="Y235" s="343"/>
      <c r="Z235" s="343"/>
      <c r="AA235" s="343"/>
      <c r="AB235" s="343"/>
      <c r="AC235" s="343"/>
      <c r="AD235" s="343"/>
      <c r="AE235" s="343"/>
      <c r="AF235" s="151" t="s">
        <v>67</v>
      </c>
      <c r="AG235" s="344" t="s">
        <v>8</v>
      </c>
      <c r="AH235" s="344"/>
      <c r="AI235" s="344"/>
      <c r="AJ235" s="344"/>
      <c r="AK235" s="344"/>
      <c r="AL235" s="344"/>
      <c r="AM235" s="344"/>
      <c r="AN235" s="344"/>
      <c r="AO235" s="344"/>
      <c r="AP235" s="344"/>
      <c r="AQ235" s="344"/>
      <c r="AR235" s="344"/>
      <c r="AS235" s="344"/>
      <c r="AT235" s="344"/>
    </row>
    <row r="236" spans="1:46" ht="55.5" customHeight="1">
      <c r="A236" s="332" t="s">
        <v>2873</v>
      </c>
      <c r="B236" s="332"/>
      <c r="C236" s="332"/>
      <c r="D236" s="332"/>
      <c r="E236" s="332"/>
      <c r="F236" s="332"/>
      <c r="G236" s="332"/>
      <c r="H236" s="332"/>
      <c r="I236" s="332"/>
      <c r="J236" s="332"/>
      <c r="K236" s="332"/>
      <c r="L236" s="332"/>
      <c r="M236" s="332"/>
      <c r="N236" s="332"/>
      <c r="O236" s="332"/>
      <c r="P236" s="332"/>
      <c r="Q236" s="148">
        <v>2</v>
      </c>
      <c r="R236" s="333"/>
      <c r="S236" s="333"/>
      <c r="T236" s="333"/>
      <c r="U236" s="333"/>
      <c r="V236" s="333"/>
      <c r="W236" s="333"/>
      <c r="X236" s="333"/>
      <c r="Y236" s="333"/>
      <c r="Z236" s="333"/>
      <c r="AA236" s="333"/>
      <c r="AB236" s="333"/>
      <c r="AC236" s="333"/>
      <c r="AD236" s="333"/>
      <c r="AE236" s="333"/>
      <c r="AF236" s="148">
        <v>2</v>
      </c>
      <c r="AG236" s="333"/>
      <c r="AH236" s="333"/>
      <c r="AI236" s="333"/>
      <c r="AJ236" s="333"/>
      <c r="AK236" s="333"/>
      <c r="AL236" s="333"/>
      <c r="AM236" s="333"/>
      <c r="AN236" s="333"/>
      <c r="AO236" s="333"/>
      <c r="AP236" s="333"/>
      <c r="AQ236" s="333"/>
      <c r="AR236" s="333"/>
      <c r="AS236" s="333"/>
      <c r="AT236" s="333"/>
    </row>
    <row r="237" spans="1:46" ht="55.5" customHeight="1">
      <c r="A237" s="332" t="s">
        <v>2874</v>
      </c>
      <c r="B237" s="332"/>
      <c r="C237" s="332"/>
      <c r="D237" s="332"/>
      <c r="E237" s="332"/>
      <c r="F237" s="332"/>
      <c r="G237" s="332"/>
      <c r="H237" s="332"/>
      <c r="I237" s="332"/>
      <c r="J237" s="332"/>
      <c r="K237" s="332"/>
      <c r="L237" s="332"/>
      <c r="M237" s="332"/>
      <c r="N237" s="332"/>
      <c r="O237" s="332"/>
      <c r="P237" s="332"/>
      <c r="Q237" s="148">
        <v>2</v>
      </c>
      <c r="R237" s="333"/>
      <c r="S237" s="333"/>
      <c r="T237" s="333"/>
      <c r="U237" s="333"/>
      <c r="V237" s="333"/>
      <c r="W237" s="333"/>
      <c r="X237" s="333"/>
      <c r="Y237" s="333"/>
      <c r="Z237" s="333"/>
      <c r="AA237" s="333"/>
      <c r="AB237" s="333"/>
      <c r="AC237" s="333"/>
      <c r="AD237" s="333"/>
      <c r="AE237" s="333"/>
      <c r="AF237" s="148">
        <v>2</v>
      </c>
      <c r="AG237" s="340"/>
      <c r="AH237" s="340"/>
      <c r="AI237" s="340"/>
      <c r="AJ237" s="340"/>
      <c r="AK237" s="340"/>
      <c r="AL237" s="340"/>
      <c r="AM237" s="340"/>
      <c r="AN237" s="340"/>
      <c r="AO237" s="340"/>
      <c r="AP237" s="340"/>
      <c r="AQ237" s="340"/>
      <c r="AR237" s="340"/>
      <c r="AS237" s="340"/>
      <c r="AT237" s="340"/>
    </row>
    <row r="238" spans="1:46" ht="69.75" customHeight="1">
      <c r="A238" s="332" t="s">
        <v>2875</v>
      </c>
      <c r="B238" s="332"/>
      <c r="C238" s="332"/>
      <c r="D238" s="332"/>
      <c r="E238" s="332"/>
      <c r="F238" s="332"/>
      <c r="G238" s="332"/>
      <c r="H238" s="332"/>
      <c r="I238" s="332"/>
      <c r="J238" s="332"/>
      <c r="K238" s="332"/>
      <c r="L238" s="332"/>
      <c r="M238" s="332"/>
      <c r="N238" s="332"/>
      <c r="O238" s="332"/>
      <c r="P238" s="332"/>
      <c r="Q238" s="148">
        <v>2</v>
      </c>
      <c r="R238" s="333"/>
      <c r="S238" s="333"/>
      <c r="T238" s="333"/>
      <c r="U238" s="333"/>
      <c r="V238" s="333"/>
      <c r="W238" s="333"/>
      <c r="X238" s="333"/>
      <c r="Y238" s="333"/>
      <c r="Z238" s="333"/>
      <c r="AA238" s="333"/>
      <c r="AB238" s="333"/>
      <c r="AC238" s="333"/>
      <c r="AD238" s="333"/>
      <c r="AE238" s="333"/>
      <c r="AF238" s="148">
        <v>2</v>
      </c>
      <c r="AG238" s="333"/>
      <c r="AH238" s="333"/>
      <c r="AI238" s="333"/>
      <c r="AJ238" s="333"/>
      <c r="AK238" s="333"/>
      <c r="AL238" s="333"/>
      <c r="AM238" s="333"/>
      <c r="AN238" s="333"/>
      <c r="AO238" s="333"/>
      <c r="AP238" s="333"/>
      <c r="AQ238" s="333"/>
      <c r="AR238" s="333"/>
      <c r="AS238" s="333"/>
      <c r="AT238" s="333"/>
    </row>
    <row r="239" spans="1:46" ht="76.5" customHeight="1">
      <c r="A239" s="332" t="s">
        <v>2876</v>
      </c>
      <c r="B239" s="332"/>
      <c r="C239" s="332"/>
      <c r="D239" s="332"/>
      <c r="E239" s="332"/>
      <c r="F239" s="332"/>
      <c r="G239" s="332"/>
      <c r="H239" s="332"/>
      <c r="I239" s="332"/>
      <c r="J239" s="332"/>
      <c r="K239" s="332"/>
      <c r="L239" s="332"/>
      <c r="M239" s="332"/>
      <c r="N239" s="332"/>
      <c r="O239" s="332"/>
      <c r="P239" s="332"/>
      <c r="Q239" s="148">
        <v>2</v>
      </c>
      <c r="R239" s="333"/>
      <c r="S239" s="333"/>
      <c r="T239" s="333"/>
      <c r="U239" s="333"/>
      <c r="V239" s="333"/>
      <c r="W239" s="333"/>
      <c r="X239" s="333"/>
      <c r="Y239" s="333"/>
      <c r="Z239" s="333"/>
      <c r="AA239" s="333"/>
      <c r="AB239" s="333"/>
      <c r="AC239" s="333"/>
      <c r="AD239" s="333"/>
      <c r="AE239" s="333"/>
      <c r="AF239" s="148">
        <v>2</v>
      </c>
      <c r="AG239" s="333"/>
      <c r="AH239" s="333"/>
      <c r="AI239" s="333"/>
      <c r="AJ239" s="333"/>
      <c r="AK239" s="333"/>
      <c r="AL239" s="333"/>
      <c r="AM239" s="333"/>
      <c r="AN239" s="333"/>
      <c r="AO239" s="333"/>
      <c r="AP239" s="333"/>
      <c r="AQ239" s="333"/>
      <c r="AR239" s="333"/>
      <c r="AS239" s="333"/>
      <c r="AT239" s="333"/>
    </row>
    <row r="240" spans="1:46" ht="72.75" customHeight="1">
      <c r="A240" s="332" t="s">
        <v>2877</v>
      </c>
      <c r="B240" s="332"/>
      <c r="C240" s="332"/>
      <c r="D240" s="332"/>
      <c r="E240" s="332"/>
      <c r="F240" s="332"/>
      <c r="G240" s="332"/>
      <c r="H240" s="332"/>
      <c r="I240" s="332"/>
      <c r="J240" s="332"/>
      <c r="K240" s="332"/>
      <c r="L240" s="332"/>
      <c r="M240" s="332"/>
      <c r="N240" s="332"/>
      <c r="O240" s="332"/>
      <c r="P240" s="332"/>
      <c r="Q240" s="148">
        <v>2</v>
      </c>
      <c r="R240" s="333"/>
      <c r="S240" s="333"/>
      <c r="T240" s="333"/>
      <c r="U240" s="333"/>
      <c r="V240" s="333"/>
      <c r="W240" s="333"/>
      <c r="X240" s="333"/>
      <c r="Y240" s="333"/>
      <c r="Z240" s="333"/>
      <c r="AA240" s="333"/>
      <c r="AB240" s="333"/>
      <c r="AC240" s="333"/>
      <c r="AD240" s="333"/>
      <c r="AE240" s="333"/>
      <c r="AF240" s="148">
        <v>2</v>
      </c>
      <c r="AG240" s="333"/>
      <c r="AH240" s="333"/>
      <c r="AI240" s="333"/>
      <c r="AJ240" s="333"/>
      <c r="AK240" s="333"/>
      <c r="AL240" s="333"/>
      <c r="AM240" s="333"/>
      <c r="AN240" s="333"/>
      <c r="AO240" s="333"/>
      <c r="AP240" s="333"/>
      <c r="AQ240" s="333"/>
      <c r="AR240" s="333"/>
      <c r="AS240" s="333"/>
      <c r="AT240" s="333"/>
    </row>
    <row r="241" spans="1:46" ht="18" customHeight="1" thickTop="1"/>
    <row r="242" spans="1:46" ht="52.5" customHeight="1">
      <c r="A242" s="266" t="s">
        <v>2878</v>
      </c>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75"/>
      <c r="AG242" s="263" t="s">
        <v>64</v>
      </c>
      <c r="AH242" s="263"/>
      <c r="AI242" s="263"/>
      <c r="AJ242" s="263"/>
      <c r="AK242">
        <f>(('Artículo 135 (resumen PI)'!C18*0.8+'Artículo 135 (resumen PI)'!F18*0.2)+('Artículo 135 (resumen PNT)'!C18*0.8+'Artículo 135 (resumen PNT)'!F18*0.2))/2</f>
        <v>89.627906976744242</v>
      </c>
    </row>
    <row r="243" spans="1:46" ht="18" customHeight="1">
      <c r="A243" s="224"/>
      <c r="B243" s="224"/>
      <c r="C243" s="224"/>
      <c r="D243" s="224"/>
      <c r="E243" s="224"/>
      <c r="F243" s="224"/>
      <c r="G243" s="224"/>
      <c r="H243" s="224"/>
      <c r="I243" s="224"/>
      <c r="J243" s="224"/>
      <c r="K243" s="224"/>
      <c r="L243" s="224"/>
      <c r="M243" s="224"/>
      <c r="N243" s="224"/>
      <c r="O243" s="224"/>
      <c r="P243" s="224"/>
      <c r="Q243" s="225"/>
      <c r="R243" s="224"/>
      <c r="S243" s="224"/>
      <c r="T243" s="224"/>
      <c r="U243" s="224"/>
      <c r="V243" s="224"/>
      <c r="W243" s="224"/>
      <c r="X243" s="224"/>
      <c r="Y243" s="224"/>
      <c r="Z243" s="224"/>
      <c r="AA243" s="224"/>
      <c r="AB243" s="224"/>
      <c r="AC243" s="224"/>
      <c r="AD243" s="224"/>
      <c r="AE243" s="224"/>
      <c r="AF243" s="225"/>
      <c r="AG243" s="224"/>
      <c r="AH243" s="224"/>
      <c r="AI243" s="224"/>
      <c r="AJ243" s="224"/>
      <c r="AK243" s="224"/>
      <c r="AL243" s="224"/>
      <c r="AM243" s="224"/>
      <c r="AN243" s="224"/>
      <c r="AO243" s="224"/>
      <c r="AP243" s="224"/>
      <c r="AQ243" s="224"/>
      <c r="AR243" s="224"/>
      <c r="AS243" s="224"/>
      <c r="AT243" s="224"/>
    </row>
    <row r="244" spans="1:46" ht="15.75">
      <c r="A244" s="64" t="s">
        <v>65</v>
      </c>
      <c r="B244" s="80"/>
      <c r="C244" s="80"/>
      <c r="D244" s="80"/>
      <c r="E244" s="80"/>
      <c r="F244" s="80"/>
      <c r="G244" s="80"/>
      <c r="H244" s="80"/>
      <c r="I244" s="80"/>
      <c r="J244" s="80"/>
      <c r="K244" s="80"/>
      <c r="L244" s="80"/>
      <c r="M244" s="80"/>
      <c r="N244" s="80"/>
      <c r="O244" s="80"/>
      <c r="P244" s="80"/>
      <c r="Q244" s="23"/>
      <c r="R244" s="80"/>
      <c r="S244" s="80"/>
      <c r="T244" s="80"/>
      <c r="U244" s="80"/>
      <c r="V244" s="80"/>
      <c r="W244" s="80"/>
      <c r="X244" s="80"/>
      <c r="Y244" s="80"/>
      <c r="Z244" s="80"/>
      <c r="AA244" s="80"/>
      <c r="AB244" s="80"/>
      <c r="AC244" s="80"/>
      <c r="AD244" s="80"/>
      <c r="AE244" s="80"/>
      <c r="AF244" s="23"/>
      <c r="AG244" s="80"/>
      <c r="AH244" s="80"/>
      <c r="AI244" s="80"/>
      <c r="AJ244" s="80"/>
      <c r="AK244" s="80"/>
      <c r="AL244" s="80"/>
      <c r="AM244" s="80"/>
      <c r="AN244" s="80"/>
      <c r="AO244" s="80"/>
      <c r="AP244" s="80"/>
      <c r="AQ244" s="80"/>
      <c r="AR244" s="80"/>
      <c r="AS244" s="80"/>
      <c r="AT244" s="80"/>
    </row>
    <row r="246" spans="1:46" ht="74.099999999999994" customHeight="1" thickBot="1">
      <c r="A246" s="347" t="s">
        <v>2879</v>
      </c>
      <c r="B246" s="347"/>
      <c r="C246" s="347"/>
      <c r="D246" s="347"/>
      <c r="E246" s="347"/>
      <c r="F246" s="347"/>
      <c r="G246" s="347"/>
      <c r="H246" s="347"/>
      <c r="I246" s="347"/>
      <c r="J246" s="347"/>
      <c r="K246" s="347"/>
      <c r="L246" s="347"/>
      <c r="M246" s="347"/>
      <c r="N246" s="347"/>
      <c r="O246" s="347"/>
      <c r="P246" s="347"/>
      <c r="Q246" s="347"/>
      <c r="V246" s="335"/>
      <c r="W246" s="335"/>
      <c r="X246" s="335"/>
      <c r="Y246" s="335"/>
      <c r="Z246" s="335"/>
      <c r="AA246" s="335"/>
      <c r="AB246" s="335"/>
      <c r="AC246" s="335"/>
      <c r="AD246" s="335"/>
      <c r="AE246" s="335"/>
      <c r="AF246" s="75"/>
      <c r="AK246" s="335"/>
      <c r="AL246" s="335"/>
      <c r="AM246" s="335"/>
      <c r="AN246" s="335"/>
      <c r="AO246" s="335"/>
      <c r="AP246" s="335"/>
      <c r="AQ246" s="335"/>
      <c r="AR246" s="335"/>
      <c r="AS246" s="335"/>
      <c r="AT246" s="335"/>
    </row>
    <row r="247" spans="1:46" ht="18" customHeight="1" thickTop="1" thickBot="1">
      <c r="A247" s="329" t="s">
        <v>44</v>
      </c>
      <c r="B247" s="329"/>
      <c r="C247" s="329"/>
      <c r="D247" s="329"/>
      <c r="E247" s="329"/>
      <c r="F247" s="329"/>
      <c r="G247" s="329"/>
      <c r="H247" s="329"/>
      <c r="I247" s="329"/>
      <c r="J247" s="329"/>
      <c r="K247" s="329"/>
      <c r="L247" s="329"/>
      <c r="M247" s="329"/>
      <c r="N247" s="329"/>
      <c r="O247" s="329"/>
      <c r="P247" s="329"/>
      <c r="Q247" s="146" t="s">
        <v>67</v>
      </c>
      <c r="R247" s="330" t="s">
        <v>68</v>
      </c>
      <c r="S247" s="330"/>
      <c r="T247" s="330"/>
      <c r="U247" s="330"/>
      <c r="V247" s="330"/>
      <c r="W247" s="330"/>
      <c r="X247" s="330"/>
      <c r="Y247" s="330"/>
      <c r="Z247" s="330"/>
      <c r="AA247" s="330"/>
      <c r="AB247" s="330"/>
      <c r="AC247" s="330"/>
      <c r="AD247" s="330"/>
      <c r="AE247" s="330"/>
      <c r="AF247" s="147" t="s">
        <v>67</v>
      </c>
      <c r="AG247" s="331" t="s">
        <v>8</v>
      </c>
      <c r="AH247" s="331"/>
      <c r="AI247" s="331"/>
      <c r="AJ247" s="331"/>
      <c r="AK247" s="331"/>
      <c r="AL247" s="331"/>
      <c r="AM247" s="331"/>
      <c r="AN247" s="331"/>
      <c r="AO247" s="331"/>
      <c r="AP247" s="331"/>
      <c r="AQ247" s="331"/>
      <c r="AR247" s="331"/>
      <c r="AS247" s="331"/>
      <c r="AT247" s="331"/>
    </row>
    <row r="248" spans="1:46" ht="54.75" customHeight="1">
      <c r="A248" s="332" t="s">
        <v>2880</v>
      </c>
      <c r="B248" s="332"/>
      <c r="C248" s="332"/>
      <c r="D248" s="332"/>
      <c r="E248" s="332"/>
      <c r="F248" s="332"/>
      <c r="G248" s="332"/>
      <c r="H248" s="332"/>
      <c r="I248" s="332"/>
      <c r="J248" s="332"/>
      <c r="K248" s="332"/>
      <c r="L248" s="332"/>
      <c r="M248" s="332"/>
      <c r="N248" s="332"/>
      <c r="O248" s="332"/>
      <c r="P248" s="332"/>
      <c r="Q248" s="148">
        <v>2</v>
      </c>
      <c r="R248" s="333"/>
      <c r="S248" s="333"/>
      <c r="T248" s="333"/>
      <c r="U248" s="333"/>
      <c r="V248" s="333"/>
      <c r="W248" s="333"/>
      <c r="X248" s="333"/>
      <c r="Y248" s="333"/>
      <c r="Z248" s="333"/>
      <c r="AA248" s="333"/>
      <c r="AB248" s="333"/>
      <c r="AC248" s="333"/>
      <c r="AD248" s="333"/>
      <c r="AE248" s="333"/>
      <c r="AF248" s="148">
        <v>2</v>
      </c>
      <c r="AG248" s="333"/>
      <c r="AH248" s="333"/>
      <c r="AI248" s="333"/>
      <c r="AJ248" s="333"/>
      <c r="AK248" s="333"/>
      <c r="AL248" s="333"/>
      <c r="AM248" s="333"/>
      <c r="AN248" s="333"/>
      <c r="AO248" s="333"/>
      <c r="AP248" s="333"/>
      <c r="AQ248" s="333"/>
      <c r="AR248" s="333"/>
      <c r="AS248" s="333"/>
      <c r="AT248" s="333"/>
    </row>
    <row r="249" spans="1:46" ht="54" customHeight="1">
      <c r="A249" s="332" t="s">
        <v>2727</v>
      </c>
      <c r="B249" s="332"/>
      <c r="C249" s="332"/>
      <c r="D249" s="332"/>
      <c r="E249" s="332"/>
      <c r="F249" s="332"/>
      <c r="G249" s="332"/>
      <c r="H249" s="332"/>
      <c r="I249" s="332"/>
      <c r="J249" s="332"/>
      <c r="K249" s="332"/>
      <c r="L249" s="332"/>
      <c r="M249" s="332"/>
      <c r="N249" s="332"/>
      <c r="O249" s="332"/>
      <c r="P249" s="332"/>
      <c r="Q249" s="148">
        <v>2</v>
      </c>
      <c r="R249" s="333"/>
      <c r="S249" s="333"/>
      <c r="T249" s="333"/>
      <c r="U249" s="333"/>
      <c r="V249" s="333"/>
      <c r="W249" s="333"/>
      <c r="X249" s="333"/>
      <c r="Y249" s="333"/>
      <c r="Z249" s="333"/>
      <c r="AA249" s="333"/>
      <c r="AB249" s="333"/>
      <c r="AC249" s="333"/>
      <c r="AD249" s="333"/>
      <c r="AE249" s="333"/>
      <c r="AF249" s="148">
        <v>2</v>
      </c>
      <c r="AG249" s="340"/>
      <c r="AH249" s="340"/>
      <c r="AI249" s="340"/>
      <c r="AJ249" s="340"/>
      <c r="AK249" s="340"/>
      <c r="AL249" s="340"/>
      <c r="AM249" s="340"/>
      <c r="AN249" s="340"/>
      <c r="AO249" s="340"/>
      <c r="AP249" s="340"/>
      <c r="AQ249" s="340"/>
      <c r="AR249" s="340"/>
      <c r="AS249" s="340"/>
      <c r="AT249" s="340"/>
    </row>
    <row r="250" spans="1:46" ht="52.5" customHeight="1">
      <c r="A250" s="332" t="s">
        <v>2728</v>
      </c>
      <c r="B250" s="332"/>
      <c r="C250" s="332"/>
      <c r="D250" s="332"/>
      <c r="E250" s="332"/>
      <c r="F250" s="332"/>
      <c r="G250" s="332"/>
      <c r="H250" s="332"/>
      <c r="I250" s="332"/>
      <c r="J250" s="332"/>
      <c r="K250" s="332"/>
      <c r="L250" s="332"/>
      <c r="M250" s="332"/>
      <c r="N250" s="332"/>
      <c r="O250" s="332"/>
      <c r="P250" s="332"/>
      <c r="Q250" s="148">
        <v>2</v>
      </c>
      <c r="R250" s="333"/>
      <c r="S250" s="333"/>
      <c r="T250" s="333"/>
      <c r="U250" s="333"/>
      <c r="V250" s="333"/>
      <c r="W250" s="333"/>
      <c r="X250" s="333"/>
      <c r="Y250" s="333"/>
      <c r="Z250" s="333"/>
      <c r="AA250" s="333"/>
      <c r="AB250" s="333"/>
      <c r="AC250" s="333"/>
      <c r="AD250" s="333"/>
      <c r="AE250" s="333"/>
      <c r="AF250" s="148">
        <v>2</v>
      </c>
      <c r="AG250" s="336"/>
      <c r="AH250" s="336"/>
      <c r="AI250" s="336"/>
      <c r="AJ250" s="336"/>
      <c r="AK250" s="336"/>
      <c r="AL250" s="336"/>
      <c r="AM250" s="336"/>
      <c r="AN250" s="336"/>
      <c r="AO250" s="336"/>
      <c r="AP250" s="336"/>
      <c r="AQ250" s="336"/>
      <c r="AR250" s="336"/>
      <c r="AS250" s="336"/>
      <c r="AT250" s="336"/>
    </row>
    <row r="251" spans="1:46" ht="52.5" customHeight="1">
      <c r="A251" s="332" t="s">
        <v>2729</v>
      </c>
      <c r="B251" s="332"/>
      <c r="C251" s="332"/>
      <c r="D251" s="332"/>
      <c r="E251" s="332"/>
      <c r="F251" s="332"/>
      <c r="G251" s="332"/>
      <c r="H251" s="332"/>
      <c r="I251" s="332"/>
      <c r="J251" s="332"/>
      <c r="K251" s="332"/>
      <c r="L251" s="332"/>
      <c r="M251" s="332"/>
      <c r="N251" s="332"/>
      <c r="O251" s="332"/>
      <c r="P251" s="332"/>
      <c r="Q251" s="148">
        <v>2</v>
      </c>
      <c r="R251" s="333"/>
      <c r="S251" s="333"/>
      <c r="T251" s="333"/>
      <c r="U251" s="333"/>
      <c r="V251" s="333"/>
      <c r="W251" s="333"/>
      <c r="X251" s="333"/>
      <c r="Y251" s="333"/>
      <c r="Z251" s="333"/>
      <c r="AA251" s="333"/>
      <c r="AB251" s="333"/>
      <c r="AC251" s="333"/>
      <c r="AD251" s="333"/>
      <c r="AE251" s="333"/>
      <c r="AF251" s="148">
        <v>2</v>
      </c>
      <c r="AG251" s="336"/>
      <c r="AH251" s="336"/>
      <c r="AI251" s="336"/>
      <c r="AJ251" s="336"/>
      <c r="AK251" s="336"/>
      <c r="AL251" s="336"/>
      <c r="AM251" s="336"/>
      <c r="AN251" s="336"/>
      <c r="AO251" s="336"/>
      <c r="AP251" s="336"/>
      <c r="AQ251" s="336"/>
      <c r="AR251" s="336"/>
      <c r="AS251" s="336"/>
      <c r="AT251" s="336"/>
    </row>
    <row r="252" spans="1:46" ht="56.25" customHeight="1">
      <c r="A252" s="332" t="s">
        <v>2881</v>
      </c>
      <c r="B252" s="332"/>
      <c r="C252" s="332"/>
      <c r="D252" s="332"/>
      <c r="E252" s="332"/>
      <c r="F252" s="332"/>
      <c r="G252" s="332"/>
      <c r="H252" s="332"/>
      <c r="I252" s="332"/>
      <c r="J252" s="332"/>
      <c r="K252" s="332"/>
      <c r="L252" s="332"/>
      <c r="M252" s="332"/>
      <c r="N252" s="332"/>
      <c r="O252" s="332"/>
      <c r="P252" s="332"/>
      <c r="Q252" s="148">
        <v>2</v>
      </c>
      <c r="R252" s="333"/>
      <c r="S252" s="333"/>
      <c r="T252" s="333"/>
      <c r="U252" s="333"/>
      <c r="V252" s="333"/>
      <c r="W252" s="333"/>
      <c r="X252" s="333"/>
      <c r="Y252" s="333"/>
      <c r="Z252" s="333"/>
      <c r="AA252" s="333"/>
      <c r="AB252" s="333"/>
      <c r="AC252" s="333"/>
      <c r="AD252" s="333"/>
      <c r="AE252" s="333"/>
      <c r="AF252" s="148">
        <v>2</v>
      </c>
      <c r="AG252" s="336"/>
      <c r="AH252" s="336"/>
      <c r="AI252" s="336"/>
      <c r="AJ252" s="336"/>
      <c r="AK252" s="336"/>
      <c r="AL252" s="336"/>
      <c r="AM252" s="336"/>
      <c r="AN252" s="336"/>
      <c r="AO252" s="336"/>
      <c r="AP252" s="336"/>
      <c r="AQ252" s="336"/>
      <c r="AR252" s="336"/>
      <c r="AS252" s="336"/>
      <c r="AT252" s="336"/>
    </row>
    <row r="253" spans="1:46" ht="54" customHeight="1">
      <c r="A253" s="332" t="s">
        <v>2882</v>
      </c>
      <c r="B253" s="332"/>
      <c r="C253" s="332"/>
      <c r="D253" s="332"/>
      <c r="E253" s="332"/>
      <c r="F253" s="332"/>
      <c r="G253" s="332"/>
      <c r="H253" s="332"/>
      <c r="I253" s="332"/>
      <c r="J253" s="332"/>
      <c r="K253" s="332"/>
      <c r="L253" s="332"/>
      <c r="M253" s="332"/>
      <c r="N253" s="332"/>
      <c r="O253" s="332"/>
      <c r="P253" s="332"/>
      <c r="Q253" s="148">
        <v>2</v>
      </c>
      <c r="R253" s="333"/>
      <c r="S253" s="333"/>
      <c r="T253" s="333"/>
      <c r="U253" s="333"/>
      <c r="V253" s="333"/>
      <c r="W253" s="333"/>
      <c r="X253" s="333"/>
      <c r="Y253" s="333"/>
      <c r="Z253" s="333"/>
      <c r="AA253" s="333"/>
      <c r="AB253" s="333"/>
      <c r="AC253" s="333"/>
      <c r="AD253" s="333"/>
      <c r="AE253" s="333"/>
      <c r="AF253" s="148">
        <v>2</v>
      </c>
      <c r="AG253" s="336"/>
      <c r="AH253" s="336"/>
      <c r="AI253" s="336"/>
      <c r="AJ253" s="336"/>
      <c r="AK253" s="336"/>
      <c r="AL253" s="336"/>
      <c r="AM253" s="336"/>
      <c r="AN253" s="336"/>
      <c r="AO253" s="336"/>
      <c r="AP253" s="336"/>
      <c r="AQ253" s="336"/>
      <c r="AR253" s="336"/>
      <c r="AS253" s="336"/>
      <c r="AT253" s="336"/>
    </row>
    <row r="254" spans="1:46" ht="56.25" customHeight="1">
      <c r="A254" s="332" t="s">
        <v>2883</v>
      </c>
      <c r="B254" s="332"/>
      <c r="C254" s="332"/>
      <c r="D254" s="332"/>
      <c r="E254" s="332"/>
      <c r="F254" s="332"/>
      <c r="G254" s="332"/>
      <c r="H254" s="332"/>
      <c r="I254" s="332"/>
      <c r="J254" s="332"/>
      <c r="K254" s="332"/>
      <c r="L254" s="332"/>
      <c r="M254" s="332"/>
      <c r="N254" s="332"/>
      <c r="O254" s="332"/>
      <c r="P254" s="332"/>
      <c r="Q254" s="148">
        <v>2</v>
      </c>
      <c r="R254" s="333"/>
      <c r="S254" s="333"/>
      <c r="T254" s="333"/>
      <c r="U254" s="333"/>
      <c r="V254" s="333"/>
      <c r="W254" s="333"/>
      <c r="X254" s="333"/>
      <c r="Y254" s="333"/>
      <c r="Z254" s="333"/>
      <c r="AA254" s="333"/>
      <c r="AB254" s="333"/>
      <c r="AC254" s="333"/>
      <c r="AD254" s="333"/>
      <c r="AE254" s="333"/>
      <c r="AF254" s="148">
        <v>2</v>
      </c>
      <c r="AG254" s="336"/>
      <c r="AH254" s="336"/>
      <c r="AI254" s="336"/>
      <c r="AJ254" s="336"/>
      <c r="AK254" s="336"/>
      <c r="AL254" s="336"/>
      <c r="AM254" s="336"/>
      <c r="AN254" s="336"/>
      <c r="AO254" s="336"/>
      <c r="AP254" s="336"/>
      <c r="AQ254" s="336"/>
      <c r="AR254" s="336"/>
      <c r="AS254" s="336"/>
      <c r="AT254" s="336"/>
    </row>
    <row r="255" spans="1:46" ht="56.25" customHeight="1">
      <c r="A255" s="332" t="s">
        <v>2884</v>
      </c>
      <c r="B255" s="332"/>
      <c r="C255" s="332"/>
      <c r="D255" s="332"/>
      <c r="E255" s="332"/>
      <c r="F255" s="332"/>
      <c r="G255" s="332"/>
      <c r="H255" s="332"/>
      <c r="I255" s="332"/>
      <c r="J255" s="332"/>
      <c r="K255" s="332"/>
      <c r="L255" s="332"/>
      <c r="M255" s="332"/>
      <c r="N255" s="332"/>
      <c r="O255" s="332"/>
      <c r="P255" s="332"/>
      <c r="Q255" s="148">
        <v>2</v>
      </c>
      <c r="R255" s="333"/>
      <c r="S255" s="333"/>
      <c r="T255" s="333"/>
      <c r="U255" s="333"/>
      <c r="V255" s="333"/>
      <c r="W255" s="333"/>
      <c r="X255" s="333"/>
      <c r="Y255" s="333"/>
      <c r="Z255" s="333"/>
      <c r="AA255" s="333"/>
      <c r="AB255" s="333"/>
      <c r="AC255" s="333"/>
      <c r="AD255" s="333"/>
      <c r="AE255" s="333"/>
      <c r="AF255" s="148">
        <v>2</v>
      </c>
      <c r="AG255" s="336"/>
      <c r="AH255" s="336"/>
      <c r="AI255" s="336"/>
      <c r="AJ255" s="336"/>
      <c r="AK255" s="336"/>
      <c r="AL255" s="336"/>
      <c r="AM255" s="336"/>
      <c r="AN255" s="336"/>
      <c r="AO255" s="336"/>
      <c r="AP255" s="336"/>
      <c r="AQ255" s="336"/>
      <c r="AR255" s="336"/>
      <c r="AS255" s="336"/>
      <c r="AT255" s="336"/>
    </row>
    <row r="256" spans="1:46" ht="57.75" customHeight="1">
      <c r="A256" s="332" t="s">
        <v>2885</v>
      </c>
      <c r="B256" s="332"/>
      <c r="C256" s="332"/>
      <c r="D256" s="332"/>
      <c r="E256" s="332"/>
      <c r="F256" s="332"/>
      <c r="G256" s="332"/>
      <c r="H256" s="332"/>
      <c r="I256" s="332"/>
      <c r="J256" s="332"/>
      <c r="K256" s="332"/>
      <c r="L256" s="332"/>
      <c r="M256" s="332"/>
      <c r="N256" s="332"/>
      <c r="O256" s="332"/>
      <c r="P256" s="332"/>
      <c r="Q256" s="148">
        <v>2</v>
      </c>
      <c r="R256" s="333"/>
      <c r="S256" s="333"/>
      <c r="T256" s="333"/>
      <c r="U256" s="333"/>
      <c r="V256" s="333"/>
      <c r="W256" s="333"/>
      <c r="X256" s="333"/>
      <c r="Y256" s="333"/>
      <c r="Z256" s="333"/>
      <c r="AA256" s="333"/>
      <c r="AB256" s="333"/>
      <c r="AC256" s="333"/>
      <c r="AD256" s="333"/>
      <c r="AE256" s="333"/>
      <c r="AF256" s="148">
        <v>2</v>
      </c>
      <c r="AG256" s="336"/>
      <c r="AH256" s="336"/>
      <c r="AI256" s="336"/>
      <c r="AJ256" s="336"/>
      <c r="AK256" s="336"/>
      <c r="AL256" s="336"/>
      <c r="AM256" s="336"/>
      <c r="AN256" s="336"/>
      <c r="AO256" s="336"/>
      <c r="AP256" s="336"/>
      <c r="AQ256" s="336"/>
      <c r="AR256" s="336"/>
      <c r="AS256" s="336"/>
      <c r="AT256" s="336"/>
    </row>
    <row r="257" spans="1:46" ht="54.75" customHeight="1">
      <c r="A257" s="332" t="s">
        <v>2886</v>
      </c>
      <c r="B257" s="332"/>
      <c r="C257" s="332"/>
      <c r="D257" s="332"/>
      <c r="E257" s="332"/>
      <c r="F257" s="332"/>
      <c r="G257" s="332"/>
      <c r="H257" s="332"/>
      <c r="I257" s="332"/>
      <c r="J257" s="332"/>
      <c r="K257" s="332"/>
      <c r="L257" s="332"/>
      <c r="M257" s="332"/>
      <c r="N257" s="332"/>
      <c r="O257" s="332"/>
      <c r="P257" s="332"/>
      <c r="Q257" s="148">
        <v>2</v>
      </c>
      <c r="R257" s="333"/>
      <c r="S257" s="333"/>
      <c r="T257" s="333"/>
      <c r="U257" s="333"/>
      <c r="V257" s="333"/>
      <c r="W257" s="333"/>
      <c r="X257" s="333"/>
      <c r="Y257" s="333"/>
      <c r="Z257" s="333"/>
      <c r="AA257" s="333"/>
      <c r="AB257" s="333"/>
      <c r="AC257" s="333"/>
      <c r="AD257" s="333"/>
      <c r="AE257" s="333"/>
      <c r="AF257" s="148">
        <v>2</v>
      </c>
      <c r="AG257" s="333"/>
      <c r="AH257" s="333"/>
      <c r="AI257" s="333"/>
      <c r="AJ257" s="333"/>
      <c r="AK257" s="333"/>
      <c r="AL257" s="333"/>
      <c r="AM257" s="333"/>
      <c r="AN257" s="333"/>
      <c r="AO257" s="333"/>
      <c r="AP257" s="333"/>
      <c r="AQ257" s="333"/>
      <c r="AR257" s="333"/>
      <c r="AS257" s="333"/>
      <c r="AT257" s="333"/>
    </row>
    <row r="258" spans="1:46" ht="54" customHeight="1">
      <c r="A258" s="332" t="s">
        <v>2887</v>
      </c>
      <c r="B258" s="332"/>
      <c r="C258" s="332"/>
      <c r="D258" s="332"/>
      <c r="E258" s="332"/>
      <c r="F258" s="332"/>
      <c r="G258" s="332"/>
      <c r="H258" s="332"/>
      <c r="I258" s="332"/>
      <c r="J258" s="332"/>
      <c r="K258" s="332"/>
      <c r="L258" s="332"/>
      <c r="M258" s="332"/>
      <c r="N258" s="332"/>
      <c r="O258" s="332"/>
      <c r="P258" s="332"/>
      <c r="Q258" s="148">
        <v>2</v>
      </c>
      <c r="R258" s="333"/>
      <c r="S258" s="333"/>
      <c r="T258" s="333"/>
      <c r="U258" s="333"/>
      <c r="V258" s="333"/>
      <c r="W258" s="333"/>
      <c r="X258" s="333"/>
      <c r="Y258" s="333"/>
      <c r="Z258" s="333"/>
      <c r="AA258" s="333"/>
      <c r="AB258" s="333"/>
      <c r="AC258" s="333"/>
      <c r="AD258" s="333"/>
      <c r="AE258" s="333"/>
      <c r="AF258" s="148">
        <v>2</v>
      </c>
      <c r="AG258" s="340"/>
      <c r="AH258" s="340"/>
      <c r="AI258" s="340"/>
      <c r="AJ258" s="340"/>
      <c r="AK258" s="340"/>
      <c r="AL258" s="340"/>
      <c r="AM258" s="340"/>
      <c r="AN258" s="340"/>
      <c r="AO258" s="340"/>
      <c r="AP258" s="340"/>
      <c r="AQ258" s="340"/>
      <c r="AR258" s="340"/>
      <c r="AS258" s="340"/>
      <c r="AT258" s="340"/>
    </row>
    <row r="259" spans="1:46" ht="54.75" customHeight="1">
      <c r="A259" s="332" t="s">
        <v>2888</v>
      </c>
      <c r="B259" s="332"/>
      <c r="C259" s="332"/>
      <c r="D259" s="332"/>
      <c r="E259" s="332"/>
      <c r="F259" s="332"/>
      <c r="G259" s="332"/>
      <c r="H259" s="332"/>
      <c r="I259" s="332"/>
      <c r="J259" s="332"/>
      <c r="K259" s="332"/>
      <c r="L259" s="332"/>
      <c r="M259" s="332"/>
      <c r="N259" s="332"/>
      <c r="O259" s="332"/>
      <c r="P259" s="332"/>
      <c r="Q259" s="148">
        <v>2</v>
      </c>
      <c r="R259" s="333"/>
      <c r="S259" s="333"/>
      <c r="T259" s="333"/>
      <c r="U259" s="333"/>
      <c r="V259" s="333"/>
      <c r="W259" s="333"/>
      <c r="X259" s="333"/>
      <c r="Y259" s="333"/>
      <c r="Z259" s="333"/>
      <c r="AA259" s="333"/>
      <c r="AB259" s="333"/>
      <c r="AC259" s="333"/>
      <c r="AD259" s="333"/>
      <c r="AE259" s="333"/>
      <c r="AF259" s="148">
        <v>2</v>
      </c>
      <c r="AG259" s="333"/>
      <c r="AH259" s="333"/>
      <c r="AI259" s="333"/>
      <c r="AJ259" s="333"/>
      <c r="AK259" s="333"/>
      <c r="AL259" s="333"/>
      <c r="AM259" s="333"/>
      <c r="AN259" s="333"/>
      <c r="AO259" s="333"/>
      <c r="AP259" s="333"/>
      <c r="AQ259" s="333"/>
      <c r="AR259" s="333"/>
      <c r="AS259" s="333"/>
      <c r="AT259" s="333"/>
    </row>
    <row r="260" spans="1:46" ht="54" customHeight="1">
      <c r="A260" s="332" t="s">
        <v>2889</v>
      </c>
      <c r="B260" s="332"/>
      <c r="C260" s="332"/>
      <c r="D260" s="332"/>
      <c r="E260" s="332"/>
      <c r="F260" s="332"/>
      <c r="G260" s="332"/>
      <c r="H260" s="332"/>
      <c r="I260" s="332"/>
      <c r="J260" s="332"/>
      <c r="K260" s="332"/>
      <c r="L260" s="332"/>
      <c r="M260" s="332"/>
      <c r="N260" s="332"/>
      <c r="O260" s="332"/>
      <c r="P260" s="332"/>
      <c r="Q260" s="148">
        <v>2</v>
      </c>
      <c r="R260" s="333"/>
      <c r="S260" s="333"/>
      <c r="T260" s="333"/>
      <c r="U260" s="333"/>
      <c r="V260" s="333"/>
      <c r="W260" s="333"/>
      <c r="X260" s="333"/>
      <c r="Y260" s="333"/>
      <c r="Z260" s="333"/>
      <c r="AA260" s="333"/>
      <c r="AB260" s="333"/>
      <c r="AC260" s="333"/>
      <c r="AD260" s="333"/>
      <c r="AE260" s="333"/>
      <c r="AF260" s="148">
        <v>2</v>
      </c>
      <c r="AG260" s="340"/>
      <c r="AH260" s="340"/>
      <c r="AI260" s="340"/>
      <c r="AJ260" s="340"/>
      <c r="AK260" s="340"/>
      <c r="AL260" s="340"/>
      <c r="AM260" s="340"/>
      <c r="AN260" s="340"/>
      <c r="AO260" s="340"/>
      <c r="AP260" s="340"/>
      <c r="AQ260" s="340"/>
      <c r="AR260" s="340"/>
      <c r="AS260" s="340"/>
      <c r="AT260" s="340"/>
    </row>
    <row r="261" spans="1:46" ht="52.5" customHeight="1">
      <c r="A261" s="332" t="s">
        <v>2890</v>
      </c>
      <c r="B261" s="332"/>
      <c r="C261" s="332"/>
      <c r="D261" s="332"/>
      <c r="E261" s="332"/>
      <c r="F261" s="332"/>
      <c r="G261" s="332"/>
      <c r="H261" s="332"/>
      <c r="I261" s="332"/>
      <c r="J261" s="332"/>
      <c r="K261" s="332"/>
      <c r="L261" s="332"/>
      <c r="M261" s="332"/>
      <c r="N261" s="332"/>
      <c r="O261" s="332"/>
      <c r="P261" s="332"/>
      <c r="Q261" s="148">
        <v>2</v>
      </c>
      <c r="R261" s="333"/>
      <c r="S261" s="333"/>
      <c r="T261" s="333"/>
      <c r="U261" s="333"/>
      <c r="V261" s="333"/>
      <c r="W261" s="333"/>
      <c r="X261" s="333"/>
      <c r="Y261" s="333"/>
      <c r="Z261" s="333"/>
      <c r="AA261" s="333"/>
      <c r="AB261" s="333"/>
      <c r="AC261" s="333"/>
      <c r="AD261" s="333"/>
      <c r="AE261" s="333"/>
      <c r="AF261" s="148">
        <v>2</v>
      </c>
      <c r="AG261" s="336"/>
      <c r="AH261" s="336"/>
      <c r="AI261" s="336"/>
      <c r="AJ261" s="336"/>
      <c r="AK261" s="336"/>
      <c r="AL261" s="336"/>
      <c r="AM261" s="336"/>
      <c r="AN261" s="336"/>
      <c r="AO261" s="336"/>
      <c r="AP261" s="336"/>
      <c r="AQ261" s="336"/>
      <c r="AR261" s="336"/>
      <c r="AS261" s="336"/>
      <c r="AT261" s="336"/>
    </row>
    <row r="262" spans="1:46" ht="52.5" customHeight="1">
      <c r="A262" s="332" t="s">
        <v>2891</v>
      </c>
      <c r="B262" s="332"/>
      <c r="C262" s="332"/>
      <c r="D262" s="332"/>
      <c r="E262" s="332"/>
      <c r="F262" s="332"/>
      <c r="G262" s="332"/>
      <c r="H262" s="332"/>
      <c r="I262" s="332"/>
      <c r="J262" s="332"/>
      <c r="K262" s="332"/>
      <c r="L262" s="332"/>
      <c r="M262" s="332"/>
      <c r="N262" s="332"/>
      <c r="O262" s="332"/>
      <c r="P262" s="332"/>
      <c r="Q262" s="148">
        <v>2</v>
      </c>
      <c r="R262" s="333"/>
      <c r="S262" s="333"/>
      <c r="T262" s="333"/>
      <c r="U262" s="333"/>
      <c r="V262" s="333"/>
      <c r="W262" s="333"/>
      <c r="X262" s="333"/>
      <c r="Y262" s="333"/>
      <c r="Z262" s="333"/>
      <c r="AA262" s="333"/>
      <c r="AB262" s="333"/>
      <c r="AC262" s="333"/>
      <c r="AD262" s="333"/>
      <c r="AE262" s="333"/>
      <c r="AF262" s="148">
        <v>2</v>
      </c>
      <c r="AG262" s="336"/>
      <c r="AH262" s="336"/>
      <c r="AI262" s="336"/>
      <c r="AJ262" s="336"/>
      <c r="AK262" s="336"/>
      <c r="AL262" s="336"/>
      <c r="AM262" s="336"/>
      <c r="AN262" s="336"/>
      <c r="AO262" s="336"/>
      <c r="AP262" s="336"/>
      <c r="AQ262" s="336"/>
      <c r="AR262" s="336"/>
      <c r="AS262" s="336"/>
      <c r="AT262" s="336"/>
    </row>
    <row r="263" spans="1:46" ht="56.25" customHeight="1">
      <c r="A263" s="332" t="s">
        <v>2892</v>
      </c>
      <c r="B263" s="332"/>
      <c r="C263" s="332"/>
      <c r="D263" s="332"/>
      <c r="E263" s="332"/>
      <c r="F263" s="332"/>
      <c r="G263" s="332"/>
      <c r="H263" s="332"/>
      <c r="I263" s="332"/>
      <c r="J263" s="332"/>
      <c r="K263" s="332"/>
      <c r="L263" s="332"/>
      <c r="M263" s="332"/>
      <c r="N263" s="332"/>
      <c r="O263" s="332"/>
      <c r="P263" s="332"/>
      <c r="Q263" s="148">
        <v>2</v>
      </c>
      <c r="R263" s="333"/>
      <c r="S263" s="333"/>
      <c r="T263" s="333"/>
      <c r="U263" s="333"/>
      <c r="V263" s="333"/>
      <c r="W263" s="333"/>
      <c r="X263" s="333"/>
      <c r="Y263" s="333"/>
      <c r="Z263" s="333"/>
      <c r="AA263" s="333"/>
      <c r="AB263" s="333"/>
      <c r="AC263" s="333"/>
      <c r="AD263" s="333"/>
      <c r="AE263" s="333"/>
      <c r="AF263" s="148">
        <v>2</v>
      </c>
      <c r="AG263" s="336"/>
      <c r="AH263" s="336"/>
      <c r="AI263" s="336"/>
      <c r="AJ263" s="336"/>
      <c r="AK263" s="336"/>
      <c r="AL263" s="336"/>
      <c r="AM263" s="336"/>
      <c r="AN263" s="336"/>
      <c r="AO263" s="336"/>
      <c r="AP263" s="336"/>
      <c r="AQ263" s="336"/>
      <c r="AR263" s="336"/>
      <c r="AS263" s="336"/>
      <c r="AT263" s="336"/>
    </row>
    <row r="264" spans="1:46" ht="54" customHeight="1">
      <c r="A264" s="332" t="s">
        <v>2893</v>
      </c>
      <c r="B264" s="332"/>
      <c r="C264" s="332"/>
      <c r="D264" s="332"/>
      <c r="E264" s="332"/>
      <c r="F264" s="332"/>
      <c r="G264" s="332"/>
      <c r="H264" s="332"/>
      <c r="I264" s="332"/>
      <c r="J264" s="332"/>
      <c r="K264" s="332"/>
      <c r="L264" s="332"/>
      <c r="M264" s="332"/>
      <c r="N264" s="332"/>
      <c r="O264" s="332"/>
      <c r="P264" s="332"/>
      <c r="Q264" s="148">
        <v>2</v>
      </c>
      <c r="R264" s="333"/>
      <c r="S264" s="333"/>
      <c r="T264" s="333"/>
      <c r="U264" s="333"/>
      <c r="V264" s="333"/>
      <c r="W264" s="333"/>
      <c r="X264" s="333"/>
      <c r="Y264" s="333"/>
      <c r="Z264" s="333"/>
      <c r="AA264" s="333"/>
      <c r="AB264" s="333"/>
      <c r="AC264" s="333"/>
      <c r="AD264" s="333"/>
      <c r="AE264" s="333"/>
      <c r="AF264" s="148">
        <v>2</v>
      </c>
      <c r="AG264" s="336"/>
      <c r="AH264" s="336"/>
      <c r="AI264" s="336"/>
      <c r="AJ264" s="336"/>
      <c r="AK264" s="336"/>
      <c r="AL264" s="336"/>
      <c r="AM264" s="336"/>
      <c r="AN264" s="336"/>
      <c r="AO264" s="336"/>
      <c r="AP264" s="336"/>
      <c r="AQ264" s="336"/>
      <c r="AR264" s="336"/>
      <c r="AS264" s="336"/>
      <c r="AT264" s="336"/>
    </row>
    <row r="265" spans="1:46" ht="56.25" customHeight="1">
      <c r="A265" s="332" t="s">
        <v>2894</v>
      </c>
      <c r="B265" s="332"/>
      <c r="C265" s="332"/>
      <c r="D265" s="332"/>
      <c r="E265" s="332"/>
      <c r="F265" s="332"/>
      <c r="G265" s="332"/>
      <c r="H265" s="332"/>
      <c r="I265" s="332"/>
      <c r="J265" s="332"/>
      <c r="K265" s="332"/>
      <c r="L265" s="332"/>
      <c r="M265" s="332"/>
      <c r="N265" s="332"/>
      <c r="O265" s="332"/>
      <c r="P265" s="332"/>
      <c r="Q265" s="148">
        <v>2</v>
      </c>
      <c r="R265" s="333"/>
      <c r="S265" s="333"/>
      <c r="T265" s="333"/>
      <c r="U265" s="333"/>
      <c r="V265" s="333"/>
      <c r="W265" s="333"/>
      <c r="X265" s="333"/>
      <c r="Y265" s="333"/>
      <c r="Z265" s="333"/>
      <c r="AA265" s="333"/>
      <c r="AB265" s="333"/>
      <c r="AC265" s="333"/>
      <c r="AD265" s="333"/>
      <c r="AE265" s="333"/>
      <c r="AF265" s="148">
        <v>2</v>
      </c>
      <c r="AG265" s="336"/>
      <c r="AH265" s="336"/>
      <c r="AI265" s="336"/>
      <c r="AJ265" s="336"/>
      <c r="AK265" s="336"/>
      <c r="AL265" s="336"/>
      <c r="AM265" s="336"/>
      <c r="AN265" s="336"/>
      <c r="AO265" s="336"/>
      <c r="AP265" s="336"/>
      <c r="AQ265" s="336"/>
      <c r="AR265" s="336"/>
      <c r="AS265" s="336"/>
      <c r="AT265" s="336"/>
    </row>
    <row r="266" spans="1:46" ht="56.25" customHeight="1">
      <c r="A266" s="332" t="s">
        <v>2895</v>
      </c>
      <c r="B266" s="332"/>
      <c r="C266" s="332"/>
      <c r="D266" s="332"/>
      <c r="E266" s="332"/>
      <c r="F266" s="332"/>
      <c r="G266" s="332"/>
      <c r="H266" s="332"/>
      <c r="I266" s="332"/>
      <c r="J266" s="332"/>
      <c r="K266" s="332"/>
      <c r="L266" s="332"/>
      <c r="M266" s="332"/>
      <c r="N266" s="332"/>
      <c r="O266" s="332"/>
      <c r="P266" s="332"/>
      <c r="Q266" s="148">
        <v>2</v>
      </c>
      <c r="R266" s="333"/>
      <c r="S266" s="333"/>
      <c r="T266" s="333"/>
      <c r="U266" s="333"/>
      <c r="V266" s="333"/>
      <c r="W266" s="333"/>
      <c r="X266" s="333"/>
      <c r="Y266" s="333"/>
      <c r="Z266" s="333"/>
      <c r="AA266" s="333"/>
      <c r="AB266" s="333"/>
      <c r="AC266" s="333"/>
      <c r="AD266" s="333"/>
      <c r="AE266" s="333"/>
      <c r="AF266" s="148">
        <v>2</v>
      </c>
      <c r="AG266" s="336"/>
      <c r="AH266" s="336"/>
      <c r="AI266" s="336"/>
      <c r="AJ266" s="336"/>
      <c r="AK266" s="336"/>
      <c r="AL266" s="336"/>
      <c r="AM266" s="336"/>
      <c r="AN266" s="336"/>
      <c r="AO266" s="336"/>
      <c r="AP266" s="336"/>
      <c r="AQ266" s="336"/>
      <c r="AR266" s="336"/>
      <c r="AS266" s="336"/>
      <c r="AT266" s="336"/>
    </row>
    <row r="267" spans="1:46" ht="57.75" customHeight="1">
      <c r="A267" s="332" t="s">
        <v>2896</v>
      </c>
      <c r="B267" s="332"/>
      <c r="C267" s="332"/>
      <c r="D267" s="332"/>
      <c r="E267" s="332"/>
      <c r="F267" s="332"/>
      <c r="G267" s="332"/>
      <c r="H267" s="332"/>
      <c r="I267" s="332"/>
      <c r="J267" s="332"/>
      <c r="K267" s="332"/>
      <c r="L267" s="332"/>
      <c r="M267" s="332"/>
      <c r="N267" s="332"/>
      <c r="O267" s="332"/>
      <c r="P267" s="332"/>
      <c r="Q267" s="148">
        <v>2</v>
      </c>
      <c r="R267" s="333"/>
      <c r="S267" s="333"/>
      <c r="T267" s="333"/>
      <c r="U267" s="333"/>
      <c r="V267" s="333"/>
      <c r="W267" s="333"/>
      <c r="X267" s="333"/>
      <c r="Y267" s="333"/>
      <c r="Z267" s="333"/>
      <c r="AA267" s="333"/>
      <c r="AB267" s="333"/>
      <c r="AC267" s="333"/>
      <c r="AD267" s="333"/>
      <c r="AE267" s="333"/>
      <c r="AF267" s="148">
        <v>2</v>
      </c>
      <c r="AG267" s="336"/>
      <c r="AH267" s="336"/>
      <c r="AI267" s="336"/>
      <c r="AJ267" s="336"/>
      <c r="AK267" s="336"/>
      <c r="AL267" s="336"/>
      <c r="AM267" s="336"/>
      <c r="AN267" s="336"/>
      <c r="AO267" s="336"/>
      <c r="AP267" s="336"/>
      <c r="AQ267" s="336"/>
      <c r="AR267" s="336"/>
      <c r="AS267" s="336"/>
      <c r="AT267" s="336"/>
    </row>
    <row r="268" spans="1:46" ht="54.75" customHeight="1">
      <c r="A268" s="332" t="s">
        <v>2897</v>
      </c>
      <c r="B268" s="332"/>
      <c r="C268" s="332"/>
      <c r="D268" s="332"/>
      <c r="E268" s="332"/>
      <c r="F268" s="332"/>
      <c r="G268" s="332"/>
      <c r="H268" s="332"/>
      <c r="I268" s="332"/>
      <c r="J268" s="332"/>
      <c r="K268" s="332"/>
      <c r="L268" s="332"/>
      <c r="M268" s="332"/>
      <c r="N268" s="332"/>
      <c r="O268" s="332"/>
      <c r="P268" s="332"/>
      <c r="Q268" s="148">
        <v>2</v>
      </c>
      <c r="R268" s="333"/>
      <c r="S268" s="333"/>
      <c r="T268" s="333"/>
      <c r="U268" s="333"/>
      <c r="V268" s="333"/>
      <c r="W268" s="333"/>
      <c r="X268" s="333"/>
      <c r="Y268" s="333"/>
      <c r="Z268" s="333"/>
      <c r="AA268" s="333"/>
      <c r="AB268" s="333"/>
      <c r="AC268" s="333"/>
      <c r="AD268" s="333"/>
      <c r="AE268" s="333"/>
      <c r="AF268" s="148">
        <v>2</v>
      </c>
      <c r="AG268" s="333"/>
      <c r="AH268" s="333"/>
      <c r="AI268" s="333"/>
      <c r="AJ268" s="333"/>
      <c r="AK268" s="333"/>
      <c r="AL268" s="333"/>
      <c r="AM268" s="333"/>
      <c r="AN268" s="333"/>
      <c r="AO268" s="333"/>
      <c r="AP268" s="333"/>
      <c r="AQ268" s="333"/>
      <c r="AR268" s="333"/>
      <c r="AS268" s="333"/>
      <c r="AT268" s="333"/>
    </row>
    <row r="269" spans="1:46" ht="54" customHeight="1">
      <c r="A269" s="332" t="s">
        <v>2898</v>
      </c>
      <c r="B269" s="332"/>
      <c r="C269" s="332"/>
      <c r="D269" s="332"/>
      <c r="E269" s="332"/>
      <c r="F269" s="332"/>
      <c r="G269" s="332"/>
      <c r="H269" s="332"/>
      <c r="I269" s="332"/>
      <c r="J269" s="332"/>
      <c r="K269" s="332"/>
      <c r="L269" s="332"/>
      <c r="M269" s="332"/>
      <c r="N269" s="332"/>
      <c r="O269" s="332"/>
      <c r="P269" s="332"/>
      <c r="Q269" s="148">
        <v>2</v>
      </c>
      <c r="R269" s="333"/>
      <c r="S269" s="333"/>
      <c r="T269" s="333"/>
      <c r="U269" s="333"/>
      <c r="V269" s="333"/>
      <c r="W269" s="333"/>
      <c r="X269" s="333"/>
      <c r="Y269" s="333"/>
      <c r="Z269" s="333"/>
      <c r="AA269" s="333"/>
      <c r="AB269" s="333"/>
      <c r="AC269" s="333"/>
      <c r="AD269" s="333"/>
      <c r="AE269" s="333"/>
      <c r="AF269" s="148">
        <v>2</v>
      </c>
      <c r="AG269" s="340"/>
      <c r="AH269" s="340"/>
      <c r="AI269" s="340"/>
      <c r="AJ269" s="340"/>
      <c r="AK269" s="340"/>
      <c r="AL269" s="340"/>
      <c r="AM269" s="340"/>
      <c r="AN269" s="340"/>
      <c r="AO269" s="340"/>
      <c r="AP269" s="340"/>
      <c r="AQ269" s="340"/>
      <c r="AR269" s="340"/>
      <c r="AS269" s="340"/>
      <c r="AT269" s="340"/>
    </row>
    <row r="270" spans="1:46" ht="52.5" customHeight="1">
      <c r="A270" s="332" t="s">
        <v>2899</v>
      </c>
      <c r="B270" s="332"/>
      <c r="C270" s="332"/>
      <c r="D270" s="332"/>
      <c r="E270" s="332"/>
      <c r="F270" s="332"/>
      <c r="G270" s="332"/>
      <c r="H270" s="332"/>
      <c r="I270" s="332"/>
      <c r="J270" s="332"/>
      <c r="K270" s="332"/>
      <c r="L270" s="332"/>
      <c r="M270" s="332"/>
      <c r="N270" s="332"/>
      <c r="O270" s="332"/>
      <c r="P270" s="332"/>
      <c r="Q270" s="148">
        <v>2</v>
      </c>
      <c r="R270" s="333"/>
      <c r="S270" s="333"/>
      <c r="T270" s="333"/>
      <c r="U270" s="333"/>
      <c r="V270" s="333"/>
      <c r="W270" s="333"/>
      <c r="X270" s="333"/>
      <c r="Y270" s="333"/>
      <c r="Z270" s="333"/>
      <c r="AA270" s="333"/>
      <c r="AB270" s="333"/>
      <c r="AC270" s="333"/>
      <c r="AD270" s="333"/>
      <c r="AE270" s="333"/>
      <c r="AF270" s="148">
        <v>2</v>
      </c>
      <c r="AG270" s="336"/>
      <c r="AH270" s="336"/>
      <c r="AI270" s="336"/>
      <c r="AJ270" s="336"/>
      <c r="AK270" s="336"/>
      <c r="AL270" s="336"/>
      <c r="AM270" s="336"/>
      <c r="AN270" s="336"/>
      <c r="AO270" s="336"/>
      <c r="AP270" s="336"/>
      <c r="AQ270" s="336"/>
      <c r="AR270" s="336"/>
      <c r="AS270" s="336"/>
      <c r="AT270" s="336"/>
    </row>
    <row r="271" spans="1:46" ht="52.5" customHeight="1">
      <c r="A271" s="332" t="s">
        <v>2900</v>
      </c>
      <c r="B271" s="332"/>
      <c r="C271" s="332"/>
      <c r="D271" s="332"/>
      <c r="E271" s="332"/>
      <c r="F271" s="332"/>
      <c r="G271" s="332"/>
      <c r="H271" s="332"/>
      <c r="I271" s="332"/>
      <c r="J271" s="332"/>
      <c r="K271" s="332"/>
      <c r="L271" s="332"/>
      <c r="M271" s="332"/>
      <c r="N271" s="332"/>
      <c r="O271" s="332"/>
      <c r="P271" s="332"/>
      <c r="Q271" s="148">
        <v>2</v>
      </c>
      <c r="R271" s="333"/>
      <c r="S271" s="333"/>
      <c r="T271" s="333"/>
      <c r="U271" s="333"/>
      <c r="V271" s="333"/>
      <c r="W271" s="333"/>
      <c r="X271" s="333"/>
      <c r="Y271" s="333"/>
      <c r="Z271" s="333"/>
      <c r="AA271" s="333"/>
      <c r="AB271" s="333"/>
      <c r="AC271" s="333"/>
      <c r="AD271" s="333"/>
      <c r="AE271" s="333"/>
      <c r="AF271" s="148">
        <v>2</v>
      </c>
      <c r="AG271" s="336"/>
      <c r="AH271" s="336"/>
      <c r="AI271" s="336"/>
      <c r="AJ271" s="336"/>
      <c r="AK271" s="336"/>
      <c r="AL271" s="336"/>
      <c r="AM271" s="336"/>
      <c r="AN271" s="336"/>
      <c r="AO271" s="336"/>
      <c r="AP271" s="336"/>
      <c r="AQ271" s="336"/>
      <c r="AR271" s="336"/>
      <c r="AS271" s="336"/>
      <c r="AT271" s="336"/>
    </row>
    <row r="272" spans="1:46" ht="56.25" customHeight="1">
      <c r="A272" s="332" t="s">
        <v>2901</v>
      </c>
      <c r="B272" s="332"/>
      <c r="C272" s="332"/>
      <c r="D272" s="332"/>
      <c r="E272" s="332"/>
      <c r="F272" s="332"/>
      <c r="G272" s="332"/>
      <c r="H272" s="332"/>
      <c r="I272" s="332"/>
      <c r="J272" s="332"/>
      <c r="K272" s="332"/>
      <c r="L272" s="332"/>
      <c r="M272" s="332"/>
      <c r="N272" s="332"/>
      <c r="O272" s="332"/>
      <c r="P272" s="332"/>
      <c r="Q272" s="148">
        <v>2</v>
      </c>
      <c r="R272" s="333"/>
      <c r="S272" s="333"/>
      <c r="T272" s="333"/>
      <c r="U272" s="333"/>
      <c r="V272" s="333"/>
      <c r="W272" s="333"/>
      <c r="X272" s="333"/>
      <c r="Y272" s="333"/>
      <c r="Z272" s="333"/>
      <c r="AA272" s="333"/>
      <c r="AB272" s="333"/>
      <c r="AC272" s="333"/>
      <c r="AD272" s="333"/>
      <c r="AE272" s="333"/>
      <c r="AF272" s="148">
        <v>2</v>
      </c>
      <c r="AG272" s="336"/>
      <c r="AH272" s="336"/>
      <c r="AI272" s="336"/>
      <c r="AJ272" s="336"/>
      <c r="AK272" s="336"/>
      <c r="AL272" s="336"/>
      <c r="AM272" s="336"/>
      <c r="AN272" s="336"/>
      <c r="AO272" s="336"/>
      <c r="AP272" s="336"/>
      <c r="AQ272" s="336"/>
      <c r="AR272" s="336"/>
      <c r="AS272" s="336"/>
      <c r="AT272" s="336"/>
    </row>
    <row r="273" spans="1:46" ht="54" customHeight="1">
      <c r="A273" s="332" t="s">
        <v>2902</v>
      </c>
      <c r="B273" s="332"/>
      <c r="C273" s="332"/>
      <c r="D273" s="332"/>
      <c r="E273" s="332"/>
      <c r="F273" s="332"/>
      <c r="G273" s="332"/>
      <c r="H273" s="332"/>
      <c r="I273" s="332"/>
      <c r="J273" s="332"/>
      <c r="K273" s="332"/>
      <c r="L273" s="332"/>
      <c r="M273" s="332"/>
      <c r="N273" s="332"/>
      <c r="O273" s="332"/>
      <c r="P273" s="332"/>
      <c r="Q273" s="148">
        <v>2</v>
      </c>
      <c r="R273" s="333"/>
      <c r="S273" s="333"/>
      <c r="T273" s="333"/>
      <c r="U273" s="333"/>
      <c r="V273" s="333"/>
      <c r="W273" s="333"/>
      <c r="X273" s="333"/>
      <c r="Y273" s="333"/>
      <c r="Z273" s="333"/>
      <c r="AA273" s="333"/>
      <c r="AB273" s="333"/>
      <c r="AC273" s="333"/>
      <c r="AD273" s="333"/>
      <c r="AE273" s="333"/>
      <c r="AF273" s="148">
        <v>2</v>
      </c>
      <c r="AG273" s="336"/>
      <c r="AH273" s="336"/>
      <c r="AI273" s="336"/>
      <c r="AJ273" s="336"/>
      <c r="AK273" s="336"/>
      <c r="AL273" s="336"/>
      <c r="AM273" s="336"/>
      <c r="AN273" s="336"/>
      <c r="AO273" s="336"/>
      <c r="AP273" s="336"/>
      <c r="AQ273" s="336"/>
      <c r="AR273" s="336"/>
      <c r="AS273" s="336"/>
      <c r="AT273" s="336"/>
    </row>
    <row r="274" spans="1:46" ht="56.25" customHeight="1">
      <c r="A274" s="332" t="s">
        <v>2903</v>
      </c>
      <c r="B274" s="332"/>
      <c r="C274" s="332"/>
      <c r="D274" s="332"/>
      <c r="E274" s="332"/>
      <c r="F274" s="332"/>
      <c r="G274" s="332"/>
      <c r="H274" s="332"/>
      <c r="I274" s="332"/>
      <c r="J274" s="332"/>
      <c r="K274" s="332"/>
      <c r="L274" s="332"/>
      <c r="M274" s="332"/>
      <c r="N274" s="332"/>
      <c r="O274" s="332"/>
      <c r="P274" s="332"/>
      <c r="Q274" s="148">
        <v>2</v>
      </c>
      <c r="R274" s="333"/>
      <c r="S274" s="333"/>
      <c r="T274" s="333"/>
      <c r="U274" s="333"/>
      <c r="V274" s="333"/>
      <c r="W274" s="333"/>
      <c r="X274" s="333"/>
      <c r="Y274" s="333"/>
      <c r="Z274" s="333"/>
      <c r="AA274" s="333"/>
      <c r="AB274" s="333"/>
      <c r="AC274" s="333"/>
      <c r="AD274" s="333"/>
      <c r="AE274" s="333"/>
      <c r="AF274" s="148">
        <v>2</v>
      </c>
      <c r="AG274" s="336"/>
      <c r="AH274" s="336"/>
      <c r="AI274" s="336"/>
      <c r="AJ274" s="336"/>
      <c r="AK274" s="336"/>
      <c r="AL274" s="336"/>
      <c r="AM274" s="336"/>
      <c r="AN274" s="336"/>
      <c r="AO274" s="336"/>
      <c r="AP274" s="336"/>
      <c r="AQ274" s="336"/>
      <c r="AR274" s="336"/>
      <c r="AS274" s="336"/>
      <c r="AT274" s="336"/>
    </row>
    <row r="275" spans="1:46" ht="56.25" customHeight="1">
      <c r="A275" s="332" t="s">
        <v>2904</v>
      </c>
      <c r="B275" s="332"/>
      <c r="C275" s="332"/>
      <c r="D275" s="332"/>
      <c r="E275" s="332"/>
      <c r="F275" s="332"/>
      <c r="G275" s="332"/>
      <c r="H275" s="332"/>
      <c r="I275" s="332"/>
      <c r="J275" s="332"/>
      <c r="K275" s="332"/>
      <c r="L275" s="332"/>
      <c r="M275" s="332"/>
      <c r="N275" s="332"/>
      <c r="O275" s="332"/>
      <c r="P275" s="332"/>
      <c r="Q275" s="148">
        <v>2</v>
      </c>
      <c r="R275" s="333"/>
      <c r="S275" s="333"/>
      <c r="T275" s="333"/>
      <c r="U275" s="333"/>
      <c r="V275" s="333"/>
      <c r="W275" s="333"/>
      <c r="X275" s="333"/>
      <c r="Y275" s="333"/>
      <c r="Z275" s="333"/>
      <c r="AA275" s="333"/>
      <c r="AB275" s="333"/>
      <c r="AC275" s="333"/>
      <c r="AD275" s="333"/>
      <c r="AE275" s="333"/>
      <c r="AF275" s="148">
        <v>2</v>
      </c>
      <c r="AG275" s="336"/>
      <c r="AH275" s="336"/>
      <c r="AI275" s="336"/>
      <c r="AJ275" s="336"/>
      <c r="AK275" s="336"/>
      <c r="AL275" s="336"/>
      <c r="AM275" s="336"/>
      <c r="AN275" s="336"/>
      <c r="AO275" s="336"/>
      <c r="AP275" s="336"/>
      <c r="AQ275" s="336"/>
      <c r="AR275" s="336"/>
      <c r="AS275" s="336"/>
      <c r="AT275" s="336"/>
    </row>
    <row r="276" spans="1:46" ht="57.75" customHeight="1">
      <c r="A276" s="332" t="s">
        <v>2905</v>
      </c>
      <c r="B276" s="332"/>
      <c r="C276" s="332"/>
      <c r="D276" s="332"/>
      <c r="E276" s="332"/>
      <c r="F276" s="332"/>
      <c r="G276" s="332"/>
      <c r="H276" s="332"/>
      <c r="I276" s="332"/>
      <c r="J276" s="332"/>
      <c r="K276" s="332"/>
      <c r="L276" s="332"/>
      <c r="M276" s="332"/>
      <c r="N276" s="332"/>
      <c r="O276" s="332"/>
      <c r="P276" s="332"/>
      <c r="Q276" s="148">
        <v>2</v>
      </c>
      <c r="R276" s="333"/>
      <c r="S276" s="333"/>
      <c r="T276" s="333"/>
      <c r="U276" s="333"/>
      <c r="V276" s="333"/>
      <c r="W276" s="333"/>
      <c r="X276" s="333"/>
      <c r="Y276" s="333"/>
      <c r="Z276" s="333"/>
      <c r="AA276" s="333"/>
      <c r="AB276" s="333"/>
      <c r="AC276" s="333"/>
      <c r="AD276" s="333"/>
      <c r="AE276" s="333"/>
      <c r="AF276" s="148">
        <v>2</v>
      </c>
      <c r="AG276" s="336"/>
      <c r="AH276" s="336"/>
      <c r="AI276" s="336"/>
      <c r="AJ276" s="336"/>
      <c r="AK276" s="336"/>
      <c r="AL276" s="336"/>
      <c r="AM276" s="336"/>
      <c r="AN276" s="336"/>
      <c r="AO276" s="336"/>
      <c r="AP276" s="336"/>
      <c r="AQ276" s="336"/>
      <c r="AR276" s="336"/>
      <c r="AS276" s="336"/>
      <c r="AT276" s="336"/>
    </row>
    <row r="277" spans="1:46" ht="54.75" customHeight="1">
      <c r="A277" s="332" t="s">
        <v>2906</v>
      </c>
      <c r="B277" s="332"/>
      <c r="C277" s="332"/>
      <c r="D277" s="332"/>
      <c r="E277" s="332"/>
      <c r="F277" s="332"/>
      <c r="G277" s="332"/>
      <c r="H277" s="332"/>
      <c r="I277" s="332"/>
      <c r="J277" s="332"/>
      <c r="K277" s="332"/>
      <c r="L277" s="332"/>
      <c r="M277" s="332"/>
      <c r="N277" s="332"/>
      <c r="O277" s="332"/>
      <c r="P277" s="332"/>
      <c r="Q277" s="148">
        <v>2</v>
      </c>
      <c r="R277" s="333"/>
      <c r="S277" s="333"/>
      <c r="T277" s="333"/>
      <c r="U277" s="333"/>
      <c r="V277" s="333"/>
      <c r="W277" s="333"/>
      <c r="X277" s="333"/>
      <c r="Y277" s="333"/>
      <c r="Z277" s="333"/>
      <c r="AA277" s="333"/>
      <c r="AB277" s="333"/>
      <c r="AC277" s="333"/>
      <c r="AD277" s="333"/>
      <c r="AE277" s="333"/>
      <c r="AF277" s="148">
        <v>2</v>
      </c>
      <c r="AG277" s="333"/>
      <c r="AH277" s="333"/>
      <c r="AI277" s="333"/>
      <c r="AJ277" s="333"/>
      <c r="AK277" s="333"/>
      <c r="AL277" s="333"/>
      <c r="AM277" s="333"/>
      <c r="AN277" s="333"/>
      <c r="AO277" s="333"/>
      <c r="AP277" s="333"/>
      <c r="AQ277" s="333"/>
      <c r="AR277" s="333"/>
      <c r="AS277" s="333"/>
      <c r="AT277" s="333"/>
    </row>
    <row r="278" spans="1:46" ht="54" customHeight="1">
      <c r="A278" s="332" t="s">
        <v>2907</v>
      </c>
      <c r="B278" s="332"/>
      <c r="C278" s="332"/>
      <c r="D278" s="332"/>
      <c r="E278" s="332"/>
      <c r="F278" s="332"/>
      <c r="G278" s="332"/>
      <c r="H278" s="332"/>
      <c r="I278" s="332"/>
      <c r="J278" s="332"/>
      <c r="K278" s="332"/>
      <c r="L278" s="332"/>
      <c r="M278" s="332"/>
      <c r="N278" s="332"/>
      <c r="O278" s="332"/>
      <c r="P278" s="332"/>
      <c r="Q278" s="148">
        <v>2</v>
      </c>
      <c r="R278" s="333"/>
      <c r="S278" s="333"/>
      <c r="T278" s="333"/>
      <c r="U278" s="333"/>
      <c r="V278" s="333"/>
      <c r="W278" s="333"/>
      <c r="X278" s="333"/>
      <c r="Y278" s="333"/>
      <c r="Z278" s="333"/>
      <c r="AA278" s="333"/>
      <c r="AB278" s="333"/>
      <c r="AC278" s="333"/>
      <c r="AD278" s="333"/>
      <c r="AE278" s="333"/>
      <c r="AF278" s="148">
        <v>2</v>
      </c>
      <c r="AG278" s="340"/>
      <c r="AH278" s="340"/>
      <c r="AI278" s="340"/>
      <c r="AJ278" s="340"/>
      <c r="AK278" s="340"/>
      <c r="AL278" s="340"/>
      <c r="AM278" s="340"/>
      <c r="AN278" s="340"/>
      <c r="AO278" s="340"/>
      <c r="AP278" s="340"/>
      <c r="AQ278" s="340"/>
      <c r="AR278" s="340"/>
      <c r="AS278" s="340"/>
      <c r="AT278" s="340"/>
    </row>
    <row r="279" spans="1:46" ht="52.5" customHeight="1">
      <c r="A279" s="332" t="s">
        <v>2908</v>
      </c>
      <c r="B279" s="332"/>
      <c r="C279" s="332"/>
      <c r="D279" s="332"/>
      <c r="E279" s="332"/>
      <c r="F279" s="332"/>
      <c r="G279" s="332"/>
      <c r="H279" s="332"/>
      <c r="I279" s="332"/>
      <c r="J279" s="332"/>
      <c r="K279" s="332"/>
      <c r="L279" s="332"/>
      <c r="M279" s="332"/>
      <c r="N279" s="332"/>
      <c r="O279" s="332"/>
      <c r="P279" s="332"/>
      <c r="Q279" s="148">
        <v>2</v>
      </c>
      <c r="R279" s="333"/>
      <c r="S279" s="333"/>
      <c r="T279" s="333"/>
      <c r="U279" s="333"/>
      <c r="V279" s="333"/>
      <c r="W279" s="333"/>
      <c r="X279" s="333"/>
      <c r="Y279" s="333"/>
      <c r="Z279" s="333"/>
      <c r="AA279" s="333"/>
      <c r="AB279" s="333"/>
      <c r="AC279" s="333"/>
      <c r="AD279" s="333"/>
      <c r="AE279" s="333"/>
      <c r="AF279" s="148">
        <v>2</v>
      </c>
      <c r="AG279" s="336"/>
      <c r="AH279" s="336"/>
      <c r="AI279" s="336"/>
      <c r="AJ279" s="336"/>
      <c r="AK279" s="336"/>
      <c r="AL279" s="336"/>
      <c r="AM279" s="336"/>
      <c r="AN279" s="336"/>
      <c r="AO279" s="336"/>
      <c r="AP279" s="336"/>
      <c r="AQ279" s="336"/>
      <c r="AR279" s="336"/>
      <c r="AS279" s="336"/>
      <c r="AT279" s="336"/>
    </row>
    <row r="280" spans="1:46" ht="56.25" customHeight="1">
      <c r="A280" s="332" t="s">
        <v>2909</v>
      </c>
      <c r="B280" s="332"/>
      <c r="C280" s="332"/>
      <c r="D280" s="332"/>
      <c r="E280" s="332"/>
      <c r="F280" s="332"/>
      <c r="G280" s="332"/>
      <c r="H280" s="332"/>
      <c r="I280" s="332"/>
      <c r="J280" s="332"/>
      <c r="K280" s="332"/>
      <c r="L280" s="332"/>
      <c r="M280" s="332"/>
      <c r="N280" s="332"/>
      <c r="O280" s="332"/>
      <c r="P280" s="332"/>
      <c r="Q280" s="148">
        <v>2</v>
      </c>
      <c r="R280" s="333"/>
      <c r="S280" s="333"/>
      <c r="T280" s="333"/>
      <c r="U280" s="333"/>
      <c r="V280" s="333"/>
      <c r="W280" s="333"/>
      <c r="X280" s="333"/>
      <c r="Y280" s="333"/>
      <c r="Z280" s="333"/>
      <c r="AA280" s="333"/>
      <c r="AB280" s="333"/>
      <c r="AC280" s="333"/>
      <c r="AD280" s="333"/>
      <c r="AE280" s="333"/>
      <c r="AF280" s="148">
        <v>2</v>
      </c>
      <c r="AG280" s="336"/>
      <c r="AH280" s="336"/>
      <c r="AI280" s="336"/>
      <c r="AJ280" s="336"/>
      <c r="AK280" s="336"/>
      <c r="AL280" s="336"/>
      <c r="AM280" s="336"/>
      <c r="AN280" s="336"/>
      <c r="AO280" s="336"/>
      <c r="AP280" s="336"/>
      <c r="AQ280" s="336"/>
      <c r="AR280" s="336"/>
      <c r="AS280" s="336"/>
      <c r="AT280" s="336"/>
    </row>
    <row r="281" spans="1:46" ht="54" customHeight="1">
      <c r="A281" s="332" t="s">
        <v>2910</v>
      </c>
      <c r="B281" s="332"/>
      <c r="C281" s="332"/>
      <c r="D281" s="332"/>
      <c r="E281" s="332"/>
      <c r="F281" s="332"/>
      <c r="G281" s="332"/>
      <c r="H281" s="332"/>
      <c r="I281" s="332"/>
      <c r="J281" s="332"/>
      <c r="K281" s="332"/>
      <c r="L281" s="332"/>
      <c r="M281" s="332"/>
      <c r="N281" s="332"/>
      <c r="O281" s="332"/>
      <c r="P281" s="332"/>
      <c r="Q281" s="148">
        <v>2</v>
      </c>
      <c r="R281" s="333"/>
      <c r="S281" s="333"/>
      <c r="T281" s="333"/>
      <c r="U281" s="333"/>
      <c r="V281" s="333"/>
      <c r="W281" s="333"/>
      <c r="X281" s="333"/>
      <c r="Y281" s="333"/>
      <c r="Z281" s="333"/>
      <c r="AA281" s="333"/>
      <c r="AB281" s="333"/>
      <c r="AC281" s="333"/>
      <c r="AD281" s="333"/>
      <c r="AE281" s="333"/>
      <c r="AF281" s="148">
        <v>2</v>
      </c>
      <c r="AG281" s="336"/>
      <c r="AH281" s="336"/>
      <c r="AI281" s="336"/>
      <c r="AJ281" s="336"/>
      <c r="AK281" s="336"/>
      <c r="AL281" s="336"/>
      <c r="AM281" s="336"/>
      <c r="AN281" s="336"/>
      <c r="AO281" s="336"/>
      <c r="AP281" s="336"/>
      <c r="AQ281" s="336"/>
      <c r="AR281" s="336"/>
      <c r="AS281" s="336"/>
      <c r="AT281" s="336"/>
    </row>
    <row r="282" spans="1:46" ht="85.5" customHeight="1">
      <c r="A282" s="332" t="s">
        <v>2911</v>
      </c>
      <c r="B282" s="332"/>
      <c r="C282" s="332"/>
      <c r="D282" s="332"/>
      <c r="E282" s="332"/>
      <c r="F282" s="332"/>
      <c r="G282" s="332"/>
      <c r="H282" s="332"/>
      <c r="I282" s="332"/>
      <c r="J282" s="332"/>
      <c r="K282" s="332"/>
      <c r="L282" s="332"/>
      <c r="M282" s="332"/>
      <c r="N282" s="332"/>
      <c r="O282" s="332"/>
      <c r="P282" s="332"/>
      <c r="Q282" s="148">
        <v>1</v>
      </c>
      <c r="R282" s="273" t="s">
        <v>157</v>
      </c>
      <c r="S282" s="274"/>
      <c r="T282" s="274"/>
      <c r="U282" s="274"/>
      <c r="V282" s="274"/>
      <c r="W282" s="274"/>
      <c r="X282" s="274"/>
      <c r="Y282" s="274"/>
      <c r="Z282" s="274"/>
      <c r="AA282" s="274"/>
      <c r="AB282" s="274"/>
      <c r="AC282" s="274"/>
      <c r="AD282" s="274"/>
      <c r="AE282" s="275"/>
      <c r="AF282" s="148">
        <v>1</v>
      </c>
      <c r="AG282" s="273" t="s">
        <v>157</v>
      </c>
      <c r="AH282" s="274"/>
      <c r="AI282" s="274"/>
      <c r="AJ282" s="274"/>
      <c r="AK282" s="274"/>
      <c r="AL282" s="274"/>
      <c r="AM282" s="274"/>
      <c r="AN282" s="274"/>
      <c r="AO282" s="274"/>
      <c r="AP282" s="274"/>
      <c r="AQ282" s="274"/>
      <c r="AR282" s="274"/>
      <c r="AS282" s="274"/>
      <c r="AT282" s="275"/>
    </row>
    <row r="283" spans="1:46" ht="54" customHeight="1">
      <c r="A283" s="332" t="s">
        <v>2912</v>
      </c>
      <c r="B283" s="332"/>
      <c r="C283" s="332"/>
      <c r="D283" s="332"/>
      <c r="E283" s="332"/>
      <c r="F283" s="332"/>
      <c r="G283" s="332"/>
      <c r="H283" s="332"/>
      <c r="I283" s="332"/>
      <c r="J283" s="332"/>
      <c r="K283" s="332"/>
      <c r="L283" s="332"/>
      <c r="M283" s="332"/>
      <c r="N283" s="332"/>
      <c r="O283" s="332"/>
      <c r="P283" s="332"/>
      <c r="Q283" s="148">
        <v>1</v>
      </c>
      <c r="R283" s="333"/>
      <c r="S283" s="333"/>
      <c r="T283" s="333"/>
      <c r="U283" s="333"/>
      <c r="V283" s="333"/>
      <c r="W283" s="333"/>
      <c r="X283" s="333"/>
      <c r="Y283" s="333"/>
      <c r="Z283" s="333"/>
      <c r="AA283" s="333"/>
      <c r="AB283" s="333"/>
      <c r="AC283" s="333"/>
      <c r="AD283" s="333"/>
      <c r="AE283" s="333"/>
      <c r="AF283" s="148">
        <v>1</v>
      </c>
      <c r="AG283" s="340"/>
      <c r="AH283" s="340"/>
      <c r="AI283" s="340"/>
      <c r="AJ283" s="340"/>
      <c r="AK283" s="340"/>
      <c r="AL283" s="340"/>
      <c r="AM283" s="340"/>
      <c r="AN283" s="340"/>
      <c r="AO283" s="340"/>
      <c r="AP283" s="340"/>
      <c r="AQ283" s="340"/>
      <c r="AR283" s="340"/>
      <c r="AS283" s="340"/>
      <c r="AT283" s="340"/>
    </row>
    <row r="284" spans="1:46" ht="52.5" customHeight="1">
      <c r="A284" s="332" t="s">
        <v>2913</v>
      </c>
      <c r="B284" s="332"/>
      <c r="C284" s="332"/>
      <c r="D284" s="332"/>
      <c r="E284" s="332"/>
      <c r="F284" s="332"/>
      <c r="G284" s="332"/>
      <c r="H284" s="332"/>
      <c r="I284" s="332"/>
      <c r="J284" s="332"/>
      <c r="K284" s="332"/>
      <c r="L284" s="332"/>
      <c r="M284" s="332"/>
      <c r="N284" s="332"/>
      <c r="O284" s="332"/>
      <c r="P284" s="332"/>
      <c r="Q284" s="148">
        <v>1</v>
      </c>
      <c r="R284" s="333"/>
      <c r="S284" s="333"/>
      <c r="T284" s="333"/>
      <c r="U284" s="333"/>
      <c r="V284" s="333"/>
      <c r="W284" s="333"/>
      <c r="X284" s="333"/>
      <c r="Y284" s="333"/>
      <c r="Z284" s="333"/>
      <c r="AA284" s="333"/>
      <c r="AB284" s="333"/>
      <c r="AC284" s="333"/>
      <c r="AD284" s="333"/>
      <c r="AE284" s="333"/>
      <c r="AF284" s="148">
        <v>1</v>
      </c>
      <c r="AG284" s="336"/>
      <c r="AH284" s="336"/>
      <c r="AI284" s="336"/>
      <c r="AJ284" s="336"/>
      <c r="AK284" s="336"/>
      <c r="AL284" s="336"/>
      <c r="AM284" s="336"/>
      <c r="AN284" s="336"/>
      <c r="AO284" s="336"/>
      <c r="AP284" s="336"/>
      <c r="AQ284" s="336"/>
      <c r="AR284" s="336"/>
      <c r="AS284" s="336"/>
      <c r="AT284" s="336"/>
    </row>
    <row r="285" spans="1:46" ht="52.5" customHeight="1">
      <c r="A285" s="332" t="s">
        <v>2914</v>
      </c>
      <c r="B285" s="332"/>
      <c r="C285" s="332"/>
      <c r="D285" s="332"/>
      <c r="E285" s="332"/>
      <c r="F285" s="332"/>
      <c r="G285" s="332"/>
      <c r="H285" s="332"/>
      <c r="I285" s="332"/>
      <c r="J285" s="332"/>
      <c r="K285" s="332"/>
      <c r="L285" s="332"/>
      <c r="M285" s="332"/>
      <c r="N285" s="332"/>
      <c r="O285" s="332"/>
      <c r="P285" s="332"/>
      <c r="Q285" s="148">
        <v>1</v>
      </c>
      <c r="R285" s="333"/>
      <c r="S285" s="333"/>
      <c r="T285" s="333"/>
      <c r="U285" s="333"/>
      <c r="V285" s="333"/>
      <c r="W285" s="333"/>
      <c r="X285" s="333"/>
      <c r="Y285" s="333"/>
      <c r="Z285" s="333"/>
      <c r="AA285" s="333"/>
      <c r="AB285" s="333"/>
      <c r="AC285" s="333"/>
      <c r="AD285" s="333"/>
      <c r="AE285" s="333"/>
      <c r="AF285" s="148">
        <v>1</v>
      </c>
      <c r="AG285" s="336"/>
      <c r="AH285" s="336"/>
      <c r="AI285" s="336"/>
      <c r="AJ285" s="336"/>
      <c r="AK285" s="336"/>
      <c r="AL285" s="336"/>
      <c r="AM285" s="336"/>
      <c r="AN285" s="336"/>
      <c r="AO285" s="336"/>
      <c r="AP285" s="336"/>
      <c r="AQ285" s="336"/>
      <c r="AR285" s="336"/>
      <c r="AS285" s="336"/>
      <c r="AT285" s="336"/>
    </row>
    <row r="286" spans="1:46" ht="56.25" customHeight="1">
      <c r="A286" s="332" t="s">
        <v>2915</v>
      </c>
      <c r="B286" s="332"/>
      <c r="C286" s="332"/>
      <c r="D286" s="332"/>
      <c r="E286" s="332"/>
      <c r="F286" s="332"/>
      <c r="G286" s="332"/>
      <c r="H286" s="332"/>
      <c r="I286" s="332"/>
      <c r="J286" s="332"/>
      <c r="K286" s="332"/>
      <c r="L286" s="332"/>
      <c r="M286" s="332"/>
      <c r="N286" s="332"/>
      <c r="O286" s="332"/>
      <c r="P286" s="332"/>
      <c r="Q286" s="148">
        <v>1</v>
      </c>
      <c r="R286" s="333"/>
      <c r="S286" s="333"/>
      <c r="T286" s="333"/>
      <c r="U286" s="333"/>
      <c r="V286" s="333"/>
      <c r="W286" s="333"/>
      <c r="X286" s="333"/>
      <c r="Y286" s="333"/>
      <c r="Z286" s="333"/>
      <c r="AA286" s="333"/>
      <c r="AB286" s="333"/>
      <c r="AC286" s="333"/>
      <c r="AD286" s="333"/>
      <c r="AE286" s="333"/>
      <c r="AF286" s="148">
        <v>1</v>
      </c>
      <c r="AG286" s="336"/>
      <c r="AH286" s="336"/>
      <c r="AI286" s="336"/>
      <c r="AJ286" s="336"/>
      <c r="AK286" s="336"/>
      <c r="AL286" s="336"/>
      <c r="AM286" s="336"/>
      <c r="AN286" s="336"/>
      <c r="AO286" s="336"/>
      <c r="AP286" s="336"/>
      <c r="AQ286" s="336"/>
      <c r="AR286" s="336"/>
      <c r="AS286" s="336"/>
      <c r="AT286" s="336"/>
    </row>
    <row r="287" spans="1:46" ht="54" customHeight="1">
      <c r="A287" s="332" t="s">
        <v>2916</v>
      </c>
      <c r="B287" s="332"/>
      <c r="C287" s="332"/>
      <c r="D287" s="332"/>
      <c r="E287" s="332"/>
      <c r="F287" s="332"/>
      <c r="G287" s="332"/>
      <c r="H287" s="332"/>
      <c r="I287" s="332"/>
      <c r="J287" s="332"/>
      <c r="K287" s="332"/>
      <c r="L287" s="332"/>
      <c r="M287" s="332"/>
      <c r="N287" s="332"/>
      <c r="O287" s="332"/>
      <c r="P287" s="332"/>
      <c r="Q287" s="148">
        <v>1</v>
      </c>
      <c r="R287" s="333"/>
      <c r="S287" s="333"/>
      <c r="T287" s="333"/>
      <c r="U287" s="333"/>
      <c r="V287" s="333"/>
      <c r="W287" s="333"/>
      <c r="X287" s="333"/>
      <c r="Y287" s="333"/>
      <c r="Z287" s="333"/>
      <c r="AA287" s="333"/>
      <c r="AB287" s="333"/>
      <c r="AC287" s="333"/>
      <c r="AD287" s="333"/>
      <c r="AE287" s="333"/>
      <c r="AF287" s="148">
        <v>1</v>
      </c>
      <c r="AG287" s="336"/>
      <c r="AH287" s="336"/>
      <c r="AI287" s="336"/>
      <c r="AJ287" s="336"/>
      <c r="AK287" s="336"/>
      <c r="AL287" s="336"/>
      <c r="AM287" s="336"/>
      <c r="AN287" s="336"/>
      <c r="AO287" s="336"/>
      <c r="AP287" s="336"/>
      <c r="AQ287" s="336"/>
      <c r="AR287" s="336"/>
      <c r="AS287" s="336"/>
      <c r="AT287" s="336"/>
    </row>
    <row r="288" spans="1:46" ht="56.25" customHeight="1">
      <c r="A288" s="332" t="s">
        <v>2917</v>
      </c>
      <c r="B288" s="332"/>
      <c r="C288" s="332"/>
      <c r="D288" s="332"/>
      <c r="E288" s="332"/>
      <c r="F288" s="332"/>
      <c r="G288" s="332"/>
      <c r="H288" s="332"/>
      <c r="I288" s="332"/>
      <c r="J288" s="332"/>
      <c r="K288" s="332"/>
      <c r="L288" s="332"/>
      <c r="M288" s="332"/>
      <c r="N288" s="332"/>
      <c r="O288" s="332"/>
      <c r="P288" s="332"/>
      <c r="Q288" s="148">
        <v>1</v>
      </c>
      <c r="R288" s="333"/>
      <c r="S288" s="333"/>
      <c r="T288" s="333"/>
      <c r="U288" s="333"/>
      <c r="V288" s="333"/>
      <c r="W288" s="333"/>
      <c r="X288" s="333"/>
      <c r="Y288" s="333"/>
      <c r="Z288" s="333"/>
      <c r="AA288" s="333"/>
      <c r="AB288" s="333"/>
      <c r="AC288" s="333"/>
      <c r="AD288" s="333"/>
      <c r="AE288" s="333"/>
      <c r="AF288" s="148">
        <v>1</v>
      </c>
      <c r="AG288" s="336"/>
      <c r="AH288" s="336"/>
      <c r="AI288" s="336"/>
      <c r="AJ288" s="336"/>
      <c r="AK288" s="336"/>
      <c r="AL288" s="336"/>
      <c r="AM288" s="336"/>
      <c r="AN288" s="336"/>
      <c r="AO288" s="336"/>
      <c r="AP288" s="336"/>
      <c r="AQ288" s="336"/>
      <c r="AR288" s="336"/>
      <c r="AS288" s="336"/>
      <c r="AT288" s="336"/>
    </row>
    <row r="289" spans="1:46" ht="56.25" customHeight="1">
      <c r="A289" s="332" t="s">
        <v>2918</v>
      </c>
      <c r="B289" s="332"/>
      <c r="C289" s="332"/>
      <c r="D289" s="332"/>
      <c r="E289" s="332"/>
      <c r="F289" s="332"/>
      <c r="G289" s="332"/>
      <c r="H289" s="332"/>
      <c r="I289" s="332"/>
      <c r="J289" s="332"/>
      <c r="K289" s="332"/>
      <c r="L289" s="332"/>
      <c r="M289" s="332"/>
      <c r="N289" s="332"/>
      <c r="O289" s="332"/>
      <c r="P289" s="332"/>
      <c r="Q289" s="148">
        <v>1</v>
      </c>
      <c r="R289" s="333"/>
      <c r="S289" s="333"/>
      <c r="T289" s="333"/>
      <c r="U289" s="333"/>
      <c r="V289" s="333"/>
      <c r="W289" s="333"/>
      <c r="X289" s="333"/>
      <c r="Y289" s="333"/>
      <c r="Z289" s="333"/>
      <c r="AA289" s="333"/>
      <c r="AB289" s="333"/>
      <c r="AC289" s="333"/>
      <c r="AD289" s="333"/>
      <c r="AE289" s="333"/>
      <c r="AF289" s="148">
        <v>1</v>
      </c>
      <c r="AG289" s="336"/>
      <c r="AH289" s="336"/>
      <c r="AI289" s="336"/>
      <c r="AJ289" s="336"/>
      <c r="AK289" s="336"/>
      <c r="AL289" s="336"/>
      <c r="AM289" s="336"/>
      <c r="AN289" s="336"/>
      <c r="AO289" s="336"/>
      <c r="AP289" s="336"/>
      <c r="AQ289" s="336"/>
      <c r="AR289" s="336"/>
      <c r="AS289" s="336"/>
      <c r="AT289" s="336"/>
    </row>
    <row r="290" spans="1:46" ht="56.25" customHeight="1">
      <c r="A290" s="332" t="s">
        <v>2919</v>
      </c>
      <c r="B290" s="332"/>
      <c r="C290" s="332"/>
      <c r="D290" s="332"/>
      <c r="E290" s="332"/>
      <c r="F290" s="332"/>
      <c r="G290" s="332"/>
      <c r="H290" s="332"/>
      <c r="I290" s="332"/>
      <c r="J290" s="332"/>
      <c r="K290" s="332"/>
      <c r="L290" s="332"/>
      <c r="M290" s="332"/>
      <c r="N290" s="332"/>
      <c r="O290" s="332"/>
      <c r="P290" s="332"/>
      <c r="Q290" s="148">
        <v>1</v>
      </c>
      <c r="R290" s="333"/>
      <c r="S290" s="333"/>
      <c r="T290" s="333"/>
      <c r="U290" s="333"/>
      <c r="V290" s="333"/>
      <c r="W290" s="333"/>
      <c r="X290" s="333"/>
      <c r="Y290" s="333"/>
      <c r="Z290" s="333"/>
      <c r="AA290" s="333"/>
      <c r="AB290" s="333"/>
      <c r="AC290" s="333"/>
      <c r="AD290" s="333"/>
      <c r="AE290" s="333"/>
      <c r="AF290" s="148">
        <v>1</v>
      </c>
      <c r="AG290" s="336"/>
      <c r="AH290" s="336"/>
      <c r="AI290" s="336"/>
      <c r="AJ290" s="336"/>
      <c r="AK290" s="336"/>
      <c r="AL290" s="336"/>
      <c r="AM290" s="336"/>
      <c r="AN290" s="336"/>
      <c r="AO290" s="336"/>
      <c r="AP290" s="336"/>
      <c r="AQ290" s="336"/>
      <c r="AR290" s="336"/>
      <c r="AS290" s="336"/>
      <c r="AT290" s="336"/>
    </row>
    <row r="291" spans="1:46" ht="18" customHeight="1" thickTop="1" thickBot="1">
      <c r="Q291" s="25"/>
      <c r="AF291" s="25"/>
    </row>
    <row r="292" spans="1:46" ht="18" customHeight="1" thickTop="1" thickBot="1">
      <c r="A292" s="342" t="s">
        <v>79</v>
      </c>
      <c r="B292" s="342"/>
      <c r="C292" s="342"/>
      <c r="D292" s="342"/>
      <c r="E292" s="342"/>
      <c r="F292" s="342"/>
      <c r="G292" s="342"/>
      <c r="H292" s="342"/>
      <c r="I292" s="342"/>
      <c r="J292" s="342"/>
      <c r="K292" s="342"/>
      <c r="L292" s="342"/>
      <c r="M292" s="342"/>
      <c r="N292" s="342"/>
      <c r="O292" s="342"/>
      <c r="P292" s="342"/>
      <c r="Q292" s="150" t="s">
        <v>67</v>
      </c>
      <c r="R292" s="343" t="s">
        <v>68</v>
      </c>
      <c r="S292" s="343"/>
      <c r="T292" s="343"/>
      <c r="U292" s="343"/>
      <c r="V292" s="343"/>
      <c r="W292" s="343"/>
      <c r="X292" s="343"/>
      <c r="Y292" s="343"/>
      <c r="Z292" s="343"/>
      <c r="AA292" s="343"/>
      <c r="AB292" s="343"/>
      <c r="AC292" s="343"/>
      <c r="AD292" s="343"/>
      <c r="AE292" s="343"/>
      <c r="AF292" s="151" t="s">
        <v>67</v>
      </c>
      <c r="AG292" s="344" t="s">
        <v>8</v>
      </c>
      <c r="AH292" s="344"/>
      <c r="AI292" s="344"/>
      <c r="AJ292" s="344"/>
      <c r="AK292" s="344"/>
      <c r="AL292" s="344"/>
      <c r="AM292" s="344"/>
      <c r="AN292" s="344"/>
      <c r="AO292" s="344"/>
      <c r="AP292" s="344"/>
      <c r="AQ292" s="344"/>
      <c r="AR292" s="344"/>
      <c r="AS292" s="344"/>
      <c r="AT292" s="344"/>
    </row>
    <row r="293" spans="1:46" ht="72" customHeight="1">
      <c r="A293" s="332" t="s">
        <v>2920</v>
      </c>
      <c r="B293" s="332"/>
      <c r="C293" s="332"/>
      <c r="D293" s="332"/>
      <c r="E293" s="332"/>
      <c r="F293" s="332"/>
      <c r="G293" s="332"/>
      <c r="H293" s="332"/>
      <c r="I293" s="332"/>
      <c r="J293" s="332"/>
      <c r="K293" s="332"/>
      <c r="L293" s="332"/>
      <c r="M293" s="332"/>
      <c r="N293" s="332"/>
      <c r="O293" s="332"/>
      <c r="P293" s="332"/>
      <c r="Q293" s="148">
        <v>2</v>
      </c>
      <c r="R293" s="333"/>
      <c r="S293" s="333"/>
      <c r="T293" s="333"/>
      <c r="U293" s="333"/>
      <c r="V293" s="333"/>
      <c r="W293" s="333"/>
      <c r="X293" s="333"/>
      <c r="Y293" s="333"/>
      <c r="Z293" s="333"/>
      <c r="AA293" s="333"/>
      <c r="AB293" s="333"/>
      <c r="AC293" s="333"/>
      <c r="AD293" s="333"/>
      <c r="AE293" s="333"/>
      <c r="AF293" s="148">
        <v>2</v>
      </c>
      <c r="AG293" s="333"/>
      <c r="AH293" s="333"/>
      <c r="AI293" s="333"/>
      <c r="AJ293" s="333"/>
      <c r="AK293" s="333"/>
      <c r="AL293" s="333"/>
      <c r="AM293" s="333"/>
      <c r="AN293" s="333"/>
      <c r="AO293" s="333"/>
      <c r="AP293" s="333"/>
      <c r="AQ293" s="333"/>
      <c r="AR293" s="333"/>
      <c r="AS293" s="333"/>
      <c r="AT293" s="333"/>
    </row>
    <row r="294" spans="1:46" ht="55.5" customHeight="1">
      <c r="A294" s="332" t="s">
        <v>2921</v>
      </c>
      <c r="B294" s="332"/>
      <c r="C294" s="332"/>
      <c r="D294" s="332"/>
      <c r="E294" s="332"/>
      <c r="F294" s="332"/>
      <c r="G294" s="332"/>
      <c r="H294" s="332"/>
      <c r="I294" s="332"/>
      <c r="J294" s="332"/>
      <c r="K294" s="332"/>
      <c r="L294" s="332"/>
      <c r="M294" s="332"/>
      <c r="N294" s="332"/>
      <c r="O294" s="332"/>
      <c r="P294" s="332"/>
      <c r="Q294" s="148">
        <v>2</v>
      </c>
      <c r="R294" s="333"/>
      <c r="S294" s="333"/>
      <c r="T294" s="333"/>
      <c r="U294" s="333"/>
      <c r="V294" s="333"/>
      <c r="W294" s="333"/>
      <c r="X294" s="333"/>
      <c r="Y294" s="333"/>
      <c r="Z294" s="333"/>
      <c r="AA294" s="333"/>
      <c r="AB294" s="333"/>
      <c r="AC294" s="333"/>
      <c r="AD294" s="333"/>
      <c r="AE294" s="333"/>
      <c r="AF294" s="148">
        <v>2</v>
      </c>
      <c r="AG294" s="340"/>
      <c r="AH294" s="340"/>
      <c r="AI294" s="340"/>
      <c r="AJ294" s="340"/>
      <c r="AK294" s="340"/>
      <c r="AL294" s="340"/>
      <c r="AM294" s="340"/>
      <c r="AN294" s="340"/>
      <c r="AO294" s="340"/>
      <c r="AP294" s="340"/>
      <c r="AQ294" s="340"/>
      <c r="AR294" s="340"/>
      <c r="AS294" s="340"/>
      <c r="AT294" s="340"/>
    </row>
    <row r="295" spans="1:46" ht="52.5" customHeight="1">
      <c r="A295" s="332" t="s">
        <v>2922</v>
      </c>
      <c r="B295" s="332"/>
      <c r="C295" s="332"/>
      <c r="D295" s="332"/>
      <c r="E295" s="332"/>
      <c r="F295" s="332"/>
      <c r="G295" s="332"/>
      <c r="H295" s="332"/>
      <c r="I295" s="332"/>
      <c r="J295" s="332"/>
      <c r="K295" s="332"/>
      <c r="L295" s="332"/>
      <c r="M295" s="332"/>
      <c r="N295" s="332"/>
      <c r="O295" s="332"/>
      <c r="P295" s="332"/>
      <c r="Q295" s="148">
        <v>2</v>
      </c>
      <c r="R295" s="333"/>
      <c r="S295" s="333"/>
      <c r="T295" s="333"/>
      <c r="U295" s="333"/>
      <c r="V295" s="333"/>
      <c r="W295" s="333"/>
      <c r="X295" s="333"/>
      <c r="Y295" s="333"/>
      <c r="Z295" s="333"/>
      <c r="AA295" s="333"/>
      <c r="AB295" s="333"/>
      <c r="AC295" s="333"/>
      <c r="AD295" s="333"/>
      <c r="AE295" s="333"/>
      <c r="AF295" s="148">
        <v>2</v>
      </c>
      <c r="AG295" s="333"/>
      <c r="AH295" s="333"/>
      <c r="AI295" s="333"/>
      <c r="AJ295" s="333"/>
      <c r="AK295" s="333"/>
      <c r="AL295" s="333"/>
      <c r="AM295" s="333"/>
      <c r="AN295" s="333"/>
      <c r="AO295" s="333"/>
      <c r="AP295" s="333"/>
      <c r="AQ295" s="333"/>
      <c r="AR295" s="333"/>
      <c r="AS295" s="333"/>
      <c r="AT295" s="333"/>
    </row>
    <row r="296" spans="1:46" ht="84" customHeight="1">
      <c r="A296" s="332" t="s">
        <v>2923</v>
      </c>
      <c r="B296" s="332"/>
      <c r="C296" s="332"/>
      <c r="D296" s="332"/>
      <c r="E296" s="332"/>
      <c r="F296" s="332"/>
      <c r="G296" s="332"/>
      <c r="H296" s="332"/>
      <c r="I296" s="332"/>
      <c r="J296" s="332"/>
      <c r="K296" s="332"/>
      <c r="L296" s="332"/>
      <c r="M296" s="332"/>
      <c r="N296" s="332"/>
      <c r="O296" s="332"/>
      <c r="P296" s="332"/>
      <c r="Q296" s="148">
        <v>1</v>
      </c>
      <c r="R296" s="273" t="s">
        <v>157</v>
      </c>
      <c r="S296" s="274"/>
      <c r="T296" s="274"/>
      <c r="U296" s="274"/>
      <c r="V296" s="274"/>
      <c r="W296" s="274"/>
      <c r="X296" s="274"/>
      <c r="Y296" s="274"/>
      <c r="Z296" s="274"/>
      <c r="AA296" s="274"/>
      <c r="AB296" s="274"/>
      <c r="AC296" s="274"/>
      <c r="AD296" s="274"/>
      <c r="AE296" s="275"/>
      <c r="AF296" s="148">
        <v>1</v>
      </c>
      <c r="AG296" s="273" t="s">
        <v>157</v>
      </c>
      <c r="AH296" s="274"/>
      <c r="AI296" s="274"/>
      <c r="AJ296" s="274"/>
      <c r="AK296" s="274"/>
      <c r="AL296" s="274"/>
      <c r="AM296" s="274"/>
      <c r="AN296" s="274"/>
      <c r="AO296" s="274"/>
      <c r="AP296" s="274"/>
      <c r="AQ296" s="274"/>
      <c r="AR296" s="274"/>
      <c r="AS296" s="274"/>
      <c r="AT296" s="275"/>
    </row>
    <row r="297" spans="1:46" ht="67.5" customHeight="1">
      <c r="A297" s="332" t="s">
        <v>2924</v>
      </c>
      <c r="B297" s="332"/>
      <c r="C297" s="332"/>
      <c r="D297" s="332"/>
      <c r="E297" s="332"/>
      <c r="F297" s="332"/>
      <c r="G297" s="332"/>
      <c r="H297" s="332"/>
      <c r="I297" s="332"/>
      <c r="J297" s="332"/>
      <c r="K297" s="332"/>
      <c r="L297" s="332"/>
      <c r="M297" s="332"/>
      <c r="N297" s="332"/>
      <c r="O297" s="332"/>
      <c r="P297" s="332"/>
      <c r="Q297" s="148">
        <v>2</v>
      </c>
      <c r="R297" s="333"/>
      <c r="S297" s="333"/>
      <c r="T297" s="333"/>
      <c r="U297" s="333"/>
      <c r="V297" s="333"/>
      <c r="W297" s="333"/>
      <c r="X297" s="333"/>
      <c r="Y297" s="333"/>
      <c r="Z297" s="333"/>
      <c r="AA297" s="333"/>
      <c r="AB297" s="333"/>
      <c r="AC297" s="333"/>
      <c r="AD297" s="333"/>
      <c r="AE297" s="333"/>
      <c r="AF297" s="148">
        <v>2</v>
      </c>
      <c r="AG297" s="333"/>
      <c r="AH297" s="333"/>
      <c r="AI297" s="333"/>
      <c r="AJ297" s="333"/>
      <c r="AK297" s="333"/>
      <c r="AL297" s="333"/>
      <c r="AM297" s="333"/>
      <c r="AN297" s="333"/>
      <c r="AO297" s="333"/>
      <c r="AP297" s="333"/>
      <c r="AQ297" s="333"/>
      <c r="AR297" s="333"/>
      <c r="AS297" s="333"/>
      <c r="AT297" s="333"/>
    </row>
    <row r="299" spans="1:46" ht="48" customHeight="1">
      <c r="A299" s="266" t="s">
        <v>2925</v>
      </c>
      <c r="B299" s="266"/>
      <c r="C299" s="266"/>
      <c r="D299" s="266"/>
      <c r="E299" s="266"/>
      <c r="F299" s="266"/>
      <c r="G299" s="266"/>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75"/>
      <c r="AG299" s="263" t="s">
        <v>64</v>
      </c>
      <c r="AH299" s="263"/>
      <c r="AI299" s="263"/>
      <c r="AJ299" s="263"/>
      <c r="AK299" t="e">
        <f>(('Artículo 135 (resumen PI)'!C19*0.8+'Artículo 135 (resumen PI)'!F19*0.2)+('Artículo 135 (resumen PNT)'!C19*0.8+'Artículo 135 (resumen PNT)'!F19*0.2))/2</f>
        <v>#VALUE!</v>
      </c>
    </row>
    <row r="300" spans="1:46" ht="18" customHeight="1">
      <c r="A300" s="224"/>
      <c r="B300" s="224"/>
      <c r="C300" s="224"/>
      <c r="D300" s="224"/>
      <c r="E300" s="224"/>
      <c r="F300" s="224"/>
      <c r="G300" s="224"/>
      <c r="H300" s="224"/>
      <c r="I300" s="224"/>
      <c r="J300" s="224"/>
      <c r="K300" s="224"/>
      <c r="L300" s="224"/>
      <c r="M300" s="224"/>
      <c r="N300" s="224"/>
      <c r="O300" s="224"/>
      <c r="P300" s="224"/>
      <c r="Q300" s="225"/>
      <c r="R300" s="224"/>
      <c r="S300" s="224"/>
      <c r="T300" s="224"/>
      <c r="U300" s="224"/>
      <c r="V300" s="224"/>
      <c r="W300" s="224"/>
      <c r="X300" s="224"/>
      <c r="Y300" s="224"/>
      <c r="Z300" s="224"/>
      <c r="AA300" s="224"/>
      <c r="AB300" s="224"/>
      <c r="AC300" s="224"/>
      <c r="AD300" s="224"/>
      <c r="AE300" s="224"/>
      <c r="AF300" s="225"/>
      <c r="AG300" s="224"/>
      <c r="AH300" s="224"/>
      <c r="AI300" s="224"/>
      <c r="AJ300" s="224"/>
      <c r="AK300" s="224"/>
      <c r="AL300" s="224"/>
      <c r="AM300" s="224"/>
      <c r="AN300" s="224"/>
      <c r="AO300" s="224"/>
      <c r="AP300" s="224"/>
      <c r="AQ300" s="224"/>
      <c r="AR300" s="224"/>
      <c r="AS300" s="224"/>
      <c r="AT300" s="224"/>
    </row>
    <row r="301" spans="1:46" ht="15.75">
      <c r="A301" s="64" t="s">
        <v>65</v>
      </c>
      <c r="B301" s="80"/>
      <c r="C301" s="80"/>
      <c r="D301" s="80"/>
      <c r="E301" s="80"/>
      <c r="F301" s="80"/>
      <c r="G301" s="80"/>
      <c r="H301" s="80"/>
      <c r="I301" s="80"/>
      <c r="J301" s="80"/>
      <c r="K301" s="80"/>
      <c r="L301" s="80"/>
      <c r="M301" s="80"/>
      <c r="N301" s="80"/>
      <c r="O301" s="80"/>
      <c r="P301" s="80"/>
      <c r="Q301" s="23"/>
      <c r="R301" s="80"/>
      <c r="S301" s="80"/>
      <c r="T301" s="80"/>
      <c r="U301" s="80"/>
      <c r="V301" s="80"/>
      <c r="W301" s="80"/>
      <c r="X301" s="80"/>
      <c r="Y301" s="80"/>
      <c r="Z301" s="80"/>
      <c r="AA301" s="80"/>
      <c r="AB301" s="80"/>
      <c r="AC301" s="80"/>
      <c r="AD301" s="80"/>
      <c r="AE301" s="80"/>
      <c r="AF301" s="23"/>
      <c r="AG301" s="80"/>
      <c r="AH301" s="80"/>
      <c r="AI301" s="80"/>
      <c r="AJ301" s="80"/>
      <c r="AK301" s="80"/>
      <c r="AL301" s="80"/>
      <c r="AM301" s="80"/>
      <c r="AN301" s="80"/>
      <c r="AO301" s="80"/>
      <c r="AP301" s="80"/>
      <c r="AQ301" s="80"/>
      <c r="AR301" s="80"/>
      <c r="AS301" s="80"/>
      <c r="AT301" s="80"/>
    </row>
    <row r="303" spans="1:46" ht="75.599999999999994" customHeight="1" thickBot="1">
      <c r="A303" s="347" t="s">
        <v>2926</v>
      </c>
      <c r="B303" s="347"/>
      <c r="C303" s="347"/>
      <c r="D303" s="347"/>
      <c r="E303" s="347"/>
      <c r="F303" s="347"/>
      <c r="G303" s="347"/>
      <c r="H303" s="347"/>
      <c r="I303" s="347"/>
      <c r="J303" s="347"/>
      <c r="K303" s="347"/>
      <c r="L303" s="347"/>
      <c r="M303" s="347"/>
      <c r="N303" s="347"/>
      <c r="O303" s="347"/>
      <c r="P303" s="347"/>
      <c r="Q303" s="347"/>
      <c r="V303" s="335"/>
      <c r="W303" s="335"/>
      <c r="X303" s="335"/>
      <c r="Y303" s="335"/>
      <c r="Z303" s="335"/>
      <c r="AA303" s="335"/>
      <c r="AB303" s="335"/>
      <c r="AC303" s="335"/>
      <c r="AD303" s="335"/>
      <c r="AE303" s="335"/>
      <c r="AF303" s="75"/>
      <c r="AK303" s="335"/>
      <c r="AL303" s="335"/>
      <c r="AM303" s="335"/>
      <c r="AN303" s="335"/>
      <c r="AO303" s="335"/>
      <c r="AP303" s="335"/>
      <c r="AQ303" s="335"/>
      <c r="AR303" s="335"/>
      <c r="AS303" s="335"/>
      <c r="AT303" s="335"/>
    </row>
    <row r="304" spans="1:46" ht="18" customHeight="1" thickTop="1" thickBot="1">
      <c r="A304" s="329" t="s">
        <v>44</v>
      </c>
      <c r="B304" s="329"/>
      <c r="C304" s="329"/>
      <c r="D304" s="329"/>
      <c r="E304" s="329"/>
      <c r="F304" s="329"/>
      <c r="G304" s="329"/>
      <c r="H304" s="329"/>
      <c r="I304" s="329"/>
      <c r="J304" s="329"/>
      <c r="K304" s="329"/>
      <c r="L304" s="329"/>
      <c r="M304" s="329"/>
      <c r="N304" s="329"/>
      <c r="O304" s="329"/>
      <c r="P304" s="329"/>
      <c r="Q304" s="146" t="s">
        <v>67</v>
      </c>
      <c r="R304" s="330" t="s">
        <v>68</v>
      </c>
      <c r="S304" s="330"/>
      <c r="T304" s="330"/>
      <c r="U304" s="330"/>
      <c r="V304" s="330"/>
      <c r="W304" s="330"/>
      <c r="X304" s="330"/>
      <c r="Y304" s="330"/>
      <c r="Z304" s="330"/>
      <c r="AA304" s="330"/>
      <c r="AB304" s="330"/>
      <c r="AC304" s="330"/>
      <c r="AD304" s="330"/>
      <c r="AE304" s="330"/>
      <c r="AF304" s="147" t="s">
        <v>67</v>
      </c>
      <c r="AG304" s="331" t="s">
        <v>8</v>
      </c>
      <c r="AH304" s="331"/>
      <c r="AI304" s="331"/>
      <c r="AJ304" s="331"/>
      <c r="AK304" s="331"/>
      <c r="AL304" s="331"/>
      <c r="AM304" s="331"/>
      <c r="AN304" s="331"/>
      <c r="AO304" s="331"/>
      <c r="AP304" s="331"/>
      <c r="AQ304" s="331"/>
      <c r="AR304" s="331"/>
      <c r="AS304" s="331"/>
      <c r="AT304" s="331"/>
    </row>
    <row r="305" spans="1:46" ht="67.5" customHeight="1">
      <c r="A305" s="332" t="s">
        <v>2927</v>
      </c>
      <c r="B305" s="332"/>
      <c r="C305" s="332"/>
      <c r="D305" s="332"/>
      <c r="E305" s="332"/>
      <c r="F305" s="332"/>
      <c r="G305" s="332"/>
      <c r="H305" s="332"/>
      <c r="I305" s="332"/>
      <c r="J305" s="332"/>
      <c r="K305" s="332"/>
      <c r="L305" s="332"/>
      <c r="M305" s="332"/>
      <c r="N305" s="332"/>
      <c r="O305" s="332"/>
      <c r="P305" s="332"/>
      <c r="Q305" s="148">
        <v>3</v>
      </c>
      <c r="R305" s="333" t="s">
        <v>176</v>
      </c>
      <c r="S305" s="333"/>
      <c r="T305" s="333"/>
      <c r="U305" s="333"/>
      <c r="V305" s="333"/>
      <c r="W305" s="333"/>
      <c r="X305" s="333"/>
      <c r="Y305" s="333"/>
      <c r="Z305" s="333"/>
      <c r="AA305" s="333"/>
      <c r="AB305" s="333"/>
      <c r="AC305" s="333"/>
      <c r="AD305" s="333"/>
      <c r="AE305" s="333"/>
      <c r="AF305" s="148">
        <v>3</v>
      </c>
      <c r="AG305" s="333" t="s">
        <v>176</v>
      </c>
      <c r="AH305" s="333"/>
      <c r="AI305" s="333"/>
      <c r="AJ305" s="333"/>
      <c r="AK305" s="333"/>
      <c r="AL305" s="333"/>
      <c r="AM305" s="333"/>
      <c r="AN305" s="333"/>
      <c r="AO305" s="333"/>
      <c r="AP305" s="333"/>
      <c r="AQ305" s="333"/>
      <c r="AR305" s="333"/>
      <c r="AS305" s="333"/>
      <c r="AT305" s="333"/>
    </row>
    <row r="306" spans="1:46" ht="52.5" customHeight="1">
      <c r="A306" s="332" t="s">
        <v>2727</v>
      </c>
      <c r="B306" s="332"/>
      <c r="C306" s="332"/>
      <c r="D306" s="332"/>
      <c r="E306" s="332"/>
      <c r="F306" s="332"/>
      <c r="G306" s="332"/>
      <c r="H306" s="332"/>
      <c r="I306" s="332"/>
      <c r="J306" s="332"/>
      <c r="K306" s="332"/>
      <c r="L306" s="332"/>
      <c r="M306" s="332"/>
      <c r="N306" s="332"/>
      <c r="O306" s="332"/>
      <c r="P306" s="332"/>
      <c r="Q306" s="148">
        <v>3</v>
      </c>
      <c r="R306" s="333"/>
      <c r="S306" s="333"/>
      <c r="T306" s="333"/>
      <c r="U306" s="333"/>
      <c r="V306" s="333"/>
      <c r="W306" s="333"/>
      <c r="X306" s="333"/>
      <c r="Y306" s="333"/>
      <c r="Z306" s="333"/>
      <c r="AA306" s="333"/>
      <c r="AB306" s="333"/>
      <c r="AC306" s="333"/>
      <c r="AD306" s="333"/>
      <c r="AE306" s="333"/>
      <c r="AF306" s="148">
        <v>3</v>
      </c>
      <c r="AG306" s="340"/>
      <c r="AH306" s="340"/>
      <c r="AI306" s="340"/>
      <c r="AJ306" s="340"/>
      <c r="AK306" s="340"/>
      <c r="AL306" s="340"/>
      <c r="AM306" s="340"/>
      <c r="AN306" s="340"/>
      <c r="AO306" s="340"/>
      <c r="AP306" s="340"/>
      <c r="AQ306" s="340"/>
      <c r="AR306" s="340"/>
      <c r="AS306" s="340"/>
      <c r="AT306" s="340"/>
    </row>
    <row r="307" spans="1:46" ht="51.75" customHeight="1">
      <c r="A307" s="332" t="s">
        <v>2728</v>
      </c>
      <c r="B307" s="332"/>
      <c r="C307" s="332"/>
      <c r="D307" s="332"/>
      <c r="E307" s="332"/>
      <c r="F307" s="332"/>
      <c r="G307" s="332"/>
      <c r="H307" s="332"/>
      <c r="I307" s="332"/>
      <c r="J307" s="332"/>
      <c r="K307" s="332"/>
      <c r="L307" s="332"/>
      <c r="M307" s="332"/>
      <c r="N307" s="332"/>
      <c r="O307" s="332"/>
      <c r="P307" s="332"/>
      <c r="Q307" s="148">
        <v>3</v>
      </c>
      <c r="R307" s="333"/>
      <c r="S307" s="333"/>
      <c r="T307" s="333"/>
      <c r="U307" s="333"/>
      <c r="V307" s="333"/>
      <c r="W307" s="333"/>
      <c r="X307" s="333"/>
      <c r="Y307" s="333"/>
      <c r="Z307" s="333"/>
      <c r="AA307" s="333"/>
      <c r="AB307" s="333"/>
      <c r="AC307" s="333"/>
      <c r="AD307" s="333"/>
      <c r="AE307" s="333"/>
      <c r="AF307" s="148">
        <v>3</v>
      </c>
      <c r="AG307" s="336"/>
      <c r="AH307" s="336"/>
      <c r="AI307" s="336"/>
      <c r="AJ307" s="336"/>
      <c r="AK307" s="336"/>
      <c r="AL307" s="336"/>
      <c r="AM307" s="336"/>
      <c r="AN307" s="336"/>
      <c r="AO307" s="336"/>
      <c r="AP307" s="336"/>
      <c r="AQ307" s="336"/>
      <c r="AR307" s="336"/>
      <c r="AS307" s="336"/>
      <c r="AT307" s="336"/>
    </row>
    <row r="308" spans="1:46" ht="53.45" customHeight="1">
      <c r="A308" s="332" t="s">
        <v>2729</v>
      </c>
      <c r="B308" s="332"/>
      <c r="C308" s="332"/>
      <c r="D308" s="332"/>
      <c r="E308" s="332"/>
      <c r="F308" s="332"/>
      <c r="G308" s="332"/>
      <c r="H308" s="332"/>
      <c r="I308" s="332"/>
      <c r="J308" s="332"/>
      <c r="K308" s="332"/>
      <c r="L308" s="332"/>
      <c r="M308" s="332"/>
      <c r="N308" s="332"/>
      <c r="O308" s="332"/>
      <c r="P308" s="332"/>
      <c r="Q308" s="148">
        <v>3</v>
      </c>
      <c r="R308" s="333"/>
      <c r="S308" s="333"/>
      <c r="T308" s="333"/>
      <c r="U308" s="333"/>
      <c r="V308" s="333"/>
      <c r="W308" s="333"/>
      <c r="X308" s="333"/>
      <c r="Y308" s="333"/>
      <c r="Z308" s="333"/>
      <c r="AA308" s="333"/>
      <c r="AB308" s="333"/>
      <c r="AC308" s="333"/>
      <c r="AD308" s="333"/>
      <c r="AE308" s="333"/>
      <c r="AF308" s="148">
        <v>3</v>
      </c>
      <c r="AG308" s="336"/>
      <c r="AH308" s="336"/>
      <c r="AI308" s="336"/>
      <c r="AJ308" s="336"/>
      <c r="AK308" s="336"/>
      <c r="AL308" s="336"/>
      <c r="AM308" s="336"/>
      <c r="AN308" s="336"/>
      <c r="AO308" s="336"/>
      <c r="AP308" s="336"/>
      <c r="AQ308" s="336"/>
      <c r="AR308" s="336"/>
      <c r="AS308" s="336"/>
      <c r="AT308" s="336"/>
    </row>
    <row r="309" spans="1:46" ht="51.75" customHeight="1">
      <c r="A309" s="332" t="s">
        <v>2928</v>
      </c>
      <c r="B309" s="332"/>
      <c r="C309" s="332"/>
      <c r="D309" s="332"/>
      <c r="E309" s="332"/>
      <c r="F309" s="332"/>
      <c r="G309" s="332"/>
      <c r="H309" s="332"/>
      <c r="I309" s="332"/>
      <c r="J309" s="332"/>
      <c r="K309" s="332"/>
      <c r="L309" s="332"/>
      <c r="M309" s="332"/>
      <c r="N309" s="332"/>
      <c r="O309" s="332"/>
      <c r="P309" s="332"/>
      <c r="Q309" s="148">
        <v>3</v>
      </c>
      <c r="R309" s="333"/>
      <c r="S309" s="333"/>
      <c r="T309" s="333"/>
      <c r="U309" s="333"/>
      <c r="V309" s="333"/>
      <c r="W309" s="333"/>
      <c r="X309" s="333"/>
      <c r="Y309" s="333"/>
      <c r="Z309" s="333"/>
      <c r="AA309" s="333"/>
      <c r="AB309" s="333"/>
      <c r="AC309" s="333"/>
      <c r="AD309" s="333"/>
      <c r="AE309" s="333"/>
      <c r="AF309" s="148">
        <v>3</v>
      </c>
      <c r="AG309" s="336"/>
      <c r="AH309" s="336"/>
      <c r="AI309" s="336"/>
      <c r="AJ309" s="336"/>
      <c r="AK309" s="336"/>
      <c r="AL309" s="336"/>
      <c r="AM309" s="336"/>
      <c r="AN309" s="336"/>
      <c r="AO309" s="336"/>
      <c r="AP309" s="336"/>
      <c r="AQ309" s="336"/>
      <c r="AR309" s="336"/>
      <c r="AS309" s="336"/>
      <c r="AT309" s="336"/>
    </row>
    <row r="310" spans="1:46" ht="51" customHeight="1">
      <c r="A310" s="332" t="s">
        <v>2929</v>
      </c>
      <c r="B310" s="332"/>
      <c r="C310" s="332"/>
      <c r="D310" s="332"/>
      <c r="E310" s="332"/>
      <c r="F310" s="332"/>
      <c r="G310" s="332"/>
      <c r="H310" s="332"/>
      <c r="I310" s="332"/>
      <c r="J310" s="332"/>
      <c r="K310" s="332"/>
      <c r="L310" s="332"/>
      <c r="M310" s="332"/>
      <c r="N310" s="332"/>
      <c r="O310" s="332"/>
      <c r="P310" s="332"/>
      <c r="Q310" s="148">
        <v>3</v>
      </c>
      <c r="R310" s="333"/>
      <c r="S310" s="333"/>
      <c r="T310" s="333"/>
      <c r="U310" s="333"/>
      <c r="V310" s="333"/>
      <c r="W310" s="333"/>
      <c r="X310" s="333"/>
      <c r="Y310" s="333"/>
      <c r="Z310" s="333"/>
      <c r="AA310" s="333"/>
      <c r="AB310" s="333"/>
      <c r="AC310" s="333"/>
      <c r="AD310" s="333"/>
      <c r="AE310" s="333"/>
      <c r="AF310" s="148">
        <v>3</v>
      </c>
      <c r="AG310" s="336"/>
      <c r="AH310" s="336"/>
      <c r="AI310" s="336"/>
      <c r="AJ310" s="336"/>
      <c r="AK310" s="336"/>
      <c r="AL310" s="336"/>
      <c r="AM310" s="336"/>
      <c r="AN310" s="336"/>
      <c r="AO310" s="336"/>
      <c r="AP310" s="336"/>
      <c r="AQ310" s="336"/>
      <c r="AR310" s="336"/>
      <c r="AS310" s="336"/>
      <c r="AT310" s="336"/>
    </row>
    <row r="311" spans="1:46" ht="54.75" customHeight="1">
      <c r="A311" s="332" t="s">
        <v>2930</v>
      </c>
      <c r="B311" s="332"/>
      <c r="C311" s="332"/>
      <c r="D311" s="332"/>
      <c r="E311" s="332"/>
      <c r="F311" s="332"/>
      <c r="G311" s="332"/>
      <c r="H311" s="332"/>
      <c r="I311" s="332"/>
      <c r="J311" s="332"/>
      <c r="K311" s="332"/>
      <c r="L311" s="332"/>
      <c r="M311" s="332"/>
      <c r="N311" s="332"/>
      <c r="O311" s="332"/>
      <c r="P311" s="332"/>
      <c r="Q311" s="148">
        <v>3</v>
      </c>
      <c r="R311" s="333"/>
      <c r="S311" s="333"/>
      <c r="T311" s="333"/>
      <c r="U311" s="333"/>
      <c r="V311" s="333"/>
      <c r="W311" s="333"/>
      <c r="X311" s="333"/>
      <c r="Y311" s="333"/>
      <c r="Z311" s="333"/>
      <c r="AA311" s="333"/>
      <c r="AB311" s="333"/>
      <c r="AC311" s="333"/>
      <c r="AD311" s="333"/>
      <c r="AE311" s="333"/>
      <c r="AF311" s="148">
        <v>3</v>
      </c>
      <c r="AG311" s="336"/>
      <c r="AH311" s="336"/>
      <c r="AI311" s="336"/>
      <c r="AJ311" s="336"/>
      <c r="AK311" s="336"/>
      <c r="AL311" s="336"/>
      <c r="AM311" s="336"/>
      <c r="AN311" s="336"/>
      <c r="AO311" s="336"/>
      <c r="AP311" s="336"/>
      <c r="AQ311" s="336"/>
      <c r="AR311" s="336"/>
      <c r="AS311" s="336"/>
      <c r="AT311" s="336"/>
    </row>
    <row r="312" spans="1:46" ht="50.25" customHeight="1">
      <c r="A312" s="332" t="s">
        <v>2931</v>
      </c>
      <c r="B312" s="332"/>
      <c r="C312" s="332"/>
      <c r="D312" s="332"/>
      <c r="E312" s="332"/>
      <c r="F312" s="332"/>
      <c r="G312" s="332"/>
      <c r="H312" s="332"/>
      <c r="I312" s="332"/>
      <c r="J312" s="332"/>
      <c r="K312" s="332"/>
      <c r="L312" s="332"/>
      <c r="M312" s="332"/>
      <c r="N312" s="332"/>
      <c r="O312" s="332"/>
      <c r="P312" s="332"/>
      <c r="Q312" s="148">
        <v>3</v>
      </c>
      <c r="R312" s="333"/>
      <c r="S312" s="333"/>
      <c r="T312" s="333"/>
      <c r="U312" s="333"/>
      <c r="V312" s="333"/>
      <c r="W312" s="333"/>
      <c r="X312" s="333"/>
      <c r="Y312" s="333"/>
      <c r="Z312" s="333"/>
      <c r="AA312" s="333"/>
      <c r="AB312" s="333"/>
      <c r="AC312" s="333"/>
      <c r="AD312" s="333"/>
      <c r="AE312" s="333"/>
      <c r="AF312" s="148">
        <v>3</v>
      </c>
      <c r="AG312" s="336"/>
      <c r="AH312" s="336"/>
      <c r="AI312" s="336"/>
      <c r="AJ312" s="336"/>
      <c r="AK312" s="336"/>
      <c r="AL312" s="336"/>
      <c r="AM312" s="336"/>
      <c r="AN312" s="336"/>
      <c r="AO312" s="336"/>
      <c r="AP312" s="336"/>
      <c r="AQ312" s="336"/>
      <c r="AR312" s="336"/>
      <c r="AS312" s="336"/>
      <c r="AT312" s="336"/>
    </row>
    <row r="313" spans="1:46" ht="63" customHeight="1">
      <c r="A313" s="332" t="s">
        <v>2932</v>
      </c>
      <c r="B313" s="332"/>
      <c r="C313" s="332"/>
      <c r="D313" s="332"/>
      <c r="E313" s="332"/>
      <c r="F313" s="332"/>
      <c r="G313" s="332"/>
      <c r="H313" s="332"/>
      <c r="I313" s="332"/>
      <c r="J313" s="332"/>
      <c r="K313" s="332"/>
      <c r="L313" s="332"/>
      <c r="M313" s="332"/>
      <c r="N313" s="332"/>
      <c r="O313" s="332"/>
      <c r="P313" s="332"/>
      <c r="Q313" s="148">
        <v>3</v>
      </c>
      <c r="R313" s="333"/>
      <c r="S313" s="333"/>
      <c r="T313" s="333"/>
      <c r="U313" s="333"/>
      <c r="V313" s="333"/>
      <c r="W313" s="333"/>
      <c r="X313" s="333"/>
      <c r="Y313" s="333"/>
      <c r="Z313" s="333"/>
      <c r="AA313" s="333"/>
      <c r="AB313" s="333"/>
      <c r="AC313" s="333"/>
      <c r="AD313" s="333"/>
      <c r="AE313" s="333"/>
      <c r="AF313" s="148">
        <v>3</v>
      </c>
      <c r="AG313" s="336"/>
      <c r="AH313" s="336"/>
      <c r="AI313" s="336"/>
      <c r="AJ313" s="336"/>
      <c r="AK313" s="336"/>
      <c r="AL313" s="336"/>
      <c r="AM313" s="336"/>
      <c r="AN313" s="336"/>
      <c r="AO313" s="336"/>
      <c r="AP313" s="336"/>
      <c r="AQ313" s="336"/>
      <c r="AR313" s="336"/>
      <c r="AS313" s="336"/>
      <c r="AT313" s="336"/>
    </row>
    <row r="314" spans="1:46" ht="58.5" customHeight="1">
      <c r="A314" s="332" t="s">
        <v>2933</v>
      </c>
      <c r="B314" s="332"/>
      <c r="C314" s="332"/>
      <c r="D314" s="332"/>
      <c r="E314" s="332"/>
      <c r="F314" s="332"/>
      <c r="G314" s="332"/>
      <c r="H314" s="332"/>
      <c r="I314" s="332"/>
      <c r="J314" s="332"/>
      <c r="K314" s="332"/>
      <c r="L314" s="332"/>
      <c r="M314" s="332"/>
      <c r="N314" s="332"/>
      <c r="O314" s="332"/>
      <c r="P314" s="332"/>
      <c r="Q314" s="148">
        <v>3</v>
      </c>
      <c r="R314" s="333"/>
      <c r="S314" s="333"/>
      <c r="T314" s="333"/>
      <c r="U314" s="333"/>
      <c r="V314" s="333"/>
      <c r="W314" s="333"/>
      <c r="X314" s="333"/>
      <c r="Y314" s="333"/>
      <c r="Z314" s="333"/>
      <c r="AA314" s="333"/>
      <c r="AB314" s="333"/>
      <c r="AC314" s="333"/>
      <c r="AD314" s="333"/>
      <c r="AE314" s="333"/>
      <c r="AF314" s="148">
        <v>3</v>
      </c>
      <c r="AG314" s="333"/>
      <c r="AH314" s="333"/>
      <c r="AI314" s="333"/>
      <c r="AJ314" s="333"/>
      <c r="AK314" s="333"/>
      <c r="AL314" s="333"/>
      <c r="AM314" s="333"/>
      <c r="AN314" s="333"/>
      <c r="AO314" s="333"/>
      <c r="AP314" s="333"/>
      <c r="AQ314" s="333"/>
      <c r="AR314" s="333"/>
      <c r="AS314" s="333"/>
      <c r="AT314" s="333"/>
    </row>
    <row r="315" spans="1:46" ht="44.25" customHeight="1">
      <c r="A315" s="332" t="s">
        <v>2934</v>
      </c>
      <c r="B315" s="332"/>
      <c r="C315" s="332"/>
      <c r="D315" s="332"/>
      <c r="E315" s="332"/>
      <c r="F315" s="332"/>
      <c r="G315" s="332"/>
      <c r="H315" s="332"/>
      <c r="I315" s="332"/>
      <c r="J315" s="332"/>
      <c r="K315" s="332"/>
      <c r="L315" s="332"/>
      <c r="M315" s="332"/>
      <c r="N315" s="332"/>
      <c r="O315" s="332"/>
      <c r="P315" s="332"/>
      <c r="Q315" s="148">
        <v>3</v>
      </c>
      <c r="R315" s="333"/>
      <c r="S315" s="333"/>
      <c r="T315" s="333"/>
      <c r="U315" s="333"/>
      <c r="V315" s="333"/>
      <c r="W315" s="333"/>
      <c r="X315" s="333"/>
      <c r="Y315" s="333"/>
      <c r="Z315" s="333"/>
      <c r="AA315" s="333"/>
      <c r="AB315" s="333"/>
      <c r="AC315" s="333"/>
      <c r="AD315" s="333"/>
      <c r="AE315" s="333"/>
      <c r="AF315" s="148">
        <v>3</v>
      </c>
      <c r="AG315" s="340"/>
      <c r="AH315" s="340"/>
      <c r="AI315" s="340"/>
      <c r="AJ315" s="340"/>
      <c r="AK315" s="340"/>
      <c r="AL315" s="340"/>
      <c r="AM315" s="340"/>
      <c r="AN315" s="340"/>
      <c r="AO315" s="340"/>
      <c r="AP315" s="340"/>
      <c r="AQ315" s="340"/>
      <c r="AR315" s="340"/>
      <c r="AS315" s="340"/>
      <c r="AT315" s="340"/>
    </row>
    <row r="316" spans="1:46" ht="57.75" customHeight="1">
      <c r="A316" s="332" t="s">
        <v>2935</v>
      </c>
      <c r="B316" s="332"/>
      <c r="C316" s="332"/>
      <c r="D316" s="332"/>
      <c r="E316" s="332"/>
      <c r="F316" s="332"/>
      <c r="G316" s="332"/>
      <c r="H316" s="332"/>
      <c r="I316" s="332"/>
      <c r="J316" s="332"/>
      <c r="K316" s="332"/>
      <c r="L316" s="332"/>
      <c r="M316" s="332"/>
      <c r="N316" s="332"/>
      <c r="O316" s="332"/>
      <c r="P316" s="332"/>
      <c r="Q316" s="148">
        <v>3</v>
      </c>
      <c r="R316" s="333"/>
      <c r="S316" s="333"/>
      <c r="T316" s="333"/>
      <c r="U316" s="333"/>
      <c r="V316" s="333"/>
      <c r="W316" s="333"/>
      <c r="X316" s="333"/>
      <c r="Y316" s="333"/>
      <c r="Z316" s="333"/>
      <c r="AA316" s="333"/>
      <c r="AB316" s="333"/>
      <c r="AC316" s="333"/>
      <c r="AD316" s="333"/>
      <c r="AE316" s="333"/>
      <c r="AF316" s="148">
        <v>3</v>
      </c>
      <c r="AG316" s="336"/>
      <c r="AH316" s="336"/>
      <c r="AI316" s="336"/>
      <c r="AJ316" s="336"/>
      <c r="AK316" s="336"/>
      <c r="AL316" s="336"/>
      <c r="AM316" s="336"/>
      <c r="AN316" s="336"/>
      <c r="AO316" s="336"/>
      <c r="AP316" s="336"/>
      <c r="AQ316" s="336"/>
      <c r="AR316" s="336"/>
      <c r="AS316" s="336"/>
      <c r="AT316" s="336"/>
    </row>
    <row r="317" spans="1:46" ht="66.75" customHeight="1">
      <c r="A317" s="332" t="s">
        <v>2936</v>
      </c>
      <c r="B317" s="332"/>
      <c r="C317" s="332"/>
      <c r="D317" s="332"/>
      <c r="E317" s="332"/>
      <c r="F317" s="332"/>
      <c r="G317" s="332"/>
      <c r="H317" s="332"/>
      <c r="I317" s="332"/>
      <c r="J317" s="332"/>
      <c r="K317" s="332"/>
      <c r="L317" s="332"/>
      <c r="M317" s="332"/>
      <c r="N317" s="332"/>
      <c r="O317" s="332"/>
      <c r="P317" s="332"/>
      <c r="Q317" s="148">
        <v>3</v>
      </c>
      <c r="R317" s="333"/>
      <c r="S317" s="333"/>
      <c r="T317" s="333"/>
      <c r="U317" s="333"/>
      <c r="V317" s="333"/>
      <c r="W317" s="333"/>
      <c r="X317" s="333"/>
      <c r="Y317" s="333"/>
      <c r="Z317" s="333"/>
      <c r="AA317" s="333"/>
      <c r="AB317" s="333"/>
      <c r="AC317" s="333"/>
      <c r="AD317" s="333"/>
      <c r="AE317" s="333"/>
      <c r="AF317" s="148">
        <v>3</v>
      </c>
      <c r="AG317" s="336"/>
      <c r="AH317" s="336"/>
      <c r="AI317" s="336"/>
      <c r="AJ317" s="336"/>
      <c r="AK317" s="336"/>
      <c r="AL317" s="336"/>
      <c r="AM317" s="336"/>
      <c r="AN317" s="336"/>
      <c r="AO317" s="336"/>
      <c r="AP317" s="336"/>
      <c r="AQ317" s="336"/>
      <c r="AR317" s="336"/>
      <c r="AS317" s="336"/>
      <c r="AT317" s="336"/>
    </row>
    <row r="318" spans="1:46" ht="60" customHeight="1">
      <c r="A318" s="332" t="s">
        <v>2937</v>
      </c>
      <c r="B318" s="332"/>
      <c r="C318" s="332"/>
      <c r="D318" s="332"/>
      <c r="E318" s="332"/>
      <c r="F318" s="332"/>
      <c r="G318" s="332"/>
      <c r="H318" s="332"/>
      <c r="I318" s="332"/>
      <c r="J318" s="332"/>
      <c r="K318" s="332"/>
      <c r="L318" s="332"/>
      <c r="M318" s="332"/>
      <c r="N318" s="332"/>
      <c r="O318" s="332"/>
      <c r="P318" s="332"/>
      <c r="Q318" s="148">
        <v>3</v>
      </c>
      <c r="R318" s="333"/>
      <c r="S318" s="333"/>
      <c r="T318" s="333"/>
      <c r="U318" s="333"/>
      <c r="V318" s="333"/>
      <c r="W318" s="333"/>
      <c r="X318" s="333"/>
      <c r="Y318" s="333"/>
      <c r="Z318" s="333"/>
      <c r="AA318" s="333"/>
      <c r="AB318" s="333"/>
      <c r="AC318" s="333"/>
      <c r="AD318" s="333"/>
      <c r="AE318" s="333"/>
      <c r="AF318" s="148">
        <v>3</v>
      </c>
      <c r="AG318" s="336"/>
      <c r="AH318" s="336"/>
      <c r="AI318" s="336"/>
      <c r="AJ318" s="336"/>
      <c r="AK318" s="336"/>
      <c r="AL318" s="336"/>
      <c r="AM318" s="336"/>
      <c r="AN318" s="336"/>
      <c r="AO318" s="336"/>
      <c r="AP318" s="336"/>
      <c r="AQ318" s="336"/>
      <c r="AR318" s="336"/>
      <c r="AS318" s="336"/>
      <c r="AT318" s="336"/>
    </row>
    <row r="319" spans="1:46" ht="54.75" customHeight="1">
      <c r="A319" s="332" t="s">
        <v>2938</v>
      </c>
      <c r="B319" s="332"/>
      <c r="C319" s="332"/>
      <c r="D319" s="332"/>
      <c r="E319" s="332"/>
      <c r="F319" s="332"/>
      <c r="G319" s="332"/>
      <c r="H319" s="332"/>
      <c r="I319" s="332"/>
      <c r="J319" s="332"/>
      <c r="K319" s="332"/>
      <c r="L319" s="332"/>
      <c r="M319" s="332"/>
      <c r="N319" s="332"/>
      <c r="O319" s="332"/>
      <c r="P319" s="332"/>
      <c r="Q319" s="148">
        <v>3</v>
      </c>
      <c r="R319" s="333"/>
      <c r="S319" s="333"/>
      <c r="T319" s="333"/>
      <c r="U319" s="333"/>
      <c r="V319" s="333"/>
      <c r="W319" s="333"/>
      <c r="X319" s="333"/>
      <c r="Y319" s="333"/>
      <c r="Z319" s="333"/>
      <c r="AA319" s="333"/>
      <c r="AB319" s="333"/>
      <c r="AC319" s="333"/>
      <c r="AD319" s="333"/>
      <c r="AE319" s="333"/>
      <c r="AF319" s="148">
        <v>3</v>
      </c>
      <c r="AG319" s="336"/>
      <c r="AH319" s="336"/>
      <c r="AI319" s="336"/>
      <c r="AJ319" s="336"/>
      <c r="AK319" s="336"/>
      <c r="AL319" s="336"/>
      <c r="AM319" s="336"/>
      <c r="AN319" s="336"/>
      <c r="AO319" s="336"/>
      <c r="AP319" s="336"/>
      <c r="AQ319" s="336"/>
      <c r="AR319" s="336"/>
      <c r="AS319" s="336"/>
      <c r="AT319" s="336"/>
    </row>
    <row r="320" spans="1:46" ht="48" customHeight="1">
      <c r="A320" s="332" t="s">
        <v>2939</v>
      </c>
      <c r="B320" s="332"/>
      <c r="C320" s="332"/>
      <c r="D320" s="332"/>
      <c r="E320" s="332"/>
      <c r="F320" s="332"/>
      <c r="G320" s="332"/>
      <c r="H320" s="332"/>
      <c r="I320" s="332"/>
      <c r="J320" s="332"/>
      <c r="K320" s="332"/>
      <c r="L320" s="332"/>
      <c r="M320" s="332"/>
      <c r="N320" s="332"/>
      <c r="O320" s="332"/>
      <c r="P320" s="332"/>
      <c r="Q320" s="148">
        <v>3</v>
      </c>
      <c r="R320" s="333"/>
      <c r="S320" s="333"/>
      <c r="T320" s="333"/>
      <c r="U320" s="333"/>
      <c r="V320" s="333"/>
      <c r="W320" s="333"/>
      <c r="X320" s="333"/>
      <c r="Y320" s="333"/>
      <c r="Z320" s="333"/>
      <c r="AA320" s="333"/>
      <c r="AB320" s="333"/>
      <c r="AC320" s="333"/>
      <c r="AD320" s="333"/>
      <c r="AE320" s="333"/>
      <c r="AF320" s="148">
        <v>3</v>
      </c>
      <c r="AG320" s="333"/>
      <c r="AH320" s="333"/>
      <c r="AI320" s="333"/>
      <c r="AJ320" s="333"/>
      <c r="AK320" s="333"/>
      <c r="AL320" s="333"/>
      <c r="AM320" s="333"/>
      <c r="AN320" s="333"/>
      <c r="AO320" s="333"/>
      <c r="AP320" s="333"/>
      <c r="AQ320" s="333"/>
      <c r="AR320" s="333"/>
      <c r="AS320" s="333"/>
      <c r="AT320" s="333"/>
    </row>
    <row r="321" spans="1:46" ht="52.5" customHeight="1">
      <c r="A321" s="332" t="s">
        <v>2940</v>
      </c>
      <c r="B321" s="332"/>
      <c r="C321" s="332"/>
      <c r="D321" s="332"/>
      <c r="E321" s="332"/>
      <c r="F321" s="332"/>
      <c r="G321" s="332"/>
      <c r="H321" s="332"/>
      <c r="I321" s="332"/>
      <c r="J321" s="332"/>
      <c r="K321" s="332"/>
      <c r="L321" s="332"/>
      <c r="M321" s="332"/>
      <c r="N321" s="332"/>
      <c r="O321" s="332"/>
      <c r="P321" s="332"/>
      <c r="Q321" s="148">
        <v>3</v>
      </c>
      <c r="R321" s="333"/>
      <c r="S321" s="333"/>
      <c r="T321" s="333"/>
      <c r="U321" s="333"/>
      <c r="V321" s="333"/>
      <c r="W321" s="333"/>
      <c r="X321" s="333"/>
      <c r="Y321" s="333"/>
      <c r="Z321" s="333"/>
      <c r="AA321" s="333"/>
      <c r="AB321" s="333"/>
      <c r="AC321" s="333"/>
      <c r="AD321" s="333"/>
      <c r="AE321" s="333"/>
      <c r="AF321" s="148">
        <v>3</v>
      </c>
      <c r="AG321" s="340"/>
      <c r="AH321" s="340"/>
      <c r="AI321" s="340"/>
      <c r="AJ321" s="340"/>
      <c r="AK321" s="340"/>
      <c r="AL321" s="340"/>
      <c r="AM321" s="340"/>
      <c r="AN321" s="340"/>
      <c r="AO321" s="340"/>
      <c r="AP321" s="340"/>
      <c r="AQ321" s="340"/>
      <c r="AR321" s="340"/>
      <c r="AS321" s="340"/>
      <c r="AT321" s="340"/>
    </row>
    <row r="322" spans="1:46" ht="51.75" customHeight="1">
      <c r="A322" s="332" t="s">
        <v>2941</v>
      </c>
      <c r="B322" s="332"/>
      <c r="C322" s="332"/>
      <c r="D322" s="332"/>
      <c r="E322" s="332"/>
      <c r="F322" s="332"/>
      <c r="G322" s="332"/>
      <c r="H322" s="332"/>
      <c r="I322" s="332"/>
      <c r="J322" s="332"/>
      <c r="K322" s="332"/>
      <c r="L322" s="332"/>
      <c r="M322" s="332"/>
      <c r="N322" s="332"/>
      <c r="O322" s="332"/>
      <c r="P322" s="332"/>
      <c r="Q322" s="148">
        <v>3</v>
      </c>
      <c r="R322" s="333"/>
      <c r="S322" s="333"/>
      <c r="T322" s="333"/>
      <c r="U322" s="333"/>
      <c r="V322" s="333"/>
      <c r="W322" s="333"/>
      <c r="X322" s="333"/>
      <c r="Y322" s="333"/>
      <c r="Z322" s="333"/>
      <c r="AA322" s="333"/>
      <c r="AB322" s="333"/>
      <c r="AC322" s="333"/>
      <c r="AD322" s="333"/>
      <c r="AE322" s="333"/>
      <c r="AF322" s="148">
        <v>3</v>
      </c>
      <c r="AG322" s="336"/>
      <c r="AH322" s="336"/>
      <c r="AI322" s="336"/>
      <c r="AJ322" s="336"/>
      <c r="AK322" s="336"/>
      <c r="AL322" s="336"/>
      <c r="AM322" s="336"/>
      <c r="AN322" s="336"/>
      <c r="AO322" s="336"/>
      <c r="AP322" s="336"/>
      <c r="AQ322" s="336"/>
      <c r="AR322" s="336"/>
      <c r="AS322" s="336"/>
      <c r="AT322" s="336"/>
    </row>
    <row r="323" spans="1:46" ht="96.75" customHeight="1">
      <c r="A323" s="332" t="s">
        <v>2942</v>
      </c>
      <c r="B323" s="332"/>
      <c r="C323" s="332"/>
      <c r="D323" s="332"/>
      <c r="E323" s="332"/>
      <c r="F323" s="332"/>
      <c r="G323" s="332"/>
      <c r="H323" s="332"/>
      <c r="I323" s="332"/>
      <c r="J323" s="332"/>
      <c r="K323" s="332"/>
      <c r="L323" s="332"/>
      <c r="M323" s="332"/>
      <c r="N323" s="332"/>
      <c r="O323" s="332"/>
      <c r="P323" s="332"/>
      <c r="Q323" s="148">
        <v>3</v>
      </c>
      <c r="R323" s="333"/>
      <c r="S323" s="333"/>
      <c r="T323" s="333"/>
      <c r="U323" s="333"/>
      <c r="V323" s="333"/>
      <c r="W323" s="333"/>
      <c r="X323" s="333"/>
      <c r="Y323" s="333"/>
      <c r="Z323" s="333"/>
      <c r="AA323" s="333"/>
      <c r="AB323" s="333"/>
      <c r="AC323" s="333"/>
      <c r="AD323" s="333"/>
      <c r="AE323" s="333"/>
      <c r="AF323" s="148">
        <v>3</v>
      </c>
      <c r="AG323" s="336"/>
      <c r="AH323" s="336"/>
      <c r="AI323" s="336"/>
      <c r="AJ323" s="336"/>
      <c r="AK323" s="336"/>
      <c r="AL323" s="336"/>
      <c r="AM323" s="336"/>
      <c r="AN323" s="336"/>
      <c r="AO323" s="336"/>
      <c r="AP323" s="336"/>
      <c r="AQ323" s="336"/>
      <c r="AR323" s="336"/>
      <c r="AS323" s="336"/>
      <c r="AT323" s="336"/>
    </row>
    <row r="324" spans="1:46" ht="51.75" customHeight="1">
      <c r="A324" s="332" t="s">
        <v>2943</v>
      </c>
      <c r="B324" s="332"/>
      <c r="C324" s="332"/>
      <c r="D324" s="332"/>
      <c r="E324" s="332"/>
      <c r="F324" s="332"/>
      <c r="G324" s="332"/>
      <c r="H324" s="332"/>
      <c r="I324" s="332"/>
      <c r="J324" s="332"/>
      <c r="K324" s="332"/>
      <c r="L324" s="332"/>
      <c r="M324" s="332"/>
      <c r="N324" s="332"/>
      <c r="O324" s="332"/>
      <c r="P324" s="332"/>
      <c r="Q324" s="148">
        <v>3</v>
      </c>
      <c r="R324" s="333"/>
      <c r="S324" s="333"/>
      <c r="T324" s="333"/>
      <c r="U324" s="333"/>
      <c r="V324" s="333"/>
      <c r="W324" s="333"/>
      <c r="X324" s="333"/>
      <c r="Y324" s="333"/>
      <c r="Z324" s="333"/>
      <c r="AA324" s="333"/>
      <c r="AB324" s="333"/>
      <c r="AC324" s="333"/>
      <c r="AD324" s="333"/>
      <c r="AE324" s="333"/>
      <c r="AF324" s="148">
        <v>3</v>
      </c>
      <c r="AG324" s="336"/>
      <c r="AH324" s="336"/>
      <c r="AI324" s="336"/>
      <c r="AJ324" s="336"/>
      <c r="AK324" s="336"/>
      <c r="AL324" s="336"/>
      <c r="AM324" s="336"/>
      <c r="AN324" s="336"/>
      <c r="AO324" s="336"/>
      <c r="AP324" s="336"/>
      <c r="AQ324" s="336"/>
      <c r="AR324" s="336"/>
      <c r="AS324" s="336"/>
      <c r="AT324" s="336"/>
    </row>
    <row r="325" spans="1:46" ht="51" customHeight="1">
      <c r="A325" s="332" t="s">
        <v>2944</v>
      </c>
      <c r="B325" s="332"/>
      <c r="C325" s="332"/>
      <c r="D325" s="332"/>
      <c r="E325" s="332"/>
      <c r="F325" s="332"/>
      <c r="G325" s="332"/>
      <c r="H325" s="332"/>
      <c r="I325" s="332"/>
      <c r="J325" s="332"/>
      <c r="K325" s="332"/>
      <c r="L325" s="332"/>
      <c r="M325" s="332"/>
      <c r="N325" s="332"/>
      <c r="O325" s="332"/>
      <c r="P325" s="332"/>
      <c r="Q325" s="148">
        <v>3</v>
      </c>
      <c r="R325" s="333"/>
      <c r="S325" s="333"/>
      <c r="T325" s="333"/>
      <c r="U325" s="333"/>
      <c r="V325" s="333"/>
      <c r="W325" s="333"/>
      <c r="X325" s="333"/>
      <c r="Y325" s="333"/>
      <c r="Z325" s="333"/>
      <c r="AA325" s="333"/>
      <c r="AB325" s="333"/>
      <c r="AC325" s="333"/>
      <c r="AD325" s="333"/>
      <c r="AE325" s="333"/>
      <c r="AF325" s="148">
        <v>3</v>
      </c>
      <c r="AG325" s="336"/>
      <c r="AH325" s="336"/>
      <c r="AI325" s="336"/>
      <c r="AJ325" s="336"/>
      <c r="AK325" s="336"/>
      <c r="AL325" s="336"/>
      <c r="AM325" s="336"/>
      <c r="AN325" s="336"/>
      <c r="AO325" s="336"/>
      <c r="AP325" s="336"/>
      <c r="AQ325" s="336"/>
      <c r="AR325" s="336"/>
      <c r="AS325" s="336"/>
      <c r="AT325" s="336"/>
    </row>
    <row r="326" spans="1:46" ht="54.75" customHeight="1">
      <c r="A326" s="332" t="s">
        <v>2945</v>
      </c>
      <c r="B326" s="332"/>
      <c r="C326" s="332"/>
      <c r="D326" s="332"/>
      <c r="E326" s="332"/>
      <c r="F326" s="332"/>
      <c r="G326" s="332"/>
      <c r="H326" s="332"/>
      <c r="I326" s="332"/>
      <c r="J326" s="332"/>
      <c r="K326" s="332"/>
      <c r="L326" s="332"/>
      <c r="M326" s="332"/>
      <c r="N326" s="332"/>
      <c r="O326" s="332"/>
      <c r="P326" s="332"/>
      <c r="Q326" s="148">
        <v>3</v>
      </c>
      <c r="R326" s="333"/>
      <c r="S326" s="333"/>
      <c r="T326" s="333"/>
      <c r="U326" s="333"/>
      <c r="V326" s="333"/>
      <c r="W326" s="333"/>
      <c r="X326" s="333"/>
      <c r="Y326" s="333"/>
      <c r="Z326" s="333"/>
      <c r="AA326" s="333"/>
      <c r="AB326" s="333"/>
      <c r="AC326" s="333"/>
      <c r="AD326" s="333"/>
      <c r="AE326" s="333"/>
      <c r="AF326" s="148">
        <v>3</v>
      </c>
      <c r="AG326" s="336"/>
      <c r="AH326" s="336"/>
      <c r="AI326" s="336"/>
      <c r="AJ326" s="336"/>
      <c r="AK326" s="336"/>
      <c r="AL326" s="336"/>
      <c r="AM326" s="336"/>
      <c r="AN326" s="336"/>
      <c r="AO326" s="336"/>
      <c r="AP326" s="336"/>
      <c r="AQ326" s="336"/>
      <c r="AR326" s="336"/>
      <c r="AS326" s="336"/>
      <c r="AT326" s="336"/>
    </row>
    <row r="327" spans="1:46" ht="18" customHeight="1" thickTop="1" thickBot="1">
      <c r="Q327" s="25"/>
      <c r="AF327" s="25"/>
    </row>
    <row r="328" spans="1:46" ht="18.75" customHeight="1" thickTop="1" thickBot="1">
      <c r="A328" s="342" t="s">
        <v>79</v>
      </c>
      <c r="B328" s="342"/>
      <c r="C328" s="342"/>
      <c r="D328" s="342"/>
      <c r="E328" s="342"/>
      <c r="F328" s="342"/>
      <c r="G328" s="342"/>
      <c r="H328" s="342"/>
      <c r="I328" s="342"/>
      <c r="J328" s="342"/>
      <c r="K328" s="342"/>
      <c r="L328" s="342"/>
      <c r="M328" s="342"/>
      <c r="N328" s="342"/>
      <c r="O328" s="342"/>
      <c r="P328" s="342"/>
      <c r="Q328" s="150" t="s">
        <v>67</v>
      </c>
      <c r="R328" s="343" t="s">
        <v>68</v>
      </c>
      <c r="S328" s="343"/>
      <c r="T328" s="343"/>
      <c r="U328" s="343"/>
      <c r="V328" s="343"/>
      <c r="W328" s="343"/>
      <c r="X328" s="343"/>
      <c r="Y328" s="343"/>
      <c r="Z328" s="343"/>
      <c r="AA328" s="343"/>
      <c r="AB328" s="343"/>
      <c r="AC328" s="343"/>
      <c r="AD328" s="343"/>
      <c r="AE328" s="343"/>
      <c r="AF328" s="151" t="s">
        <v>67</v>
      </c>
      <c r="AG328" s="344" t="s">
        <v>8</v>
      </c>
      <c r="AH328" s="344"/>
      <c r="AI328" s="344"/>
      <c r="AJ328" s="344"/>
      <c r="AK328" s="344"/>
      <c r="AL328" s="344"/>
      <c r="AM328" s="344"/>
      <c r="AN328" s="344"/>
      <c r="AO328" s="344"/>
      <c r="AP328" s="344"/>
      <c r="AQ328" s="344"/>
      <c r="AR328" s="344"/>
      <c r="AS328" s="344"/>
      <c r="AT328" s="344"/>
    </row>
    <row r="329" spans="1:46" ht="36.75" customHeight="1">
      <c r="A329" s="332" t="s">
        <v>2946</v>
      </c>
      <c r="B329" s="332"/>
      <c r="C329" s="332"/>
      <c r="D329" s="332"/>
      <c r="E329" s="332"/>
      <c r="F329" s="332"/>
      <c r="G329" s="332"/>
      <c r="H329" s="332"/>
      <c r="I329" s="332"/>
      <c r="J329" s="332"/>
      <c r="K329" s="332"/>
      <c r="L329" s="332"/>
      <c r="M329" s="332"/>
      <c r="N329" s="332"/>
      <c r="O329" s="332"/>
      <c r="P329" s="332"/>
      <c r="Q329" s="148">
        <v>3</v>
      </c>
      <c r="R329" s="333"/>
      <c r="S329" s="333"/>
      <c r="T329" s="333"/>
      <c r="U329" s="333"/>
      <c r="V329" s="333"/>
      <c r="W329" s="333"/>
      <c r="X329" s="333"/>
      <c r="Y329" s="333"/>
      <c r="Z329" s="333"/>
      <c r="AA329" s="333"/>
      <c r="AB329" s="333"/>
      <c r="AC329" s="333"/>
      <c r="AD329" s="333"/>
      <c r="AE329" s="333"/>
      <c r="AF329" s="148">
        <v>3</v>
      </c>
      <c r="AG329" s="333"/>
      <c r="AH329" s="333"/>
      <c r="AI329" s="333"/>
      <c r="AJ329" s="333"/>
      <c r="AK329" s="333"/>
      <c r="AL329" s="333"/>
      <c r="AM329" s="333"/>
      <c r="AN329" s="333"/>
      <c r="AO329" s="333"/>
      <c r="AP329" s="333"/>
      <c r="AQ329" s="333"/>
      <c r="AR329" s="333"/>
      <c r="AS329" s="333"/>
      <c r="AT329" s="333"/>
    </row>
    <row r="330" spans="1:46" ht="56.25" customHeight="1">
      <c r="A330" s="332" t="s">
        <v>2947</v>
      </c>
      <c r="B330" s="332"/>
      <c r="C330" s="332"/>
      <c r="D330" s="332"/>
      <c r="E330" s="332"/>
      <c r="F330" s="332"/>
      <c r="G330" s="332"/>
      <c r="H330" s="332"/>
      <c r="I330" s="332"/>
      <c r="J330" s="332"/>
      <c r="K330" s="332"/>
      <c r="L330" s="332"/>
      <c r="M330" s="332"/>
      <c r="N330" s="332"/>
      <c r="O330" s="332"/>
      <c r="P330" s="332"/>
      <c r="Q330" s="148">
        <v>3</v>
      </c>
      <c r="R330" s="333"/>
      <c r="S330" s="333"/>
      <c r="T330" s="333"/>
      <c r="U330" s="333"/>
      <c r="V330" s="333"/>
      <c r="W330" s="333"/>
      <c r="X330" s="333"/>
      <c r="Y330" s="333"/>
      <c r="Z330" s="333"/>
      <c r="AA330" s="333"/>
      <c r="AB330" s="333"/>
      <c r="AC330" s="333"/>
      <c r="AD330" s="333"/>
      <c r="AE330" s="333"/>
      <c r="AF330" s="148">
        <v>3</v>
      </c>
      <c r="AG330" s="340"/>
      <c r="AH330" s="340"/>
      <c r="AI330" s="340"/>
      <c r="AJ330" s="340"/>
      <c r="AK330" s="340"/>
      <c r="AL330" s="340"/>
      <c r="AM330" s="340"/>
      <c r="AN330" s="340"/>
      <c r="AO330" s="340"/>
      <c r="AP330" s="340"/>
      <c r="AQ330" s="340"/>
      <c r="AR330" s="340"/>
      <c r="AS330" s="340"/>
      <c r="AT330" s="340"/>
    </row>
    <row r="331" spans="1:46" ht="63.75" customHeight="1">
      <c r="A331" s="332" t="s">
        <v>2948</v>
      </c>
      <c r="B331" s="332"/>
      <c r="C331" s="332"/>
      <c r="D331" s="332"/>
      <c r="E331" s="332"/>
      <c r="F331" s="332"/>
      <c r="G331" s="332"/>
      <c r="H331" s="332"/>
      <c r="I331" s="332"/>
      <c r="J331" s="332"/>
      <c r="K331" s="332"/>
      <c r="L331" s="332"/>
      <c r="M331" s="332"/>
      <c r="N331" s="332"/>
      <c r="O331" s="332"/>
      <c r="P331" s="332"/>
      <c r="Q331" s="148">
        <v>3</v>
      </c>
      <c r="R331" s="333"/>
      <c r="S331" s="333"/>
      <c r="T331" s="333"/>
      <c r="U331" s="333"/>
      <c r="V331" s="333"/>
      <c r="W331" s="333"/>
      <c r="X331" s="333"/>
      <c r="Y331" s="333"/>
      <c r="Z331" s="333"/>
      <c r="AA331" s="333"/>
      <c r="AB331" s="333"/>
      <c r="AC331" s="333"/>
      <c r="AD331" s="333"/>
      <c r="AE331" s="333"/>
      <c r="AF331" s="148">
        <v>3</v>
      </c>
      <c r="AG331" s="333"/>
      <c r="AH331" s="333"/>
      <c r="AI331" s="333"/>
      <c r="AJ331" s="333"/>
      <c r="AK331" s="333"/>
      <c r="AL331" s="333"/>
      <c r="AM331" s="333"/>
      <c r="AN331" s="333"/>
      <c r="AO331" s="333"/>
      <c r="AP331" s="333"/>
      <c r="AQ331" s="333"/>
      <c r="AR331" s="333"/>
      <c r="AS331" s="333"/>
      <c r="AT331" s="333"/>
    </row>
    <row r="332" spans="1:46" ht="62.25" customHeight="1">
      <c r="A332" s="332" t="s">
        <v>849</v>
      </c>
      <c r="B332" s="332"/>
      <c r="C332" s="332"/>
      <c r="D332" s="332"/>
      <c r="E332" s="332"/>
      <c r="F332" s="332"/>
      <c r="G332" s="332"/>
      <c r="H332" s="332"/>
      <c r="I332" s="332"/>
      <c r="J332" s="332"/>
      <c r="K332" s="332"/>
      <c r="L332" s="332"/>
      <c r="M332" s="332"/>
      <c r="N332" s="332"/>
      <c r="O332" s="332"/>
      <c r="P332" s="332"/>
      <c r="Q332" s="148">
        <v>3</v>
      </c>
      <c r="R332" s="333"/>
      <c r="S332" s="333"/>
      <c r="T332" s="333"/>
      <c r="U332" s="333"/>
      <c r="V332" s="333"/>
      <c r="W332" s="333"/>
      <c r="X332" s="333"/>
      <c r="Y332" s="333"/>
      <c r="Z332" s="333"/>
      <c r="AA332" s="333"/>
      <c r="AB332" s="333"/>
      <c r="AC332" s="333"/>
      <c r="AD332" s="333"/>
      <c r="AE332" s="333"/>
      <c r="AF332" s="148">
        <v>3</v>
      </c>
      <c r="AG332" s="333"/>
      <c r="AH332" s="333"/>
      <c r="AI332" s="333"/>
      <c r="AJ332" s="333"/>
      <c r="AK332" s="333"/>
      <c r="AL332" s="333"/>
      <c r="AM332" s="333"/>
      <c r="AN332" s="333"/>
      <c r="AO332" s="333"/>
      <c r="AP332" s="333"/>
      <c r="AQ332" s="333"/>
      <c r="AR332" s="333"/>
      <c r="AS332" s="333"/>
      <c r="AT332" s="333"/>
    </row>
    <row r="333" spans="1:46" ht="78.75" customHeight="1">
      <c r="A333" s="332" t="s">
        <v>2949</v>
      </c>
      <c r="B333" s="332"/>
      <c r="C333" s="332"/>
      <c r="D333" s="332"/>
      <c r="E333" s="332"/>
      <c r="F333" s="332"/>
      <c r="G333" s="332"/>
      <c r="H333" s="332"/>
      <c r="I333" s="332"/>
      <c r="J333" s="332"/>
      <c r="K333" s="332"/>
      <c r="L333" s="332"/>
      <c r="M333" s="332"/>
      <c r="N333" s="332"/>
      <c r="O333" s="332"/>
      <c r="P333" s="332"/>
      <c r="Q333" s="148">
        <v>3</v>
      </c>
      <c r="R333" s="333"/>
      <c r="S333" s="333"/>
      <c r="T333" s="333"/>
      <c r="U333" s="333"/>
      <c r="V333" s="333"/>
      <c r="W333" s="333"/>
      <c r="X333" s="333"/>
      <c r="Y333" s="333"/>
      <c r="Z333" s="333"/>
      <c r="AA333" s="333"/>
      <c r="AB333" s="333"/>
      <c r="AC333" s="333"/>
      <c r="AD333" s="333"/>
      <c r="AE333" s="333"/>
      <c r="AF333" s="148">
        <v>3</v>
      </c>
      <c r="AG333" s="333"/>
      <c r="AH333" s="333"/>
      <c r="AI333" s="333"/>
      <c r="AJ333" s="333"/>
      <c r="AK333" s="333"/>
      <c r="AL333" s="333"/>
      <c r="AM333" s="333"/>
      <c r="AN333" s="333"/>
      <c r="AO333" s="333"/>
      <c r="AP333" s="333"/>
      <c r="AQ333" s="333"/>
      <c r="AR333" s="333"/>
      <c r="AS333" s="333"/>
      <c r="AT333" s="333"/>
    </row>
    <row r="334" spans="1:46" ht="18" customHeight="1" thickTop="1"/>
    <row r="335" spans="1:46" ht="48" customHeight="1">
      <c r="A335" s="266" t="s">
        <v>2950</v>
      </c>
      <c r="B335" s="266"/>
      <c r="C335" s="266"/>
      <c r="D335" s="266"/>
      <c r="E335" s="266"/>
      <c r="F335" s="266"/>
      <c r="G335" s="266"/>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75"/>
      <c r="AG335" s="263" t="s">
        <v>64</v>
      </c>
      <c r="AH335" s="263"/>
      <c r="AI335" s="263"/>
      <c r="AJ335" s="263"/>
      <c r="AK335">
        <f>(('Artículo 135 (resumen PI)'!C20*0.8+'Artículo 135 (resumen PI)'!F20*0.2)+('Artículo 135 (resumen PNT)'!C20*0.8+'Artículo 135 (resumen PNT)'!F20*0.2))/2</f>
        <v>100</v>
      </c>
    </row>
    <row r="336" spans="1:46" ht="18" customHeight="1">
      <c r="A336" s="224"/>
      <c r="B336" s="224"/>
      <c r="C336" s="224"/>
      <c r="D336" s="224"/>
      <c r="E336" s="224"/>
      <c r="F336" s="224"/>
      <c r="G336" s="224"/>
      <c r="H336" s="224"/>
      <c r="I336" s="224"/>
      <c r="J336" s="224"/>
      <c r="K336" s="224"/>
      <c r="L336" s="224"/>
      <c r="M336" s="224"/>
      <c r="N336" s="224"/>
      <c r="O336" s="224"/>
      <c r="P336" s="224"/>
      <c r="Q336" s="225"/>
      <c r="R336" s="224"/>
      <c r="S336" s="224"/>
      <c r="T336" s="224"/>
      <c r="U336" s="224"/>
      <c r="V336" s="224"/>
      <c r="W336" s="224"/>
      <c r="X336" s="224"/>
      <c r="Y336" s="224"/>
      <c r="Z336" s="224"/>
      <c r="AA336" s="224"/>
      <c r="AB336" s="224"/>
      <c r="AC336" s="224"/>
      <c r="AD336" s="224"/>
      <c r="AE336" s="224"/>
      <c r="AF336" s="225"/>
      <c r="AG336" s="224"/>
      <c r="AH336" s="224"/>
      <c r="AI336" s="224"/>
      <c r="AJ336" s="224"/>
      <c r="AK336" s="224"/>
      <c r="AL336" s="224"/>
      <c r="AM336" s="224"/>
      <c r="AN336" s="224"/>
      <c r="AO336" s="224"/>
      <c r="AP336" s="224"/>
      <c r="AQ336" s="224"/>
      <c r="AR336" s="224"/>
      <c r="AS336" s="224"/>
      <c r="AT336" s="224"/>
    </row>
    <row r="337" spans="1:46" ht="15.75">
      <c r="A337" s="64" t="s">
        <v>65</v>
      </c>
      <c r="B337" s="80"/>
      <c r="C337" s="80"/>
      <c r="D337" s="80"/>
      <c r="E337" s="80"/>
      <c r="F337" s="80"/>
      <c r="G337" s="80"/>
      <c r="H337" s="80"/>
      <c r="I337" s="80"/>
      <c r="J337" s="80"/>
      <c r="K337" s="80"/>
      <c r="L337" s="80"/>
      <c r="M337" s="80"/>
      <c r="N337" s="80"/>
      <c r="O337" s="80"/>
      <c r="P337" s="80"/>
      <c r="Q337" s="23"/>
      <c r="R337" s="80"/>
      <c r="S337" s="80"/>
      <c r="T337" s="80"/>
      <c r="U337" s="80"/>
      <c r="V337" s="80"/>
      <c r="W337" s="80"/>
      <c r="X337" s="80"/>
      <c r="Y337" s="80"/>
      <c r="Z337" s="80"/>
      <c r="AA337" s="80"/>
      <c r="AB337" s="80"/>
      <c r="AC337" s="80"/>
      <c r="AD337" s="80"/>
      <c r="AE337" s="80"/>
      <c r="AF337" s="23"/>
      <c r="AG337" s="80"/>
      <c r="AH337" s="80"/>
      <c r="AI337" s="80"/>
      <c r="AJ337" s="80"/>
      <c r="AK337" s="80"/>
      <c r="AL337" s="80"/>
      <c r="AM337" s="80"/>
      <c r="AN337" s="80"/>
      <c r="AO337" s="80"/>
      <c r="AP337" s="80"/>
      <c r="AQ337" s="80"/>
      <c r="AR337" s="80"/>
      <c r="AS337" s="80"/>
      <c r="AT337" s="80"/>
    </row>
    <row r="339" spans="1:46" ht="81" customHeight="1" thickBot="1">
      <c r="A339" s="347" t="s">
        <v>2951</v>
      </c>
      <c r="B339" s="347"/>
      <c r="C339" s="347"/>
      <c r="D339" s="347"/>
      <c r="E339" s="347"/>
      <c r="F339" s="347"/>
      <c r="G339" s="347"/>
      <c r="H339" s="347"/>
      <c r="I339" s="347"/>
      <c r="J339" s="347"/>
      <c r="K339" s="347"/>
      <c r="L339" s="347"/>
      <c r="M339" s="347"/>
      <c r="N339" s="347"/>
      <c r="O339" s="347"/>
      <c r="P339" s="347"/>
      <c r="Q339" s="347"/>
      <c r="V339" s="335"/>
      <c r="W339" s="335"/>
      <c r="X339" s="335"/>
      <c r="Y339" s="335"/>
      <c r="Z339" s="335"/>
      <c r="AA339" s="335"/>
      <c r="AB339" s="335"/>
      <c r="AC339" s="335"/>
      <c r="AD339" s="335"/>
      <c r="AE339" s="335"/>
      <c r="AF339" s="75"/>
      <c r="AK339" s="335"/>
      <c r="AL339" s="335"/>
      <c r="AM339" s="335"/>
      <c r="AN339" s="335"/>
      <c r="AO339" s="335"/>
      <c r="AP339" s="335"/>
      <c r="AQ339" s="335"/>
      <c r="AR339" s="335"/>
      <c r="AS339" s="335"/>
      <c r="AT339" s="335"/>
    </row>
    <row r="340" spans="1:46" ht="18" customHeight="1" thickTop="1" thickBot="1">
      <c r="A340" s="329" t="s">
        <v>44</v>
      </c>
      <c r="B340" s="329"/>
      <c r="C340" s="329"/>
      <c r="D340" s="329"/>
      <c r="E340" s="329"/>
      <c r="F340" s="329"/>
      <c r="G340" s="329"/>
      <c r="H340" s="329"/>
      <c r="I340" s="329"/>
      <c r="J340" s="329"/>
      <c r="K340" s="329"/>
      <c r="L340" s="329"/>
      <c r="M340" s="329"/>
      <c r="N340" s="329"/>
      <c r="O340" s="329"/>
      <c r="P340" s="329"/>
      <c r="Q340" s="146" t="s">
        <v>67</v>
      </c>
      <c r="R340" s="330" t="s">
        <v>68</v>
      </c>
      <c r="S340" s="330"/>
      <c r="T340" s="330"/>
      <c r="U340" s="330"/>
      <c r="V340" s="330"/>
      <c r="W340" s="330"/>
      <c r="X340" s="330"/>
      <c r="Y340" s="330"/>
      <c r="Z340" s="330"/>
      <c r="AA340" s="330"/>
      <c r="AB340" s="330"/>
      <c r="AC340" s="330"/>
      <c r="AD340" s="330"/>
      <c r="AE340" s="330"/>
      <c r="AF340" s="147" t="s">
        <v>67</v>
      </c>
      <c r="AG340" s="331" t="s">
        <v>8</v>
      </c>
      <c r="AH340" s="331"/>
      <c r="AI340" s="331"/>
      <c r="AJ340" s="331"/>
      <c r="AK340" s="331"/>
      <c r="AL340" s="331"/>
      <c r="AM340" s="331"/>
      <c r="AN340" s="331"/>
      <c r="AO340" s="331"/>
      <c r="AP340" s="331"/>
      <c r="AQ340" s="331"/>
      <c r="AR340" s="331"/>
      <c r="AS340" s="331"/>
      <c r="AT340" s="331"/>
    </row>
    <row r="341" spans="1:46" ht="48" customHeight="1">
      <c r="A341" s="332" t="s">
        <v>960</v>
      </c>
      <c r="B341" s="332" t="s">
        <v>980</v>
      </c>
      <c r="C341" s="332" t="s">
        <v>980</v>
      </c>
      <c r="D341" s="332" t="s">
        <v>980</v>
      </c>
      <c r="E341" s="332" t="s">
        <v>980</v>
      </c>
      <c r="F341" s="332" t="s">
        <v>980</v>
      </c>
      <c r="G341" s="332" t="s">
        <v>980</v>
      </c>
      <c r="H341" s="332" t="s">
        <v>980</v>
      </c>
      <c r="I341" s="332" t="s">
        <v>980</v>
      </c>
      <c r="J341" s="332" t="s">
        <v>980</v>
      </c>
      <c r="K341" s="332" t="s">
        <v>980</v>
      </c>
      <c r="L341" s="332" t="s">
        <v>980</v>
      </c>
      <c r="M341" s="332" t="s">
        <v>980</v>
      </c>
      <c r="N341" s="332" t="s">
        <v>980</v>
      </c>
      <c r="O341" s="332" t="s">
        <v>980</v>
      </c>
      <c r="P341" s="332" t="s">
        <v>980</v>
      </c>
      <c r="Q341" s="148">
        <v>2</v>
      </c>
      <c r="R341" s="333"/>
      <c r="S341" s="333"/>
      <c r="T341" s="333"/>
      <c r="U341" s="333"/>
      <c r="V341" s="333"/>
      <c r="W341" s="333"/>
      <c r="X341" s="333"/>
      <c r="Y341" s="333"/>
      <c r="Z341" s="333"/>
      <c r="AA341" s="333"/>
      <c r="AB341" s="333"/>
      <c r="AC341" s="333"/>
      <c r="AD341" s="333"/>
      <c r="AE341" s="333"/>
      <c r="AF341" s="148">
        <v>2</v>
      </c>
      <c r="AG341" s="333"/>
      <c r="AH341" s="333"/>
      <c r="AI341" s="333"/>
      <c r="AJ341" s="333"/>
      <c r="AK341" s="333"/>
      <c r="AL341" s="333"/>
      <c r="AM341" s="333"/>
      <c r="AN341" s="333"/>
      <c r="AO341" s="333"/>
      <c r="AP341" s="333"/>
      <c r="AQ341" s="333"/>
      <c r="AR341" s="333"/>
      <c r="AS341" s="333"/>
      <c r="AT341" s="333"/>
    </row>
    <row r="342" spans="1:46" ht="52.5" customHeight="1">
      <c r="A342" s="332" t="s">
        <v>961</v>
      </c>
      <c r="B342" s="332" t="s">
        <v>981</v>
      </c>
      <c r="C342" s="332" t="s">
        <v>981</v>
      </c>
      <c r="D342" s="332" t="s">
        <v>981</v>
      </c>
      <c r="E342" s="332" t="s">
        <v>981</v>
      </c>
      <c r="F342" s="332" t="s">
        <v>981</v>
      </c>
      <c r="G342" s="332" t="s">
        <v>981</v>
      </c>
      <c r="H342" s="332" t="s">
        <v>981</v>
      </c>
      <c r="I342" s="332" t="s">
        <v>981</v>
      </c>
      <c r="J342" s="332" t="s">
        <v>981</v>
      </c>
      <c r="K342" s="332" t="s">
        <v>981</v>
      </c>
      <c r="L342" s="332" t="s">
        <v>981</v>
      </c>
      <c r="M342" s="332" t="s">
        <v>981</v>
      </c>
      <c r="N342" s="332" t="s">
        <v>981</v>
      </c>
      <c r="O342" s="332" t="s">
        <v>981</v>
      </c>
      <c r="P342" s="332" t="s">
        <v>981</v>
      </c>
      <c r="Q342" s="148">
        <v>2</v>
      </c>
      <c r="R342" s="333"/>
      <c r="S342" s="333"/>
      <c r="T342" s="333"/>
      <c r="U342" s="333"/>
      <c r="V342" s="333"/>
      <c r="W342" s="333"/>
      <c r="X342" s="333"/>
      <c r="Y342" s="333"/>
      <c r="Z342" s="333"/>
      <c r="AA342" s="333"/>
      <c r="AB342" s="333"/>
      <c r="AC342" s="333"/>
      <c r="AD342" s="333"/>
      <c r="AE342" s="333"/>
      <c r="AF342" s="148">
        <v>2</v>
      </c>
      <c r="AG342" s="340"/>
      <c r="AH342" s="340"/>
      <c r="AI342" s="340"/>
      <c r="AJ342" s="340"/>
      <c r="AK342" s="340"/>
      <c r="AL342" s="340"/>
      <c r="AM342" s="340"/>
      <c r="AN342" s="340"/>
      <c r="AO342" s="340"/>
      <c r="AP342" s="340"/>
      <c r="AQ342" s="340"/>
      <c r="AR342" s="340"/>
      <c r="AS342" s="340"/>
      <c r="AT342" s="340"/>
    </row>
    <row r="343" spans="1:46" ht="51.75" customHeight="1">
      <c r="A343" s="332" t="s">
        <v>2952</v>
      </c>
      <c r="B343" s="332" t="s">
        <v>2953</v>
      </c>
      <c r="C343" s="332" t="s">
        <v>2953</v>
      </c>
      <c r="D343" s="332" t="s">
        <v>2953</v>
      </c>
      <c r="E343" s="332" t="s">
        <v>2953</v>
      </c>
      <c r="F343" s="332" t="s">
        <v>2953</v>
      </c>
      <c r="G343" s="332" t="s">
        <v>2953</v>
      </c>
      <c r="H343" s="332" t="s">
        <v>2953</v>
      </c>
      <c r="I343" s="332" t="s">
        <v>2953</v>
      </c>
      <c r="J343" s="332" t="s">
        <v>2953</v>
      </c>
      <c r="K343" s="332" t="s">
        <v>2953</v>
      </c>
      <c r="L343" s="332" t="s">
        <v>2953</v>
      </c>
      <c r="M343" s="332" t="s">
        <v>2953</v>
      </c>
      <c r="N343" s="332" t="s">
        <v>2953</v>
      </c>
      <c r="O343" s="332" t="s">
        <v>2953</v>
      </c>
      <c r="P343" s="332" t="s">
        <v>2953</v>
      </c>
      <c r="Q343" s="148">
        <v>2</v>
      </c>
      <c r="R343" s="333"/>
      <c r="S343" s="333"/>
      <c r="T343" s="333"/>
      <c r="U343" s="333"/>
      <c r="V343" s="333"/>
      <c r="W343" s="333"/>
      <c r="X343" s="333"/>
      <c r="Y343" s="333"/>
      <c r="Z343" s="333"/>
      <c r="AA343" s="333"/>
      <c r="AB343" s="333"/>
      <c r="AC343" s="333"/>
      <c r="AD343" s="333"/>
      <c r="AE343" s="333"/>
      <c r="AF343" s="148">
        <v>2</v>
      </c>
      <c r="AG343" s="336"/>
      <c r="AH343" s="336"/>
      <c r="AI343" s="336"/>
      <c r="AJ343" s="336"/>
      <c r="AK343" s="336"/>
      <c r="AL343" s="336"/>
      <c r="AM343" s="336"/>
      <c r="AN343" s="336"/>
      <c r="AO343" s="336"/>
      <c r="AP343" s="336"/>
      <c r="AQ343" s="336"/>
      <c r="AR343" s="336"/>
      <c r="AS343" s="336"/>
      <c r="AT343" s="336"/>
    </row>
    <row r="344" spans="1:46" ht="47.1" customHeight="1">
      <c r="A344" s="332" t="s">
        <v>2954</v>
      </c>
      <c r="B344" s="332" t="s">
        <v>2955</v>
      </c>
      <c r="C344" s="332" t="s">
        <v>2955</v>
      </c>
      <c r="D344" s="332" t="s">
        <v>2955</v>
      </c>
      <c r="E344" s="332" t="s">
        <v>2955</v>
      </c>
      <c r="F344" s="332" t="s">
        <v>2955</v>
      </c>
      <c r="G344" s="332" t="s">
        <v>2955</v>
      </c>
      <c r="H344" s="332" t="s">
        <v>2955</v>
      </c>
      <c r="I344" s="332" t="s">
        <v>2955</v>
      </c>
      <c r="J344" s="332" t="s">
        <v>2955</v>
      </c>
      <c r="K344" s="332" t="s">
        <v>2955</v>
      </c>
      <c r="L344" s="332" t="s">
        <v>2955</v>
      </c>
      <c r="M344" s="332" t="s">
        <v>2955</v>
      </c>
      <c r="N344" s="332" t="s">
        <v>2955</v>
      </c>
      <c r="O344" s="332" t="s">
        <v>2955</v>
      </c>
      <c r="P344" s="332" t="s">
        <v>2955</v>
      </c>
      <c r="Q344" s="148">
        <v>2</v>
      </c>
      <c r="R344" s="333"/>
      <c r="S344" s="333"/>
      <c r="T344" s="333"/>
      <c r="U344" s="333"/>
      <c r="V344" s="333"/>
      <c r="W344" s="333"/>
      <c r="X344" s="333"/>
      <c r="Y344" s="333"/>
      <c r="Z344" s="333"/>
      <c r="AA344" s="333"/>
      <c r="AB344" s="333"/>
      <c r="AC344" s="333"/>
      <c r="AD344" s="333"/>
      <c r="AE344" s="333"/>
      <c r="AF344" s="148">
        <v>2</v>
      </c>
      <c r="AG344" s="336"/>
      <c r="AH344" s="336"/>
      <c r="AI344" s="336"/>
      <c r="AJ344" s="336"/>
      <c r="AK344" s="336"/>
      <c r="AL344" s="336"/>
      <c r="AM344" s="336"/>
      <c r="AN344" s="336"/>
      <c r="AO344" s="336"/>
      <c r="AP344" s="336"/>
      <c r="AQ344" s="336"/>
      <c r="AR344" s="336"/>
      <c r="AS344" s="336"/>
      <c r="AT344" s="336"/>
    </row>
    <row r="345" spans="1:46" ht="51.75" customHeight="1">
      <c r="A345" s="332" t="s">
        <v>2956</v>
      </c>
      <c r="B345" s="332" t="s">
        <v>2957</v>
      </c>
      <c r="C345" s="332" t="s">
        <v>2957</v>
      </c>
      <c r="D345" s="332" t="s">
        <v>2957</v>
      </c>
      <c r="E345" s="332" t="s">
        <v>2957</v>
      </c>
      <c r="F345" s="332" t="s">
        <v>2957</v>
      </c>
      <c r="G345" s="332" t="s">
        <v>2957</v>
      </c>
      <c r="H345" s="332" t="s">
        <v>2957</v>
      </c>
      <c r="I345" s="332" t="s">
        <v>2957</v>
      </c>
      <c r="J345" s="332" t="s">
        <v>2957</v>
      </c>
      <c r="K345" s="332" t="s">
        <v>2957</v>
      </c>
      <c r="L345" s="332" t="s">
        <v>2957</v>
      </c>
      <c r="M345" s="332" t="s">
        <v>2957</v>
      </c>
      <c r="N345" s="332" t="s">
        <v>2957</v>
      </c>
      <c r="O345" s="332" t="s">
        <v>2957</v>
      </c>
      <c r="P345" s="332" t="s">
        <v>2957</v>
      </c>
      <c r="Q345" s="148">
        <v>2</v>
      </c>
      <c r="R345" s="333"/>
      <c r="S345" s="333"/>
      <c r="T345" s="333"/>
      <c r="U345" s="333"/>
      <c r="V345" s="333"/>
      <c r="W345" s="333"/>
      <c r="X345" s="333"/>
      <c r="Y345" s="333"/>
      <c r="Z345" s="333"/>
      <c r="AA345" s="333"/>
      <c r="AB345" s="333"/>
      <c r="AC345" s="333"/>
      <c r="AD345" s="333"/>
      <c r="AE345" s="333"/>
      <c r="AF345" s="148">
        <v>2</v>
      </c>
      <c r="AG345" s="336"/>
      <c r="AH345" s="336"/>
      <c r="AI345" s="336"/>
      <c r="AJ345" s="336"/>
      <c r="AK345" s="336"/>
      <c r="AL345" s="336"/>
      <c r="AM345" s="336"/>
      <c r="AN345" s="336"/>
      <c r="AO345" s="336"/>
      <c r="AP345" s="336"/>
      <c r="AQ345" s="336"/>
      <c r="AR345" s="336"/>
      <c r="AS345" s="336"/>
      <c r="AT345" s="336"/>
    </row>
    <row r="346" spans="1:46" ht="51" customHeight="1">
      <c r="A346" s="332" t="s">
        <v>2958</v>
      </c>
      <c r="B346" s="332" t="s">
        <v>2959</v>
      </c>
      <c r="C346" s="332" t="s">
        <v>2959</v>
      </c>
      <c r="D346" s="332" t="s">
        <v>2959</v>
      </c>
      <c r="E346" s="332" t="s">
        <v>2959</v>
      </c>
      <c r="F346" s="332" t="s">
        <v>2959</v>
      </c>
      <c r="G346" s="332" t="s">
        <v>2959</v>
      </c>
      <c r="H346" s="332" t="s">
        <v>2959</v>
      </c>
      <c r="I346" s="332" t="s">
        <v>2959</v>
      </c>
      <c r="J346" s="332" t="s">
        <v>2959</v>
      </c>
      <c r="K346" s="332" t="s">
        <v>2959</v>
      </c>
      <c r="L346" s="332" t="s">
        <v>2959</v>
      </c>
      <c r="M346" s="332" t="s">
        <v>2959</v>
      </c>
      <c r="N346" s="332" t="s">
        <v>2959</v>
      </c>
      <c r="O346" s="332" t="s">
        <v>2959</v>
      </c>
      <c r="P346" s="332" t="s">
        <v>2959</v>
      </c>
      <c r="Q346" s="148">
        <v>2</v>
      </c>
      <c r="R346" s="333"/>
      <c r="S346" s="333"/>
      <c r="T346" s="333"/>
      <c r="U346" s="333"/>
      <c r="V346" s="333"/>
      <c r="W346" s="333"/>
      <c r="X346" s="333"/>
      <c r="Y346" s="333"/>
      <c r="Z346" s="333"/>
      <c r="AA346" s="333"/>
      <c r="AB346" s="333"/>
      <c r="AC346" s="333"/>
      <c r="AD346" s="333"/>
      <c r="AE346" s="333"/>
      <c r="AF346" s="148">
        <v>2</v>
      </c>
      <c r="AG346" s="336"/>
      <c r="AH346" s="336"/>
      <c r="AI346" s="336"/>
      <c r="AJ346" s="336"/>
      <c r="AK346" s="336"/>
      <c r="AL346" s="336"/>
      <c r="AM346" s="336"/>
      <c r="AN346" s="336"/>
      <c r="AO346" s="336"/>
      <c r="AP346" s="336"/>
      <c r="AQ346" s="336"/>
      <c r="AR346" s="336"/>
      <c r="AS346" s="336"/>
      <c r="AT346" s="336"/>
    </row>
    <row r="347" spans="1:46" ht="18" customHeight="1" thickTop="1" thickBot="1">
      <c r="Q347" s="25"/>
      <c r="AF347" s="25"/>
    </row>
    <row r="348" spans="1:46" ht="18.75" customHeight="1" thickTop="1" thickBot="1">
      <c r="A348" s="342" t="s">
        <v>79</v>
      </c>
      <c r="B348" s="342"/>
      <c r="C348" s="342"/>
      <c r="D348" s="342"/>
      <c r="E348" s="342"/>
      <c r="F348" s="342"/>
      <c r="G348" s="342"/>
      <c r="H348" s="342"/>
      <c r="I348" s="342"/>
      <c r="J348" s="342"/>
      <c r="K348" s="342"/>
      <c r="L348" s="342"/>
      <c r="M348" s="342"/>
      <c r="N348" s="342"/>
      <c r="O348" s="342"/>
      <c r="P348" s="342"/>
      <c r="Q348" s="150" t="s">
        <v>67</v>
      </c>
      <c r="R348" s="343" t="s">
        <v>68</v>
      </c>
      <c r="S348" s="343"/>
      <c r="T348" s="343"/>
      <c r="U348" s="343"/>
      <c r="V348" s="343"/>
      <c r="W348" s="343"/>
      <c r="X348" s="343"/>
      <c r="Y348" s="343"/>
      <c r="Z348" s="343"/>
      <c r="AA348" s="343"/>
      <c r="AB348" s="343"/>
      <c r="AC348" s="343"/>
      <c r="AD348" s="343"/>
      <c r="AE348" s="343"/>
      <c r="AF348" s="151" t="s">
        <v>67</v>
      </c>
      <c r="AG348" s="344" t="s">
        <v>8</v>
      </c>
      <c r="AH348" s="344"/>
      <c r="AI348" s="344"/>
      <c r="AJ348" s="344"/>
      <c r="AK348" s="344"/>
      <c r="AL348" s="344"/>
      <c r="AM348" s="344"/>
      <c r="AN348" s="344"/>
      <c r="AO348" s="344"/>
      <c r="AP348" s="344"/>
      <c r="AQ348" s="344"/>
      <c r="AR348" s="344"/>
      <c r="AS348" s="344"/>
      <c r="AT348" s="344"/>
    </row>
    <row r="349" spans="1:46" ht="36.75" customHeight="1">
      <c r="A349" s="332" t="s">
        <v>2960</v>
      </c>
      <c r="B349" s="332" t="s">
        <v>2961</v>
      </c>
      <c r="C349" s="332" t="s">
        <v>2961</v>
      </c>
      <c r="D349" s="332" t="s">
        <v>2961</v>
      </c>
      <c r="E349" s="332" t="s">
        <v>2961</v>
      </c>
      <c r="F349" s="332" t="s">
        <v>2961</v>
      </c>
      <c r="G349" s="332" t="s">
        <v>2961</v>
      </c>
      <c r="H349" s="332" t="s">
        <v>2961</v>
      </c>
      <c r="I349" s="332" t="s">
        <v>2961</v>
      </c>
      <c r="J349" s="332" t="s">
        <v>2961</v>
      </c>
      <c r="K349" s="332" t="s">
        <v>2961</v>
      </c>
      <c r="L349" s="332" t="s">
        <v>2961</v>
      </c>
      <c r="M349" s="332" t="s">
        <v>2961</v>
      </c>
      <c r="N349" s="332" t="s">
        <v>2961</v>
      </c>
      <c r="O349" s="332" t="s">
        <v>2961</v>
      </c>
      <c r="P349" s="332" t="s">
        <v>2961</v>
      </c>
      <c r="Q349" s="148">
        <v>2</v>
      </c>
      <c r="R349" s="333"/>
      <c r="S349" s="333"/>
      <c r="T349" s="333"/>
      <c r="U349" s="333"/>
      <c r="V349" s="333"/>
      <c r="W349" s="333"/>
      <c r="X349" s="333"/>
      <c r="Y349" s="333"/>
      <c r="Z349" s="333"/>
      <c r="AA349" s="333"/>
      <c r="AB349" s="333"/>
      <c r="AC349" s="333"/>
      <c r="AD349" s="333"/>
      <c r="AE349" s="333"/>
      <c r="AF349" s="148">
        <v>2</v>
      </c>
      <c r="AG349" s="333"/>
      <c r="AH349" s="333"/>
      <c r="AI349" s="333"/>
      <c r="AJ349" s="333"/>
      <c r="AK349" s="333"/>
      <c r="AL349" s="333"/>
      <c r="AM349" s="333"/>
      <c r="AN349" s="333"/>
      <c r="AO349" s="333"/>
      <c r="AP349" s="333"/>
      <c r="AQ349" s="333"/>
      <c r="AR349" s="333"/>
      <c r="AS349" s="333"/>
      <c r="AT349" s="333"/>
    </row>
    <row r="350" spans="1:46" ht="56.25" customHeight="1">
      <c r="A350" s="332" t="s">
        <v>2962</v>
      </c>
      <c r="B350" s="332" t="s">
        <v>2963</v>
      </c>
      <c r="C350" s="332" t="s">
        <v>2963</v>
      </c>
      <c r="D350" s="332" t="s">
        <v>2963</v>
      </c>
      <c r="E350" s="332" t="s">
        <v>2963</v>
      </c>
      <c r="F350" s="332" t="s">
        <v>2963</v>
      </c>
      <c r="G350" s="332" t="s">
        <v>2963</v>
      </c>
      <c r="H350" s="332" t="s">
        <v>2963</v>
      </c>
      <c r="I350" s="332" t="s">
        <v>2963</v>
      </c>
      <c r="J350" s="332" t="s">
        <v>2963</v>
      </c>
      <c r="K350" s="332" t="s">
        <v>2963</v>
      </c>
      <c r="L350" s="332" t="s">
        <v>2963</v>
      </c>
      <c r="M350" s="332" t="s">
        <v>2963</v>
      </c>
      <c r="N350" s="332" t="s">
        <v>2963</v>
      </c>
      <c r="O350" s="332" t="s">
        <v>2963</v>
      </c>
      <c r="P350" s="332" t="s">
        <v>2963</v>
      </c>
      <c r="Q350" s="148">
        <v>2</v>
      </c>
      <c r="R350" s="333"/>
      <c r="S350" s="333"/>
      <c r="T350" s="333"/>
      <c r="U350" s="333"/>
      <c r="V350" s="333"/>
      <c r="W350" s="333"/>
      <c r="X350" s="333"/>
      <c r="Y350" s="333"/>
      <c r="Z350" s="333"/>
      <c r="AA350" s="333"/>
      <c r="AB350" s="333"/>
      <c r="AC350" s="333"/>
      <c r="AD350" s="333"/>
      <c r="AE350" s="333"/>
      <c r="AF350" s="148">
        <v>2</v>
      </c>
      <c r="AG350" s="340"/>
      <c r="AH350" s="340"/>
      <c r="AI350" s="340"/>
      <c r="AJ350" s="340"/>
      <c r="AK350" s="340"/>
      <c r="AL350" s="340"/>
      <c r="AM350" s="340"/>
      <c r="AN350" s="340"/>
      <c r="AO350" s="340"/>
      <c r="AP350" s="340"/>
      <c r="AQ350" s="340"/>
      <c r="AR350" s="340"/>
      <c r="AS350" s="340"/>
      <c r="AT350" s="340"/>
    </row>
    <row r="351" spans="1:46" ht="63.75" customHeight="1">
      <c r="A351" s="332" t="s">
        <v>2964</v>
      </c>
      <c r="B351" s="332" t="s">
        <v>2965</v>
      </c>
      <c r="C351" s="332" t="s">
        <v>2965</v>
      </c>
      <c r="D351" s="332" t="s">
        <v>2965</v>
      </c>
      <c r="E351" s="332" t="s">
        <v>2965</v>
      </c>
      <c r="F351" s="332" t="s">
        <v>2965</v>
      </c>
      <c r="G351" s="332" t="s">
        <v>2965</v>
      </c>
      <c r="H351" s="332" t="s">
        <v>2965</v>
      </c>
      <c r="I351" s="332" t="s">
        <v>2965</v>
      </c>
      <c r="J351" s="332" t="s">
        <v>2965</v>
      </c>
      <c r="K351" s="332" t="s">
        <v>2965</v>
      </c>
      <c r="L351" s="332" t="s">
        <v>2965</v>
      </c>
      <c r="M351" s="332" t="s">
        <v>2965</v>
      </c>
      <c r="N351" s="332" t="s">
        <v>2965</v>
      </c>
      <c r="O351" s="332" t="s">
        <v>2965</v>
      </c>
      <c r="P351" s="332" t="s">
        <v>2965</v>
      </c>
      <c r="Q351" s="148">
        <v>2</v>
      </c>
      <c r="R351" s="333"/>
      <c r="S351" s="333"/>
      <c r="T351" s="333"/>
      <c r="U351" s="333"/>
      <c r="V351" s="333"/>
      <c r="W351" s="333"/>
      <c r="X351" s="333"/>
      <c r="Y351" s="333"/>
      <c r="Z351" s="333"/>
      <c r="AA351" s="333"/>
      <c r="AB351" s="333"/>
      <c r="AC351" s="333"/>
      <c r="AD351" s="333"/>
      <c r="AE351" s="333"/>
      <c r="AF351" s="148">
        <v>2</v>
      </c>
      <c r="AG351" s="333"/>
      <c r="AH351" s="333"/>
      <c r="AI351" s="333"/>
      <c r="AJ351" s="333"/>
      <c r="AK351" s="333"/>
      <c r="AL351" s="333"/>
      <c r="AM351" s="333"/>
      <c r="AN351" s="333"/>
      <c r="AO351" s="333"/>
      <c r="AP351" s="333"/>
      <c r="AQ351" s="333"/>
      <c r="AR351" s="333"/>
      <c r="AS351" s="333"/>
      <c r="AT351" s="333"/>
    </row>
    <row r="352" spans="1:46" ht="62.25" customHeight="1">
      <c r="A352" s="332" t="s">
        <v>2966</v>
      </c>
      <c r="B352" s="332" t="s">
        <v>2967</v>
      </c>
      <c r="C352" s="332" t="s">
        <v>2967</v>
      </c>
      <c r="D352" s="332" t="s">
        <v>2967</v>
      </c>
      <c r="E352" s="332" t="s">
        <v>2967</v>
      </c>
      <c r="F352" s="332" t="s">
        <v>2967</v>
      </c>
      <c r="G352" s="332" t="s">
        <v>2967</v>
      </c>
      <c r="H352" s="332" t="s">
        <v>2967</v>
      </c>
      <c r="I352" s="332" t="s">
        <v>2967</v>
      </c>
      <c r="J352" s="332" t="s">
        <v>2967</v>
      </c>
      <c r="K352" s="332" t="s">
        <v>2967</v>
      </c>
      <c r="L352" s="332" t="s">
        <v>2967</v>
      </c>
      <c r="M352" s="332" t="s">
        <v>2967</v>
      </c>
      <c r="N352" s="332" t="s">
        <v>2967</v>
      </c>
      <c r="O352" s="332" t="s">
        <v>2967</v>
      </c>
      <c r="P352" s="332" t="s">
        <v>2967</v>
      </c>
      <c r="Q352" s="148">
        <v>2</v>
      </c>
      <c r="R352" s="333"/>
      <c r="S352" s="333"/>
      <c r="T352" s="333"/>
      <c r="U352" s="333"/>
      <c r="V352" s="333"/>
      <c r="W352" s="333"/>
      <c r="X352" s="333"/>
      <c r="Y352" s="333"/>
      <c r="Z352" s="333"/>
      <c r="AA352" s="333"/>
      <c r="AB352" s="333"/>
      <c r="AC352" s="333"/>
      <c r="AD352" s="333"/>
      <c r="AE352" s="333"/>
      <c r="AF352" s="148">
        <v>2</v>
      </c>
      <c r="AG352" s="333"/>
      <c r="AH352" s="333"/>
      <c r="AI352" s="333"/>
      <c r="AJ352" s="333"/>
      <c r="AK352" s="333"/>
      <c r="AL352" s="333"/>
      <c r="AM352" s="333"/>
      <c r="AN352" s="333"/>
      <c r="AO352" s="333"/>
      <c r="AP352" s="333"/>
      <c r="AQ352" s="333"/>
      <c r="AR352" s="333"/>
      <c r="AS352" s="333"/>
      <c r="AT352" s="333"/>
    </row>
    <row r="353" spans="1:46" ht="78.75" customHeight="1">
      <c r="A353" s="332" t="s">
        <v>2968</v>
      </c>
      <c r="B353" s="332" t="s">
        <v>2969</v>
      </c>
      <c r="C353" s="332" t="s">
        <v>2969</v>
      </c>
      <c r="D353" s="332" t="s">
        <v>2969</v>
      </c>
      <c r="E353" s="332" t="s">
        <v>2969</v>
      </c>
      <c r="F353" s="332" t="s">
        <v>2969</v>
      </c>
      <c r="G353" s="332" t="s">
        <v>2969</v>
      </c>
      <c r="H353" s="332" t="s">
        <v>2969</v>
      </c>
      <c r="I353" s="332" t="s">
        <v>2969</v>
      </c>
      <c r="J353" s="332" t="s">
        <v>2969</v>
      </c>
      <c r="K353" s="332" t="s">
        <v>2969</v>
      </c>
      <c r="L353" s="332" t="s">
        <v>2969</v>
      </c>
      <c r="M353" s="332" t="s">
        <v>2969</v>
      </c>
      <c r="N353" s="332" t="s">
        <v>2969</v>
      </c>
      <c r="O353" s="332" t="s">
        <v>2969</v>
      </c>
      <c r="P353" s="332" t="s">
        <v>2969</v>
      </c>
      <c r="Q353" s="148">
        <v>2</v>
      </c>
      <c r="R353" s="333"/>
      <c r="S353" s="333"/>
      <c r="T353" s="333"/>
      <c r="U353" s="333"/>
      <c r="V353" s="333"/>
      <c r="W353" s="333"/>
      <c r="X353" s="333"/>
      <c r="Y353" s="333"/>
      <c r="Z353" s="333"/>
      <c r="AA353" s="333"/>
      <c r="AB353" s="333"/>
      <c r="AC353" s="333"/>
      <c r="AD353" s="333"/>
      <c r="AE353" s="333"/>
      <c r="AF353" s="148">
        <v>2</v>
      </c>
      <c r="AG353" s="333"/>
      <c r="AH353" s="333"/>
      <c r="AI353" s="333"/>
      <c r="AJ353" s="333"/>
      <c r="AK353" s="333"/>
      <c r="AL353" s="333"/>
      <c r="AM353" s="333"/>
      <c r="AN353" s="333"/>
      <c r="AO353" s="333"/>
      <c r="AP353" s="333"/>
      <c r="AQ353" s="333"/>
      <c r="AR353" s="333"/>
      <c r="AS353" s="333"/>
      <c r="AT353" s="333"/>
    </row>
    <row r="354" spans="1:46" ht="18" customHeight="1" thickTop="1"/>
    <row r="355" spans="1:46" ht="57.75" customHeight="1">
      <c r="A355" s="266" t="s">
        <v>2970</v>
      </c>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75"/>
      <c r="AG355" s="263" t="s">
        <v>64</v>
      </c>
      <c r="AH355" s="263"/>
      <c r="AI355" s="263"/>
      <c r="AJ355" s="263"/>
      <c r="AK355">
        <f>(('Artículo 135 (resumen PI)'!C21*0.8+'Artículo 135 (resumen PI)'!F21*0.2)+('Artículo 135 (resumen PNT)'!C21*0.8+'Artículo 135 (resumen PNT)'!F21*0.2))/2</f>
        <v>66.888888888888886</v>
      </c>
    </row>
    <row r="356" spans="1:46" ht="18" customHeight="1">
      <c r="A356" s="224"/>
      <c r="B356" s="224"/>
      <c r="C356" s="224"/>
      <c r="D356" s="224"/>
      <c r="E356" s="224"/>
      <c r="F356" s="224"/>
      <c r="G356" s="224"/>
      <c r="H356" s="224"/>
      <c r="I356" s="224"/>
      <c r="J356" s="224"/>
      <c r="K356" s="224"/>
      <c r="L356" s="224"/>
      <c r="M356" s="224"/>
      <c r="N356" s="224"/>
      <c r="O356" s="224"/>
      <c r="P356" s="224"/>
      <c r="Q356" s="225"/>
      <c r="R356" s="224"/>
      <c r="S356" s="224"/>
      <c r="T356" s="224"/>
      <c r="U356" s="224"/>
      <c r="V356" s="224"/>
      <c r="W356" s="224"/>
      <c r="X356" s="224"/>
      <c r="Y356" s="224"/>
      <c r="Z356" s="224"/>
      <c r="AA356" s="224"/>
      <c r="AB356" s="224"/>
      <c r="AC356" s="224"/>
      <c r="AD356" s="224"/>
      <c r="AE356" s="224"/>
      <c r="AF356" s="225"/>
      <c r="AG356" s="224"/>
      <c r="AH356" s="224"/>
      <c r="AI356" s="224"/>
      <c r="AJ356" s="224"/>
      <c r="AK356" s="224"/>
      <c r="AL356" s="224"/>
      <c r="AM356" s="224"/>
      <c r="AN356" s="224"/>
      <c r="AO356" s="224"/>
      <c r="AP356" s="224"/>
      <c r="AQ356" s="224"/>
      <c r="AR356" s="224"/>
      <c r="AS356" s="224"/>
      <c r="AT356" s="224"/>
    </row>
    <row r="357" spans="1:46" ht="15.75">
      <c r="A357" s="64" t="s">
        <v>65</v>
      </c>
      <c r="B357" s="80"/>
      <c r="C357" s="80"/>
      <c r="D357" s="80"/>
      <c r="E357" s="80"/>
      <c r="F357" s="80"/>
      <c r="G357" s="80"/>
      <c r="H357" s="80"/>
      <c r="I357" s="80"/>
      <c r="J357" s="80"/>
      <c r="K357" s="80"/>
      <c r="L357" s="80"/>
      <c r="M357" s="80"/>
      <c r="N357" s="80"/>
      <c r="O357" s="80"/>
      <c r="P357" s="80"/>
      <c r="Q357" s="23"/>
      <c r="R357" s="80"/>
      <c r="S357" s="80"/>
      <c r="T357" s="80"/>
      <c r="U357" s="80"/>
      <c r="V357" s="80"/>
      <c r="W357" s="80"/>
      <c r="X357" s="80"/>
      <c r="Y357" s="80"/>
      <c r="Z357" s="80"/>
      <c r="AA357" s="80"/>
      <c r="AB357" s="80"/>
      <c r="AC357" s="80"/>
      <c r="AD357" s="80"/>
      <c r="AE357" s="80"/>
      <c r="AF357" s="23"/>
      <c r="AG357" s="80"/>
      <c r="AH357" s="80"/>
      <c r="AI357" s="80"/>
      <c r="AJ357" s="80"/>
      <c r="AK357" s="80"/>
      <c r="AL357" s="80"/>
      <c r="AM357" s="80"/>
      <c r="AN357" s="80"/>
      <c r="AO357" s="80"/>
      <c r="AP357" s="80"/>
      <c r="AQ357" s="80"/>
      <c r="AR357" s="80"/>
      <c r="AS357" s="80"/>
      <c r="AT357" s="80"/>
    </row>
    <row r="359" spans="1:46" ht="60" customHeight="1" thickBot="1">
      <c r="A359" s="347" t="s">
        <v>2971</v>
      </c>
      <c r="B359" s="347"/>
      <c r="C359" s="347"/>
      <c r="D359" s="347"/>
      <c r="E359" s="347"/>
      <c r="F359" s="347"/>
      <c r="G359" s="347"/>
      <c r="H359" s="347"/>
      <c r="I359" s="347"/>
      <c r="J359" s="347"/>
      <c r="K359" s="347"/>
      <c r="L359" s="347"/>
      <c r="M359" s="347"/>
      <c r="N359" s="347"/>
      <c r="O359" s="347"/>
      <c r="P359" s="347"/>
      <c r="Q359" s="347"/>
      <c r="V359" s="335"/>
      <c r="W359" s="335"/>
      <c r="X359" s="335"/>
      <c r="Y359" s="335"/>
      <c r="Z359" s="335"/>
      <c r="AA359" s="335"/>
      <c r="AB359" s="335"/>
      <c r="AC359" s="335"/>
      <c r="AD359" s="335"/>
      <c r="AE359" s="335"/>
      <c r="AF359" s="75"/>
      <c r="AK359" s="335"/>
      <c r="AL359" s="335"/>
      <c r="AM359" s="335"/>
      <c r="AN359" s="335"/>
      <c r="AO359" s="335"/>
      <c r="AP359" s="335"/>
      <c r="AQ359" s="335"/>
      <c r="AR359" s="335"/>
      <c r="AS359" s="335"/>
      <c r="AT359" s="335"/>
    </row>
    <row r="360" spans="1:46" ht="18" customHeight="1" thickTop="1" thickBot="1">
      <c r="A360" s="329" t="s">
        <v>44</v>
      </c>
      <c r="B360" s="329"/>
      <c r="C360" s="329"/>
      <c r="D360" s="329"/>
      <c r="E360" s="329"/>
      <c r="F360" s="329"/>
      <c r="G360" s="329"/>
      <c r="H360" s="329"/>
      <c r="I360" s="329"/>
      <c r="J360" s="329"/>
      <c r="K360" s="329"/>
      <c r="L360" s="329"/>
      <c r="M360" s="329"/>
      <c r="N360" s="329"/>
      <c r="O360" s="329"/>
      <c r="P360" s="329"/>
      <c r="Q360" s="146" t="s">
        <v>67</v>
      </c>
      <c r="R360" s="330" t="s">
        <v>68</v>
      </c>
      <c r="S360" s="330"/>
      <c r="T360" s="330"/>
      <c r="U360" s="330"/>
      <c r="V360" s="330"/>
      <c r="W360" s="330"/>
      <c r="X360" s="330"/>
      <c r="Y360" s="330"/>
      <c r="Z360" s="330"/>
      <c r="AA360" s="330"/>
      <c r="AB360" s="330"/>
      <c r="AC360" s="330"/>
      <c r="AD360" s="330"/>
      <c r="AE360" s="330"/>
      <c r="AF360" s="147" t="s">
        <v>67</v>
      </c>
      <c r="AG360" s="331" t="s">
        <v>8</v>
      </c>
      <c r="AH360" s="331"/>
      <c r="AI360" s="331"/>
      <c r="AJ360" s="331"/>
      <c r="AK360" s="331"/>
      <c r="AL360" s="331"/>
      <c r="AM360" s="331"/>
      <c r="AN360" s="331"/>
      <c r="AO360" s="331"/>
      <c r="AP360" s="331"/>
      <c r="AQ360" s="331"/>
      <c r="AR360" s="331"/>
      <c r="AS360" s="331"/>
      <c r="AT360" s="331"/>
    </row>
    <row r="361" spans="1:46" ht="53.25" customHeight="1">
      <c r="A361" s="332" t="s">
        <v>960</v>
      </c>
      <c r="B361" s="332" t="s">
        <v>980</v>
      </c>
      <c r="C361" s="332" t="s">
        <v>980</v>
      </c>
      <c r="D361" s="332" t="s">
        <v>980</v>
      </c>
      <c r="E361" s="332" t="s">
        <v>980</v>
      </c>
      <c r="F361" s="332" t="s">
        <v>980</v>
      </c>
      <c r="G361" s="332" t="s">
        <v>980</v>
      </c>
      <c r="H361" s="332" t="s">
        <v>980</v>
      </c>
      <c r="I361" s="332" t="s">
        <v>980</v>
      </c>
      <c r="J361" s="332" t="s">
        <v>980</v>
      </c>
      <c r="K361" s="332" t="s">
        <v>980</v>
      </c>
      <c r="L361" s="332" t="s">
        <v>980</v>
      </c>
      <c r="M361" s="332" t="s">
        <v>980</v>
      </c>
      <c r="N361" s="332" t="s">
        <v>980</v>
      </c>
      <c r="O361" s="332" t="s">
        <v>980</v>
      </c>
      <c r="P361" s="332" t="s">
        <v>980</v>
      </c>
      <c r="Q361" s="148">
        <v>2</v>
      </c>
      <c r="R361" s="333"/>
      <c r="S361" s="333"/>
      <c r="T361" s="333"/>
      <c r="U361" s="333"/>
      <c r="V361" s="333"/>
      <c r="W361" s="333"/>
      <c r="X361" s="333"/>
      <c r="Y361" s="333"/>
      <c r="Z361" s="333"/>
      <c r="AA361" s="333"/>
      <c r="AB361" s="333"/>
      <c r="AC361" s="333"/>
      <c r="AD361" s="333"/>
      <c r="AE361" s="333"/>
      <c r="AF361" s="148">
        <v>2</v>
      </c>
      <c r="AG361" s="333"/>
      <c r="AH361" s="333"/>
      <c r="AI361" s="333"/>
      <c r="AJ361" s="333"/>
      <c r="AK361" s="333"/>
      <c r="AL361" s="333"/>
      <c r="AM361" s="333"/>
      <c r="AN361" s="333"/>
      <c r="AO361" s="333"/>
      <c r="AP361" s="333"/>
      <c r="AQ361" s="333"/>
      <c r="AR361" s="333"/>
      <c r="AS361" s="333"/>
      <c r="AT361" s="333"/>
    </row>
    <row r="362" spans="1:46" ht="57.75" customHeight="1">
      <c r="A362" s="332" t="s">
        <v>961</v>
      </c>
      <c r="B362" s="332" t="s">
        <v>981</v>
      </c>
      <c r="C362" s="332" t="s">
        <v>981</v>
      </c>
      <c r="D362" s="332" t="s">
        <v>981</v>
      </c>
      <c r="E362" s="332" t="s">
        <v>981</v>
      </c>
      <c r="F362" s="332" t="s">
        <v>981</v>
      </c>
      <c r="G362" s="332" t="s">
        <v>981</v>
      </c>
      <c r="H362" s="332" t="s">
        <v>981</v>
      </c>
      <c r="I362" s="332" t="s">
        <v>981</v>
      </c>
      <c r="J362" s="332" t="s">
        <v>981</v>
      </c>
      <c r="K362" s="332" t="s">
        <v>981</v>
      </c>
      <c r="L362" s="332" t="s">
        <v>981</v>
      </c>
      <c r="M362" s="332" t="s">
        <v>981</v>
      </c>
      <c r="N362" s="332" t="s">
        <v>981</v>
      </c>
      <c r="O362" s="332" t="s">
        <v>981</v>
      </c>
      <c r="P362" s="332" t="s">
        <v>981</v>
      </c>
      <c r="Q362" s="148">
        <v>2</v>
      </c>
      <c r="R362" s="333"/>
      <c r="S362" s="333"/>
      <c r="T362" s="333"/>
      <c r="U362" s="333"/>
      <c r="V362" s="333"/>
      <c r="W362" s="333"/>
      <c r="X362" s="333"/>
      <c r="Y362" s="333"/>
      <c r="Z362" s="333"/>
      <c r="AA362" s="333"/>
      <c r="AB362" s="333"/>
      <c r="AC362" s="333"/>
      <c r="AD362" s="333"/>
      <c r="AE362" s="333"/>
      <c r="AF362" s="148">
        <v>2</v>
      </c>
      <c r="AG362" s="340"/>
      <c r="AH362" s="340"/>
      <c r="AI362" s="340"/>
      <c r="AJ362" s="340"/>
      <c r="AK362" s="340"/>
      <c r="AL362" s="340"/>
      <c r="AM362" s="340"/>
      <c r="AN362" s="340"/>
      <c r="AO362" s="340"/>
      <c r="AP362" s="340"/>
      <c r="AQ362" s="340"/>
      <c r="AR362" s="340"/>
      <c r="AS362" s="340"/>
      <c r="AT362" s="340"/>
    </row>
    <row r="363" spans="1:46" ht="57" customHeight="1">
      <c r="A363" s="332" t="s">
        <v>2972</v>
      </c>
      <c r="B363" s="332" t="s">
        <v>2973</v>
      </c>
      <c r="C363" s="332" t="s">
        <v>2973</v>
      </c>
      <c r="D363" s="332" t="s">
        <v>2973</v>
      </c>
      <c r="E363" s="332" t="s">
        <v>2973</v>
      </c>
      <c r="F363" s="332" t="s">
        <v>2973</v>
      </c>
      <c r="G363" s="332" t="s">
        <v>2973</v>
      </c>
      <c r="H363" s="332" t="s">
        <v>2973</v>
      </c>
      <c r="I363" s="332" t="s">
        <v>2973</v>
      </c>
      <c r="J363" s="332" t="s">
        <v>2973</v>
      </c>
      <c r="K363" s="332" t="s">
        <v>2973</v>
      </c>
      <c r="L363" s="332" t="s">
        <v>2973</v>
      </c>
      <c r="M363" s="332" t="s">
        <v>2973</v>
      </c>
      <c r="N363" s="332" t="s">
        <v>2973</v>
      </c>
      <c r="O363" s="332" t="s">
        <v>2973</v>
      </c>
      <c r="P363" s="332" t="s">
        <v>2973</v>
      </c>
      <c r="Q363" s="148">
        <v>1</v>
      </c>
      <c r="R363" s="273" t="s">
        <v>157</v>
      </c>
      <c r="S363" s="274"/>
      <c r="T363" s="274"/>
      <c r="U363" s="274"/>
      <c r="V363" s="274"/>
      <c r="W363" s="274"/>
      <c r="X363" s="274"/>
      <c r="Y363" s="274"/>
      <c r="Z363" s="274"/>
      <c r="AA363" s="274"/>
      <c r="AB363" s="274"/>
      <c r="AC363" s="274"/>
      <c r="AD363" s="274"/>
      <c r="AE363" s="275"/>
      <c r="AF363" s="148">
        <v>1</v>
      </c>
      <c r="AG363" s="273" t="s">
        <v>157</v>
      </c>
      <c r="AH363" s="274"/>
      <c r="AI363" s="274"/>
      <c r="AJ363" s="274"/>
      <c r="AK363" s="274"/>
      <c r="AL363" s="274"/>
      <c r="AM363" s="274"/>
      <c r="AN363" s="274"/>
      <c r="AO363" s="274"/>
      <c r="AP363" s="274"/>
      <c r="AQ363" s="274"/>
      <c r="AR363" s="274"/>
      <c r="AS363" s="274"/>
      <c r="AT363" s="275"/>
    </row>
    <row r="364" spans="1:46" ht="85.5" customHeight="1">
      <c r="A364" s="332" t="s">
        <v>2974</v>
      </c>
      <c r="B364" s="332" t="s">
        <v>2975</v>
      </c>
      <c r="C364" s="332" t="s">
        <v>2975</v>
      </c>
      <c r="D364" s="332" t="s">
        <v>2975</v>
      </c>
      <c r="E364" s="332" t="s">
        <v>2975</v>
      </c>
      <c r="F364" s="332" t="s">
        <v>2975</v>
      </c>
      <c r="G364" s="332" t="s">
        <v>2975</v>
      </c>
      <c r="H364" s="332" t="s">
        <v>2975</v>
      </c>
      <c r="I364" s="332" t="s">
        <v>2975</v>
      </c>
      <c r="J364" s="332" t="s">
        <v>2975</v>
      </c>
      <c r="K364" s="332" t="s">
        <v>2975</v>
      </c>
      <c r="L364" s="332" t="s">
        <v>2975</v>
      </c>
      <c r="M364" s="332" t="s">
        <v>2975</v>
      </c>
      <c r="N364" s="332" t="s">
        <v>2975</v>
      </c>
      <c r="O364" s="332" t="s">
        <v>2975</v>
      </c>
      <c r="P364" s="332" t="s">
        <v>2975</v>
      </c>
      <c r="Q364" s="148">
        <v>1</v>
      </c>
      <c r="R364" s="333"/>
      <c r="S364" s="333"/>
      <c r="T364" s="333"/>
      <c r="U364" s="333"/>
      <c r="V364" s="333"/>
      <c r="W364" s="333"/>
      <c r="X364" s="333"/>
      <c r="Y364" s="333"/>
      <c r="Z364" s="333"/>
      <c r="AA364" s="333"/>
      <c r="AB364" s="333"/>
      <c r="AC364" s="333"/>
      <c r="AD364" s="333"/>
      <c r="AE364" s="333"/>
      <c r="AF364" s="148">
        <v>1</v>
      </c>
      <c r="AG364" s="336"/>
      <c r="AH364" s="336"/>
      <c r="AI364" s="336"/>
      <c r="AJ364" s="336"/>
      <c r="AK364" s="336"/>
      <c r="AL364" s="336"/>
      <c r="AM364" s="336"/>
      <c r="AN364" s="336"/>
      <c r="AO364" s="336"/>
      <c r="AP364" s="336"/>
      <c r="AQ364" s="336"/>
      <c r="AR364" s="336"/>
      <c r="AS364" s="336"/>
      <c r="AT364" s="336"/>
    </row>
    <row r="365" spans="1:46" ht="48" customHeight="1">
      <c r="A365" s="332" t="s">
        <v>2976</v>
      </c>
      <c r="B365" s="332" t="s">
        <v>2977</v>
      </c>
      <c r="C365" s="332" t="s">
        <v>2977</v>
      </c>
      <c r="D365" s="332" t="s">
        <v>2977</v>
      </c>
      <c r="E365" s="332" t="s">
        <v>2977</v>
      </c>
      <c r="F365" s="332" t="s">
        <v>2977</v>
      </c>
      <c r="G365" s="332" t="s">
        <v>2977</v>
      </c>
      <c r="H365" s="332" t="s">
        <v>2977</v>
      </c>
      <c r="I365" s="332" t="s">
        <v>2977</v>
      </c>
      <c r="J365" s="332" t="s">
        <v>2977</v>
      </c>
      <c r="K365" s="332" t="s">
        <v>2977</v>
      </c>
      <c r="L365" s="332" t="s">
        <v>2977</v>
      </c>
      <c r="M365" s="332" t="s">
        <v>2977</v>
      </c>
      <c r="N365" s="332" t="s">
        <v>2977</v>
      </c>
      <c r="O365" s="332" t="s">
        <v>2977</v>
      </c>
      <c r="P365" s="332" t="s">
        <v>2977</v>
      </c>
      <c r="Q365" s="148">
        <v>1</v>
      </c>
      <c r="R365" s="333"/>
      <c r="S365" s="333"/>
      <c r="T365" s="333"/>
      <c r="U365" s="333"/>
      <c r="V365" s="333"/>
      <c r="W365" s="333"/>
      <c r="X365" s="333"/>
      <c r="Y365" s="333"/>
      <c r="Z365" s="333"/>
      <c r="AA365" s="333"/>
      <c r="AB365" s="333"/>
      <c r="AC365" s="333"/>
      <c r="AD365" s="333"/>
      <c r="AE365" s="333"/>
      <c r="AF365" s="148">
        <v>1</v>
      </c>
      <c r="AG365" s="336"/>
      <c r="AH365" s="336"/>
      <c r="AI365" s="336"/>
      <c r="AJ365" s="336"/>
      <c r="AK365" s="336"/>
      <c r="AL365" s="336"/>
      <c r="AM365" s="336"/>
      <c r="AN365" s="336"/>
      <c r="AO365" s="336"/>
      <c r="AP365" s="336"/>
      <c r="AQ365" s="336"/>
      <c r="AR365" s="336"/>
      <c r="AS365" s="336"/>
      <c r="AT365" s="336"/>
    </row>
    <row r="366" spans="1:46" ht="59.25" customHeight="1">
      <c r="A366" s="332" t="s">
        <v>2978</v>
      </c>
      <c r="B366" s="332" t="s">
        <v>2979</v>
      </c>
      <c r="C366" s="332" t="s">
        <v>2979</v>
      </c>
      <c r="D366" s="332" t="s">
        <v>2979</v>
      </c>
      <c r="E366" s="332" t="s">
        <v>2979</v>
      </c>
      <c r="F366" s="332" t="s">
        <v>2979</v>
      </c>
      <c r="G366" s="332" t="s">
        <v>2979</v>
      </c>
      <c r="H366" s="332" t="s">
        <v>2979</v>
      </c>
      <c r="I366" s="332" t="s">
        <v>2979</v>
      </c>
      <c r="J366" s="332" t="s">
        <v>2979</v>
      </c>
      <c r="K366" s="332" t="s">
        <v>2979</v>
      </c>
      <c r="L366" s="332" t="s">
        <v>2979</v>
      </c>
      <c r="M366" s="332" t="s">
        <v>2979</v>
      </c>
      <c r="N366" s="332" t="s">
        <v>2979</v>
      </c>
      <c r="O366" s="332" t="s">
        <v>2979</v>
      </c>
      <c r="P366" s="332" t="s">
        <v>2979</v>
      </c>
      <c r="Q366" s="148">
        <v>1</v>
      </c>
      <c r="R366" s="333"/>
      <c r="S366" s="333"/>
      <c r="T366" s="333"/>
      <c r="U366" s="333"/>
      <c r="V366" s="333"/>
      <c r="W366" s="333"/>
      <c r="X366" s="333"/>
      <c r="Y366" s="333"/>
      <c r="Z366" s="333"/>
      <c r="AA366" s="333"/>
      <c r="AB366" s="333"/>
      <c r="AC366" s="333"/>
      <c r="AD366" s="333"/>
      <c r="AE366" s="333"/>
      <c r="AF366" s="148">
        <v>1</v>
      </c>
      <c r="AG366" s="336"/>
      <c r="AH366" s="336"/>
      <c r="AI366" s="336"/>
      <c r="AJ366" s="336"/>
      <c r="AK366" s="336"/>
      <c r="AL366" s="336"/>
      <c r="AM366" s="336"/>
      <c r="AN366" s="336"/>
      <c r="AO366" s="336"/>
      <c r="AP366" s="336"/>
      <c r="AQ366" s="336"/>
      <c r="AR366" s="336"/>
      <c r="AS366" s="336"/>
      <c r="AT366" s="336"/>
    </row>
    <row r="367" spans="1:46" ht="57" customHeight="1">
      <c r="A367" s="332" t="s">
        <v>2980</v>
      </c>
      <c r="B367" s="332" t="s">
        <v>2981</v>
      </c>
      <c r="C367" s="332" t="s">
        <v>2981</v>
      </c>
      <c r="D367" s="332" t="s">
        <v>2981</v>
      </c>
      <c r="E367" s="332" t="s">
        <v>2981</v>
      </c>
      <c r="F367" s="332" t="s">
        <v>2981</v>
      </c>
      <c r="G367" s="332" t="s">
        <v>2981</v>
      </c>
      <c r="H367" s="332" t="s">
        <v>2981</v>
      </c>
      <c r="I367" s="332" t="s">
        <v>2981</v>
      </c>
      <c r="J367" s="332" t="s">
        <v>2981</v>
      </c>
      <c r="K367" s="332" t="s">
        <v>2981</v>
      </c>
      <c r="L367" s="332" t="s">
        <v>2981</v>
      </c>
      <c r="M367" s="332" t="s">
        <v>2981</v>
      </c>
      <c r="N367" s="332" t="s">
        <v>2981</v>
      </c>
      <c r="O367" s="332" t="s">
        <v>2981</v>
      </c>
      <c r="P367" s="332" t="s">
        <v>2981</v>
      </c>
      <c r="Q367" s="148">
        <v>1</v>
      </c>
      <c r="R367" s="333"/>
      <c r="S367" s="333"/>
      <c r="T367" s="333"/>
      <c r="U367" s="333"/>
      <c r="V367" s="333"/>
      <c r="W367" s="333"/>
      <c r="X367" s="333"/>
      <c r="Y367" s="333"/>
      <c r="Z367" s="333"/>
      <c r="AA367" s="333"/>
      <c r="AB367" s="333"/>
      <c r="AC367" s="333"/>
      <c r="AD367" s="333"/>
      <c r="AE367" s="333"/>
      <c r="AF367" s="148">
        <v>1</v>
      </c>
      <c r="AG367" s="336"/>
      <c r="AH367" s="336"/>
      <c r="AI367" s="336"/>
      <c r="AJ367" s="336"/>
      <c r="AK367" s="336"/>
      <c r="AL367" s="336"/>
      <c r="AM367" s="336"/>
      <c r="AN367" s="336"/>
      <c r="AO367" s="336"/>
      <c r="AP367" s="336"/>
      <c r="AQ367" s="336"/>
      <c r="AR367" s="336"/>
      <c r="AS367" s="336"/>
      <c r="AT367" s="336"/>
    </row>
    <row r="368" spans="1:46" ht="66" customHeight="1">
      <c r="A368" s="332" t="s">
        <v>2982</v>
      </c>
      <c r="B368" s="332" t="s">
        <v>2983</v>
      </c>
      <c r="C368" s="332" t="s">
        <v>2983</v>
      </c>
      <c r="D368" s="332" t="s">
        <v>2983</v>
      </c>
      <c r="E368" s="332" t="s">
        <v>2983</v>
      </c>
      <c r="F368" s="332" t="s">
        <v>2983</v>
      </c>
      <c r="G368" s="332" t="s">
        <v>2983</v>
      </c>
      <c r="H368" s="332" t="s">
        <v>2983</v>
      </c>
      <c r="I368" s="332" t="s">
        <v>2983</v>
      </c>
      <c r="J368" s="332" t="s">
        <v>2983</v>
      </c>
      <c r="K368" s="332" t="s">
        <v>2983</v>
      </c>
      <c r="L368" s="332" t="s">
        <v>2983</v>
      </c>
      <c r="M368" s="332" t="s">
        <v>2983</v>
      </c>
      <c r="N368" s="332" t="s">
        <v>2983</v>
      </c>
      <c r="O368" s="332" t="s">
        <v>2983</v>
      </c>
      <c r="P368" s="332" t="s">
        <v>2983</v>
      </c>
      <c r="Q368" s="148">
        <v>1</v>
      </c>
      <c r="R368" s="333"/>
      <c r="S368" s="333"/>
      <c r="T368" s="333"/>
      <c r="U368" s="333"/>
      <c r="V368" s="333"/>
      <c r="W368" s="333"/>
      <c r="X368" s="333"/>
      <c r="Y368" s="333"/>
      <c r="Z368" s="333"/>
      <c r="AA368" s="333"/>
      <c r="AB368" s="333"/>
      <c r="AC368" s="333"/>
      <c r="AD368" s="333"/>
      <c r="AE368" s="333"/>
      <c r="AF368" s="148">
        <v>1</v>
      </c>
      <c r="AG368" s="336"/>
      <c r="AH368" s="336"/>
      <c r="AI368" s="336"/>
      <c r="AJ368" s="336"/>
      <c r="AK368" s="336"/>
      <c r="AL368" s="336"/>
      <c r="AM368" s="336"/>
      <c r="AN368" s="336"/>
      <c r="AO368" s="336"/>
      <c r="AP368" s="336"/>
      <c r="AQ368" s="336"/>
      <c r="AR368" s="336"/>
      <c r="AS368" s="336"/>
      <c r="AT368" s="336"/>
    </row>
    <row r="369" spans="1:46" ht="48" customHeight="1">
      <c r="A369" s="332" t="s">
        <v>2984</v>
      </c>
      <c r="B369" s="332" t="s">
        <v>2985</v>
      </c>
      <c r="C369" s="332" t="s">
        <v>2985</v>
      </c>
      <c r="D369" s="332" t="s">
        <v>2985</v>
      </c>
      <c r="E369" s="332" t="s">
        <v>2985</v>
      </c>
      <c r="F369" s="332" t="s">
        <v>2985</v>
      </c>
      <c r="G369" s="332" t="s">
        <v>2985</v>
      </c>
      <c r="H369" s="332" t="s">
        <v>2985</v>
      </c>
      <c r="I369" s="332" t="s">
        <v>2985</v>
      </c>
      <c r="J369" s="332" t="s">
        <v>2985</v>
      </c>
      <c r="K369" s="332" t="s">
        <v>2985</v>
      </c>
      <c r="L369" s="332" t="s">
        <v>2985</v>
      </c>
      <c r="M369" s="332" t="s">
        <v>2985</v>
      </c>
      <c r="N369" s="332" t="s">
        <v>2985</v>
      </c>
      <c r="O369" s="332" t="s">
        <v>2985</v>
      </c>
      <c r="P369" s="332" t="s">
        <v>2985</v>
      </c>
      <c r="Q369" s="148">
        <v>1</v>
      </c>
      <c r="R369" s="333"/>
      <c r="S369" s="333"/>
      <c r="T369" s="333"/>
      <c r="U369" s="333"/>
      <c r="V369" s="333"/>
      <c r="W369" s="333"/>
      <c r="X369" s="333"/>
      <c r="Y369" s="333"/>
      <c r="Z369" s="333"/>
      <c r="AA369" s="333"/>
      <c r="AB369" s="333"/>
      <c r="AC369" s="333"/>
      <c r="AD369" s="333"/>
      <c r="AE369" s="333"/>
      <c r="AF369" s="148">
        <v>1</v>
      </c>
      <c r="AG369" s="336"/>
      <c r="AH369" s="336"/>
      <c r="AI369" s="336"/>
      <c r="AJ369" s="336"/>
      <c r="AK369" s="336"/>
      <c r="AL369" s="336"/>
      <c r="AM369" s="336"/>
      <c r="AN369" s="336"/>
      <c r="AO369" s="336"/>
      <c r="AP369" s="336"/>
      <c r="AQ369" s="336"/>
      <c r="AR369" s="336"/>
      <c r="AS369" s="336"/>
      <c r="AT369" s="336"/>
    </row>
    <row r="370" spans="1:46" ht="18" customHeight="1" thickTop="1" thickBot="1">
      <c r="Q370" s="25"/>
      <c r="AF370" s="25"/>
    </row>
    <row r="371" spans="1:46" ht="18" customHeight="1" thickTop="1" thickBot="1">
      <c r="A371" s="342" t="s">
        <v>79</v>
      </c>
      <c r="B371" s="342"/>
      <c r="C371" s="342"/>
      <c r="D371" s="342"/>
      <c r="E371" s="342"/>
      <c r="F371" s="342"/>
      <c r="G371" s="342"/>
      <c r="H371" s="342"/>
      <c r="I371" s="342"/>
      <c r="J371" s="342"/>
      <c r="K371" s="342"/>
      <c r="L371" s="342"/>
      <c r="M371" s="342"/>
      <c r="N371" s="342"/>
      <c r="O371" s="342"/>
      <c r="P371" s="342"/>
      <c r="Q371" s="150" t="s">
        <v>67</v>
      </c>
      <c r="R371" s="343" t="s">
        <v>68</v>
      </c>
      <c r="S371" s="343"/>
      <c r="T371" s="343"/>
      <c r="U371" s="343"/>
      <c r="V371" s="343"/>
      <c r="W371" s="343"/>
      <c r="X371" s="343"/>
      <c r="Y371" s="343"/>
      <c r="Z371" s="343"/>
      <c r="AA371" s="343"/>
      <c r="AB371" s="343"/>
      <c r="AC371" s="343"/>
      <c r="AD371" s="343"/>
      <c r="AE371" s="343"/>
      <c r="AF371" s="151" t="s">
        <v>67</v>
      </c>
      <c r="AG371" s="344" t="s">
        <v>8</v>
      </c>
      <c r="AH371" s="344"/>
      <c r="AI371" s="344"/>
      <c r="AJ371" s="344"/>
      <c r="AK371" s="344"/>
      <c r="AL371" s="344"/>
      <c r="AM371" s="344"/>
      <c r="AN371" s="344"/>
      <c r="AO371" s="344"/>
      <c r="AP371" s="344"/>
      <c r="AQ371" s="344"/>
      <c r="AR371" s="344"/>
      <c r="AS371" s="344"/>
      <c r="AT371" s="344"/>
    </row>
    <row r="372" spans="1:46" ht="37.5" customHeight="1">
      <c r="A372" s="332" t="s">
        <v>2986</v>
      </c>
      <c r="B372" s="332" t="s">
        <v>2987</v>
      </c>
      <c r="C372" s="332" t="s">
        <v>2987</v>
      </c>
      <c r="D372" s="332" t="s">
        <v>2987</v>
      </c>
      <c r="E372" s="332" t="s">
        <v>2987</v>
      </c>
      <c r="F372" s="332" t="s">
        <v>2987</v>
      </c>
      <c r="G372" s="332" t="s">
        <v>2987</v>
      </c>
      <c r="H372" s="332" t="s">
        <v>2987</v>
      </c>
      <c r="I372" s="332" t="s">
        <v>2987</v>
      </c>
      <c r="J372" s="332" t="s">
        <v>2987</v>
      </c>
      <c r="K372" s="332" t="s">
        <v>2987</v>
      </c>
      <c r="L372" s="332" t="s">
        <v>2987</v>
      </c>
      <c r="M372" s="332" t="s">
        <v>2987</v>
      </c>
      <c r="N372" s="332" t="s">
        <v>2987</v>
      </c>
      <c r="O372" s="332" t="s">
        <v>2987</v>
      </c>
      <c r="P372" s="332" t="s">
        <v>2987</v>
      </c>
      <c r="Q372" s="148">
        <v>2</v>
      </c>
      <c r="R372" s="333"/>
      <c r="S372" s="333"/>
      <c r="T372" s="333"/>
      <c r="U372" s="333"/>
      <c r="V372" s="333"/>
      <c r="W372" s="333"/>
      <c r="X372" s="333"/>
      <c r="Y372" s="333"/>
      <c r="Z372" s="333"/>
      <c r="AA372" s="333"/>
      <c r="AB372" s="333"/>
      <c r="AC372" s="333"/>
      <c r="AD372" s="333"/>
      <c r="AE372" s="333"/>
      <c r="AF372" s="148">
        <v>2</v>
      </c>
      <c r="AG372" s="333"/>
      <c r="AH372" s="333"/>
      <c r="AI372" s="333"/>
      <c r="AJ372" s="333"/>
      <c r="AK372" s="333"/>
      <c r="AL372" s="333"/>
      <c r="AM372" s="333"/>
      <c r="AN372" s="333"/>
      <c r="AO372" s="333"/>
      <c r="AP372" s="333"/>
      <c r="AQ372" s="333"/>
      <c r="AR372" s="333"/>
      <c r="AS372" s="333"/>
      <c r="AT372" s="333"/>
    </row>
    <row r="373" spans="1:46" ht="37.5" customHeight="1">
      <c r="A373" s="332" t="s">
        <v>971</v>
      </c>
      <c r="B373" s="332" t="s">
        <v>2988</v>
      </c>
      <c r="C373" s="332" t="s">
        <v>2988</v>
      </c>
      <c r="D373" s="332" t="s">
        <v>2988</v>
      </c>
      <c r="E373" s="332" t="s">
        <v>2988</v>
      </c>
      <c r="F373" s="332" t="s">
        <v>2988</v>
      </c>
      <c r="G373" s="332" t="s">
        <v>2988</v>
      </c>
      <c r="H373" s="332" t="s">
        <v>2988</v>
      </c>
      <c r="I373" s="332" t="s">
        <v>2988</v>
      </c>
      <c r="J373" s="332" t="s">
        <v>2988</v>
      </c>
      <c r="K373" s="332" t="s">
        <v>2988</v>
      </c>
      <c r="L373" s="332" t="s">
        <v>2988</v>
      </c>
      <c r="M373" s="332" t="s">
        <v>2988</v>
      </c>
      <c r="N373" s="332" t="s">
        <v>2988</v>
      </c>
      <c r="O373" s="332" t="s">
        <v>2988</v>
      </c>
      <c r="P373" s="332" t="s">
        <v>2988</v>
      </c>
      <c r="Q373" s="148">
        <v>2</v>
      </c>
      <c r="R373" s="333"/>
      <c r="S373" s="333"/>
      <c r="T373" s="333"/>
      <c r="U373" s="333"/>
      <c r="V373" s="333"/>
      <c r="W373" s="333"/>
      <c r="X373" s="333"/>
      <c r="Y373" s="333"/>
      <c r="Z373" s="333"/>
      <c r="AA373" s="333"/>
      <c r="AB373" s="333"/>
      <c r="AC373" s="333"/>
      <c r="AD373" s="333"/>
      <c r="AE373" s="333"/>
      <c r="AF373" s="148">
        <v>2</v>
      </c>
      <c r="AG373" s="340"/>
      <c r="AH373" s="340"/>
      <c r="AI373" s="340"/>
      <c r="AJ373" s="340"/>
      <c r="AK373" s="340"/>
      <c r="AL373" s="340"/>
      <c r="AM373" s="340"/>
      <c r="AN373" s="340"/>
      <c r="AO373" s="340"/>
      <c r="AP373" s="340"/>
      <c r="AQ373" s="340"/>
      <c r="AR373" s="340"/>
      <c r="AS373" s="340"/>
      <c r="AT373" s="340"/>
    </row>
    <row r="374" spans="1:46" ht="52.5" customHeight="1">
      <c r="A374" s="332" t="s">
        <v>973</v>
      </c>
      <c r="B374" s="332" t="s">
        <v>2989</v>
      </c>
      <c r="C374" s="332" t="s">
        <v>2989</v>
      </c>
      <c r="D374" s="332" t="s">
        <v>2989</v>
      </c>
      <c r="E374" s="332" t="s">
        <v>2989</v>
      </c>
      <c r="F374" s="332" t="s">
        <v>2989</v>
      </c>
      <c r="G374" s="332" t="s">
        <v>2989</v>
      </c>
      <c r="H374" s="332" t="s">
        <v>2989</v>
      </c>
      <c r="I374" s="332" t="s">
        <v>2989</v>
      </c>
      <c r="J374" s="332" t="s">
        <v>2989</v>
      </c>
      <c r="K374" s="332" t="s">
        <v>2989</v>
      </c>
      <c r="L374" s="332" t="s">
        <v>2989</v>
      </c>
      <c r="M374" s="332" t="s">
        <v>2989</v>
      </c>
      <c r="N374" s="332" t="s">
        <v>2989</v>
      </c>
      <c r="O374" s="332" t="s">
        <v>2989</v>
      </c>
      <c r="P374" s="332" t="s">
        <v>2989</v>
      </c>
      <c r="Q374" s="148">
        <v>2</v>
      </c>
      <c r="R374" s="333"/>
      <c r="S374" s="333"/>
      <c r="T374" s="333"/>
      <c r="U374" s="333"/>
      <c r="V374" s="333"/>
      <c r="W374" s="333"/>
      <c r="X374" s="333"/>
      <c r="Y374" s="333"/>
      <c r="Z374" s="333"/>
      <c r="AA374" s="333"/>
      <c r="AB374" s="333"/>
      <c r="AC374" s="333"/>
      <c r="AD374" s="333"/>
      <c r="AE374" s="333"/>
      <c r="AF374" s="148">
        <v>2</v>
      </c>
      <c r="AG374" s="333"/>
      <c r="AH374" s="333"/>
      <c r="AI374" s="333"/>
      <c r="AJ374" s="333"/>
      <c r="AK374" s="333"/>
      <c r="AL374" s="333"/>
      <c r="AM374" s="333"/>
      <c r="AN374" s="333"/>
      <c r="AO374" s="333"/>
      <c r="AP374" s="333"/>
      <c r="AQ374" s="333"/>
      <c r="AR374" s="333"/>
      <c r="AS374" s="333"/>
      <c r="AT374" s="333"/>
    </row>
    <row r="375" spans="1:46" ht="132" customHeight="1">
      <c r="A375" s="332" t="s">
        <v>975</v>
      </c>
      <c r="B375" s="332" t="s">
        <v>2990</v>
      </c>
      <c r="C375" s="332" t="s">
        <v>2990</v>
      </c>
      <c r="D375" s="332" t="s">
        <v>2990</v>
      </c>
      <c r="E375" s="332" t="s">
        <v>2990</v>
      </c>
      <c r="F375" s="332" t="s">
        <v>2990</v>
      </c>
      <c r="G375" s="332" t="s">
        <v>2990</v>
      </c>
      <c r="H375" s="332" t="s">
        <v>2990</v>
      </c>
      <c r="I375" s="332" t="s">
        <v>2990</v>
      </c>
      <c r="J375" s="332" t="s">
        <v>2990</v>
      </c>
      <c r="K375" s="332" t="s">
        <v>2990</v>
      </c>
      <c r="L375" s="332" t="s">
        <v>2990</v>
      </c>
      <c r="M375" s="332" t="s">
        <v>2990</v>
      </c>
      <c r="N375" s="332" t="s">
        <v>2990</v>
      </c>
      <c r="O375" s="332" t="s">
        <v>2990</v>
      </c>
      <c r="P375" s="332" t="s">
        <v>2990</v>
      </c>
      <c r="Q375" s="148">
        <v>1</v>
      </c>
      <c r="R375" s="273" t="s">
        <v>2991</v>
      </c>
      <c r="S375" s="274"/>
      <c r="T375" s="274"/>
      <c r="U375" s="274"/>
      <c r="V375" s="274"/>
      <c r="W375" s="274"/>
      <c r="X375" s="274"/>
      <c r="Y375" s="274"/>
      <c r="Z375" s="274"/>
      <c r="AA375" s="274"/>
      <c r="AB375" s="274"/>
      <c r="AC375" s="274"/>
      <c r="AD375" s="274"/>
      <c r="AE375" s="275"/>
      <c r="AF375" s="148">
        <v>1</v>
      </c>
      <c r="AG375" s="273" t="s">
        <v>2991</v>
      </c>
      <c r="AH375" s="274"/>
      <c r="AI375" s="274"/>
      <c r="AJ375" s="274"/>
      <c r="AK375" s="274"/>
      <c r="AL375" s="274"/>
      <c r="AM375" s="274"/>
      <c r="AN375" s="274"/>
      <c r="AO375" s="274"/>
      <c r="AP375" s="274"/>
      <c r="AQ375" s="274"/>
      <c r="AR375" s="274"/>
      <c r="AS375" s="274"/>
      <c r="AT375" s="275"/>
    </row>
    <row r="376" spans="1:46" ht="63" customHeight="1">
      <c r="A376" s="332" t="s">
        <v>2992</v>
      </c>
      <c r="B376" s="332" t="s">
        <v>2993</v>
      </c>
      <c r="C376" s="332" t="s">
        <v>2993</v>
      </c>
      <c r="D376" s="332" t="s">
        <v>2993</v>
      </c>
      <c r="E376" s="332" t="s">
        <v>2993</v>
      </c>
      <c r="F376" s="332" t="s">
        <v>2993</v>
      </c>
      <c r="G376" s="332" t="s">
        <v>2993</v>
      </c>
      <c r="H376" s="332" t="s">
        <v>2993</v>
      </c>
      <c r="I376" s="332" t="s">
        <v>2993</v>
      </c>
      <c r="J376" s="332" t="s">
        <v>2993</v>
      </c>
      <c r="K376" s="332" t="s">
        <v>2993</v>
      </c>
      <c r="L376" s="332" t="s">
        <v>2993</v>
      </c>
      <c r="M376" s="332" t="s">
        <v>2993</v>
      </c>
      <c r="N376" s="332" t="s">
        <v>2993</v>
      </c>
      <c r="O376" s="332" t="s">
        <v>2993</v>
      </c>
      <c r="P376" s="332" t="s">
        <v>2993</v>
      </c>
      <c r="Q376" s="148">
        <v>2</v>
      </c>
      <c r="R376" s="333"/>
      <c r="S376" s="333"/>
      <c r="T376" s="333"/>
      <c r="U376" s="333"/>
      <c r="V376" s="333"/>
      <c r="W376" s="333"/>
      <c r="X376" s="333"/>
      <c r="Y376" s="333"/>
      <c r="Z376" s="333"/>
      <c r="AA376" s="333"/>
      <c r="AB376" s="333"/>
      <c r="AC376" s="333"/>
      <c r="AD376" s="333"/>
      <c r="AE376" s="333"/>
      <c r="AF376" s="148">
        <v>2</v>
      </c>
      <c r="AG376" s="333"/>
      <c r="AH376" s="333"/>
      <c r="AI376" s="333"/>
      <c r="AJ376" s="333"/>
      <c r="AK376" s="333"/>
      <c r="AL376" s="333"/>
      <c r="AM376" s="333"/>
      <c r="AN376" s="333"/>
      <c r="AO376" s="333"/>
      <c r="AP376" s="333"/>
      <c r="AQ376" s="333"/>
      <c r="AR376" s="333"/>
      <c r="AS376" s="333"/>
      <c r="AT376" s="333"/>
    </row>
    <row r="378" spans="1:46" ht="48" customHeight="1">
      <c r="A378" s="266" t="s">
        <v>2994</v>
      </c>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75"/>
      <c r="AG378" s="263" t="s">
        <v>64</v>
      </c>
      <c r="AH378" s="263"/>
      <c r="AI378" s="263"/>
      <c r="AJ378" s="263"/>
      <c r="AK378">
        <f>(('Artículo 135 (resumen PI)'!C22*0.8+'Artículo 135 (resumen PI)'!F22*0.2)+('Artículo 135 (resumen PNT)'!C22*0.8+'Artículo 135 (resumen PNT)'!F22*0.2))/2</f>
        <v>99.999999999999986</v>
      </c>
    </row>
    <row r="379" spans="1:46" ht="18" customHeight="1">
      <c r="A379" s="224"/>
      <c r="B379" s="224"/>
      <c r="C379" s="224"/>
      <c r="D379" s="224"/>
      <c r="E379" s="224"/>
      <c r="F379" s="224"/>
      <c r="G379" s="224"/>
      <c r="H379" s="224"/>
      <c r="I379" s="224"/>
      <c r="J379" s="224"/>
      <c r="K379" s="224"/>
      <c r="L379" s="224"/>
      <c r="M379" s="224"/>
      <c r="N379" s="224"/>
      <c r="O379" s="224"/>
      <c r="P379" s="224"/>
      <c r="Q379" s="225"/>
      <c r="R379" s="224"/>
      <c r="S379" s="224"/>
      <c r="T379" s="224"/>
      <c r="U379" s="224"/>
      <c r="V379" s="224"/>
      <c r="W379" s="224"/>
      <c r="X379" s="224"/>
      <c r="Y379" s="224"/>
      <c r="Z379" s="224"/>
      <c r="AA379" s="224"/>
      <c r="AB379" s="224"/>
      <c r="AC379" s="224"/>
      <c r="AD379" s="224"/>
      <c r="AE379" s="224"/>
      <c r="AF379" s="225"/>
      <c r="AG379" s="224"/>
      <c r="AH379" s="224"/>
      <c r="AI379" s="224"/>
      <c r="AJ379" s="224"/>
      <c r="AK379" s="224"/>
      <c r="AL379" s="224"/>
      <c r="AM379" s="224"/>
      <c r="AN379" s="224"/>
      <c r="AO379" s="224"/>
      <c r="AP379" s="224"/>
      <c r="AQ379" s="224"/>
      <c r="AR379" s="224"/>
      <c r="AS379" s="224"/>
      <c r="AT379" s="224"/>
    </row>
    <row r="380" spans="1:46" ht="15.75">
      <c r="A380" s="64" t="s">
        <v>65</v>
      </c>
      <c r="B380" s="80"/>
      <c r="C380" s="80"/>
      <c r="D380" s="80"/>
      <c r="E380" s="80"/>
      <c r="F380" s="80"/>
      <c r="G380" s="80"/>
      <c r="H380" s="80"/>
      <c r="I380" s="80"/>
      <c r="J380" s="80"/>
      <c r="K380" s="80"/>
      <c r="L380" s="80"/>
      <c r="M380" s="80"/>
      <c r="N380" s="80"/>
      <c r="O380" s="80"/>
      <c r="P380" s="80"/>
      <c r="Q380" s="23"/>
      <c r="R380" s="80"/>
      <c r="S380" s="80"/>
      <c r="T380" s="80"/>
      <c r="U380" s="80"/>
      <c r="V380" s="80"/>
      <c r="W380" s="80"/>
      <c r="X380" s="80"/>
      <c r="Y380" s="80"/>
      <c r="Z380" s="80"/>
      <c r="AA380" s="80"/>
      <c r="AB380" s="80"/>
      <c r="AC380" s="80"/>
      <c r="AD380" s="80"/>
      <c r="AE380" s="80"/>
      <c r="AF380" s="23"/>
      <c r="AG380" s="80"/>
      <c r="AH380" s="80"/>
      <c r="AI380" s="80"/>
      <c r="AJ380" s="80"/>
      <c r="AK380" s="80"/>
      <c r="AL380" s="80"/>
      <c r="AM380" s="80"/>
      <c r="AN380" s="80"/>
      <c r="AO380" s="80"/>
      <c r="AP380" s="80"/>
      <c r="AQ380" s="80"/>
      <c r="AR380" s="80"/>
      <c r="AS380" s="80"/>
      <c r="AT380" s="80"/>
    </row>
    <row r="382" spans="1:46" ht="69" customHeight="1" thickBot="1">
      <c r="A382" s="347" t="s">
        <v>2995</v>
      </c>
      <c r="B382" s="347"/>
      <c r="C382" s="347"/>
      <c r="D382" s="347"/>
      <c r="E382" s="347"/>
      <c r="F382" s="347"/>
      <c r="G382" s="347"/>
      <c r="H382" s="347"/>
      <c r="I382" s="347"/>
      <c r="J382" s="347"/>
      <c r="K382" s="347"/>
      <c r="L382" s="347"/>
      <c r="M382" s="347"/>
      <c r="N382" s="347"/>
      <c r="O382" s="347"/>
      <c r="P382" s="347"/>
      <c r="Q382" s="347"/>
      <c r="V382" s="335"/>
      <c r="W382" s="335"/>
      <c r="X382" s="335"/>
      <c r="Y382" s="335"/>
      <c r="Z382" s="335"/>
      <c r="AA382" s="335"/>
      <c r="AB382" s="335"/>
      <c r="AC382" s="335"/>
      <c r="AD382" s="335"/>
      <c r="AE382" s="335"/>
      <c r="AF382" s="75"/>
      <c r="AK382" s="335"/>
      <c r="AL382" s="335"/>
      <c r="AM382" s="335"/>
      <c r="AN382" s="335"/>
      <c r="AO382" s="335"/>
      <c r="AP382" s="335"/>
      <c r="AQ382" s="335"/>
      <c r="AR382" s="335"/>
      <c r="AS382" s="335"/>
      <c r="AT382" s="335"/>
    </row>
    <row r="383" spans="1:46" ht="18" customHeight="1" thickTop="1" thickBot="1">
      <c r="A383" s="329" t="s">
        <v>44</v>
      </c>
      <c r="B383" s="329"/>
      <c r="C383" s="329"/>
      <c r="D383" s="329"/>
      <c r="E383" s="329"/>
      <c r="F383" s="329"/>
      <c r="G383" s="329"/>
      <c r="H383" s="329"/>
      <c r="I383" s="329"/>
      <c r="J383" s="329"/>
      <c r="K383" s="329"/>
      <c r="L383" s="329"/>
      <c r="M383" s="329"/>
      <c r="N383" s="329"/>
      <c r="O383" s="329"/>
      <c r="P383" s="329"/>
      <c r="Q383" s="146" t="s">
        <v>67</v>
      </c>
      <c r="R383" s="330" t="s">
        <v>68</v>
      </c>
      <c r="S383" s="330"/>
      <c r="T383" s="330"/>
      <c r="U383" s="330"/>
      <c r="V383" s="330"/>
      <c r="W383" s="330"/>
      <c r="X383" s="330"/>
      <c r="Y383" s="330"/>
      <c r="Z383" s="330"/>
      <c r="AA383" s="330"/>
      <c r="AB383" s="330"/>
      <c r="AC383" s="330"/>
      <c r="AD383" s="330"/>
      <c r="AE383" s="330"/>
      <c r="AF383" s="147" t="s">
        <v>67</v>
      </c>
      <c r="AG383" s="331" t="s">
        <v>8</v>
      </c>
      <c r="AH383" s="331"/>
      <c r="AI383" s="331"/>
      <c r="AJ383" s="331"/>
      <c r="AK383" s="331"/>
      <c r="AL383" s="331"/>
      <c r="AM383" s="331"/>
      <c r="AN383" s="331"/>
      <c r="AO383" s="331"/>
      <c r="AP383" s="331"/>
      <c r="AQ383" s="331"/>
      <c r="AR383" s="331"/>
      <c r="AS383" s="331"/>
      <c r="AT383" s="331"/>
    </row>
    <row r="384" spans="1:46" ht="48" customHeight="1">
      <c r="A384" s="332" t="s">
        <v>960</v>
      </c>
      <c r="B384" s="332" t="s">
        <v>980</v>
      </c>
      <c r="C384" s="332" t="s">
        <v>980</v>
      </c>
      <c r="D384" s="332" t="s">
        <v>980</v>
      </c>
      <c r="E384" s="332" t="s">
        <v>980</v>
      </c>
      <c r="F384" s="332" t="s">
        <v>980</v>
      </c>
      <c r="G384" s="332" t="s">
        <v>980</v>
      </c>
      <c r="H384" s="332" t="s">
        <v>980</v>
      </c>
      <c r="I384" s="332" t="s">
        <v>980</v>
      </c>
      <c r="J384" s="332" t="s">
        <v>980</v>
      </c>
      <c r="K384" s="332" t="s">
        <v>980</v>
      </c>
      <c r="L384" s="332" t="s">
        <v>980</v>
      </c>
      <c r="M384" s="332" t="s">
        <v>980</v>
      </c>
      <c r="N384" s="332" t="s">
        <v>980</v>
      </c>
      <c r="O384" s="332" t="s">
        <v>980</v>
      </c>
      <c r="P384" s="332" t="s">
        <v>980</v>
      </c>
      <c r="Q384" s="148">
        <v>2</v>
      </c>
      <c r="R384" s="333"/>
      <c r="S384" s="333"/>
      <c r="T384" s="333"/>
      <c r="U384" s="333"/>
      <c r="V384" s="333"/>
      <c r="W384" s="333"/>
      <c r="X384" s="333"/>
      <c r="Y384" s="333"/>
      <c r="Z384" s="333"/>
      <c r="AA384" s="333"/>
      <c r="AB384" s="333"/>
      <c r="AC384" s="333"/>
      <c r="AD384" s="333"/>
      <c r="AE384" s="333"/>
      <c r="AF384" s="148">
        <v>2</v>
      </c>
      <c r="AG384" s="333"/>
      <c r="AH384" s="333"/>
      <c r="AI384" s="333"/>
      <c r="AJ384" s="333"/>
      <c r="AK384" s="333"/>
      <c r="AL384" s="333"/>
      <c r="AM384" s="333"/>
      <c r="AN384" s="333"/>
      <c r="AO384" s="333"/>
      <c r="AP384" s="333"/>
      <c r="AQ384" s="333"/>
      <c r="AR384" s="333"/>
      <c r="AS384" s="333"/>
      <c r="AT384" s="333"/>
    </row>
    <row r="385" spans="1:46" ht="52.5" customHeight="1">
      <c r="A385" s="332" t="s">
        <v>961</v>
      </c>
      <c r="B385" s="332" t="s">
        <v>981</v>
      </c>
      <c r="C385" s="332" t="s">
        <v>981</v>
      </c>
      <c r="D385" s="332" t="s">
        <v>981</v>
      </c>
      <c r="E385" s="332" t="s">
        <v>981</v>
      </c>
      <c r="F385" s="332" t="s">
        <v>981</v>
      </c>
      <c r="G385" s="332" t="s">
        <v>981</v>
      </c>
      <c r="H385" s="332" t="s">
        <v>981</v>
      </c>
      <c r="I385" s="332" t="s">
        <v>981</v>
      </c>
      <c r="J385" s="332" t="s">
        <v>981</v>
      </c>
      <c r="K385" s="332" t="s">
        <v>981</v>
      </c>
      <c r="L385" s="332" t="s">
        <v>981</v>
      </c>
      <c r="M385" s="332" t="s">
        <v>981</v>
      </c>
      <c r="N385" s="332" t="s">
        <v>981</v>
      </c>
      <c r="O385" s="332" t="s">
        <v>981</v>
      </c>
      <c r="P385" s="332" t="s">
        <v>981</v>
      </c>
      <c r="Q385" s="148">
        <v>2</v>
      </c>
      <c r="R385" s="333"/>
      <c r="S385" s="333"/>
      <c r="T385" s="333"/>
      <c r="U385" s="333"/>
      <c r="V385" s="333"/>
      <c r="W385" s="333"/>
      <c r="X385" s="333"/>
      <c r="Y385" s="333"/>
      <c r="Z385" s="333"/>
      <c r="AA385" s="333"/>
      <c r="AB385" s="333"/>
      <c r="AC385" s="333"/>
      <c r="AD385" s="333"/>
      <c r="AE385" s="333"/>
      <c r="AF385" s="148">
        <v>2</v>
      </c>
      <c r="AG385" s="340"/>
      <c r="AH385" s="340"/>
      <c r="AI385" s="340"/>
      <c r="AJ385" s="340"/>
      <c r="AK385" s="340"/>
      <c r="AL385" s="340"/>
      <c r="AM385" s="340"/>
      <c r="AN385" s="340"/>
      <c r="AO385" s="340"/>
      <c r="AP385" s="340"/>
      <c r="AQ385" s="340"/>
      <c r="AR385" s="340"/>
      <c r="AS385" s="340"/>
      <c r="AT385" s="340"/>
    </row>
    <row r="386" spans="1:46" ht="51.75" customHeight="1">
      <c r="A386" s="332" t="s">
        <v>2996</v>
      </c>
      <c r="B386" s="332" t="s">
        <v>2997</v>
      </c>
      <c r="C386" s="332" t="s">
        <v>2997</v>
      </c>
      <c r="D386" s="332" t="s">
        <v>2997</v>
      </c>
      <c r="E386" s="332" t="s">
        <v>2997</v>
      </c>
      <c r="F386" s="332" t="s">
        <v>2997</v>
      </c>
      <c r="G386" s="332" t="s">
        <v>2997</v>
      </c>
      <c r="H386" s="332" t="s">
        <v>2997</v>
      </c>
      <c r="I386" s="332" t="s">
        <v>2997</v>
      </c>
      <c r="J386" s="332" t="s">
        <v>2997</v>
      </c>
      <c r="K386" s="332" t="s">
        <v>2997</v>
      </c>
      <c r="L386" s="332" t="s">
        <v>2997</v>
      </c>
      <c r="M386" s="332" t="s">
        <v>2997</v>
      </c>
      <c r="N386" s="332" t="s">
        <v>2997</v>
      </c>
      <c r="O386" s="332" t="s">
        <v>2997</v>
      </c>
      <c r="P386" s="332" t="s">
        <v>2997</v>
      </c>
      <c r="Q386" s="148">
        <v>2</v>
      </c>
      <c r="R386" s="333"/>
      <c r="S386" s="333"/>
      <c r="T386" s="333"/>
      <c r="U386" s="333"/>
      <c r="V386" s="333"/>
      <c r="W386" s="333"/>
      <c r="X386" s="333"/>
      <c r="Y386" s="333"/>
      <c r="Z386" s="333"/>
      <c r="AA386" s="333"/>
      <c r="AB386" s="333"/>
      <c r="AC386" s="333"/>
      <c r="AD386" s="333"/>
      <c r="AE386" s="333"/>
      <c r="AF386" s="148">
        <v>2</v>
      </c>
      <c r="AG386" s="336"/>
      <c r="AH386" s="336"/>
      <c r="AI386" s="336"/>
      <c r="AJ386" s="336"/>
      <c r="AK386" s="336"/>
      <c r="AL386" s="336"/>
      <c r="AM386" s="336"/>
      <c r="AN386" s="336"/>
      <c r="AO386" s="336"/>
      <c r="AP386" s="336"/>
      <c r="AQ386" s="336"/>
      <c r="AR386" s="336"/>
      <c r="AS386" s="336"/>
      <c r="AT386" s="336"/>
    </row>
    <row r="387" spans="1:46" ht="67.349999999999994" customHeight="1">
      <c r="A387" s="332" t="s">
        <v>2998</v>
      </c>
      <c r="B387" s="332" t="s">
        <v>2999</v>
      </c>
      <c r="C387" s="332" t="s">
        <v>2999</v>
      </c>
      <c r="D387" s="332" t="s">
        <v>2999</v>
      </c>
      <c r="E387" s="332" t="s">
        <v>2999</v>
      </c>
      <c r="F387" s="332" t="s">
        <v>2999</v>
      </c>
      <c r="G387" s="332" t="s">
        <v>2999</v>
      </c>
      <c r="H387" s="332" t="s">
        <v>2999</v>
      </c>
      <c r="I387" s="332" t="s">
        <v>2999</v>
      </c>
      <c r="J387" s="332" t="s">
        <v>2999</v>
      </c>
      <c r="K387" s="332" t="s">
        <v>2999</v>
      </c>
      <c r="L387" s="332" t="s">
        <v>2999</v>
      </c>
      <c r="M387" s="332" t="s">
        <v>2999</v>
      </c>
      <c r="N387" s="332" t="s">
        <v>2999</v>
      </c>
      <c r="O387" s="332" t="s">
        <v>2999</v>
      </c>
      <c r="P387" s="332" t="s">
        <v>2999</v>
      </c>
      <c r="Q387" s="148">
        <v>2</v>
      </c>
      <c r="R387" s="333"/>
      <c r="S387" s="333"/>
      <c r="T387" s="333"/>
      <c r="U387" s="333"/>
      <c r="V387" s="333"/>
      <c r="W387" s="333"/>
      <c r="X387" s="333"/>
      <c r="Y387" s="333"/>
      <c r="Z387" s="333"/>
      <c r="AA387" s="333"/>
      <c r="AB387" s="333"/>
      <c r="AC387" s="333"/>
      <c r="AD387" s="333"/>
      <c r="AE387" s="333"/>
      <c r="AF387" s="148">
        <v>2</v>
      </c>
      <c r="AG387" s="336"/>
      <c r="AH387" s="336"/>
      <c r="AI387" s="336"/>
      <c r="AJ387" s="336"/>
      <c r="AK387" s="336"/>
      <c r="AL387" s="336"/>
      <c r="AM387" s="336"/>
      <c r="AN387" s="336"/>
      <c r="AO387" s="336"/>
      <c r="AP387" s="336"/>
      <c r="AQ387" s="336"/>
      <c r="AR387" s="336"/>
      <c r="AS387" s="336"/>
      <c r="AT387" s="336"/>
    </row>
    <row r="388" spans="1:46" ht="51.75" customHeight="1">
      <c r="A388" s="332" t="s">
        <v>3000</v>
      </c>
      <c r="B388" s="332" t="s">
        <v>3001</v>
      </c>
      <c r="C388" s="332" t="s">
        <v>3001</v>
      </c>
      <c r="D388" s="332" t="s">
        <v>3001</v>
      </c>
      <c r="E388" s="332" t="s">
        <v>3001</v>
      </c>
      <c r="F388" s="332" t="s">
        <v>3001</v>
      </c>
      <c r="G388" s="332" t="s">
        <v>3001</v>
      </c>
      <c r="H388" s="332" t="s">
        <v>3001</v>
      </c>
      <c r="I388" s="332" t="s">
        <v>3001</v>
      </c>
      <c r="J388" s="332" t="s">
        <v>3001</v>
      </c>
      <c r="K388" s="332" t="s">
        <v>3001</v>
      </c>
      <c r="L388" s="332" t="s">
        <v>3001</v>
      </c>
      <c r="M388" s="332" t="s">
        <v>3001</v>
      </c>
      <c r="N388" s="332" t="s">
        <v>3001</v>
      </c>
      <c r="O388" s="332" t="s">
        <v>3001</v>
      </c>
      <c r="P388" s="332" t="s">
        <v>3001</v>
      </c>
      <c r="Q388" s="148">
        <v>2</v>
      </c>
      <c r="R388" s="333"/>
      <c r="S388" s="333"/>
      <c r="T388" s="333"/>
      <c r="U388" s="333"/>
      <c r="V388" s="333"/>
      <c r="W388" s="333"/>
      <c r="X388" s="333"/>
      <c r="Y388" s="333"/>
      <c r="Z388" s="333"/>
      <c r="AA388" s="333"/>
      <c r="AB388" s="333"/>
      <c r="AC388" s="333"/>
      <c r="AD388" s="333"/>
      <c r="AE388" s="333"/>
      <c r="AF388" s="148">
        <v>2</v>
      </c>
      <c r="AG388" s="336"/>
      <c r="AH388" s="336"/>
      <c r="AI388" s="336"/>
      <c r="AJ388" s="336"/>
      <c r="AK388" s="336"/>
      <c r="AL388" s="336"/>
      <c r="AM388" s="336"/>
      <c r="AN388" s="336"/>
      <c r="AO388" s="336"/>
      <c r="AP388" s="336"/>
      <c r="AQ388" s="336"/>
      <c r="AR388" s="336"/>
      <c r="AS388" s="336"/>
      <c r="AT388" s="336"/>
    </row>
    <row r="389" spans="1:46" ht="51" customHeight="1">
      <c r="A389" s="332" t="s">
        <v>3002</v>
      </c>
      <c r="B389" s="332" t="s">
        <v>3003</v>
      </c>
      <c r="C389" s="332" t="s">
        <v>3003</v>
      </c>
      <c r="D389" s="332" t="s">
        <v>3003</v>
      </c>
      <c r="E389" s="332" t="s">
        <v>3003</v>
      </c>
      <c r="F389" s="332" t="s">
        <v>3003</v>
      </c>
      <c r="G389" s="332" t="s">
        <v>3003</v>
      </c>
      <c r="H389" s="332" t="s">
        <v>3003</v>
      </c>
      <c r="I389" s="332" t="s">
        <v>3003</v>
      </c>
      <c r="J389" s="332" t="s">
        <v>3003</v>
      </c>
      <c r="K389" s="332" t="s">
        <v>3003</v>
      </c>
      <c r="L389" s="332" t="s">
        <v>3003</v>
      </c>
      <c r="M389" s="332" t="s">
        <v>3003</v>
      </c>
      <c r="N389" s="332" t="s">
        <v>3003</v>
      </c>
      <c r="O389" s="332" t="s">
        <v>3003</v>
      </c>
      <c r="P389" s="332" t="s">
        <v>3003</v>
      </c>
      <c r="Q389" s="148">
        <v>2</v>
      </c>
      <c r="R389" s="333"/>
      <c r="S389" s="333"/>
      <c r="T389" s="333"/>
      <c r="U389" s="333"/>
      <c r="V389" s="333"/>
      <c r="W389" s="333"/>
      <c r="X389" s="333"/>
      <c r="Y389" s="333"/>
      <c r="Z389" s="333"/>
      <c r="AA389" s="333"/>
      <c r="AB389" s="333"/>
      <c r="AC389" s="333"/>
      <c r="AD389" s="333"/>
      <c r="AE389" s="333"/>
      <c r="AF389" s="148">
        <v>2</v>
      </c>
      <c r="AG389" s="336"/>
      <c r="AH389" s="336"/>
      <c r="AI389" s="336"/>
      <c r="AJ389" s="336"/>
      <c r="AK389" s="336"/>
      <c r="AL389" s="336"/>
      <c r="AM389" s="336"/>
      <c r="AN389" s="336"/>
      <c r="AO389" s="336"/>
      <c r="AP389" s="336"/>
      <c r="AQ389" s="336"/>
      <c r="AR389" s="336"/>
      <c r="AS389" s="336"/>
      <c r="AT389" s="336"/>
    </row>
    <row r="390" spans="1:46" ht="51" customHeight="1">
      <c r="A390" s="332" t="s">
        <v>3004</v>
      </c>
      <c r="B390" s="332" t="s">
        <v>3005</v>
      </c>
      <c r="C390" s="332" t="s">
        <v>3005</v>
      </c>
      <c r="D390" s="332" t="s">
        <v>3005</v>
      </c>
      <c r="E390" s="332" t="s">
        <v>3005</v>
      </c>
      <c r="F390" s="332" t="s">
        <v>3005</v>
      </c>
      <c r="G390" s="332" t="s">
        <v>3005</v>
      </c>
      <c r="H390" s="332" t="s">
        <v>3005</v>
      </c>
      <c r="I390" s="332" t="s">
        <v>3005</v>
      </c>
      <c r="J390" s="332" t="s">
        <v>3005</v>
      </c>
      <c r="K390" s="332" t="s">
        <v>3005</v>
      </c>
      <c r="L390" s="332" t="s">
        <v>3005</v>
      </c>
      <c r="M390" s="332" t="s">
        <v>3005</v>
      </c>
      <c r="N390" s="332" t="s">
        <v>3005</v>
      </c>
      <c r="O390" s="332" t="s">
        <v>3005</v>
      </c>
      <c r="P390" s="332" t="s">
        <v>3005</v>
      </c>
      <c r="Q390" s="148">
        <v>2</v>
      </c>
      <c r="R390" s="333"/>
      <c r="S390" s="333"/>
      <c r="T390" s="333"/>
      <c r="U390" s="333"/>
      <c r="V390" s="333"/>
      <c r="W390" s="333"/>
      <c r="X390" s="333"/>
      <c r="Y390" s="333"/>
      <c r="Z390" s="333"/>
      <c r="AA390" s="333"/>
      <c r="AB390" s="333"/>
      <c r="AC390" s="333"/>
      <c r="AD390" s="333"/>
      <c r="AE390" s="333"/>
      <c r="AF390" s="148">
        <v>2</v>
      </c>
      <c r="AG390" s="336"/>
      <c r="AH390" s="336"/>
      <c r="AI390" s="336"/>
      <c r="AJ390" s="336"/>
      <c r="AK390" s="336"/>
      <c r="AL390" s="336"/>
      <c r="AM390" s="336"/>
      <c r="AN390" s="336"/>
      <c r="AO390" s="336"/>
      <c r="AP390" s="336"/>
      <c r="AQ390" s="336"/>
      <c r="AR390" s="336"/>
      <c r="AS390" s="336"/>
      <c r="AT390" s="336"/>
    </row>
    <row r="391" spans="1:46" ht="18" customHeight="1" thickTop="1" thickBot="1">
      <c r="Q391" s="25"/>
      <c r="AF391" s="25"/>
    </row>
    <row r="392" spans="1:46" ht="18.75" customHeight="1" thickTop="1" thickBot="1">
      <c r="A392" s="342" t="s">
        <v>79</v>
      </c>
      <c r="B392" s="342"/>
      <c r="C392" s="342"/>
      <c r="D392" s="342"/>
      <c r="E392" s="342"/>
      <c r="F392" s="342"/>
      <c r="G392" s="342"/>
      <c r="H392" s="342"/>
      <c r="I392" s="342"/>
      <c r="J392" s="342"/>
      <c r="K392" s="342"/>
      <c r="L392" s="342"/>
      <c r="M392" s="342"/>
      <c r="N392" s="342"/>
      <c r="O392" s="342"/>
      <c r="P392" s="342"/>
      <c r="Q392" s="150" t="s">
        <v>67</v>
      </c>
      <c r="R392" s="343" t="s">
        <v>68</v>
      </c>
      <c r="S392" s="343"/>
      <c r="T392" s="343"/>
      <c r="U392" s="343"/>
      <c r="V392" s="343"/>
      <c r="W392" s="343"/>
      <c r="X392" s="343"/>
      <c r="Y392" s="343"/>
      <c r="Z392" s="343"/>
      <c r="AA392" s="343"/>
      <c r="AB392" s="343"/>
      <c r="AC392" s="343"/>
      <c r="AD392" s="343"/>
      <c r="AE392" s="343"/>
      <c r="AF392" s="151" t="s">
        <v>67</v>
      </c>
      <c r="AG392" s="344" t="s">
        <v>8</v>
      </c>
      <c r="AH392" s="344"/>
      <c r="AI392" s="344"/>
      <c r="AJ392" s="344"/>
      <c r="AK392" s="344"/>
      <c r="AL392" s="344"/>
      <c r="AM392" s="344"/>
      <c r="AN392" s="344"/>
      <c r="AO392" s="344"/>
      <c r="AP392" s="344"/>
      <c r="AQ392" s="344"/>
      <c r="AR392" s="344"/>
      <c r="AS392" s="344"/>
      <c r="AT392" s="344"/>
    </row>
    <row r="393" spans="1:46" ht="36.75" customHeight="1">
      <c r="A393" s="332" t="s">
        <v>3006</v>
      </c>
      <c r="B393" s="332" t="s">
        <v>1682</v>
      </c>
      <c r="C393" s="332" t="s">
        <v>1682</v>
      </c>
      <c r="D393" s="332" t="s">
        <v>1682</v>
      </c>
      <c r="E393" s="332" t="s">
        <v>1682</v>
      </c>
      <c r="F393" s="332" t="s">
        <v>1682</v>
      </c>
      <c r="G393" s="332" t="s">
        <v>1682</v>
      </c>
      <c r="H393" s="332" t="s">
        <v>1682</v>
      </c>
      <c r="I393" s="332" t="s">
        <v>1682</v>
      </c>
      <c r="J393" s="332" t="s">
        <v>1682</v>
      </c>
      <c r="K393" s="332" t="s">
        <v>1682</v>
      </c>
      <c r="L393" s="332" t="s">
        <v>1682</v>
      </c>
      <c r="M393" s="332" t="s">
        <v>1682</v>
      </c>
      <c r="N393" s="332" t="s">
        <v>1682</v>
      </c>
      <c r="O393" s="332" t="s">
        <v>1682</v>
      </c>
      <c r="P393" s="332" t="s">
        <v>1682</v>
      </c>
      <c r="Q393" s="148">
        <v>2</v>
      </c>
      <c r="R393" s="333"/>
      <c r="S393" s="333"/>
      <c r="T393" s="333"/>
      <c r="U393" s="333"/>
      <c r="V393" s="333"/>
      <c r="W393" s="333"/>
      <c r="X393" s="333"/>
      <c r="Y393" s="333"/>
      <c r="Z393" s="333"/>
      <c r="AA393" s="333"/>
      <c r="AB393" s="333"/>
      <c r="AC393" s="333"/>
      <c r="AD393" s="333"/>
      <c r="AE393" s="333"/>
      <c r="AF393" s="148">
        <v>2</v>
      </c>
      <c r="AG393" s="333"/>
      <c r="AH393" s="333"/>
      <c r="AI393" s="333"/>
      <c r="AJ393" s="333"/>
      <c r="AK393" s="333"/>
      <c r="AL393" s="333"/>
      <c r="AM393" s="333"/>
      <c r="AN393" s="333"/>
      <c r="AO393" s="333"/>
      <c r="AP393" s="333"/>
      <c r="AQ393" s="333"/>
      <c r="AR393" s="333"/>
      <c r="AS393" s="333"/>
      <c r="AT393" s="333"/>
    </row>
    <row r="394" spans="1:46" ht="56.25" customHeight="1">
      <c r="A394" s="332" t="s">
        <v>3007</v>
      </c>
      <c r="B394" s="332" t="s">
        <v>1684</v>
      </c>
      <c r="C394" s="332" t="s">
        <v>1684</v>
      </c>
      <c r="D394" s="332" t="s">
        <v>1684</v>
      </c>
      <c r="E394" s="332" t="s">
        <v>1684</v>
      </c>
      <c r="F394" s="332" t="s">
        <v>1684</v>
      </c>
      <c r="G394" s="332" t="s">
        <v>1684</v>
      </c>
      <c r="H394" s="332" t="s">
        <v>1684</v>
      </c>
      <c r="I394" s="332" t="s">
        <v>1684</v>
      </c>
      <c r="J394" s="332" t="s">
        <v>1684</v>
      </c>
      <c r="K394" s="332" t="s">
        <v>1684</v>
      </c>
      <c r="L394" s="332" t="s">
        <v>1684</v>
      </c>
      <c r="M394" s="332" t="s">
        <v>1684</v>
      </c>
      <c r="N394" s="332" t="s">
        <v>1684</v>
      </c>
      <c r="O394" s="332" t="s">
        <v>1684</v>
      </c>
      <c r="P394" s="332" t="s">
        <v>1684</v>
      </c>
      <c r="Q394" s="148">
        <v>2</v>
      </c>
      <c r="R394" s="333"/>
      <c r="S394" s="333"/>
      <c r="T394" s="333"/>
      <c r="U394" s="333"/>
      <c r="V394" s="333"/>
      <c r="W394" s="333"/>
      <c r="X394" s="333"/>
      <c r="Y394" s="333"/>
      <c r="Z394" s="333"/>
      <c r="AA394" s="333"/>
      <c r="AB394" s="333"/>
      <c r="AC394" s="333"/>
      <c r="AD394" s="333"/>
      <c r="AE394" s="333"/>
      <c r="AF394" s="148">
        <v>2</v>
      </c>
      <c r="AG394" s="340"/>
      <c r="AH394" s="340"/>
      <c r="AI394" s="340"/>
      <c r="AJ394" s="340"/>
      <c r="AK394" s="340"/>
      <c r="AL394" s="340"/>
      <c r="AM394" s="340"/>
      <c r="AN394" s="340"/>
      <c r="AO394" s="340"/>
      <c r="AP394" s="340"/>
      <c r="AQ394" s="340"/>
      <c r="AR394" s="340"/>
      <c r="AS394" s="340"/>
      <c r="AT394" s="340"/>
    </row>
    <row r="395" spans="1:46" ht="63.75" customHeight="1">
      <c r="A395" s="332" t="s">
        <v>3008</v>
      </c>
      <c r="B395" s="332" t="s">
        <v>1686</v>
      </c>
      <c r="C395" s="332" t="s">
        <v>1686</v>
      </c>
      <c r="D395" s="332" t="s">
        <v>1686</v>
      </c>
      <c r="E395" s="332" t="s">
        <v>1686</v>
      </c>
      <c r="F395" s="332" t="s">
        <v>1686</v>
      </c>
      <c r="G395" s="332" t="s">
        <v>1686</v>
      </c>
      <c r="H395" s="332" t="s">
        <v>1686</v>
      </c>
      <c r="I395" s="332" t="s">
        <v>1686</v>
      </c>
      <c r="J395" s="332" t="s">
        <v>1686</v>
      </c>
      <c r="K395" s="332" t="s">
        <v>1686</v>
      </c>
      <c r="L395" s="332" t="s">
        <v>1686</v>
      </c>
      <c r="M395" s="332" t="s">
        <v>1686</v>
      </c>
      <c r="N395" s="332" t="s">
        <v>1686</v>
      </c>
      <c r="O395" s="332" t="s">
        <v>1686</v>
      </c>
      <c r="P395" s="332" t="s">
        <v>1686</v>
      </c>
      <c r="Q395" s="148">
        <v>2</v>
      </c>
      <c r="R395" s="333"/>
      <c r="S395" s="333"/>
      <c r="T395" s="333"/>
      <c r="U395" s="333"/>
      <c r="V395" s="333"/>
      <c r="W395" s="333"/>
      <c r="X395" s="333"/>
      <c r="Y395" s="333"/>
      <c r="Z395" s="333"/>
      <c r="AA395" s="333"/>
      <c r="AB395" s="333"/>
      <c r="AC395" s="333"/>
      <c r="AD395" s="333"/>
      <c r="AE395" s="333"/>
      <c r="AF395" s="148">
        <v>2</v>
      </c>
      <c r="AG395" s="333"/>
      <c r="AH395" s="333"/>
      <c r="AI395" s="333"/>
      <c r="AJ395" s="333"/>
      <c r="AK395" s="333"/>
      <c r="AL395" s="333"/>
      <c r="AM395" s="333"/>
      <c r="AN395" s="333"/>
      <c r="AO395" s="333"/>
      <c r="AP395" s="333"/>
      <c r="AQ395" s="333"/>
      <c r="AR395" s="333"/>
      <c r="AS395" s="333"/>
      <c r="AT395" s="333"/>
    </row>
    <row r="396" spans="1:46" ht="62.25" customHeight="1">
      <c r="A396" s="332" t="s">
        <v>3009</v>
      </c>
      <c r="B396" s="332" t="s">
        <v>1688</v>
      </c>
      <c r="C396" s="332" t="s">
        <v>1688</v>
      </c>
      <c r="D396" s="332" t="s">
        <v>1688</v>
      </c>
      <c r="E396" s="332" t="s">
        <v>1688</v>
      </c>
      <c r="F396" s="332" t="s">
        <v>1688</v>
      </c>
      <c r="G396" s="332" t="s">
        <v>1688</v>
      </c>
      <c r="H396" s="332" t="s">
        <v>1688</v>
      </c>
      <c r="I396" s="332" t="s">
        <v>1688</v>
      </c>
      <c r="J396" s="332" t="s">
        <v>1688</v>
      </c>
      <c r="K396" s="332" t="s">
        <v>1688</v>
      </c>
      <c r="L396" s="332" t="s">
        <v>1688</v>
      </c>
      <c r="M396" s="332" t="s">
        <v>1688</v>
      </c>
      <c r="N396" s="332" t="s">
        <v>1688</v>
      </c>
      <c r="O396" s="332" t="s">
        <v>1688</v>
      </c>
      <c r="P396" s="332" t="s">
        <v>1688</v>
      </c>
      <c r="Q396" s="148">
        <v>2</v>
      </c>
      <c r="R396" s="333"/>
      <c r="S396" s="333"/>
      <c r="T396" s="333"/>
      <c r="U396" s="333"/>
      <c r="V396" s="333"/>
      <c r="W396" s="333"/>
      <c r="X396" s="333"/>
      <c r="Y396" s="333"/>
      <c r="Z396" s="333"/>
      <c r="AA396" s="333"/>
      <c r="AB396" s="333"/>
      <c r="AC396" s="333"/>
      <c r="AD396" s="333"/>
      <c r="AE396" s="333"/>
      <c r="AF396" s="148">
        <v>2</v>
      </c>
      <c r="AG396" s="333"/>
      <c r="AH396" s="333"/>
      <c r="AI396" s="333"/>
      <c r="AJ396" s="333"/>
      <c r="AK396" s="333"/>
      <c r="AL396" s="333"/>
      <c r="AM396" s="333"/>
      <c r="AN396" s="333"/>
      <c r="AO396" s="333"/>
      <c r="AP396" s="333"/>
      <c r="AQ396" s="333"/>
      <c r="AR396" s="333"/>
      <c r="AS396" s="333"/>
      <c r="AT396" s="333"/>
    </row>
    <row r="397" spans="1:46" ht="78.75" customHeight="1">
      <c r="A397" s="332" t="s">
        <v>3010</v>
      </c>
      <c r="B397" s="332" t="s">
        <v>3011</v>
      </c>
      <c r="C397" s="332" t="s">
        <v>3011</v>
      </c>
      <c r="D397" s="332" t="s">
        <v>3011</v>
      </c>
      <c r="E397" s="332" t="s">
        <v>3011</v>
      </c>
      <c r="F397" s="332" t="s">
        <v>3011</v>
      </c>
      <c r="G397" s="332" t="s">
        <v>3011</v>
      </c>
      <c r="H397" s="332" t="s">
        <v>3011</v>
      </c>
      <c r="I397" s="332" t="s">
        <v>3011</v>
      </c>
      <c r="J397" s="332" t="s">
        <v>3011</v>
      </c>
      <c r="K397" s="332" t="s">
        <v>3011</v>
      </c>
      <c r="L397" s="332" t="s">
        <v>3011</v>
      </c>
      <c r="M397" s="332" t="s">
        <v>3011</v>
      </c>
      <c r="N397" s="332" t="s">
        <v>3011</v>
      </c>
      <c r="O397" s="332" t="s">
        <v>3011</v>
      </c>
      <c r="P397" s="332" t="s">
        <v>3011</v>
      </c>
      <c r="Q397" s="148">
        <v>2</v>
      </c>
      <c r="R397" s="333"/>
      <c r="S397" s="333"/>
      <c r="T397" s="333"/>
      <c r="U397" s="333"/>
      <c r="V397" s="333"/>
      <c r="W397" s="333"/>
      <c r="X397" s="333"/>
      <c r="Y397" s="333"/>
      <c r="Z397" s="333"/>
      <c r="AA397" s="333"/>
      <c r="AB397" s="333"/>
      <c r="AC397" s="333"/>
      <c r="AD397" s="333"/>
      <c r="AE397" s="333"/>
      <c r="AF397" s="148">
        <v>2</v>
      </c>
      <c r="AG397" s="333"/>
      <c r="AH397" s="333"/>
      <c r="AI397" s="333"/>
      <c r="AJ397" s="333"/>
      <c r="AK397" s="333"/>
      <c r="AL397" s="333"/>
      <c r="AM397" s="333"/>
      <c r="AN397" s="333"/>
      <c r="AO397" s="333"/>
      <c r="AP397" s="333"/>
      <c r="AQ397" s="333"/>
      <c r="AR397" s="333"/>
      <c r="AS397" s="333"/>
      <c r="AT397" s="333"/>
    </row>
    <row r="398" spans="1:46" ht="18" customHeight="1" thickTop="1"/>
    <row r="399" spans="1:46" ht="48" customHeight="1">
      <c r="A399" s="266" t="s">
        <v>3012</v>
      </c>
      <c r="B399" s="266"/>
      <c r="C399" s="266"/>
      <c r="D399" s="266"/>
      <c r="E399" s="266"/>
      <c r="F399" s="266"/>
      <c r="G399" s="266"/>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75"/>
      <c r="AG399" s="263" t="s">
        <v>64</v>
      </c>
      <c r="AH399" s="263"/>
      <c r="AI399" s="263"/>
      <c r="AJ399" s="263"/>
      <c r="AK399">
        <f>(('Artículo 135 (resumen PI)'!C23*0.8+'Artículo 135 (resumen PI)'!F23*0.2)+('Artículo 135 (resumen PNT)'!C23*0.8+'Artículo 135 (resumen PNT)'!F23*0.2))/2</f>
        <v>67.999999999999986</v>
      </c>
    </row>
    <row r="400" spans="1:46" ht="18" customHeight="1">
      <c r="A400" s="224"/>
      <c r="B400" s="224"/>
      <c r="C400" s="224"/>
      <c r="D400" s="224"/>
      <c r="E400" s="224"/>
      <c r="F400" s="224"/>
      <c r="G400" s="224"/>
      <c r="H400" s="224"/>
      <c r="I400" s="224"/>
      <c r="J400" s="224"/>
      <c r="K400" s="224"/>
      <c r="L400" s="224"/>
      <c r="M400" s="224"/>
      <c r="N400" s="224"/>
      <c r="O400" s="224"/>
      <c r="P400" s="224"/>
      <c r="Q400" s="225"/>
      <c r="R400" s="224"/>
      <c r="S400" s="224"/>
      <c r="T400" s="224"/>
      <c r="U400" s="224"/>
      <c r="V400" s="224"/>
      <c r="W400" s="224"/>
      <c r="X400" s="224"/>
      <c r="Y400" s="224"/>
      <c r="Z400" s="224"/>
      <c r="AA400" s="224"/>
      <c r="AB400" s="224"/>
      <c r="AC400" s="224"/>
      <c r="AD400" s="224"/>
      <c r="AE400" s="224"/>
      <c r="AF400" s="225"/>
      <c r="AG400" s="224"/>
      <c r="AH400" s="224"/>
      <c r="AI400" s="224"/>
      <c r="AJ400" s="224"/>
      <c r="AK400" s="224"/>
      <c r="AL400" s="224"/>
      <c r="AM400" s="224"/>
      <c r="AN400" s="224"/>
      <c r="AO400" s="224"/>
      <c r="AP400" s="224"/>
      <c r="AQ400" s="224"/>
      <c r="AR400" s="224"/>
      <c r="AS400" s="224"/>
      <c r="AT400" s="224"/>
    </row>
    <row r="401" spans="1:46" ht="15.75">
      <c r="A401" s="64" t="s">
        <v>65</v>
      </c>
      <c r="B401" s="80"/>
      <c r="C401" s="80"/>
      <c r="D401" s="80"/>
      <c r="E401" s="80"/>
      <c r="F401" s="80"/>
      <c r="G401" s="80"/>
      <c r="H401" s="80"/>
      <c r="I401" s="80"/>
      <c r="J401" s="80"/>
      <c r="K401" s="80"/>
      <c r="L401" s="80"/>
      <c r="M401" s="80"/>
      <c r="N401" s="80"/>
      <c r="O401" s="80"/>
      <c r="P401" s="80"/>
      <c r="Q401" s="23"/>
      <c r="R401" s="80"/>
      <c r="S401" s="80"/>
      <c r="T401" s="80"/>
      <c r="U401" s="80"/>
      <c r="V401" s="80"/>
      <c r="W401" s="80"/>
      <c r="X401" s="80"/>
      <c r="Y401" s="80"/>
      <c r="Z401" s="80"/>
      <c r="AA401" s="80"/>
      <c r="AB401" s="80"/>
      <c r="AC401" s="80"/>
      <c r="AD401" s="80"/>
      <c r="AE401" s="80"/>
      <c r="AF401" s="23"/>
      <c r="AG401" s="80"/>
      <c r="AH401" s="80"/>
      <c r="AI401" s="80"/>
      <c r="AJ401" s="80"/>
      <c r="AK401" s="80"/>
      <c r="AL401" s="80"/>
      <c r="AM401" s="80"/>
      <c r="AN401" s="80"/>
      <c r="AO401" s="80"/>
      <c r="AP401" s="80"/>
      <c r="AQ401" s="80"/>
      <c r="AR401" s="80"/>
      <c r="AS401" s="80"/>
      <c r="AT401" s="80"/>
    </row>
    <row r="403" spans="1:46" ht="81" customHeight="1" thickBot="1">
      <c r="A403" s="347" t="s">
        <v>3013</v>
      </c>
      <c r="B403" s="347"/>
      <c r="C403" s="347"/>
      <c r="D403" s="347"/>
      <c r="E403" s="347"/>
      <c r="F403" s="347"/>
      <c r="G403" s="347"/>
      <c r="H403" s="347"/>
      <c r="I403" s="347"/>
      <c r="J403" s="347"/>
      <c r="K403" s="347"/>
      <c r="L403" s="347"/>
      <c r="M403" s="347"/>
      <c r="N403" s="347"/>
      <c r="O403" s="347"/>
      <c r="P403" s="347"/>
      <c r="Q403" s="347"/>
      <c r="V403" s="335"/>
      <c r="W403" s="335"/>
      <c r="X403" s="335"/>
      <c r="Y403" s="335"/>
      <c r="Z403" s="335"/>
      <c r="AA403" s="335"/>
      <c r="AB403" s="335"/>
      <c r="AC403" s="335"/>
      <c r="AD403" s="335"/>
      <c r="AE403" s="335"/>
      <c r="AF403" s="75"/>
      <c r="AK403" s="335"/>
      <c r="AL403" s="335"/>
      <c r="AM403" s="335"/>
      <c r="AN403" s="335"/>
      <c r="AO403" s="335"/>
      <c r="AP403" s="335"/>
      <c r="AQ403" s="335"/>
      <c r="AR403" s="335"/>
      <c r="AS403" s="335"/>
      <c r="AT403" s="335"/>
    </row>
    <row r="404" spans="1:46" ht="18" customHeight="1" thickTop="1" thickBot="1">
      <c r="A404" s="329" t="s">
        <v>44</v>
      </c>
      <c r="B404" s="329"/>
      <c r="C404" s="329"/>
      <c r="D404" s="329"/>
      <c r="E404" s="329"/>
      <c r="F404" s="329"/>
      <c r="G404" s="329"/>
      <c r="H404" s="329"/>
      <c r="I404" s="329"/>
      <c r="J404" s="329"/>
      <c r="K404" s="329"/>
      <c r="L404" s="329"/>
      <c r="M404" s="329"/>
      <c r="N404" s="329"/>
      <c r="O404" s="329"/>
      <c r="P404" s="329"/>
      <c r="Q404" s="146" t="s">
        <v>67</v>
      </c>
      <c r="R404" s="330" t="s">
        <v>68</v>
      </c>
      <c r="S404" s="330"/>
      <c r="T404" s="330"/>
      <c r="U404" s="330"/>
      <c r="V404" s="330"/>
      <c r="W404" s="330"/>
      <c r="X404" s="330"/>
      <c r="Y404" s="330"/>
      <c r="Z404" s="330"/>
      <c r="AA404" s="330"/>
      <c r="AB404" s="330"/>
      <c r="AC404" s="330"/>
      <c r="AD404" s="330"/>
      <c r="AE404" s="330"/>
      <c r="AF404" s="147" t="s">
        <v>67</v>
      </c>
      <c r="AG404" s="331" t="s">
        <v>8</v>
      </c>
      <c r="AH404" s="331"/>
      <c r="AI404" s="331"/>
      <c r="AJ404" s="331"/>
      <c r="AK404" s="331"/>
      <c r="AL404" s="331"/>
      <c r="AM404" s="331"/>
      <c r="AN404" s="331"/>
      <c r="AO404" s="331"/>
      <c r="AP404" s="331"/>
      <c r="AQ404" s="331"/>
      <c r="AR404" s="331"/>
      <c r="AS404" s="331"/>
      <c r="AT404" s="331"/>
    </row>
    <row r="405" spans="1:46" ht="48" customHeight="1">
      <c r="A405" s="332" t="s">
        <v>960</v>
      </c>
      <c r="B405" s="332" t="s">
        <v>980</v>
      </c>
      <c r="C405" s="332" t="s">
        <v>980</v>
      </c>
      <c r="D405" s="332" t="s">
        <v>980</v>
      </c>
      <c r="E405" s="332" t="s">
        <v>980</v>
      </c>
      <c r="F405" s="332" t="s">
        <v>980</v>
      </c>
      <c r="G405" s="332" t="s">
        <v>980</v>
      </c>
      <c r="H405" s="332" t="s">
        <v>980</v>
      </c>
      <c r="I405" s="332" t="s">
        <v>980</v>
      </c>
      <c r="J405" s="332" t="s">
        <v>980</v>
      </c>
      <c r="K405" s="332" t="s">
        <v>980</v>
      </c>
      <c r="L405" s="332" t="s">
        <v>980</v>
      </c>
      <c r="M405" s="332" t="s">
        <v>980</v>
      </c>
      <c r="N405" s="332" t="s">
        <v>980</v>
      </c>
      <c r="O405" s="332" t="s">
        <v>980</v>
      </c>
      <c r="P405" s="332" t="s">
        <v>980</v>
      </c>
      <c r="Q405" s="148">
        <v>2</v>
      </c>
      <c r="R405" s="333"/>
      <c r="S405" s="333"/>
      <c r="T405" s="333"/>
      <c r="U405" s="333"/>
      <c r="V405" s="333"/>
      <c r="W405" s="333"/>
      <c r="X405" s="333"/>
      <c r="Y405" s="333"/>
      <c r="Z405" s="333"/>
      <c r="AA405" s="333"/>
      <c r="AB405" s="333"/>
      <c r="AC405" s="333"/>
      <c r="AD405" s="333"/>
      <c r="AE405" s="333"/>
      <c r="AF405" s="148">
        <v>2</v>
      </c>
      <c r="AG405" s="333"/>
      <c r="AH405" s="333"/>
      <c r="AI405" s="333"/>
      <c r="AJ405" s="333"/>
      <c r="AK405" s="333"/>
      <c r="AL405" s="333"/>
      <c r="AM405" s="333"/>
      <c r="AN405" s="333"/>
      <c r="AO405" s="333"/>
      <c r="AP405" s="333"/>
      <c r="AQ405" s="333"/>
      <c r="AR405" s="333"/>
      <c r="AS405" s="333"/>
      <c r="AT405" s="333"/>
    </row>
    <row r="406" spans="1:46" ht="52.5" customHeight="1">
      <c r="A406" s="332" t="s">
        <v>961</v>
      </c>
      <c r="B406" s="332" t="s">
        <v>981</v>
      </c>
      <c r="C406" s="332" t="s">
        <v>981</v>
      </c>
      <c r="D406" s="332" t="s">
        <v>981</v>
      </c>
      <c r="E406" s="332" t="s">
        <v>981</v>
      </c>
      <c r="F406" s="332" t="s">
        <v>981</v>
      </c>
      <c r="G406" s="332" t="s">
        <v>981</v>
      </c>
      <c r="H406" s="332" t="s">
        <v>981</v>
      </c>
      <c r="I406" s="332" t="s">
        <v>981</v>
      </c>
      <c r="J406" s="332" t="s">
        <v>981</v>
      </c>
      <c r="K406" s="332" t="s">
        <v>981</v>
      </c>
      <c r="L406" s="332" t="s">
        <v>981</v>
      </c>
      <c r="M406" s="332" t="s">
        <v>981</v>
      </c>
      <c r="N406" s="332" t="s">
        <v>981</v>
      </c>
      <c r="O406" s="332" t="s">
        <v>981</v>
      </c>
      <c r="P406" s="332" t="s">
        <v>981</v>
      </c>
      <c r="Q406" s="148">
        <v>2</v>
      </c>
      <c r="R406" s="333"/>
      <c r="S406" s="333"/>
      <c r="T406" s="333"/>
      <c r="U406" s="333"/>
      <c r="V406" s="333"/>
      <c r="W406" s="333"/>
      <c r="X406" s="333"/>
      <c r="Y406" s="333"/>
      <c r="Z406" s="333"/>
      <c r="AA406" s="333"/>
      <c r="AB406" s="333"/>
      <c r="AC406" s="333"/>
      <c r="AD406" s="333"/>
      <c r="AE406" s="333"/>
      <c r="AF406" s="148">
        <v>2</v>
      </c>
      <c r="AG406" s="340"/>
      <c r="AH406" s="340"/>
      <c r="AI406" s="340"/>
      <c r="AJ406" s="340"/>
      <c r="AK406" s="340"/>
      <c r="AL406" s="340"/>
      <c r="AM406" s="340"/>
      <c r="AN406" s="340"/>
      <c r="AO406" s="340"/>
      <c r="AP406" s="340"/>
      <c r="AQ406" s="340"/>
      <c r="AR406" s="340"/>
      <c r="AS406" s="340"/>
      <c r="AT406" s="340"/>
    </row>
    <row r="407" spans="1:46" ht="159" customHeight="1">
      <c r="A407" s="332" t="s">
        <v>3014</v>
      </c>
      <c r="B407" s="332" t="s">
        <v>3015</v>
      </c>
      <c r="C407" s="332" t="s">
        <v>3015</v>
      </c>
      <c r="D407" s="332" t="s">
        <v>3015</v>
      </c>
      <c r="E407" s="332" t="s">
        <v>3015</v>
      </c>
      <c r="F407" s="332" t="s">
        <v>3015</v>
      </c>
      <c r="G407" s="332" t="s">
        <v>3015</v>
      </c>
      <c r="H407" s="332" t="s">
        <v>3015</v>
      </c>
      <c r="I407" s="332" t="s">
        <v>3015</v>
      </c>
      <c r="J407" s="332" t="s">
        <v>3015</v>
      </c>
      <c r="K407" s="332" t="s">
        <v>3015</v>
      </c>
      <c r="L407" s="332" t="s">
        <v>3015</v>
      </c>
      <c r="M407" s="332" t="s">
        <v>3015</v>
      </c>
      <c r="N407" s="332" t="s">
        <v>3015</v>
      </c>
      <c r="O407" s="332" t="s">
        <v>3015</v>
      </c>
      <c r="P407" s="332" t="s">
        <v>3015</v>
      </c>
      <c r="Q407" s="148">
        <v>1</v>
      </c>
      <c r="R407" s="273" t="s">
        <v>2991</v>
      </c>
      <c r="S407" s="274"/>
      <c r="T407" s="274"/>
      <c r="U407" s="274"/>
      <c r="V407" s="274"/>
      <c r="W407" s="274"/>
      <c r="X407" s="274"/>
      <c r="Y407" s="274"/>
      <c r="Z407" s="274"/>
      <c r="AA407" s="274"/>
      <c r="AB407" s="274"/>
      <c r="AC407" s="274"/>
      <c r="AD407" s="274"/>
      <c r="AE407" s="275"/>
      <c r="AF407" s="148">
        <v>1</v>
      </c>
      <c r="AG407" s="273" t="s">
        <v>2991</v>
      </c>
      <c r="AH407" s="274"/>
      <c r="AI407" s="274"/>
      <c r="AJ407" s="274"/>
      <c r="AK407" s="274"/>
      <c r="AL407" s="274"/>
      <c r="AM407" s="274"/>
      <c r="AN407" s="274"/>
      <c r="AO407" s="274"/>
      <c r="AP407" s="274"/>
      <c r="AQ407" s="274"/>
      <c r="AR407" s="274"/>
      <c r="AS407" s="274"/>
      <c r="AT407" s="275"/>
    </row>
    <row r="408" spans="1:46" ht="44.45" customHeight="1">
      <c r="A408" s="332" t="s">
        <v>3016</v>
      </c>
      <c r="B408" s="332" t="s">
        <v>3017</v>
      </c>
      <c r="C408" s="332" t="s">
        <v>3017</v>
      </c>
      <c r="D408" s="332" t="s">
        <v>3017</v>
      </c>
      <c r="E408" s="332" t="s">
        <v>3017</v>
      </c>
      <c r="F408" s="332" t="s">
        <v>3017</v>
      </c>
      <c r="G408" s="332" t="s">
        <v>3017</v>
      </c>
      <c r="H408" s="332" t="s">
        <v>3017</v>
      </c>
      <c r="I408" s="332" t="s">
        <v>3017</v>
      </c>
      <c r="J408" s="332" t="s">
        <v>3017</v>
      </c>
      <c r="K408" s="332" t="s">
        <v>3017</v>
      </c>
      <c r="L408" s="332" t="s">
        <v>3017</v>
      </c>
      <c r="M408" s="332" t="s">
        <v>3017</v>
      </c>
      <c r="N408" s="332" t="s">
        <v>3017</v>
      </c>
      <c r="O408" s="332" t="s">
        <v>3017</v>
      </c>
      <c r="P408" s="332" t="s">
        <v>3017</v>
      </c>
      <c r="Q408" s="148">
        <v>1</v>
      </c>
      <c r="R408" s="333"/>
      <c r="S408" s="333"/>
      <c r="T408" s="333"/>
      <c r="U408" s="333"/>
      <c r="V408" s="333"/>
      <c r="W408" s="333"/>
      <c r="X408" s="333"/>
      <c r="Y408" s="333"/>
      <c r="Z408" s="333"/>
      <c r="AA408" s="333"/>
      <c r="AB408" s="333"/>
      <c r="AC408" s="333"/>
      <c r="AD408" s="333"/>
      <c r="AE408" s="333"/>
      <c r="AF408" s="148">
        <v>1</v>
      </c>
      <c r="AG408" s="336"/>
      <c r="AH408" s="336"/>
      <c r="AI408" s="336"/>
      <c r="AJ408" s="336"/>
      <c r="AK408" s="336"/>
      <c r="AL408" s="336"/>
      <c r="AM408" s="336"/>
      <c r="AN408" s="336"/>
      <c r="AO408" s="336"/>
      <c r="AP408" s="336"/>
      <c r="AQ408" s="336"/>
      <c r="AR408" s="336"/>
      <c r="AS408" s="336"/>
      <c r="AT408" s="336"/>
    </row>
    <row r="409" spans="1:46" ht="51.75" customHeight="1">
      <c r="A409" s="332" t="s">
        <v>3018</v>
      </c>
      <c r="B409" s="332" t="s">
        <v>3019</v>
      </c>
      <c r="C409" s="332" t="s">
        <v>3019</v>
      </c>
      <c r="D409" s="332" t="s">
        <v>3019</v>
      </c>
      <c r="E409" s="332" t="s">
        <v>3019</v>
      </c>
      <c r="F409" s="332" t="s">
        <v>3019</v>
      </c>
      <c r="G409" s="332" t="s">
        <v>3019</v>
      </c>
      <c r="H409" s="332" t="s">
        <v>3019</v>
      </c>
      <c r="I409" s="332" t="s">
        <v>3019</v>
      </c>
      <c r="J409" s="332" t="s">
        <v>3019</v>
      </c>
      <c r="K409" s="332" t="s">
        <v>3019</v>
      </c>
      <c r="L409" s="332" t="s">
        <v>3019</v>
      </c>
      <c r="M409" s="332" t="s">
        <v>3019</v>
      </c>
      <c r="N409" s="332" t="s">
        <v>3019</v>
      </c>
      <c r="O409" s="332" t="s">
        <v>3019</v>
      </c>
      <c r="P409" s="332" t="s">
        <v>3019</v>
      </c>
      <c r="Q409" s="148">
        <v>1</v>
      </c>
      <c r="R409" s="333"/>
      <c r="S409" s="333"/>
      <c r="T409" s="333"/>
      <c r="U409" s="333"/>
      <c r="V409" s="333"/>
      <c r="W409" s="333"/>
      <c r="X409" s="333"/>
      <c r="Y409" s="333"/>
      <c r="Z409" s="333"/>
      <c r="AA409" s="333"/>
      <c r="AB409" s="333"/>
      <c r="AC409" s="333"/>
      <c r="AD409" s="333"/>
      <c r="AE409" s="333"/>
      <c r="AF409" s="148">
        <v>1</v>
      </c>
      <c r="AG409" s="336"/>
      <c r="AH409" s="336"/>
      <c r="AI409" s="336"/>
      <c r="AJ409" s="336"/>
      <c r="AK409" s="336"/>
      <c r="AL409" s="336"/>
      <c r="AM409" s="336"/>
      <c r="AN409" s="336"/>
      <c r="AO409" s="336"/>
      <c r="AP409" s="336"/>
      <c r="AQ409" s="336"/>
      <c r="AR409" s="336"/>
      <c r="AS409" s="336"/>
      <c r="AT409" s="336"/>
    </row>
    <row r="410" spans="1:46" ht="51" customHeight="1">
      <c r="A410" s="332" t="s">
        <v>3020</v>
      </c>
      <c r="B410" s="332" t="s">
        <v>3021</v>
      </c>
      <c r="C410" s="332" t="s">
        <v>3021</v>
      </c>
      <c r="D410" s="332" t="s">
        <v>3021</v>
      </c>
      <c r="E410" s="332" t="s">
        <v>3021</v>
      </c>
      <c r="F410" s="332" t="s">
        <v>3021</v>
      </c>
      <c r="G410" s="332" t="s">
        <v>3021</v>
      </c>
      <c r="H410" s="332" t="s">
        <v>3021</v>
      </c>
      <c r="I410" s="332" t="s">
        <v>3021</v>
      </c>
      <c r="J410" s="332" t="s">
        <v>3021</v>
      </c>
      <c r="K410" s="332" t="s">
        <v>3021</v>
      </c>
      <c r="L410" s="332" t="s">
        <v>3021</v>
      </c>
      <c r="M410" s="332" t="s">
        <v>3021</v>
      </c>
      <c r="N410" s="332" t="s">
        <v>3021</v>
      </c>
      <c r="O410" s="332" t="s">
        <v>3021</v>
      </c>
      <c r="P410" s="332" t="s">
        <v>3021</v>
      </c>
      <c r="Q410" s="148">
        <v>1</v>
      </c>
      <c r="R410" s="333"/>
      <c r="S410" s="333"/>
      <c r="T410" s="333"/>
      <c r="U410" s="333"/>
      <c r="V410" s="333"/>
      <c r="W410" s="333"/>
      <c r="X410" s="333"/>
      <c r="Y410" s="333"/>
      <c r="Z410" s="333"/>
      <c r="AA410" s="333"/>
      <c r="AB410" s="333"/>
      <c r="AC410" s="333"/>
      <c r="AD410" s="333"/>
      <c r="AE410" s="333"/>
      <c r="AF410" s="148">
        <v>1</v>
      </c>
      <c r="AG410" s="336"/>
      <c r="AH410" s="336"/>
      <c r="AI410" s="336"/>
      <c r="AJ410" s="336"/>
      <c r="AK410" s="336"/>
      <c r="AL410" s="336"/>
      <c r="AM410" s="336"/>
      <c r="AN410" s="336"/>
      <c r="AO410" s="336"/>
      <c r="AP410" s="336"/>
      <c r="AQ410" s="336"/>
      <c r="AR410" s="336"/>
      <c r="AS410" s="336"/>
      <c r="AT410" s="336"/>
    </row>
    <row r="411" spans="1:46" ht="51.75" customHeight="1">
      <c r="A411" s="332" t="s">
        <v>3022</v>
      </c>
      <c r="B411" s="332" t="s">
        <v>3023</v>
      </c>
      <c r="C411" s="332" t="s">
        <v>3023</v>
      </c>
      <c r="D411" s="332" t="s">
        <v>3023</v>
      </c>
      <c r="E411" s="332" t="s">
        <v>3023</v>
      </c>
      <c r="F411" s="332" t="s">
        <v>3023</v>
      </c>
      <c r="G411" s="332" t="s">
        <v>3023</v>
      </c>
      <c r="H411" s="332" t="s">
        <v>3023</v>
      </c>
      <c r="I411" s="332" t="s">
        <v>3023</v>
      </c>
      <c r="J411" s="332" t="s">
        <v>3023</v>
      </c>
      <c r="K411" s="332" t="s">
        <v>3023</v>
      </c>
      <c r="L411" s="332" t="s">
        <v>3023</v>
      </c>
      <c r="M411" s="332" t="s">
        <v>3023</v>
      </c>
      <c r="N411" s="332" t="s">
        <v>3023</v>
      </c>
      <c r="O411" s="332" t="s">
        <v>3023</v>
      </c>
      <c r="P411" s="332" t="s">
        <v>3023</v>
      </c>
      <c r="Q411" s="148">
        <v>1</v>
      </c>
      <c r="R411" s="333"/>
      <c r="S411" s="333"/>
      <c r="T411" s="333"/>
      <c r="U411" s="333"/>
      <c r="V411" s="333"/>
      <c r="W411" s="333"/>
      <c r="X411" s="333"/>
      <c r="Y411" s="333"/>
      <c r="Z411" s="333"/>
      <c r="AA411" s="333"/>
      <c r="AB411" s="333"/>
      <c r="AC411" s="333"/>
      <c r="AD411" s="333"/>
      <c r="AE411" s="333"/>
      <c r="AF411" s="148">
        <v>1</v>
      </c>
      <c r="AG411" s="336"/>
      <c r="AH411" s="336"/>
      <c r="AI411" s="336"/>
      <c r="AJ411" s="336"/>
      <c r="AK411" s="336"/>
      <c r="AL411" s="336"/>
      <c r="AM411" s="336"/>
      <c r="AN411" s="336"/>
      <c r="AO411" s="336"/>
      <c r="AP411" s="336"/>
      <c r="AQ411" s="336"/>
      <c r="AR411" s="336"/>
      <c r="AS411" s="336"/>
      <c r="AT411" s="336"/>
    </row>
    <row r="412" spans="1:46" ht="51" customHeight="1">
      <c r="A412" s="332" t="s">
        <v>3024</v>
      </c>
      <c r="B412" s="332" t="s">
        <v>3025</v>
      </c>
      <c r="C412" s="332" t="s">
        <v>3025</v>
      </c>
      <c r="D412" s="332" t="s">
        <v>3025</v>
      </c>
      <c r="E412" s="332" t="s">
        <v>3025</v>
      </c>
      <c r="F412" s="332" t="s">
        <v>3025</v>
      </c>
      <c r="G412" s="332" t="s">
        <v>3025</v>
      </c>
      <c r="H412" s="332" t="s">
        <v>3025</v>
      </c>
      <c r="I412" s="332" t="s">
        <v>3025</v>
      </c>
      <c r="J412" s="332" t="s">
        <v>3025</v>
      </c>
      <c r="K412" s="332" t="s">
        <v>3025</v>
      </c>
      <c r="L412" s="332" t="s">
        <v>3025</v>
      </c>
      <c r="M412" s="332" t="s">
        <v>3025</v>
      </c>
      <c r="N412" s="332" t="s">
        <v>3025</v>
      </c>
      <c r="O412" s="332" t="s">
        <v>3025</v>
      </c>
      <c r="P412" s="332" t="s">
        <v>3025</v>
      </c>
      <c r="Q412" s="148">
        <v>1</v>
      </c>
      <c r="R412" s="333"/>
      <c r="S412" s="333"/>
      <c r="T412" s="333"/>
      <c r="U412" s="333"/>
      <c r="V412" s="333"/>
      <c r="W412" s="333"/>
      <c r="X412" s="333"/>
      <c r="Y412" s="333"/>
      <c r="Z412" s="333"/>
      <c r="AA412" s="333"/>
      <c r="AB412" s="333"/>
      <c r="AC412" s="333"/>
      <c r="AD412" s="333"/>
      <c r="AE412" s="333"/>
      <c r="AF412" s="148">
        <v>1</v>
      </c>
      <c r="AG412" s="336"/>
      <c r="AH412" s="336"/>
      <c r="AI412" s="336"/>
      <c r="AJ412" s="336"/>
      <c r="AK412" s="336"/>
      <c r="AL412" s="336"/>
      <c r="AM412" s="336"/>
      <c r="AN412" s="336"/>
      <c r="AO412" s="336"/>
      <c r="AP412" s="336"/>
      <c r="AQ412" s="336"/>
      <c r="AR412" s="336"/>
      <c r="AS412" s="336"/>
      <c r="AT412" s="336"/>
    </row>
    <row r="413" spans="1:46" ht="18" customHeight="1" thickTop="1" thickBot="1">
      <c r="Q413" s="25"/>
      <c r="AF413" s="25"/>
    </row>
    <row r="414" spans="1:46" ht="18.75" customHeight="1" thickTop="1" thickBot="1">
      <c r="A414" s="342" t="s">
        <v>79</v>
      </c>
      <c r="B414" s="342"/>
      <c r="C414" s="342"/>
      <c r="D414" s="342"/>
      <c r="E414" s="342"/>
      <c r="F414" s="342"/>
      <c r="G414" s="342"/>
      <c r="H414" s="342"/>
      <c r="I414" s="342"/>
      <c r="J414" s="342"/>
      <c r="K414" s="342"/>
      <c r="L414" s="342"/>
      <c r="M414" s="342"/>
      <c r="N414" s="342"/>
      <c r="O414" s="342"/>
      <c r="P414" s="342"/>
      <c r="Q414" s="150" t="s">
        <v>67</v>
      </c>
      <c r="R414" s="343" t="s">
        <v>68</v>
      </c>
      <c r="S414" s="343"/>
      <c r="T414" s="343"/>
      <c r="U414" s="343"/>
      <c r="V414" s="343"/>
      <c r="W414" s="343"/>
      <c r="X414" s="343"/>
      <c r="Y414" s="343"/>
      <c r="Z414" s="343"/>
      <c r="AA414" s="343"/>
      <c r="AB414" s="343"/>
      <c r="AC414" s="343"/>
      <c r="AD414" s="343"/>
      <c r="AE414" s="343"/>
      <c r="AF414" s="151" t="s">
        <v>67</v>
      </c>
      <c r="AG414" s="344" t="s">
        <v>8</v>
      </c>
      <c r="AH414" s="344"/>
      <c r="AI414" s="344"/>
      <c r="AJ414" s="344"/>
      <c r="AK414" s="344"/>
      <c r="AL414" s="344"/>
      <c r="AM414" s="344"/>
      <c r="AN414" s="344"/>
      <c r="AO414" s="344"/>
      <c r="AP414" s="344"/>
      <c r="AQ414" s="344"/>
      <c r="AR414" s="344"/>
      <c r="AS414" s="344"/>
      <c r="AT414" s="344"/>
    </row>
    <row r="415" spans="1:46" ht="36.75" customHeight="1">
      <c r="A415" s="332" t="s">
        <v>3026</v>
      </c>
      <c r="B415" s="332" t="s">
        <v>970</v>
      </c>
      <c r="C415" s="332" t="s">
        <v>970</v>
      </c>
      <c r="D415" s="332" t="s">
        <v>970</v>
      </c>
      <c r="E415" s="332" t="s">
        <v>970</v>
      </c>
      <c r="F415" s="332" t="s">
        <v>970</v>
      </c>
      <c r="G415" s="332" t="s">
        <v>970</v>
      </c>
      <c r="H415" s="332" t="s">
        <v>970</v>
      </c>
      <c r="I415" s="332" t="s">
        <v>970</v>
      </c>
      <c r="J415" s="332" t="s">
        <v>970</v>
      </c>
      <c r="K415" s="332" t="s">
        <v>970</v>
      </c>
      <c r="L415" s="332" t="s">
        <v>970</v>
      </c>
      <c r="M415" s="332" t="s">
        <v>970</v>
      </c>
      <c r="N415" s="332" t="s">
        <v>970</v>
      </c>
      <c r="O415" s="332" t="s">
        <v>970</v>
      </c>
      <c r="P415" s="332" t="s">
        <v>970</v>
      </c>
      <c r="Q415" s="148">
        <v>2</v>
      </c>
      <c r="R415" s="333"/>
      <c r="S415" s="333"/>
      <c r="T415" s="333"/>
      <c r="U415" s="333"/>
      <c r="V415" s="333"/>
      <c r="W415" s="333"/>
      <c r="X415" s="333"/>
      <c r="Y415" s="333"/>
      <c r="Z415" s="333"/>
      <c r="AA415" s="333"/>
      <c r="AB415" s="333"/>
      <c r="AC415" s="333"/>
      <c r="AD415" s="333"/>
      <c r="AE415" s="333"/>
      <c r="AF415" s="148">
        <v>2</v>
      </c>
      <c r="AG415" s="333"/>
      <c r="AH415" s="333"/>
      <c r="AI415" s="333"/>
      <c r="AJ415" s="333"/>
      <c r="AK415" s="333"/>
      <c r="AL415" s="333"/>
      <c r="AM415" s="333"/>
      <c r="AN415" s="333"/>
      <c r="AO415" s="333"/>
      <c r="AP415" s="333"/>
      <c r="AQ415" s="333"/>
      <c r="AR415" s="333"/>
      <c r="AS415" s="333"/>
      <c r="AT415" s="333"/>
    </row>
    <row r="416" spans="1:46" ht="56.25" customHeight="1">
      <c r="A416" s="332" t="s">
        <v>1522</v>
      </c>
      <c r="B416" s="332" t="s">
        <v>972</v>
      </c>
      <c r="C416" s="332" t="s">
        <v>972</v>
      </c>
      <c r="D416" s="332" t="s">
        <v>972</v>
      </c>
      <c r="E416" s="332" t="s">
        <v>972</v>
      </c>
      <c r="F416" s="332" t="s">
        <v>972</v>
      </c>
      <c r="G416" s="332" t="s">
        <v>972</v>
      </c>
      <c r="H416" s="332" t="s">
        <v>972</v>
      </c>
      <c r="I416" s="332" t="s">
        <v>972</v>
      </c>
      <c r="J416" s="332" t="s">
        <v>972</v>
      </c>
      <c r="K416" s="332" t="s">
        <v>972</v>
      </c>
      <c r="L416" s="332" t="s">
        <v>972</v>
      </c>
      <c r="M416" s="332" t="s">
        <v>972</v>
      </c>
      <c r="N416" s="332" t="s">
        <v>972</v>
      </c>
      <c r="O416" s="332" t="s">
        <v>972</v>
      </c>
      <c r="P416" s="332" t="s">
        <v>972</v>
      </c>
      <c r="Q416" s="148">
        <v>2</v>
      </c>
      <c r="R416" s="333"/>
      <c r="S416" s="333"/>
      <c r="T416" s="333"/>
      <c r="U416" s="333"/>
      <c r="V416" s="333"/>
      <c r="W416" s="333"/>
      <c r="X416" s="333"/>
      <c r="Y416" s="333"/>
      <c r="Z416" s="333"/>
      <c r="AA416" s="333"/>
      <c r="AB416" s="333"/>
      <c r="AC416" s="333"/>
      <c r="AD416" s="333"/>
      <c r="AE416" s="333"/>
      <c r="AF416" s="148">
        <v>2</v>
      </c>
      <c r="AG416" s="340"/>
      <c r="AH416" s="340"/>
      <c r="AI416" s="340"/>
      <c r="AJ416" s="340"/>
      <c r="AK416" s="340"/>
      <c r="AL416" s="340"/>
      <c r="AM416" s="340"/>
      <c r="AN416" s="340"/>
      <c r="AO416" s="340"/>
      <c r="AP416" s="340"/>
      <c r="AQ416" s="340"/>
      <c r="AR416" s="340"/>
      <c r="AS416" s="340"/>
      <c r="AT416" s="340"/>
    </row>
    <row r="417" spans="1:46" ht="63.75" customHeight="1">
      <c r="A417" s="332" t="s">
        <v>1523</v>
      </c>
      <c r="B417" s="332" t="s">
        <v>974</v>
      </c>
      <c r="C417" s="332" t="s">
        <v>974</v>
      </c>
      <c r="D417" s="332" t="s">
        <v>974</v>
      </c>
      <c r="E417" s="332" t="s">
        <v>974</v>
      </c>
      <c r="F417" s="332" t="s">
        <v>974</v>
      </c>
      <c r="G417" s="332" t="s">
        <v>974</v>
      </c>
      <c r="H417" s="332" t="s">
        <v>974</v>
      </c>
      <c r="I417" s="332" t="s">
        <v>974</v>
      </c>
      <c r="J417" s="332" t="s">
        <v>974</v>
      </c>
      <c r="K417" s="332" t="s">
        <v>974</v>
      </c>
      <c r="L417" s="332" t="s">
        <v>974</v>
      </c>
      <c r="M417" s="332" t="s">
        <v>974</v>
      </c>
      <c r="N417" s="332" t="s">
        <v>974</v>
      </c>
      <c r="O417" s="332" t="s">
        <v>974</v>
      </c>
      <c r="P417" s="332" t="s">
        <v>974</v>
      </c>
      <c r="Q417" s="148">
        <v>2</v>
      </c>
      <c r="R417" s="333"/>
      <c r="S417" s="333"/>
      <c r="T417" s="333"/>
      <c r="U417" s="333"/>
      <c r="V417" s="333"/>
      <c r="W417" s="333"/>
      <c r="X417" s="333"/>
      <c r="Y417" s="333"/>
      <c r="Z417" s="333"/>
      <c r="AA417" s="333"/>
      <c r="AB417" s="333"/>
      <c r="AC417" s="333"/>
      <c r="AD417" s="333"/>
      <c r="AE417" s="333"/>
      <c r="AF417" s="148">
        <v>2</v>
      </c>
      <c r="AG417" s="333"/>
      <c r="AH417" s="333"/>
      <c r="AI417" s="333"/>
      <c r="AJ417" s="333"/>
      <c r="AK417" s="333"/>
      <c r="AL417" s="333"/>
      <c r="AM417" s="333"/>
      <c r="AN417" s="333"/>
      <c r="AO417" s="333"/>
      <c r="AP417" s="333"/>
      <c r="AQ417" s="333"/>
      <c r="AR417" s="333"/>
      <c r="AS417" s="333"/>
      <c r="AT417" s="333"/>
    </row>
    <row r="418" spans="1:46" ht="105" customHeight="1">
      <c r="A418" s="332" t="s">
        <v>1524</v>
      </c>
      <c r="B418" s="332" t="s">
        <v>976</v>
      </c>
      <c r="C418" s="332" t="s">
        <v>976</v>
      </c>
      <c r="D418" s="332" t="s">
        <v>976</v>
      </c>
      <c r="E418" s="332" t="s">
        <v>976</v>
      </c>
      <c r="F418" s="332" t="s">
        <v>976</v>
      </c>
      <c r="G418" s="332" t="s">
        <v>976</v>
      </c>
      <c r="H418" s="332" t="s">
        <v>976</v>
      </c>
      <c r="I418" s="332" t="s">
        <v>976</v>
      </c>
      <c r="J418" s="332" t="s">
        <v>976</v>
      </c>
      <c r="K418" s="332" t="s">
        <v>976</v>
      </c>
      <c r="L418" s="332" t="s">
        <v>976</v>
      </c>
      <c r="M418" s="332" t="s">
        <v>976</v>
      </c>
      <c r="N418" s="332" t="s">
        <v>976</v>
      </c>
      <c r="O418" s="332" t="s">
        <v>976</v>
      </c>
      <c r="P418" s="332" t="s">
        <v>976</v>
      </c>
      <c r="Q418" s="148">
        <v>1</v>
      </c>
      <c r="R418" s="273" t="s">
        <v>2991</v>
      </c>
      <c r="S418" s="274"/>
      <c r="T418" s="274"/>
      <c r="U418" s="274"/>
      <c r="V418" s="274"/>
      <c r="W418" s="274"/>
      <c r="X418" s="274"/>
      <c r="Y418" s="274"/>
      <c r="Z418" s="274"/>
      <c r="AA418" s="274"/>
      <c r="AB418" s="274"/>
      <c r="AC418" s="274"/>
      <c r="AD418" s="274"/>
      <c r="AE418" s="275"/>
      <c r="AF418" s="148">
        <v>1</v>
      </c>
      <c r="AG418" s="273" t="s">
        <v>2991</v>
      </c>
      <c r="AH418" s="274"/>
      <c r="AI418" s="274"/>
      <c r="AJ418" s="274"/>
      <c r="AK418" s="274"/>
      <c r="AL418" s="274"/>
      <c r="AM418" s="274"/>
      <c r="AN418" s="274"/>
      <c r="AO418" s="274"/>
      <c r="AP418" s="274"/>
      <c r="AQ418" s="274"/>
      <c r="AR418" s="274"/>
      <c r="AS418" s="274"/>
      <c r="AT418" s="275"/>
    </row>
    <row r="419" spans="1:46" ht="78.75" customHeight="1">
      <c r="A419" s="332" t="s">
        <v>3027</v>
      </c>
      <c r="B419" s="332" t="s">
        <v>3028</v>
      </c>
      <c r="C419" s="332" t="s">
        <v>3028</v>
      </c>
      <c r="D419" s="332" t="s">
        <v>3028</v>
      </c>
      <c r="E419" s="332" t="s">
        <v>3028</v>
      </c>
      <c r="F419" s="332" t="s">
        <v>3028</v>
      </c>
      <c r="G419" s="332" t="s">
        <v>3028</v>
      </c>
      <c r="H419" s="332" t="s">
        <v>3028</v>
      </c>
      <c r="I419" s="332" t="s">
        <v>3028</v>
      </c>
      <c r="J419" s="332" t="s">
        <v>3028</v>
      </c>
      <c r="K419" s="332" t="s">
        <v>3028</v>
      </c>
      <c r="L419" s="332" t="s">
        <v>3028</v>
      </c>
      <c r="M419" s="332" t="s">
        <v>3028</v>
      </c>
      <c r="N419" s="332" t="s">
        <v>3028</v>
      </c>
      <c r="O419" s="332" t="s">
        <v>3028</v>
      </c>
      <c r="P419" s="332" t="s">
        <v>3028</v>
      </c>
      <c r="Q419" s="148">
        <v>2</v>
      </c>
      <c r="R419" s="333"/>
      <c r="S419" s="333"/>
      <c r="T419" s="333"/>
      <c r="U419" s="333"/>
      <c r="V419" s="333"/>
      <c r="W419" s="333"/>
      <c r="X419" s="333"/>
      <c r="Y419" s="333"/>
      <c r="Z419" s="333"/>
      <c r="AA419" s="333"/>
      <c r="AB419" s="333"/>
      <c r="AC419" s="333"/>
      <c r="AD419" s="333"/>
      <c r="AE419" s="333"/>
      <c r="AF419" s="148">
        <v>2</v>
      </c>
      <c r="AG419" s="333"/>
      <c r="AH419" s="333"/>
      <c r="AI419" s="333"/>
      <c r="AJ419" s="333"/>
      <c r="AK419" s="333"/>
      <c r="AL419" s="333"/>
      <c r="AM419" s="333"/>
      <c r="AN419" s="333"/>
      <c r="AO419" s="333"/>
      <c r="AP419" s="333"/>
      <c r="AQ419" s="333"/>
      <c r="AR419" s="333"/>
      <c r="AS419" s="333"/>
      <c r="AT419" s="333"/>
    </row>
    <row r="421" spans="1:46" ht="48" customHeight="1">
      <c r="A421" s="266" t="s">
        <v>3029</v>
      </c>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75"/>
      <c r="AG421" s="263" t="s">
        <v>64</v>
      </c>
      <c r="AH421" s="263"/>
      <c r="AI421" s="263"/>
      <c r="AJ421" s="263"/>
      <c r="AK421">
        <f>(('Artículo 135 (resumen PI)'!C24*0.8+'Artículo 135 (resumen PI)'!F24*0.2)+('Artículo 135 (resumen PNT)'!C24*0.8+'Artículo 135 (resumen PNT)'!F24*0.2))/2</f>
        <v>68</v>
      </c>
    </row>
    <row r="422" spans="1:46" ht="18" customHeight="1">
      <c r="A422" s="224"/>
      <c r="B422" s="224"/>
      <c r="C422" s="224"/>
      <c r="D422" s="224"/>
      <c r="E422" s="224"/>
      <c r="F422" s="224"/>
      <c r="G422" s="224"/>
      <c r="H422" s="224"/>
      <c r="I422" s="224"/>
      <c r="J422" s="224"/>
      <c r="K422" s="224"/>
      <c r="L422" s="224"/>
      <c r="M422" s="224"/>
      <c r="N422" s="224"/>
      <c r="O422" s="224"/>
      <c r="P422" s="224"/>
      <c r="Q422" s="225"/>
      <c r="R422" s="224"/>
      <c r="S422" s="224"/>
      <c r="T422" s="224"/>
      <c r="U422" s="224"/>
      <c r="V422" s="224"/>
      <c r="W422" s="224"/>
      <c r="X422" s="224"/>
      <c r="Y422" s="224"/>
      <c r="Z422" s="224"/>
      <c r="AA422" s="224"/>
      <c r="AB422" s="224"/>
      <c r="AC422" s="224"/>
      <c r="AD422" s="224"/>
      <c r="AE422" s="224"/>
      <c r="AF422" s="225"/>
      <c r="AG422" s="224"/>
      <c r="AH422" s="224"/>
      <c r="AI422" s="224"/>
      <c r="AJ422" s="224"/>
      <c r="AK422" s="224"/>
      <c r="AL422" s="224"/>
      <c r="AM422" s="224"/>
      <c r="AN422" s="224"/>
      <c r="AO422" s="224"/>
      <c r="AP422" s="224"/>
      <c r="AQ422" s="224"/>
      <c r="AR422" s="224"/>
      <c r="AS422" s="224"/>
      <c r="AT422" s="224"/>
    </row>
    <row r="423" spans="1:46" ht="15.75">
      <c r="A423" s="64" t="s">
        <v>65</v>
      </c>
      <c r="B423" s="80"/>
      <c r="C423" s="80"/>
      <c r="D423" s="80"/>
      <c r="E423" s="80"/>
      <c r="F423" s="80"/>
      <c r="G423" s="80"/>
      <c r="H423" s="80"/>
      <c r="I423" s="80"/>
      <c r="J423" s="80"/>
      <c r="K423" s="80"/>
      <c r="L423" s="80"/>
      <c r="M423" s="80"/>
      <c r="N423" s="80"/>
      <c r="O423" s="80"/>
      <c r="P423" s="80"/>
      <c r="Q423" s="23"/>
      <c r="R423" s="80"/>
      <c r="S423" s="80"/>
      <c r="T423" s="80"/>
      <c r="U423" s="80"/>
      <c r="V423" s="80"/>
      <c r="W423" s="80"/>
      <c r="X423" s="80"/>
      <c r="Y423" s="80"/>
      <c r="Z423" s="80"/>
      <c r="AA423" s="80"/>
      <c r="AB423" s="80"/>
      <c r="AC423" s="80"/>
      <c r="AD423" s="80"/>
      <c r="AE423" s="80"/>
      <c r="AF423" s="23"/>
      <c r="AG423" s="80"/>
      <c r="AH423" s="80"/>
      <c r="AI423" s="80"/>
      <c r="AJ423" s="80"/>
      <c r="AK423" s="80"/>
      <c r="AL423" s="80"/>
      <c r="AM423" s="80"/>
      <c r="AN423" s="80"/>
      <c r="AO423" s="80"/>
      <c r="AP423" s="80"/>
      <c r="AQ423" s="80"/>
      <c r="AR423" s="80"/>
      <c r="AS423" s="80"/>
      <c r="AT423" s="80"/>
    </row>
    <row r="425" spans="1:46" ht="62.1" customHeight="1" thickBot="1">
      <c r="A425" s="347" t="s">
        <v>3030</v>
      </c>
      <c r="B425" s="347"/>
      <c r="C425" s="347"/>
      <c r="D425" s="347"/>
      <c r="E425" s="347"/>
      <c r="F425" s="347"/>
      <c r="G425" s="347"/>
      <c r="H425" s="347"/>
      <c r="I425" s="347"/>
      <c r="J425" s="347"/>
      <c r="K425" s="347"/>
      <c r="L425" s="347"/>
      <c r="M425" s="347"/>
      <c r="N425" s="347"/>
      <c r="O425" s="347"/>
      <c r="P425" s="347"/>
      <c r="Q425" s="347"/>
      <c r="V425" s="335"/>
      <c r="W425" s="335"/>
      <c r="X425" s="335"/>
      <c r="Y425" s="335"/>
      <c r="Z425" s="335"/>
      <c r="AA425" s="335"/>
      <c r="AB425" s="335"/>
      <c r="AC425" s="335"/>
      <c r="AD425" s="335"/>
      <c r="AE425" s="335"/>
      <c r="AF425" s="75"/>
      <c r="AK425" s="335"/>
      <c r="AL425" s="335"/>
      <c r="AM425" s="335"/>
      <c r="AN425" s="335"/>
      <c r="AO425" s="335"/>
      <c r="AP425" s="335"/>
      <c r="AQ425" s="335"/>
      <c r="AR425" s="335"/>
      <c r="AS425" s="335"/>
      <c r="AT425" s="335"/>
    </row>
    <row r="426" spans="1:46" ht="18" customHeight="1" thickTop="1" thickBot="1">
      <c r="A426" s="329" t="s">
        <v>44</v>
      </c>
      <c r="B426" s="329"/>
      <c r="C426" s="329"/>
      <c r="D426" s="329"/>
      <c r="E426" s="329"/>
      <c r="F426" s="329"/>
      <c r="G426" s="329"/>
      <c r="H426" s="329"/>
      <c r="I426" s="329"/>
      <c r="J426" s="329"/>
      <c r="K426" s="329"/>
      <c r="L426" s="329"/>
      <c r="M426" s="329"/>
      <c r="N426" s="329"/>
      <c r="O426" s="329"/>
      <c r="P426" s="329"/>
      <c r="Q426" s="146" t="s">
        <v>67</v>
      </c>
      <c r="R426" s="330" t="s">
        <v>68</v>
      </c>
      <c r="S426" s="330"/>
      <c r="T426" s="330"/>
      <c r="U426" s="330"/>
      <c r="V426" s="330"/>
      <c r="W426" s="330"/>
      <c r="X426" s="330"/>
      <c r="Y426" s="330"/>
      <c r="Z426" s="330"/>
      <c r="AA426" s="330"/>
      <c r="AB426" s="330"/>
      <c r="AC426" s="330"/>
      <c r="AD426" s="330"/>
      <c r="AE426" s="330"/>
      <c r="AF426" s="147" t="s">
        <v>67</v>
      </c>
      <c r="AG426" s="331" t="s">
        <v>8</v>
      </c>
      <c r="AH426" s="331"/>
      <c r="AI426" s="331"/>
      <c r="AJ426" s="331"/>
      <c r="AK426" s="331"/>
      <c r="AL426" s="331"/>
      <c r="AM426" s="331"/>
      <c r="AN426" s="331"/>
      <c r="AO426" s="331"/>
      <c r="AP426" s="331"/>
      <c r="AQ426" s="331"/>
      <c r="AR426" s="331"/>
      <c r="AS426" s="331"/>
      <c r="AT426" s="331"/>
    </row>
    <row r="427" spans="1:46" ht="48" customHeight="1">
      <c r="A427" s="332" t="s">
        <v>960</v>
      </c>
      <c r="B427" s="332" t="s">
        <v>980</v>
      </c>
      <c r="C427" s="332" t="s">
        <v>980</v>
      </c>
      <c r="D427" s="332" t="s">
        <v>980</v>
      </c>
      <c r="E427" s="332" t="s">
        <v>980</v>
      </c>
      <c r="F427" s="332" t="s">
        <v>980</v>
      </c>
      <c r="G427" s="332" t="s">
        <v>980</v>
      </c>
      <c r="H427" s="332" t="s">
        <v>980</v>
      </c>
      <c r="I427" s="332" t="s">
        <v>980</v>
      </c>
      <c r="J427" s="332" t="s">
        <v>980</v>
      </c>
      <c r="K427" s="332" t="s">
        <v>980</v>
      </c>
      <c r="L427" s="332" t="s">
        <v>980</v>
      </c>
      <c r="M427" s="332" t="s">
        <v>980</v>
      </c>
      <c r="N427" s="332" t="s">
        <v>980</v>
      </c>
      <c r="O427" s="332" t="s">
        <v>980</v>
      </c>
      <c r="P427" s="332" t="s">
        <v>980</v>
      </c>
      <c r="Q427" s="148">
        <v>2</v>
      </c>
      <c r="R427" s="333"/>
      <c r="S427" s="333"/>
      <c r="T427" s="333"/>
      <c r="U427" s="333"/>
      <c r="V427" s="333"/>
      <c r="W427" s="333"/>
      <c r="X427" s="333"/>
      <c r="Y427" s="333"/>
      <c r="Z427" s="333"/>
      <c r="AA427" s="333"/>
      <c r="AB427" s="333"/>
      <c r="AC427" s="333"/>
      <c r="AD427" s="333"/>
      <c r="AE427" s="333"/>
      <c r="AF427" s="148">
        <v>2</v>
      </c>
      <c r="AG427" s="333"/>
      <c r="AH427" s="333"/>
      <c r="AI427" s="333"/>
      <c r="AJ427" s="333"/>
      <c r="AK427" s="333"/>
      <c r="AL427" s="333"/>
      <c r="AM427" s="333"/>
      <c r="AN427" s="333"/>
      <c r="AO427" s="333"/>
      <c r="AP427" s="333"/>
      <c r="AQ427" s="333"/>
      <c r="AR427" s="333"/>
      <c r="AS427" s="333"/>
      <c r="AT427" s="333"/>
    </row>
    <row r="428" spans="1:46" ht="153.75" customHeight="1">
      <c r="A428" s="332" t="s">
        <v>961</v>
      </c>
      <c r="B428" s="332" t="s">
        <v>981</v>
      </c>
      <c r="C428" s="332" t="s">
        <v>981</v>
      </c>
      <c r="D428" s="332" t="s">
        <v>981</v>
      </c>
      <c r="E428" s="332" t="s">
        <v>981</v>
      </c>
      <c r="F428" s="332" t="s">
        <v>981</v>
      </c>
      <c r="G428" s="332" t="s">
        <v>981</v>
      </c>
      <c r="H428" s="332" t="s">
        <v>981</v>
      </c>
      <c r="I428" s="332" t="s">
        <v>981</v>
      </c>
      <c r="J428" s="332" t="s">
        <v>981</v>
      </c>
      <c r="K428" s="332" t="s">
        <v>981</v>
      </c>
      <c r="L428" s="332" t="s">
        <v>981</v>
      </c>
      <c r="M428" s="332" t="s">
        <v>981</v>
      </c>
      <c r="N428" s="332" t="s">
        <v>981</v>
      </c>
      <c r="O428" s="332" t="s">
        <v>981</v>
      </c>
      <c r="P428" s="332" t="s">
        <v>981</v>
      </c>
      <c r="Q428" s="148">
        <v>1</v>
      </c>
      <c r="R428" s="273" t="s">
        <v>3031</v>
      </c>
      <c r="S428" s="274"/>
      <c r="T428" s="274"/>
      <c r="U428" s="274"/>
      <c r="V428" s="274"/>
      <c r="W428" s="274"/>
      <c r="X428" s="274"/>
      <c r="Y428" s="274"/>
      <c r="Z428" s="274"/>
      <c r="AA428" s="274"/>
      <c r="AB428" s="274"/>
      <c r="AC428" s="274"/>
      <c r="AD428" s="274"/>
      <c r="AE428" s="275"/>
      <c r="AF428" s="148">
        <v>1</v>
      </c>
      <c r="AG428" s="273" t="s">
        <v>3031</v>
      </c>
      <c r="AH428" s="274"/>
      <c r="AI428" s="274"/>
      <c r="AJ428" s="274"/>
      <c r="AK428" s="274"/>
      <c r="AL428" s="274"/>
      <c r="AM428" s="274"/>
      <c r="AN428" s="274"/>
      <c r="AO428" s="274"/>
      <c r="AP428" s="274"/>
      <c r="AQ428" s="274"/>
      <c r="AR428" s="274"/>
      <c r="AS428" s="274"/>
      <c r="AT428" s="275"/>
    </row>
    <row r="429" spans="1:46" ht="51.75" customHeight="1">
      <c r="A429" s="332" t="s">
        <v>3032</v>
      </c>
      <c r="B429" s="332" t="s">
        <v>3033</v>
      </c>
      <c r="C429" s="332" t="s">
        <v>3033</v>
      </c>
      <c r="D429" s="332" t="s">
        <v>3033</v>
      </c>
      <c r="E429" s="332" t="s">
        <v>3033</v>
      </c>
      <c r="F429" s="332" t="s">
        <v>3033</v>
      </c>
      <c r="G429" s="332" t="s">
        <v>3033</v>
      </c>
      <c r="H429" s="332" t="s">
        <v>3033</v>
      </c>
      <c r="I429" s="332" t="s">
        <v>3033</v>
      </c>
      <c r="J429" s="332" t="s">
        <v>3033</v>
      </c>
      <c r="K429" s="332" t="s">
        <v>3033</v>
      </c>
      <c r="L429" s="332" t="s">
        <v>3033</v>
      </c>
      <c r="M429" s="332" t="s">
        <v>3033</v>
      </c>
      <c r="N429" s="332" t="s">
        <v>3033</v>
      </c>
      <c r="O429" s="332" t="s">
        <v>3033</v>
      </c>
      <c r="P429" s="332" t="s">
        <v>3033</v>
      </c>
      <c r="Q429" s="148">
        <v>1</v>
      </c>
      <c r="R429" s="333"/>
      <c r="S429" s="333"/>
      <c r="T429" s="333"/>
      <c r="U429" s="333"/>
      <c r="V429" s="333"/>
      <c r="W429" s="333"/>
      <c r="X429" s="333"/>
      <c r="Y429" s="333"/>
      <c r="Z429" s="333"/>
      <c r="AA429" s="333"/>
      <c r="AB429" s="333"/>
      <c r="AC429" s="333"/>
      <c r="AD429" s="333"/>
      <c r="AE429" s="333"/>
      <c r="AF429" s="148">
        <v>1</v>
      </c>
      <c r="AG429" s="336"/>
      <c r="AH429" s="336"/>
      <c r="AI429" s="336"/>
      <c r="AJ429" s="336"/>
      <c r="AK429" s="336"/>
      <c r="AL429" s="336"/>
      <c r="AM429" s="336"/>
      <c r="AN429" s="336"/>
      <c r="AO429" s="336"/>
      <c r="AP429" s="336"/>
      <c r="AQ429" s="336"/>
      <c r="AR429" s="336"/>
      <c r="AS429" s="336"/>
      <c r="AT429" s="336"/>
    </row>
    <row r="430" spans="1:46" ht="60" customHeight="1">
      <c r="A430" s="332" t="s">
        <v>3034</v>
      </c>
      <c r="B430" s="332" t="s">
        <v>3035</v>
      </c>
      <c r="C430" s="332" t="s">
        <v>3035</v>
      </c>
      <c r="D430" s="332" t="s">
        <v>3035</v>
      </c>
      <c r="E430" s="332" t="s">
        <v>3035</v>
      </c>
      <c r="F430" s="332" t="s">
        <v>3035</v>
      </c>
      <c r="G430" s="332" t="s">
        <v>3035</v>
      </c>
      <c r="H430" s="332" t="s">
        <v>3035</v>
      </c>
      <c r="I430" s="332" t="s">
        <v>3035</v>
      </c>
      <c r="J430" s="332" t="s">
        <v>3035</v>
      </c>
      <c r="K430" s="332" t="s">
        <v>3035</v>
      </c>
      <c r="L430" s="332" t="s">
        <v>3035</v>
      </c>
      <c r="M430" s="332" t="s">
        <v>3035</v>
      </c>
      <c r="N430" s="332" t="s">
        <v>3035</v>
      </c>
      <c r="O430" s="332" t="s">
        <v>3035</v>
      </c>
      <c r="P430" s="332" t="s">
        <v>3035</v>
      </c>
      <c r="Q430" s="148">
        <v>1</v>
      </c>
      <c r="R430" s="333"/>
      <c r="S430" s="333"/>
      <c r="T430" s="333"/>
      <c r="U430" s="333"/>
      <c r="V430" s="333"/>
      <c r="W430" s="333"/>
      <c r="X430" s="333"/>
      <c r="Y430" s="333"/>
      <c r="Z430" s="333"/>
      <c r="AA430" s="333"/>
      <c r="AB430" s="333"/>
      <c r="AC430" s="333"/>
      <c r="AD430" s="333"/>
      <c r="AE430" s="333"/>
      <c r="AF430" s="148">
        <v>1</v>
      </c>
      <c r="AG430" s="336"/>
      <c r="AH430" s="336"/>
      <c r="AI430" s="336"/>
      <c r="AJ430" s="336"/>
      <c r="AK430" s="336"/>
      <c r="AL430" s="336"/>
      <c r="AM430" s="336"/>
      <c r="AN430" s="336"/>
      <c r="AO430" s="336"/>
      <c r="AP430" s="336"/>
      <c r="AQ430" s="336"/>
      <c r="AR430" s="336"/>
      <c r="AS430" s="336"/>
      <c r="AT430" s="336"/>
    </row>
    <row r="431" spans="1:46" ht="18" customHeight="1" thickTop="1" thickBot="1">
      <c r="Q431" s="25"/>
      <c r="AF431" s="25"/>
    </row>
    <row r="432" spans="1:46" ht="18.75" customHeight="1" thickTop="1" thickBot="1">
      <c r="A432" s="342" t="s">
        <v>79</v>
      </c>
      <c r="B432" s="342"/>
      <c r="C432" s="342"/>
      <c r="D432" s="342"/>
      <c r="E432" s="342"/>
      <c r="F432" s="342"/>
      <c r="G432" s="342"/>
      <c r="H432" s="342"/>
      <c r="I432" s="342"/>
      <c r="J432" s="342"/>
      <c r="K432" s="342"/>
      <c r="L432" s="342"/>
      <c r="M432" s="342"/>
      <c r="N432" s="342"/>
      <c r="O432" s="342"/>
      <c r="P432" s="342"/>
      <c r="Q432" s="150" t="s">
        <v>67</v>
      </c>
      <c r="R432" s="343" t="s">
        <v>68</v>
      </c>
      <c r="S432" s="343"/>
      <c r="T432" s="343"/>
      <c r="U432" s="343"/>
      <c r="V432" s="343"/>
      <c r="W432" s="343"/>
      <c r="X432" s="343"/>
      <c r="Y432" s="343"/>
      <c r="Z432" s="343"/>
      <c r="AA432" s="343"/>
      <c r="AB432" s="343"/>
      <c r="AC432" s="343"/>
      <c r="AD432" s="343"/>
      <c r="AE432" s="343"/>
      <c r="AF432" s="151" t="s">
        <v>67</v>
      </c>
      <c r="AG432" s="344" t="s">
        <v>8</v>
      </c>
      <c r="AH432" s="344"/>
      <c r="AI432" s="344"/>
      <c r="AJ432" s="344"/>
      <c r="AK432" s="344"/>
      <c r="AL432" s="344"/>
      <c r="AM432" s="344"/>
      <c r="AN432" s="344"/>
      <c r="AO432" s="344"/>
      <c r="AP432" s="344"/>
      <c r="AQ432" s="344"/>
      <c r="AR432" s="344"/>
      <c r="AS432" s="344"/>
      <c r="AT432" s="344"/>
    </row>
    <row r="433" spans="1:46" ht="36.75" customHeight="1">
      <c r="A433" s="332" t="s">
        <v>3036</v>
      </c>
      <c r="B433" s="332" t="s">
        <v>2651</v>
      </c>
      <c r="C433" s="332" t="s">
        <v>2651</v>
      </c>
      <c r="D433" s="332" t="s">
        <v>2651</v>
      </c>
      <c r="E433" s="332" t="s">
        <v>2651</v>
      </c>
      <c r="F433" s="332" t="s">
        <v>2651</v>
      </c>
      <c r="G433" s="332" t="s">
        <v>2651</v>
      </c>
      <c r="H433" s="332" t="s">
        <v>2651</v>
      </c>
      <c r="I433" s="332" t="s">
        <v>2651</v>
      </c>
      <c r="J433" s="332" t="s">
        <v>2651</v>
      </c>
      <c r="K433" s="332" t="s">
        <v>2651</v>
      </c>
      <c r="L433" s="332" t="s">
        <v>2651</v>
      </c>
      <c r="M433" s="332" t="s">
        <v>2651</v>
      </c>
      <c r="N433" s="332" t="s">
        <v>2651</v>
      </c>
      <c r="O433" s="332" t="s">
        <v>2651</v>
      </c>
      <c r="P433" s="332" t="s">
        <v>2651</v>
      </c>
      <c r="Q433" s="148">
        <v>2</v>
      </c>
      <c r="R433" s="333"/>
      <c r="S433" s="333"/>
      <c r="T433" s="333"/>
      <c r="U433" s="333"/>
      <c r="V433" s="333"/>
      <c r="W433" s="333"/>
      <c r="X433" s="333"/>
      <c r="Y433" s="333"/>
      <c r="Z433" s="333"/>
      <c r="AA433" s="333"/>
      <c r="AB433" s="333"/>
      <c r="AC433" s="333"/>
      <c r="AD433" s="333"/>
      <c r="AE433" s="333"/>
      <c r="AF433" s="148">
        <v>2</v>
      </c>
      <c r="AG433" s="333"/>
      <c r="AH433" s="333"/>
      <c r="AI433" s="333"/>
      <c r="AJ433" s="333"/>
      <c r="AK433" s="333"/>
      <c r="AL433" s="333"/>
      <c r="AM433" s="333"/>
      <c r="AN433" s="333"/>
      <c r="AO433" s="333"/>
      <c r="AP433" s="333"/>
      <c r="AQ433" s="333"/>
      <c r="AR433" s="333"/>
      <c r="AS433" s="333"/>
      <c r="AT433" s="333"/>
    </row>
    <row r="434" spans="1:46" ht="56.25" customHeight="1">
      <c r="A434" s="332" t="s">
        <v>1812</v>
      </c>
      <c r="B434" s="332" t="s">
        <v>2652</v>
      </c>
      <c r="C434" s="332" t="s">
        <v>2652</v>
      </c>
      <c r="D434" s="332" t="s">
        <v>2652</v>
      </c>
      <c r="E434" s="332" t="s">
        <v>2652</v>
      </c>
      <c r="F434" s="332" t="s">
        <v>2652</v>
      </c>
      <c r="G434" s="332" t="s">
        <v>2652</v>
      </c>
      <c r="H434" s="332" t="s">
        <v>2652</v>
      </c>
      <c r="I434" s="332" t="s">
        <v>2652</v>
      </c>
      <c r="J434" s="332" t="s">
        <v>2652</v>
      </c>
      <c r="K434" s="332" t="s">
        <v>2652</v>
      </c>
      <c r="L434" s="332" t="s">
        <v>2652</v>
      </c>
      <c r="M434" s="332" t="s">
        <v>2652</v>
      </c>
      <c r="N434" s="332" t="s">
        <v>2652</v>
      </c>
      <c r="O434" s="332" t="s">
        <v>2652</v>
      </c>
      <c r="P434" s="332" t="s">
        <v>2652</v>
      </c>
      <c r="Q434" s="148">
        <v>2</v>
      </c>
      <c r="R434" s="333"/>
      <c r="S434" s="333"/>
      <c r="T434" s="333"/>
      <c r="U434" s="333"/>
      <c r="V434" s="333"/>
      <c r="W434" s="333"/>
      <c r="X434" s="333"/>
      <c r="Y434" s="333"/>
      <c r="Z434" s="333"/>
      <c r="AA434" s="333"/>
      <c r="AB434" s="333"/>
      <c r="AC434" s="333"/>
      <c r="AD434" s="333"/>
      <c r="AE434" s="333"/>
      <c r="AF434" s="148">
        <v>2</v>
      </c>
      <c r="AG434" s="340"/>
      <c r="AH434" s="340"/>
      <c r="AI434" s="340"/>
      <c r="AJ434" s="340"/>
      <c r="AK434" s="340"/>
      <c r="AL434" s="340"/>
      <c r="AM434" s="340"/>
      <c r="AN434" s="340"/>
      <c r="AO434" s="340"/>
      <c r="AP434" s="340"/>
      <c r="AQ434" s="340"/>
      <c r="AR434" s="340"/>
      <c r="AS434" s="340"/>
      <c r="AT434" s="340"/>
    </row>
    <row r="435" spans="1:46" ht="63.75" customHeight="1">
      <c r="A435" s="332" t="s">
        <v>1813</v>
      </c>
      <c r="B435" s="332" t="s">
        <v>2653</v>
      </c>
      <c r="C435" s="332" t="s">
        <v>2653</v>
      </c>
      <c r="D435" s="332" t="s">
        <v>2653</v>
      </c>
      <c r="E435" s="332" t="s">
        <v>2653</v>
      </c>
      <c r="F435" s="332" t="s">
        <v>2653</v>
      </c>
      <c r="G435" s="332" t="s">
        <v>2653</v>
      </c>
      <c r="H435" s="332" t="s">
        <v>2653</v>
      </c>
      <c r="I435" s="332" t="s">
        <v>2653</v>
      </c>
      <c r="J435" s="332" t="s">
        <v>2653</v>
      </c>
      <c r="K435" s="332" t="s">
        <v>2653</v>
      </c>
      <c r="L435" s="332" t="s">
        <v>2653</v>
      </c>
      <c r="M435" s="332" t="s">
        <v>2653</v>
      </c>
      <c r="N435" s="332" t="s">
        <v>2653</v>
      </c>
      <c r="O435" s="332" t="s">
        <v>2653</v>
      </c>
      <c r="P435" s="332" t="s">
        <v>2653</v>
      </c>
      <c r="Q435" s="148">
        <v>2</v>
      </c>
      <c r="R435" s="333"/>
      <c r="S435" s="333"/>
      <c r="T435" s="333"/>
      <c r="U435" s="333"/>
      <c r="V435" s="333"/>
      <c r="W435" s="333"/>
      <c r="X435" s="333"/>
      <c r="Y435" s="333"/>
      <c r="Z435" s="333"/>
      <c r="AA435" s="333"/>
      <c r="AB435" s="333"/>
      <c r="AC435" s="333"/>
      <c r="AD435" s="333"/>
      <c r="AE435" s="333"/>
      <c r="AF435" s="148">
        <v>2</v>
      </c>
      <c r="AG435" s="333"/>
      <c r="AH435" s="333"/>
      <c r="AI435" s="333"/>
      <c r="AJ435" s="333"/>
      <c r="AK435" s="333"/>
      <c r="AL435" s="333"/>
      <c r="AM435" s="333"/>
      <c r="AN435" s="333"/>
      <c r="AO435" s="333"/>
      <c r="AP435" s="333"/>
      <c r="AQ435" s="333"/>
      <c r="AR435" s="333"/>
      <c r="AS435" s="333"/>
      <c r="AT435" s="333"/>
    </row>
    <row r="436" spans="1:46" ht="62.25" customHeight="1">
      <c r="A436" s="332" t="s">
        <v>1814</v>
      </c>
      <c r="B436" s="332" t="s">
        <v>2654</v>
      </c>
      <c r="C436" s="332" t="s">
        <v>2654</v>
      </c>
      <c r="D436" s="332" t="s">
        <v>2654</v>
      </c>
      <c r="E436" s="332" t="s">
        <v>2654</v>
      </c>
      <c r="F436" s="332" t="s">
        <v>2654</v>
      </c>
      <c r="G436" s="332" t="s">
        <v>2654</v>
      </c>
      <c r="H436" s="332" t="s">
        <v>2654</v>
      </c>
      <c r="I436" s="332" t="s">
        <v>2654</v>
      </c>
      <c r="J436" s="332" t="s">
        <v>2654</v>
      </c>
      <c r="K436" s="332" t="s">
        <v>2654</v>
      </c>
      <c r="L436" s="332" t="s">
        <v>2654</v>
      </c>
      <c r="M436" s="332" t="s">
        <v>2654</v>
      </c>
      <c r="N436" s="332" t="s">
        <v>2654</v>
      </c>
      <c r="O436" s="332" t="s">
        <v>2654</v>
      </c>
      <c r="P436" s="332" t="s">
        <v>2654</v>
      </c>
      <c r="Q436" s="148">
        <v>1</v>
      </c>
      <c r="R436" s="333" t="s">
        <v>3037</v>
      </c>
      <c r="S436" s="333"/>
      <c r="T436" s="333"/>
      <c r="U436" s="333"/>
      <c r="V436" s="333"/>
      <c r="W436" s="333"/>
      <c r="X436" s="333"/>
      <c r="Y436" s="333"/>
      <c r="Z436" s="333"/>
      <c r="AA436" s="333"/>
      <c r="AB436" s="333"/>
      <c r="AC436" s="333"/>
      <c r="AD436" s="333"/>
      <c r="AE436" s="333"/>
      <c r="AF436" s="148">
        <v>1</v>
      </c>
      <c r="AG436" s="333" t="s">
        <v>3037</v>
      </c>
      <c r="AH436" s="333"/>
      <c r="AI436" s="333"/>
      <c r="AJ436" s="333"/>
      <c r="AK436" s="333"/>
      <c r="AL436" s="333"/>
      <c r="AM436" s="333"/>
      <c r="AN436" s="333"/>
      <c r="AO436" s="333"/>
      <c r="AP436" s="333"/>
      <c r="AQ436" s="333"/>
      <c r="AR436" s="333"/>
      <c r="AS436" s="333"/>
      <c r="AT436" s="333"/>
    </row>
    <row r="437" spans="1:46" ht="78.75" customHeight="1">
      <c r="A437" s="332" t="s">
        <v>3038</v>
      </c>
      <c r="B437" s="332" t="s">
        <v>3039</v>
      </c>
      <c r="C437" s="332" t="s">
        <v>3039</v>
      </c>
      <c r="D437" s="332" t="s">
        <v>3039</v>
      </c>
      <c r="E437" s="332" t="s">
        <v>3039</v>
      </c>
      <c r="F437" s="332" t="s">
        <v>3039</v>
      </c>
      <c r="G437" s="332" t="s">
        <v>3039</v>
      </c>
      <c r="H437" s="332" t="s">
        <v>3039</v>
      </c>
      <c r="I437" s="332" t="s">
        <v>3039</v>
      </c>
      <c r="J437" s="332" t="s">
        <v>3039</v>
      </c>
      <c r="K437" s="332" t="s">
        <v>3039</v>
      </c>
      <c r="L437" s="332" t="s">
        <v>3039</v>
      </c>
      <c r="M437" s="332" t="s">
        <v>3039</v>
      </c>
      <c r="N437" s="332" t="s">
        <v>3039</v>
      </c>
      <c r="O437" s="332" t="s">
        <v>3039</v>
      </c>
      <c r="P437" s="332" t="s">
        <v>3039</v>
      </c>
      <c r="Q437" s="148">
        <v>2</v>
      </c>
      <c r="R437" s="333"/>
      <c r="S437" s="333"/>
      <c r="T437" s="333"/>
      <c r="U437" s="333"/>
      <c r="V437" s="333"/>
      <c r="W437" s="333"/>
      <c r="X437" s="333"/>
      <c r="Y437" s="333"/>
      <c r="Z437" s="333"/>
      <c r="AA437" s="333"/>
      <c r="AB437" s="333"/>
      <c r="AC437" s="333"/>
      <c r="AD437" s="333"/>
      <c r="AE437" s="333"/>
      <c r="AF437" s="148">
        <v>2</v>
      </c>
      <c r="AG437" s="333"/>
      <c r="AH437" s="333"/>
      <c r="AI437" s="333"/>
      <c r="AJ437" s="333"/>
      <c r="AK437" s="333"/>
      <c r="AL437" s="333"/>
      <c r="AM437" s="333"/>
      <c r="AN437" s="333"/>
      <c r="AO437" s="333"/>
      <c r="AP437" s="333"/>
      <c r="AQ437" s="333"/>
      <c r="AR437" s="333"/>
      <c r="AS437" s="333"/>
      <c r="AT437" s="333"/>
    </row>
    <row r="438" spans="1:46" ht="18" customHeight="1" thickTop="1"/>
  </sheetData>
  <sheetProtection sheet="1" objects="1" scenarios="1" selectLockedCells="1" selectUnlockedCells="1"/>
  <mergeCells count="1052">
    <mergeCell ref="A40:P40"/>
    <mergeCell ref="R40:AE40"/>
    <mergeCell ref="AG40:AT40"/>
    <mergeCell ref="A46:P46"/>
    <mergeCell ref="R46:AE46"/>
    <mergeCell ref="AG46:AT46"/>
    <mergeCell ref="A49:P49"/>
    <mergeCell ref="R49:AE49"/>
    <mergeCell ref="AG49:AT49"/>
    <mergeCell ref="A437:P437"/>
    <mergeCell ref="R437:AE437"/>
    <mergeCell ref="AG437:AT437"/>
    <mergeCell ref="A435:P435"/>
    <mergeCell ref="R435:AE435"/>
    <mergeCell ref="AG435:AT435"/>
    <mergeCell ref="A436:P436"/>
    <mergeCell ref="R436:AE436"/>
    <mergeCell ref="AG436:AT436"/>
    <mergeCell ref="A433:P433"/>
    <mergeCell ref="R433:AE433"/>
    <mergeCell ref="AG433:AT433"/>
    <mergeCell ref="A434:P434"/>
    <mergeCell ref="R434:AE434"/>
    <mergeCell ref="AG434:AT434"/>
    <mergeCell ref="A430:P430"/>
    <mergeCell ref="R430:AE430"/>
    <mergeCell ref="AG430:AT430"/>
    <mergeCell ref="A432:P432"/>
    <mergeCell ref="R432:AE432"/>
    <mergeCell ref="AG432:AT432"/>
    <mergeCell ref="A428:P428"/>
    <mergeCell ref="R428:AE428"/>
    <mergeCell ref="AG428:AT428"/>
    <mergeCell ref="A429:P429"/>
    <mergeCell ref="R429:AE429"/>
    <mergeCell ref="AG429:AT429"/>
    <mergeCell ref="A426:P426"/>
    <mergeCell ref="R426:AE426"/>
    <mergeCell ref="AG426:AT426"/>
    <mergeCell ref="A427:P427"/>
    <mergeCell ref="R427:AE427"/>
    <mergeCell ref="AG427:AT427"/>
    <mergeCell ref="A419:P419"/>
    <mergeCell ref="R419:AE419"/>
    <mergeCell ref="AG419:AT419"/>
    <mergeCell ref="A421:AE421"/>
    <mergeCell ref="AG421:AJ421"/>
    <mergeCell ref="A425:Q425"/>
    <mergeCell ref="V425:AE425"/>
    <mergeCell ref="AK425:AT425"/>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4:P414"/>
    <mergeCell ref="R414:AE414"/>
    <mergeCell ref="AG414:AT414"/>
    <mergeCell ref="A410:P410"/>
    <mergeCell ref="R410:AE410"/>
    <mergeCell ref="AG410:AT410"/>
    <mergeCell ref="A411:P411"/>
    <mergeCell ref="R411:AE411"/>
    <mergeCell ref="AG411:AT411"/>
    <mergeCell ref="A408:P408"/>
    <mergeCell ref="R408:AE408"/>
    <mergeCell ref="AG408:AT408"/>
    <mergeCell ref="A409:P409"/>
    <mergeCell ref="R409:AE409"/>
    <mergeCell ref="AG409:AT409"/>
    <mergeCell ref="A406:P406"/>
    <mergeCell ref="R406:AE406"/>
    <mergeCell ref="AG406:AT406"/>
    <mergeCell ref="A407:P407"/>
    <mergeCell ref="R407:AE407"/>
    <mergeCell ref="AG407:AT407"/>
    <mergeCell ref="A404:P404"/>
    <mergeCell ref="R404:AE404"/>
    <mergeCell ref="AG404:AT404"/>
    <mergeCell ref="A405:P405"/>
    <mergeCell ref="R405:AE405"/>
    <mergeCell ref="AG405:AT405"/>
    <mergeCell ref="A397:P397"/>
    <mergeCell ref="R397:AE397"/>
    <mergeCell ref="AG397:AT397"/>
    <mergeCell ref="A399:AE399"/>
    <mergeCell ref="AG399:AJ399"/>
    <mergeCell ref="A403:Q403"/>
    <mergeCell ref="V403:AE403"/>
    <mergeCell ref="AK403:AT403"/>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390:P390"/>
    <mergeCell ref="R390:AE390"/>
    <mergeCell ref="AG390:AT390"/>
    <mergeCell ref="A392:P392"/>
    <mergeCell ref="R392:AE392"/>
    <mergeCell ref="AG392:AT392"/>
    <mergeCell ref="A388:P388"/>
    <mergeCell ref="R388:AE388"/>
    <mergeCell ref="AG388:AT388"/>
    <mergeCell ref="A389:P389"/>
    <mergeCell ref="R389:AE389"/>
    <mergeCell ref="AG389:AT389"/>
    <mergeCell ref="A386:P386"/>
    <mergeCell ref="R386:AE386"/>
    <mergeCell ref="AG386:AT386"/>
    <mergeCell ref="A387:P387"/>
    <mergeCell ref="R387:AE387"/>
    <mergeCell ref="AG387:AT387"/>
    <mergeCell ref="A384:P384"/>
    <mergeCell ref="R384:AE384"/>
    <mergeCell ref="AG384:AT384"/>
    <mergeCell ref="A385:P385"/>
    <mergeCell ref="R385:AE385"/>
    <mergeCell ref="AG385:AT385"/>
    <mergeCell ref="A378:AE378"/>
    <mergeCell ref="AG378:AJ378"/>
    <mergeCell ref="A382:Q382"/>
    <mergeCell ref="V382:AE382"/>
    <mergeCell ref="AK382:AT382"/>
    <mergeCell ref="A383:P383"/>
    <mergeCell ref="R383:AE383"/>
    <mergeCell ref="AG383:AT383"/>
    <mergeCell ref="A375:P375"/>
    <mergeCell ref="R375:AE375"/>
    <mergeCell ref="AG375:AT375"/>
    <mergeCell ref="A376:P376"/>
    <mergeCell ref="R376:AE376"/>
    <mergeCell ref="AG376:AT376"/>
    <mergeCell ref="A373:P373"/>
    <mergeCell ref="R373:AE373"/>
    <mergeCell ref="AG373:AT373"/>
    <mergeCell ref="A374:P374"/>
    <mergeCell ref="R374:AE374"/>
    <mergeCell ref="AG374:AT374"/>
    <mergeCell ref="A371:P371"/>
    <mergeCell ref="R371:AE371"/>
    <mergeCell ref="AG371:AT371"/>
    <mergeCell ref="A372:P372"/>
    <mergeCell ref="R372:AE372"/>
    <mergeCell ref="AG372:AT372"/>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3:P353"/>
    <mergeCell ref="R353:AE353"/>
    <mergeCell ref="AG353:AT353"/>
    <mergeCell ref="A355:AE355"/>
    <mergeCell ref="AG355:AJ355"/>
    <mergeCell ref="A359:Q359"/>
    <mergeCell ref="V359:AE359"/>
    <mergeCell ref="AK359:AT359"/>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6:P346"/>
    <mergeCell ref="R346:AE346"/>
    <mergeCell ref="AG346:AT346"/>
    <mergeCell ref="A348:P348"/>
    <mergeCell ref="R348:AE348"/>
    <mergeCell ref="AG348:AT348"/>
    <mergeCell ref="A344:P344"/>
    <mergeCell ref="R344:AE344"/>
    <mergeCell ref="AG344:AT344"/>
    <mergeCell ref="A345:P345"/>
    <mergeCell ref="R345:AE345"/>
    <mergeCell ref="AG345:AT345"/>
    <mergeCell ref="A342:P342"/>
    <mergeCell ref="R342:AE342"/>
    <mergeCell ref="AG342:AT342"/>
    <mergeCell ref="A343:P343"/>
    <mergeCell ref="R343:AE343"/>
    <mergeCell ref="AG343:AT343"/>
    <mergeCell ref="A340:P340"/>
    <mergeCell ref="R340:AE340"/>
    <mergeCell ref="AG340:AT340"/>
    <mergeCell ref="A341:P341"/>
    <mergeCell ref="R341:AE341"/>
    <mergeCell ref="AG341:AT341"/>
    <mergeCell ref="A333:P333"/>
    <mergeCell ref="R333:AE333"/>
    <mergeCell ref="AG333:AT333"/>
    <mergeCell ref="A335:AE335"/>
    <mergeCell ref="AG335:AJ335"/>
    <mergeCell ref="A339:Q339"/>
    <mergeCell ref="V339:AE339"/>
    <mergeCell ref="AK339:AT339"/>
    <mergeCell ref="A331:P331"/>
    <mergeCell ref="R331:AE331"/>
    <mergeCell ref="AG331:AT331"/>
    <mergeCell ref="A332:P332"/>
    <mergeCell ref="R332:AE332"/>
    <mergeCell ref="AG332:AT332"/>
    <mergeCell ref="A329:P329"/>
    <mergeCell ref="R329:AE329"/>
    <mergeCell ref="AG329:AT329"/>
    <mergeCell ref="A330:P330"/>
    <mergeCell ref="R330:AE330"/>
    <mergeCell ref="AG330:AT330"/>
    <mergeCell ref="A326:P326"/>
    <mergeCell ref="R326:AE326"/>
    <mergeCell ref="AG326:AT326"/>
    <mergeCell ref="A328:P328"/>
    <mergeCell ref="R328:AE328"/>
    <mergeCell ref="AG328:AT328"/>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297:P297"/>
    <mergeCell ref="R297:AE297"/>
    <mergeCell ref="AG297:AT297"/>
    <mergeCell ref="A299:AE299"/>
    <mergeCell ref="AG299:AJ299"/>
    <mergeCell ref="A303:Q303"/>
    <mergeCell ref="V303:AE303"/>
    <mergeCell ref="AK303:AT303"/>
    <mergeCell ref="A295:P295"/>
    <mergeCell ref="R295:AE295"/>
    <mergeCell ref="AG295:AT295"/>
    <mergeCell ref="A296:P296"/>
    <mergeCell ref="R296:AE296"/>
    <mergeCell ref="AG296:AT296"/>
    <mergeCell ref="A293:P293"/>
    <mergeCell ref="R293:AE293"/>
    <mergeCell ref="AG293:AT293"/>
    <mergeCell ref="A294:P294"/>
    <mergeCell ref="R294:AE294"/>
    <mergeCell ref="AG294:AT294"/>
    <mergeCell ref="A290:P290"/>
    <mergeCell ref="R290:AE290"/>
    <mergeCell ref="AG290:AT290"/>
    <mergeCell ref="A292:P292"/>
    <mergeCell ref="R292:AE292"/>
    <mergeCell ref="AG292:AT292"/>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6:P256"/>
    <mergeCell ref="R256:AE256"/>
    <mergeCell ref="AG256:AT256"/>
    <mergeCell ref="A257:P257"/>
    <mergeCell ref="R257:AE257"/>
    <mergeCell ref="AG257:AT257"/>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50:P250"/>
    <mergeCell ref="R250:AE250"/>
    <mergeCell ref="AG250:AT250"/>
    <mergeCell ref="A251:P251"/>
    <mergeCell ref="R251:AE251"/>
    <mergeCell ref="AG251:AT251"/>
    <mergeCell ref="A248:P248"/>
    <mergeCell ref="R248:AE248"/>
    <mergeCell ref="AG248:AT248"/>
    <mergeCell ref="A249:P249"/>
    <mergeCell ref="R249:AE249"/>
    <mergeCell ref="AG249:AT249"/>
    <mergeCell ref="A242:AE242"/>
    <mergeCell ref="AG242:AJ242"/>
    <mergeCell ref="A246:Q246"/>
    <mergeCell ref="V246:AE246"/>
    <mergeCell ref="AK246:AT246"/>
    <mergeCell ref="A247:P247"/>
    <mergeCell ref="R247:AE247"/>
    <mergeCell ref="AG247:AT247"/>
    <mergeCell ref="A239:P239"/>
    <mergeCell ref="R239:AE239"/>
    <mergeCell ref="AG239:AT239"/>
    <mergeCell ref="A240:P240"/>
    <mergeCell ref="R240:AE240"/>
    <mergeCell ref="AG240:AT240"/>
    <mergeCell ref="A237:P237"/>
    <mergeCell ref="R237:AE237"/>
    <mergeCell ref="AG237:AT237"/>
    <mergeCell ref="A238:P238"/>
    <mergeCell ref="R238:AE238"/>
    <mergeCell ref="AG238:AT238"/>
    <mergeCell ref="A235:P235"/>
    <mergeCell ref="R235:AE235"/>
    <mergeCell ref="AG235:AT235"/>
    <mergeCell ref="A236:P236"/>
    <mergeCell ref="R236:AE236"/>
    <mergeCell ref="AG236:AT236"/>
    <mergeCell ref="A232:P232"/>
    <mergeCell ref="R232:AE232"/>
    <mergeCell ref="AG232:AT232"/>
    <mergeCell ref="A233:P233"/>
    <mergeCell ref="R233:AE233"/>
    <mergeCell ref="AG233:AT233"/>
    <mergeCell ref="A230:P230"/>
    <mergeCell ref="R230:AE230"/>
    <mergeCell ref="AG230:AT230"/>
    <mergeCell ref="A231:P231"/>
    <mergeCell ref="R231:AE231"/>
    <mergeCell ref="AG231:AT231"/>
    <mergeCell ref="A228:P228"/>
    <mergeCell ref="R228:AE228"/>
    <mergeCell ref="AG228:AT228"/>
    <mergeCell ref="A229:P229"/>
    <mergeCell ref="R229:AE229"/>
    <mergeCell ref="AG229:AT229"/>
    <mergeCell ref="A226:P226"/>
    <mergeCell ref="R226:AE226"/>
    <mergeCell ref="AG226:AT226"/>
    <mergeCell ref="A227:P227"/>
    <mergeCell ref="R227:AE227"/>
    <mergeCell ref="AG227:AT227"/>
    <mergeCell ref="A224:P224"/>
    <mergeCell ref="R224:AE224"/>
    <mergeCell ref="AG224:AT224"/>
    <mergeCell ref="A225:P225"/>
    <mergeCell ref="R225:AE225"/>
    <mergeCell ref="AG225:AT225"/>
    <mergeCell ref="A222:P222"/>
    <mergeCell ref="R222:AE222"/>
    <mergeCell ref="AG222:AT222"/>
    <mergeCell ref="A223:P223"/>
    <mergeCell ref="R223:AE223"/>
    <mergeCell ref="AG223:AT223"/>
    <mergeCell ref="A220:P220"/>
    <mergeCell ref="R220:AE220"/>
    <mergeCell ref="AG220:AT220"/>
    <mergeCell ref="A221:P221"/>
    <mergeCell ref="R221:AE221"/>
    <mergeCell ref="AG221:AT221"/>
    <mergeCell ref="A218:P218"/>
    <mergeCell ref="R218:AE218"/>
    <mergeCell ref="AG218:AT218"/>
    <mergeCell ref="A219:P219"/>
    <mergeCell ref="R219:AE219"/>
    <mergeCell ref="AG219:AT219"/>
    <mergeCell ref="A216:P216"/>
    <mergeCell ref="R216:AE216"/>
    <mergeCell ref="AG216:AT216"/>
    <mergeCell ref="A217:P217"/>
    <mergeCell ref="R217:AE217"/>
    <mergeCell ref="AG217:AT217"/>
    <mergeCell ref="A210:AE210"/>
    <mergeCell ref="AG210:AJ210"/>
    <mergeCell ref="A214:Q214"/>
    <mergeCell ref="V214:AE214"/>
    <mergeCell ref="AK214:AT214"/>
    <mergeCell ref="A215:P215"/>
    <mergeCell ref="R215:AE215"/>
    <mergeCell ref="AG215:AT215"/>
    <mergeCell ref="A207:P207"/>
    <mergeCell ref="R207:AE207"/>
    <mergeCell ref="AG207:AT207"/>
    <mergeCell ref="A208:P208"/>
    <mergeCell ref="R208:AE208"/>
    <mergeCell ref="AG208:AT208"/>
    <mergeCell ref="A205:P205"/>
    <mergeCell ref="R205:AE205"/>
    <mergeCell ref="AG205:AT205"/>
    <mergeCell ref="A206:P206"/>
    <mergeCell ref="R206:AE206"/>
    <mergeCell ref="AG206:AT206"/>
    <mergeCell ref="A203:P203"/>
    <mergeCell ref="R203:AE203"/>
    <mergeCell ref="AG203:AT203"/>
    <mergeCell ref="A204:P204"/>
    <mergeCell ref="R204:AE204"/>
    <mergeCell ref="AG204:AT204"/>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92:P192"/>
    <mergeCell ref="R192:AE192"/>
    <mergeCell ref="AG192:AT192"/>
    <mergeCell ref="A193:P193"/>
    <mergeCell ref="R193:AE193"/>
    <mergeCell ref="AG193:AT193"/>
    <mergeCell ref="A186:AE186"/>
    <mergeCell ref="AG186:AJ186"/>
    <mergeCell ref="A190:Q190"/>
    <mergeCell ref="V190:AE190"/>
    <mergeCell ref="AK190:AT190"/>
    <mergeCell ref="A191:P191"/>
    <mergeCell ref="R191:AE191"/>
    <mergeCell ref="AG191:AT191"/>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78:P178"/>
    <mergeCell ref="R178:AE178"/>
    <mergeCell ref="AG178:AT178"/>
    <mergeCell ref="A179:P179"/>
    <mergeCell ref="R179:AE179"/>
    <mergeCell ref="AG179:AT179"/>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5:AE165"/>
    <mergeCell ref="AG165:AJ165"/>
    <mergeCell ref="A169:Q169"/>
    <mergeCell ref="V169:AE169"/>
    <mergeCell ref="AK169:AT169"/>
    <mergeCell ref="A170:P170"/>
    <mergeCell ref="R170:AE170"/>
    <mergeCell ref="AG170:AT170"/>
    <mergeCell ref="A161:P161"/>
    <mergeCell ref="R161:AE161"/>
    <mergeCell ref="AG161:AT161"/>
    <mergeCell ref="A162:P162"/>
    <mergeCell ref="R162:AE162"/>
    <mergeCell ref="AG162:AT162"/>
    <mergeCell ref="A159:P159"/>
    <mergeCell ref="R159:AE159"/>
    <mergeCell ref="AG159:AT159"/>
    <mergeCell ref="A160:P160"/>
    <mergeCell ref="R160:AE160"/>
    <mergeCell ref="AG160:AT160"/>
    <mergeCell ref="A157:P157"/>
    <mergeCell ref="R157:AE157"/>
    <mergeCell ref="AG157:AT157"/>
    <mergeCell ref="A158:P158"/>
    <mergeCell ref="R158:AE158"/>
    <mergeCell ref="AG158:AT158"/>
    <mergeCell ref="A154:P154"/>
    <mergeCell ref="R154:AE154"/>
    <mergeCell ref="AG154:AT154"/>
    <mergeCell ref="A155:P155"/>
    <mergeCell ref="R155:AE155"/>
    <mergeCell ref="AG155:AT155"/>
    <mergeCell ref="A152:P152"/>
    <mergeCell ref="R152:AE152"/>
    <mergeCell ref="AG152:AT152"/>
    <mergeCell ref="A153:P153"/>
    <mergeCell ref="R153:AE153"/>
    <mergeCell ref="AG153:AT153"/>
    <mergeCell ref="A150:P150"/>
    <mergeCell ref="R150:AE150"/>
    <mergeCell ref="AG150:AT150"/>
    <mergeCell ref="A151:P151"/>
    <mergeCell ref="R151:AE151"/>
    <mergeCell ref="AG151:AT151"/>
    <mergeCell ref="A148:P148"/>
    <mergeCell ref="R148:AE148"/>
    <mergeCell ref="AG148:AT148"/>
    <mergeCell ref="A149:P149"/>
    <mergeCell ref="R149:AE149"/>
    <mergeCell ref="AG149:AT149"/>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32:P132"/>
    <mergeCell ref="R132:AE132"/>
    <mergeCell ref="AG132:AT132"/>
    <mergeCell ref="A133:P133"/>
    <mergeCell ref="R133:AE133"/>
    <mergeCell ref="AG133:AT133"/>
    <mergeCell ref="A130:P130"/>
    <mergeCell ref="R130:AE130"/>
    <mergeCell ref="AG130:AT130"/>
    <mergeCell ref="A131:P131"/>
    <mergeCell ref="R131:AE131"/>
    <mergeCell ref="AG131:AT131"/>
    <mergeCell ref="A128:P128"/>
    <mergeCell ref="R128:AE128"/>
    <mergeCell ref="AG128:AT128"/>
    <mergeCell ref="A129:P129"/>
    <mergeCell ref="R129:AE129"/>
    <mergeCell ref="AG129:AT129"/>
    <mergeCell ref="A126:P126"/>
    <mergeCell ref="R126:AE126"/>
    <mergeCell ref="AG126:AT126"/>
    <mergeCell ref="A127:P127"/>
    <mergeCell ref="R127:AE127"/>
    <mergeCell ref="AG127:AT127"/>
    <mergeCell ref="A124:P124"/>
    <mergeCell ref="R124:AE124"/>
    <mergeCell ref="AG124:AT124"/>
    <mergeCell ref="A125:P125"/>
    <mergeCell ref="R125:AE125"/>
    <mergeCell ref="AG125:AT125"/>
    <mergeCell ref="A121:P121"/>
    <mergeCell ref="R121:AE121"/>
    <mergeCell ref="AG121:AT121"/>
    <mergeCell ref="A123:P123"/>
    <mergeCell ref="R123:AE123"/>
    <mergeCell ref="AG123:AT123"/>
    <mergeCell ref="A122:P122"/>
    <mergeCell ref="R122:AE122"/>
    <mergeCell ref="AG122:AT122"/>
    <mergeCell ref="A119:P119"/>
    <mergeCell ref="R119:AE119"/>
    <mergeCell ref="AG119:AT119"/>
    <mergeCell ref="A120:P120"/>
    <mergeCell ref="R120:AE120"/>
    <mergeCell ref="AG120:AT120"/>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9:P109"/>
    <mergeCell ref="R109:AE109"/>
    <mergeCell ref="AG109:AT109"/>
    <mergeCell ref="A110:P110"/>
    <mergeCell ref="R110:AE110"/>
    <mergeCell ref="AG110:AT110"/>
    <mergeCell ref="A107:P107"/>
    <mergeCell ref="R107:AE107"/>
    <mergeCell ref="AG107:AT107"/>
    <mergeCell ref="A108:P108"/>
    <mergeCell ref="R108:AE108"/>
    <mergeCell ref="AG108:AT108"/>
    <mergeCell ref="A105:P105"/>
    <mergeCell ref="R105:AE105"/>
    <mergeCell ref="AG105:AT105"/>
    <mergeCell ref="A106:P106"/>
    <mergeCell ref="R106:AE106"/>
    <mergeCell ref="AG106:AT106"/>
    <mergeCell ref="A103:P103"/>
    <mergeCell ref="R103:AE103"/>
    <mergeCell ref="AG103:AT103"/>
    <mergeCell ref="A104:P104"/>
    <mergeCell ref="R104:AE104"/>
    <mergeCell ref="AG104:AT104"/>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5:P95"/>
    <mergeCell ref="R95:AE95"/>
    <mergeCell ref="AG95:AT95"/>
    <mergeCell ref="A96:P96"/>
    <mergeCell ref="R96:AE96"/>
    <mergeCell ref="AG96:AT96"/>
    <mergeCell ref="A93:P93"/>
    <mergeCell ref="R93:AE93"/>
    <mergeCell ref="AG93:AT93"/>
    <mergeCell ref="A94:P94"/>
    <mergeCell ref="R94:AE94"/>
    <mergeCell ref="AG94:AT94"/>
    <mergeCell ref="A91:P91"/>
    <mergeCell ref="R91:AE91"/>
    <mergeCell ref="AG91:AT91"/>
    <mergeCell ref="A92:P92"/>
    <mergeCell ref="R92:AE92"/>
    <mergeCell ref="AG92:AT92"/>
    <mergeCell ref="A89:P89"/>
    <mergeCell ref="R89:AE89"/>
    <mergeCell ref="AG89:AT89"/>
    <mergeCell ref="A90:P90"/>
    <mergeCell ref="R90:AE90"/>
    <mergeCell ref="AG90:AT90"/>
    <mergeCell ref="A82:P82"/>
    <mergeCell ref="R82:AE82"/>
    <mergeCell ref="AG82:AT82"/>
    <mergeCell ref="A84:AE84"/>
    <mergeCell ref="AG84:AJ84"/>
    <mergeCell ref="A88:P88"/>
    <mergeCell ref="V88:AE88"/>
    <mergeCell ref="AK88:AT88"/>
    <mergeCell ref="A80:P80"/>
    <mergeCell ref="R80:AE80"/>
    <mergeCell ref="AG80:AT80"/>
    <mergeCell ref="A81:P81"/>
    <mergeCell ref="R81:AE81"/>
    <mergeCell ref="AG81:AT81"/>
    <mergeCell ref="A78:P78"/>
    <mergeCell ref="R78:AE78"/>
    <mergeCell ref="AG78:AT78"/>
    <mergeCell ref="A79:P79"/>
    <mergeCell ref="R79:AE79"/>
    <mergeCell ref="AG79:AT79"/>
    <mergeCell ref="A75:P75"/>
    <mergeCell ref="R75:AE75"/>
    <mergeCell ref="AG75:AT75"/>
    <mergeCell ref="A77:P77"/>
    <mergeCell ref="R77:AE77"/>
    <mergeCell ref="AG77:AT77"/>
    <mergeCell ref="A73:P73"/>
    <mergeCell ref="R73:AE73"/>
    <mergeCell ref="AG73:AT73"/>
    <mergeCell ref="A74:P74"/>
    <mergeCell ref="R74:AE74"/>
    <mergeCell ref="AG74:AT74"/>
    <mergeCell ref="A71:P71"/>
    <mergeCell ref="R71:AE71"/>
    <mergeCell ref="AG71:AT71"/>
    <mergeCell ref="A72:P72"/>
    <mergeCell ref="R72:AE72"/>
    <mergeCell ref="AG72:AT72"/>
    <mergeCell ref="A69:P69"/>
    <mergeCell ref="R69:AE69"/>
    <mergeCell ref="AG69:AT69"/>
    <mergeCell ref="A70:P70"/>
    <mergeCell ref="R70:AE70"/>
    <mergeCell ref="AG70:AT70"/>
    <mergeCell ref="A67:P67"/>
    <mergeCell ref="R67:AE67"/>
    <mergeCell ref="AG67:AT67"/>
    <mergeCell ref="A68:P68"/>
    <mergeCell ref="R68:AE68"/>
    <mergeCell ref="AG68:AT68"/>
    <mergeCell ref="A65:P65"/>
    <mergeCell ref="R65:AE65"/>
    <mergeCell ref="AG65:AT65"/>
    <mergeCell ref="A66:P66"/>
    <mergeCell ref="R66:AE66"/>
    <mergeCell ref="AG66:AT66"/>
    <mergeCell ref="A58:P58"/>
    <mergeCell ref="R58:AE58"/>
    <mergeCell ref="AG58:AT58"/>
    <mergeCell ref="A60:AE60"/>
    <mergeCell ref="AG60:AJ60"/>
    <mergeCell ref="A64:P64"/>
    <mergeCell ref="V64:AE64"/>
    <mergeCell ref="AK64:AT64"/>
    <mergeCell ref="A56:P56"/>
    <mergeCell ref="R56:AE56"/>
    <mergeCell ref="AG56:AT56"/>
    <mergeCell ref="A57:P57"/>
    <mergeCell ref="R57:AE57"/>
    <mergeCell ref="AG57:AT57"/>
    <mergeCell ref="A54:P54"/>
    <mergeCell ref="R54:AE54"/>
    <mergeCell ref="AG54:AT54"/>
    <mergeCell ref="A55:P55"/>
    <mergeCell ref="R55:AE55"/>
    <mergeCell ref="AG55:AT55"/>
    <mergeCell ref="A51:P51"/>
    <mergeCell ref="R51:AE51"/>
    <mergeCell ref="AG51:AT51"/>
    <mergeCell ref="A53:P53"/>
    <mergeCell ref="R53:AE53"/>
    <mergeCell ref="AG53:AT53"/>
    <mergeCell ref="A48:P48"/>
    <mergeCell ref="R48:AE48"/>
    <mergeCell ref="AG48:AT48"/>
    <mergeCell ref="A50:P50"/>
    <mergeCell ref="R50:AE50"/>
    <mergeCell ref="AG50:AT50"/>
    <mergeCell ref="A45:P45"/>
    <mergeCell ref="R45:AE45"/>
    <mergeCell ref="AG45:AT45"/>
    <mergeCell ref="A47:P47"/>
    <mergeCell ref="R47:AE47"/>
    <mergeCell ref="AG47:AT47"/>
    <mergeCell ref="A43:P43"/>
    <mergeCell ref="R43:AE43"/>
    <mergeCell ref="AG43:AT43"/>
    <mergeCell ref="A44:P44"/>
    <mergeCell ref="R44:AE44"/>
    <mergeCell ref="AG44:AT44"/>
    <mergeCell ref="A41:P41"/>
    <mergeCell ref="R41:AE41"/>
    <mergeCell ref="AG41:AT41"/>
    <mergeCell ref="A42:P42"/>
    <mergeCell ref="R42:AE42"/>
    <mergeCell ref="AG42:AT42"/>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32:P32"/>
    <mergeCell ref="R32:AE32"/>
    <mergeCell ref="AG32:AT32"/>
    <mergeCell ref="A33:P33"/>
    <mergeCell ref="R33:AE33"/>
    <mergeCell ref="AG33:AT33"/>
    <mergeCell ref="A25:AE25"/>
    <mergeCell ref="A27:AE27"/>
    <mergeCell ref="AG27:AJ27"/>
    <mergeCell ref="A31:P31"/>
    <mergeCell ref="V31:AE31"/>
    <mergeCell ref="AK31:AT31"/>
    <mergeCell ref="A20:AE20"/>
    <mergeCell ref="A22:G22"/>
    <mergeCell ref="H22:I22"/>
    <mergeCell ref="M22:Q22"/>
    <mergeCell ref="R22:S22"/>
    <mergeCell ref="W22:AC22"/>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9" xr:uid="{D39B86F1-5BC7-4065-BE3C-45AB5E50C88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123_SECITI&amp;R&amp;P de &amp;N</oddFooter>
  </headerFooter>
  <rowBreaks count="7" manualBreakCount="7">
    <brk id="52" max="16383" man="1"/>
    <brk id="59" max="16383" man="1"/>
    <brk id="76" max="16383" man="1"/>
    <brk id="83" max="16383" man="1"/>
    <brk id="156" max="16383" man="1"/>
    <brk id="164" max="16383" man="1"/>
    <brk id="177"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F16258-4570-47FF-A437-1AFEE9700800}"/>
</file>

<file path=customXml/itemProps2.xml><?xml version="1.0" encoding="utf-8"?>
<ds:datastoreItem xmlns:ds="http://schemas.openxmlformats.org/officeDocument/2006/customXml" ds:itemID="{591D7B34-B51F-4223-BB79-DBCB9D959594}"/>
</file>

<file path=customXml/itemProps3.xml><?xml version="1.0" encoding="utf-8"?>
<ds:datastoreItem xmlns:ds="http://schemas.openxmlformats.org/officeDocument/2006/customXml" ds:itemID="{73200DB5-43EB-418F-BA3E-FBC727588F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Evaluación CDMX</cp:lastModifiedBy>
  <cp:revision/>
  <dcterms:created xsi:type="dcterms:W3CDTF">2021-01-21T17:26:49Z</dcterms:created>
  <dcterms:modified xsi:type="dcterms:W3CDTF">2024-11-27T00:57:25Z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